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4.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5.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8"/>
  <workbookPr hidePivotFieldList="1"/>
  <mc:AlternateContent xmlns:mc="http://schemas.openxmlformats.org/markup-compatibility/2006">
    <mc:Choice Requires="x15">
      <x15ac:absPath xmlns:x15ac="http://schemas.microsoft.com/office/spreadsheetml/2010/11/ac" url="/Users/mridulamahapatra/Downloads/"/>
    </mc:Choice>
  </mc:AlternateContent>
  <xr:revisionPtr revIDLastSave="0" documentId="8_{22C7B8BF-CD2C-204B-9BB3-F10B465752B9}" xr6:coauthVersionLast="47" xr6:coauthVersionMax="47" xr10:uidLastSave="{00000000-0000-0000-0000-000000000000}"/>
  <bookViews>
    <workbookView xWindow="0" yWindow="500" windowWidth="28800" windowHeight="16180" tabRatio="810" firstSheet="5" activeTab="11" xr2:uid="{5B273567-0BF4-4B00-B90C-779B9CFDF0ED}"/>
  </bookViews>
  <sheets>
    <sheet name="KMART DATA - UNCLEAN" sheetId="16" r:id="rId1"/>
    <sheet name="KMART DATA" sheetId="1" r:id="rId2"/>
    <sheet name="Total Sales over time" sheetId="22" r:id="rId3"/>
    <sheet name="Average Sales over time" sheetId="30" r:id="rId4"/>
    <sheet name="Sales By Category" sheetId="29" r:id="rId5"/>
    <sheet name="Sales by suburb" sheetId="55" r:id="rId6"/>
    <sheet name="Sales By manager " sheetId="51" r:id="rId7"/>
    <sheet name="Sales By Buyers" sheetId="52" r:id="rId8"/>
    <sheet name="Online Vs Sales" sheetId="36" r:id="rId9"/>
    <sheet name="Map Sales by States " sheetId="37" r:id="rId10"/>
    <sheet name="Total Sales as per states" sheetId="39" r:id="rId11"/>
    <sheet name="Main Dashboard" sheetId="48" r:id="rId12"/>
  </sheets>
  <definedNames>
    <definedName name="_xlnm._FilterDatabase" localSheetId="1" hidden="1">'KMART DATA'!$A$1:$M$4507</definedName>
    <definedName name="_xlnm._FilterDatabase" localSheetId="0" hidden="1">'KMART DATA - UNCLEAN'!$A$1:$M$4506</definedName>
    <definedName name="_xlnm._FilterDatabase" localSheetId="7" hidden="1">'Sales By Buyers'!$A$17:$A$17</definedName>
    <definedName name="_xlchart.v5.0" hidden="1">'Map Sales by States '!$F$2:$G$2</definedName>
    <definedName name="_xlchart.v5.1" hidden="1">'Map Sales by States '!$F$3:$G$10</definedName>
    <definedName name="_xlchart.v5.2" hidden="1">'Map Sales by States '!$H$2</definedName>
    <definedName name="_xlchart.v5.3" hidden="1">'Map Sales by States '!$H$3:$H$10</definedName>
    <definedName name="Slicer_Category">#N/A</definedName>
    <definedName name="Slicer_Financial_Year">#N/A</definedName>
    <definedName name="Slicer_State">#N/A</definedName>
    <definedName name="Slicer_Type">#N/A</definedName>
  </definedNames>
  <calcPr calcId="191029"/>
  <pivotCaches>
    <pivotCache cacheId="9" r:id="rId13"/>
  </pivotCaches>
  <extLs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7" i="52" l="1"/>
  <c r="A18" i="51"/>
  <c r="A21" i="29"/>
  <c r="A18" i="55"/>
  <c r="F34" i="30"/>
  <c r="F39" i="22"/>
  <c r="B4507" i="1"/>
  <c r="C4507" i="1"/>
  <c r="F4507" i="1"/>
  <c r="C2" i="1"/>
  <c r="C2" i="16"/>
  <c r="C3" i="16"/>
  <c r="C4" i="16"/>
  <c r="C5" i="16"/>
  <c r="C6" i="16"/>
  <c r="C7" i="16"/>
  <c r="C8" i="16"/>
  <c r="C9" i="16"/>
  <c r="C10" i="16"/>
  <c r="C11" i="16"/>
  <c r="C12" i="16"/>
  <c r="C13" i="16"/>
  <c r="C14" i="16"/>
  <c r="C15" i="16"/>
  <c r="C16" i="16"/>
  <c r="C17" i="16"/>
  <c r="C18" i="16"/>
  <c r="C19" i="16"/>
  <c r="C20" i="16"/>
  <c r="C21" i="16"/>
  <c r="C22" i="16"/>
  <c r="C23" i="16"/>
  <c r="C24" i="16"/>
  <c r="C25" i="16"/>
  <c r="C26" i="16"/>
  <c r="C27" i="16"/>
  <c r="C28" i="16"/>
  <c r="C29" i="16"/>
  <c r="C30" i="16"/>
  <c r="C31" i="16"/>
  <c r="C32" i="16"/>
  <c r="C33" i="16"/>
  <c r="C34" i="16"/>
  <c r="C35" i="16"/>
  <c r="C36" i="16"/>
  <c r="C37" i="16"/>
  <c r="C38" i="16"/>
  <c r="C39" i="16"/>
  <c r="C40" i="16"/>
  <c r="C41" i="16"/>
  <c r="C42" i="16"/>
  <c r="C43" i="16"/>
  <c r="C44" i="16"/>
  <c r="C45" i="16"/>
  <c r="C46" i="16"/>
  <c r="C47" i="16"/>
  <c r="C48" i="16"/>
  <c r="C49" i="16"/>
  <c r="C50" i="16"/>
  <c r="C51" i="16"/>
  <c r="C52" i="16"/>
  <c r="C53" i="16"/>
  <c r="C54" i="16"/>
  <c r="C55" i="16"/>
  <c r="C56" i="16"/>
  <c r="C57" i="16"/>
  <c r="C58" i="16"/>
  <c r="C59" i="16"/>
  <c r="C60" i="16"/>
  <c r="C61" i="16"/>
  <c r="C62" i="16"/>
  <c r="C63" i="16"/>
  <c r="C64" i="16"/>
  <c r="C65" i="16"/>
  <c r="C66" i="16"/>
  <c r="C67" i="16"/>
  <c r="C68" i="16"/>
  <c r="C69" i="16"/>
  <c r="C70" i="16"/>
  <c r="C71" i="16"/>
  <c r="C72" i="16"/>
  <c r="C73" i="16"/>
  <c r="C74" i="16"/>
  <c r="C75" i="16"/>
  <c r="C76" i="16"/>
  <c r="C77" i="16"/>
  <c r="C78" i="16"/>
  <c r="C79" i="16"/>
  <c r="C80" i="16"/>
  <c r="C81" i="16"/>
  <c r="C82" i="16"/>
  <c r="C83" i="16"/>
  <c r="C84" i="16"/>
  <c r="C85" i="16"/>
  <c r="C86" i="16"/>
  <c r="C87" i="16"/>
  <c r="C88" i="16"/>
  <c r="C89" i="16"/>
  <c r="C90" i="16"/>
  <c r="C91" i="16"/>
  <c r="C92" i="16"/>
  <c r="C93" i="16"/>
  <c r="C94" i="16"/>
  <c r="C95" i="16"/>
  <c r="C96" i="16"/>
  <c r="C97" i="16"/>
  <c r="C98" i="16"/>
  <c r="C99" i="16"/>
  <c r="C100" i="16"/>
  <c r="C101" i="16"/>
  <c r="C102" i="16"/>
  <c r="C103" i="16"/>
  <c r="C104" i="16"/>
  <c r="C105" i="16"/>
  <c r="C106" i="16"/>
  <c r="C107" i="16"/>
  <c r="C108" i="16"/>
  <c r="C109" i="16"/>
  <c r="C110" i="16"/>
  <c r="C111" i="16"/>
  <c r="C112" i="16"/>
  <c r="C113" i="16"/>
  <c r="C114" i="16"/>
  <c r="C115" i="16"/>
  <c r="C116" i="16"/>
  <c r="C117" i="16"/>
  <c r="C118" i="16"/>
  <c r="C119" i="16"/>
  <c r="C120" i="16"/>
  <c r="C121" i="16"/>
  <c r="C122" i="16"/>
  <c r="C123" i="16"/>
  <c r="C124" i="16"/>
  <c r="C125" i="16"/>
  <c r="C126" i="16"/>
  <c r="C127" i="16"/>
  <c r="C128" i="16"/>
  <c r="C129" i="16"/>
  <c r="C130" i="16"/>
  <c r="C131" i="16"/>
  <c r="C132" i="16"/>
  <c r="C133" i="16"/>
  <c r="C134" i="16"/>
  <c r="C135" i="16"/>
  <c r="C136" i="16"/>
  <c r="C137" i="16"/>
  <c r="C138" i="16"/>
  <c r="C139" i="16"/>
  <c r="C140" i="16"/>
  <c r="C141" i="16"/>
  <c r="C142" i="16"/>
  <c r="C143" i="16"/>
  <c r="C144" i="16"/>
  <c r="C145" i="16"/>
  <c r="C146" i="16"/>
  <c r="C147" i="16"/>
  <c r="C148" i="16"/>
  <c r="C149" i="16"/>
  <c r="C150" i="16"/>
  <c r="C151" i="16"/>
  <c r="C152" i="16"/>
  <c r="C153" i="16"/>
  <c r="C154" i="16"/>
  <c r="C155" i="16"/>
  <c r="C156" i="16"/>
  <c r="C157" i="16"/>
  <c r="C158" i="16"/>
  <c r="C159" i="16"/>
  <c r="C160" i="16"/>
  <c r="C161" i="16"/>
  <c r="C162" i="16"/>
  <c r="C163" i="16"/>
  <c r="C164" i="16"/>
  <c r="C165" i="16"/>
  <c r="C166" i="16"/>
  <c r="C167" i="16"/>
  <c r="C168" i="16"/>
  <c r="C169" i="16"/>
  <c r="C170" i="16"/>
  <c r="C171" i="16"/>
  <c r="C172" i="16"/>
  <c r="C173" i="16"/>
  <c r="C174" i="16"/>
  <c r="C175" i="16"/>
  <c r="C176" i="16"/>
  <c r="C177" i="16"/>
  <c r="C178" i="16"/>
  <c r="C179" i="16"/>
  <c r="C180" i="16"/>
  <c r="C181" i="16"/>
  <c r="C182" i="16"/>
  <c r="C183" i="16"/>
  <c r="C184" i="16"/>
  <c r="C185" i="16"/>
  <c r="C186" i="16"/>
  <c r="C187" i="16"/>
  <c r="C188" i="16"/>
  <c r="C189" i="16"/>
  <c r="C190" i="16"/>
  <c r="C191" i="16"/>
  <c r="C192" i="16"/>
  <c r="C193" i="16"/>
  <c r="C194" i="16"/>
  <c r="C195" i="16"/>
  <c r="C196" i="16"/>
  <c r="C197" i="16"/>
  <c r="C198" i="16"/>
  <c r="C199" i="16"/>
  <c r="C200" i="16"/>
  <c r="C201" i="16"/>
  <c r="C202" i="16"/>
  <c r="C203" i="16"/>
  <c r="C204" i="16"/>
  <c r="C205" i="16"/>
  <c r="C206" i="16"/>
  <c r="C207" i="16"/>
  <c r="C208" i="16"/>
  <c r="C209" i="16"/>
  <c r="C210" i="16"/>
  <c r="C211" i="16"/>
  <c r="C212" i="16"/>
  <c r="C213" i="16"/>
  <c r="C214" i="16"/>
  <c r="C215" i="16"/>
  <c r="C216" i="16"/>
  <c r="C217" i="16"/>
  <c r="C218" i="16"/>
  <c r="C219" i="16"/>
  <c r="C220" i="16"/>
  <c r="C221" i="16"/>
  <c r="C222" i="16"/>
  <c r="C223" i="16"/>
  <c r="C224" i="16"/>
  <c r="C225" i="16"/>
  <c r="C226" i="16"/>
  <c r="C227" i="16"/>
  <c r="C228" i="16"/>
  <c r="C229" i="16"/>
  <c r="C230" i="16"/>
  <c r="C231" i="16"/>
  <c r="C232" i="16"/>
  <c r="C233" i="16"/>
  <c r="C234" i="16"/>
  <c r="C235" i="16"/>
  <c r="C236" i="16"/>
  <c r="C237" i="16"/>
  <c r="C238" i="16"/>
  <c r="C239" i="16"/>
  <c r="C240" i="16"/>
  <c r="C241" i="16"/>
  <c r="C242" i="16"/>
  <c r="C243" i="16"/>
  <c r="C244" i="16"/>
  <c r="C245" i="16"/>
  <c r="C246" i="16"/>
  <c r="C247" i="16"/>
  <c r="C248" i="16"/>
  <c r="C249" i="16"/>
  <c r="C250" i="16"/>
  <c r="C251" i="16"/>
  <c r="C252" i="16"/>
  <c r="C253" i="16"/>
  <c r="C254" i="16"/>
  <c r="C255" i="16"/>
  <c r="C256" i="16"/>
  <c r="C257" i="16"/>
  <c r="C258" i="16"/>
  <c r="C259" i="16"/>
  <c r="C260" i="16"/>
  <c r="C261" i="16"/>
  <c r="C262" i="16"/>
  <c r="C263" i="16"/>
  <c r="C264" i="16"/>
  <c r="C265" i="16"/>
  <c r="C266" i="16"/>
  <c r="C267" i="16"/>
  <c r="C268" i="16"/>
  <c r="C269" i="16"/>
  <c r="C270" i="16"/>
  <c r="C271" i="16"/>
  <c r="C272" i="16"/>
  <c r="C273" i="16"/>
  <c r="C274" i="16"/>
  <c r="C275" i="16"/>
  <c r="C276" i="16"/>
  <c r="C277" i="16"/>
  <c r="C278" i="16"/>
  <c r="C279" i="16"/>
  <c r="C280" i="16"/>
  <c r="C281" i="16"/>
  <c r="C282" i="16"/>
  <c r="C283" i="16"/>
  <c r="C284" i="16"/>
  <c r="C285" i="16"/>
  <c r="C286" i="16"/>
  <c r="C287" i="16"/>
  <c r="C288" i="16"/>
  <c r="C289" i="16"/>
  <c r="C290" i="16"/>
  <c r="C291" i="16"/>
  <c r="C292" i="16"/>
  <c r="C293" i="16"/>
  <c r="C294" i="16"/>
  <c r="C295" i="16"/>
  <c r="C296" i="16"/>
  <c r="C297" i="16"/>
  <c r="C298" i="16"/>
  <c r="C299" i="16"/>
  <c r="C300" i="16"/>
  <c r="C301" i="16"/>
  <c r="C302" i="16"/>
  <c r="C303" i="16"/>
  <c r="C304" i="16"/>
  <c r="C305" i="16"/>
  <c r="C306" i="16"/>
  <c r="C307" i="16"/>
  <c r="C308" i="16"/>
  <c r="C309" i="16"/>
  <c r="C310" i="16"/>
  <c r="C311" i="16"/>
  <c r="C312" i="16"/>
  <c r="C313" i="16"/>
  <c r="C314" i="16"/>
  <c r="C315" i="16"/>
  <c r="C316" i="16"/>
  <c r="C317" i="16"/>
  <c r="C318" i="16"/>
  <c r="C319" i="16"/>
  <c r="C320" i="16"/>
  <c r="C321" i="16"/>
  <c r="C322" i="16"/>
  <c r="C323" i="16"/>
  <c r="C324" i="16"/>
  <c r="C325" i="16"/>
  <c r="C326" i="16"/>
  <c r="C327" i="16"/>
  <c r="C328" i="16"/>
  <c r="C329" i="16"/>
  <c r="C330" i="16"/>
  <c r="C331" i="16"/>
  <c r="C332" i="16"/>
  <c r="C333" i="16"/>
  <c r="C334" i="16"/>
  <c r="C335" i="16"/>
  <c r="C336" i="16"/>
  <c r="C337" i="16"/>
  <c r="C338" i="16"/>
  <c r="C339" i="16"/>
  <c r="C340" i="16"/>
  <c r="C341" i="16"/>
  <c r="C342" i="16"/>
  <c r="C343" i="16"/>
  <c r="C344" i="16"/>
  <c r="C345" i="16"/>
  <c r="C346" i="16"/>
  <c r="C347" i="16"/>
  <c r="C348" i="16"/>
  <c r="C349" i="16"/>
  <c r="C350" i="16"/>
  <c r="C351" i="16"/>
  <c r="C352" i="16"/>
  <c r="C353" i="16"/>
  <c r="C354" i="16"/>
  <c r="C355" i="16"/>
  <c r="C356" i="16"/>
  <c r="C357" i="16"/>
  <c r="C358" i="16"/>
  <c r="C359" i="16"/>
  <c r="C360" i="16"/>
  <c r="C361" i="16"/>
  <c r="C362" i="16"/>
  <c r="C363" i="16"/>
  <c r="C364" i="16"/>
  <c r="C365" i="16"/>
  <c r="C366" i="16"/>
  <c r="C367" i="16"/>
  <c r="C368" i="16"/>
  <c r="C369" i="16"/>
  <c r="C370" i="16"/>
  <c r="C371" i="16"/>
  <c r="C372" i="16"/>
  <c r="C373" i="16"/>
  <c r="C374" i="16"/>
  <c r="C375" i="16"/>
  <c r="C376" i="16"/>
  <c r="C377" i="16"/>
  <c r="C378" i="16"/>
  <c r="C379" i="16"/>
  <c r="C380" i="16"/>
  <c r="C381" i="16"/>
  <c r="C382" i="16"/>
  <c r="C383" i="16"/>
  <c r="C384" i="16"/>
  <c r="C385" i="16"/>
  <c r="C386" i="16"/>
  <c r="C387" i="16"/>
  <c r="C388" i="16"/>
  <c r="C389" i="16"/>
  <c r="C390" i="16"/>
  <c r="C391" i="16"/>
  <c r="C392" i="16"/>
  <c r="C393" i="16"/>
  <c r="C394" i="16"/>
  <c r="C395" i="16"/>
  <c r="C396" i="16"/>
  <c r="C397" i="16"/>
  <c r="C398" i="16"/>
  <c r="C399" i="16"/>
  <c r="C400" i="16"/>
  <c r="C401" i="16"/>
  <c r="C402" i="16"/>
  <c r="C403" i="16"/>
  <c r="C404" i="16"/>
  <c r="C405" i="16"/>
  <c r="C406" i="16"/>
  <c r="C407" i="16"/>
  <c r="C408" i="16"/>
  <c r="C409" i="16"/>
  <c r="C410" i="16"/>
  <c r="C411" i="16"/>
  <c r="C412" i="16"/>
  <c r="C413" i="16"/>
  <c r="C414" i="16"/>
  <c r="C415" i="16"/>
  <c r="C416" i="16"/>
  <c r="C417" i="16"/>
  <c r="C418" i="16"/>
  <c r="C419" i="16"/>
  <c r="C420" i="16"/>
  <c r="C421" i="16"/>
  <c r="C422" i="16"/>
  <c r="C423" i="16"/>
  <c r="C424" i="16"/>
  <c r="C425" i="16"/>
  <c r="C426" i="16"/>
  <c r="C427" i="16"/>
  <c r="C428" i="16"/>
  <c r="C429" i="16"/>
  <c r="C430" i="16"/>
  <c r="C431" i="16"/>
  <c r="C432" i="16"/>
  <c r="C433" i="16"/>
  <c r="C434" i="16"/>
  <c r="C435" i="16"/>
  <c r="C436" i="16"/>
  <c r="C437" i="16"/>
  <c r="C438" i="16"/>
  <c r="C439" i="16"/>
  <c r="C440" i="16"/>
  <c r="C441" i="16"/>
  <c r="C442" i="16"/>
  <c r="C443" i="16"/>
  <c r="C444" i="16"/>
  <c r="C445" i="16"/>
  <c r="C446" i="16"/>
  <c r="C447" i="16"/>
  <c r="C448" i="16"/>
  <c r="C449" i="16"/>
  <c r="C450" i="16"/>
  <c r="C451" i="16"/>
  <c r="C452" i="16"/>
  <c r="C453" i="16"/>
  <c r="C454" i="16"/>
  <c r="C455" i="16"/>
  <c r="C456" i="16"/>
  <c r="C457" i="16"/>
  <c r="C458" i="16"/>
  <c r="C459" i="16"/>
  <c r="C460" i="16"/>
  <c r="C461" i="16"/>
  <c r="C462" i="16"/>
  <c r="C463" i="16"/>
  <c r="C464" i="16"/>
  <c r="C465" i="16"/>
  <c r="C466" i="16"/>
  <c r="C467" i="16"/>
  <c r="C468" i="16"/>
  <c r="C469" i="16"/>
  <c r="C470" i="16"/>
  <c r="C471" i="16"/>
  <c r="C472" i="16"/>
  <c r="C473" i="16"/>
  <c r="C474" i="16"/>
  <c r="C475" i="16"/>
  <c r="C476" i="16"/>
  <c r="C477" i="16"/>
  <c r="C478" i="16"/>
  <c r="C479" i="16"/>
  <c r="C480" i="16"/>
  <c r="C481" i="16"/>
  <c r="C482" i="16"/>
  <c r="C483" i="16"/>
  <c r="C484" i="16"/>
  <c r="C485" i="16"/>
  <c r="C486" i="16"/>
  <c r="C487" i="16"/>
  <c r="C488" i="16"/>
  <c r="C489" i="16"/>
  <c r="C490" i="16"/>
  <c r="C491" i="16"/>
  <c r="C492" i="16"/>
  <c r="C493" i="16"/>
  <c r="C494" i="16"/>
  <c r="C495" i="16"/>
  <c r="C496" i="16"/>
  <c r="C497" i="16"/>
  <c r="C498" i="16"/>
  <c r="C499" i="16"/>
  <c r="C500" i="16"/>
  <c r="C501" i="16"/>
  <c r="C502" i="16"/>
  <c r="C503" i="16"/>
  <c r="C504" i="16"/>
  <c r="C505" i="16"/>
  <c r="C506" i="16"/>
  <c r="C507" i="16"/>
  <c r="C508" i="16"/>
  <c r="C509" i="16"/>
  <c r="C510" i="16"/>
  <c r="C511" i="16"/>
  <c r="C512" i="16"/>
  <c r="C513" i="16"/>
  <c r="C514" i="16"/>
  <c r="C515" i="16"/>
  <c r="C516" i="16"/>
  <c r="C517" i="16"/>
  <c r="C518" i="16"/>
  <c r="C519" i="16"/>
  <c r="C520" i="16"/>
  <c r="C521" i="16"/>
  <c r="C522" i="16"/>
  <c r="C523" i="16"/>
  <c r="C524" i="16"/>
  <c r="C525" i="16"/>
  <c r="C526" i="16"/>
  <c r="C527" i="16"/>
  <c r="C528" i="16"/>
  <c r="C529" i="16"/>
  <c r="C530" i="16"/>
  <c r="C531" i="16"/>
  <c r="C532" i="16"/>
  <c r="C533" i="16"/>
  <c r="C534" i="16"/>
  <c r="C535" i="16"/>
  <c r="C536" i="16"/>
  <c r="C537" i="16"/>
  <c r="C538" i="16"/>
  <c r="C539" i="16"/>
  <c r="C540" i="16"/>
  <c r="C541" i="16"/>
  <c r="C542" i="16"/>
  <c r="C543" i="16"/>
  <c r="C544" i="16"/>
  <c r="C545" i="16"/>
  <c r="C546" i="16"/>
  <c r="C547" i="16"/>
  <c r="C548" i="16"/>
  <c r="C549" i="16"/>
  <c r="C550" i="16"/>
  <c r="C551" i="16"/>
  <c r="C552" i="16"/>
  <c r="C553" i="16"/>
  <c r="C554" i="16"/>
  <c r="C555" i="16"/>
  <c r="C556" i="16"/>
  <c r="C557" i="16"/>
  <c r="C558" i="16"/>
  <c r="C559" i="16"/>
  <c r="C560" i="16"/>
  <c r="C561" i="16"/>
  <c r="C562" i="16"/>
  <c r="C563" i="16"/>
  <c r="C564" i="16"/>
  <c r="C565" i="16"/>
  <c r="C566" i="16"/>
  <c r="C567" i="16"/>
  <c r="C568" i="16"/>
  <c r="C569" i="16"/>
  <c r="C570" i="16"/>
  <c r="C571" i="16"/>
  <c r="C572" i="16"/>
  <c r="C573" i="16"/>
  <c r="C574" i="16"/>
  <c r="C575" i="16"/>
  <c r="C576" i="16"/>
  <c r="C577" i="16"/>
  <c r="C578" i="16"/>
  <c r="C579" i="16"/>
  <c r="C580" i="16"/>
  <c r="C581" i="16"/>
  <c r="C582" i="16"/>
  <c r="C583" i="16"/>
  <c r="C584" i="16"/>
  <c r="C585" i="16"/>
  <c r="C586" i="16"/>
  <c r="C587" i="16"/>
  <c r="C588" i="16"/>
  <c r="C589" i="16"/>
  <c r="C590" i="16"/>
  <c r="C591" i="16"/>
  <c r="C592" i="16"/>
  <c r="C593" i="16"/>
  <c r="C594" i="16"/>
  <c r="C595" i="16"/>
  <c r="C596" i="16"/>
  <c r="C597" i="16"/>
  <c r="C598" i="16"/>
  <c r="C599" i="16"/>
  <c r="C600" i="16"/>
  <c r="C601" i="16"/>
  <c r="C602" i="16"/>
  <c r="C603" i="16"/>
  <c r="C604" i="16"/>
  <c r="C605" i="16"/>
  <c r="C606" i="16"/>
  <c r="C607" i="16"/>
  <c r="C608" i="16"/>
  <c r="C609" i="16"/>
  <c r="C610" i="16"/>
  <c r="C611" i="16"/>
  <c r="C612" i="16"/>
  <c r="C613" i="16"/>
  <c r="C614" i="16"/>
  <c r="C615" i="16"/>
  <c r="C616" i="16"/>
  <c r="C617" i="16"/>
  <c r="C618" i="16"/>
  <c r="C619" i="16"/>
  <c r="C620" i="16"/>
  <c r="C621" i="16"/>
  <c r="C622" i="16"/>
  <c r="C623" i="16"/>
  <c r="C624" i="16"/>
  <c r="C625" i="16"/>
  <c r="C626" i="16"/>
  <c r="C627" i="16"/>
  <c r="C628" i="16"/>
  <c r="C629" i="16"/>
  <c r="C630" i="16"/>
  <c r="C631" i="16"/>
  <c r="C632" i="16"/>
  <c r="C633" i="16"/>
  <c r="C634" i="16"/>
  <c r="C635" i="16"/>
  <c r="C636" i="16"/>
  <c r="C637" i="16"/>
  <c r="C638" i="16"/>
  <c r="C639" i="16"/>
  <c r="C640" i="16"/>
  <c r="C641" i="16"/>
  <c r="C642" i="16"/>
  <c r="C643" i="16"/>
  <c r="C644" i="16"/>
  <c r="C645" i="16"/>
  <c r="C646" i="16"/>
  <c r="C647" i="16"/>
  <c r="C648" i="16"/>
  <c r="C649" i="16"/>
  <c r="C650" i="16"/>
  <c r="C651" i="16"/>
  <c r="C652" i="16"/>
  <c r="C653" i="16"/>
  <c r="C654" i="16"/>
  <c r="C655" i="16"/>
  <c r="C656" i="16"/>
  <c r="C657" i="16"/>
  <c r="C658" i="16"/>
  <c r="C659" i="16"/>
  <c r="C660" i="16"/>
  <c r="C661" i="16"/>
  <c r="C662" i="16"/>
  <c r="C663" i="16"/>
  <c r="C664" i="16"/>
  <c r="C665" i="16"/>
  <c r="C666" i="16"/>
  <c r="C667" i="16"/>
  <c r="C668" i="16"/>
  <c r="C669" i="16"/>
  <c r="C670" i="16"/>
  <c r="C671" i="16"/>
  <c r="C672" i="16"/>
  <c r="C673" i="16"/>
  <c r="C674" i="16"/>
  <c r="C675" i="16"/>
  <c r="C676" i="16"/>
  <c r="C677" i="16"/>
  <c r="C678" i="16"/>
  <c r="C679" i="16"/>
  <c r="C680" i="16"/>
  <c r="C681" i="16"/>
  <c r="C682" i="16"/>
  <c r="C683" i="16"/>
  <c r="C684" i="16"/>
  <c r="C685" i="16"/>
  <c r="C686" i="16"/>
  <c r="C687" i="16"/>
  <c r="C688" i="16"/>
  <c r="C689" i="16"/>
  <c r="C690" i="16"/>
  <c r="C691" i="16"/>
  <c r="C692" i="16"/>
  <c r="C693" i="16"/>
  <c r="C694" i="16"/>
  <c r="C695" i="16"/>
  <c r="C696" i="16"/>
  <c r="C697" i="16"/>
  <c r="C698" i="16"/>
  <c r="C699" i="16"/>
  <c r="C700" i="16"/>
  <c r="C701" i="16"/>
  <c r="C702" i="16"/>
  <c r="C703" i="16"/>
  <c r="C704" i="16"/>
  <c r="C705" i="16"/>
  <c r="C706" i="16"/>
  <c r="C707" i="16"/>
  <c r="C708" i="16"/>
  <c r="C709" i="16"/>
  <c r="C710" i="16"/>
  <c r="C711" i="16"/>
  <c r="C712" i="16"/>
  <c r="C713" i="16"/>
  <c r="C714" i="16"/>
  <c r="C715" i="16"/>
  <c r="C716" i="16"/>
  <c r="C717" i="16"/>
  <c r="C718" i="16"/>
  <c r="C719" i="16"/>
  <c r="C720" i="16"/>
  <c r="C721" i="16"/>
  <c r="C722" i="16"/>
  <c r="C723" i="16"/>
  <c r="C724" i="16"/>
  <c r="C725" i="16"/>
  <c r="C726" i="16"/>
  <c r="C727" i="16"/>
  <c r="C728" i="16"/>
  <c r="C729" i="16"/>
  <c r="C730" i="16"/>
  <c r="C731" i="16"/>
  <c r="C732" i="16"/>
  <c r="C733" i="16"/>
  <c r="C734" i="16"/>
  <c r="C735" i="16"/>
  <c r="C736" i="16"/>
  <c r="C737" i="16"/>
  <c r="C738" i="16"/>
  <c r="C739" i="16"/>
  <c r="C740" i="16"/>
  <c r="C741" i="16"/>
  <c r="C742" i="16"/>
  <c r="C743" i="16"/>
  <c r="C744" i="16"/>
  <c r="C745" i="16"/>
  <c r="C746" i="16"/>
  <c r="C747" i="16"/>
  <c r="C748" i="16"/>
  <c r="C749" i="16"/>
  <c r="C750" i="16"/>
  <c r="C751" i="16"/>
  <c r="C752" i="16"/>
  <c r="C753" i="16"/>
  <c r="C754" i="16"/>
  <c r="C755" i="16"/>
  <c r="C756" i="16"/>
  <c r="C757" i="16"/>
  <c r="C758" i="16"/>
  <c r="C759" i="16"/>
  <c r="C760" i="16"/>
  <c r="C761" i="16"/>
  <c r="C762" i="16"/>
  <c r="C763" i="16"/>
  <c r="C764" i="16"/>
  <c r="C765" i="16"/>
  <c r="C766" i="16"/>
  <c r="C767" i="16"/>
  <c r="C768" i="16"/>
  <c r="C769" i="16"/>
  <c r="C770" i="16"/>
  <c r="C771" i="16"/>
  <c r="C772" i="16"/>
  <c r="C773" i="16"/>
  <c r="C774" i="16"/>
  <c r="C775" i="16"/>
  <c r="C776" i="16"/>
  <c r="C777" i="16"/>
  <c r="C778" i="16"/>
  <c r="C779" i="16"/>
  <c r="C780" i="16"/>
  <c r="C781" i="16"/>
  <c r="C782" i="16"/>
  <c r="C783" i="16"/>
  <c r="C784" i="16"/>
  <c r="C785" i="16"/>
  <c r="C786" i="16"/>
  <c r="C787" i="16"/>
  <c r="C788" i="16"/>
  <c r="C789" i="16"/>
  <c r="C790" i="16"/>
  <c r="C791" i="16"/>
  <c r="C792" i="16"/>
  <c r="C793" i="16"/>
  <c r="C794" i="16"/>
  <c r="C795" i="16"/>
  <c r="C796" i="16"/>
  <c r="C797" i="16"/>
  <c r="C798" i="16"/>
  <c r="C799" i="16"/>
  <c r="C800" i="16"/>
  <c r="C801" i="16"/>
  <c r="C802" i="16"/>
  <c r="C803" i="16"/>
  <c r="C804" i="16"/>
  <c r="C805" i="16"/>
  <c r="C806" i="16"/>
  <c r="C807" i="16"/>
  <c r="C808" i="16"/>
  <c r="C809" i="16"/>
  <c r="C810" i="16"/>
  <c r="C811" i="16"/>
  <c r="C812" i="16"/>
  <c r="C813" i="16"/>
  <c r="C814" i="16"/>
  <c r="C815" i="16"/>
  <c r="C816" i="16"/>
  <c r="C817" i="16"/>
  <c r="C818" i="16"/>
  <c r="C819" i="16"/>
  <c r="C820" i="16"/>
  <c r="C821" i="16"/>
  <c r="C822" i="16"/>
  <c r="C823" i="16"/>
  <c r="C824" i="16"/>
  <c r="C825" i="16"/>
  <c r="C826" i="16"/>
  <c r="C827" i="16"/>
  <c r="C828" i="16"/>
  <c r="C829" i="16"/>
  <c r="C830" i="16"/>
  <c r="C831" i="16"/>
  <c r="C832" i="16"/>
  <c r="C833" i="16"/>
  <c r="C834" i="16"/>
  <c r="C835" i="16"/>
  <c r="C836" i="16"/>
  <c r="C837" i="16"/>
  <c r="C838" i="16"/>
  <c r="C839" i="16"/>
  <c r="C840" i="16"/>
  <c r="C841" i="16"/>
  <c r="C842" i="16"/>
  <c r="C843" i="16"/>
  <c r="C844" i="16"/>
  <c r="C845" i="16"/>
  <c r="C846" i="16"/>
  <c r="C847" i="16"/>
  <c r="C848" i="16"/>
  <c r="C849" i="16"/>
  <c r="C850" i="16"/>
  <c r="C851" i="16"/>
  <c r="C852" i="16"/>
  <c r="C853" i="16"/>
  <c r="C854" i="16"/>
  <c r="C855" i="16"/>
  <c r="C856" i="16"/>
  <c r="C857" i="16"/>
  <c r="C858" i="16"/>
  <c r="C859" i="16"/>
  <c r="C860" i="16"/>
  <c r="C861" i="16"/>
  <c r="C862" i="16"/>
  <c r="C863" i="16"/>
  <c r="C864" i="16"/>
  <c r="C865" i="16"/>
  <c r="C866" i="16"/>
  <c r="C867" i="16"/>
  <c r="C868" i="16"/>
  <c r="C869" i="16"/>
  <c r="C870" i="16"/>
  <c r="C871" i="16"/>
  <c r="C872" i="16"/>
  <c r="C873" i="16"/>
  <c r="C874" i="16"/>
  <c r="C875" i="16"/>
  <c r="C876" i="16"/>
  <c r="C877" i="16"/>
  <c r="C878" i="16"/>
  <c r="C879" i="16"/>
  <c r="C880" i="16"/>
  <c r="C881" i="16"/>
  <c r="C882" i="16"/>
  <c r="C883" i="16"/>
  <c r="C884" i="16"/>
  <c r="C885" i="16"/>
  <c r="C886" i="16"/>
  <c r="C887" i="16"/>
  <c r="C888" i="16"/>
  <c r="C889" i="16"/>
  <c r="C890" i="16"/>
  <c r="C891" i="16"/>
  <c r="C892" i="16"/>
  <c r="C893" i="16"/>
  <c r="C894" i="16"/>
  <c r="C895" i="16"/>
  <c r="C896" i="16"/>
  <c r="C897" i="16"/>
  <c r="C898" i="16"/>
  <c r="C899" i="16"/>
  <c r="C900" i="16"/>
  <c r="C901" i="16"/>
  <c r="C902" i="16"/>
  <c r="C903" i="16"/>
  <c r="C904" i="16"/>
  <c r="C905" i="16"/>
  <c r="C906" i="16"/>
  <c r="C907" i="16"/>
  <c r="C908" i="16"/>
  <c r="C909" i="16"/>
  <c r="C910" i="16"/>
  <c r="C911" i="16"/>
  <c r="C912" i="16"/>
  <c r="C913" i="16"/>
  <c r="C914" i="16"/>
  <c r="C915" i="16"/>
  <c r="C916" i="16"/>
  <c r="C917" i="16"/>
  <c r="C918" i="16"/>
  <c r="C919" i="16"/>
  <c r="C920" i="16"/>
  <c r="C921" i="16"/>
  <c r="C922" i="16"/>
  <c r="C923" i="16"/>
  <c r="C924" i="16"/>
  <c r="C925" i="16"/>
  <c r="C926" i="16"/>
  <c r="C927" i="16"/>
  <c r="C928" i="16"/>
  <c r="C929" i="16"/>
  <c r="C930" i="16"/>
  <c r="C931" i="16"/>
  <c r="C932" i="16"/>
  <c r="C933" i="16"/>
  <c r="C934" i="16"/>
  <c r="C935" i="16"/>
  <c r="C936" i="16"/>
  <c r="C937" i="16"/>
  <c r="C938" i="16"/>
  <c r="C939" i="16"/>
  <c r="C940" i="16"/>
  <c r="C941" i="16"/>
  <c r="C942" i="16"/>
  <c r="C943" i="16"/>
  <c r="C944" i="16"/>
  <c r="C945" i="16"/>
  <c r="C946" i="16"/>
  <c r="C947" i="16"/>
  <c r="C948" i="16"/>
  <c r="C949" i="16"/>
  <c r="C950" i="16"/>
  <c r="C951" i="16"/>
  <c r="C952" i="16"/>
  <c r="C953" i="16"/>
  <c r="C954" i="16"/>
  <c r="C955" i="16"/>
  <c r="C956" i="16"/>
  <c r="C957" i="16"/>
  <c r="C958" i="16"/>
  <c r="C959" i="16"/>
  <c r="C960" i="16"/>
  <c r="C961" i="16"/>
  <c r="C962" i="16"/>
  <c r="C963" i="16"/>
  <c r="C964" i="16"/>
  <c r="C965" i="16"/>
  <c r="C966" i="16"/>
  <c r="C967" i="16"/>
  <c r="C968" i="16"/>
  <c r="C969" i="16"/>
  <c r="C970" i="16"/>
  <c r="C971" i="16"/>
  <c r="C972" i="16"/>
  <c r="C973" i="16"/>
  <c r="C974" i="16"/>
  <c r="C975" i="16"/>
  <c r="C976" i="16"/>
  <c r="C977" i="16"/>
  <c r="C978" i="16"/>
  <c r="C979" i="16"/>
  <c r="C980" i="16"/>
  <c r="C981" i="16"/>
  <c r="C982" i="16"/>
  <c r="C983" i="16"/>
  <c r="C984" i="16"/>
  <c r="C985" i="16"/>
  <c r="C986" i="16"/>
  <c r="C987" i="16"/>
  <c r="C988" i="16"/>
  <c r="C989" i="16"/>
  <c r="C990" i="16"/>
  <c r="C991" i="16"/>
  <c r="C992" i="16"/>
  <c r="C993" i="16"/>
  <c r="C994" i="16"/>
  <c r="C995" i="16"/>
  <c r="C996" i="16"/>
  <c r="C997" i="16"/>
  <c r="C998" i="16"/>
  <c r="C999" i="16"/>
  <c r="C1000" i="16"/>
  <c r="C1001" i="16"/>
  <c r="C1002" i="16"/>
  <c r="C1003" i="16"/>
  <c r="C1004" i="16"/>
  <c r="C1005" i="16"/>
  <c r="C1006" i="16"/>
  <c r="C1007" i="16"/>
  <c r="C1008" i="16"/>
  <c r="C1009" i="16"/>
  <c r="C1010" i="16"/>
  <c r="C1011" i="16"/>
  <c r="C1012" i="16"/>
  <c r="C1013" i="16"/>
  <c r="C1014" i="16"/>
  <c r="C1015" i="16"/>
  <c r="C1016" i="16"/>
  <c r="C1017" i="16"/>
  <c r="C1018" i="16"/>
  <c r="C1019" i="16"/>
  <c r="C1020" i="16"/>
  <c r="C1021" i="16"/>
  <c r="C1022" i="16"/>
  <c r="C1023" i="16"/>
  <c r="C1024" i="16"/>
  <c r="C1025" i="16"/>
  <c r="C1026" i="16"/>
  <c r="C1027" i="16"/>
  <c r="C1028" i="16"/>
  <c r="C1029" i="16"/>
  <c r="C1030" i="16"/>
  <c r="C1031" i="16"/>
  <c r="C1032" i="16"/>
  <c r="C1033" i="16"/>
  <c r="C1034" i="16"/>
  <c r="C1035" i="16"/>
  <c r="C1036" i="16"/>
  <c r="C1037" i="16"/>
  <c r="C1038" i="16"/>
  <c r="C1039" i="16"/>
  <c r="C1040" i="16"/>
  <c r="C1041" i="16"/>
  <c r="C1042" i="16"/>
  <c r="C1043" i="16"/>
  <c r="C1044" i="16"/>
  <c r="C1045" i="16"/>
  <c r="C1046" i="16"/>
  <c r="C1047" i="16"/>
  <c r="C1048" i="16"/>
  <c r="C1049" i="16"/>
  <c r="C1050" i="16"/>
  <c r="C1051" i="16"/>
  <c r="C1052" i="16"/>
  <c r="C1053" i="16"/>
  <c r="C1054" i="16"/>
  <c r="C1055" i="16"/>
  <c r="C1056" i="16"/>
  <c r="C1057" i="16"/>
  <c r="C1058" i="16"/>
  <c r="C1059" i="16"/>
  <c r="C1060" i="16"/>
  <c r="C1061" i="16"/>
  <c r="C1062" i="16"/>
  <c r="C1063" i="16"/>
  <c r="C1064" i="16"/>
  <c r="C1065" i="16"/>
  <c r="C1066" i="16"/>
  <c r="C1067" i="16"/>
  <c r="C1068" i="16"/>
  <c r="C1069" i="16"/>
  <c r="C1070" i="16"/>
  <c r="C1071" i="16"/>
  <c r="C1072" i="16"/>
  <c r="C1073" i="16"/>
  <c r="C1074" i="16"/>
  <c r="C1075" i="16"/>
  <c r="C1076" i="16"/>
  <c r="C1077" i="16"/>
  <c r="C1078" i="16"/>
  <c r="C1079" i="16"/>
  <c r="C1080" i="16"/>
  <c r="C1081" i="16"/>
  <c r="C1082" i="16"/>
  <c r="C1083" i="16"/>
  <c r="C1084" i="16"/>
  <c r="C1085" i="16"/>
  <c r="C1086" i="16"/>
  <c r="C1087" i="16"/>
  <c r="C1088" i="16"/>
  <c r="C1089" i="16"/>
  <c r="C1090" i="16"/>
  <c r="C1091" i="16"/>
  <c r="C1092" i="16"/>
  <c r="C1093" i="16"/>
  <c r="C1094" i="16"/>
  <c r="C1095" i="16"/>
  <c r="C1096" i="16"/>
  <c r="C1097" i="16"/>
  <c r="C1098" i="16"/>
  <c r="C1099" i="16"/>
  <c r="C1100" i="16"/>
  <c r="C1101" i="16"/>
  <c r="C1102" i="16"/>
  <c r="C1103" i="16"/>
  <c r="C1104" i="16"/>
  <c r="C1105" i="16"/>
  <c r="C1106" i="16"/>
  <c r="C1107" i="16"/>
  <c r="C1108" i="16"/>
  <c r="C1109" i="16"/>
  <c r="C1110" i="16"/>
  <c r="C1111" i="16"/>
  <c r="C1112" i="16"/>
  <c r="C1113" i="16"/>
  <c r="C1114" i="16"/>
  <c r="C1115" i="16"/>
  <c r="C1116" i="16"/>
  <c r="C1117" i="16"/>
  <c r="C1118" i="16"/>
  <c r="C1119" i="16"/>
  <c r="C1120" i="16"/>
  <c r="C1121" i="16"/>
  <c r="C1122" i="16"/>
  <c r="C1123" i="16"/>
  <c r="C1124" i="16"/>
  <c r="C1125" i="16"/>
  <c r="C1126" i="16"/>
  <c r="C1127" i="16"/>
  <c r="C1128" i="16"/>
  <c r="C1129" i="16"/>
  <c r="C1130" i="16"/>
  <c r="C1131" i="16"/>
  <c r="C1132" i="16"/>
  <c r="C1133" i="16"/>
  <c r="C1134" i="16"/>
  <c r="C1135" i="16"/>
  <c r="C1136" i="16"/>
  <c r="C1137" i="16"/>
  <c r="C1138" i="16"/>
  <c r="C1139" i="16"/>
  <c r="C1140" i="16"/>
  <c r="C1141" i="16"/>
  <c r="C1142" i="16"/>
  <c r="C1143" i="16"/>
  <c r="C1144" i="16"/>
  <c r="C1145" i="16"/>
  <c r="C1146" i="16"/>
  <c r="C1147" i="16"/>
  <c r="C1148" i="16"/>
  <c r="C1149" i="16"/>
  <c r="C1150" i="16"/>
  <c r="C1151" i="16"/>
  <c r="C1152" i="16"/>
  <c r="C1153" i="16"/>
  <c r="C1154" i="16"/>
  <c r="C1155" i="16"/>
  <c r="C1156" i="16"/>
  <c r="C1157" i="16"/>
  <c r="C1158" i="16"/>
  <c r="C1159" i="16"/>
  <c r="C1160" i="16"/>
  <c r="C1161" i="16"/>
  <c r="C1162" i="16"/>
  <c r="C1163" i="16"/>
  <c r="C1164" i="16"/>
  <c r="C1165" i="16"/>
  <c r="C1166" i="16"/>
  <c r="C1167" i="16"/>
  <c r="C1168" i="16"/>
  <c r="C1169" i="16"/>
  <c r="C1170" i="16"/>
  <c r="C1171" i="16"/>
  <c r="C1172" i="16"/>
  <c r="C1173" i="16"/>
  <c r="C1174" i="16"/>
  <c r="C1175" i="16"/>
  <c r="C1176" i="16"/>
  <c r="C1177" i="16"/>
  <c r="C1178" i="16"/>
  <c r="C1179" i="16"/>
  <c r="C1180" i="16"/>
  <c r="C1181" i="16"/>
  <c r="C1182" i="16"/>
  <c r="C1183" i="16"/>
  <c r="C1184" i="16"/>
  <c r="C1185" i="16"/>
  <c r="C1186" i="16"/>
  <c r="C1187" i="16"/>
  <c r="C1188" i="16"/>
  <c r="C1189" i="16"/>
  <c r="C1190" i="16"/>
  <c r="C1191" i="16"/>
  <c r="C1192" i="16"/>
  <c r="C1193" i="16"/>
  <c r="C1194" i="16"/>
  <c r="C1195" i="16"/>
  <c r="C1196" i="16"/>
  <c r="C1197" i="16"/>
  <c r="C1198" i="16"/>
  <c r="C1199" i="16"/>
  <c r="C1200" i="16"/>
  <c r="C1201" i="16"/>
  <c r="C1202" i="16"/>
  <c r="C1203" i="16"/>
  <c r="C1204" i="16"/>
  <c r="C1205" i="16"/>
  <c r="C1206" i="16"/>
  <c r="C1207" i="16"/>
  <c r="C1208" i="16"/>
  <c r="C1209" i="16"/>
  <c r="C1210" i="16"/>
  <c r="C1211" i="16"/>
  <c r="C1212" i="16"/>
  <c r="C1213" i="16"/>
  <c r="C1214" i="16"/>
  <c r="C1215" i="16"/>
  <c r="C1216" i="16"/>
  <c r="C1217" i="16"/>
  <c r="C1218" i="16"/>
  <c r="C1219" i="16"/>
  <c r="C1220" i="16"/>
  <c r="C1221" i="16"/>
  <c r="C1222" i="16"/>
  <c r="C1223" i="16"/>
  <c r="C1224" i="16"/>
  <c r="C1225" i="16"/>
  <c r="C1226" i="16"/>
  <c r="C1227" i="16"/>
  <c r="C1228" i="16"/>
  <c r="C1229" i="16"/>
  <c r="C1230" i="16"/>
  <c r="C1231" i="16"/>
  <c r="C1232" i="16"/>
  <c r="C1233" i="16"/>
  <c r="C1234" i="16"/>
  <c r="C1235" i="16"/>
  <c r="C1236" i="16"/>
  <c r="C1237" i="16"/>
  <c r="C1238" i="16"/>
  <c r="C1239" i="16"/>
  <c r="C1240" i="16"/>
  <c r="C1241" i="16"/>
  <c r="C1242" i="16"/>
  <c r="C1243" i="16"/>
  <c r="C1244" i="16"/>
  <c r="C1245" i="16"/>
  <c r="C1246" i="16"/>
  <c r="C1247" i="16"/>
  <c r="C1248" i="16"/>
  <c r="C1249" i="16"/>
  <c r="C1250" i="16"/>
  <c r="C1251" i="16"/>
  <c r="C1252" i="16"/>
  <c r="C1253" i="16"/>
  <c r="C1254" i="16"/>
  <c r="C1255" i="16"/>
  <c r="C1256" i="16"/>
  <c r="C1257" i="16"/>
  <c r="C1258" i="16"/>
  <c r="C1259" i="16"/>
  <c r="C1260" i="16"/>
  <c r="C1261" i="16"/>
  <c r="C1262" i="16"/>
  <c r="C1263" i="16"/>
  <c r="C1264" i="16"/>
  <c r="C1265" i="16"/>
  <c r="C1266" i="16"/>
  <c r="C1267" i="16"/>
  <c r="C1268" i="16"/>
  <c r="C1269" i="16"/>
  <c r="C1270" i="16"/>
  <c r="C1271" i="16"/>
  <c r="C1272" i="16"/>
  <c r="C1273" i="16"/>
  <c r="C1274" i="16"/>
  <c r="C1275" i="16"/>
  <c r="C1276" i="16"/>
  <c r="C1277" i="16"/>
  <c r="C1278" i="16"/>
  <c r="C1279" i="16"/>
  <c r="C1280" i="16"/>
  <c r="C1281" i="16"/>
  <c r="C1282" i="16"/>
  <c r="C1283" i="16"/>
  <c r="C1284" i="16"/>
  <c r="C1285" i="16"/>
  <c r="C1286" i="16"/>
  <c r="C1287" i="16"/>
  <c r="C1288" i="16"/>
  <c r="C1289" i="16"/>
  <c r="C1290" i="16"/>
  <c r="C1291" i="16"/>
  <c r="C1292" i="16"/>
  <c r="C1293" i="16"/>
  <c r="C1294" i="16"/>
  <c r="C1295" i="16"/>
  <c r="C1296" i="16"/>
  <c r="C1297" i="16"/>
  <c r="C1298" i="16"/>
  <c r="C1299" i="16"/>
  <c r="C1300" i="16"/>
  <c r="C1301" i="16"/>
  <c r="C1302" i="16"/>
  <c r="C1303" i="16"/>
  <c r="C1304" i="16"/>
  <c r="C1305" i="16"/>
  <c r="C1306" i="16"/>
  <c r="C1307" i="16"/>
  <c r="C1308" i="16"/>
  <c r="C1309" i="16"/>
  <c r="C1310" i="16"/>
  <c r="C1311" i="16"/>
  <c r="C1312" i="16"/>
  <c r="C1313" i="16"/>
  <c r="C1314" i="16"/>
  <c r="C1315" i="16"/>
  <c r="C1316" i="16"/>
  <c r="C1317" i="16"/>
  <c r="C1318" i="16"/>
  <c r="C1319" i="16"/>
  <c r="C1320" i="16"/>
  <c r="C1321" i="16"/>
  <c r="C1322" i="16"/>
  <c r="C1323" i="16"/>
  <c r="C1324" i="16"/>
  <c r="C1325" i="16"/>
  <c r="C1326" i="16"/>
  <c r="C1327" i="16"/>
  <c r="C1328" i="16"/>
  <c r="C1329" i="16"/>
  <c r="C1330" i="16"/>
  <c r="C1331" i="16"/>
  <c r="C1332" i="16"/>
  <c r="C1333" i="16"/>
  <c r="C1334" i="16"/>
  <c r="C1335" i="16"/>
  <c r="C1336" i="16"/>
  <c r="C1337" i="16"/>
  <c r="C1338" i="16"/>
  <c r="C1339" i="16"/>
  <c r="C1340" i="16"/>
  <c r="C1341" i="16"/>
  <c r="C1342" i="16"/>
  <c r="C1343" i="16"/>
  <c r="C1344" i="16"/>
  <c r="C1345" i="16"/>
  <c r="C1346" i="16"/>
  <c r="C1347" i="16"/>
  <c r="C1348" i="16"/>
  <c r="C1349" i="16"/>
  <c r="C1350" i="16"/>
  <c r="C1351" i="16"/>
  <c r="C1352" i="16"/>
  <c r="C1353" i="16"/>
  <c r="C1354" i="16"/>
  <c r="C1355" i="16"/>
  <c r="C1356" i="16"/>
  <c r="C1357" i="16"/>
  <c r="C1358" i="16"/>
  <c r="C1359" i="16"/>
  <c r="C1360" i="16"/>
  <c r="C1361" i="16"/>
  <c r="C1362" i="16"/>
  <c r="C1363" i="16"/>
  <c r="C1364" i="16"/>
  <c r="C1365" i="16"/>
  <c r="C1366" i="16"/>
  <c r="C1367" i="16"/>
  <c r="C1368" i="16"/>
  <c r="C1369" i="16"/>
  <c r="C1370" i="16"/>
  <c r="C1371" i="16"/>
  <c r="C1372" i="16"/>
  <c r="C1373" i="16"/>
  <c r="C1374" i="16"/>
  <c r="C1375" i="16"/>
  <c r="C1376" i="16"/>
  <c r="C1377" i="16"/>
  <c r="C1378" i="16"/>
  <c r="C1379" i="16"/>
  <c r="C1380" i="16"/>
  <c r="C1381" i="16"/>
  <c r="C1382" i="16"/>
  <c r="C1383" i="16"/>
  <c r="C1384" i="16"/>
  <c r="C1385" i="16"/>
  <c r="C1386" i="16"/>
  <c r="C1387" i="16"/>
  <c r="C1388" i="16"/>
  <c r="C1389" i="16"/>
  <c r="C1390" i="16"/>
  <c r="C1391" i="16"/>
  <c r="C1392" i="16"/>
  <c r="C1393" i="16"/>
  <c r="C1394" i="16"/>
  <c r="C1395" i="16"/>
  <c r="C1396" i="16"/>
  <c r="C1397" i="16"/>
  <c r="C1398" i="16"/>
  <c r="C1399" i="16"/>
  <c r="C1400" i="16"/>
  <c r="C1401" i="16"/>
  <c r="C1402" i="16"/>
  <c r="C1403" i="16"/>
  <c r="C1404" i="16"/>
  <c r="C1405" i="16"/>
  <c r="C1406" i="16"/>
  <c r="C1407" i="16"/>
  <c r="C1408" i="16"/>
  <c r="C1409" i="16"/>
  <c r="C1410" i="16"/>
  <c r="C1411" i="16"/>
  <c r="C1412" i="16"/>
  <c r="C1413" i="16"/>
  <c r="C1414" i="16"/>
  <c r="C1415" i="16"/>
  <c r="C1416" i="16"/>
  <c r="C1417" i="16"/>
  <c r="C1418" i="16"/>
  <c r="C1419" i="16"/>
  <c r="C1420" i="16"/>
  <c r="C1421" i="16"/>
  <c r="C1422" i="16"/>
  <c r="C1423" i="16"/>
  <c r="C1424" i="16"/>
  <c r="C1425" i="16"/>
  <c r="C1426" i="16"/>
  <c r="C1427" i="16"/>
  <c r="C1428" i="16"/>
  <c r="C1429" i="16"/>
  <c r="C1430" i="16"/>
  <c r="C1431" i="16"/>
  <c r="C1432" i="16"/>
  <c r="C1433" i="16"/>
  <c r="C1434" i="16"/>
  <c r="C1435" i="16"/>
  <c r="C1436" i="16"/>
  <c r="C1437" i="16"/>
  <c r="C1438" i="16"/>
  <c r="C1439" i="16"/>
  <c r="C1440" i="16"/>
  <c r="C1441" i="16"/>
  <c r="C1442" i="16"/>
  <c r="C1443" i="16"/>
  <c r="C1444" i="16"/>
  <c r="C1445" i="16"/>
  <c r="C1446" i="16"/>
  <c r="C1447" i="16"/>
  <c r="C1448" i="16"/>
  <c r="C1449" i="16"/>
  <c r="C1450" i="16"/>
  <c r="C1451" i="16"/>
  <c r="C1452" i="16"/>
  <c r="C1453" i="16"/>
  <c r="C1454" i="16"/>
  <c r="C1455" i="16"/>
  <c r="C1456" i="16"/>
  <c r="C1457" i="16"/>
  <c r="C1458" i="16"/>
  <c r="C1459" i="16"/>
  <c r="C1460" i="16"/>
  <c r="C1461" i="16"/>
  <c r="C1462" i="16"/>
  <c r="C1463" i="16"/>
  <c r="C1464" i="16"/>
  <c r="C1465" i="16"/>
  <c r="C1466" i="16"/>
  <c r="C1467" i="16"/>
  <c r="C1468" i="16"/>
  <c r="C1469" i="16"/>
  <c r="C1470" i="16"/>
  <c r="C1471" i="16"/>
  <c r="C1472" i="16"/>
  <c r="C1473" i="16"/>
  <c r="C1474" i="16"/>
  <c r="C1475" i="16"/>
  <c r="C1476" i="16"/>
  <c r="C1477" i="16"/>
  <c r="C1478" i="16"/>
  <c r="C1479" i="16"/>
  <c r="C1480" i="16"/>
  <c r="C1481" i="16"/>
  <c r="C1482" i="16"/>
  <c r="C1483" i="16"/>
  <c r="C1484" i="16"/>
  <c r="C1485" i="16"/>
  <c r="C1486" i="16"/>
  <c r="C1487" i="16"/>
  <c r="C1488" i="16"/>
  <c r="C1489" i="16"/>
  <c r="C1490" i="16"/>
  <c r="C1491" i="16"/>
  <c r="C1492" i="16"/>
  <c r="C1493" i="16"/>
  <c r="C1494" i="16"/>
  <c r="C1495" i="16"/>
  <c r="C1496" i="16"/>
  <c r="C1497" i="16"/>
  <c r="C1498" i="16"/>
  <c r="C1499" i="16"/>
  <c r="C1500" i="16"/>
  <c r="C1501" i="16"/>
  <c r="C1502" i="16"/>
  <c r="C1503" i="16"/>
  <c r="C1504" i="16"/>
  <c r="C1505" i="16"/>
  <c r="C1506" i="16"/>
  <c r="C1507" i="16"/>
  <c r="C1508" i="16"/>
  <c r="C1509" i="16"/>
  <c r="C1510" i="16"/>
  <c r="C1511" i="16"/>
  <c r="C1512" i="16"/>
  <c r="C1513" i="16"/>
  <c r="C1514" i="16"/>
  <c r="C1515" i="16"/>
  <c r="C1516" i="16"/>
  <c r="C1517" i="16"/>
  <c r="C1518" i="16"/>
  <c r="C1519" i="16"/>
  <c r="C1520" i="16"/>
  <c r="C1521" i="16"/>
  <c r="C1522" i="16"/>
  <c r="C1523" i="16"/>
  <c r="C1524" i="16"/>
  <c r="C1525" i="16"/>
  <c r="C1526" i="16"/>
  <c r="C1527" i="16"/>
  <c r="C1528" i="16"/>
  <c r="C1529" i="16"/>
  <c r="C1530" i="16"/>
  <c r="C1531" i="16"/>
  <c r="C1532" i="16"/>
  <c r="C1533" i="16"/>
  <c r="C1534" i="16"/>
  <c r="C1535" i="16"/>
  <c r="C1536" i="16"/>
  <c r="C1537" i="16"/>
  <c r="C1538" i="16"/>
  <c r="C1539" i="16"/>
  <c r="C1540" i="16"/>
  <c r="C1541" i="16"/>
  <c r="C1542" i="16"/>
  <c r="C1543" i="16"/>
  <c r="C1544" i="16"/>
  <c r="C1545" i="16"/>
  <c r="C1546" i="16"/>
  <c r="C1547" i="16"/>
  <c r="C1548" i="16"/>
  <c r="C1549" i="16"/>
  <c r="C1550" i="16"/>
  <c r="C1551" i="16"/>
  <c r="C1552" i="16"/>
  <c r="C1553" i="16"/>
  <c r="C1554" i="16"/>
  <c r="C1555" i="16"/>
  <c r="C1556" i="16"/>
  <c r="C1557" i="16"/>
  <c r="C1558" i="16"/>
  <c r="C1559" i="16"/>
  <c r="C1560" i="16"/>
  <c r="C1561" i="16"/>
  <c r="C1562" i="16"/>
  <c r="C1563" i="16"/>
  <c r="C1564" i="16"/>
  <c r="C1565" i="16"/>
  <c r="C1566" i="16"/>
  <c r="C1567" i="16"/>
  <c r="C1568" i="16"/>
  <c r="C1569" i="16"/>
  <c r="C1570" i="16"/>
  <c r="C1571" i="16"/>
  <c r="C1572" i="16"/>
  <c r="C1573" i="16"/>
  <c r="C1574" i="16"/>
  <c r="C1575" i="16"/>
  <c r="C1576" i="16"/>
  <c r="C1577" i="16"/>
  <c r="C1578" i="16"/>
  <c r="C1579" i="16"/>
  <c r="C1580" i="16"/>
  <c r="C1581" i="16"/>
  <c r="C1582" i="16"/>
  <c r="C1583" i="16"/>
  <c r="C1584" i="16"/>
  <c r="C1585" i="16"/>
  <c r="C1586" i="16"/>
  <c r="C1587" i="16"/>
  <c r="C1588" i="16"/>
  <c r="C1589" i="16"/>
  <c r="C1590" i="16"/>
  <c r="C1591" i="16"/>
  <c r="C1592" i="16"/>
  <c r="C1593" i="16"/>
  <c r="C1594" i="16"/>
  <c r="C1595" i="16"/>
  <c r="C1596" i="16"/>
  <c r="C1597" i="16"/>
  <c r="C1598" i="16"/>
  <c r="C1599" i="16"/>
  <c r="C1600" i="16"/>
  <c r="C1601" i="16"/>
  <c r="C1602" i="16"/>
  <c r="C1603" i="16"/>
  <c r="C1604" i="16"/>
  <c r="C1605" i="16"/>
  <c r="C1606" i="16"/>
  <c r="C1607" i="16"/>
  <c r="C1608" i="16"/>
  <c r="C1609" i="16"/>
  <c r="C1610" i="16"/>
  <c r="C1611" i="16"/>
  <c r="C1612" i="16"/>
  <c r="C1613" i="16"/>
  <c r="C1614" i="16"/>
  <c r="C1615" i="16"/>
  <c r="C1616" i="16"/>
  <c r="C1617" i="16"/>
  <c r="C1618" i="16"/>
  <c r="C1619" i="16"/>
  <c r="C1620" i="16"/>
  <c r="C1621" i="16"/>
  <c r="C1622" i="16"/>
  <c r="C1623" i="16"/>
  <c r="C1624" i="16"/>
  <c r="C1625" i="16"/>
  <c r="C1626" i="16"/>
  <c r="C1627" i="16"/>
  <c r="C1628" i="16"/>
  <c r="C1629" i="16"/>
  <c r="C1630" i="16"/>
  <c r="C1631" i="16"/>
  <c r="C1632" i="16"/>
  <c r="C1633" i="16"/>
  <c r="C1634" i="16"/>
  <c r="C1635" i="16"/>
  <c r="C1636" i="16"/>
  <c r="C1637" i="16"/>
  <c r="C1638" i="16"/>
  <c r="C1639" i="16"/>
  <c r="C1640" i="16"/>
  <c r="C1641" i="16"/>
  <c r="C1642" i="16"/>
  <c r="C1643" i="16"/>
  <c r="C1644" i="16"/>
  <c r="C1645" i="16"/>
  <c r="C1646" i="16"/>
  <c r="C1647" i="16"/>
  <c r="C1648" i="16"/>
  <c r="C1649" i="16"/>
  <c r="C1650" i="16"/>
  <c r="C1651" i="16"/>
  <c r="C1652" i="16"/>
  <c r="C1653" i="16"/>
  <c r="C1654" i="16"/>
  <c r="C1655" i="16"/>
  <c r="C1656" i="16"/>
  <c r="C1657" i="16"/>
  <c r="C1658" i="16"/>
  <c r="C1659" i="16"/>
  <c r="C1660" i="16"/>
  <c r="C1661" i="16"/>
  <c r="C1662" i="16"/>
  <c r="C1663" i="16"/>
  <c r="C1664" i="16"/>
  <c r="C1665" i="16"/>
  <c r="C1666" i="16"/>
  <c r="C1667" i="16"/>
  <c r="C1668" i="16"/>
  <c r="C1669" i="16"/>
  <c r="C1670" i="16"/>
  <c r="C1671" i="16"/>
  <c r="C1672" i="16"/>
  <c r="C1673" i="16"/>
  <c r="C1674" i="16"/>
  <c r="C1675" i="16"/>
  <c r="C1676" i="16"/>
  <c r="C1677" i="16"/>
  <c r="C1678" i="16"/>
  <c r="C1679" i="16"/>
  <c r="C1680" i="16"/>
  <c r="C1681" i="16"/>
  <c r="C1682" i="16"/>
  <c r="C1683" i="16"/>
  <c r="C1684" i="16"/>
  <c r="C1685" i="16"/>
  <c r="C1686" i="16"/>
  <c r="C1687" i="16"/>
  <c r="C1688" i="16"/>
  <c r="C1689" i="16"/>
  <c r="C1690" i="16"/>
  <c r="C1691" i="16"/>
  <c r="C1692" i="16"/>
  <c r="C1693" i="16"/>
  <c r="C1694" i="16"/>
  <c r="C1695" i="16"/>
  <c r="C1696" i="16"/>
  <c r="C1697" i="16"/>
  <c r="C1698" i="16"/>
  <c r="C1699" i="16"/>
  <c r="C1700" i="16"/>
  <c r="C1701" i="16"/>
  <c r="C1702" i="16"/>
  <c r="C1703" i="16"/>
  <c r="C1704" i="16"/>
  <c r="C1705" i="16"/>
  <c r="C1706" i="16"/>
  <c r="C1707" i="16"/>
  <c r="C1708" i="16"/>
  <c r="C1709" i="16"/>
  <c r="C1710" i="16"/>
  <c r="C1711" i="16"/>
  <c r="C1712" i="16"/>
  <c r="C1713" i="16"/>
  <c r="C1714" i="16"/>
  <c r="C1715" i="16"/>
  <c r="C1716" i="16"/>
  <c r="C1717" i="16"/>
  <c r="C1718" i="16"/>
  <c r="C1719" i="16"/>
  <c r="C1720" i="16"/>
  <c r="C1721" i="16"/>
  <c r="C1722" i="16"/>
  <c r="C1723" i="16"/>
  <c r="C1724" i="16"/>
  <c r="C1725" i="16"/>
  <c r="C1726" i="16"/>
  <c r="C1727" i="16"/>
  <c r="C1728" i="16"/>
  <c r="C1729" i="16"/>
  <c r="C1730" i="16"/>
  <c r="C1731" i="16"/>
  <c r="C1732" i="16"/>
  <c r="C1733" i="16"/>
  <c r="C1734" i="16"/>
  <c r="C1735" i="16"/>
  <c r="C1736" i="16"/>
  <c r="C1737" i="16"/>
  <c r="C1738" i="16"/>
  <c r="C1739" i="16"/>
  <c r="C1740" i="16"/>
  <c r="C1741" i="16"/>
  <c r="C1742" i="16"/>
  <c r="C1743" i="16"/>
  <c r="C1744" i="16"/>
  <c r="C1745" i="16"/>
  <c r="C1746" i="16"/>
  <c r="C1747" i="16"/>
  <c r="C1748" i="16"/>
  <c r="C1749" i="16"/>
  <c r="C1750" i="16"/>
  <c r="C1751" i="16"/>
  <c r="C1752" i="16"/>
  <c r="C1753" i="16"/>
  <c r="C1754" i="16"/>
  <c r="C1755" i="16"/>
  <c r="C1756" i="16"/>
  <c r="C1757" i="16"/>
  <c r="C1758" i="16"/>
  <c r="C1759" i="16"/>
  <c r="C1760" i="16"/>
  <c r="C1761" i="16"/>
  <c r="C1762" i="16"/>
  <c r="C1763" i="16"/>
  <c r="C1764" i="16"/>
  <c r="C1765" i="16"/>
  <c r="C1766" i="16"/>
  <c r="C1767" i="16"/>
  <c r="C1768" i="16"/>
  <c r="C1769" i="16"/>
  <c r="C1770" i="16"/>
  <c r="C1771" i="16"/>
  <c r="C1772" i="16"/>
  <c r="C1773" i="16"/>
  <c r="C1774" i="16"/>
  <c r="C1775" i="16"/>
  <c r="C1776" i="16"/>
  <c r="C1777" i="16"/>
  <c r="C1778" i="16"/>
  <c r="C1779" i="16"/>
  <c r="C1780" i="16"/>
  <c r="C1781" i="16"/>
  <c r="C1782" i="16"/>
  <c r="C1783" i="16"/>
  <c r="C1784" i="16"/>
  <c r="C1785" i="16"/>
  <c r="C1786" i="16"/>
  <c r="C1787" i="16"/>
  <c r="C1788" i="16"/>
  <c r="C1789" i="16"/>
  <c r="C1790" i="16"/>
  <c r="C1791" i="16"/>
  <c r="C1792" i="16"/>
  <c r="C1793" i="16"/>
  <c r="C1794" i="16"/>
  <c r="C1795" i="16"/>
  <c r="C1796" i="16"/>
  <c r="C1797" i="16"/>
  <c r="C1798" i="16"/>
  <c r="C1799" i="16"/>
  <c r="C1800" i="16"/>
  <c r="C1801" i="16"/>
  <c r="C1802" i="16"/>
  <c r="C1803" i="16"/>
  <c r="C1804" i="16"/>
  <c r="C1805" i="16"/>
  <c r="C1806" i="16"/>
  <c r="C1807" i="16"/>
  <c r="C1808" i="16"/>
  <c r="C1809" i="16"/>
  <c r="C1810" i="16"/>
  <c r="C1811" i="16"/>
  <c r="C1812" i="16"/>
  <c r="C1813" i="16"/>
  <c r="C1814" i="16"/>
  <c r="C1815" i="16"/>
  <c r="C1816" i="16"/>
  <c r="C1817" i="16"/>
  <c r="C1818" i="16"/>
  <c r="C1819" i="16"/>
  <c r="C1820" i="16"/>
  <c r="C1821" i="16"/>
  <c r="C1822" i="16"/>
  <c r="C1823" i="16"/>
  <c r="C1824" i="16"/>
  <c r="C1825" i="16"/>
  <c r="C1826" i="16"/>
  <c r="C1827" i="16"/>
  <c r="C1828" i="16"/>
  <c r="C1829" i="16"/>
  <c r="C1830" i="16"/>
  <c r="C1831" i="16"/>
  <c r="C1832" i="16"/>
  <c r="C1833" i="16"/>
  <c r="C1834" i="16"/>
  <c r="C1835" i="16"/>
  <c r="C1836" i="16"/>
  <c r="C1837" i="16"/>
  <c r="C1838" i="16"/>
  <c r="C1839" i="16"/>
  <c r="C1840" i="16"/>
  <c r="C1841" i="16"/>
  <c r="C1842" i="16"/>
  <c r="C1843" i="16"/>
  <c r="C1844" i="16"/>
  <c r="C1845" i="16"/>
  <c r="C1846" i="16"/>
  <c r="C1847" i="16"/>
  <c r="C1848" i="16"/>
  <c r="C1849" i="16"/>
  <c r="C1850" i="16"/>
  <c r="C1851" i="16"/>
  <c r="C1852" i="16"/>
  <c r="C1853" i="16"/>
  <c r="C1854" i="16"/>
  <c r="C1855" i="16"/>
  <c r="C1856" i="16"/>
  <c r="C1857" i="16"/>
  <c r="C1858" i="16"/>
  <c r="C1859" i="16"/>
  <c r="C1860" i="16"/>
  <c r="C1861" i="16"/>
  <c r="C1862" i="16"/>
  <c r="C1863" i="16"/>
  <c r="C1864" i="16"/>
  <c r="C1865" i="16"/>
  <c r="C1866" i="16"/>
  <c r="C1867" i="16"/>
  <c r="C1868" i="16"/>
  <c r="C1869" i="16"/>
  <c r="C1870" i="16"/>
  <c r="C1871" i="16"/>
  <c r="C1872" i="16"/>
  <c r="C1873" i="16"/>
  <c r="C1874" i="16"/>
  <c r="C1875" i="16"/>
  <c r="C1876" i="16"/>
  <c r="C1877" i="16"/>
  <c r="C1878" i="16"/>
  <c r="C1879" i="16"/>
  <c r="C1880" i="16"/>
  <c r="C1881" i="16"/>
  <c r="C1882" i="16"/>
  <c r="C1883" i="16"/>
  <c r="C1884" i="16"/>
  <c r="C1885" i="16"/>
  <c r="C1886" i="16"/>
  <c r="C1887" i="16"/>
  <c r="C1888" i="16"/>
  <c r="C1889" i="16"/>
  <c r="C1890" i="16"/>
  <c r="C1891" i="16"/>
  <c r="C1892" i="16"/>
  <c r="C1893" i="16"/>
  <c r="C1894" i="16"/>
  <c r="C1895" i="16"/>
  <c r="C1896" i="16"/>
  <c r="C1897" i="16"/>
  <c r="C1898" i="16"/>
  <c r="C1899" i="16"/>
  <c r="C1900" i="16"/>
  <c r="C1901" i="16"/>
  <c r="C1902" i="16"/>
  <c r="C1903" i="16"/>
  <c r="C1904" i="16"/>
  <c r="C1905" i="16"/>
  <c r="C1906" i="16"/>
  <c r="C1907" i="16"/>
  <c r="C1908" i="16"/>
  <c r="C1909" i="16"/>
  <c r="C1910" i="16"/>
  <c r="C1911" i="16"/>
  <c r="C1912" i="16"/>
  <c r="C1913" i="16"/>
  <c r="C1914" i="16"/>
  <c r="C1915" i="16"/>
  <c r="C1916" i="16"/>
  <c r="C1917" i="16"/>
  <c r="C1918" i="16"/>
  <c r="C1919" i="16"/>
  <c r="C1920" i="16"/>
  <c r="C1921" i="16"/>
  <c r="C1922" i="16"/>
  <c r="C1923" i="16"/>
  <c r="C1924" i="16"/>
  <c r="C1925" i="16"/>
  <c r="C1926" i="16"/>
  <c r="C1927" i="16"/>
  <c r="C1928" i="16"/>
  <c r="C1929" i="16"/>
  <c r="C1930" i="16"/>
  <c r="C1931" i="16"/>
  <c r="C1932" i="16"/>
  <c r="C1933" i="16"/>
  <c r="C1934" i="16"/>
  <c r="C1935" i="16"/>
  <c r="C1936" i="16"/>
  <c r="C1937" i="16"/>
  <c r="C1938" i="16"/>
  <c r="C1939" i="16"/>
  <c r="C1940" i="16"/>
  <c r="C1941" i="16"/>
  <c r="C1942" i="16"/>
  <c r="C1943" i="16"/>
  <c r="C1944" i="16"/>
  <c r="C1945" i="16"/>
  <c r="C1946" i="16"/>
  <c r="C1947" i="16"/>
  <c r="C1948" i="16"/>
  <c r="C1949" i="16"/>
  <c r="C1950" i="16"/>
  <c r="C1951" i="16"/>
  <c r="C1952" i="16"/>
  <c r="C1953" i="16"/>
  <c r="C1954" i="16"/>
  <c r="C1955" i="16"/>
  <c r="C1956" i="16"/>
  <c r="C1957" i="16"/>
  <c r="C1958" i="16"/>
  <c r="C1959" i="16"/>
  <c r="C1960" i="16"/>
  <c r="C1961" i="16"/>
  <c r="C1962" i="16"/>
  <c r="C1963" i="16"/>
  <c r="C1964" i="16"/>
  <c r="C1965" i="16"/>
  <c r="C1966" i="16"/>
  <c r="C1967" i="16"/>
  <c r="C1968" i="16"/>
  <c r="C1969" i="16"/>
  <c r="C1970" i="16"/>
  <c r="C1971" i="16"/>
  <c r="C1972" i="16"/>
  <c r="C1973" i="16"/>
  <c r="C1974" i="16"/>
  <c r="C1975" i="16"/>
  <c r="C1976" i="16"/>
  <c r="C1977" i="16"/>
  <c r="C1978" i="16"/>
  <c r="C1979" i="16"/>
  <c r="C1980" i="16"/>
  <c r="C1981" i="16"/>
  <c r="C1982" i="16"/>
  <c r="C1983" i="16"/>
  <c r="C1984" i="16"/>
  <c r="C1985" i="16"/>
  <c r="C1986" i="16"/>
  <c r="C1987" i="16"/>
  <c r="C1988" i="16"/>
  <c r="C1989" i="16"/>
  <c r="C1990" i="16"/>
  <c r="C1991" i="16"/>
  <c r="C1992" i="16"/>
  <c r="C1993" i="16"/>
  <c r="C1994" i="16"/>
  <c r="C1995" i="16"/>
  <c r="C1996" i="16"/>
  <c r="C1997" i="16"/>
  <c r="C1998" i="16"/>
  <c r="C1999" i="16"/>
  <c r="C2000" i="16"/>
  <c r="C2001" i="16"/>
  <c r="C2002" i="16"/>
  <c r="C2003" i="16"/>
  <c r="C2004" i="16"/>
  <c r="C2005" i="16"/>
  <c r="C2006" i="16"/>
  <c r="C2007" i="16"/>
  <c r="C2008" i="16"/>
  <c r="C2009" i="16"/>
  <c r="C2010" i="16"/>
  <c r="C2011" i="16"/>
  <c r="C2012" i="16"/>
  <c r="C2013" i="16"/>
  <c r="C2014" i="16"/>
  <c r="C2015" i="16"/>
  <c r="C2016" i="16"/>
  <c r="C2017" i="16"/>
  <c r="C2018" i="16"/>
  <c r="C2019" i="16"/>
  <c r="C2020" i="16"/>
  <c r="C2021" i="16"/>
  <c r="C2022" i="16"/>
  <c r="C2023" i="16"/>
  <c r="C2024" i="16"/>
  <c r="C2025" i="16"/>
  <c r="C2026" i="16"/>
  <c r="C2027" i="16"/>
  <c r="C2028" i="16"/>
  <c r="C2029" i="16"/>
  <c r="C2030" i="16"/>
  <c r="C2031" i="16"/>
  <c r="C2032" i="16"/>
  <c r="C2033" i="16"/>
  <c r="C2034" i="16"/>
  <c r="C2035" i="16"/>
  <c r="C2036" i="16"/>
  <c r="C2037" i="16"/>
  <c r="C2038" i="16"/>
  <c r="C2039" i="16"/>
  <c r="C2040" i="16"/>
  <c r="C2041" i="16"/>
  <c r="C2042" i="16"/>
  <c r="C2043" i="16"/>
  <c r="C2044" i="16"/>
  <c r="C2045" i="16"/>
  <c r="C2046" i="16"/>
  <c r="C2047" i="16"/>
  <c r="C2048" i="16"/>
  <c r="C2049" i="16"/>
  <c r="C2050" i="16"/>
  <c r="C2051" i="16"/>
  <c r="C2052" i="16"/>
  <c r="C2053" i="16"/>
  <c r="C2054" i="16"/>
  <c r="C2055" i="16"/>
  <c r="C2056" i="16"/>
  <c r="C2057" i="16"/>
  <c r="C2058" i="16"/>
  <c r="C2059" i="16"/>
  <c r="C2060" i="16"/>
  <c r="C2061" i="16"/>
  <c r="C2062" i="16"/>
  <c r="C2063" i="16"/>
  <c r="C2064" i="16"/>
  <c r="C2065" i="16"/>
  <c r="C2066" i="16"/>
  <c r="C2067" i="16"/>
  <c r="C2068" i="16"/>
  <c r="C2069" i="16"/>
  <c r="C2070" i="16"/>
  <c r="C2071" i="16"/>
  <c r="C2072" i="16"/>
  <c r="C2073" i="16"/>
  <c r="C2074" i="16"/>
  <c r="C2075" i="16"/>
  <c r="C2076" i="16"/>
  <c r="C2077" i="16"/>
  <c r="C2078" i="16"/>
  <c r="C2079" i="16"/>
  <c r="C2080" i="16"/>
  <c r="C2081" i="16"/>
  <c r="C2082" i="16"/>
  <c r="C2083" i="16"/>
  <c r="C2084" i="16"/>
  <c r="C2085" i="16"/>
  <c r="C2086" i="16"/>
  <c r="C2087" i="16"/>
  <c r="C2088" i="16"/>
  <c r="C2089" i="16"/>
  <c r="C2090" i="16"/>
  <c r="C2091" i="16"/>
  <c r="C2092" i="16"/>
  <c r="C2093" i="16"/>
  <c r="C2094" i="16"/>
  <c r="C2095" i="16"/>
  <c r="C2096" i="16"/>
  <c r="C2097" i="16"/>
  <c r="C2098" i="16"/>
  <c r="C2099" i="16"/>
  <c r="C2100" i="16"/>
  <c r="C2101" i="16"/>
  <c r="C2102" i="16"/>
  <c r="C2103" i="16"/>
  <c r="C2104" i="16"/>
  <c r="C2105" i="16"/>
  <c r="C2106" i="16"/>
  <c r="C2107" i="16"/>
  <c r="C2108" i="16"/>
  <c r="C2109" i="16"/>
  <c r="C2110" i="16"/>
  <c r="C2111" i="16"/>
  <c r="C2112" i="16"/>
  <c r="C2113" i="16"/>
  <c r="C2114" i="16"/>
  <c r="C2115" i="16"/>
  <c r="C2116" i="16"/>
  <c r="C2117" i="16"/>
  <c r="C2118" i="16"/>
  <c r="C2119" i="16"/>
  <c r="C2120" i="16"/>
  <c r="C2121" i="16"/>
  <c r="C2122" i="16"/>
  <c r="C2123" i="16"/>
  <c r="C2124" i="16"/>
  <c r="C2125" i="16"/>
  <c r="C2126" i="16"/>
  <c r="C2127" i="16"/>
  <c r="C2128" i="16"/>
  <c r="C2129" i="16"/>
  <c r="C2130" i="16"/>
  <c r="C2131" i="16"/>
  <c r="C2132" i="16"/>
  <c r="C2133" i="16"/>
  <c r="C2134" i="16"/>
  <c r="C2135" i="16"/>
  <c r="C2136" i="16"/>
  <c r="C2137" i="16"/>
  <c r="C2138" i="16"/>
  <c r="C2139" i="16"/>
  <c r="C2140" i="16"/>
  <c r="C2141" i="16"/>
  <c r="C2142" i="16"/>
  <c r="C2143" i="16"/>
  <c r="C2144" i="16"/>
  <c r="C2145" i="16"/>
  <c r="C2146" i="16"/>
  <c r="C2147" i="16"/>
  <c r="C2148" i="16"/>
  <c r="C2149" i="16"/>
  <c r="C2150" i="16"/>
  <c r="C2151" i="16"/>
  <c r="C2152" i="16"/>
  <c r="C2153" i="16"/>
  <c r="C2154" i="16"/>
  <c r="C2155" i="16"/>
  <c r="C2156" i="16"/>
  <c r="C2157" i="16"/>
  <c r="C2158" i="16"/>
  <c r="C2159" i="16"/>
  <c r="C2160" i="16"/>
  <c r="C2161" i="16"/>
  <c r="C2162" i="16"/>
  <c r="C2163" i="16"/>
  <c r="C2164" i="16"/>
  <c r="C2165" i="16"/>
  <c r="C2166" i="16"/>
  <c r="C2167" i="16"/>
  <c r="C2168" i="16"/>
  <c r="C2169" i="16"/>
  <c r="C2170" i="16"/>
  <c r="C2171" i="16"/>
  <c r="C2172" i="16"/>
  <c r="C2173" i="16"/>
  <c r="C2174" i="16"/>
  <c r="C2175" i="16"/>
  <c r="C2176" i="16"/>
  <c r="C2177" i="16"/>
  <c r="C2178" i="16"/>
  <c r="C2179" i="16"/>
  <c r="C2180" i="16"/>
  <c r="C2181" i="16"/>
  <c r="C2182" i="16"/>
  <c r="C2183" i="16"/>
  <c r="C2184" i="16"/>
  <c r="C2185" i="16"/>
  <c r="C2186" i="16"/>
  <c r="C2187" i="16"/>
  <c r="C2188" i="16"/>
  <c r="C2189" i="16"/>
  <c r="C2190" i="16"/>
  <c r="C2191" i="16"/>
  <c r="C2192" i="16"/>
  <c r="C2193" i="16"/>
  <c r="C2194" i="16"/>
  <c r="C2195" i="16"/>
  <c r="C2196" i="16"/>
  <c r="C2197" i="16"/>
  <c r="C2198" i="16"/>
  <c r="C2199" i="16"/>
  <c r="C2200" i="16"/>
  <c r="C2201" i="16"/>
  <c r="C2202" i="16"/>
  <c r="C2203" i="16"/>
  <c r="C2204" i="16"/>
  <c r="C2205" i="16"/>
  <c r="C2206" i="16"/>
  <c r="C2207" i="16"/>
  <c r="C2208" i="16"/>
  <c r="C2209" i="16"/>
  <c r="C2210" i="16"/>
  <c r="C2211" i="16"/>
  <c r="C2212" i="16"/>
  <c r="C2213" i="16"/>
  <c r="C2214" i="16"/>
  <c r="C2215" i="16"/>
  <c r="C2216" i="16"/>
  <c r="C2217" i="16"/>
  <c r="C2218" i="16"/>
  <c r="C2219" i="16"/>
  <c r="C2220" i="16"/>
  <c r="C2221" i="16"/>
  <c r="C2222" i="16"/>
  <c r="C2223" i="16"/>
  <c r="C2224" i="16"/>
  <c r="C2225" i="16"/>
  <c r="C2226" i="16"/>
  <c r="C2227" i="16"/>
  <c r="C2228" i="16"/>
  <c r="C2229" i="16"/>
  <c r="C2230" i="16"/>
  <c r="C2231" i="16"/>
  <c r="C2232" i="16"/>
  <c r="C2233" i="16"/>
  <c r="C2234" i="16"/>
  <c r="C2235" i="16"/>
  <c r="C2236" i="16"/>
  <c r="C2237" i="16"/>
  <c r="C2238" i="16"/>
  <c r="C2239" i="16"/>
  <c r="C2240" i="16"/>
  <c r="C2241" i="16"/>
  <c r="C2242" i="16"/>
  <c r="C2243" i="16"/>
  <c r="C2244" i="16"/>
  <c r="C2245" i="16"/>
  <c r="C2246" i="16"/>
  <c r="C2247" i="16"/>
  <c r="C2248" i="16"/>
  <c r="C2249" i="16"/>
  <c r="C2250" i="16"/>
  <c r="C2251" i="16"/>
  <c r="C2252" i="16"/>
  <c r="C2253" i="16"/>
  <c r="C2254" i="16"/>
  <c r="C2255" i="16"/>
  <c r="C2256" i="16"/>
  <c r="C2257" i="16"/>
  <c r="C2258" i="16"/>
  <c r="C2259" i="16"/>
  <c r="C2260" i="16"/>
  <c r="C2261" i="16"/>
  <c r="C2262" i="16"/>
  <c r="C2263" i="16"/>
  <c r="C2264" i="16"/>
  <c r="C2265" i="16"/>
  <c r="C2266" i="16"/>
  <c r="C2267" i="16"/>
  <c r="C2268" i="16"/>
  <c r="C2269" i="16"/>
  <c r="C2270" i="16"/>
  <c r="C2271" i="16"/>
  <c r="C2272" i="16"/>
  <c r="C2273" i="16"/>
  <c r="C2274" i="16"/>
  <c r="C2275" i="16"/>
  <c r="C2276" i="16"/>
  <c r="C2277" i="16"/>
  <c r="C2278" i="16"/>
  <c r="C2279" i="16"/>
  <c r="C2280" i="16"/>
  <c r="C2281" i="16"/>
  <c r="C2282" i="16"/>
  <c r="C2283" i="16"/>
  <c r="C2284" i="16"/>
  <c r="C2285" i="16"/>
  <c r="C2286" i="16"/>
  <c r="C2287" i="16"/>
  <c r="C2288" i="16"/>
  <c r="C2289" i="16"/>
  <c r="C2290" i="16"/>
  <c r="C2291" i="16"/>
  <c r="C2292" i="16"/>
  <c r="C2293" i="16"/>
  <c r="C2294" i="16"/>
  <c r="C2295" i="16"/>
  <c r="C2296" i="16"/>
  <c r="C2297" i="16"/>
  <c r="C2298" i="16"/>
  <c r="C2299" i="16"/>
  <c r="C2300" i="16"/>
  <c r="C2301" i="16"/>
  <c r="C2302" i="16"/>
  <c r="C2303" i="16"/>
  <c r="C2304" i="16"/>
  <c r="C2305" i="16"/>
  <c r="C2306" i="16"/>
  <c r="C2307" i="16"/>
  <c r="C2308" i="16"/>
  <c r="C2309" i="16"/>
  <c r="C2310" i="16"/>
  <c r="C2311" i="16"/>
  <c r="C2312" i="16"/>
  <c r="C2313" i="16"/>
  <c r="C2314" i="16"/>
  <c r="C2315" i="16"/>
  <c r="C2316" i="16"/>
  <c r="C2317" i="16"/>
  <c r="C2318" i="16"/>
  <c r="C2319" i="16"/>
  <c r="C2320" i="16"/>
  <c r="C2321" i="16"/>
  <c r="C2322" i="16"/>
  <c r="C2323" i="16"/>
  <c r="C2324" i="16"/>
  <c r="C2325" i="16"/>
  <c r="C2326" i="16"/>
  <c r="C2327" i="16"/>
  <c r="C2328" i="16"/>
  <c r="C2329" i="16"/>
  <c r="C2330" i="16"/>
  <c r="C2331" i="16"/>
  <c r="C2332" i="16"/>
  <c r="C2333" i="16"/>
  <c r="C2334" i="16"/>
  <c r="C2335" i="16"/>
  <c r="C2336" i="16"/>
  <c r="C2337" i="16"/>
  <c r="C2338" i="16"/>
  <c r="C2339" i="16"/>
  <c r="C2340" i="16"/>
  <c r="C2341" i="16"/>
  <c r="C2342" i="16"/>
  <c r="C2343" i="16"/>
  <c r="C2344" i="16"/>
  <c r="C2345" i="16"/>
  <c r="C2346" i="16"/>
  <c r="C2347" i="16"/>
  <c r="C2348" i="16"/>
  <c r="C2349" i="16"/>
  <c r="C2350" i="16"/>
  <c r="C2351" i="16"/>
  <c r="C2352" i="16"/>
  <c r="C2353" i="16"/>
  <c r="C2354" i="16"/>
  <c r="C2355" i="16"/>
  <c r="C2356" i="16"/>
  <c r="C2357" i="16"/>
  <c r="C2358" i="16"/>
  <c r="C2359" i="16"/>
  <c r="C2360" i="16"/>
  <c r="C2361" i="16"/>
  <c r="C2362" i="16"/>
  <c r="C2363" i="16"/>
  <c r="C2364" i="16"/>
  <c r="C2365" i="16"/>
  <c r="C2366" i="16"/>
  <c r="C2367" i="16"/>
  <c r="C2368" i="16"/>
  <c r="C2369" i="16"/>
  <c r="C2370" i="16"/>
  <c r="C2371" i="16"/>
  <c r="C2372" i="16"/>
  <c r="C2373" i="16"/>
  <c r="C2374" i="16"/>
  <c r="C2375" i="16"/>
  <c r="C2376" i="16"/>
  <c r="C2377" i="16"/>
  <c r="C2378" i="16"/>
  <c r="C2379" i="16"/>
  <c r="C2380" i="16"/>
  <c r="C2381" i="16"/>
  <c r="C2382" i="16"/>
  <c r="C2383" i="16"/>
  <c r="C2384" i="16"/>
  <c r="C2385" i="16"/>
  <c r="C2386" i="16"/>
  <c r="C2387" i="16"/>
  <c r="C2388" i="16"/>
  <c r="C2389" i="16"/>
  <c r="C2390" i="16"/>
  <c r="C2391" i="16"/>
  <c r="C2392" i="16"/>
  <c r="C2393" i="16"/>
  <c r="C2394" i="16"/>
  <c r="C2395" i="16"/>
  <c r="C2396" i="16"/>
  <c r="C2397" i="16"/>
  <c r="C2398" i="16"/>
  <c r="C2399" i="16"/>
  <c r="C2400" i="16"/>
  <c r="C2401" i="16"/>
  <c r="C2402" i="16"/>
  <c r="C2403" i="16"/>
  <c r="C2404" i="16"/>
  <c r="C2405" i="16"/>
  <c r="C2406" i="16"/>
  <c r="C2407" i="16"/>
  <c r="C2408" i="16"/>
  <c r="C2409" i="16"/>
  <c r="C2410" i="16"/>
  <c r="C2411" i="16"/>
  <c r="C2412" i="16"/>
  <c r="C2413" i="16"/>
  <c r="C2414" i="16"/>
  <c r="C2415" i="16"/>
  <c r="C2416" i="16"/>
  <c r="C2417" i="16"/>
  <c r="C2418" i="16"/>
  <c r="C2419" i="16"/>
  <c r="C2420" i="16"/>
  <c r="C2421" i="16"/>
  <c r="C2422" i="16"/>
  <c r="C2423" i="16"/>
  <c r="C2424" i="16"/>
  <c r="C2425" i="16"/>
  <c r="C2426" i="16"/>
  <c r="C2427" i="16"/>
  <c r="C2428" i="16"/>
  <c r="C2429" i="16"/>
  <c r="C2430" i="16"/>
  <c r="C2431" i="16"/>
  <c r="C2432" i="16"/>
  <c r="C2433" i="16"/>
  <c r="C2434" i="16"/>
  <c r="C2435" i="16"/>
  <c r="C2436" i="16"/>
  <c r="C2437" i="16"/>
  <c r="C2438" i="16"/>
  <c r="C2439" i="16"/>
  <c r="C2440" i="16"/>
  <c r="C2441" i="16"/>
  <c r="C2442" i="16"/>
  <c r="C2443" i="16"/>
  <c r="C2444" i="16"/>
  <c r="C2445" i="16"/>
  <c r="C2446" i="16"/>
  <c r="C2447" i="16"/>
  <c r="C2448" i="16"/>
  <c r="C2449" i="16"/>
  <c r="C2450" i="16"/>
  <c r="C2451" i="16"/>
  <c r="C2452" i="16"/>
  <c r="C2453" i="16"/>
  <c r="C2454" i="16"/>
  <c r="C2455" i="16"/>
  <c r="C2456" i="16"/>
  <c r="C2457" i="16"/>
  <c r="C2458" i="16"/>
  <c r="C2459" i="16"/>
  <c r="C2460" i="16"/>
  <c r="C2461" i="16"/>
  <c r="C2462" i="16"/>
  <c r="C2463" i="16"/>
  <c r="C2464" i="16"/>
  <c r="C2465" i="16"/>
  <c r="C2466" i="16"/>
  <c r="C2467" i="16"/>
  <c r="C2468" i="16"/>
  <c r="C2469" i="16"/>
  <c r="C2470" i="16"/>
  <c r="C2471" i="16"/>
  <c r="C2472" i="16"/>
  <c r="C2473" i="16"/>
  <c r="C2474" i="16"/>
  <c r="C2475" i="16"/>
  <c r="C2476" i="16"/>
  <c r="C2477" i="16"/>
  <c r="C2478" i="16"/>
  <c r="C2479" i="16"/>
  <c r="C2480" i="16"/>
  <c r="C2481" i="16"/>
  <c r="C2482" i="16"/>
  <c r="C2483" i="16"/>
  <c r="C2484" i="16"/>
  <c r="C2485" i="16"/>
  <c r="C2486" i="16"/>
  <c r="C2487" i="16"/>
  <c r="C2488" i="16"/>
  <c r="C2489" i="16"/>
  <c r="C2490" i="16"/>
  <c r="C2491" i="16"/>
  <c r="C2492" i="16"/>
  <c r="C2493" i="16"/>
  <c r="C2494" i="16"/>
  <c r="C2495" i="16"/>
  <c r="C2496" i="16"/>
  <c r="C2497" i="16"/>
  <c r="C2498" i="16"/>
  <c r="C2499" i="16"/>
  <c r="C2500" i="16"/>
  <c r="C2501" i="16"/>
  <c r="C2502" i="16"/>
  <c r="C2503" i="16"/>
  <c r="C2504" i="16"/>
  <c r="C2505" i="16"/>
  <c r="C2506" i="16"/>
  <c r="C2507" i="16"/>
  <c r="C2508" i="16"/>
  <c r="C2509" i="16"/>
  <c r="C2510" i="16"/>
  <c r="C2511" i="16"/>
  <c r="C2512" i="16"/>
  <c r="C2513" i="16"/>
  <c r="C2514" i="16"/>
  <c r="C2515" i="16"/>
  <c r="C2516" i="16"/>
  <c r="C2517" i="16"/>
  <c r="C2518" i="16"/>
  <c r="C2519" i="16"/>
  <c r="C2520" i="16"/>
  <c r="C2521" i="16"/>
  <c r="C2522" i="16"/>
  <c r="C2523" i="16"/>
  <c r="C2524" i="16"/>
  <c r="C2525" i="16"/>
  <c r="C2526" i="16"/>
  <c r="C2527" i="16"/>
  <c r="C2528" i="16"/>
  <c r="C2529" i="16"/>
  <c r="C2530" i="16"/>
  <c r="C2531" i="16"/>
  <c r="C2532" i="16"/>
  <c r="C2533" i="16"/>
  <c r="C2534" i="16"/>
  <c r="C2535" i="16"/>
  <c r="C2536" i="16"/>
  <c r="C2537" i="16"/>
  <c r="C2538" i="16"/>
  <c r="C2539" i="16"/>
  <c r="C2540" i="16"/>
  <c r="C2541" i="16"/>
  <c r="C2542" i="16"/>
  <c r="C2543" i="16"/>
  <c r="C2544" i="16"/>
  <c r="C2545" i="16"/>
  <c r="C2546" i="16"/>
  <c r="C2547" i="16"/>
  <c r="C2548" i="16"/>
  <c r="C2549" i="16"/>
  <c r="C2550" i="16"/>
  <c r="C2551" i="16"/>
  <c r="C2552" i="16"/>
  <c r="C2553" i="16"/>
  <c r="C2554" i="16"/>
  <c r="C2555" i="16"/>
  <c r="C2556" i="16"/>
  <c r="C2557" i="16"/>
  <c r="C2558" i="16"/>
  <c r="C2559" i="16"/>
  <c r="C2560" i="16"/>
  <c r="C2561" i="16"/>
  <c r="C2562" i="16"/>
  <c r="C2563" i="16"/>
  <c r="C2564" i="16"/>
  <c r="C2565" i="16"/>
  <c r="C2566" i="16"/>
  <c r="C2567" i="16"/>
  <c r="C2568" i="16"/>
  <c r="C2569" i="16"/>
  <c r="C2570" i="16"/>
  <c r="C2571" i="16"/>
  <c r="C2572" i="16"/>
  <c r="C2573" i="16"/>
  <c r="C2574" i="16"/>
  <c r="C2575" i="16"/>
  <c r="C2576" i="16"/>
  <c r="C2577" i="16"/>
  <c r="C2578" i="16"/>
  <c r="C2579" i="16"/>
  <c r="C2580" i="16"/>
  <c r="C2581" i="16"/>
  <c r="C2582" i="16"/>
  <c r="C2583" i="16"/>
  <c r="C2584" i="16"/>
  <c r="C2585" i="16"/>
  <c r="C2586" i="16"/>
  <c r="C2587" i="16"/>
  <c r="C2588" i="16"/>
  <c r="C2589" i="16"/>
  <c r="C2590" i="16"/>
  <c r="C2591" i="16"/>
  <c r="C2592" i="16"/>
  <c r="C2593" i="16"/>
  <c r="C2594" i="16"/>
  <c r="C2595" i="16"/>
  <c r="C2596" i="16"/>
  <c r="C2597" i="16"/>
  <c r="C2598" i="16"/>
  <c r="C2599" i="16"/>
  <c r="C2600" i="16"/>
  <c r="C2601" i="16"/>
  <c r="C2602" i="16"/>
  <c r="C2603" i="16"/>
  <c r="C2604" i="16"/>
  <c r="C2605" i="16"/>
  <c r="C2606" i="16"/>
  <c r="C2607" i="16"/>
  <c r="C2608" i="16"/>
  <c r="C2609" i="16"/>
  <c r="C2610" i="16"/>
  <c r="C2611" i="16"/>
  <c r="C2612" i="16"/>
  <c r="C2613" i="16"/>
  <c r="C2614" i="16"/>
  <c r="C2615" i="16"/>
  <c r="C2616" i="16"/>
  <c r="C2617" i="16"/>
  <c r="C2618" i="16"/>
  <c r="C2619" i="16"/>
  <c r="C2620" i="16"/>
  <c r="C2621" i="16"/>
  <c r="C2622" i="16"/>
  <c r="C2623" i="16"/>
  <c r="C2624" i="16"/>
  <c r="C2625" i="16"/>
  <c r="C2626" i="16"/>
  <c r="C2627" i="16"/>
  <c r="C2628" i="16"/>
  <c r="C2629" i="16"/>
  <c r="C2630" i="16"/>
  <c r="C2631" i="16"/>
  <c r="C2632" i="16"/>
  <c r="C2633" i="16"/>
  <c r="C2634" i="16"/>
  <c r="C2635" i="16"/>
  <c r="C2636" i="16"/>
  <c r="C2637" i="16"/>
  <c r="C2638" i="16"/>
  <c r="C2639" i="16"/>
  <c r="C2640" i="16"/>
  <c r="C2641" i="16"/>
  <c r="C2642" i="16"/>
  <c r="C2643" i="16"/>
  <c r="C2644" i="16"/>
  <c r="C2645" i="16"/>
  <c r="C2646" i="16"/>
  <c r="C2647" i="16"/>
  <c r="C2648" i="16"/>
  <c r="C2649" i="16"/>
  <c r="C2650" i="16"/>
  <c r="C2651" i="16"/>
  <c r="C2652" i="16"/>
  <c r="C2653" i="16"/>
  <c r="C2654" i="16"/>
  <c r="C2655" i="16"/>
  <c r="C2656" i="16"/>
  <c r="C2657" i="16"/>
  <c r="C2658" i="16"/>
  <c r="C2659" i="16"/>
  <c r="C2660" i="16"/>
  <c r="C2661" i="16"/>
  <c r="C2662" i="16"/>
  <c r="C2663" i="16"/>
  <c r="C2664" i="16"/>
  <c r="C2665" i="16"/>
  <c r="C2666" i="16"/>
  <c r="C2667" i="16"/>
  <c r="C2668" i="16"/>
  <c r="C2669" i="16"/>
  <c r="C2670" i="16"/>
  <c r="C2671" i="16"/>
  <c r="C2672" i="16"/>
  <c r="C2673" i="16"/>
  <c r="C2674" i="16"/>
  <c r="C2675" i="16"/>
  <c r="C2676" i="16"/>
  <c r="C2677" i="16"/>
  <c r="C2678" i="16"/>
  <c r="C2679" i="16"/>
  <c r="C2680" i="16"/>
  <c r="C2681" i="16"/>
  <c r="C2682" i="16"/>
  <c r="C2683" i="16"/>
  <c r="C2684" i="16"/>
  <c r="C2685" i="16"/>
  <c r="C2686" i="16"/>
  <c r="C2687" i="16"/>
  <c r="C2688" i="16"/>
  <c r="C2689" i="16"/>
  <c r="C2690" i="16"/>
  <c r="C2691" i="16"/>
  <c r="C2692" i="16"/>
  <c r="C2693" i="16"/>
  <c r="C2694" i="16"/>
  <c r="C2695" i="16"/>
  <c r="C2696" i="16"/>
  <c r="C2697" i="16"/>
  <c r="C2698" i="16"/>
  <c r="C2699" i="16"/>
  <c r="C2700" i="16"/>
  <c r="C2701" i="16"/>
  <c r="C2702" i="16"/>
  <c r="C2703" i="16"/>
  <c r="C2704" i="16"/>
  <c r="C2705" i="16"/>
  <c r="C2706" i="16"/>
  <c r="C2707" i="16"/>
  <c r="C2708" i="16"/>
  <c r="C2709" i="16"/>
  <c r="C2710" i="16"/>
  <c r="C2711" i="16"/>
  <c r="C2712" i="16"/>
  <c r="C2713" i="16"/>
  <c r="C2714" i="16"/>
  <c r="C2715" i="16"/>
  <c r="C2716" i="16"/>
  <c r="C2717" i="16"/>
  <c r="C2718" i="16"/>
  <c r="C2719" i="16"/>
  <c r="C2720" i="16"/>
  <c r="C2721" i="16"/>
  <c r="C2722" i="16"/>
  <c r="C2723" i="16"/>
  <c r="C2724" i="16"/>
  <c r="C2725" i="16"/>
  <c r="C2726" i="16"/>
  <c r="C2727" i="16"/>
  <c r="C2728" i="16"/>
  <c r="C2729" i="16"/>
  <c r="C2730" i="16"/>
  <c r="C2731" i="16"/>
  <c r="C2732" i="16"/>
  <c r="C2733" i="16"/>
  <c r="C2734" i="16"/>
  <c r="C2735" i="16"/>
  <c r="C2736" i="16"/>
  <c r="C2737" i="16"/>
  <c r="C2738" i="16"/>
  <c r="C2739" i="16"/>
  <c r="C2740" i="16"/>
  <c r="C2741" i="16"/>
  <c r="C2742" i="16"/>
  <c r="C2743" i="16"/>
  <c r="C2744" i="16"/>
  <c r="C2745" i="16"/>
  <c r="C2746" i="16"/>
  <c r="C2747" i="16"/>
  <c r="C2748" i="16"/>
  <c r="C2749" i="16"/>
  <c r="C2750" i="16"/>
  <c r="C2751" i="16"/>
  <c r="C2752" i="16"/>
  <c r="C2753" i="16"/>
  <c r="C2754" i="16"/>
  <c r="C2755" i="16"/>
  <c r="C2756" i="16"/>
  <c r="C2757" i="16"/>
  <c r="C2758" i="16"/>
  <c r="C2759" i="16"/>
  <c r="C2760" i="16"/>
  <c r="C2761" i="16"/>
  <c r="C2762" i="16"/>
  <c r="C2763" i="16"/>
  <c r="C2764" i="16"/>
  <c r="C2765" i="16"/>
  <c r="C2766" i="16"/>
  <c r="C2767" i="16"/>
  <c r="C2768" i="16"/>
  <c r="C2769" i="16"/>
  <c r="C2770" i="16"/>
  <c r="C2771" i="16"/>
  <c r="C2772" i="16"/>
  <c r="C2773" i="16"/>
  <c r="C2774" i="16"/>
  <c r="C2775" i="16"/>
  <c r="C2776" i="16"/>
  <c r="C2777" i="16"/>
  <c r="C2778" i="16"/>
  <c r="C2779" i="16"/>
  <c r="C2780" i="16"/>
  <c r="C2781" i="16"/>
  <c r="C2782" i="16"/>
  <c r="C2783" i="16"/>
  <c r="C2784" i="16"/>
  <c r="C2785" i="16"/>
  <c r="C2786" i="16"/>
  <c r="C2787" i="16"/>
  <c r="C2788" i="16"/>
  <c r="C2789" i="16"/>
  <c r="C2790" i="16"/>
  <c r="C2791" i="16"/>
  <c r="C2792" i="16"/>
  <c r="C2793" i="16"/>
  <c r="C2794" i="16"/>
  <c r="C2795" i="16"/>
  <c r="C2796" i="16"/>
  <c r="C2797" i="16"/>
  <c r="C2798" i="16"/>
  <c r="C2799" i="16"/>
  <c r="C2800" i="16"/>
  <c r="C2801" i="16"/>
  <c r="C2802" i="16"/>
  <c r="C2803" i="16"/>
  <c r="C2804" i="16"/>
  <c r="C2805" i="16"/>
  <c r="C2806" i="16"/>
  <c r="C2807" i="16"/>
  <c r="C2808" i="16"/>
  <c r="C2809" i="16"/>
  <c r="C2810" i="16"/>
  <c r="C2811" i="16"/>
  <c r="C2812" i="16"/>
  <c r="C2813" i="16"/>
  <c r="C2814" i="16"/>
  <c r="C2815" i="16"/>
  <c r="C2816" i="16"/>
  <c r="C2817" i="16"/>
  <c r="C2818" i="16"/>
  <c r="C2819" i="16"/>
  <c r="C2820" i="16"/>
  <c r="C2821" i="16"/>
  <c r="C2822" i="16"/>
  <c r="C2823" i="16"/>
  <c r="C2824" i="16"/>
  <c r="C2825" i="16"/>
  <c r="C2826" i="16"/>
  <c r="C2827" i="16"/>
  <c r="C2828" i="16"/>
  <c r="C2829" i="16"/>
  <c r="C2830" i="16"/>
  <c r="C2831" i="16"/>
  <c r="C2832" i="16"/>
  <c r="C2833" i="16"/>
  <c r="C2834" i="16"/>
  <c r="C2835" i="16"/>
  <c r="C2836" i="16"/>
  <c r="C2837" i="16"/>
  <c r="C2838" i="16"/>
  <c r="C2839" i="16"/>
  <c r="C2840" i="16"/>
  <c r="C2841" i="16"/>
  <c r="C2842" i="16"/>
  <c r="C2843" i="16"/>
  <c r="C2844" i="16"/>
  <c r="C2845" i="16"/>
  <c r="C2846" i="16"/>
  <c r="C2847" i="16"/>
  <c r="C2848" i="16"/>
  <c r="C2849" i="16"/>
  <c r="C2850" i="16"/>
  <c r="C2851" i="16"/>
  <c r="C2852" i="16"/>
  <c r="C2853" i="16"/>
  <c r="C2854" i="16"/>
  <c r="C2855" i="16"/>
  <c r="C2856" i="16"/>
  <c r="C2857" i="16"/>
  <c r="C2858" i="16"/>
  <c r="C2859" i="16"/>
  <c r="C2860" i="16"/>
  <c r="C2861" i="16"/>
  <c r="C2862" i="16"/>
  <c r="C2863" i="16"/>
  <c r="C2864" i="16"/>
  <c r="C2865" i="16"/>
  <c r="C2866" i="16"/>
  <c r="C2867" i="16"/>
  <c r="C2868" i="16"/>
  <c r="C2869" i="16"/>
  <c r="C2870" i="16"/>
  <c r="C2871" i="16"/>
  <c r="C2872" i="16"/>
  <c r="C2873" i="16"/>
  <c r="C2874" i="16"/>
  <c r="C2875" i="16"/>
  <c r="C2876" i="16"/>
  <c r="C2877" i="16"/>
  <c r="C2878" i="16"/>
  <c r="C2879" i="16"/>
  <c r="C2880" i="16"/>
  <c r="C2881" i="16"/>
  <c r="C2882" i="16"/>
  <c r="C2883" i="16"/>
  <c r="C2884" i="16"/>
  <c r="C2885" i="16"/>
  <c r="C2886" i="16"/>
  <c r="C2887" i="16"/>
  <c r="C2888" i="16"/>
  <c r="C2889" i="16"/>
  <c r="C2890" i="16"/>
  <c r="C2891" i="16"/>
  <c r="C2892" i="16"/>
  <c r="C2893" i="16"/>
  <c r="C2894" i="16"/>
  <c r="C2895" i="16"/>
  <c r="C2896" i="16"/>
  <c r="C2897" i="16"/>
  <c r="C2898" i="16"/>
  <c r="C2899" i="16"/>
  <c r="C2900" i="16"/>
  <c r="C2901" i="16"/>
  <c r="C2902" i="16"/>
  <c r="C2903" i="16"/>
  <c r="C2904" i="16"/>
  <c r="C2905" i="16"/>
  <c r="C2906" i="16"/>
  <c r="C2907" i="16"/>
  <c r="C2908" i="16"/>
  <c r="C2909" i="16"/>
  <c r="C2910" i="16"/>
  <c r="C2911" i="16"/>
  <c r="C2912" i="16"/>
  <c r="C2913" i="16"/>
  <c r="C2914" i="16"/>
  <c r="C2915" i="16"/>
  <c r="C2916" i="16"/>
  <c r="C2917" i="16"/>
  <c r="C2918" i="16"/>
  <c r="C2919" i="16"/>
  <c r="C2920" i="16"/>
  <c r="C2921" i="16"/>
  <c r="C2922" i="16"/>
  <c r="C2923" i="16"/>
  <c r="C2924" i="16"/>
  <c r="C2925" i="16"/>
  <c r="C2926" i="16"/>
  <c r="C2927" i="16"/>
  <c r="C2928" i="16"/>
  <c r="C2929" i="16"/>
  <c r="C2930" i="16"/>
  <c r="C2931" i="16"/>
  <c r="C2932" i="16"/>
  <c r="C2933" i="16"/>
  <c r="C2934" i="16"/>
  <c r="C2935" i="16"/>
  <c r="C2936" i="16"/>
  <c r="C2937" i="16"/>
  <c r="C2938" i="16"/>
  <c r="C2939" i="16"/>
  <c r="C2940" i="16"/>
  <c r="C2941" i="16"/>
  <c r="C2942" i="16"/>
  <c r="C2943" i="16"/>
  <c r="C2944" i="16"/>
  <c r="C2945" i="16"/>
  <c r="C2946" i="16"/>
  <c r="C2947" i="16"/>
  <c r="C2948" i="16"/>
  <c r="C2949" i="16"/>
  <c r="C2950" i="16"/>
  <c r="C2951" i="16"/>
  <c r="C2952" i="16"/>
  <c r="C2953" i="16"/>
  <c r="C2954" i="16"/>
  <c r="C2955" i="16"/>
  <c r="C2956" i="16"/>
  <c r="C2957" i="16"/>
  <c r="C2958" i="16"/>
  <c r="C2959" i="16"/>
  <c r="C2960" i="16"/>
  <c r="C2961" i="16"/>
  <c r="C2962" i="16"/>
  <c r="C2963" i="16"/>
  <c r="C2964" i="16"/>
  <c r="C2965" i="16"/>
  <c r="C2966" i="16"/>
  <c r="C2967" i="16"/>
  <c r="C2968" i="16"/>
  <c r="C2969" i="16"/>
  <c r="C2970" i="16"/>
  <c r="C2971" i="16"/>
  <c r="C2972" i="16"/>
  <c r="C2973" i="16"/>
  <c r="C2974" i="16"/>
  <c r="C2975" i="16"/>
  <c r="C2976" i="16"/>
  <c r="C2977" i="16"/>
  <c r="C2978" i="16"/>
  <c r="C2979" i="16"/>
  <c r="C2980" i="16"/>
  <c r="C2981" i="16"/>
  <c r="C2982" i="16"/>
  <c r="C2983" i="16"/>
  <c r="C2984" i="16"/>
  <c r="C2985" i="16"/>
  <c r="C2986" i="16"/>
  <c r="C2987" i="16"/>
  <c r="C2988" i="16"/>
  <c r="C2989" i="16"/>
  <c r="C2990" i="16"/>
  <c r="C2991" i="16"/>
  <c r="C2992" i="16"/>
  <c r="C2993" i="16"/>
  <c r="C2994" i="16"/>
  <c r="C2995" i="16"/>
  <c r="C2996" i="16"/>
  <c r="C2997" i="16"/>
  <c r="C2998" i="16"/>
  <c r="C2999" i="16"/>
  <c r="C3000" i="16"/>
  <c r="C3001" i="16"/>
  <c r="C3002" i="16"/>
  <c r="C3003" i="16"/>
  <c r="C3004" i="16"/>
  <c r="C3005" i="16"/>
  <c r="C3006" i="16"/>
  <c r="C3007" i="16"/>
  <c r="C3008" i="16"/>
  <c r="C3009" i="16"/>
  <c r="C3010" i="16"/>
  <c r="C3011" i="16"/>
  <c r="C3012" i="16"/>
  <c r="C3013" i="16"/>
  <c r="C3014" i="16"/>
  <c r="C3015" i="16"/>
  <c r="C3016" i="16"/>
  <c r="C3017" i="16"/>
  <c r="C3018" i="16"/>
  <c r="C3019" i="16"/>
  <c r="C3020" i="16"/>
  <c r="C3021" i="16"/>
  <c r="C3022" i="16"/>
  <c r="C3023" i="16"/>
  <c r="C3024" i="16"/>
  <c r="C3025" i="16"/>
  <c r="C3026" i="16"/>
  <c r="C3027" i="16"/>
  <c r="C3028" i="16"/>
  <c r="C3029" i="16"/>
  <c r="C3030" i="16"/>
  <c r="C3031" i="16"/>
  <c r="C3032" i="16"/>
  <c r="C3033" i="16"/>
  <c r="C3034" i="16"/>
  <c r="C3035" i="16"/>
  <c r="C3036" i="16"/>
  <c r="C3037" i="16"/>
  <c r="C3038" i="16"/>
  <c r="C3039" i="16"/>
  <c r="C3040" i="16"/>
  <c r="C3041" i="16"/>
  <c r="C3042" i="16"/>
  <c r="C3043" i="16"/>
  <c r="C3044" i="16"/>
  <c r="C3045" i="16"/>
  <c r="C3046" i="16"/>
  <c r="C3047" i="16"/>
  <c r="C3048" i="16"/>
  <c r="C3049" i="16"/>
  <c r="C3050" i="16"/>
  <c r="C3051" i="16"/>
  <c r="C3052" i="16"/>
  <c r="C3053" i="16"/>
  <c r="C3054" i="16"/>
  <c r="C3055" i="16"/>
  <c r="C3056" i="16"/>
  <c r="C3057" i="16"/>
  <c r="C3058" i="16"/>
  <c r="C3059" i="16"/>
  <c r="C3060" i="16"/>
  <c r="C3061" i="16"/>
  <c r="C3062" i="16"/>
  <c r="C3063" i="16"/>
  <c r="C3064" i="16"/>
  <c r="C3065" i="16"/>
  <c r="C3066" i="16"/>
  <c r="C3067" i="16"/>
  <c r="C3068" i="16"/>
  <c r="C3069" i="16"/>
  <c r="C3070" i="16"/>
  <c r="C3071" i="16"/>
  <c r="C3072" i="16"/>
  <c r="C3073" i="16"/>
  <c r="C3074" i="16"/>
  <c r="C3075" i="16"/>
  <c r="C3076" i="16"/>
  <c r="C3077" i="16"/>
  <c r="C3078" i="16"/>
  <c r="C3079" i="16"/>
  <c r="C3080" i="16"/>
  <c r="C3081" i="16"/>
  <c r="C3082" i="16"/>
  <c r="C3083" i="16"/>
  <c r="C3084" i="16"/>
  <c r="C3085" i="16"/>
  <c r="C3086" i="16"/>
  <c r="C3087" i="16"/>
  <c r="C3088" i="16"/>
  <c r="C3089" i="16"/>
  <c r="C3090" i="16"/>
  <c r="C3091" i="16"/>
  <c r="C3092" i="16"/>
  <c r="C3093" i="16"/>
  <c r="C3094" i="16"/>
  <c r="C3095" i="16"/>
  <c r="C3096" i="16"/>
  <c r="C3097" i="16"/>
  <c r="C3098" i="16"/>
  <c r="C3099" i="16"/>
  <c r="C3100" i="16"/>
  <c r="C3101" i="16"/>
  <c r="C3102" i="16"/>
  <c r="C3103" i="16"/>
  <c r="C3104" i="16"/>
  <c r="C3105" i="16"/>
  <c r="C3106" i="16"/>
  <c r="C3107" i="16"/>
  <c r="C3108" i="16"/>
  <c r="C3109" i="16"/>
  <c r="C3110" i="16"/>
  <c r="C3111" i="16"/>
  <c r="C3112" i="16"/>
  <c r="C3113" i="16"/>
  <c r="C3114" i="16"/>
  <c r="C3115" i="16"/>
  <c r="C3116" i="16"/>
  <c r="C3117" i="16"/>
  <c r="C3118" i="16"/>
  <c r="C3119" i="16"/>
  <c r="C3120" i="16"/>
  <c r="C3121" i="16"/>
  <c r="C3122" i="16"/>
  <c r="C3123" i="16"/>
  <c r="C3124" i="16"/>
  <c r="C3125" i="16"/>
  <c r="C3126" i="16"/>
  <c r="C3127" i="16"/>
  <c r="C3128" i="16"/>
  <c r="C3129" i="16"/>
  <c r="C3130" i="16"/>
  <c r="C3131" i="16"/>
  <c r="C3132" i="16"/>
  <c r="C3133" i="16"/>
  <c r="C3134" i="16"/>
  <c r="C3135" i="16"/>
  <c r="C3136" i="16"/>
  <c r="C3137" i="16"/>
  <c r="C3138" i="16"/>
  <c r="C3139" i="16"/>
  <c r="C3140" i="16"/>
  <c r="C3141" i="16"/>
  <c r="C3142" i="16"/>
  <c r="C3143" i="16"/>
  <c r="C3144" i="16"/>
  <c r="C3145" i="16"/>
  <c r="C3146" i="16"/>
  <c r="C3147" i="16"/>
  <c r="C3148" i="16"/>
  <c r="C3149" i="16"/>
  <c r="C3150" i="16"/>
  <c r="C3151" i="16"/>
  <c r="C3152" i="16"/>
  <c r="C3153" i="16"/>
  <c r="C3154" i="16"/>
  <c r="C3155" i="16"/>
  <c r="C3156" i="16"/>
  <c r="C3157" i="16"/>
  <c r="C3158" i="16"/>
  <c r="C3159" i="16"/>
  <c r="C3160" i="16"/>
  <c r="C3161" i="16"/>
  <c r="C3162" i="16"/>
  <c r="C3163" i="16"/>
  <c r="C3164" i="16"/>
  <c r="C3165" i="16"/>
  <c r="C3166" i="16"/>
  <c r="C3167" i="16"/>
  <c r="C3168" i="16"/>
  <c r="C3169" i="16"/>
  <c r="C3170" i="16"/>
  <c r="C3171" i="16"/>
  <c r="C3172" i="16"/>
  <c r="C3173" i="16"/>
  <c r="C3174" i="16"/>
  <c r="C3175" i="16"/>
  <c r="C3176" i="16"/>
  <c r="C3177" i="16"/>
  <c r="C3178" i="16"/>
  <c r="C3179" i="16"/>
  <c r="C3180" i="16"/>
  <c r="C3181" i="16"/>
  <c r="C3182" i="16"/>
  <c r="C3183" i="16"/>
  <c r="C3184" i="16"/>
  <c r="C3185" i="16"/>
  <c r="C3186" i="16"/>
  <c r="C3187" i="16"/>
  <c r="C3188" i="16"/>
  <c r="C3189" i="16"/>
  <c r="C3190" i="16"/>
  <c r="C3191" i="16"/>
  <c r="C3192" i="16"/>
  <c r="C3193" i="16"/>
  <c r="C3194" i="16"/>
  <c r="C3195" i="16"/>
  <c r="C3196" i="16"/>
  <c r="C3197" i="16"/>
  <c r="C3198" i="16"/>
  <c r="C3199" i="16"/>
  <c r="C3200" i="16"/>
  <c r="C3201" i="16"/>
  <c r="C3202" i="16"/>
  <c r="C3203" i="16"/>
  <c r="C3204" i="16"/>
  <c r="C3205" i="16"/>
  <c r="C3206" i="16"/>
  <c r="C3207" i="16"/>
  <c r="C3208" i="16"/>
  <c r="C3209" i="16"/>
  <c r="C3210" i="16"/>
  <c r="C3211" i="16"/>
  <c r="C3212" i="16"/>
  <c r="C3213" i="16"/>
  <c r="C3214" i="16"/>
  <c r="C3215" i="16"/>
  <c r="C3216" i="16"/>
  <c r="C3217" i="16"/>
  <c r="C3218" i="16"/>
  <c r="C3219" i="16"/>
  <c r="C3220" i="16"/>
  <c r="C3221" i="16"/>
  <c r="C3222" i="16"/>
  <c r="C3223" i="16"/>
  <c r="C3224" i="16"/>
  <c r="C3225" i="16"/>
  <c r="C3226" i="16"/>
  <c r="C3227" i="16"/>
  <c r="C3228" i="16"/>
  <c r="C3229" i="16"/>
  <c r="C3230" i="16"/>
  <c r="C3231" i="16"/>
  <c r="C3232" i="16"/>
  <c r="C3233" i="16"/>
  <c r="C3234" i="16"/>
  <c r="C3235" i="16"/>
  <c r="C3236" i="16"/>
  <c r="C3237" i="16"/>
  <c r="C3238" i="16"/>
  <c r="C3239" i="16"/>
  <c r="C3240" i="16"/>
  <c r="C3241" i="16"/>
  <c r="C3242" i="16"/>
  <c r="C3243" i="16"/>
  <c r="C3244" i="16"/>
  <c r="C3245" i="16"/>
  <c r="C3246" i="16"/>
  <c r="C3247" i="16"/>
  <c r="C3248" i="16"/>
  <c r="C3249" i="16"/>
  <c r="C3250" i="16"/>
  <c r="C3251" i="16"/>
  <c r="C3252" i="16"/>
  <c r="C3253" i="16"/>
  <c r="C3254" i="16"/>
  <c r="C3255" i="16"/>
  <c r="C3256" i="16"/>
  <c r="C3257" i="16"/>
  <c r="C3258" i="16"/>
  <c r="C3259" i="16"/>
  <c r="C3260" i="16"/>
  <c r="C3261" i="16"/>
  <c r="C3262" i="16"/>
  <c r="C3263" i="16"/>
  <c r="C3264" i="16"/>
  <c r="C3265" i="16"/>
  <c r="C3266" i="16"/>
  <c r="C3267" i="16"/>
  <c r="C3268" i="16"/>
  <c r="C3269" i="16"/>
  <c r="C3270" i="16"/>
  <c r="C3271" i="16"/>
  <c r="C3272" i="16"/>
  <c r="C3273" i="16"/>
  <c r="C3274" i="16"/>
  <c r="C3275" i="16"/>
  <c r="C3276" i="16"/>
  <c r="C3277" i="16"/>
  <c r="C3278" i="16"/>
  <c r="C3279" i="16"/>
  <c r="C3280" i="16"/>
  <c r="C3281" i="16"/>
  <c r="C3282" i="16"/>
  <c r="C3283" i="16"/>
  <c r="C3284" i="16"/>
  <c r="C3285" i="16"/>
  <c r="C3286" i="16"/>
  <c r="C3287" i="16"/>
  <c r="C3288" i="16"/>
  <c r="C3289" i="16"/>
  <c r="C3290" i="16"/>
  <c r="C3291" i="16"/>
  <c r="C3292" i="16"/>
  <c r="C3293" i="16"/>
  <c r="C3294" i="16"/>
  <c r="C3295" i="16"/>
  <c r="C3296" i="16"/>
  <c r="C3297" i="16"/>
  <c r="C3298" i="16"/>
  <c r="C3299" i="16"/>
  <c r="C3300" i="16"/>
  <c r="C3301" i="16"/>
  <c r="C3302" i="16"/>
  <c r="C3303" i="16"/>
  <c r="C3304" i="16"/>
  <c r="C3305" i="16"/>
  <c r="C3306" i="16"/>
  <c r="C3307" i="16"/>
  <c r="C3308" i="16"/>
  <c r="C3309" i="16"/>
  <c r="C3310" i="16"/>
  <c r="C3311" i="16"/>
  <c r="C3312" i="16"/>
  <c r="C3313" i="16"/>
  <c r="C3314" i="16"/>
  <c r="C3315" i="16"/>
  <c r="C3316" i="16"/>
  <c r="C3317" i="16"/>
  <c r="C3318" i="16"/>
  <c r="C3319" i="16"/>
  <c r="C3320" i="16"/>
  <c r="C3321" i="16"/>
  <c r="C3322" i="16"/>
  <c r="C3323" i="16"/>
  <c r="C3324" i="16"/>
  <c r="C3325" i="16"/>
  <c r="C3326" i="16"/>
  <c r="C3327" i="16"/>
  <c r="C3328" i="16"/>
  <c r="C3329" i="16"/>
  <c r="C3330" i="16"/>
  <c r="C3331" i="16"/>
  <c r="C3332" i="16"/>
  <c r="C3333" i="16"/>
  <c r="C3334" i="16"/>
  <c r="C3335" i="16"/>
  <c r="C3336" i="16"/>
  <c r="C3337" i="16"/>
  <c r="C3338" i="16"/>
  <c r="C3339" i="16"/>
  <c r="C3340" i="16"/>
  <c r="C3341" i="16"/>
  <c r="C3342" i="16"/>
  <c r="C3343" i="16"/>
  <c r="C3344" i="16"/>
  <c r="C3345" i="16"/>
  <c r="C3346" i="16"/>
  <c r="C3347" i="16"/>
  <c r="C3348" i="16"/>
  <c r="C3349" i="16"/>
  <c r="C3350" i="16"/>
  <c r="C3351" i="16"/>
  <c r="C3352" i="16"/>
  <c r="C3353" i="16"/>
  <c r="C3354" i="16"/>
  <c r="C3355" i="16"/>
  <c r="C3356" i="16"/>
  <c r="C3357" i="16"/>
  <c r="C3358" i="16"/>
  <c r="C3359" i="16"/>
  <c r="C3360" i="16"/>
  <c r="C3361" i="16"/>
  <c r="C3362" i="16"/>
  <c r="C3363" i="16"/>
  <c r="C3364" i="16"/>
  <c r="C3365" i="16"/>
  <c r="C3366" i="16"/>
  <c r="C3367" i="16"/>
  <c r="C3368" i="16"/>
  <c r="C3369" i="16"/>
  <c r="C3370" i="16"/>
  <c r="C3371" i="16"/>
  <c r="C3372" i="16"/>
  <c r="C3373" i="16"/>
  <c r="C3374" i="16"/>
  <c r="C3375" i="16"/>
  <c r="C3376" i="16"/>
  <c r="C3377" i="16"/>
  <c r="C3378" i="16"/>
  <c r="C3379" i="16"/>
  <c r="C3380" i="16"/>
  <c r="C3381" i="16"/>
  <c r="C3382" i="16"/>
  <c r="C3383" i="16"/>
  <c r="C3384" i="16"/>
  <c r="C3385" i="16"/>
  <c r="C3386" i="16"/>
  <c r="C3387" i="16"/>
  <c r="C3388" i="16"/>
  <c r="C3389" i="16"/>
  <c r="C3390" i="16"/>
  <c r="C3391" i="16"/>
  <c r="C3392" i="16"/>
  <c r="C3393" i="16"/>
  <c r="C3394" i="16"/>
  <c r="C3395" i="16"/>
  <c r="C3396" i="16"/>
  <c r="C3397" i="16"/>
  <c r="C3398" i="16"/>
  <c r="C3399" i="16"/>
  <c r="C3400" i="16"/>
  <c r="C3401" i="16"/>
  <c r="C3402" i="16"/>
  <c r="C3403" i="16"/>
  <c r="C3404" i="16"/>
  <c r="C3405" i="16"/>
  <c r="C3406" i="16"/>
  <c r="C3407" i="16"/>
  <c r="C3408" i="16"/>
  <c r="C3409" i="16"/>
  <c r="C3410" i="16"/>
  <c r="C3411" i="16"/>
  <c r="C3412" i="16"/>
  <c r="C3413" i="16"/>
  <c r="C3414" i="16"/>
  <c r="C3415" i="16"/>
  <c r="C3416" i="16"/>
  <c r="C3417" i="16"/>
  <c r="C3418" i="16"/>
  <c r="C3419" i="16"/>
  <c r="C3420" i="16"/>
  <c r="C3421" i="16"/>
  <c r="C3422" i="16"/>
  <c r="C3423" i="16"/>
  <c r="C3424" i="16"/>
  <c r="C3425" i="16"/>
  <c r="C3426" i="16"/>
  <c r="C3427" i="16"/>
  <c r="C3428" i="16"/>
  <c r="C3429" i="16"/>
  <c r="C3430" i="16"/>
  <c r="C3431" i="16"/>
  <c r="C3432" i="16"/>
  <c r="C3433" i="16"/>
  <c r="C3434" i="16"/>
  <c r="C3435" i="16"/>
  <c r="C3436" i="16"/>
  <c r="C3437" i="16"/>
  <c r="C3438" i="16"/>
  <c r="C3439" i="16"/>
  <c r="C3440" i="16"/>
  <c r="C3441" i="16"/>
  <c r="C3442" i="16"/>
  <c r="C3443" i="16"/>
  <c r="C3444" i="16"/>
  <c r="C3445" i="16"/>
  <c r="C3446" i="16"/>
  <c r="C3447" i="16"/>
  <c r="C3448" i="16"/>
  <c r="C3449" i="16"/>
  <c r="C3450" i="16"/>
  <c r="C3451" i="16"/>
  <c r="C3452" i="16"/>
  <c r="C3453" i="16"/>
  <c r="C3454" i="16"/>
  <c r="C3455" i="16"/>
  <c r="C3456" i="16"/>
  <c r="C3457" i="16"/>
  <c r="C3458" i="16"/>
  <c r="C3459" i="16"/>
  <c r="C3460" i="16"/>
  <c r="C3461" i="16"/>
  <c r="C3462" i="16"/>
  <c r="C3463" i="16"/>
  <c r="C3464" i="16"/>
  <c r="C3465" i="16"/>
  <c r="C3466" i="16"/>
  <c r="C3467" i="16"/>
  <c r="C3468" i="16"/>
  <c r="C3469" i="16"/>
  <c r="C3470" i="16"/>
  <c r="C3471" i="16"/>
  <c r="C3472" i="16"/>
  <c r="C3473" i="16"/>
  <c r="C3474" i="16"/>
  <c r="C3475" i="16"/>
  <c r="C3476" i="16"/>
  <c r="C3477" i="16"/>
  <c r="C3478" i="16"/>
  <c r="C3479" i="16"/>
  <c r="C3480" i="16"/>
  <c r="C3481" i="16"/>
  <c r="C3482" i="16"/>
  <c r="C3483" i="16"/>
  <c r="C3484" i="16"/>
  <c r="C3485" i="16"/>
  <c r="C3486" i="16"/>
  <c r="C3487" i="16"/>
  <c r="C3488" i="16"/>
  <c r="C3489" i="16"/>
  <c r="C3490" i="16"/>
  <c r="C3491" i="16"/>
  <c r="C3492" i="16"/>
  <c r="C3493" i="16"/>
  <c r="C3494" i="16"/>
  <c r="C3495" i="16"/>
  <c r="C3496" i="16"/>
  <c r="C3497" i="16"/>
  <c r="C3498" i="16"/>
  <c r="C3499" i="16"/>
  <c r="C3500" i="16"/>
  <c r="C3501" i="16"/>
  <c r="C3502" i="16"/>
  <c r="C3503" i="16"/>
  <c r="C3504" i="16"/>
  <c r="C3505" i="16"/>
  <c r="C3506" i="16"/>
  <c r="C3507" i="16"/>
  <c r="C3508" i="16"/>
  <c r="C3509" i="16"/>
  <c r="C3510" i="16"/>
  <c r="C3511" i="16"/>
  <c r="C3512" i="16"/>
  <c r="C3513" i="16"/>
  <c r="C3514" i="16"/>
  <c r="C3515" i="16"/>
  <c r="C3516" i="16"/>
  <c r="C3517" i="16"/>
  <c r="C3518" i="16"/>
  <c r="C3519" i="16"/>
  <c r="C3520" i="16"/>
  <c r="C3521" i="16"/>
  <c r="C3522" i="16"/>
  <c r="C3523" i="16"/>
  <c r="C3524" i="16"/>
  <c r="C3525" i="16"/>
  <c r="C3526" i="16"/>
  <c r="C3527" i="16"/>
  <c r="C3528" i="16"/>
  <c r="C3529" i="16"/>
  <c r="C3530" i="16"/>
  <c r="C3531" i="16"/>
  <c r="C3532" i="16"/>
  <c r="C3533" i="16"/>
  <c r="C3534" i="16"/>
  <c r="C3535" i="16"/>
  <c r="C3536" i="16"/>
  <c r="C3537" i="16"/>
  <c r="C3538" i="16"/>
  <c r="C3539" i="16"/>
  <c r="C3540" i="16"/>
  <c r="C3541" i="16"/>
  <c r="C3542" i="16"/>
  <c r="C3543" i="16"/>
  <c r="C3544" i="16"/>
  <c r="C3545" i="16"/>
  <c r="C3546" i="16"/>
  <c r="C3547" i="16"/>
  <c r="C3548" i="16"/>
  <c r="C3549" i="16"/>
  <c r="C3550" i="16"/>
  <c r="C3551" i="16"/>
  <c r="C3552" i="16"/>
  <c r="C3553" i="16"/>
  <c r="C3554" i="16"/>
  <c r="C3555" i="16"/>
  <c r="C3556" i="16"/>
  <c r="C3557" i="16"/>
  <c r="C3558" i="16"/>
  <c r="C3559" i="16"/>
  <c r="C3560" i="16"/>
  <c r="C3561" i="16"/>
  <c r="C3562" i="16"/>
  <c r="C3563" i="16"/>
  <c r="C3564" i="16"/>
  <c r="C3565" i="16"/>
  <c r="C3566" i="16"/>
  <c r="C3567" i="16"/>
  <c r="C3568" i="16"/>
  <c r="C3569" i="16"/>
  <c r="C3570" i="16"/>
  <c r="C3571" i="16"/>
  <c r="C3572" i="16"/>
  <c r="C3573" i="16"/>
  <c r="C3574" i="16"/>
  <c r="C3575" i="16"/>
  <c r="C3576" i="16"/>
  <c r="C3577" i="16"/>
  <c r="C3578" i="16"/>
  <c r="C3579" i="16"/>
  <c r="C3580" i="16"/>
  <c r="C3581" i="16"/>
  <c r="C3582" i="16"/>
  <c r="C3583" i="16"/>
  <c r="C3584" i="16"/>
  <c r="C3585" i="16"/>
  <c r="C3586" i="16"/>
  <c r="C3587" i="16"/>
  <c r="C3588" i="16"/>
  <c r="C3589" i="16"/>
  <c r="C3590" i="16"/>
  <c r="C3591" i="16"/>
  <c r="C3592" i="16"/>
  <c r="C3593" i="16"/>
  <c r="C3594" i="16"/>
  <c r="C3595" i="16"/>
  <c r="C3596" i="16"/>
  <c r="C3597" i="16"/>
  <c r="C3598" i="16"/>
  <c r="C3599" i="16"/>
  <c r="C3600" i="16"/>
  <c r="C3601" i="16"/>
  <c r="C3602" i="16"/>
  <c r="C3603" i="16"/>
  <c r="C3604" i="16"/>
  <c r="C3605" i="16"/>
  <c r="C3606" i="16"/>
  <c r="C3607" i="16"/>
  <c r="C3608" i="16"/>
  <c r="C3609" i="16"/>
  <c r="C3610" i="16"/>
  <c r="C3611" i="16"/>
  <c r="C3612" i="16"/>
  <c r="C3613" i="16"/>
  <c r="C3614" i="16"/>
  <c r="C3615" i="16"/>
  <c r="C3616" i="16"/>
  <c r="C3617" i="16"/>
  <c r="C3618" i="16"/>
  <c r="C3619" i="16"/>
  <c r="C3620" i="16"/>
  <c r="C3621" i="16"/>
  <c r="C3622" i="16"/>
  <c r="C3623" i="16"/>
  <c r="C3624" i="16"/>
  <c r="C3625" i="16"/>
  <c r="C3626" i="16"/>
  <c r="C3627" i="16"/>
  <c r="C3628" i="16"/>
  <c r="C3629" i="16"/>
  <c r="C3630" i="16"/>
  <c r="C3631" i="16"/>
  <c r="C3632" i="16"/>
  <c r="C3633" i="16"/>
  <c r="C3634" i="16"/>
  <c r="C3635" i="16"/>
  <c r="C3636" i="16"/>
  <c r="C3637" i="16"/>
  <c r="C3638" i="16"/>
  <c r="C3639" i="16"/>
  <c r="C3640" i="16"/>
  <c r="C3641" i="16"/>
  <c r="C3642" i="16"/>
  <c r="C3643" i="16"/>
  <c r="C3644" i="16"/>
  <c r="C3645" i="16"/>
  <c r="C3646" i="16"/>
  <c r="C3647" i="16"/>
  <c r="C3648" i="16"/>
  <c r="C3649" i="16"/>
  <c r="C3650" i="16"/>
  <c r="C3651" i="16"/>
  <c r="C3652" i="16"/>
  <c r="C3653" i="16"/>
  <c r="C3654" i="16"/>
  <c r="C3655" i="16"/>
  <c r="C3656" i="16"/>
  <c r="C3657" i="16"/>
  <c r="C3658" i="16"/>
  <c r="C3659" i="16"/>
  <c r="C3660" i="16"/>
  <c r="C3661" i="16"/>
  <c r="C3662" i="16"/>
  <c r="C3663" i="16"/>
  <c r="C3664" i="16"/>
  <c r="C3665" i="16"/>
  <c r="C3666" i="16"/>
  <c r="C3667" i="16"/>
  <c r="C3668" i="16"/>
  <c r="C3669" i="16"/>
  <c r="C3670" i="16"/>
  <c r="C3671" i="16"/>
  <c r="C3672" i="16"/>
  <c r="C3673" i="16"/>
  <c r="C3674" i="16"/>
  <c r="C3675" i="16"/>
  <c r="C3676" i="16"/>
  <c r="C3677" i="16"/>
  <c r="C3678" i="16"/>
  <c r="C3679" i="16"/>
  <c r="C3680" i="16"/>
  <c r="C3681" i="16"/>
  <c r="C3682" i="16"/>
  <c r="C3683" i="16"/>
  <c r="C3684" i="16"/>
  <c r="C3685" i="16"/>
  <c r="C3686" i="16"/>
  <c r="C3687" i="16"/>
  <c r="C3688" i="16"/>
  <c r="C3689" i="16"/>
  <c r="C3690" i="16"/>
  <c r="C3691" i="16"/>
  <c r="C3692" i="16"/>
  <c r="C3693" i="16"/>
  <c r="C3694" i="16"/>
  <c r="C3695" i="16"/>
  <c r="C3696" i="16"/>
  <c r="C3697" i="16"/>
  <c r="C3698" i="16"/>
  <c r="C3699" i="16"/>
  <c r="C3700" i="16"/>
  <c r="C3701" i="16"/>
  <c r="C3702" i="16"/>
  <c r="C3703" i="16"/>
  <c r="C3704" i="16"/>
  <c r="C3705" i="16"/>
  <c r="C3706" i="16"/>
  <c r="C3707" i="16"/>
  <c r="C3708" i="16"/>
  <c r="C3709" i="16"/>
  <c r="C3710" i="16"/>
  <c r="C3711" i="16"/>
  <c r="C3712" i="16"/>
  <c r="C3713" i="16"/>
  <c r="C3714" i="16"/>
  <c r="C3715" i="16"/>
  <c r="C3716" i="16"/>
  <c r="C3717" i="16"/>
  <c r="C3718" i="16"/>
  <c r="C3719" i="16"/>
  <c r="C3720" i="16"/>
  <c r="C3721" i="16"/>
  <c r="C3722" i="16"/>
  <c r="C3723" i="16"/>
  <c r="C3724" i="16"/>
  <c r="C3725" i="16"/>
  <c r="C3726" i="16"/>
  <c r="C3727" i="16"/>
  <c r="C3728" i="16"/>
  <c r="C3729" i="16"/>
  <c r="C3730" i="16"/>
  <c r="C3731" i="16"/>
  <c r="C3732" i="16"/>
  <c r="C3733" i="16"/>
  <c r="C3734" i="16"/>
  <c r="C3735" i="16"/>
  <c r="C3736" i="16"/>
  <c r="C3737" i="16"/>
  <c r="C3738" i="16"/>
  <c r="C3739" i="16"/>
  <c r="C3740" i="16"/>
  <c r="C3741" i="16"/>
  <c r="C3742" i="16"/>
  <c r="C3743" i="16"/>
  <c r="C3744" i="16"/>
  <c r="C3745" i="16"/>
  <c r="C3746" i="16"/>
  <c r="C3747" i="16"/>
  <c r="C3748" i="16"/>
  <c r="C3749" i="16"/>
  <c r="C3750" i="16"/>
  <c r="C3751" i="16"/>
  <c r="C3752" i="16"/>
  <c r="C3753" i="16"/>
  <c r="C3754" i="16"/>
  <c r="C3755" i="16"/>
  <c r="C3756" i="16"/>
  <c r="C3757" i="16"/>
  <c r="C3758" i="16"/>
  <c r="C3759" i="16"/>
  <c r="C3760" i="16"/>
  <c r="C3761" i="16"/>
  <c r="C3762" i="16"/>
  <c r="C3763" i="16"/>
  <c r="C3764" i="16"/>
  <c r="C3765" i="16"/>
  <c r="C3766" i="16"/>
  <c r="C3767" i="16"/>
  <c r="C3768" i="16"/>
  <c r="C3769" i="16"/>
  <c r="C3770" i="16"/>
  <c r="C3771" i="16"/>
  <c r="C3772" i="16"/>
  <c r="C3773" i="16"/>
  <c r="C3774" i="16"/>
  <c r="C3775" i="16"/>
  <c r="C3776" i="16"/>
  <c r="C3777" i="16"/>
  <c r="C3778" i="16"/>
  <c r="C3779" i="16"/>
  <c r="C3780" i="16"/>
  <c r="C3781" i="16"/>
  <c r="C3782" i="16"/>
  <c r="C3783" i="16"/>
  <c r="C3784" i="16"/>
  <c r="C3785" i="16"/>
  <c r="C3786" i="16"/>
  <c r="C3787" i="16"/>
  <c r="C3788" i="16"/>
  <c r="C3789" i="16"/>
  <c r="C3790" i="16"/>
  <c r="C3791" i="16"/>
  <c r="C3792" i="16"/>
  <c r="C3793" i="16"/>
  <c r="C3794" i="16"/>
  <c r="C3795" i="16"/>
  <c r="C3796" i="16"/>
  <c r="C3797" i="16"/>
  <c r="C3798" i="16"/>
  <c r="C3799" i="16"/>
  <c r="C3800" i="16"/>
  <c r="C3801" i="16"/>
  <c r="C3802" i="16"/>
  <c r="C3803" i="16"/>
  <c r="C3804" i="16"/>
  <c r="C3805" i="16"/>
  <c r="C3806" i="16"/>
  <c r="C3807" i="16"/>
  <c r="C3808" i="16"/>
  <c r="C3809" i="16"/>
  <c r="C3810" i="16"/>
  <c r="C3811" i="16"/>
  <c r="C3812" i="16"/>
  <c r="C3813" i="16"/>
  <c r="C3814" i="16"/>
  <c r="C3815" i="16"/>
  <c r="C3816" i="16"/>
  <c r="C3817" i="16"/>
  <c r="C3818" i="16"/>
  <c r="C3819" i="16"/>
  <c r="C3820" i="16"/>
  <c r="C3821" i="16"/>
  <c r="C3822" i="16"/>
  <c r="C3823" i="16"/>
  <c r="C3824" i="16"/>
  <c r="C3825" i="16"/>
  <c r="C3826" i="16"/>
  <c r="C3827" i="16"/>
  <c r="C3828" i="16"/>
  <c r="C3829" i="16"/>
  <c r="C3830" i="16"/>
  <c r="C3831" i="16"/>
  <c r="C3832" i="16"/>
  <c r="C3833" i="16"/>
  <c r="C3834" i="16"/>
  <c r="C3835" i="16"/>
  <c r="C3836" i="16"/>
  <c r="C3837" i="16"/>
  <c r="C3838" i="16"/>
  <c r="C3839" i="16"/>
  <c r="C3840" i="16"/>
  <c r="C3841" i="16"/>
  <c r="C3842" i="16"/>
  <c r="C3843" i="16"/>
  <c r="C3844" i="16"/>
  <c r="C3845" i="16"/>
  <c r="C3846" i="16"/>
  <c r="C3847" i="16"/>
  <c r="C3848" i="16"/>
  <c r="C3849" i="16"/>
  <c r="C3850" i="16"/>
  <c r="C3851" i="16"/>
  <c r="C3852" i="16"/>
  <c r="C3853" i="16"/>
  <c r="C3854" i="16"/>
  <c r="C3855" i="16"/>
  <c r="C3856" i="16"/>
  <c r="C3857" i="16"/>
  <c r="C3858" i="16"/>
  <c r="C3859" i="16"/>
  <c r="C3860" i="16"/>
  <c r="C3861" i="16"/>
  <c r="C3862" i="16"/>
  <c r="C3863" i="16"/>
  <c r="C3864" i="16"/>
  <c r="C3865" i="16"/>
  <c r="C3866" i="16"/>
  <c r="C3867" i="16"/>
  <c r="C3868" i="16"/>
  <c r="C3869" i="16"/>
  <c r="C3870" i="16"/>
  <c r="C3871" i="16"/>
  <c r="C3872" i="16"/>
  <c r="C3873" i="16"/>
  <c r="C3874" i="16"/>
  <c r="C3875" i="16"/>
  <c r="C3876" i="16"/>
  <c r="C3877" i="16"/>
  <c r="C3878" i="16"/>
  <c r="C3879" i="16"/>
  <c r="C3880" i="16"/>
  <c r="C3881" i="16"/>
  <c r="C3882" i="16"/>
  <c r="C3883" i="16"/>
  <c r="C3884" i="16"/>
  <c r="C3885" i="16"/>
  <c r="C3886" i="16"/>
  <c r="C3887" i="16"/>
  <c r="C3888" i="16"/>
  <c r="C3889" i="16"/>
  <c r="C3890" i="16"/>
  <c r="C3891" i="16"/>
  <c r="C3892" i="16"/>
  <c r="C3893" i="16"/>
  <c r="C3894" i="16"/>
  <c r="C3895" i="16"/>
  <c r="C3896" i="16"/>
  <c r="C3897" i="16"/>
  <c r="C3898" i="16"/>
  <c r="C3899" i="16"/>
  <c r="C3900" i="16"/>
  <c r="C3901" i="16"/>
  <c r="C3902" i="16"/>
  <c r="C3903" i="16"/>
  <c r="C3904" i="16"/>
  <c r="C3905" i="16"/>
  <c r="C3906" i="16"/>
  <c r="C3907" i="16"/>
  <c r="C3908" i="16"/>
  <c r="C3909" i="16"/>
  <c r="C3910" i="16"/>
  <c r="C3911" i="16"/>
  <c r="C3912" i="16"/>
  <c r="C3913" i="16"/>
  <c r="C3914" i="16"/>
  <c r="C3915" i="16"/>
  <c r="C3916" i="16"/>
  <c r="C3917" i="16"/>
  <c r="C3918" i="16"/>
  <c r="C3919" i="16"/>
  <c r="C3920" i="16"/>
  <c r="C3921" i="16"/>
  <c r="C3922" i="16"/>
  <c r="C3923" i="16"/>
  <c r="C3924" i="16"/>
  <c r="C3925" i="16"/>
  <c r="C3926" i="16"/>
  <c r="C3927" i="16"/>
  <c r="C3928" i="16"/>
  <c r="C3929" i="16"/>
  <c r="C3930" i="16"/>
  <c r="C3931" i="16"/>
  <c r="C3932" i="16"/>
  <c r="C3933" i="16"/>
  <c r="C3934" i="16"/>
  <c r="C3935" i="16"/>
  <c r="C3936" i="16"/>
  <c r="C3937" i="16"/>
  <c r="C3938" i="16"/>
  <c r="C3939" i="16"/>
  <c r="C3940" i="16"/>
  <c r="C3941" i="16"/>
  <c r="C3942" i="16"/>
  <c r="C3943" i="16"/>
  <c r="C3944" i="16"/>
  <c r="C3945" i="16"/>
  <c r="C3946" i="16"/>
  <c r="C3947" i="16"/>
  <c r="C3948" i="16"/>
  <c r="C3949" i="16"/>
  <c r="C3950" i="16"/>
  <c r="C3951" i="16"/>
  <c r="C3952" i="16"/>
  <c r="C3953" i="16"/>
  <c r="C3954" i="16"/>
  <c r="C3955" i="16"/>
  <c r="C3956" i="16"/>
  <c r="C3957" i="16"/>
  <c r="C3958" i="16"/>
  <c r="C3959" i="16"/>
  <c r="C3960" i="16"/>
  <c r="C3961" i="16"/>
  <c r="C3962" i="16"/>
  <c r="C3963" i="16"/>
  <c r="C3964" i="16"/>
  <c r="C3965" i="16"/>
  <c r="C3966" i="16"/>
  <c r="C3967" i="16"/>
  <c r="C3968" i="16"/>
  <c r="C3969" i="16"/>
  <c r="C3970" i="16"/>
  <c r="C3971" i="16"/>
  <c r="C3972" i="16"/>
  <c r="C3973" i="16"/>
  <c r="C3974" i="16"/>
  <c r="C3975" i="16"/>
  <c r="C3976" i="16"/>
  <c r="C3977" i="16"/>
  <c r="C3978" i="16"/>
  <c r="C3979" i="16"/>
  <c r="C3980" i="16"/>
  <c r="C3981" i="16"/>
  <c r="C3982" i="16"/>
  <c r="C3983" i="16"/>
  <c r="C3984" i="16"/>
  <c r="C3985" i="16"/>
  <c r="C3986" i="16"/>
  <c r="C3987" i="16"/>
  <c r="C3988" i="16"/>
  <c r="C3989" i="16"/>
  <c r="C3990" i="16"/>
  <c r="C3991" i="16"/>
  <c r="C3992" i="16"/>
  <c r="C3993" i="16"/>
  <c r="C3994" i="16"/>
  <c r="C3995" i="16"/>
  <c r="C3996" i="16"/>
  <c r="C3997" i="16"/>
  <c r="C3998" i="16"/>
  <c r="C3999" i="16"/>
  <c r="C4000" i="16"/>
  <c r="C4001" i="16"/>
  <c r="C4002" i="16"/>
  <c r="C4003" i="16"/>
  <c r="C4004" i="16"/>
  <c r="C4005" i="16"/>
  <c r="C4006" i="16"/>
  <c r="C4007" i="16"/>
  <c r="C4008" i="16"/>
  <c r="C4009" i="16"/>
  <c r="C4010" i="16"/>
  <c r="C4011" i="16"/>
  <c r="C4012" i="16"/>
  <c r="C4013" i="16"/>
  <c r="C4014" i="16"/>
  <c r="C4015" i="16"/>
  <c r="C4016" i="16"/>
  <c r="C4017" i="16"/>
  <c r="C4018" i="16"/>
  <c r="C4019" i="16"/>
  <c r="C4020" i="16"/>
  <c r="C4021" i="16"/>
  <c r="C4022" i="16"/>
  <c r="C4023" i="16"/>
  <c r="C4024" i="16"/>
  <c r="C4025" i="16"/>
  <c r="C4026" i="16"/>
  <c r="C4027" i="16"/>
  <c r="C4028" i="16"/>
  <c r="C4029" i="16"/>
  <c r="C4030" i="16"/>
  <c r="C4031" i="16"/>
  <c r="C4032" i="16"/>
  <c r="C4033" i="16"/>
  <c r="C4034" i="16"/>
  <c r="C4035" i="16"/>
  <c r="C4036" i="16"/>
  <c r="C4037" i="16"/>
  <c r="C4038" i="16"/>
  <c r="C4039" i="16"/>
  <c r="C4040" i="16"/>
  <c r="C4041" i="16"/>
  <c r="C4042" i="16"/>
  <c r="C4043" i="16"/>
  <c r="C4044" i="16"/>
  <c r="C4045" i="16"/>
  <c r="C4046" i="16"/>
  <c r="C4047" i="16"/>
  <c r="C4048" i="16"/>
  <c r="C4049" i="16"/>
  <c r="C4050" i="16"/>
  <c r="C4051" i="16"/>
  <c r="C4052" i="16"/>
  <c r="C4053" i="16"/>
  <c r="C4054" i="16"/>
  <c r="C4055" i="16"/>
  <c r="C4056" i="16"/>
  <c r="C4057" i="16"/>
  <c r="C4058" i="16"/>
  <c r="C4059" i="16"/>
  <c r="C4060" i="16"/>
  <c r="C4061" i="16"/>
  <c r="C4062" i="16"/>
  <c r="C4063" i="16"/>
  <c r="C4064" i="16"/>
  <c r="C4065" i="16"/>
  <c r="C4066" i="16"/>
  <c r="C4067" i="16"/>
  <c r="C4068" i="16"/>
  <c r="C4069" i="16"/>
  <c r="C4070" i="16"/>
  <c r="C4071" i="16"/>
  <c r="C4072" i="16"/>
  <c r="C4073" i="16"/>
  <c r="C4074" i="16"/>
  <c r="C4075" i="16"/>
  <c r="C4076" i="16"/>
  <c r="C4077" i="16"/>
  <c r="C4078" i="16"/>
  <c r="C4079" i="16"/>
  <c r="C4080" i="16"/>
  <c r="C4081" i="16"/>
  <c r="C4082" i="16"/>
  <c r="C4083" i="16"/>
  <c r="C4084" i="16"/>
  <c r="C4085" i="16"/>
  <c r="C4086" i="16"/>
  <c r="C4087" i="16"/>
  <c r="C4088" i="16"/>
  <c r="C4089" i="16"/>
  <c r="C4090" i="16"/>
  <c r="C4091" i="16"/>
  <c r="C4092" i="16"/>
  <c r="C4093" i="16"/>
  <c r="C4094" i="16"/>
  <c r="C4095" i="16"/>
  <c r="C4096" i="16"/>
  <c r="C4097" i="16"/>
  <c r="C4098" i="16"/>
  <c r="C4099" i="16"/>
  <c r="C4100" i="16"/>
  <c r="C4101" i="16"/>
  <c r="C4102" i="16"/>
  <c r="C4103" i="16"/>
  <c r="C4104" i="16"/>
  <c r="C4105" i="16"/>
  <c r="C4106" i="16"/>
  <c r="C4107" i="16"/>
  <c r="C4108" i="16"/>
  <c r="C4109" i="16"/>
  <c r="C4110" i="16"/>
  <c r="C4111" i="16"/>
  <c r="C4112" i="16"/>
  <c r="C4113" i="16"/>
  <c r="C4114" i="16"/>
  <c r="C4115" i="16"/>
  <c r="C4116" i="16"/>
  <c r="C4117" i="16"/>
  <c r="C4118" i="16"/>
  <c r="C4119" i="16"/>
  <c r="C4120" i="16"/>
  <c r="C4121" i="16"/>
  <c r="C4122" i="16"/>
  <c r="C4123" i="16"/>
  <c r="C4124" i="16"/>
  <c r="C4125" i="16"/>
  <c r="C4126" i="16"/>
  <c r="C4127" i="16"/>
  <c r="C4128" i="16"/>
  <c r="C4129" i="16"/>
  <c r="C4130" i="16"/>
  <c r="C4131" i="16"/>
  <c r="C4132" i="16"/>
  <c r="C4133" i="16"/>
  <c r="C4134" i="16"/>
  <c r="C4135" i="16"/>
  <c r="C4136" i="16"/>
  <c r="C4137" i="16"/>
  <c r="C4138" i="16"/>
  <c r="C4139" i="16"/>
  <c r="C4140" i="16"/>
  <c r="C4141" i="16"/>
  <c r="C4142" i="16"/>
  <c r="C4143" i="16"/>
  <c r="C4144" i="16"/>
  <c r="C4145" i="16"/>
  <c r="C4146" i="16"/>
  <c r="C4147" i="16"/>
  <c r="C4148" i="16"/>
  <c r="C4149" i="16"/>
  <c r="C4150" i="16"/>
  <c r="C4151" i="16"/>
  <c r="C4152" i="16"/>
  <c r="C4153" i="16"/>
  <c r="C4154" i="16"/>
  <c r="C4155" i="16"/>
  <c r="C4156" i="16"/>
  <c r="C4157" i="16"/>
  <c r="C4158" i="16"/>
  <c r="C4159" i="16"/>
  <c r="C4160" i="16"/>
  <c r="C4161" i="16"/>
  <c r="C4162" i="16"/>
  <c r="C4163" i="16"/>
  <c r="C4164" i="16"/>
  <c r="C4165" i="16"/>
  <c r="C4166" i="16"/>
  <c r="C4167" i="16"/>
  <c r="C4168" i="16"/>
  <c r="C4169" i="16"/>
  <c r="C4170" i="16"/>
  <c r="C4171" i="16"/>
  <c r="C4172" i="16"/>
  <c r="C4173" i="16"/>
  <c r="C4174" i="16"/>
  <c r="C4175" i="16"/>
  <c r="C4176" i="16"/>
  <c r="C4177" i="16"/>
  <c r="C4178" i="16"/>
  <c r="C4179" i="16"/>
  <c r="C4180" i="16"/>
  <c r="C4181" i="16"/>
  <c r="C4182" i="16"/>
  <c r="C4183" i="16"/>
  <c r="C4184" i="16"/>
  <c r="C4185" i="16"/>
  <c r="C4186" i="16"/>
  <c r="C4187" i="16"/>
  <c r="C4188" i="16"/>
  <c r="C4189" i="16"/>
  <c r="C4190" i="16"/>
  <c r="C4191" i="16"/>
  <c r="C4192" i="16"/>
  <c r="C4193" i="16"/>
  <c r="C4194" i="16"/>
  <c r="C4195" i="16"/>
  <c r="C4196" i="16"/>
  <c r="C4197" i="16"/>
  <c r="C4198" i="16"/>
  <c r="C4199" i="16"/>
  <c r="C4200" i="16"/>
  <c r="C4201" i="16"/>
  <c r="C4202" i="16"/>
  <c r="C4203" i="16"/>
  <c r="C4204" i="16"/>
  <c r="C4205" i="16"/>
  <c r="C4206" i="16"/>
  <c r="C4207" i="16"/>
  <c r="C4208" i="16"/>
  <c r="C4209" i="16"/>
  <c r="C4210" i="16"/>
  <c r="C4211" i="16"/>
  <c r="C4212" i="16"/>
  <c r="C4213" i="16"/>
  <c r="C4214" i="16"/>
  <c r="C4215" i="16"/>
  <c r="C4216" i="16"/>
  <c r="C4217" i="16"/>
  <c r="C4218" i="16"/>
  <c r="C4219" i="16"/>
  <c r="C4220" i="16"/>
  <c r="C4221" i="16"/>
  <c r="C4222" i="16"/>
  <c r="C4223" i="16"/>
  <c r="C4224" i="16"/>
  <c r="C4225" i="16"/>
  <c r="C4226" i="16"/>
  <c r="C4227" i="16"/>
  <c r="C4228" i="16"/>
  <c r="C4229" i="16"/>
  <c r="C4230" i="16"/>
  <c r="C4231" i="16"/>
  <c r="C4232" i="16"/>
  <c r="C4233" i="16"/>
  <c r="C4234" i="16"/>
  <c r="C4235" i="16"/>
  <c r="C4236" i="16"/>
  <c r="C4237" i="16"/>
  <c r="C4238" i="16"/>
  <c r="C4239" i="16"/>
  <c r="C4240" i="16"/>
  <c r="C4241" i="16"/>
  <c r="C4242" i="16"/>
  <c r="C4243" i="16"/>
  <c r="C4244" i="16"/>
  <c r="C4245" i="16"/>
  <c r="C4246" i="16"/>
  <c r="C4247" i="16"/>
  <c r="C4248" i="16"/>
  <c r="C4249" i="16"/>
  <c r="C4250" i="16"/>
  <c r="C4251" i="16"/>
  <c r="C4252" i="16"/>
  <c r="C4253" i="16"/>
  <c r="C4254" i="16"/>
  <c r="C4255" i="16"/>
  <c r="C4256" i="16"/>
  <c r="C4257" i="16"/>
  <c r="C4258" i="16"/>
  <c r="C4259" i="16"/>
  <c r="C4260" i="16"/>
  <c r="C4261" i="16"/>
  <c r="C4262" i="16"/>
  <c r="C4263" i="16"/>
  <c r="C4264" i="16"/>
  <c r="C4265" i="16"/>
  <c r="C4266" i="16"/>
  <c r="C4267" i="16"/>
  <c r="C4268" i="16"/>
  <c r="C4269" i="16"/>
  <c r="C4270" i="16"/>
  <c r="C4271" i="16"/>
  <c r="C4272" i="16"/>
  <c r="C4273" i="16"/>
  <c r="C4274" i="16"/>
  <c r="C4275" i="16"/>
  <c r="C4276" i="16"/>
  <c r="C4277" i="16"/>
  <c r="C4278" i="16"/>
  <c r="C4279" i="16"/>
  <c r="C4280" i="16"/>
  <c r="C4281" i="16"/>
  <c r="C4282" i="16"/>
  <c r="C4283" i="16"/>
  <c r="C4284" i="16"/>
  <c r="C4285" i="16"/>
  <c r="C4286" i="16"/>
  <c r="C4287" i="16"/>
  <c r="C4288" i="16"/>
  <c r="C4289" i="16"/>
  <c r="C4290" i="16"/>
  <c r="C4291" i="16"/>
  <c r="C4292" i="16"/>
  <c r="C4293" i="16"/>
  <c r="C4294" i="16"/>
  <c r="C4295" i="16"/>
  <c r="C4296" i="16"/>
  <c r="C4297" i="16"/>
  <c r="C4298" i="16"/>
  <c r="C4299" i="16"/>
  <c r="C4300" i="16"/>
  <c r="C4301" i="16"/>
  <c r="C4302" i="16"/>
  <c r="C4303" i="16"/>
  <c r="C4304" i="16"/>
  <c r="C4305" i="16"/>
  <c r="C4306" i="16"/>
  <c r="C4307" i="16"/>
  <c r="C4308" i="16"/>
  <c r="C4309" i="16"/>
  <c r="C4310" i="16"/>
  <c r="C4311" i="16"/>
  <c r="C4312" i="16"/>
  <c r="C4313" i="16"/>
  <c r="C4314" i="16"/>
  <c r="C4315" i="16"/>
  <c r="C4316" i="16"/>
  <c r="C4317" i="16"/>
  <c r="C4318" i="16"/>
  <c r="C4319" i="16"/>
  <c r="C4320" i="16"/>
  <c r="C4321" i="16"/>
  <c r="C4322" i="16"/>
  <c r="C4323" i="16"/>
  <c r="C4324" i="16"/>
  <c r="C4325" i="16"/>
  <c r="C4326" i="16"/>
  <c r="C4327" i="16"/>
  <c r="C4328" i="16"/>
  <c r="C4329" i="16"/>
  <c r="C4330" i="16"/>
  <c r="C4331" i="16"/>
  <c r="C4332" i="16"/>
  <c r="C4333" i="16"/>
  <c r="C4334" i="16"/>
  <c r="C4335" i="16"/>
  <c r="C4336" i="16"/>
  <c r="C4337" i="16"/>
  <c r="C4338" i="16"/>
  <c r="C4339" i="16"/>
  <c r="C4340" i="16"/>
  <c r="C4341" i="16"/>
  <c r="C4342" i="16"/>
  <c r="C4343" i="16"/>
  <c r="C4344" i="16"/>
  <c r="C4345" i="16"/>
  <c r="C4346" i="16"/>
  <c r="C4347" i="16"/>
  <c r="C4348" i="16"/>
  <c r="C4349" i="16"/>
  <c r="C4350" i="16"/>
  <c r="C4351" i="16"/>
  <c r="C4352" i="16"/>
  <c r="C4353" i="16"/>
  <c r="C4354" i="16"/>
  <c r="C4355" i="16"/>
  <c r="C4356" i="16"/>
  <c r="C4357" i="16"/>
  <c r="C4358" i="16"/>
  <c r="C4359" i="16"/>
  <c r="C4360" i="16"/>
  <c r="C4361" i="16"/>
  <c r="C4362" i="16"/>
  <c r="C4363" i="16"/>
  <c r="C4364" i="16"/>
  <c r="C4365" i="16"/>
  <c r="C4366" i="16"/>
  <c r="C4367" i="16"/>
  <c r="C4368" i="16"/>
  <c r="C4369" i="16"/>
  <c r="C4370" i="16"/>
  <c r="C4371" i="16"/>
  <c r="C4372" i="16"/>
  <c r="C4373" i="16"/>
  <c r="C4374" i="16"/>
  <c r="C4375" i="16"/>
  <c r="C4376" i="16"/>
  <c r="C4377" i="16"/>
  <c r="C4378" i="16"/>
  <c r="C4379" i="16"/>
  <c r="C4380" i="16"/>
  <c r="C4381" i="16"/>
  <c r="C4382" i="16"/>
  <c r="C4383" i="16"/>
  <c r="C4384" i="16"/>
  <c r="C4385" i="16"/>
  <c r="C4386" i="16"/>
  <c r="C4387" i="16"/>
  <c r="C4388" i="16"/>
  <c r="C4389" i="16"/>
  <c r="C4390" i="16"/>
  <c r="C4391" i="16"/>
  <c r="C4392" i="16"/>
  <c r="C4393" i="16"/>
  <c r="C4394" i="16"/>
  <c r="C4395" i="16"/>
  <c r="C4396" i="16"/>
  <c r="C4397" i="16"/>
  <c r="C4398" i="16"/>
  <c r="C4399" i="16"/>
  <c r="C4400" i="16"/>
  <c r="C4401" i="16"/>
  <c r="C4402" i="16"/>
  <c r="C4403" i="16"/>
  <c r="C4404" i="16"/>
  <c r="C4405" i="16"/>
  <c r="C4406" i="16"/>
  <c r="C4407" i="16"/>
  <c r="C4408" i="16"/>
  <c r="C4409" i="16"/>
  <c r="C4410" i="16"/>
  <c r="C4411" i="16"/>
  <c r="C4412" i="16"/>
  <c r="C4413" i="16"/>
  <c r="C4414" i="16"/>
  <c r="C4415" i="16"/>
  <c r="C4416" i="16"/>
  <c r="C4417" i="16"/>
  <c r="C4418" i="16"/>
  <c r="C4419" i="16"/>
  <c r="C4420" i="16"/>
  <c r="C4421" i="16"/>
  <c r="C4422" i="16"/>
  <c r="C4423" i="16"/>
  <c r="C4424" i="16"/>
  <c r="C4425" i="16"/>
  <c r="C4426" i="16"/>
  <c r="C4427" i="16"/>
  <c r="C4428" i="16"/>
  <c r="C4429" i="16"/>
  <c r="C4430" i="16"/>
  <c r="C4431" i="16"/>
  <c r="C4432" i="16"/>
  <c r="C4433" i="16"/>
  <c r="C4434" i="16"/>
  <c r="C4435" i="16"/>
  <c r="C4436" i="16"/>
  <c r="C4437" i="16"/>
  <c r="C4438" i="16"/>
  <c r="C4439" i="16"/>
  <c r="C4440" i="16"/>
  <c r="C4441" i="16"/>
  <c r="C4442" i="16"/>
  <c r="C4443" i="16"/>
  <c r="C4444" i="16"/>
  <c r="C4445" i="16"/>
  <c r="C4446" i="16"/>
  <c r="C4447" i="16"/>
  <c r="C4448" i="16"/>
  <c r="C4449" i="16"/>
  <c r="C4450" i="16"/>
  <c r="C4451" i="16"/>
  <c r="C4452" i="16"/>
  <c r="C4453" i="16"/>
  <c r="C4454" i="16"/>
  <c r="C4455" i="16"/>
  <c r="C4456" i="16"/>
  <c r="C4457" i="16"/>
  <c r="C4458" i="16"/>
  <c r="C4459" i="16"/>
  <c r="C4460" i="16"/>
  <c r="C4461" i="16"/>
  <c r="C4462" i="16"/>
  <c r="C4463" i="16"/>
  <c r="C4464" i="16"/>
  <c r="C4465" i="16"/>
  <c r="C4466" i="16"/>
  <c r="C4467" i="16"/>
  <c r="C4468" i="16"/>
  <c r="C4469" i="16"/>
  <c r="C4470" i="16"/>
  <c r="C4471" i="16"/>
  <c r="C4472" i="16"/>
  <c r="C4473" i="16"/>
  <c r="C4474" i="16"/>
  <c r="C4475" i="16"/>
  <c r="C4476" i="16"/>
  <c r="C4477" i="16"/>
  <c r="C4478" i="16"/>
  <c r="C4479" i="16"/>
  <c r="C4480" i="16"/>
  <c r="C4481" i="16"/>
  <c r="C4482" i="16"/>
  <c r="C4483" i="16"/>
  <c r="C4484" i="16"/>
  <c r="C4485" i="16"/>
  <c r="C4486" i="16"/>
  <c r="C4487" i="16"/>
  <c r="C4488" i="16"/>
  <c r="C4489" i="16"/>
  <c r="C4490" i="16"/>
  <c r="C4491" i="16"/>
  <c r="C4492" i="16"/>
  <c r="C4493" i="16"/>
  <c r="C4494" i="16"/>
  <c r="C4495" i="16"/>
  <c r="C4496" i="16"/>
  <c r="C4497" i="16"/>
  <c r="C4498" i="16"/>
  <c r="C4499" i="16"/>
  <c r="C4500" i="16"/>
  <c r="C4501" i="16"/>
  <c r="C4502" i="16"/>
  <c r="C4503" i="16"/>
  <c r="C4504" i="16"/>
  <c r="C4505" i="16"/>
  <c r="C4506" i="16"/>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F4506" i="16"/>
  <c r="B4506" i="16"/>
  <c r="F4505" i="16"/>
  <c r="B4505" i="16"/>
  <c r="F4504" i="16"/>
  <c r="B4504" i="16"/>
  <c r="F4503" i="16"/>
  <c r="B4503" i="16"/>
  <c r="F4502" i="16"/>
  <c r="B4502" i="16"/>
  <c r="F4501" i="16"/>
  <c r="B4501" i="16"/>
  <c r="F4500" i="16"/>
  <c r="B4500" i="16"/>
  <c r="F4499" i="16"/>
  <c r="B4499" i="16"/>
  <c r="F4498" i="16"/>
  <c r="B4498" i="16"/>
  <c r="F4497" i="16"/>
  <c r="B4497" i="16"/>
  <c r="F4496" i="16"/>
  <c r="B4496" i="16"/>
  <c r="F4495" i="16"/>
  <c r="B4495" i="16"/>
  <c r="F4494" i="16"/>
  <c r="B4494" i="16"/>
  <c r="F4493" i="16"/>
  <c r="B4493" i="16"/>
  <c r="F4492" i="16"/>
  <c r="B4492" i="16"/>
  <c r="F4491" i="16"/>
  <c r="B4491" i="16"/>
  <c r="F4490" i="16"/>
  <c r="B4490" i="16"/>
  <c r="F4489" i="16"/>
  <c r="B4489" i="16"/>
  <c r="F4488" i="16"/>
  <c r="B4488" i="16"/>
  <c r="F4487" i="16"/>
  <c r="B4487" i="16"/>
  <c r="F4486" i="16"/>
  <c r="B4486" i="16"/>
  <c r="F4485" i="16"/>
  <c r="B4485" i="16"/>
  <c r="F4484" i="16"/>
  <c r="B4484" i="16"/>
  <c r="F4483" i="16"/>
  <c r="B4483" i="16"/>
  <c r="F4482" i="16"/>
  <c r="B4482" i="16"/>
  <c r="F4481" i="16"/>
  <c r="B4481" i="16"/>
  <c r="F4480" i="16"/>
  <c r="B4480" i="16"/>
  <c r="F4479" i="16"/>
  <c r="B4479" i="16"/>
  <c r="F4478" i="16"/>
  <c r="B4478" i="16"/>
  <c r="F4477" i="16"/>
  <c r="B4477" i="16"/>
  <c r="F4476" i="16"/>
  <c r="B4476" i="16"/>
  <c r="F4475" i="16"/>
  <c r="B4475" i="16"/>
  <c r="F4474" i="16"/>
  <c r="B4474" i="16"/>
  <c r="F4473" i="16"/>
  <c r="B4473" i="16"/>
  <c r="F4472" i="16"/>
  <c r="B4472" i="16"/>
  <c r="F4471" i="16"/>
  <c r="B4471" i="16"/>
  <c r="F4470" i="16"/>
  <c r="B4470" i="16"/>
  <c r="F4469" i="16"/>
  <c r="B4469" i="16"/>
  <c r="F4468" i="16"/>
  <c r="B4468" i="16"/>
  <c r="F4467" i="16"/>
  <c r="B4467" i="16"/>
  <c r="F4466" i="16"/>
  <c r="B4466" i="16"/>
  <c r="F4465" i="16"/>
  <c r="B4465" i="16"/>
  <c r="F4464" i="16"/>
  <c r="B4464" i="16"/>
  <c r="F4463" i="16"/>
  <c r="B4463" i="16"/>
  <c r="F4462" i="16"/>
  <c r="B4462" i="16"/>
  <c r="F4461" i="16"/>
  <c r="B4461" i="16"/>
  <c r="F4460" i="16"/>
  <c r="B4460" i="16"/>
  <c r="F4459" i="16"/>
  <c r="B4459" i="16"/>
  <c r="F4458" i="16"/>
  <c r="B4458" i="16"/>
  <c r="F4457" i="16"/>
  <c r="B4457" i="16"/>
  <c r="F4456" i="16"/>
  <c r="B4456" i="16"/>
  <c r="F4455" i="16"/>
  <c r="B4455" i="16"/>
  <c r="F4454" i="16"/>
  <c r="B4454" i="16"/>
  <c r="F4453" i="16"/>
  <c r="B4453" i="16"/>
  <c r="F4452" i="16"/>
  <c r="B4452" i="16"/>
  <c r="F4451" i="16"/>
  <c r="B4451" i="16"/>
  <c r="F4450" i="16"/>
  <c r="B4450" i="16"/>
  <c r="F4449" i="16"/>
  <c r="B4449" i="16"/>
  <c r="F4448" i="16"/>
  <c r="B4448" i="16"/>
  <c r="F4447" i="16"/>
  <c r="B4447" i="16"/>
  <c r="F4446" i="16"/>
  <c r="B4446" i="16"/>
  <c r="F4445" i="16"/>
  <c r="B4445" i="16"/>
  <c r="F4444" i="16"/>
  <c r="B4444" i="16"/>
  <c r="F4443" i="16"/>
  <c r="B4443" i="16"/>
  <c r="F4442" i="16"/>
  <c r="B4442" i="16"/>
  <c r="F4441" i="16"/>
  <c r="B4441" i="16"/>
  <c r="F4440" i="16"/>
  <c r="B4440" i="16"/>
  <c r="F4439" i="16"/>
  <c r="B4439" i="16"/>
  <c r="F4438" i="16"/>
  <c r="B4438" i="16"/>
  <c r="F4437" i="16"/>
  <c r="B4437" i="16"/>
  <c r="F4436" i="16"/>
  <c r="B4436" i="16"/>
  <c r="F4435" i="16"/>
  <c r="B4435" i="16"/>
  <c r="F4434" i="16"/>
  <c r="B4434" i="16"/>
  <c r="F4433" i="16"/>
  <c r="B4433" i="16"/>
  <c r="F4432" i="16"/>
  <c r="B4432" i="16"/>
  <c r="F4431" i="16"/>
  <c r="B4431" i="16"/>
  <c r="F4430" i="16"/>
  <c r="B4430" i="16"/>
  <c r="F4429" i="16"/>
  <c r="B4429" i="16"/>
  <c r="F4428" i="16"/>
  <c r="B4428" i="16"/>
  <c r="F4427" i="16"/>
  <c r="B4427" i="16"/>
  <c r="F4426" i="16"/>
  <c r="B4426" i="16"/>
  <c r="F4425" i="16"/>
  <c r="B4425" i="16"/>
  <c r="F4424" i="16"/>
  <c r="B4424" i="16"/>
  <c r="F4423" i="16"/>
  <c r="B4423" i="16"/>
  <c r="F4422" i="16"/>
  <c r="B4422" i="16"/>
  <c r="F4421" i="16"/>
  <c r="B4421" i="16"/>
  <c r="F4420" i="16"/>
  <c r="B4420" i="16"/>
  <c r="F4419" i="16"/>
  <c r="B4419" i="16"/>
  <c r="F4418" i="16"/>
  <c r="B4418" i="16"/>
  <c r="F4417" i="16"/>
  <c r="B4417" i="16"/>
  <c r="F4416" i="16"/>
  <c r="B4416" i="16"/>
  <c r="F4415" i="16"/>
  <c r="B4415" i="16"/>
  <c r="F4414" i="16"/>
  <c r="B4414" i="16"/>
  <c r="F4413" i="16"/>
  <c r="B4413" i="16"/>
  <c r="F4412" i="16"/>
  <c r="B4412" i="16"/>
  <c r="F4411" i="16"/>
  <c r="B4411" i="16"/>
  <c r="F4410" i="16"/>
  <c r="B4410" i="16"/>
  <c r="F4409" i="16"/>
  <c r="B4409" i="16"/>
  <c r="F4408" i="16"/>
  <c r="B4408" i="16"/>
  <c r="F4407" i="16"/>
  <c r="B4407" i="16"/>
  <c r="F4406" i="16"/>
  <c r="B4406" i="16"/>
  <c r="F4405" i="16"/>
  <c r="B4405" i="16"/>
  <c r="F4404" i="16"/>
  <c r="B4404" i="16"/>
  <c r="F4403" i="16"/>
  <c r="B4403" i="16"/>
  <c r="F4402" i="16"/>
  <c r="B4402" i="16"/>
  <c r="F4401" i="16"/>
  <c r="B4401" i="16"/>
  <c r="F4400" i="16"/>
  <c r="B4400" i="16"/>
  <c r="F4399" i="16"/>
  <c r="B4399" i="16"/>
  <c r="F4398" i="16"/>
  <c r="B4398" i="16"/>
  <c r="F4397" i="16"/>
  <c r="B4397" i="16"/>
  <c r="F4396" i="16"/>
  <c r="B4396" i="16"/>
  <c r="F4395" i="16"/>
  <c r="B4395" i="16"/>
  <c r="F4394" i="16"/>
  <c r="B4394" i="16"/>
  <c r="F4393" i="16"/>
  <c r="B4393" i="16"/>
  <c r="F4392" i="16"/>
  <c r="B4392" i="16"/>
  <c r="F4391" i="16"/>
  <c r="B4391" i="16"/>
  <c r="F4390" i="16"/>
  <c r="B4390" i="16"/>
  <c r="F4389" i="16"/>
  <c r="B4389" i="16"/>
  <c r="F4388" i="16"/>
  <c r="B4388" i="16"/>
  <c r="F4387" i="16"/>
  <c r="B4387" i="16"/>
  <c r="F4386" i="16"/>
  <c r="B4386" i="16"/>
  <c r="F4385" i="16"/>
  <c r="B4385" i="16"/>
  <c r="F4384" i="16"/>
  <c r="B4384" i="16"/>
  <c r="F4383" i="16"/>
  <c r="B4383" i="16"/>
  <c r="F4382" i="16"/>
  <c r="B4382" i="16"/>
  <c r="F4381" i="16"/>
  <c r="B4381" i="16"/>
  <c r="F4380" i="16"/>
  <c r="B4380" i="16"/>
  <c r="F4379" i="16"/>
  <c r="B4379" i="16"/>
  <c r="F4378" i="16"/>
  <c r="B4378" i="16"/>
  <c r="F4377" i="16"/>
  <c r="B4377" i="16"/>
  <c r="F4376" i="16"/>
  <c r="B4376" i="16"/>
  <c r="F4375" i="16"/>
  <c r="B4375" i="16"/>
  <c r="F4374" i="16"/>
  <c r="B4374" i="16"/>
  <c r="F4373" i="16"/>
  <c r="B4373" i="16"/>
  <c r="F4372" i="16"/>
  <c r="B4372" i="16"/>
  <c r="F4371" i="16"/>
  <c r="B4371" i="16"/>
  <c r="F4370" i="16"/>
  <c r="B4370" i="16"/>
  <c r="F4369" i="16"/>
  <c r="B4369" i="16"/>
  <c r="F4368" i="16"/>
  <c r="B4368" i="16"/>
  <c r="F4367" i="16"/>
  <c r="B4367" i="16"/>
  <c r="F4366" i="16"/>
  <c r="B4366" i="16"/>
  <c r="F4365" i="16"/>
  <c r="B4365" i="16"/>
  <c r="F4364" i="16"/>
  <c r="B4364" i="16"/>
  <c r="F4363" i="16"/>
  <c r="B4363" i="16"/>
  <c r="F4362" i="16"/>
  <c r="B4362" i="16"/>
  <c r="F4361" i="16"/>
  <c r="B4361" i="16"/>
  <c r="F4360" i="16"/>
  <c r="B4360" i="16"/>
  <c r="F4359" i="16"/>
  <c r="B4359" i="16"/>
  <c r="F4358" i="16"/>
  <c r="B4358" i="16"/>
  <c r="F4357" i="16"/>
  <c r="B4357" i="16"/>
  <c r="F4356" i="16"/>
  <c r="B4356" i="16"/>
  <c r="F4355" i="16"/>
  <c r="B4355" i="16"/>
  <c r="F4354" i="16"/>
  <c r="B4354" i="16"/>
  <c r="F4353" i="16"/>
  <c r="B4353" i="16"/>
  <c r="F4352" i="16"/>
  <c r="B4352" i="16"/>
  <c r="F4351" i="16"/>
  <c r="B4351" i="16"/>
  <c r="F4350" i="16"/>
  <c r="B4350" i="16"/>
  <c r="F4349" i="16"/>
  <c r="B4349" i="16"/>
  <c r="F4348" i="16"/>
  <c r="B4348" i="16"/>
  <c r="F4347" i="16"/>
  <c r="B4347" i="16"/>
  <c r="F4346" i="16"/>
  <c r="B4346" i="16"/>
  <c r="F4345" i="16"/>
  <c r="B4345" i="16"/>
  <c r="F4344" i="16"/>
  <c r="B4344" i="16"/>
  <c r="F4343" i="16"/>
  <c r="B4343" i="16"/>
  <c r="F4342" i="16"/>
  <c r="B4342" i="16"/>
  <c r="F4341" i="16"/>
  <c r="B4341" i="16"/>
  <c r="F4340" i="16"/>
  <c r="B4340" i="16"/>
  <c r="F4339" i="16"/>
  <c r="B4339" i="16"/>
  <c r="F4338" i="16"/>
  <c r="B4338" i="16"/>
  <c r="F4337" i="16"/>
  <c r="B4337" i="16"/>
  <c r="F4336" i="16"/>
  <c r="B4336" i="16"/>
  <c r="F4335" i="16"/>
  <c r="B4335" i="16"/>
  <c r="F4334" i="16"/>
  <c r="B4334" i="16"/>
  <c r="F4333" i="16"/>
  <c r="B4333" i="16"/>
  <c r="F4332" i="16"/>
  <c r="B4332" i="16"/>
  <c r="F4331" i="16"/>
  <c r="B4331" i="16"/>
  <c r="F4330" i="16"/>
  <c r="B4330" i="16"/>
  <c r="F4329" i="16"/>
  <c r="B4329" i="16"/>
  <c r="F4328" i="16"/>
  <c r="B4328" i="16"/>
  <c r="F4327" i="16"/>
  <c r="B4327" i="16"/>
  <c r="F4326" i="16"/>
  <c r="B4326" i="16"/>
  <c r="F4325" i="16"/>
  <c r="B4325" i="16"/>
  <c r="F4324" i="16"/>
  <c r="B4324" i="16"/>
  <c r="F4323" i="16"/>
  <c r="B4323" i="16"/>
  <c r="F4322" i="16"/>
  <c r="B4322" i="16"/>
  <c r="F4321" i="16"/>
  <c r="B4321" i="16"/>
  <c r="F4320" i="16"/>
  <c r="B4320" i="16"/>
  <c r="F4319" i="16"/>
  <c r="B4319" i="16"/>
  <c r="F4318" i="16"/>
  <c r="B4318" i="16"/>
  <c r="F4317" i="16"/>
  <c r="B4317" i="16"/>
  <c r="F4316" i="16"/>
  <c r="B4316" i="16"/>
  <c r="F4315" i="16"/>
  <c r="B4315" i="16"/>
  <c r="F4314" i="16"/>
  <c r="B4314" i="16"/>
  <c r="F4313" i="16"/>
  <c r="B4313" i="16"/>
  <c r="F4312" i="16"/>
  <c r="B4312" i="16"/>
  <c r="F4311" i="16"/>
  <c r="B4311" i="16"/>
  <c r="F4310" i="16"/>
  <c r="B4310" i="16"/>
  <c r="F4309" i="16"/>
  <c r="B4309" i="16"/>
  <c r="F4308" i="16"/>
  <c r="B4308" i="16"/>
  <c r="F4307" i="16"/>
  <c r="B4307" i="16"/>
  <c r="F4306" i="16"/>
  <c r="B4306" i="16"/>
  <c r="F4305" i="16"/>
  <c r="B4305" i="16"/>
  <c r="F4304" i="16"/>
  <c r="B4304" i="16"/>
  <c r="F4303" i="16"/>
  <c r="B4303" i="16"/>
  <c r="F4302" i="16"/>
  <c r="B4302" i="16"/>
  <c r="F4301" i="16"/>
  <c r="B4301" i="16"/>
  <c r="F4300" i="16"/>
  <c r="B4300" i="16"/>
  <c r="F4299" i="16"/>
  <c r="B4299" i="16"/>
  <c r="F4298" i="16"/>
  <c r="B4298" i="16"/>
  <c r="F4297" i="16"/>
  <c r="B4297" i="16"/>
  <c r="F4296" i="16"/>
  <c r="B4296" i="16"/>
  <c r="F4295" i="16"/>
  <c r="B4295" i="16"/>
  <c r="F4294" i="16"/>
  <c r="B4294" i="16"/>
  <c r="F4293" i="16"/>
  <c r="B4293" i="16"/>
  <c r="F4292" i="16"/>
  <c r="B4292" i="16"/>
  <c r="F4291" i="16"/>
  <c r="B4291" i="16"/>
  <c r="F4290" i="16"/>
  <c r="B4290" i="16"/>
  <c r="F4289" i="16"/>
  <c r="B4289" i="16"/>
  <c r="F4288" i="16"/>
  <c r="B4288" i="16"/>
  <c r="F4287" i="16"/>
  <c r="B4287" i="16"/>
  <c r="F4286" i="16"/>
  <c r="B4286" i="16"/>
  <c r="F4285" i="16"/>
  <c r="B4285" i="16"/>
  <c r="F4284" i="16"/>
  <c r="B4284" i="16"/>
  <c r="F4283" i="16"/>
  <c r="B4283" i="16"/>
  <c r="F4282" i="16"/>
  <c r="B4282" i="16"/>
  <c r="F4281" i="16"/>
  <c r="B4281" i="16"/>
  <c r="F4280" i="16"/>
  <c r="B4280" i="16"/>
  <c r="F4279" i="16"/>
  <c r="B4279" i="16"/>
  <c r="F4278" i="16"/>
  <c r="B4278" i="16"/>
  <c r="F4277" i="16"/>
  <c r="B4277" i="16"/>
  <c r="F4276" i="16"/>
  <c r="B4276" i="16"/>
  <c r="F4275" i="16"/>
  <c r="B4275" i="16"/>
  <c r="F4274" i="16"/>
  <c r="B4274" i="16"/>
  <c r="F4273" i="16"/>
  <c r="B4273" i="16"/>
  <c r="F4272" i="16"/>
  <c r="B4272" i="16"/>
  <c r="F4271" i="16"/>
  <c r="B4271" i="16"/>
  <c r="F4270" i="16"/>
  <c r="B4270" i="16"/>
  <c r="F4269" i="16"/>
  <c r="B4269" i="16"/>
  <c r="F4268" i="16"/>
  <c r="B4268" i="16"/>
  <c r="F4267" i="16"/>
  <c r="B4267" i="16"/>
  <c r="F4266" i="16"/>
  <c r="B4266" i="16"/>
  <c r="F4265" i="16"/>
  <c r="B4265" i="16"/>
  <c r="F4264" i="16"/>
  <c r="B4264" i="16"/>
  <c r="F4263" i="16"/>
  <c r="B4263" i="16"/>
  <c r="F4262" i="16"/>
  <c r="B4262" i="16"/>
  <c r="F4261" i="16"/>
  <c r="B4261" i="16"/>
  <c r="F4260" i="16"/>
  <c r="B4260" i="16"/>
  <c r="F4259" i="16"/>
  <c r="B4259" i="16"/>
  <c r="F4258" i="16"/>
  <c r="B4258" i="16"/>
  <c r="F4257" i="16"/>
  <c r="B4257" i="16"/>
  <c r="F4256" i="16"/>
  <c r="B4256" i="16"/>
  <c r="F4255" i="16"/>
  <c r="B4255" i="16"/>
  <c r="F4254" i="16"/>
  <c r="B4254" i="16"/>
  <c r="F4253" i="16"/>
  <c r="B4253" i="16"/>
  <c r="F4252" i="16"/>
  <c r="B4252" i="16"/>
  <c r="F4251" i="16"/>
  <c r="B4251" i="16"/>
  <c r="F4250" i="16"/>
  <c r="B4250" i="16"/>
  <c r="F4249" i="16"/>
  <c r="B4249" i="16"/>
  <c r="F4248" i="16"/>
  <c r="B4248" i="16"/>
  <c r="F4247" i="16"/>
  <c r="B4247" i="16"/>
  <c r="F4246" i="16"/>
  <c r="B4246" i="16"/>
  <c r="F4245" i="16"/>
  <c r="B4245" i="16"/>
  <c r="F4244" i="16"/>
  <c r="B4244" i="16"/>
  <c r="F4243" i="16"/>
  <c r="B4243" i="16"/>
  <c r="F4242" i="16"/>
  <c r="B4242" i="16"/>
  <c r="F4241" i="16"/>
  <c r="B4241" i="16"/>
  <c r="F4240" i="16"/>
  <c r="B4240" i="16"/>
  <c r="F4239" i="16"/>
  <c r="B4239" i="16"/>
  <c r="F4238" i="16"/>
  <c r="B4238" i="16"/>
  <c r="F4237" i="16"/>
  <c r="B4237" i="16"/>
  <c r="F4236" i="16"/>
  <c r="B4236" i="16"/>
  <c r="F4235" i="16"/>
  <c r="B4235" i="16"/>
  <c r="F4234" i="16"/>
  <c r="B4234" i="16"/>
  <c r="F4233" i="16"/>
  <c r="B4233" i="16"/>
  <c r="F4232" i="16"/>
  <c r="B4232" i="16"/>
  <c r="F4231" i="16"/>
  <c r="B4231" i="16"/>
  <c r="F4230" i="16"/>
  <c r="B4230" i="16"/>
  <c r="F4229" i="16"/>
  <c r="B4229" i="16"/>
  <c r="F4228" i="16"/>
  <c r="B4228" i="16"/>
  <c r="F4227" i="16"/>
  <c r="B4227" i="16"/>
  <c r="F4226" i="16"/>
  <c r="B4226" i="16"/>
  <c r="F4225" i="16"/>
  <c r="B4225" i="16"/>
  <c r="F4224" i="16"/>
  <c r="B4224" i="16"/>
  <c r="F4223" i="16"/>
  <c r="B4223" i="16"/>
  <c r="F4222" i="16"/>
  <c r="B4222" i="16"/>
  <c r="F4221" i="16"/>
  <c r="B4221" i="16"/>
  <c r="F4220" i="16"/>
  <c r="B4220" i="16"/>
  <c r="F4219" i="16"/>
  <c r="B4219" i="16"/>
  <c r="F4218" i="16"/>
  <c r="B4218" i="16"/>
  <c r="F4217" i="16"/>
  <c r="B4217" i="16"/>
  <c r="F4216" i="16"/>
  <c r="B4216" i="16"/>
  <c r="F4215" i="16"/>
  <c r="B4215" i="16"/>
  <c r="F4214" i="16"/>
  <c r="B4214" i="16"/>
  <c r="F4213" i="16"/>
  <c r="B4213" i="16"/>
  <c r="F4212" i="16"/>
  <c r="B4212" i="16"/>
  <c r="F4211" i="16"/>
  <c r="B4211" i="16"/>
  <c r="F4210" i="16"/>
  <c r="B4210" i="16"/>
  <c r="F4209" i="16"/>
  <c r="B4209" i="16"/>
  <c r="F4208" i="16"/>
  <c r="B4208" i="16"/>
  <c r="F4207" i="16"/>
  <c r="B4207" i="16"/>
  <c r="F4206" i="16"/>
  <c r="B4206" i="16"/>
  <c r="F4205" i="16"/>
  <c r="B4205" i="16"/>
  <c r="F4204" i="16"/>
  <c r="B4204" i="16"/>
  <c r="F4203" i="16"/>
  <c r="B4203" i="16"/>
  <c r="F4202" i="16"/>
  <c r="B4202" i="16"/>
  <c r="F4201" i="16"/>
  <c r="B4201" i="16"/>
  <c r="F4200" i="16"/>
  <c r="B4200" i="16"/>
  <c r="F4199" i="16"/>
  <c r="B4199" i="16"/>
  <c r="F4198" i="16"/>
  <c r="B4198" i="16"/>
  <c r="F4197" i="16"/>
  <c r="B4197" i="16"/>
  <c r="F4196" i="16"/>
  <c r="B4196" i="16"/>
  <c r="F4195" i="16"/>
  <c r="B4195" i="16"/>
  <c r="F4194" i="16"/>
  <c r="B4194" i="16"/>
  <c r="F4193" i="16"/>
  <c r="B4193" i="16"/>
  <c r="F4192" i="16"/>
  <c r="B4192" i="16"/>
  <c r="F4191" i="16"/>
  <c r="B4191" i="16"/>
  <c r="F4190" i="16"/>
  <c r="B4190" i="16"/>
  <c r="F4189" i="16"/>
  <c r="B4189" i="16"/>
  <c r="F4188" i="16"/>
  <c r="B4188" i="16"/>
  <c r="F4187" i="16"/>
  <c r="B4187" i="16"/>
  <c r="F4186" i="16"/>
  <c r="B4186" i="16"/>
  <c r="F4185" i="16"/>
  <c r="B4185" i="16"/>
  <c r="F4184" i="16"/>
  <c r="B4184" i="16"/>
  <c r="F4183" i="16"/>
  <c r="B4183" i="16"/>
  <c r="F4182" i="16"/>
  <c r="B4182" i="16"/>
  <c r="F4181" i="16"/>
  <c r="B4181" i="16"/>
  <c r="F4180" i="16"/>
  <c r="B4180" i="16"/>
  <c r="F4179" i="16"/>
  <c r="B4179" i="16"/>
  <c r="F4178" i="16"/>
  <c r="B4178" i="16"/>
  <c r="F4177" i="16"/>
  <c r="B4177" i="16"/>
  <c r="F4176" i="16"/>
  <c r="B4176" i="16"/>
  <c r="F4175" i="16"/>
  <c r="B4175" i="16"/>
  <c r="F4174" i="16"/>
  <c r="B4174" i="16"/>
  <c r="F4173" i="16"/>
  <c r="B4173" i="16"/>
  <c r="F4172" i="16"/>
  <c r="B4172" i="16"/>
  <c r="F4171" i="16"/>
  <c r="B4171" i="16"/>
  <c r="F4170" i="16"/>
  <c r="B4170" i="16"/>
  <c r="F4169" i="16"/>
  <c r="B4169" i="16"/>
  <c r="F4168" i="16"/>
  <c r="B4168" i="16"/>
  <c r="F4167" i="16"/>
  <c r="B4167" i="16"/>
  <c r="F4166" i="16"/>
  <c r="B4166" i="16"/>
  <c r="F4165" i="16"/>
  <c r="B4165" i="16"/>
  <c r="F4164" i="16"/>
  <c r="B4164" i="16"/>
  <c r="F4163" i="16"/>
  <c r="B4163" i="16"/>
  <c r="F4162" i="16"/>
  <c r="B4162" i="16"/>
  <c r="F4161" i="16"/>
  <c r="B4161" i="16"/>
  <c r="F4160" i="16"/>
  <c r="B4160" i="16"/>
  <c r="F4159" i="16"/>
  <c r="B4159" i="16"/>
  <c r="F4158" i="16"/>
  <c r="B4158" i="16"/>
  <c r="F4157" i="16"/>
  <c r="B4157" i="16"/>
  <c r="F4156" i="16"/>
  <c r="B4156" i="16"/>
  <c r="F4155" i="16"/>
  <c r="B4155" i="16"/>
  <c r="F4154" i="16"/>
  <c r="B4154" i="16"/>
  <c r="F4153" i="16"/>
  <c r="B4153" i="16"/>
  <c r="F4152" i="16"/>
  <c r="B4152" i="16"/>
  <c r="F4151" i="16"/>
  <c r="B4151" i="16"/>
  <c r="F4150" i="16"/>
  <c r="B4150" i="16"/>
  <c r="F4149" i="16"/>
  <c r="B4149" i="16"/>
  <c r="F4148" i="16"/>
  <c r="B4148" i="16"/>
  <c r="F4147" i="16"/>
  <c r="B4147" i="16"/>
  <c r="F4146" i="16"/>
  <c r="B4146" i="16"/>
  <c r="F4145" i="16"/>
  <c r="B4145" i="16"/>
  <c r="F4144" i="16"/>
  <c r="B4144" i="16"/>
  <c r="F4143" i="16"/>
  <c r="B4143" i="16"/>
  <c r="F4142" i="16"/>
  <c r="B4142" i="16"/>
  <c r="F4141" i="16"/>
  <c r="B4141" i="16"/>
  <c r="F4140" i="16"/>
  <c r="B4140" i="16"/>
  <c r="F4139" i="16"/>
  <c r="B4139" i="16"/>
  <c r="F4138" i="16"/>
  <c r="B4138" i="16"/>
  <c r="F4137" i="16"/>
  <c r="B4137" i="16"/>
  <c r="F4136" i="16"/>
  <c r="B4136" i="16"/>
  <c r="F4135" i="16"/>
  <c r="B4135" i="16"/>
  <c r="F4134" i="16"/>
  <c r="B4134" i="16"/>
  <c r="F4133" i="16"/>
  <c r="B4133" i="16"/>
  <c r="F4132" i="16"/>
  <c r="B4132" i="16"/>
  <c r="F4131" i="16"/>
  <c r="B4131" i="16"/>
  <c r="F4130" i="16"/>
  <c r="B4130" i="16"/>
  <c r="F4129" i="16"/>
  <c r="B4129" i="16"/>
  <c r="F4128" i="16"/>
  <c r="B4128" i="16"/>
  <c r="F4127" i="16"/>
  <c r="B4127" i="16"/>
  <c r="F4126" i="16"/>
  <c r="B4126" i="16"/>
  <c r="F4125" i="16"/>
  <c r="B4125" i="16"/>
  <c r="F4124" i="16"/>
  <c r="B4124" i="16"/>
  <c r="F4123" i="16"/>
  <c r="B4123" i="16"/>
  <c r="F4122" i="16"/>
  <c r="B4122" i="16"/>
  <c r="F4121" i="16"/>
  <c r="B4121" i="16"/>
  <c r="F4120" i="16"/>
  <c r="B4120" i="16"/>
  <c r="F4119" i="16"/>
  <c r="B4119" i="16"/>
  <c r="F4118" i="16"/>
  <c r="B4118" i="16"/>
  <c r="F4117" i="16"/>
  <c r="B4117" i="16"/>
  <c r="F4116" i="16"/>
  <c r="B4116" i="16"/>
  <c r="F4115" i="16"/>
  <c r="B4115" i="16"/>
  <c r="F4114" i="16"/>
  <c r="B4114" i="16"/>
  <c r="F4113" i="16"/>
  <c r="B4113" i="16"/>
  <c r="F4112" i="16"/>
  <c r="B4112" i="16"/>
  <c r="F4111" i="16"/>
  <c r="B4111" i="16"/>
  <c r="F4110" i="16"/>
  <c r="B4110" i="16"/>
  <c r="F4109" i="16"/>
  <c r="B4109" i="16"/>
  <c r="F4108" i="16"/>
  <c r="B4108" i="16"/>
  <c r="F4107" i="16"/>
  <c r="B4107" i="16"/>
  <c r="F4106" i="16"/>
  <c r="B4106" i="16"/>
  <c r="F4105" i="16"/>
  <c r="B4105" i="16"/>
  <c r="F4104" i="16"/>
  <c r="B4104" i="16"/>
  <c r="F4103" i="16"/>
  <c r="B4103" i="16"/>
  <c r="F4102" i="16"/>
  <c r="B4102" i="16"/>
  <c r="F4101" i="16"/>
  <c r="B4101" i="16"/>
  <c r="F4100" i="16"/>
  <c r="B4100" i="16"/>
  <c r="F4099" i="16"/>
  <c r="B4099" i="16"/>
  <c r="F4098" i="16"/>
  <c r="B4098" i="16"/>
  <c r="F4097" i="16"/>
  <c r="B4097" i="16"/>
  <c r="F4096" i="16"/>
  <c r="B4096" i="16"/>
  <c r="F4095" i="16"/>
  <c r="B4095" i="16"/>
  <c r="F4094" i="16"/>
  <c r="B4094" i="16"/>
  <c r="F4093" i="16"/>
  <c r="B4093" i="16"/>
  <c r="F4092" i="16"/>
  <c r="B4092" i="16"/>
  <c r="F4091" i="16"/>
  <c r="B4091" i="16"/>
  <c r="F4090" i="16"/>
  <c r="B4090" i="16"/>
  <c r="F4089" i="16"/>
  <c r="B4089" i="16"/>
  <c r="F4088" i="16"/>
  <c r="B4088" i="16"/>
  <c r="F4087" i="16"/>
  <c r="B4087" i="16"/>
  <c r="F4086" i="16"/>
  <c r="B4086" i="16"/>
  <c r="F4085" i="16"/>
  <c r="B4085" i="16"/>
  <c r="F4084" i="16"/>
  <c r="B4084" i="16"/>
  <c r="F4083" i="16"/>
  <c r="B4083" i="16"/>
  <c r="F4082" i="16"/>
  <c r="B4082" i="16"/>
  <c r="F4081" i="16"/>
  <c r="B4081" i="16"/>
  <c r="F4080" i="16"/>
  <c r="B4080" i="16"/>
  <c r="F4079" i="16"/>
  <c r="B4079" i="16"/>
  <c r="F4078" i="16"/>
  <c r="B4078" i="16"/>
  <c r="F4077" i="16"/>
  <c r="B4077" i="16"/>
  <c r="F4076" i="16"/>
  <c r="B4076" i="16"/>
  <c r="F4075" i="16"/>
  <c r="B4075" i="16"/>
  <c r="F4074" i="16"/>
  <c r="B4074" i="16"/>
  <c r="F4073" i="16"/>
  <c r="B4073" i="16"/>
  <c r="F4072" i="16"/>
  <c r="B4072" i="16"/>
  <c r="F4071" i="16"/>
  <c r="B4071" i="16"/>
  <c r="F4070" i="16"/>
  <c r="B4070" i="16"/>
  <c r="F4069" i="16"/>
  <c r="B4069" i="16"/>
  <c r="F4068" i="16"/>
  <c r="B4068" i="16"/>
  <c r="F4067" i="16"/>
  <c r="B4067" i="16"/>
  <c r="F4066" i="16"/>
  <c r="B4066" i="16"/>
  <c r="F4065" i="16"/>
  <c r="B4065" i="16"/>
  <c r="F4064" i="16"/>
  <c r="B4064" i="16"/>
  <c r="F4063" i="16"/>
  <c r="B4063" i="16"/>
  <c r="F4062" i="16"/>
  <c r="B4062" i="16"/>
  <c r="F4061" i="16"/>
  <c r="B4061" i="16"/>
  <c r="F4060" i="16"/>
  <c r="B4060" i="16"/>
  <c r="F4059" i="16"/>
  <c r="B4059" i="16"/>
  <c r="F4058" i="16"/>
  <c r="B4058" i="16"/>
  <c r="F4057" i="16"/>
  <c r="B4057" i="16"/>
  <c r="F4056" i="16"/>
  <c r="B4056" i="16"/>
  <c r="F4055" i="16"/>
  <c r="B4055" i="16"/>
  <c r="F4054" i="16"/>
  <c r="B4054" i="16"/>
  <c r="F4053" i="16"/>
  <c r="B4053" i="16"/>
  <c r="F4052" i="16"/>
  <c r="B4052" i="16"/>
  <c r="F4051" i="16"/>
  <c r="B4051" i="16"/>
  <c r="F4050" i="16"/>
  <c r="B4050" i="16"/>
  <c r="F4049" i="16"/>
  <c r="B4049" i="16"/>
  <c r="F4048" i="16"/>
  <c r="B4048" i="16"/>
  <c r="F4047" i="16"/>
  <c r="B4047" i="16"/>
  <c r="F4046" i="16"/>
  <c r="B4046" i="16"/>
  <c r="F4045" i="16"/>
  <c r="B4045" i="16"/>
  <c r="F4044" i="16"/>
  <c r="B4044" i="16"/>
  <c r="F4043" i="16"/>
  <c r="B4043" i="16"/>
  <c r="F4042" i="16"/>
  <c r="B4042" i="16"/>
  <c r="F4041" i="16"/>
  <c r="B4041" i="16"/>
  <c r="F4040" i="16"/>
  <c r="B4040" i="16"/>
  <c r="F4039" i="16"/>
  <c r="B4039" i="16"/>
  <c r="F4038" i="16"/>
  <c r="B4038" i="16"/>
  <c r="F4037" i="16"/>
  <c r="B4037" i="16"/>
  <c r="F4036" i="16"/>
  <c r="B4036" i="16"/>
  <c r="F4035" i="16"/>
  <c r="B4035" i="16"/>
  <c r="F4034" i="16"/>
  <c r="B4034" i="16"/>
  <c r="F4033" i="16"/>
  <c r="B4033" i="16"/>
  <c r="F4032" i="16"/>
  <c r="B4032" i="16"/>
  <c r="F4031" i="16"/>
  <c r="B4031" i="16"/>
  <c r="F4030" i="16"/>
  <c r="B4030" i="16"/>
  <c r="F4029" i="16"/>
  <c r="B4029" i="16"/>
  <c r="F4028" i="16"/>
  <c r="B4028" i="16"/>
  <c r="F4027" i="16"/>
  <c r="B4027" i="16"/>
  <c r="F4026" i="16"/>
  <c r="B4026" i="16"/>
  <c r="F4025" i="16"/>
  <c r="B4025" i="16"/>
  <c r="F4024" i="16"/>
  <c r="B4024" i="16"/>
  <c r="F4023" i="16"/>
  <c r="B4023" i="16"/>
  <c r="F4022" i="16"/>
  <c r="B4022" i="16"/>
  <c r="F4021" i="16"/>
  <c r="B4021" i="16"/>
  <c r="F4020" i="16"/>
  <c r="B4020" i="16"/>
  <c r="F4019" i="16"/>
  <c r="B4019" i="16"/>
  <c r="F4018" i="16"/>
  <c r="B4018" i="16"/>
  <c r="F4017" i="16"/>
  <c r="B4017" i="16"/>
  <c r="F4016" i="16"/>
  <c r="B4016" i="16"/>
  <c r="F4015" i="16"/>
  <c r="B4015" i="16"/>
  <c r="F4014" i="16"/>
  <c r="B4014" i="16"/>
  <c r="F4013" i="16"/>
  <c r="B4013" i="16"/>
  <c r="F4012" i="16"/>
  <c r="B4012" i="16"/>
  <c r="F4011" i="16"/>
  <c r="B4011" i="16"/>
  <c r="F4010" i="16"/>
  <c r="B4010" i="16"/>
  <c r="F4009" i="16"/>
  <c r="B4009" i="16"/>
  <c r="F4008" i="16"/>
  <c r="B4008" i="16"/>
  <c r="F4007" i="16"/>
  <c r="B4007" i="16"/>
  <c r="F4006" i="16"/>
  <c r="B4006" i="16"/>
  <c r="F4005" i="16"/>
  <c r="B4005" i="16"/>
  <c r="F4004" i="16"/>
  <c r="B4004" i="16"/>
  <c r="F4003" i="16"/>
  <c r="B4003" i="16"/>
  <c r="F4002" i="16"/>
  <c r="B4002" i="16"/>
  <c r="F4001" i="16"/>
  <c r="B4001" i="16"/>
  <c r="F4000" i="16"/>
  <c r="B4000" i="16"/>
  <c r="F3999" i="16"/>
  <c r="B3999" i="16"/>
  <c r="F3998" i="16"/>
  <c r="B3998" i="16"/>
  <c r="F3997" i="16"/>
  <c r="B3997" i="16"/>
  <c r="F3996" i="16"/>
  <c r="B3996" i="16"/>
  <c r="F3995" i="16"/>
  <c r="B3995" i="16"/>
  <c r="F3994" i="16"/>
  <c r="B3994" i="16"/>
  <c r="F3993" i="16"/>
  <c r="B3993" i="16"/>
  <c r="F3992" i="16"/>
  <c r="B3992" i="16"/>
  <c r="F3991" i="16"/>
  <c r="B3991" i="16"/>
  <c r="F3990" i="16"/>
  <c r="B3990" i="16"/>
  <c r="F3989" i="16"/>
  <c r="B3989" i="16"/>
  <c r="F3988" i="16"/>
  <c r="B3988" i="16"/>
  <c r="F3987" i="16"/>
  <c r="B3987" i="16"/>
  <c r="F3986" i="16"/>
  <c r="B3986" i="16"/>
  <c r="F3985" i="16"/>
  <c r="B3985" i="16"/>
  <c r="F3984" i="16"/>
  <c r="B3984" i="16"/>
  <c r="F3983" i="16"/>
  <c r="B3983" i="16"/>
  <c r="F3982" i="16"/>
  <c r="B3982" i="16"/>
  <c r="F3981" i="16"/>
  <c r="B3981" i="16"/>
  <c r="F3980" i="16"/>
  <c r="B3980" i="16"/>
  <c r="F3979" i="16"/>
  <c r="B3979" i="16"/>
  <c r="F3978" i="16"/>
  <c r="B3978" i="16"/>
  <c r="F3977" i="16"/>
  <c r="B3977" i="16"/>
  <c r="F3976" i="16"/>
  <c r="B3976" i="16"/>
  <c r="F3975" i="16"/>
  <c r="B3975" i="16"/>
  <c r="F3974" i="16"/>
  <c r="B3974" i="16"/>
  <c r="F3973" i="16"/>
  <c r="B3973" i="16"/>
  <c r="F3972" i="16"/>
  <c r="B3972" i="16"/>
  <c r="F3971" i="16"/>
  <c r="B3971" i="16"/>
  <c r="F3970" i="16"/>
  <c r="B3970" i="16"/>
  <c r="F3969" i="16"/>
  <c r="B3969" i="16"/>
  <c r="F3968" i="16"/>
  <c r="B3968" i="16"/>
  <c r="F3967" i="16"/>
  <c r="B3967" i="16"/>
  <c r="F3966" i="16"/>
  <c r="B3966" i="16"/>
  <c r="F3965" i="16"/>
  <c r="B3965" i="16"/>
  <c r="F3964" i="16"/>
  <c r="B3964" i="16"/>
  <c r="F3963" i="16"/>
  <c r="B3963" i="16"/>
  <c r="F3962" i="16"/>
  <c r="B3962" i="16"/>
  <c r="F3961" i="16"/>
  <c r="B3961" i="16"/>
  <c r="F3960" i="16"/>
  <c r="B3960" i="16"/>
  <c r="F3959" i="16"/>
  <c r="B3959" i="16"/>
  <c r="F3958" i="16"/>
  <c r="B3958" i="16"/>
  <c r="F3957" i="16"/>
  <c r="B3957" i="16"/>
  <c r="F3956" i="16"/>
  <c r="B3956" i="16"/>
  <c r="F3955" i="16"/>
  <c r="B3955" i="16"/>
  <c r="F3954" i="16"/>
  <c r="B3954" i="16"/>
  <c r="F3953" i="16"/>
  <c r="B3953" i="16"/>
  <c r="F3952" i="16"/>
  <c r="B3952" i="16"/>
  <c r="F3951" i="16"/>
  <c r="B3951" i="16"/>
  <c r="F3950" i="16"/>
  <c r="B3950" i="16"/>
  <c r="F3949" i="16"/>
  <c r="B3949" i="16"/>
  <c r="F3948" i="16"/>
  <c r="B3948" i="16"/>
  <c r="F3947" i="16"/>
  <c r="B3947" i="16"/>
  <c r="F3946" i="16"/>
  <c r="B3946" i="16"/>
  <c r="F3945" i="16"/>
  <c r="B3945" i="16"/>
  <c r="F3944" i="16"/>
  <c r="B3944" i="16"/>
  <c r="F3943" i="16"/>
  <c r="B3943" i="16"/>
  <c r="F3942" i="16"/>
  <c r="B3942" i="16"/>
  <c r="F3941" i="16"/>
  <c r="B3941" i="16"/>
  <c r="F3940" i="16"/>
  <c r="B3940" i="16"/>
  <c r="F3939" i="16"/>
  <c r="B3939" i="16"/>
  <c r="F3938" i="16"/>
  <c r="B3938" i="16"/>
  <c r="F3937" i="16"/>
  <c r="B3937" i="16"/>
  <c r="F3936" i="16"/>
  <c r="B3936" i="16"/>
  <c r="F3935" i="16"/>
  <c r="B3935" i="16"/>
  <c r="F3934" i="16"/>
  <c r="B3934" i="16"/>
  <c r="F3933" i="16"/>
  <c r="B3933" i="16"/>
  <c r="F3932" i="16"/>
  <c r="B3932" i="16"/>
  <c r="F3931" i="16"/>
  <c r="B3931" i="16"/>
  <c r="F3930" i="16"/>
  <c r="B3930" i="16"/>
  <c r="F3929" i="16"/>
  <c r="B3929" i="16"/>
  <c r="F3928" i="16"/>
  <c r="B3928" i="16"/>
  <c r="F3927" i="16"/>
  <c r="B3927" i="16"/>
  <c r="F3926" i="16"/>
  <c r="B3926" i="16"/>
  <c r="F3925" i="16"/>
  <c r="B3925" i="16"/>
  <c r="F3924" i="16"/>
  <c r="B3924" i="16"/>
  <c r="F3923" i="16"/>
  <c r="B3923" i="16"/>
  <c r="F3922" i="16"/>
  <c r="B3922" i="16"/>
  <c r="F3921" i="16"/>
  <c r="B3921" i="16"/>
  <c r="F3920" i="16"/>
  <c r="B3920" i="16"/>
  <c r="F3919" i="16"/>
  <c r="B3919" i="16"/>
  <c r="F3918" i="16"/>
  <c r="B3918" i="16"/>
  <c r="F3917" i="16"/>
  <c r="B3917" i="16"/>
  <c r="F3916" i="16"/>
  <c r="B3916" i="16"/>
  <c r="F3915" i="16"/>
  <c r="B3915" i="16"/>
  <c r="F3914" i="16"/>
  <c r="B3914" i="16"/>
  <c r="F3913" i="16"/>
  <c r="B3913" i="16"/>
  <c r="F3912" i="16"/>
  <c r="B3912" i="16"/>
  <c r="F3911" i="16"/>
  <c r="B3911" i="16"/>
  <c r="F3910" i="16"/>
  <c r="B3910" i="16"/>
  <c r="F3909" i="16"/>
  <c r="B3909" i="16"/>
  <c r="F3908" i="16"/>
  <c r="B3908" i="16"/>
  <c r="F3907" i="16"/>
  <c r="B3907" i="16"/>
  <c r="F3906" i="16"/>
  <c r="B3906" i="16"/>
  <c r="F3905" i="16"/>
  <c r="B3905" i="16"/>
  <c r="F3904" i="16"/>
  <c r="B3904" i="16"/>
  <c r="F3903" i="16"/>
  <c r="B3903" i="16"/>
  <c r="F3902" i="16"/>
  <c r="B3902" i="16"/>
  <c r="F3901" i="16"/>
  <c r="B3901" i="16"/>
  <c r="F3900" i="16"/>
  <c r="B3900" i="16"/>
  <c r="F3899" i="16"/>
  <c r="B3899" i="16"/>
  <c r="F3898" i="16"/>
  <c r="B3898" i="16"/>
  <c r="F3897" i="16"/>
  <c r="B3897" i="16"/>
  <c r="F3896" i="16"/>
  <c r="B3896" i="16"/>
  <c r="F3895" i="16"/>
  <c r="B3895" i="16"/>
  <c r="F3894" i="16"/>
  <c r="B3894" i="16"/>
  <c r="F3893" i="16"/>
  <c r="B3893" i="16"/>
  <c r="F3892" i="16"/>
  <c r="B3892" i="16"/>
  <c r="F3891" i="16"/>
  <c r="B3891" i="16"/>
  <c r="F3890" i="16"/>
  <c r="B3890" i="16"/>
  <c r="F3889" i="16"/>
  <c r="B3889" i="16"/>
  <c r="F3888" i="16"/>
  <c r="B3888" i="16"/>
  <c r="F3887" i="16"/>
  <c r="B3887" i="16"/>
  <c r="F3886" i="16"/>
  <c r="B3886" i="16"/>
  <c r="F3885" i="16"/>
  <c r="B3885" i="16"/>
  <c r="F3884" i="16"/>
  <c r="B3884" i="16"/>
  <c r="F3883" i="16"/>
  <c r="B3883" i="16"/>
  <c r="F3882" i="16"/>
  <c r="B3882" i="16"/>
  <c r="F3881" i="16"/>
  <c r="B3881" i="16"/>
  <c r="F3880" i="16"/>
  <c r="B3880" i="16"/>
  <c r="F3879" i="16"/>
  <c r="B3879" i="16"/>
  <c r="F3878" i="16"/>
  <c r="B3878" i="16"/>
  <c r="F3877" i="16"/>
  <c r="B3877" i="16"/>
  <c r="F3876" i="16"/>
  <c r="B3876" i="16"/>
  <c r="F3875" i="16"/>
  <c r="B3875" i="16"/>
  <c r="F3874" i="16"/>
  <c r="B3874" i="16"/>
  <c r="F3873" i="16"/>
  <c r="B3873" i="16"/>
  <c r="F3872" i="16"/>
  <c r="B3872" i="16"/>
  <c r="F3871" i="16"/>
  <c r="B3871" i="16"/>
  <c r="F3870" i="16"/>
  <c r="B3870" i="16"/>
  <c r="F3869" i="16"/>
  <c r="B3869" i="16"/>
  <c r="F3868" i="16"/>
  <c r="B3868" i="16"/>
  <c r="F3867" i="16"/>
  <c r="B3867" i="16"/>
  <c r="F3866" i="16"/>
  <c r="B3866" i="16"/>
  <c r="F3865" i="16"/>
  <c r="B3865" i="16"/>
  <c r="F3864" i="16"/>
  <c r="B3864" i="16"/>
  <c r="F3863" i="16"/>
  <c r="B3863" i="16"/>
  <c r="F3862" i="16"/>
  <c r="B3862" i="16"/>
  <c r="F3861" i="16"/>
  <c r="B3861" i="16"/>
  <c r="F3860" i="16"/>
  <c r="B3860" i="16"/>
  <c r="F3859" i="16"/>
  <c r="B3859" i="16"/>
  <c r="F3858" i="16"/>
  <c r="B3858" i="16"/>
  <c r="F3857" i="16"/>
  <c r="B3857" i="16"/>
  <c r="F3856" i="16"/>
  <c r="B3856" i="16"/>
  <c r="F3855" i="16"/>
  <c r="B3855" i="16"/>
  <c r="F3854" i="16"/>
  <c r="B3854" i="16"/>
  <c r="F3853" i="16"/>
  <c r="B3853" i="16"/>
  <c r="F3852" i="16"/>
  <c r="B3852" i="16"/>
  <c r="F3851" i="16"/>
  <c r="B3851" i="16"/>
  <c r="F3850" i="16"/>
  <c r="B3850" i="16"/>
  <c r="F3849" i="16"/>
  <c r="B3849" i="16"/>
  <c r="F3848" i="16"/>
  <c r="B3848" i="16"/>
  <c r="F3847" i="16"/>
  <c r="B3847" i="16"/>
  <c r="F3846" i="16"/>
  <c r="B3846" i="16"/>
  <c r="F3845" i="16"/>
  <c r="B3845" i="16"/>
  <c r="F3844" i="16"/>
  <c r="B3844" i="16"/>
  <c r="F3843" i="16"/>
  <c r="B3843" i="16"/>
  <c r="F3842" i="16"/>
  <c r="B3842" i="16"/>
  <c r="F3841" i="16"/>
  <c r="B3841" i="16"/>
  <c r="F3840" i="16"/>
  <c r="B3840" i="16"/>
  <c r="F3839" i="16"/>
  <c r="B3839" i="16"/>
  <c r="F3838" i="16"/>
  <c r="B3838" i="16"/>
  <c r="F3837" i="16"/>
  <c r="B3837" i="16"/>
  <c r="F3836" i="16"/>
  <c r="B3836" i="16"/>
  <c r="F3835" i="16"/>
  <c r="B3835" i="16"/>
  <c r="F3834" i="16"/>
  <c r="B3834" i="16"/>
  <c r="F3833" i="16"/>
  <c r="B3833" i="16"/>
  <c r="F3832" i="16"/>
  <c r="B3832" i="16"/>
  <c r="F3831" i="16"/>
  <c r="B3831" i="16"/>
  <c r="F3830" i="16"/>
  <c r="B3830" i="16"/>
  <c r="F3829" i="16"/>
  <c r="B3829" i="16"/>
  <c r="F3828" i="16"/>
  <c r="B3828" i="16"/>
  <c r="F3827" i="16"/>
  <c r="B3827" i="16"/>
  <c r="F3826" i="16"/>
  <c r="B3826" i="16"/>
  <c r="F3825" i="16"/>
  <c r="B3825" i="16"/>
  <c r="F3824" i="16"/>
  <c r="B3824" i="16"/>
  <c r="F3823" i="16"/>
  <c r="B3823" i="16"/>
  <c r="F3822" i="16"/>
  <c r="B3822" i="16"/>
  <c r="F3821" i="16"/>
  <c r="B3821" i="16"/>
  <c r="F3820" i="16"/>
  <c r="B3820" i="16"/>
  <c r="F3819" i="16"/>
  <c r="B3819" i="16"/>
  <c r="F3818" i="16"/>
  <c r="B3818" i="16"/>
  <c r="F3817" i="16"/>
  <c r="B3817" i="16"/>
  <c r="F3816" i="16"/>
  <c r="B3816" i="16"/>
  <c r="F3815" i="16"/>
  <c r="B3815" i="16"/>
  <c r="F3814" i="16"/>
  <c r="B3814" i="16"/>
  <c r="F3813" i="16"/>
  <c r="B3813" i="16"/>
  <c r="F3812" i="16"/>
  <c r="B3812" i="16"/>
  <c r="F3811" i="16"/>
  <c r="B3811" i="16"/>
  <c r="F3810" i="16"/>
  <c r="B3810" i="16"/>
  <c r="F3809" i="16"/>
  <c r="B3809" i="16"/>
  <c r="F3808" i="16"/>
  <c r="B3808" i="16"/>
  <c r="F3807" i="16"/>
  <c r="B3807" i="16"/>
  <c r="F3806" i="16"/>
  <c r="B3806" i="16"/>
  <c r="F3805" i="16"/>
  <c r="B3805" i="16"/>
  <c r="F3804" i="16"/>
  <c r="B3804" i="16"/>
  <c r="F3803" i="16"/>
  <c r="B3803" i="16"/>
  <c r="F3802" i="16"/>
  <c r="B3802" i="16"/>
  <c r="F3801" i="16"/>
  <c r="B3801" i="16"/>
  <c r="F3800" i="16"/>
  <c r="B3800" i="16"/>
  <c r="F3799" i="16"/>
  <c r="B3799" i="16"/>
  <c r="F3798" i="16"/>
  <c r="B3798" i="16"/>
  <c r="F3797" i="16"/>
  <c r="B3797" i="16"/>
  <c r="F3796" i="16"/>
  <c r="B3796" i="16"/>
  <c r="F3795" i="16"/>
  <c r="B3795" i="16"/>
  <c r="F3794" i="16"/>
  <c r="B3794" i="16"/>
  <c r="F3793" i="16"/>
  <c r="B3793" i="16"/>
  <c r="F3792" i="16"/>
  <c r="B3792" i="16"/>
  <c r="F3791" i="16"/>
  <c r="B3791" i="16"/>
  <c r="F3790" i="16"/>
  <c r="B3790" i="16"/>
  <c r="F3789" i="16"/>
  <c r="B3789" i="16"/>
  <c r="F3788" i="16"/>
  <c r="B3788" i="16"/>
  <c r="F3787" i="16"/>
  <c r="B3787" i="16"/>
  <c r="F3786" i="16"/>
  <c r="B3786" i="16"/>
  <c r="F3785" i="16"/>
  <c r="B3785" i="16"/>
  <c r="F3784" i="16"/>
  <c r="B3784" i="16"/>
  <c r="F3783" i="16"/>
  <c r="B3783" i="16"/>
  <c r="F3782" i="16"/>
  <c r="B3782" i="16"/>
  <c r="F3781" i="16"/>
  <c r="B3781" i="16"/>
  <c r="F3780" i="16"/>
  <c r="B3780" i="16"/>
  <c r="F3779" i="16"/>
  <c r="B3779" i="16"/>
  <c r="F3778" i="16"/>
  <c r="B3778" i="16"/>
  <c r="F3777" i="16"/>
  <c r="B3777" i="16"/>
  <c r="F3776" i="16"/>
  <c r="B3776" i="16"/>
  <c r="F3775" i="16"/>
  <c r="B3775" i="16"/>
  <c r="F3774" i="16"/>
  <c r="B3774" i="16"/>
  <c r="F3773" i="16"/>
  <c r="B3773" i="16"/>
  <c r="F3772" i="16"/>
  <c r="B3772" i="16"/>
  <c r="F3771" i="16"/>
  <c r="B3771" i="16"/>
  <c r="F3770" i="16"/>
  <c r="B3770" i="16"/>
  <c r="F3769" i="16"/>
  <c r="B3769" i="16"/>
  <c r="F3768" i="16"/>
  <c r="B3768" i="16"/>
  <c r="F3767" i="16"/>
  <c r="B3767" i="16"/>
  <c r="F3766" i="16"/>
  <c r="B3766" i="16"/>
  <c r="F3765" i="16"/>
  <c r="B3765" i="16"/>
  <c r="F3764" i="16"/>
  <c r="B3764" i="16"/>
  <c r="F3763" i="16"/>
  <c r="B3763" i="16"/>
  <c r="F3762" i="16"/>
  <c r="B3762" i="16"/>
  <c r="F3761" i="16"/>
  <c r="B3761" i="16"/>
  <c r="F3760" i="16"/>
  <c r="B3760" i="16"/>
  <c r="F3759" i="16"/>
  <c r="B3759" i="16"/>
  <c r="F3758" i="16"/>
  <c r="B3758" i="16"/>
  <c r="F3757" i="16"/>
  <c r="B3757" i="16"/>
  <c r="F3756" i="16"/>
  <c r="B3756" i="16"/>
  <c r="F3755" i="16"/>
  <c r="B3755" i="16"/>
  <c r="F3754" i="16"/>
  <c r="B3754" i="16"/>
  <c r="F3753" i="16"/>
  <c r="B3753" i="16"/>
  <c r="F3752" i="16"/>
  <c r="B3752" i="16"/>
  <c r="F3751" i="16"/>
  <c r="B3751" i="16"/>
  <c r="F3750" i="16"/>
  <c r="B3750" i="16"/>
  <c r="F3749" i="16"/>
  <c r="B3749" i="16"/>
  <c r="F3748" i="16"/>
  <c r="B3748" i="16"/>
  <c r="F3747" i="16"/>
  <c r="B3747" i="16"/>
  <c r="F3746" i="16"/>
  <c r="B3746" i="16"/>
  <c r="F3745" i="16"/>
  <c r="B3745" i="16"/>
  <c r="F3744" i="16"/>
  <c r="B3744" i="16"/>
  <c r="F3743" i="16"/>
  <c r="B3743" i="16"/>
  <c r="F3742" i="16"/>
  <c r="B3742" i="16"/>
  <c r="F3741" i="16"/>
  <c r="B3741" i="16"/>
  <c r="F3740" i="16"/>
  <c r="B3740" i="16"/>
  <c r="F3739" i="16"/>
  <c r="B3739" i="16"/>
  <c r="F3738" i="16"/>
  <c r="B3738" i="16"/>
  <c r="F3737" i="16"/>
  <c r="B3737" i="16"/>
  <c r="F3736" i="16"/>
  <c r="B3736" i="16"/>
  <c r="F3735" i="16"/>
  <c r="B3735" i="16"/>
  <c r="F3734" i="16"/>
  <c r="B3734" i="16"/>
  <c r="F3733" i="16"/>
  <c r="B3733" i="16"/>
  <c r="F3732" i="16"/>
  <c r="B3732" i="16"/>
  <c r="F3731" i="16"/>
  <c r="B3731" i="16"/>
  <c r="F3730" i="16"/>
  <c r="B3730" i="16"/>
  <c r="F3729" i="16"/>
  <c r="B3729" i="16"/>
  <c r="F3728" i="16"/>
  <c r="B3728" i="16"/>
  <c r="F3727" i="16"/>
  <c r="B3727" i="16"/>
  <c r="F3726" i="16"/>
  <c r="B3726" i="16"/>
  <c r="F3725" i="16"/>
  <c r="B3725" i="16"/>
  <c r="F3724" i="16"/>
  <c r="B3724" i="16"/>
  <c r="F3723" i="16"/>
  <c r="B3723" i="16"/>
  <c r="F3722" i="16"/>
  <c r="B3722" i="16"/>
  <c r="F3721" i="16"/>
  <c r="B3721" i="16"/>
  <c r="F3720" i="16"/>
  <c r="B3720" i="16"/>
  <c r="F3719" i="16"/>
  <c r="B3719" i="16"/>
  <c r="F3718" i="16"/>
  <c r="B3718" i="16"/>
  <c r="F3717" i="16"/>
  <c r="B3717" i="16"/>
  <c r="F3716" i="16"/>
  <c r="B3716" i="16"/>
  <c r="F3715" i="16"/>
  <c r="B3715" i="16"/>
  <c r="F3714" i="16"/>
  <c r="B3714" i="16"/>
  <c r="F3713" i="16"/>
  <c r="B3713" i="16"/>
  <c r="F3712" i="16"/>
  <c r="B3712" i="16"/>
  <c r="F3711" i="16"/>
  <c r="B3711" i="16"/>
  <c r="F3710" i="16"/>
  <c r="B3710" i="16"/>
  <c r="F3709" i="16"/>
  <c r="B3709" i="16"/>
  <c r="F3708" i="16"/>
  <c r="B3708" i="16"/>
  <c r="F3707" i="16"/>
  <c r="B3707" i="16"/>
  <c r="F3706" i="16"/>
  <c r="B3706" i="16"/>
  <c r="F3705" i="16"/>
  <c r="B3705" i="16"/>
  <c r="F3704" i="16"/>
  <c r="B3704" i="16"/>
  <c r="F3703" i="16"/>
  <c r="B3703" i="16"/>
  <c r="F3702" i="16"/>
  <c r="B3702" i="16"/>
  <c r="F3701" i="16"/>
  <c r="B3701" i="16"/>
  <c r="F3700" i="16"/>
  <c r="B3700" i="16"/>
  <c r="F3699" i="16"/>
  <c r="B3699" i="16"/>
  <c r="F3698" i="16"/>
  <c r="B3698" i="16"/>
  <c r="F3697" i="16"/>
  <c r="B3697" i="16"/>
  <c r="F3696" i="16"/>
  <c r="B3696" i="16"/>
  <c r="F3695" i="16"/>
  <c r="B3695" i="16"/>
  <c r="F3694" i="16"/>
  <c r="B3694" i="16"/>
  <c r="F3693" i="16"/>
  <c r="B3693" i="16"/>
  <c r="F3692" i="16"/>
  <c r="B3692" i="16"/>
  <c r="F3691" i="16"/>
  <c r="B3691" i="16"/>
  <c r="F3690" i="16"/>
  <c r="B3690" i="16"/>
  <c r="F3689" i="16"/>
  <c r="B3689" i="16"/>
  <c r="F3688" i="16"/>
  <c r="B3688" i="16"/>
  <c r="F3687" i="16"/>
  <c r="B3687" i="16"/>
  <c r="F3686" i="16"/>
  <c r="B3686" i="16"/>
  <c r="F3685" i="16"/>
  <c r="B3685" i="16"/>
  <c r="F3684" i="16"/>
  <c r="B3684" i="16"/>
  <c r="F3683" i="16"/>
  <c r="B3683" i="16"/>
  <c r="F3682" i="16"/>
  <c r="B3682" i="16"/>
  <c r="F3681" i="16"/>
  <c r="B3681" i="16"/>
  <c r="F3680" i="16"/>
  <c r="B3680" i="16"/>
  <c r="F3679" i="16"/>
  <c r="B3679" i="16"/>
  <c r="F3678" i="16"/>
  <c r="B3678" i="16"/>
  <c r="F3677" i="16"/>
  <c r="B3677" i="16"/>
  <c r="F3676" i="16"/>
  <c r="B3676" i="16"/>
  <c r="F3675" i="16"/>
  <c r="B3675" i="16"/>
  <c r="F3674" i="16"/>
  <c r="B3674" i="16"/>
  <c r="F3673" i="16"/>
  <c r="B3673" i="16"/>
  <c r="F3672" i="16"/>
  <c r="B3672" i="16"/>
  <c r="F3671" i="16"/>
  <c r="B3671" i="16"/>
  <c r="F3670" i="16"/>
  <c r="B3670" i="16"/>
  <c r="F3669" i="16"/>
  <c r="B3669" i="16"/>
  <c r="F3668" i="16"/>
  <c r="B3668" i="16"/>
  <c r="F3667" i="16"/>
  <c r="B3667" i="16"/>
  <c r="F3666" i="16"/>
  <c r="B3666" i="16"/>
  <c r="F3665" i="16"/>
  <c r="B3665" i="16"/>
  <c r="F3664" i="16"/>
  <c r="B3664" i="16"/>
  <c r="F3663" i="16"/>
  <c r="B3663" i="16"/>
  <c r="F3662" i="16"/>
  <c r="B3662" i="16"/>
  <c r="F3661" i="16"/>
  <c r="B3661" i="16"/>
  <c r="F3660" i="16"/>
  <c r="B3660" i="16"/>
  <c r="F3659" i="16"/>
  <c r="B3659" i="16"/>
  <c r="F3658" i="16"/>
  <c r="B3658" i="16"/>
  <c r="F3657" i="16"/>
  <c r="B3657" i="16"/>
  <c r="F3656" i="16"/>
  <c r="B3656" i="16"/>
  <c r="F3655" i="16"/>
  <c r="B3655" i="16"/>
  <c r="F3654" i="16"/>
  <c r="B3654" i="16"/>
  <c r="F3653" i="16"/>
  <c r="B3653" i="16"/>
  <c r="F3652" i="16"/>
  <c r="B3652" i="16"/>
  <c r="F3651" i="16"/>
  <c r="B3651" i="16"/>
  <c r="F3650" i="16"/>
  <c r="B3650" i="16"/>
  <c r="F3649" i="16"/>
  <c r="B3649" i="16"/>
  <c r="F3648" i="16"/>
  <c r="B3648" i="16"/>
  <c r="F3647" i="16"/>
  <c r="B3647" i="16"/>
  <c r="F3646" i="16"/>
  <c r="B3646" i="16"/>
  <c r="F3645" i="16"/>
  <c r="B3645" i="16"/>
  <c r="F3644" i="16"/>
  <c r="B3644" i="16"/>
  <c r="F3643" i="16"/>
  <c r="B3643" i="16"/>
  <c r="F3642" i="16"/>
  <c r="B3642" i="16"/>
  <c r="F3641" i="16"/>
  <c r="B3641" i="16"/>
  <c r="F3640" i="16"/>
  <c r="B3640" i="16"/>
  <c r="F3639" i="16"/>
  <c r="B3639" i="16"/>
  <c r="F3638" i="16"/>
  <c r="B3638" i="16"/>
  <c r="F3637" i="16"/>
  <c r="B3637" i="16"/>
  <c r="F3636" i="16"/>
  <c r="B3636" i="16"/>
  <c r="F3635" i="16"/>
  <c r="B3635" i="16"/>
  <c r="F3634" i="16"/>
  <c r="B3634" i="16"/>
  <c r="F3633" i="16"/>
  <c r="B3633" i="16"/>
  <c r="F3632" i="16"/>
  <c r="B3632" i="16"/>
  <c r="F3631" i="16"/>
  <c r="B3631" i="16"/>
  <c r="F3630" i="16"/>
  <c r="B3630" i="16"/>
  <c r="F3629" i="16"/>
  <c r="B3629" i="16"/>
  <c r="F3628" i="16"/>
  <c r="B3628" i="16"/>
  <c r="F3627" i="16"/>
  <c r="B3627" i="16"/>
  <c r="F3626" i="16"/>
  <c r="B3626" i="16"/>
  <c r="F3625" i="16"/>
  <c r="B3625" i="16"/>
  <c r="F3624" i="16"/>
  <c r="B3624" i="16"/>
  <c r="F3623" i="16"/>
  <c r="B3623" i="16"/>
  <c r="F3622" i="16"/>
  <c r="B3622" i="16"/>
  <c r="F3621" i="16"/>
  <c r="B3621" i="16"/>
  <c r="F3620" i="16"/>
  <c r="B3620" i="16"/>
  <c r="F3619" i="16"/>
  <c r="B3619" i="16"/>
  <c r="F3618" i="16"/>
  <c r="B3618" i="16"/>
  <c r="F3617" i="16"/>
  <c r="B3617" i="16"/>
  <c r="F3616" i="16"/>
  <c r="B3616" i="16"/>
  <c r="F3615" i="16"/>
  <c r="B3615" i="16"/>
  <c r="F3614" i="16"/>
  <c r="B3614" i="16"/>
  <c r="F3613" i="16"/>
  <c r="B3613" i="16"/>
  <c r="F3612" i="16"/>
  <c r="B3612" i="16"/>
  <c r="F3611" i="16"/>
  <c r="B3611" i="16"/>
  <c r="F3610" i="16"/>
  <c r="B3610" i="16"/>
  <c r="F3609" i="16"/>
  <c r="B3609" i="16"/>
  <c r="F3608" i="16"/>
  <c r="B3608" i="16"/>
  <c r="F3607" i="16"/>
  <c r="B3607" i="16"/>
  <c r="F3606" i="16"/>
  <c r="B3606" i="16"/>
  <c r="F3605" i="16"/>
  <c r="B3605" i="16"/>
  <c r="F3604" i="16"/>
  <c r="B3604" i="16"/>
  <c r="F3603" i="16"/>
  <c r="B3603" i="16"/>
  <c r="F3602" i="16"/>
  <c r="B3602" i="16"/>
  <c r="F3601" i="16"/>
  <c r="B3601" i="16"/>
  <c r="F3600" i="16"/>
  <c r="B3600" i="16"/>
  <c r="F3599" i="16"/>
  <c r="B3599" i="16"/>
  <c r="F3598" i="16"/>
  <c r="B3598" i="16"/>
  <c r="F3597" i="16"/>
  <c r="B3597" i="16"/>
  <c r="F3596" i="16"/>
  <c r="B3596" i="16"/>
  <c r="F3595" i="16"/>
  <c r="B3595" i="16"/>
  <c r="F3594" i="16"/>
  <c r="B3594" i="16"/>
  <c r="F3593" i="16"/>
  <c r="B3593" i="16"/>
  <c r="F3592" i="16"/>
  <c r="B3592" i="16"/>
  <c r="F3591" i="16"/>
  <c r="B3591" i="16"/>
  <c r="F3590" i="16"/>
  <c r="B3590" i="16"/>
  <c r="F3589" i="16"/>
  <c r="B3589" i="16"/>
  <c r="F3588" i="16"/>
  <c r="B3588" i="16"/>
  <c r="F3587" i="16"/>
  <c r="B3587" i="16"/>
  <c r="F3586" i="16"/>
  <c r="B3586" i="16"/>
  <c r="F3585" i="16"/>
  <c r="B3585" i="16"/>
  <c r="F3584" i="16"/>
  <c r="B3584" i="16"/>
  <c r="F3583" i="16"/>
  <c r="B3583" i="16"/>
  <c r="F3582" i="16"/>
  <c r="B3582" i="16"/>
  <c r="F3581" i="16"/>
  <c r="B3581" i="16"/>
  <c r="F3580" i="16"/>
  <c r="B3580" i="16"/>
  <c r="F3579" i="16"/>
  <c r="B3579" i="16"/>
  <c r="F3578" i="16"/>
  <c r="B3578" i="16"/>
  <c r="F3577" i="16"/>
  <c r="B3577" i="16"/>
  <c r="F3576" i="16"/>
  <c r="B3576" i="16"/>
  <c r="F3575" i="16"/>
  <c r="B3575" i="16"/>
  <c r="F3574" i="16"/>
  <c r="B3574" i="16"/>
  <c r="F3573" i="16"/>
  <c r="B3573" i="16"/>
  <c r="F3572" i="16"/>
  <c r="B3572" i="16"/>
  <c r="F3571" i="16"/>
  <c r="B3571" i="16"/>
  <c r="F3570" i="16"/>
  <c r="B3570" i="16"/>
  <c r="F3569" i="16"/>
  <c r="B3569" i="16"/>
  <c r="F3568" i="16"/>
  <c r="B3568" i="16"/>
  <c r="F3567" i="16"/>
  <c r="B3567" i="16"/>
  <c r="F3566" i="16"/>
  <c r="B3566" i="16"/>
  <c r="F3565" i="16"/>
  <c r="B3565" i="16"/>
  <c r="F3564" i="16"/>
  <c r="B3564" i="16"/>
  <c r="F3563" i="16"/>
  <c r="B3563" i="16"/>
  <c r="F3562" i="16"/>
  <c r="B3562" i="16"/>
  <c r="F3561" i="16"/>
  <c r="B3561" i="16"/>
  <c r="F3560" i="16"/>
  <c r="B3560" i="16"/>
  <c r="F3559" i="16"/>
  <c r="B3559" i="16"/>
  <c r="F3558" i="16"/>
  <c r="B3558" i="16"/>
  <c r="F3557" i="16"/>
  <c r="B3557" i="16"/>
  <c r="F3556" i="16"/>
  <c r="B3556" i="16"/>
  <c r="F3555" i="16"/>
  <c r="B3555" i="16"/>
  <c r="F3554" i="16"/>
  <c r="B3554" i="16"/>
  <c r="F3553" i="16"/>
  <c r="B3553" i="16"/>
  <c r="F3552" i="16"/>
  <c r="B3552" i="16"/>
  <c r="F3551" i="16"/>
  <c r="B3551" i="16"/>
  <c r="F3550" i="16"/>
  <c r="B3550" i="16"/>
  <c r="F3549" i="16"/>
  <c r="B3549" i="16"/>
  <c r="F3548" i="16"/>
  <c r="B3548" i="16"/>
  <c r="F3547" i="16"/>
  <c r="B3547" i="16"/>
  <c r="F3546" i="16"/>
  <c r="B3546" i="16"/>
  <c r="F3545" i="16"/>
  <c r="B3545" i="16"/>
  <c r="F3544" i="16"/>
  <c r="B3544" i="16"/>
  <c r="F3543" i="16"/>
  <c r="B3543" i="16"/>
  <c r="F3542" i="16"/>
  <c r="B3542" i="16"/>
  <c r="F3541" i="16"/>
  <c r="B3541" i="16"/>
  <c r="F3540" i="16"/>
  <c r="B3540" i="16"/>
  <c r="F3539" i="16"/>
  <c r="B3539" i="16"/>
  <c r="F3538" i="16"/>
  <c r="B3538" i="16"/>
  <c r="F3537" i="16"/>
  <c r="B3537" i="16"/>
  <c r="F3536" i="16"/>
  <c r="B3536" i="16"/>
  <c r="F3535" i="16"/>
  <c r="B3535" i="16"/>
  <c r="F3534" i="16"/>
  <c r="B3534" i="16"/>
  <c r="F3533" i="16"/>
  <c r="B3533" i="16"/>
  <c r="F3532" i="16"/>
  <c r="B3532" i="16"/>
  <c r="F3531" i="16"/>
  <c r="B3531" i="16"/>
  <c r="F3530" i="16"/>
  <c r="B3530" i="16"/>
  <c r="F3529" i="16"/>
  <c r="B3529" i="16"/>
  <c r="F3528" i="16"/>
  <c r="B3528" i="16"/>
  <c r="F3527" i="16"/>
  <c r="B3527" i="16"/>
  <c r="F3526" i="16"/>
  <c r="B3526" i="16"/>
  <c r="F3525" i="16"/>
  <c r="B3525" i="16"/>
  <c r="F3524" i="16"/>
  <c r="B3524" i="16"/>
  <c r="F3523" i="16"/>
  <c r="B3523" i="16"/>
  <c r="F3522" i="16"/>
  <c r="B3522" i="16"/>
  <c r="F3521" i="16"/>
  <c r="B3521" i="16"/>
  <c r="F3520" i="16"/>
  <c r="B3520" i="16"/>
  <c r="F3519" i="16"/>
  <c r="B3519" i="16"/>
  <c r="F3518" i="16"/>
  <c r="B3518" i="16"/>
  <c r="F3517" i="16"/>
  <c r="B3517" i="16"/>
  <c r="F3516" i="16"/>
  <c r="B3516" i="16"/>
  <c r="F3515" i="16"/>
  <c r="B3515" i="16"/>
  <c r="F3514" i="16"/>
  <c r="B3514" i="16"/>
  <c r="F3513" i="16"/>
  <c r="B3513" i="16"/>
  <c r="F3512" i="16"/>
  <c r="B3512" i="16"/>
  <c r="F3511" i="16"/>
  <c r="B3511" i="16"/>
  <c r="F3510" i="16"/>
  <c r="B3510" i="16"/>
  <c r="F3509" i="16"/>
  <c r="B3509" i="16"/>
  <c r="F3508" i="16"/>
  <c r="B3508" i="16"/>
  <c r="F3507" i="16"/>
  <c r="B3507" i="16"/>
  <c r="F3506" i="16"/>
  <c r="B3506" i="16"/>
  <c r="F3505" i="16"/>
  <c r="B3505" i="16"/>
  <c r="F3504" i="16"/>
  <c r="B3504" i="16"/>
  <c r="F3503" i="16"/>
  <c r="B3503" i="16"/>
  <c r="F3502" i="16"/>
  <c r="B3502" i="16"/>
  <c r="F3501" i="16"/>
  <c r="B3501" i="16"/>
  <c r="F3500" i="16"/>
  <c r="B3500" i="16"/>
  <c r="F3499" i="16"/>
  <c r="B3499" i="16"/>
  <c r="F3498" i="16"/>
  <c r="B3498" i="16"/>
  <c r="F3497" i="16"/>
  <c r="B3497" i="16"/>
  <c r="F3496" i="16"/>
  <c r="B3496" i="16"/>
  <c r="F3495" i="16"/>
  <c r="B3495" i="16"/>
  <c r="F3494" i="16"/>
  <c r="B3494" i="16"/>
  <c r="F3493" i="16"/>
  <c r="B3493" i="16"/>
  <c r="F3492" i="16"/>
  <c r="B3492" i="16"/>
  <c r="F3491" i="16"/>
  <c r="B3491" i="16"/>
  <c r="F3490" i="16"/>
  <c r="B3490" i="16"/>
  <c r="F3489" i="16"/>
  <c r="B3489" i="16"/>
  <c r="F3488" i="16"/>
  <c r="B3488" i="16"/>
  <c r="F3487" i="16"/>
  <c r="B3487" i="16"/>
  <c r="F3486" i="16"/>
  <c r="B3486" i="16"/>
  <c r="F3485" i="16"/>
  <c r="B3485" i="16"/>
  <c r="F3484" i="16"/>
  <c r="B3484" i="16"/>
  <c r="F3483" i="16"/>
  <c r="B3483" i="16"/>
  <c r="F3482" i="16"/>
  <c r="B3482" i="16"/>
  <c r="F3481" i="16"/>
  <c r="B3481" i="16"/>
  <c r="F3480" i="16"/>
  <c r="B3480" i="16"/>
  <c r="F3479" i="16"/>
  <c r="B3479" i="16"/>
  <c r="F3478" i="16"/>
  <c r="B3478" i="16"/>
  <c r="F3477" i="16"/>
  <c r="B3477" i="16"/>
  <c r="F3476" i="16"/>
  <c r="B3476" i="16"/>
  <c r="F3475" i="16"/>
  <c r="B3475" i="16"/>
  <c r="F3474" i="16"/>
  <c r="B3474" i="16"/>
  <c r="F3473" i="16"/>
  <c r="B3473" i="16"/>
  <c r="F3472" i="16"/>
  <c r="B3472" i="16"/>
  <c r="F3471" i="16"/>
  <c r="B3471" i="16"/>
  <c r="F3470" i="16"/>
  <c r="B3470" i="16"/>
  <c r="F3469" i="16"/>
  <c r="B3469" i="16"/>
  <c r="F3468" i="16"/>
  <c r="B3468" i="16"/>
  <c r="F3467" i="16"/>
  <c r="B3467" i="16"/>
  <c r="F3466" i="16"/>
  <c r="B3466" i="16"/>
  <c r="F3465" i="16"/>
  <c r="B3465" i="16"/>
  <c r="F3464" i="16"/>
  <c r="B3464" i="16"/>
  <c r="F3463" i="16"/>
  <c r="B3463" i="16"/>
  <c r="F3462" i="16"/>
  <c r="B3462" i="16"/>
  <c r="F3461" i="16"/>
  <c r="B3461" i="16"/>
  <c r="F3460" i="16"/>
  <c r="B3460" i="16"/>
  <c r="F3459" i="16"/>
  <c r="B3459" i="16"/>
  <c r="F3458" i="16"/>
  <c r="B3458" i="16"/>
  <c r="F3457" i="16"/>
  <c r="B3457" i="16"/>
  <c r="F3456" i="16"/>
  <c r="B3456" i="16"/>
  <c r="F3455" i="16"/>
  <c r="B3455" i="16"/>
  <c r="F3454" i="16"/>
  <c r="B3454" i="16"/>
  <c r="F3453" i="16"/>
  <c r="B3453" i="16"/>
  <c r="F3452" i="16"/>
  <c r="B3452" i="16"/>
  <c r="F3451" i="16"/>
  <c r="B3451" i="16"/>
  <c r="F3450" i="16"/>
  <c r="B3450" i="16"/>
  <c r="F3449" i="16"/>
  <c r="B3449" i="16"/>
  <c r="F3448" i="16"/>
  <c r="B3448" i="16"/>
  <c r="F3447" i="16"/>
  <c r="B3447" i="16"/>
  <c r="F3446" i="16"/>
  <c r="B3446" i="16"/>
  <c r="F3445" i="16"/>
  <c r="B3445" i="16"/>
  <c r="F3444" i="16"/>
  <c r="B3444" i="16"/>
  <c r="F3443" i="16"/>
  <c r="B3443" i="16"/>
  <c r="F3442" i="16"/>
  <c r="B3442" i="16"/>
  <c r="F3441" i="16"/>
  <c r="B3441" i="16"/>
  <c r="F3440" i="16"/>
  <c r="B3440" i="16"/>
  <c r="F3439" i="16"/>
  <c r="B3439" i="16"/>
  <c r="F3438" i="16"/>
  <c r="B3438" i="16"/>
  <c r="F3437" i="16"/>
  <c r="B3437" i="16"/>
  <c r="F3436" i="16"/>
  <c r="B3436" i="16"/>
  <c r="F3435" i="16"/>
  <c r="B3435" i="16"/>
  <c r="F3434" i="16"/>
  <c r="B3434" i="16"/>
  <c r="F3433" i="16"/>
  <c r="B3433" i="16"/>
  <c r="F3432" i="16"/>
  <c r="B3432" i="16"/>
  <c r="F3431" i="16"/>
  <c r="B3431" i="16"/>
  <c r="F3430" i="16"/>
  <c r="B3430" i="16"/>
  <c r="F3429" i="16"/>
  <c r="B3429" i="16"/>
  <c r="F3428" i="16"/>
  <c r="B3428" i="16"/>
  <c r="F3427" i="16"/>
  <c r="B3427" i="16"/>
  <c r="F3426" i="16"/>
  <c r="B3426" i="16"/>
  <c r="F3425" i="16"/>
  <c r="B3425" i="16"/>
  <c r="F3424" i="16"/>
  <c r="B3424" i="16"/>
  <c r="F3423" i="16"/>
  <c r="B3423" i="16"/>
  <c r="F3422" i="16"/>
  <c r="B3422" i="16"/>
  <c r="F3421" i="16"/>
  <c r="B3421" i="16"/>
  <c r="F3420" i="16"/>
  <c r="B3420" i="16"/>
  <c r="F3419" i="16"/>
  <c r="B3419" i="16"/>
  <c r="F3418" i="16"/>
  <c r="B3418" i="16"/>
  <c r="F3417" i="16"/>
  <c r="B3417" i="16"/>
  <c r="F3416" i="16"/>
  <c r="B3416" i="16"/>
  <c r="F3415" i="16"/>
  <c r="B3415" i="16"/>
  <c r="F3414" i="16"/>
  <c r="B3414" i="16"/>
  <c r="F3413" i="16"/>
  <c r="B3413" i="16"/>
  <c r="F3412" i="16"/>
  <c r="B3412" i="16"/>
  <c r="F3411" i="16"/>
  <c r="B3411" i="16"/>
  <c r="F3410" i="16"/>
  <c r="B3410" i="16"/>
  <c r="F3409" i="16"/>
  <c r="B3409" i="16"/>
  <c r="F3408" i="16"/>
  <c r="B3408" i="16"/>
  <c r="F3407" i="16"/>
  <c r="B3407" i="16"/>
  <c r="F3406" i="16"/>
  <c r="B3406" i="16"/>
  <c r="F3405" i="16"/>
  <c r="B3405" i="16"/>
  <c r="F3404" i="16"/>
  <c r="B3404" i="16"/>
  <c r="F3403" i="16"/>
  <c r="B3403" i="16"/>
  <c r="F3402" i="16"/>
  <c r="B3402" i="16"/>
  <c r="F3401" i="16"/>
  <c r="B3401" i="16"/>
  <c r="F3400" i="16"/>
  <c r="B3400" i="16"/>
  <c r="F3399" i="16"/>
  <c r="B3399" i="16"/>
  <c r="F3398" i="16"/>
  <c r="B3398" i="16"/>
  <c r="F3397" i="16"/>
  <c r="B3397" i="16"/>
  <c r="F3396" i="16"/>
  <c r="B3396" i="16"/>
  <c r="F3395" i="16"/>
  <c r="B3395" i="16"/>
  <c r="F3394" i="16"/>
  <c r="B3394" i="16"/>
  <c r="F3393" i="16"/>
  <c r="B3393" i="16"/>
  <c r="F3392" i="16"/>
  <c r="B3392" i="16"/>
  <c r="F3391" i="16"/>
  <c r="B3391" i="16"/>
  <c r="F3390" i="16"/>
  <c r="B3390" i="16"/>
  <c r="F3389" i="16"/>
  <c r="B3389" i="16"/>
  <c r="F3388" i="16"/>
  <c r="B3388" i="16"/>
  <c r="F3387" i="16"/>
  <c r="B3387" i="16"/>
  <c r="F3386" i="16"/>
  <c r="B3386" i="16"/>
  <c r="F3385" i="16"/>
  <c r="B3385" i="16"/>
  <c r="F3384" i="16"/>
  <c r="B3384" i="16"/>
  <c r="F3383" i="16"/>
  <c r="B3383" i="16"/>
  <c r="F3382" i="16"/>
  <c r="B3382" i="16"/>
  <c r="F3381" i="16"/>
  <c r="B3381" i="16"/>
  <c r="F3380" i="16"/>
  <c r="B3380" i="16"/>
  <c r="F3379" i="16"/>
  <c r="B3379" i="16"/>
  <c r="F3378" i="16"/>
  <c r="B3378" i="16"/>
  <c r="F3377" i="16"/>
  <c r="B3377" i="16"/>
  <c r="F3376" i="16"/>
  <c r="B3376" i="16"/>
  <c r="F3375" i="16"/>
  <c r="B3375" i="16"/>
  <c r="F3374" i="16"/>
  <c r="B3374" i="16"/>
  <c r="F3373" i="16"/>
  <c r="B3373" i="16"/>
  <c r="F3372" i="16"/>
  <c r="B3372" i="16"/>
  <c r="F3371" i="16"/>
  <c r="B3371" i="16"/>
  <c r="F3370" i="16"/>
  <c r="B3370" i="16"/>
  <c r="F3369" i="16"/>
  <c r="B3369" i="16"/>
  <c r="F3368" i="16"/>
  <c r="B3368" i="16"/>
  <c r="F3367" i="16"/>
  <c r="B3367" i="16"/>
  <c r="F3366" i="16"/>
  <c r="B3366" i="16"/>
  <c r="F3365" i="16"/>
  <c r="B3365" i="16"/>
  <c r="F3364" i="16"/>
  <c r="B3364" i="16"/>
  <c r="F3363" i="16"/>
  <c r="B3363" i="16"/>
  <c r="F3362" i="16"/>
  <c r="B3362" i="16"/>
  <c r="F3361" i="16"/>
  <c r="B3361" i="16"/>
  <c r="F3360" i="16"/>
  <c r="B3360" i="16"/>
  <c r="F3359" i="16"/>
  <c r="B3359" i="16"/>
  <c r="F3358" i="16"/>
  <c r="B3358" i="16"/>
  <c r="F3357" i="16"/>
  <c r="B3357" i="16"/>
  <c r="F3356" i="16"/>
  <c r="B3356" i="16"/>
  <c r="F3355" i="16"/>
  <c r="B3355" i="16"/>
  <c r="F3354" i="16"/>
  <c r="B3354" i="16"/>
  <c r="F3353" i="16"/>
  <c r="B3353" i="16"/>
  <c r="F3352" i="16"/>
  <c r="B3352" i="16"/>
  <c r="F3351" i="16"/>
  <c r="B3351" i="16"/>
  <c r="F3350" i="16"/>
  <c r="B3350" i="16"/>
  <c r="F3349" i="16"/>
  <c r="B3349" i="16"/>
  <c r="F3348" i="16"/>
  <c r="B3348" i="16"/>
  <c r="F3347" i="16"/>
  <c r="B3347" i="16"/>
  <c r="F3346" i="16"/>
  <c r="B3346" i="16"/>
  <c r="F3345" i="16"/>
  <c r="B3345" i="16"/>
  <c r="F3344" i="16"/>
  <c r="B3344" i="16"/>
  <c r="F3343" i="16"/>
  <c r="B3343" i="16"/>
  <c r="F3342" i="16"/>
  <c r="B3342" i="16"/>
  <c r="F3341" i="16"/>
  <c r="B3341" i="16"/>
  <c r="F3340" i="16"/>
  <c r="B3340" i="16"/>
  <c r="F3339" i="16"/>
  <c r="B3339" i="16"/>
  <c r="F3338" i="16"/>
  <c r="B3338" i="16"/>
  <c r="F3337" i="16"/>
  <c r="B3337" i="16"/>
  <c r="F3336" i="16"/>
  <c r="B3336" i="16"/>
  <c r="F3335" i="16"/>
  <c r="B3335" i="16"/>
  <c r="F3334" i="16"/>
  <c r="B3334" i="16"/>
  <c r="F3333" i="16"/>
  <c r="B3333" i="16"/>
  <c r="F3332" i="16"/>
  <c r="B3332" i="16"/>
  <c r="F3331" i="16"/>
  <c r="B3331" i="16"/>
  <c r="F3330" i="16"/>
  <c r="B3330" i="16"/>
  <c r="F3329" i="16"/>
  <c r="B3329" i="16"/>
  <c r="F3328" i="16"/>
  <c r="B3328" i="16"/>
  <c r="F3327" i="16"/>
  <c r="B3327" i="16"/>
  <c r="F3326" i="16"/>
  <c r="B3326" i="16"/>
  <c r="F3325" i="16"/>
  <c r="B3325" i="16"/>
  <c r="F3324" i="16"/>
  <c r="B3324" i="16"/>
  <c r="F3323" i="16"/>
  <c r="B3323" i="16"/>
  <c r="F3322" i="16"/>
  <c r="B3322" i="16"/>
  <c r="F3321" i="16"/>
  <c r="B3321" i="16"/>
  <c r="F3320" i="16"/>
  <c r="B3320" i="16"/>
  <c r="F3319" i="16"/>
  <c r="B3319" i="16"/>
  <c r="F3318" i="16"/>
  <c r="B3318" i="16"/>
  <c r="F3317" i="16"/>
  <c r="B3317" i="16"/>
  <c r="F3316" i="16"/>
  <c r="B3316" i="16"/>
  <c r="F3315" i="16"/>
  <c r="B3315" i="16"/>
  <c r="F3314" i="16"/>
  <c r="B3314" i="16"/>
  <c r="F3313" i="16"/>
  <c r="B3313" i="16"/>
  <c r="F3312" i="16"/>
  <c r="B3312" i="16"/>
  <c r="F3311" i="16"/>
  <c r="B3311" i="16"/>
  <c r="F3310" i="16"/>
  <c r="B3310" i="16"/>
  <c r="F3309" i="16"/>
  <c r="B3309" i="16"/>
  <c r="F3308" i="16"/>
  <c r="B3308" i="16"/>
  <c r="F3307" i="16"/>
  <c r="B3307" i="16"/>
  <c r="F3306" i="16"/>
  <c r="B3306" i="16"/>
  <c r="F3305" i="16"/>
  <c r="B3305" i="16"/>
  <c r="F3304" i="16"/>
  <c r="B3304" i="16"/>
  <c r="F3303" i="16"/>
  <c r="B3303" i="16"/>
  <c r="F3302" i="16"/>
  <c r="B3302" i="16"/>
  <c r="F3301" i="16"/>
  <c r="B3301" i="16"/>
  <c r="F3300" i="16"/>
  <c r="B3300" i="16"/>
  <c r="F3299" i="16"/>
  <c r="B3299" i="16"/>
  <c r="F3298" i="16"/>
  <c r="B3298" i="16"/>
  <c r="F3297" i="16"/>
  <c r="B3297" i="16"/>
  <c r="F3296" i="16"/>
  <c r="B3296" i="16"/>
  <c r="F3295" i="16"/>
  <c r="B3295" i="16"/>
  <c r="F3294" i="16"/>
  <c r="B3294" i="16"/>
  <c r="F3293" i="16"/>
  <c r="B3293" i="16"/>
  <c r="F3292" i="16"/>
  <c r="B3292" i="16"/>
  <c r="F3291" i="16"/>
  <c r="B3291" i="16"/>
  <c r="F3290" i="16"/>
  <c r="B3290" i="16"/>
  <c r="F3289" i="16"/>
  <c r="B3289" i="16"/>
  <c r="F3288" i="16"/>
  <c r="B3288" i="16"/>
  <c r="F3287" i="16"/>
  <c r="B3287" i="16"/>
  <c r="F3286" i="16"/>
  <c r="B3286" i="16"/>
  <c r="F3285" i="16"/>
  <c r="B3285" i="16"/>
  <c r="F3284" i="16"/>
  <c r="B3284" i="16"/>
  <c r="F3283" i="16"/>
  <c r="B3283" i="16"/>
  <c r="F3282" i="16"/>
  <c r="B3282" i="16"/>
  <c r="F3281" i="16"/>
  <c r="B3281" i="16"/>
  <c r="F3280" i="16"/>
  <c r="B3280" i="16"/>
  <c r="F3279" i="16"/>
  <c r="B3279" i="16"/>
  <c r="F3278" i="16"/>
  <c r="B3278" i="16"/>
  <c r="F3277" i="16"/>
  <c r="B3277" i="16"/>
  <c r="F3276" i="16"/>
  <c r="B3276" i="16"/>
  <c r="F3275" i="16"/>
  <c r="B3275" i="16"/>
  <c r="F3274" i="16"/>
  <c r="B3274" i="16"/>
  <c r="F3273" i="16"/>
  <c r="B3273" i="16"/>
  <c r="F3272" i="16"/>
  <c r="B3272" i="16"/>
  <c r="F3271" i="16"/>
  <c r="B3271" i="16"/>
  <c r="F3270" i="16"/>
  <c r="B3270" i="16"/>
  <c r="F3269" i="16"/>
  <c r="B3269" i="16"/>
  <c r="F3268" i="16"/>
  <c r="B3268" i="16"/>
  <c r="F3267" i="16"/>
  <c r="B3267" i="16"/>
  <c r="F3266" i="16"/>
  <c r="B3266" i="16"/>
  <c r="F3265" i="16"/>
  <c r="B3265" i="16"/>
  <c r="F3264" i="16"/>
  <c r="B3264" i="16"/>
  <c r="F3263" i="16"/>
  <c r="B3263" i="16"/>
  <c r="F3262" i="16"/>
  <c r="B3262" i="16"/>
  <c r="F3261" i="16"/>
  <c r="B3261" i="16"/>
  <c r="F3260" i="16"/>
  <c r="B3260" i="16"/>
  <c r="F3259" i="16"/>
  <c r="B3259" i="16"/>
  <c r="F3258" i="16"/>
  <c r="B3258" i="16"/>
  <c r="F3257" i="16"/>
  <c r="B3257" i="16"/>
  <c r="F3256" i="16"/>
  <c r="B3256" i="16"/>
  <c r="F3255" i="16"/>
  <c r="B3255" i="16"/>
  <c r="F3254" i="16"/>
  <c r="B3254" i="16"/>
  <c r="F3253" i="16"/>
  <c r="B3253" i="16"/>
  <c r="F3252" i="16"/>
  <c r="B3252" i="16"/>
  <c r="F3251" i="16"/>
  <c r="B3251" i="16"/>
  <c r="F3250" i="16"/>
  <c r="B3250" i="16"/>
  <c r="F3249" i="16"/>
  <c r="B3249" i="16"/>
  <c r="F3248" i="16"/>
  <c r="B3248" i="16"/>
  <c r="F3247" i="16"/>
  <c r="B3247" i="16"/>
  <c r="F3246" i="16"/>
  <c r="B3246" i="16"/>
  <c r="F3245" i="16"/>
  <c r="B3245" i="16"/>
  <c r="F3244" i="16"/>
  <c r="B3244" i="16"/>
  <c r="F3243" i="16"/>
  <c r="B3243" i="16"/>
  <c r="F3242" i="16"/>
  <c r="B3242" i="16"/>
  <c r="F3241" i="16"/>
  <c r="B3241" i="16"/>
  <c r="F3240" i="16"/>
  <c r="B3240" i="16"/>
  <c r="F3239" i="16"/>
  <c r="B3239" i="16"/>
  <c r="F3238" i="16"/>
  <c r="B3238" i="16"/>
  <c r="F3237" i="16"/>
  <c r="B3237" i="16"/>
  <c r="F3236" i="16"/>
  <c r="B3236" i="16"/>
  <c r="F3235" i="16"/>
  <c r="B3235" i="16"/>
  <c r="F3234" i="16"/>
  <c r="B3234" i="16"/>
  <c r="F3233" i="16"/>
  <c r="B3233" i="16"/>
  <c r="F3232" i="16"/>
  <c r="B3232" i="16"/>
  <c r="F3231" i="16"/>
  <c r="B3231" i="16"/>
  <c r="F3230" i="16"/>
  <c r="B3230" i="16"/>
  <c r="F3229" i="16"/>
  <c r="B3229" i="16"/>
  <c r="F3228" i="16"/>
  <c r="B3228" i="16"/>
  <c r="F3227" i="16"/>
  <c r="B3227" i="16"/>
  <c r="F3226" i="16"/>
  <c r="B3226" i="16"/>
  <c r="F3225" i="16"/>
  <c r="B3225" i="16"/>
  <c r="F3224" i="16"/>
  <c r="B3224" i="16"/>
  <c r="F3223" i="16"/>
  <c r="B3223" i="16"/>
  <c r="F3222" i="16"/>
  <c r="B3222" i="16"/>
  <c r="F3221" i="16"/>
  <c r="B3221" i="16"/>
  <c r="F3220" i="16"/>
  <c r="B3220" i="16"/>
  <c r="F3219" i="16"/>
  <c r="B3219" i="16"/>
  <c r="F3218" i="16"/>
  <c r="B3218" i="16"/>
  <c r="F3217" i="16"/>
  <c r="B3217" i="16"/>
  <c r="F3216" i="16"/>
  <c r="B3216" i="16"/>
  <c r="F3215" i="16"/>
  <c r="B3215" i="16"/>
  <c r="F3214" i="16"/>
  <c r="B3214" i="16"/>
  <c r="F3213" i="16"/>
  <c r="B3213" i="16"/>
  <c r="F3212" i="16"/>
  <c r="B3212" i="16"/>
  <c r="F3211" i="16"/>
  <c r="B3211" i="16"/>
  <c r="F3210" i="16"/>
  <c r="B3210" i="16"/>
  <c r="F3209" i="16"/>
  <c r="B3209" i="16"/>
  <c r="F3208" i="16"/>
  <c r="B3208" i="16"/>
  <c r="F3207" i="16"/>
  <c r="B3207" i="16"/>
  <c r="F3206" i="16"/>
  <c r="B3206" i="16"/>
  <c r="F3205" i="16"/>
  <c r="B3205" i="16"/>
  <c r="F3204" i="16"/>
  <c r="B3204" i="16"/>
  <c r="F3203" i="16"/>
  <c r="B3203" i="16"/>
  <c r="F3202" i="16"/>
  <c r="B3202" i="16"/>
  <c r="F3201" i="16"/>
  <c r="B3201" i="16"/>
  <c r="F3200" i="16"/>
  <c r="B3200" i="16"/>
  <c r="F3199" i="16"/>
  <c r="B3199" i="16"/>
  <c r="F3198" i="16"/>
  <c r="B3198" i="16"/>
  <c r="F3197" i="16"/>
  <c r="B3197" i="16"/>
  <c r="F3196" i="16"/>
  <c r="B3196" i="16"/>
  <c r="F3195" i="16"/>
  <c r="B3195" i="16"/>
  <c r="F3194" i="16"/>
  <c r="B3194" i="16"/>
  <c r="F3193" i="16"/>
  <c r="B3193" i="16"/>
  <c r="F3192" i="16"/>
  <c r="B3192" i="16"/>
  <c r="F3191" i="16"/>
  <c r="B3191" i="16"/>
  <c r="F3190" i="16"/>
  <c r="B3190" i="16"/>
  <c r="F3189" i="16"/>
  <c r="B3189" i="16"/>
  <c r="F3188" i="16"/>
  <c r="B3188" i="16"/>
  <c r="F3187" i="16"/>
  <c r="B3187" i="16"/>
  <c r="F3186" i="16"/>
  <c r="B3186" i="16"/>
  <c r="F3185" i="16"/>
  <c r="B3185" i="16"/>
  <c r="F3184" i="16"/>
  <c r="B3184" i="16"/>
  <c r="F3183" i="16"/>
  <c r="B3183" i="16"/>
  <c r="F3182" i="16"/>
  <c r="B3182" i="16"/>
  <c r="F3181" i="16"/>
  <c r="B3181" i="16"/>
  <c r="F3180" i="16"/>
  <c r="B3180" i="16"/>
  <c r="F3179" i="16"/>
  <c r="B3179" i="16"/>
  <c r="F3178" i="16"/>
  <c r="B3178" i="16"/>
  <c r="F3177" i="16"/>
  <c r="B3177" i="16"/>
  <c r="F3176" i="16"/>
  <c r="B3176" i="16"/>
  <c r="F3175" i="16"/>
  <c r="B3175" i="16"/>
  <c r="F3174" i="16"/>
  <c r="B3174" i="16"/>
  <c r="F3173" i="16"/>
  <c r="B3173" i="16"/>
  <c r="F3172" i="16"/>
  <c r="B3172" i="16"/>
  <c r="F3171" i="16"/>
  <c r="B3171" i="16"/>
  <c r="F3170" i="16"/>
  <c r="B3170" i="16"/>
  <c r="F3169" i="16"/>
  <c r="B3169" i="16"/>
  <c r="F3168" i="16"/>
  <c r="B3168" i="16"/>
  <c r="F3167" i="16"/>
  <c r="B3167" i="16"/>
  <c r="F3166" i="16"/>
  <c r="B3166" i="16"/>
  <c r="F3165" i="16"/>
  <c r="B3165" i="16"/>
  <c r="F3164" i="16"/>
  <c r="B3164" i="16"/>
  <c r="F3163" i="16"/>
  <c r="B3163" i="16"/>
  <c r="F3162" i="16"/>
  <c r="B3162" i="16"/>
  <c r="F3161" i="16"/>
  <c r="B3161" i="16"/>
  <c r="F3160" i="16"/>
  <c r="B3160" i="16"/>
  <c r="F3159" i="16"/>
  <c r="B3159" i="16"/>
  <c r="F3158" i="16"/>
  <c r="B3158" i="16"/>
  <c r="F3157" i="16"/>
  <c r="B3157" i="16"/>
  <c r="F3156" i="16"/>
  <c r="B3156" i="16"/>
  <c r="F3155" i="16"/>
  <c r="B3155" i="16"/>
  <c r="F3154" i="16"/>
  <c r="B3154" i="16"/>
  <c r="F3153" i="16"/>
  <c r="B3153" i="16"/>
  <c r="F3152" i="16"/>
  <c r="B3152" i="16"/>
  <c r="F3151" i="16"/>
  <c r="B3151" i="16"/>
  <c r="F3150" i="16"/>
  <c r="B3150" i="16"/>
  <c r="F3149" i="16"/>
  <c r="B3149" i="16"/>
  <c r="F3148" i="16"/>
  <c r="B3148" i="16"/>
  <c r="F3147" i="16"/>
  <c r="B3147" i="16"/>
  <c r="F3146" i="16"/>
  <c r="B3146" i="16"/>
  <c r="F3145" i="16"/>
  <c r="B3145" i="16"/>
  <c r="F3144" i="16"/>
  <c r="B3144" i="16"/>
  <c r="F3143" i="16"/>
  <c r="B3143" i="16"/>
  <c r="F3142" i="16"/>
  <c r="B3142" i="16"/>
  <c r="F3141" i="16"/>
  <c r="B3141" i="16"/>
  <c r="F3140" i="16"/>
  <c r="B3140" i="16"/>
  <c r="F3139" i="16"/>
  <c r="B3139" i="16"/>
  <c r="F3138" i="16"/>
  <c r="B3138" i="16"/>
  <c r="F3137" i="16"/>
  <c r="B3137" i="16"/>
  <c r="F3136" i="16"/>
  <c r="B3136" i="16"/>
  <c r="F3135" i="16"/>
  <c r="B3135" i="16"/>
  <c r="F3134" i="16"/>
  <c r="B3134" i="16"/>
  <c r="F3133" i="16"/>
  <c r="B3133" i="16"/>
  <c r="F3132" i="16"/>
  <c r="B3132" i="16"/>
  <c r="F3131" i="16"/>
  <c r="B3131" i="16"/>
  <c r="F3130" i="16"/>
  <c r="B3130" i="16"/>
  <c r="F3129" i="16"/>
  <c r="B3129" i="16"/>
  <c r="F3128" i="16"/>
  <c r="B3128" i="16"/>
  <c r="F3127" i="16"/>
  <c r="B3127" i="16"/>
  <c r="F3126" i="16"/>
  <c r="B3126" i="16"/>
  <c r="F3125" i="16"/>
  <c r="B3125" i="16"/>
  <c r="F3124" i="16"/>
  <c r="B3124" i="16"/>
  <c r="F3123" i="16"/>
  <c r="B3123" i="16"/>
  <c r="F3122" i="16"/>
  <c r="B3122" i="16"/>
  <c r="F3121" i="16"/>
  <c r="B3121" i="16"/>
  <c r="F3120" i="16"/>
  <c r="B3120" i="16"/>
  <c r="F3119" i="16"/>
  <c r="B3119" i="16"/>
  <c r="F3118" i="16"/>
  <c r="B3118" i="16"/>
  <c r="F3117" i="16"/>
  <c r="B3117" i="16"/>
  <c r="F3116" i="16"/>
  <c r="B3116" i="16"/>
  <c r="F3115" i="16"/>
  <c r="B3115" i="16"/>
  <c r="F3114" i="16"/>
  <c r="B3114" i="16"/>
  <c r="F3113" i="16"/>
  <c r="B3113" i="16"/>
  <c r="F3112" i="16"/>
  <c r="B3112" i="16"/>
  <c r="F3111" i="16"/>
  <c r="B3111" i="16"/>
  <c r="F3110" i="16"/>
  <c r="B3110" i="16"/>
  <c r="F3109" i="16"/>
  <c r="B3109" i="16"/>
  <c r="F3108" i="16"/>
  <c r="B3108" i="16"/>
  <c r="F3107" i="16"/>
  <c r="B3107" i="16"/>
  <c r="F3106" i="16"/>
  <c r="B3106" i="16"/>
  <c r="F3105" i="16"/>
  <c r="B3105" i="16"/>
  <c r="F3104" i="16"/>
  <c r="B3104" i="16"/>
  <c r="F3103" i="16"/>
  <c r="B3103" i="16"/>
  <c r="F3102" i="16"/>
  <c r="B3102" i="16"/>
  <c r="F3101" i="16"/>
  <c r="B3101" i="16"/>
  <c r="F3100" i="16"/>
  <c r="B3100" i="16"/>
  <c r="F3099" i="16"/>
  <c r="B3099" i="16"/>
  <c r="F3098" i="16"/>
  <c r="B3098" i="16"/>
  <c r="F3097" i="16"/>
  <c r="B3097" i="16"/>
  <c r="F3096" i="16"/>
  <c r="B3096" i="16"/>
  <c r="F3095" i="16"/>
  <c r="B3095" i="16"/>
  <c r="F3094" i="16"/>
  <c r="B3094" i="16"/>
  <c r="F3093" i="16"/>
  <c r="B3093" i="16"/>
  <c r="F3092" i="16"/>
  <c r="B3092" i="16"/>
  <c r="F3091" i="16"/>
  <c r="B3091" i="16"/>
  <c r="F3090" i="16"/>
  <c r="B3090" i="16"/>
  <c r="F3089" i="16"/>
  <c r="B3089" i="16"/>
  <c r="F3088" i="16"/>
  <c r="B3088" i="16"/>
  <c r="F3087" i="16"/>
  <c r="B3087" i="16"/>
  <c r="F3086" i="16"/>
  <c r="B3086" i="16"/>
  <c r="F3085" i="16"/>
  <c r="B3085" i="16"/>
  <c r="F3084" i="16"/>
  <c r="B3084" i="16"/>
  <c r="F3083" i="16"/>
  <c r="B3083" i="16"/>
  <c r="F3082" i="16"/>
  <c r="B3082" i="16"/>
  <c r="F3081" i="16"/>
  <c r="B3081" i="16"/>
  <c r="F3080" i="16"/>
  <c r="B3080" i="16"/>
  <c r="F3079" i="16"/>
  <c r="B3079" i="16"/>
  <c r="F3078" i="16"/>
  <c r="B3078" i="16"/>
  <c r="F3077" i="16"/>
  <c r="B3077" i="16"/>
  <c r="F3076" i="16"/>
  <c r="B3076" i="16"/>
  <c r="F3075" i="16"/>
  <c r="B3075" i="16"/>
  <c r="F3074" i="16"/>
  <c r="B3074" i="16"/>
  <c r="F3073" i="16"/>
  <c r="B3073" i="16"/>
  <c r="F3072" i="16"/>
  <c r="B3072" i="16"/>
  <c r="F3071" i="16"/>
  <c r="B3071" i="16"/>
  <c r="F3070" i="16"/>
  <c r="B3070" i="16"/>
  <c r="F3069" i="16"/>
  <c r="B3069" i="16"/>
  <c r="F3068" i="16"/>
  <c r="B3068" i="16"/>
  <c r="F3067" i="16"/>
  <c r="B3067" i="16"/>
  <c r="F3066" i="16"/>
  <c r="B3066" i="16"/>
  <c r="F3065" i="16"/>
  <c r="B3065" i="16"/>
  <c r="F3064" i="16"/>
  <c r="B3064" i="16"/>
  <c r="F3063" i="16"/>
  <c r="B3063" i="16"/>
  <c r="F3062" i="16"/>
  <c r="B3062" i="16"/>
  <c r="F3061" i="16"/>
  <c r="B3061" i="16"/>
  <c r="F3060" i="16"/>
  <c r="B3060" i="16"/>
  <c r="F3059" i="16"/>
  <c r="B3059" i="16"/>
  <c r="F3058" i="16"/>
  <c r="B3058" i="16"/>
  <c r="F3057" i="16"/>
  <c r="B3057" i="16"/>
  <c r="F3056" i="16"/>
  <c r="B3056" i="16"/>
  <c r="F3055" i="16"/>
  <c r="B3055" i="16"/>
  <c r="F3054" i="16"/>
  <c r="B3054" i="16"/>
  <c r="F3053" i="16"/>
  <c r="B3053" i="16"/>
  <c r="F3052" i="16"/>
  <c r="B3052" i="16"/>
  <c r="F3051" i="16"/>
  <c r="B3051" i="16"/>
  <c r="F3050" i="16"/>
  <c r="B3050" i="16"/>
  <c r="F3049" i="16"/>
  <c r="B3049" i="16"/>
  <c r="F3048" i="16"/>
  <c r="B3048" i="16"/>
  <c r="F3047" i="16"/>
  <c r="B3047" i="16"/>
  <c r="F3046" i="16"/>
  <c r="B3046" i="16"/>
  <c r="F3045" i="16"/>
  <c r="B3045" i="16"/>
  <c r="F3044" i="16"/>
  <c r="B3044" i="16"/>
  <c r="F3043" i="16"/>
  <c r="B3043" i="16"/>
  <c r="F3042" i="16"/>
  <c r="B3042" i="16"/>
  <c r="F3041" i="16"/>
  <c r="B3041" i="16"/>
  <c r="F3040" i="16"/>
  <c r="B3040" i="16"/>
  <c r="F3039" i="16"/>
  <c r="B3039" i="16"/>
  <c r="F3038" i="16"/>
  <c r="B3038" i="16"/>
  <c r="F3037" i="16"/>
  <c r="B3037" i="16"/>
  <c r="F3036" i="16"/>
  <c r="B3036" i="16"/>
  <c r="F3035" i="16"/>
  <c r="B3035" i="16"/>
  <c r="F3034" i="16"/>
  <c r="B3034" i="16"/>
  <c r="F3033" i="16"/>
  <c r="B3033" i="16"/>
  <c r="F3032" i="16"/>
  <c r="B3032" i="16"/>
  <c r="F3031" i="16"/>
  <c r="B3031" i="16"/>
  <c r="F3030" i="16"/>
  <c r="B3030" i="16"/>
  <c r="F3029" i="16"/>
  <c r="B3029" i="16"/>
  <c r="F3028" i="16"/>
  <c r="B3028" i="16"/>
  <c r="F3027" i="16"/>
  <c r="B3027" i="16"/>
  <c r="F3026" i="16"/>
  <c r="B3026" i="16"/>
  <c r="F3025" i="16"/>
  <c r="B3025" i="16"/>
  <c r="F3024" i="16"/>
  <c r="B3024" i="16"/>
  <c r="F3023" i="16"/>
  <c r="B3023" i="16"/>
  <c r="F3022" i="16"/>
  <c r="B3022" i="16"/>
  <c r="F3021" i="16"/>
  <c r="B3021" i="16"/>
  <c r="F3020" i="16"/>
  <c r="B3020" i="16"/>
  <c r="F3019" i="16"/>
  <c r="B3019" i="16"/>
  <c r="F3018" i="16"/>
  <c r="B3018" i="16"/>
  <c r="F3017" i="16"/>
  <c r="B3017" i="16"/>
  <c r="F3016" i="16"/>
  <c r="B3016" i="16"/>
  <c r="F3015" i="16"/>
  <c r="B3015" i="16"/>
  <c r="F3014" i="16"/>
  <c r="B3014" i="16"/>
  <c r="F3013" i="16"/>
  <c r="B3013" i="16"/>
  <c r="F3012" i="16"/>
  <c r="B3012" i="16"/>
  <c r="F3011" i="16"/>
  <c r="B3011" i="16"/>
  <c r="F3010" i="16"/>
  <c r="B3010" i="16"/>
  <c r="F3009" i="16"/>
  <c r="B3009" i="16"/>
  <c r="F3008" i="16"/>
  <c r="B3008" i="16"/>
  <c r="F3007" i="16"/>
  <c r="B3007" i="16"/>
  <c r="F3006" i="16"/>
  <c r="B3006" i="16"/>
  <c r="F3005" i="16"/>
  <c r="B3005" i="16"/>
  <c r="F3004" i="16"/>
  <c r="B3004" i="16"/>
  <c r="F3003" i="16"/>
  <c r="B3003" i="16"/>
  <c r="F3002" i="16"/>
  <c r="B3002" i="16"/>
  <c r="F3001" i="16"/>
  <c r="B3001" i="16"/>
  <c r="F3000" i="16"/>
  <c r="B3000" i="16"/>
  <c r="F2999" i="16"/>
  <c r="B2999" i="16"/>
  <c r="F2998" i="16"/>
  <c r="B2998" i="16"/>
  <c r="F2997" i="16"/>
  <c r="B2997" i="16"/>
  <c r="F2996" i="16"/>
  <c r="B2996" i="16"/>
  <c r="F2995" i="16"/>
  <c r="B2995" i="16"/>
  <c r="F2994" i="16"/>
  <c r="B2994" i="16"/>
  <c r="F2993" i="16"/>
  <c r="B2993" i="16"/>
  <c r="F2992" i="16"/>
  <c r="B2992" i="16"/>
  <c r="F2991" i="16"/>
  <c r="B2991" i="16"/>
  <c r="F2990" i="16"/>
  <c r="B2990" i="16"/>
  <c r="F2989" i="16"/>
  <c r="B2989" i="16"/>
  <c r="F2988" i="16"/>
  <c r="B2988" i="16"/>
  <c r="F2987" i="16"/>
  <c r="B2987" i="16"/>
  <c r="F2986" i="16"/>
  <c r="B2986" i="16"/>
  <c r="F2985" i="16"/>
  <c r="B2985" i="16"/>
  <c r="F2984" i="16"/>
  <c r="B2984" i="16"/>
  <c r="F2983" i="16"/>
  <c r="B2983" i="16"/>
  <c r="F2982" i="16"/>
  <c r="B2982" i="16"/>
  <c r="F2981" i="16"/>
  <c r="B2981" i="16"/>
  <c r="F2980" i="16"/>
  <c r="B2980" i="16"/>
  <c r="F2979" i="16"/>
  <c r="B2979" i="16"/>
  <c r="F2978" i="16"/>
  <c r="B2978" i="16"/>
  <c r="F2977" i="16"/>
  <c r="B2977" i="16"/>
  <c r="F2976" i="16"/>
  <c r="B2976" i="16"/>
  <c r="F2975" i="16"/>
  <c r="B2975" i="16"/>
  <c r="F2974" i="16"/>
  <c r="B2974" i="16"/>
  <c r="F2973" i="16"/>
  <c r="B2973" i="16"/>
  <c r="F2972" i="16"/>
  <c r="B2972" i="16"/>
  <c r="F2971" i="16"/>
  <c r="B2971" i="16"/>
  <c r="F2970" i="16"/>
  <c r="B2970" i="16"/>
  <c r="F2969" i="16"/>
  <c r="B2969" i="16"/>
  <c r="F2968" i="16"/>
  <c r="B2968" i="16"/>
  <c r="F2967" i="16"/>
  <c r="B2967" i="16"/>
  <c r="F2966" i="16"/>
  <c r="B2966" i="16"/>
  <c r="F2965" i="16"/>
  <c r="B2965" i="16"/>
  <c r="F2964" i="16"/>
  <c r="B2964" i="16"/>
  <c r="F2963" i="16"/>
  <c r="B2963" i="16"/>
  <c r="F2962" i="16"/>
  <c r="B2962" i="16"/>
  <c r="F2961" i="16"/>
  <c r="B2961" i="16"/>
  <c r="F2960" i="16"/>
  <c r="B2960" i="16"/>
  <c r="F2959" i="16"/>
  <c r="B2959" i="16"/>
  <c r="F2958" i="16"/>
  <c r="B2958" i="16"/>
  <c r="F2957" i="16"/>
  <c r="B2957" i="16"/>
  <c r="F2956" i="16"/>
  <c r="B2956" i="16"/>
  <c r="F2955" i="16"/>
  <c r="B2955" i="16"/>
  <c r="F2954" i="16"/>
  <c r="B2954" i="16"/>
  <c r="F2953" i="16"/>
  <c r="B2953" i="16"/>
  <c r="F2952" i="16"/>
  <c r="B2952" i="16"/>
  <c r="F2951" i="16"/>
  <c r="B2951" i="16"/>
  <c r="F2950" i="16"/>
  <c r="B2950" i="16"/>
  <c r="F2949" i="16"/>
  <c r="B2949" i="16"/>
  <c r="F2948" i="16"/>
  <c r="B2948" i="16"/>
  <c r="F2947" i="16"/>
  <c r="B2947" i="16"/>
  <c r="F2946" i="16"/>
  <c r="B2946" i="16"/>
  <c r="F2945" i="16"/>
  <c r="B2945" i="16"/>
  <c r="F2944" i="16"/>
  <c r="B2944" i="16"/>
  <c r="F2943" i="16"/>
  <c r="B2943" i="16"/>
  <c r="F2942" i="16"/>
  <c r="B2942" i="16"/>
  <c r="F2941" i="16"/>
  <c r="B2941" i="16"/>
  <c r="F2940" i="16"/>
  <c r="B2940" i="16"/>
  <c r="F2939" i="16"/>
  <c r="B2939" i="16"/>
  <c r="F2938" i="16"/>
  <c r="B2938" i="16"/>
  <c r="F2937" i="16"/>
  <c r="B2937" i="16"/>
  <c r="F2936" i="16"/>
  <c r="B2936" i="16"/>
  <c r="F2935" i="16"/>
  <c r="B2935" i="16"/>
  <c r="F2934" i="16"/>
  <c r="B2934" i="16"/>
  <c r="F2933" i="16"/>
  <c r="B2933" i="16"/>
  <c r="F2932" i="16"/>
  <c r="B2932" i="16"/>
  <c r="F2931" i="16"/>
  <c r="B2931" i="16"/>
  <c r="F2930" i="16"/>
  <c r="B2930" i="16"/>
  <c r="F2929" i="16"/>
  <c r="B2929" i="16"/>
  <c r="F2928" i="16"/>
  <c r="B2928" i="16"/>
  <c r="F2927" i="16"/>
  <c r="B2927" i="16"/>
  <c r="F2926" i="16"/>
  <c r="B2926" i="16"/>
  <c r="F2925" i="16"/>
  <c r="B2925" i="16"/>
  <c r="F2924" i="16"/>
  <c r="B2924" i="16"/>
  <c r="F2923" i="16"/>
  <c r="B2923" i="16"/>
  <c r="F2922" i="16"/>
  <c r="B2922" i="16"/>
  <c r="F2921" i="16"/>
  <c r="B2921" i="16"/>
  <c r="F2920" i="16"/>
  <c r="B2920" i="16"/>
  <c r="F2919" i="16"/>
  <c r="B2919" i="16"/>
  <c r="F2918" i="16"/>
  <c r="B2918" i="16"/>
  <c r="F2917" i="16"/>
  <c r="B2917" i="16"/>
  <c r="F2916" i="16"/>
  <c r="B2916" i="16"/>
  <c r="F2915" i="16"/>
  <c r="B2915" i="16"/>
  <c r="F2914" i="16"/>
  <c r="B2914" i="16"/>
  <c r="F2913" i="16"/>
  <c r="B2913" i="16"/>
  <c r="F2912" i="16"/>
  <c r="B2912" i="16"/>
  <c r="F2911" i="16"/>
  <c r="B2911" i="16"/>
  <c r="F2910" i="16"/>
  <c r="B2910" i="16"/>
  <c r="F2909" i="16"/>
  <c r="B2909" i="16"/>
  <c r="F2908" i="16"/>
  <c r="B2908" i="16"/>
  <c r="F2907" i="16"/>
  <c r="B2907" i="16"/>
  <c r="F2906" i="16"/>
  <c r="B2906" i="16"/>
  <c r="F2905" i="16"/>
  <c r="B2905" i="16"/>
  <c r="F2904" i="16"/>
  <c r="B2904" i="16"/>
  <c r="F2903" i="16"/>
  <c r="B2903" i="16"/>
  <c r="F2902" i="16"/>
  <c r="B2902" i="16"/>
  <c r="F2901" i="16"/>
  <c r="B2901" i="16"/>
  <c r="F2900" i="16"/>
  <c r="B2900" i="16"/>
  <c r="F2899" i="16"/>
  <c r="B2899" i="16"/>
  <c r="F2898" i="16"/>
  <c r="B2898" i="16"/>
  <c r="F2897" i="16"/>
  <c r="B2897" i="16"/>
  <c r="F2896" i="16"/>
  <c r="B2896" i="16"/>
  <c r="F2895" i="16"/>
  <c r="B2895" i="16"/>
  <c r="F2894" i="16"/>
  <c r="B2894" i="16"/>
  <c r="F2893" i="16"/>
  <c r="B2893" i="16"/>
  <c r="F2892" i="16"/>
  <c r="B2892" i="16"/>
  <c r="F2891" i="16"/>
  <c r="B2891" i="16"/>
  <c r="F2890" i="16"/>
  <c r="B2890" i="16"/>
  <c r="F2889" i="16"/>
  <c r="B2889" i="16"/>
  <c r="F2888" i="16"/>
  <c r="B2888" i="16"/>
  <c r="F2887" i="16"/>
  <c r="B2887" i="16"/>
  <c r="F2886" i="16"/>
  <c r="B2886" i="16"/>
  <c r="F2885" i="16"/>
  <c r="B2885" i="16"/>
  <c r="F2884" i="16"/>
  <c r="B2884" i="16"/>
  <c r="F2883" i="16"/>
  <c r="B2883" i="16"/>
  <c r="F2882" i="16"/>
  <c r="B2882" i="16"/>
  <c r="F2881" i="16"/>
  <c r="B2881" i="16"/>
  <c r="F2880" i="16"/>
  <c r="B2880" i="16"/>
  <c r="F2879" i="16"/>
  <c r="B2879" i="16"/>
  <c r="F2878" i="16"/>
  <c r="B2878" i="16"/>
  <c r="F2877" i="16"/>
  <c r="B2877" i="16"/>
  <c r="F2876" i="16"/>
  <c r="B2876" i="16"/>
  <c r="F2875" i="16"/>
  <c r="B2875" i="16"/>
  <c r="F2874" i="16"/>
  <c r="B2874" i="16"/>
  <c r="F2873" i="16"/>
  <c r="B2873" i="16"/>
  <c r="F2872" i="16"/>
  <c r="B2872" i="16"/>
  <c r="F2871" i="16"/>
  <c r="B2871" i="16"/>
  <c r="F2870" i="16"/>
  <c r="B2870" i="16"/>
  <c r="F2869" i="16"/>
  <c r="B2869" i="16"/>
  <c r="F2868" i="16"/>
  <c r="B2868" i="16"/>
  <c r="F2867" i="16"/>
  <c r="B2867" i="16"/>
  <c r="F2866" i="16"/>
  <c r="B2866" i="16"/>
  <c r="F2865" i="16"/>
  <c r="B2865" i="16"/>
  <c r="F2864" i="16"/>
  <c r="B2864" i="16"/>
  <c r="F2863" i="16"/>
  <c r="B2863" i="16"/>
  <c r="F2862" i="16"/>
  <c r="B2862" i="16"/>
  <c r="F2861" i="16"/>
  <c r="B2861" i="16"/>
  <c r="F2860" i="16"/>
  <c r="B2860" i="16"/>
  <c r="F2859" i="16"/>
  <c r="B2859" i="16"/>
  <c r="F2858" i="16"/>
  <c r="B2858" i="16"/>
  <c r="F2857" i="16"/>
  <c r="B2857" i="16"/>
  <c r="F2856" i="16"/>
  <c r="B2856" i="16"/>
  <c r="F2855" i="16"/>
  <c r="B2855" i="16"/>
  <c r="F2854" i="16"/>
  <c r="B2854" i="16"/>
  <c r="F2853" i="16"/>
  <c r="B2853" i="16"/>
  <c r="F2852" i="16"/>
  <c r="B2852" i="16"/>
  <c r="F2851" i="16"/>
  <c r="B2851" i="16"/>
  <c r="F2850" i="16"/>
  <c r="B2850" i="16"/>
  <c r="F2849" i="16"/>
  <c r="B2849" i="16"/>
  <c r="F2848" i="16"/>
  <c r="B2848" i="16"/>
  <c r="F2847" i="16"/>
  <c r="B2847" i="16"/>
  <c r="F2846" i="16"/>
  <c r="B2846" i="16"/>
  <c r="F2845" i="16"/>
  <c r="B2845" i="16"/>
  <c r="F2844" i="16"/>
  <c r="B2844" i="16"/>
  <c r="F2843" i="16"/>
  <c r="B2843" i="16"/>
  <c r="F2842" i="16"/>
  <c r="B2842" i="16"/>
  <c r="F2841" i="16"/>
  <c r="B2841" i="16"/>
  <c r="F2840" i="16"/>
  <c r="B2840" i="16"/>
  <c r="F2839" i="16"/>
  <c r="B2839" i="16"/>
  <c r="F2838" i="16"/>
  <c r="B2838" i="16"/>
  <c r="F2837" i="16"/>
  <c r="B2837" i="16"/>
  <c r="F2836" i="16"/>
  <c r="B2836" i="16"/>
  <c r="F2835" i="16"/>
  <c r="B2835" i="16"/>
  <c r="F2834" i="16"/>
  <c r="B2834" i="16"/>
  <c r="F2833" i="16"/>
  <c r="B2833" i="16"/>
  <c r="F2832" i="16"/>
  <c r="B2832" i="16"/>
  <c r="F2831" i="16"/>
  <c r="B2831" i="16"/>
  <c r="F2830" i="16"/>
  <c r="B2830" i="16"/>
  <c r="F2829" i="16"/>
  <c r="B2829" i="16"/>
  <c r="F2828" i="16"/>
  <c r="B2828" i="16"/>
  <c r="F2827" i="16"/>
  <c r="B2827" i="16"/>
  <c r="F2826" i="16"/>
  <c r="B2826" i="16"/>
  <c r="F2825" i="16"/>
  <c r="B2825" i="16"/>
  <c r="F2824" i="16"/>
  <c r="B2824" i="16"/>
  <c r="F2823" i="16"/>
  <c r="B2823" i="16"/>
  <c r="F2822" i="16"/>
  <c r="B2822" i="16"/>
  <c r="F2821" i="16"/>
  <c r="B2821" i="16"/>
  <c r="F2820" i="16"/>
  <c r="B2820" i="16"/>
  <c r="F2819" i="16"/>
  <c r="B2819" i="16"/>
  <c r="F2818" i="16"/>
  <c r="B2818" i="16"/>
  <c r="F2817" i="16"/>
  <c r="B2817" i="16"/>
  <c r="F2816" i="16"/>
  <c r="B2816" i="16"/>
  <c r="F2815" i="16"/>
  <c r="B2815" i="16"/>
  <c r="F2814" i="16"/>
  <c r="B2814" i="16"/>
  <c r="F2813" i="16"/>
  <c r="B2813" i="16"/>
  <c r="F2812" i="16"/>
  <c r="B2812" i="16"/>
  <c r="F2811" i="16"/>
  <c r="B2811" i="16"/>
  <c r="F2810" i="16"/>
  <c r="B2810" i="16"/>
  <c r="F2809" i="16"/>
  <c r="B2809" i="16"/>
  <c r="F2808" i="16"/>
  <c r="B2808" i="16"/>
  <c r="F2807" i="16"/>
  <c r="B2807" i="16"/>
  <c r="F2806" i="16"/>
  <c r="B2806" i="16"/>
  <c r="F2805" i="16"/>
  <c r="B2805" i="16"/>
  <c r="F2804" i="16"/>
  <c r="B2804" i="16"/>
  <c r="F2803" i="16"/>
  <c r="B2803" i="16"/>
  <c r="F2802" i="16"/>
  <c r="B2802" i="16"/>
  <c r="F2801" i="16"/>
  <c r="B2801" i="16"/>
  <c r="F2800" i="16"/>
  <c r="B2800" i="16"/>
  <c r="F2799" i="16"/>
  <c r="B2799" i="16"/>
  <c r="F2798" i="16"/>
  <c r="B2798" i="16"/>
  <c r="F2797" i="16"/>
  <c r="B2797" i="16"/>
  <c r="F2796" i="16"/>
  <c r="B2796" i="16"/>
  <c r="F2795" i="16"/>
  <c r="B2795" i="16"/>
  <c r="F2794" i="16"/>
  <c r="B2794" i="16"/>
  <c r="F2793" i="16"/>
  <c r="B2793" i="16"/>
  <c r="F2792" i="16"/>
  <c r="B2792" i="16"/>
  <c r="F2791" i="16"/>
  <c r="B2791" i="16"/>
  <c r="F2790" i="16"/>
  <c r="B2790" i="16"/>
  <c r="F2789" i="16"/>
  <c r="B2789" i="16"/>
  <c r="F2788" i="16"/>
  <c r="B2788" i="16"/>
  <c r="F2787" i="16"/>
  <c r="B2787" i="16"/>
  <c r="F2786" i="16"/>
  <c r="B2786" i="16"/>
  <c r="F2785" i="16"/>
  <c r="B2785" i="16"/>
  <c r="F2784" i="16"/>
  <c r="B2784" i="16"/>
  <c r="F2783" i="16"/>
  <c r="B2783" i="16"/>
  <c r="F2782" i="16"/>
  <c r="B2782" i="16"/>
  <c r="F2781" i="16"/>
  <c r="B2781" i="16"/>
  <c r="F2780" i="16"/>
  <c r="B2780" i="16"/>
  <c r="F2779" i="16"/>
  <c r="B2779" i="16"/>
  <c r="F2778" i="16"/>
  <c r="B2778" i="16"/>
  <c r="F2777" i="16"/>
  <c r="B2777" i="16"/>
  <c r="F2776" i="16"/>
  <c r="B2776" i="16"/>
  <c r="F2775" i="16"/>
  <c r="B2775" i="16"/>
  <c r="F2774" i="16"/>
  <c r="B2774" i="16"/>
  <c r="F2773" i="16"/>
  <c r="B2773" i="16"/>
  <c r="F2772" i="16"/>
  <c r="B2772" i="16"/>
  <c r="F2771" i="16"/>
  <c r="B2771" i="16"/>
  <c r="F2770" i="16"/>
  <c r="B2770" i="16"/>
  <c r="F2769" i="16"/>
  <c r="B2769" i="16"/>
  <c r="F2768" i="16"/>
  <c r="B2768" i="16"/>
  <c r="F2767" i="16"/>
  <c r="B2767" i="16"/>
  <c r="F2766" i="16"/>
  <c r="B2766" i="16"/>
  <c r="F2765" i="16"/>
  <c r="B2765" i="16"/>
  <c r="F2764" i="16"/>
  <c r="B2764" i="16"/>
  <c r="F2763" i="16"/>
  <c r="B2763" i="16"/>
  <c r="F2762" i="16"/>
  <c r="B2762" i="16"/>
  <c r="F2761" i="16"/>
  <c r="B2761" i="16"/>
  <c r="F2760" i="16"/>
  <c r="B2760" i="16"/>
  <c r="F2759" i="16"/>
  <c r="B2759" i="16"/>
  <c r="F2758" i="16"/>
  <c r="B2758" i="16"/>
  <c r="F2757" i="16"/>
  <c r="B2757" i="16"/>
  <c r="F2756" i="16"/>
  <c r="B2756" i="16"/>
  <c r="F2755" i="16"/>
  <c r="B2755" i="16"/>
  <c r="F2754" i="16"/>
  <c r="B2754" i="16"/>
  <c r="F2753" i="16"/>
  <c r="B2753" i="16"/>
  <c r="F2752" i="16"/>
  <c r="B2752" i="16"/>
  <c r="F2751" i="16"/>
  <c r="B2751" i="16"/>
  <c r="F2750" i="16"/>
  <c r="B2750" i="16"/>
  <c r="F2749" i="16"/>
  <c r="B2749" i="16"/>
  <c r="F2748" i="16"/>
  <c r="B2748" i="16"/>
  <c r="F2747" i="16"/>
  <c r="B2747" i="16"/>
  <c r="F2746" i="16"/>
  <c r="B2746" i="16"/>
  <c r="F2745" i="16"/>
  <c r="B2745" i="16"/>
  <c r="F2744" i="16"/>
  <c r="B2744" i="16"/>
  <c r="F2743" i="16"/>
  <c r="B2743" i="16"/>
  <c r="F2742" i="16"/>
  <c r="B2742" i="16"/>
  <c r="F2741" i="16"/>
  <c r="B2741" i="16"/>
  <c r="F2740" i="16"/>
  <c r="B2740" i="16"/>
  <c r="F2739" i="16"/>
  <c r="B2739" i="16"/>
  <c r="F2738" i="16"/>
  <c r="B2738" i="16"/>
  <c r="F2737" i="16"/>
  <c r="B2737" i="16"/>
  <c r="F2736" i="16"/>
  <c r="B2736" i="16"/>
  <c r="F2735" i="16"/>
  <c r="B2735" i="16"/>
  <c r="F2734" i="16"/>
  <c r="B2734" i="16"/>
  <c r="F2733" i="16"/>
  <c r="B2733" i="16"/>
  <c r="F2732" i="16"/>
  <c r="B2732" i="16"/>
  <c r="F2731" i="16"/>
  <c r="B2731" i="16"/>
  <c r="F2730" i="16"/>
  <c r="B2730" i="16"/>
  <c r="F2729" i="16"/>
  <c r="B2729" i="16"/>
  <c r="F2728" i="16"/>
  <c r="B2728" i="16"/>
  <c r="F2727" i="16"/>
  <c r="B2727" i="16"/>
  <c r="F2726" i="16"/>
  <c r="B2726" i="16"/>
  <c r="F2725" i="16"/>
  <c r="B2725" i="16"/>
  <c r="F2724" i="16"/>
  <c r="B2724" i="16"/>
  <c r="F2723" i="16"/>
  <c r="B2723" i="16"/>
  <c r="F2722" i="16"/>
  <c r="B2722" i="16"/>
  <c r="F2721" i="16"/>
  <c r="B2721" i="16"/>
  <c r="F2720" i="16"/>
  <c r="B2720" i="16"/>
  <c r="F2719" i="16"/>
  <c r="B2719" i="16"/>
  <c r="F2718" i="16"/>
  <c r="B2718" i="16"/>
  <c r="F2717" i="16"/>
  <c r="B2717" i="16"/>
  <c r="F2716" i="16"/>
  <c r="B2716" i="16"/>
  <c r="F2715" i="16"/>
  <c r="B2715" i="16"/>
  <c r="F2714" i="16"/>
  <c r="B2714" i="16"/>
  <c r="F2713" i="16"/>
  <c r="B2713" i="16"/>
  <c r="F2712" i="16"/>
  <c r="B2712" i="16"/>
  <c r="F2711" i="16"/>
  <c r="B2711" i="16"/>
  <c r="F2710" i="16"/>
  <c r="B2710" i="16"/>
  <c r="F2709" i="16"/>
  <c r="B2709" i="16"/>
  <c r="F2708" i="16"/>
  <c r="B2708" i="16"/>
  <c r="F2707" i="16"/>
  <c r="B2707" i="16"/>
  <c r="F2706" i="16"/>
  <c r="B2706" i="16"/>
  <c r="F2705" i="16"/>
  <c r="B2705" i="16"/>
  <c r="F2704" i="16"/>
  <c r="B2704" i="16"/>
  <c r="F2703" i="16"/>
  <c r="B2703" i="16"/>
  <c r="F2702" i="16"/>
  <c r="B2702" i="16"/>
  <c r="F2701" i="16"/>
  <c r="B2701" i="16"/>
  <c r="F2700" i="16"/>
  <c r="B2700" i="16"/>
  <c r="F2699" i="16"/>
  <c r="B2699" i="16"/>
  <c r="F2698" i="16"/>
  <c r="B2698" i="16"/>
  <c r="F2697" i="16"/>
  <c r="B2697" i="16"/>
  <c r="F2696" i="16"/>
  <c r="B2696" i="16"/>
  <c r="F2695" i="16"/>
  <c r="B2695" i="16"/>
  <c r="F2694" i="16"/>
  <c r="B2694" i="16"/>
  <c r="F2693" i="16"/>
  <c r="B2693" i="16"/>
  <c r="F2692" i="16"/>
  <c r="B2692" i="16"/>
  <c r="F2691" i="16"/>
  <c r="B2691" i="16"/>
  <c r="F2690" i="16"/>
  <c r="B2690" i="16"/>
  <c r="F2689" i="16"/>
  <c r="B2689" i="16"/>
  <c r="F2688" i="16"/>
  <c r="B2688" i="16"/>
  <c r="F2687" i="16"/>
  <c r="B2687" i="16"/>
  <c r="F2686" i="16"/>
  <c r="B2686" i="16"/>
  <c r="F2685" i="16"/>
  <c r="B2685" i="16"/>
  <c r="F2684" i="16"/>
  <c r="B2684" i="16"/>
  <c r="F2683" i="16"/>
  <c r="B2683" i="16"/>
  <c r="F2682" i="16"/>
  <c r="B2682" i="16"/>
  <c r="F2681" i="16"/>
  <c r="B2681" i="16"/>
  <c r="F2680" i="16"/>
  <c r="B2680" i="16"/>
  <c r="F2679" i="16"/>
  <c r="B2679" i="16"/>
  <c r="F2678" i="16"/>
  <c r="B2678" i="16"/>
  <c r="F2677" i="16"/>
  <c r="B2677" i="16"/>
  <c r="F2676" i="16"/>
  <c r="B2676" i="16"/>
  <c r="F2675" i="16"/>
  <c r="B2675" i="16"/>
  <c r="F2674" i="16"/>
  <c r="B2674" i="16"/>
  <c r="F2673" i="16"/>
  <c r="B2673" i="16"/>
  <c r="F2672" i="16"/>
  <c r="B2672" i="16"/>
  <c r="F2671" i="16"/>
  <c r="B2671" i="16"/>
  <c r="F2670" i="16"/>
  <c r="B2670" i="16"/>
  <c r="F2669" i="16"/>
  <c r="B2669" i="16"/>
  <c r="F2668" i="16"/>
  <c r="B2668" i="16"/>
  <c r="F2667" i="16"/>
  <c r="B2667" i="16"/>
  <c r="F2666" i="16"/>
  <c r="B2666" i="16"/>
  <c r="F2665" i="16"/>
  <c r="B2665" i="16"/>
  <c r="F2664" i="16"/>
  <c r="B2664" i="16"/>
  <c r="F2663" i="16"/>
  <c r="B2663" i="16"/>
  <c r="F2662" i="16"/>
  <c r="B2662" i="16"/>
  <c r="F2661" i="16"/>
  <c r="B2661" i="16"/>
  <c r="F2660" i="16"/>
  <c r="B2660" i="16"/>
  <c r="F2659" i="16"/>
  <c r="B2659" i="16"/>
  <c r="F2658" i="16"/>
  <c r="B2658" i="16"/>
  <c r="F2657" i="16"/>
  <c r="B2657" i="16"/>
  <c r="F2656" i="16"/>
  <c r="B2656" i="16"/>
  <c r="F2655" i="16"/>
  <c r="B2655" i="16"/>
  <c r="F2654" i="16"/>
  <c r="B2654" i="16"/>
  <c r="F2653" i="16"/>
  <c r="B2653" i="16"/>
  <c r="F2652" i="16"/>
  <c r="B2652" i="16"/>
  <c r="F2651" i="16"/>
  <c r="B2651" i="16"/>
  <c r="F2650" i="16"/>
  <c r="B2650" i="16"/>
  <c r="F2649" i="16"/>
  <c r="B2649" i="16"/>
  <c r="F2648" i="16"/>
  <c r="B2648" i="16"/>
  <c r="F2647" i="16"/>
  <c r="B2647" i="16"/>
  <c r="F2646" i="16"/>
  <c r="B2646" i="16"/>
  <c r="F2645" i="16"/>
  <c r="B2645" i="16"/>
  <c r="F2644" i="16"/>
  <c r="B2644" i="16"/>
  <c r="F2643" i="16"/>
  <c r="B2643" i="16"/>
  <c r="F2642" i="16"/>
  <c r="B2642" i="16"/>
  <c r="F2641" i="16"/>
  <c r="B2641" i="16"/>
  <c r="F2640" i="16"/>
  <c r="B2640" i="16"/>
  <c r="F2639" i="16"/>
  <c r="B2639" i="16"/>
  <c r="F2638" i="16"/>
  <c r="B2638" i="16"/>
  <c r="F2637" i="16"/>
  <c r="B2637" i="16"/>
  <c r="F2636" i="16"/>
  <c r="B2636" i="16"/>
  <c r="F2635" i="16"/>
  <c r="B2635" i="16"/>
  <c r="F2634" i="16"/>
  <c r="B2634" i="16"/>
  <c r="F2633" i="16"/>
  <c r="B2633" i="16"/>
  <c r="F2632" i="16"/>
  <c r="B2632" i="16"/>
  <c r="F2631" i="16"/>
  <c r="B2631" i="16"/>
  <c r="F2630" i="16"/>
  <c r="B2630" i="16"/>
  <c r="F2629" i="16"/>
  <c r="B2629" i="16"/>
  <c r="F2628" i="16"/>
  <c r="B2628" i="16"/>
  <c r="F2627" i="16"/>
  <c r="B2627" i="16"/>
  <c r="F2626" i="16"/>
  <c r="B2626" i="16"/>
  <c r="F2625" i="16"/>
  <c r="B2625" i="16"/>
  <c r="F2624" i="16"/>
  <c r="B2624" i="16"/>
  <c r="F2623" i="16"/>
  <c r="B2623" i="16"/>
  <c r="F2622" i="16"/>
  <c r="B2622" i="16"/>
  <c r="F2621" i="16"/>
  <c r="B2621" i="16"/>
  <c r="F2620" i="16"/>
  <c r="B2620" i="16"/>
  <c r="F2619" i="16"/>
  <c r="B2619" i="16"/>
  <c r="F2618" i="16"/>
  <c r="B2618" i="16"/>
  <c r="F2617" i="16"/>
  <c r="B2617" i="16"/>
  <c r="F2616" i="16"/>
  <c r="B2616" i="16"/>
  <c r="F2615" i="16"/>
  <c r="B2615" i="16"/>
  <c r="F2614" i="16"/>
  <c r="B2614" i="16"/>
  <c r="F2613" i="16"/>
  <c r="B2613" i="16"/>
  <c r="F2612" i="16"/>
  <c r="B2612" i="16"/>
  <c r="F2611" i="16"/>
  <c r="B2611" i="16"/>
  <c r="F2610" i="16"/>
  <c r="B2610" i="16"/>
  <c r="F2609" i="16"/>
  <c r="B2609" i="16"/>
  <c r="F2608" i="16"/>
  <c r="B2608" i="16"/>
  <c r="F2607" i="16"/>
  <c r="B2607" i="16"/>
  <c r="F2606" i="16"/>
  <c r="B2606" i="16"/>
  <c r="F2605" i="16"/>
  <c r="B2605" i="16"/>
  <c r="F2604" i="16"/>
  <c r="B2604" i="16"/>
  <c r="F2603" i="16"/>
  <c r="B2603" i="16"/>
  <c r="F2602" i="16"/>
  <c r="B2602" i="16"/>
  <c r="F2601" i="16"/>
  <c r="B2601" i="16"/>
  <c r="F2600" i="16"/>
  <c r="B2600" i="16"/>
  <c r="F2599" i="16"/>
  <c r="B2599" i="16"/>
  <c r="F2598" i="16"/>
  <c r="B2598" i="16"/>
  <c r="F2597" i="16"/>
  <c r="B2597" i="16"/>
  <c r="F2596" i="16"/>
  <c r="B2596" i="16"/>
  <c r="F2595" i="16"/>
  <c r="B2595" i="16"/>
  <c r="F2594" i="16"/>
  <c r="B2594" i="16"/>
  <c r="F2593" i="16"/>
  <c r="B2593" i="16"/>
  <c r="F2592" i="16"/>
  <c r="B2592" i="16"/>
  <c r="F2591" i="16"/>
  <c r="B2591" i="16"/>
  <c r="F2590" i="16"/>
  <c r="B2590" i="16"/>
  <c r="F2589" i="16"/>
  <c r="B2589" i="16"/>
  <c r="F2588" i="16"/>
  <c r="B2588" i="16"/>
  <c r="F2587" i="16"/>
  <c r="B2587" i="16"/>
  <c r="F2586" i="16"/>
  <c r="B2586" i="16"/>
  <c r="F2585" i="16"/>
  <c r="B2585" i="16"/>
  <c r="F2584" i="16"/>
  <c r="B2584" i="16"/>
  <c r="F2583" i="16"/>
  <c r="B2583" i="16"/>
  <c r="F2582" i="16"/>
  <c r="B2582" i="16"/>
  <c r="F2581" i="16"/>
  <c r="B2581" i="16"/>
  <c r="F2580" i="16"/>
  <c r="B2580" i="16"/>
  <c r="F2579" i="16"/>
  <c r="B2579" i="16"/>
  <c r="F2578" i="16"/>
  <c r="B2578" i="16"/>
  <c r="F2577" i="16"/>
  <c r="B2577" i="16"/>
  <c r="F2576" i="16"/>
  <c r="B2576" i="16"/>
  <c r="F2575" i="16"/>
  <c r="B2575" i="16"/>
  <c r="F2574" i="16"/>
  <c r="B2574" i="16"/>
  <c r="F2573" i="16"/>
  <c r="B2573" i="16"/>
  <c r="F2572" i="16"/>
  <c r="B2572" i="16"/>
  <c r="F2571" i="16"/>
  <c r="B2571" i="16"/>
  <c r="F2570" i="16"/>
  <c r="B2570" i="16"/>
  <c r="F2569" i="16"/>
  <c r="B2569" i="16"/>
  <c r="F2568" i="16"/>
  <c r="B2568" i="16"/>
  <c r="F2567" i="16"/>
  <c r="B2567" i="16"/>
  <c r="F2566" i="16"/>
  <c r="B2566" i="16"/>
  <c r="F2565" i="16"/>
  <c r="B2565" i="16"/>
  <c r="F2564" i="16"/>
  <c r="B2564" i="16"/>
  <c r="F2563" i="16"/>
  <c r="B2563" i="16"/>
  <c r="F2562" i="16"/>
  <c r="B2562" i="16"/>
  <c r="F2561" i="16"/>
  <c r="B2561" i="16"/>
  <c r="F2560" i="16"/>
  <c r="B2560" i="16"/>
  <c r="F2559" i="16"/>
  <c r="B2559" i="16"/>
  <c r="F2558" i="16"/>
  <c r="B2558" i="16"/>
  <c r="F2557" i="16"/>
  <c r="B2557" i="16"/>
  <c r="F2556" i="16"/>
  <c r="B2556" i="16"/>
  <c r="F2555" i="16"/>
  <c r="B2555" i="16"/>
  <c r="F2554" i="16"/>
  <c r="B2554" i="16"/>
  <c r="F2553" i="16"/>
  <c r="B2553" i="16"/>
  <c r="F2552" i="16"/>
  <c r="B2552" i="16"/>
  <c r="F2551" i="16"/>
  <c r="B2551" i="16"/>
  <c r="F2550" i="16"/>
  <c r="B2550" i="16"/>
  <c r="F2549" i="16"/>
  <c r="B2549" i="16"/>
  <c r="F2548" i="16"/>
  <c r="B2548" i="16"/>
  <c r="F2547" i="16"/>
  <c r="B2547" i="16"/>
  <c r="F2546" i="16"/>
  <c r="B2546" i="16"/>
  <c r="F2545" i="16"/>
  <c r="B2545" i="16"/>
  <c r="F2544" i="16"/>
  <c r="B2544" i="16"/>
  <c r="F2543" i="16"/>
  <c r="B2543" i="16"/>
  <c r="F2542" i="16"/>
  <c r="B2542" i="16"/>
  <c r="F2541" i="16"/>
  <c r="B2541" i="16"/>
  <c r="F2540" i="16"/>
  <c r="B2540" i="16"/>
  <c r="F2539" i="16"/>
  <c r="B2539" i="16"/>
  <c r="F2538" i="16"/>
  <c r="B2538" i="16"/>
  <c r="F2537" i="16"/>
  <c r="B2537" i="16"/>
  <c r="F2536" i="16"/>
  <c r="B2536" i="16"/>
  <c r="F2535" i="16"/>
  <c r="B2535" i="16"/>
  <c r="F2534" i="16"/>
  <c r="B2534" i="16"/>
  <c r="F2533" i="16"/>
  <c r="B2533" i="16"/>
  <c r="F2532" i="16"/>
  <c r="B2532" i="16"/>
  <c r="F2531" i="16"/>
  <c r="B2531" i="16"/>
  <c r="F2530" i="16"/>
  <c r="B2530" i="16"/>
  <c r="F2529" i="16"/>
  <c r="B2529" i="16"/>
  <c r="F2528" i="16"/>
  <c r="B2528" i="16"/>
  <c r="F2527" i="16"/>
  <c r="B2527" i="16"/>
  <c r="F2526" i="16"/>
  <c r="B2526" i="16"/>
  <c r="F2525" i="16"/>
  <c r="B2525" i="16"/>
  <c r="F2524" i="16"/>
  <c r="B2524" i="16"/>
  <c r="F2523" i="16"/>
  <c r="B2523" i="16"/>
  <c r="F2522" i="16"/>
  <c r="B2522" i="16"/>
  <c r="F2521" i="16"/>
  <c r="B2521" i="16"/>
  <c r="F2520" i="16"/>
  <c r="B2520" i="16"/>
  <c r="F2519" i="16"/>
  <c r="B2519" i="16"/>
  <c r="F2518" i="16"/>
  <c r="B2518" i="16"/>
  <c r="F2517" i="16"/>
  <c r="B2517" i="16"/>
  <c r="F2516" i="16"/>
  <c r="B2516" i="16"/>
  <c r="F2515" i="16"/>
  <c r="B2515" i="16"/>
  <c r="F2514" i="16"/>
  <c r="B2514" i="16"/>
  <c r="F2513" i="16"/>
  <c r="B2513" i="16"/>
  <c r="F2512" i="16"/>
  <c r="B2512" i="16"/>
  <c r="F2511" i="16"/>
  <c r="B2511" i="16"/>
  <c r="F2510" i="16"/>
  <c r="B2510" i="16"/>
  <c r="F2509" i="16"/>
  <c r="B2509" i="16"/>
  <c r="F2508" i="16"/>
  <c r="B2508" i="16"/>
  <c r="F2507" i="16"/>
  <c r="B2507" i="16"/>
  <c r="F2506" i="16"/>
  <c r="B2506" i="16"/>
  <c r="F2505" i="16"/>
  <c r="B2505" i="16"/>
  <c r="F2504" i="16"/>
  <c r="B2504" i="16"/>
  <c r="F2503" i="16"/>
  <c r="B2503" i="16"/>
  <c r="F2502" i="16"/>
  <c r="B2502" i="16"/>
  <c r="F2501" i="16"/>
  <c r="B2501" i="16"/>
  <c r="F2500" i="16"/>
  <c r="B2500" i="16"/>
  <c r="F2499" i="16"/>
  <c r="B2499" i="16"/>
  <c r="F2498" i="16"/>
  <c r="B2498" i="16"/>
  <c r="F2497" i="16"/>
  <c r="B2497" i="16"/>
  <c r="F2496" i="16"/>
  <c r="B2496" i="16"/>
  <c r="F2495" i="16"/>
  <c r="B2495" i="16"/>
  <c r="F2494" i="16"/>
  <c r="B2494" i="16"/>
  <c r="F2493" i="16"/>
  <c r="B2493" i="16"/>
  <c r="F2492" i="16"/>
  <c r="B2492" i="16"/>
  <c r="F2491" i="16"/>
  <c r="B2491" i="16"/>
  <c r="F2490" i="16"/>
  <c r="B2490" i="16"/>
  <c r="F2489" i="16"/>
  <c r="B2489" i="16"/>
  <c r="F2488" i="16"/>
  <c r="B2488" i="16"/>
  <c r="F2487" i="16"/>
  <c r="B2487" i="16"/>
  <c r="F2486" i="16"/>
  <c r="B2486" i="16"/>
  <c r="F2485" i="16"/>
  <c r="B2485" i="16"/>
  <c r="F2484" i="16"/>
  <c r="B2484" i="16"/>
  <c r="F2483" i="16"/>
  <c r="B2483" i="16"/>
  <c r="F2482" i="16"/>
  <c r="B2482" i="16"/>
  <c r="F2481" i="16"/>
  <c r="B2481" i="16"/>
  <c r="F2480" i="16"/>
  <c r="B2480" i="16"/>
  <c r="F2479" i="16"/>
  <c r="B2479" i="16"/>
  <c r="F2478" i="16"/>
  <c r="B2478" i="16"/>
  <c r="F2477" i="16"/>
  <c r="B2477" i="16"/>
  <c r="F2476" i="16"/>
  <c r="B2476" i="16"/>
  <c r="F2475" i="16"/>
  <c r="B2475" i="16"/>
  <c r="F2474" i="16"/>
  <c r="B2474" i="16"/>
  <c r="F2473" i="16"/>
  <c r="B2473" i="16"/>
  <c r="F2472" i="16"/>
  <c r="B2472" i="16"/>
  <c r="F2471" i="16"/>
  <c r="B2471" i="16"/>
  <c r="F2470" i="16"/>
  <c r="B2470" i="16"/>
  <c r="F2469" i="16"/>
  <c r="B2469" i="16"/>
  <c r="F2468" i="16"/>
  <c r="B2468" i="16"/>
  <c r="F2467" i="16"/>
  <c r="B2467" i="16"/>
  <c r="F2466" i="16"/>
  <c r="B2466" i="16"/>
  <c r="F2465" i="16"/>
  <c r="B2465" i="16"/>
  <c r="F2464" i="16"/>
  <c r="B2464" i="16"/>
  <c r="F2463" i="16"/>
  <c r="B2463" i="16"/>
  <c r="F2462" i="16"/>
  <c r="B2462" i="16"/>
  <c r="F2461" i="16"/>
  <c r="B2461" i="16"/>
  <c r="F2460" i="16"/>
  <c r="B2460" i="16"/>
  <c r="F2459" i="16"/>
  <c r="B2459" i="16"/>
  <c r="F2458" i="16"/>
  <c r="B2458" i="16"/>
  <c r="F2457" i="16"/>
  <c r="B2457" i="16"/>
  <c r="F2456" i="16"/>
  <c r="B2456" i="16"/>
  <c r="F2455" i="16"/>
  <c r="B2455" i="16"/>
  <c r="F2454" i="16"/>
  <c r="B2454" i="16"/>
  <c r="F2453" i="16"/>
  <c r="B2453" i="16"/>
  <c r="F2452" i="16"/>
  <c r="B2452" i="16"/>
  <c r="F2451" i="16"/>
  <c r="B2451" i="16"/>
  <c r="F2450" i="16"/>
  <c r="B2450" i="16"/>
  <c r="F2449" i="16"/>
  <c r="B2449" i="16"/>
  <c r="F2448" i="16"/>
  <c r="B2448" i="16"/>
  <c r="F2447" i="16"/>
  <c r="B2447" i="16"/>
  <c r="F2446" i="16"/>
  <c r="B2446" i="16"/>
  <c r="F2445" i="16"/>
  <c r="B2445" i="16"/>
  <c r="F2444" i="16"/>
  <c r="B2444" i="16"/>
  <c r="F2443" i="16"/>
  <c r="B2443" i="16"/>
  <c r="F2442" i="16"/>
  <c r="B2442" i="16"/>
  <c r="F2441" i="16"/>
  <c r="B2441" i="16"/>
  <c r="F2440" i="16"/>
  <c r="B2440" i="16"/>
  <c r="F2439" i="16"/>
  <c r="B2439" i="16"/>
  <c r="F2438" i="16"/>
  <c r="B2438" i="16"/>
  <c r="F2437" i="16"/>
  <c r="B2437" i="16"/>
  <c r="F2436" i="16"/>
  <c r="B2436" i="16"/>
  <c r="F2435" i="16"/>
  <c r="B2435" i="16"/>
  <c r="F2434" i="16"/>
  <c r="B2434" i="16"/>
  <c r="F2433" i="16"/>
  <c r="B2433" i="16"/>
  <c r="F2432" i="16"/>
  <c r="B2432" i="16"/>
  <c r="F2431" i="16"/>
  <c r="B2431" i="16"/>
  <c r="F2430" i="16"/>
  <c r="B2430" i="16"/>
  <c r="F2429" i="16"/>
  <c r="B2429" i="16"/>
  <c r="F2428" i="16"/>
  <c r="B2428" i="16"/>
  <c r="F2427" i="16"/>
  <c r="B2427" i="16"/>
  <c r="F2426" i="16"/>
  <c r="B2426" i="16"/>
  <c r="F2425" i="16"/>
  <c r="B2425" i="16"/>
  <c r="F2424" i="16"/>
  <c r="B2424" i="16"/>
  <c r="F2423" i="16"/>
  <c r="B2423" i="16"/>
  <c r="F2422" i="16"/>
  <c r="B2422" i="16"/>
  <c r="F2421" i="16"/>
  <c r="B2421" i="16"/>
  <c r="F2420" i="16"/>
  <c r="B2420" i="16"/>
  <c r="F2419" i="16"/>
  <c r="B2419" i="16"/>
  <c r="F2418" i="16"/>
  <c r="B2418" i="16"/>
  <c r="F2417" i="16"/>
  <c r="B2417" i="16"/>
  <c r="F2416" i="16"/>
  <c r="B2416" i="16"/>
  <c r="F2415" i="16"/>
  <c r="B2415" i="16"/>
  <c r="F2414" i="16"/>
  <c r="B2414" i="16"/>
  <c r="F2413" i="16"/>
  <c r="B2413" i="16"/>
  <c r="F2412" i="16"/>
  <c r="B2412" i="16"/>
  <c r="F2411" i="16"/>
  <c r="B2411" i="16"/>
  <c r="F2410" i="16"/>
  <c r="B2410" i="16"/>
  <c r="F2409" i="16"/>
  <c r="B2409" i="16"/>
  <c r="F2408" i="16"/>
  <c r="B2408" i="16"/>
  <c r="F2407" i="16"/>
  <c r="B2407" i="16"/>
  <c r="F2406" i="16"/>
  <c r="B2406" i="16"/>
  <c r="F2405" i="16"/>
  <c r="B2405" i="16"/>
  <c r="F2404" i="16"/>
  <c r="B2404" i="16"/>
  <c r="F2403" i="16"/>
  <c r="B2403" i="16"/>
  <c r="F2402" i="16"/>
  <c r="B2402" i="16"/>
  <c r="F2401" i="16"/>
  <c r="B2401" i="16"/>
  <c r="F2400" i="16"/>
  <c r="B2400" i="16"/>
  <c r="F2399" i="16"/>
  <c r="B2399" i="16"/>
  <c r="F2398" i="16"/>
  <c r="B2398" i="16"/>
  <c r="F2397" i="16"/>
  <c r="B2397" i="16"/>
  <c r="F2396" i="16"/>
  <c r="B2396" i="16"/>
  <c r="F2395" i="16"/>
  <c r="B2395" i="16"/>
  <c r="F2394" i="16"/>
  <c r="B2394" i="16"/>
  <c r="F2393" i="16"/>
  <c r="B2393" i="16"/>
  <c r="F2392" i="16"/>
  <c r="B2392" i="16"/>
  <c r="F2391" i="16"/>
  <c r="B2391" i="16"/>
  <c r="F2390" i="16"/>
  <c r="B2390" i="16"/>
  <c r="F2389" i="16"/>
  <c r="B2389" i="16"/>
  <c r="F2388" i="16"/>
  <c r="B2388" i="16"/>
  <c r="F2387" i="16"/>
  <c r="B2387" i="16"/>
  <c r="F2386" i="16"/>
  <c r="B2386" i="16"/>
  <c r="F2385" i="16"/>
  <c r="B2385" i="16"/>
  <c r="F2384" i="16"/>
  <c r="B2384" i="16"/>
  <c r="F2383" i="16"/>
  <c r="B2383" i="16"/>
  <c r="F2382" i="16"/>
  <c r="B2382" i="16"/>
  <c r="F2381" i="16"/>
  <c r="B2381" i="16"/>
  <c r="F2380" i="16"/>
  <c r="B2380" i="16"/>
  <c r="F2379" i="16"/>
  <c r="B2379" i="16"/>
  <c r="F2378" i="16"/>
  <c r="B2378" i="16"/>
  <c r="F2377" i="16"/>
  <c r="B2377" i="16"/>
  <c r="F2376" i="16"/>
  <c r="B2376" i="16"/>
  <c r="F2375" i="16"/>
  <c r="B2375" i="16"/>
  <c r="F2374" i="16"/>
  <c r="B2374" i="16"/>
  <c r="F2373" i="16"/>
  <c r="B2373" i="16"/>
  <c r="F2372" i="16"/>
  <c r="B2372" i="16"/>
  <c r="F2371" i="16"/>
  <c r="B2371" i="16"/>
  <c r="F2370" i="16"/>
  <c r="B2370" i="16"/>
  <c r="F2369" i="16"/>
  <c r="B2369" i="16"/>
  <c r="F2368" i="16"/>
  <c r="B2368" i="16"/>
  <c r="F2367" i="16"/>
  <c r="B2367" i="16"/>
  <c r="F2366" i="16"/>
  <c r="B2366" i="16"/>
  <c r="F2365" i="16"/>
  <c r="B2365" i="16"/>
  <c r="F2364" i="16"/>
  <c r="B2364" i="16"/>
  <c r="F2363" i="16"/>
  <c r="B2363" i="16"/>
  <c r="F2362" i="16"/>
  <c r="B2362" i="16"/>
  <c r="F2361" i="16"/>
  <c r="B2361" i="16"/>
  <c r="F2360" i="16"/>
  <c r="B2360" i="16"/>
  <c r="F2359" i="16"/>
  <c r="B2359" i="16"/>
  <c r="F2358" i="16"/>
  <c r="B2358" i="16"/>
  <c r="F2357" i="16"/>
  <c r="B2357" i="16"/>
  <c r="F2356" i="16"/>
  <c r="B2356" i="16"/>
  <c r="F2355" i="16"/>
  <c r="B2355" i="16"/>
  <c r="F2354" i="16"/>
  <c r="B2354" i="16"/>
  <c r="F2353" i="16"/>
  <c r="B2353" i="16"/>
  <c r="F2352" i="16"/>
  <c r="B2352" i="16"/>
  <c r="F2351" i="16"/>
  <c r="B2351" i="16"/>
  <c r="F2350" i="16"/>
  <c r="B2350" i="16"/>
  <c r="F2349" i="16"/>
  <c r="B2349" i="16"/>
  <c r="F2348" i="16"/>
  <c r="B2348" i="16"/>
  <c r="F2347" i="16"/>
  <c r="B2347" i="16"/>
  <c r="F2346" i="16"/>
  <c r="B2346" i="16"/>
  <c r="F2345" i="16"/>
  <c r="B2345" i="16"/>
  <c r="F2344" i="16"/>
  <c r="B2344" i="16"/>
  <c r="F2343" i="16"/>
  <c r="B2343" i="16"/>
  <c r="F2342" i="16"/>
  <c r="B2342" i="16"/>
  <c r="F2341" i="16"/>
  <c r="B2341" i="16"/>
  <c r="F2340" i="16"/>
  <c r="B2340" i="16"/>
  <c r="F2339" i="16"/>
  <c r="B2339" i="16"/>
  <c r="F2338" i="16"/>
  <c r="B2338" i="16"/>
  <c r="F2337" i="16"/>
  <c r="B2337" i="16"/>
  <c r="F2336" i="16"/>
  <c r="B2336" i="16"/>
  <c r="F2335" i="16"/>
  <c r="B2335" i="16"/>
  <c r="F2334" i="16"/>
  <c r="B2334" i="16"/>
  <c r="F2333" i="16"/>
  <c r="B2333" i="16"/>
  <c r="F2332" i="16"/>
  <c r="B2332" i="16"/>
  <c r="F2331" i="16"/>
  <c r="B2331" i="16"/>
  <c r="F2330" i="16"/>
  <c r="B2330" i="16"/>
  <c r="F2329" i="16"/>
  <c r="B2329" i="16"/>
  <c r="F2328" i="16"/>
  <c r="B2328" i="16"/>
  <c r="F2327" i="16"/>
  <c r="B2327" i="16"/>
  <c r="F2326" i="16"/>
  <c r="B2326" i="16"/>
  <c r="F2325" i="16"/>
  <c r="B2325" i="16"/>
  <c r="F2324" i="16"/>
  <c r="B2324" i="16"/>
  <c r="F2323" i="16"/>
  <c r="B2323" i="16"/>
  <c r="F2322" i="16"/>
  <c r="B2322" i="16"/>
  <c r="F2321" i="16"/>
  <c r="B2321" i="16"/>
  <c r="F2320" i="16"/>
  <c r="B2320" i="16"/>
  <c r="F2319" i="16"/>
  <c r="B2319" i="16"/>
  <c r="F2318" i="16"/>
  <c r="B2318" i="16"/>
  <c r="F2317" i="16"/>
  <c r="B2317" i="16"/>
  <c r="F2316" i="16"/>
  <c r="B2316" i="16"/>
  <c r="F2315" i="16"/>
  <c r="B2315" i="16"/>
  <c r="F2314" i="16"/>
  <c r="B2314" i="16"/>
  <c r="F2313" i="16"/>
  <c r="B2313" i="16"/>
  <c r="F2312" i="16"/>
  <c r="B2312" i="16"/>
  <c r="F2311" i="16"/>
  <c r="B2311" i="16"/>
  <c r="F2310" i="16"/>
  <c r="B2310" i="16"/>
  <c r="F2309" i="16"/>
  <c r="B2309" i="16"/>
  <c r="F2308" i="16"/>
  <c r="B2308" i="16"/>
  <c r="F2307" i="16"/>
  <c r="B2307" i="16"/>
  <c r="F2306" i="16"/>
  <c r="B2306" i="16"/>
  <c r="F2305" i="16"/>
  <c r="B2305" i="16"/>
  <c r="F2304" i="16"/>
  <c r="B2304" i="16"/>
  <c r="F2303" i="16"/>
  <c r="B2303" i="16"/>
  <c r="F2302" i="16"/>
  <c r="B2302" i="16"/>
  <c r="F2301" i="16"/>
  <c r="B2301" i="16"/>
  <c r="F2300" i="16"/>
  <c r="B2300" i="16"/>
  <c r="F2299" i="16"/>
  <c r="B2299" i="16"/>
  <c r="F2298" i="16"/>
  <c r="B2298" i="16"/>
  <c r="F2297" i="16"/>
  <c r="B2297" i="16"/>
  <c r="F2296" i="16"/>
  <c r="B2296" i="16"/>
  <c r="F2295" i="16"/>
  <c r="B2295" i="16"/>
  <c r="F2294" i="16"/>
  <c r="B2294" i="16"/>
  <c r="F2293" i="16"/>
  <c r="B2293" i="16"/>
  <c r="F2292" i="16"/>
  <c r="B2292" i="16"/>
  <c r="F2291" i="16"/>
  <c r="B2291" i="16"/>
  <c r="F2290" i="16"/>
  <c r="B2290" i="16"/>
  <c r="F2289" i="16"/>
  <c r="B2289" i="16"/>
  <c r="F2288" i="16"/>
  <c r="B2288" i="16"/>
  <c r="F2287" i="16"/>
  <c r="B2287" i="16"/>
  <c r="F2286" i="16"/>
  <c r="B2286" i="16"/>
  <c r="F2285" i="16"/>
  <c r="B2285" i="16"/>
  <c r="F2284" i="16"/>
  <c r="B2284" i="16"/>
  <c r="F2283" i="16"/>
  <c r="B2283" i="16"/>
  <c r="F2282" i="16"/>
  <c r="B2282" i="16"/>
  <c r="F2281" i="16"/>
  <c r="B2281" i="16"/>
  <c r="F2280" i="16"/>
  <c r="B2280" i="16"/>
  <c r="F2279" i="16"/>
  <c r="B2279" i="16"/>
  <c r="F2278" i="16"/>
  <c r="B2278" i="16"/>
  <c r="F2277" i="16"/>
  <c r="B2277" i="16"/>
  <c r="F2276" i="16"/>
  <c r="B2276" i="16"/>
  <c r="F2275" i="16"/>
  <c r="B2275" i="16"/>
  <c r="F2274" i="16"/>
  <c r="B2274" i="16"/>
  <c r="F2273" i="16"/>
  <c r="B2273" i="16"/>
  <c r="F2272" i="16"/>
  <c r="B2272" i="16"/>
  <c r="F2271" i="16"/>
  <c r="B2271" i="16"/>
  <c r="F2270" i="16"/>
  <c r="B2270" i="16"/>
  <c r="F2269" i="16"/>
  <c r="B2269" i="16"/>
  <c r="F2268" i="16"/>
  <c r="B2268" i="16"/>
  <c r="F2267" i="16"/>
  <c r="B2267" i="16"/>
  <c r="F2266" i="16"/>
  <c r="B2266" i="16"/>
  <c r="F2265" i="16"/>
  <c r="B2265" i="16"/>
  <c r="F2264" i="16"/>
  <c r="B2264" i="16"/>
  <c r="F2263" i="16"/>
  <c r="B2263" i="16"/>
  <c r="F2262" i="16"/>
  <c r="B2262" i="16"/>
  <c r="F2261" i="16"/>
  <c r="B2261" i="16"/>
  <c r="F2260" i="16"/>
  <c r="B2260" i="16"/>
  <c r="F2259" i="16"/>
  <c r="B2259" i="16"/>
  <c r="F2258" i="16"/>
  <c r="B2258" i="16"/>
  <c r="F2257" i="16"/>
  <c r="B2257" i="16"/>
  <c r="F2256" i="16"/>
  <c r="B2256" i="16"/>
  <c r="F2255" i="16"/>
  <c r="B2255" i="16"/>
  <c r="F2254" i="16"/>
  <c r="B2254" i="16"/>
  <c r="F2253" i="16"/>
  <c r="B2253" i="16"/>
  <c r="F2252" i="16"/>
  <c r="B2252" i="16"/>
  <c r="F2251" i="16"/>
  <c r="B2251" i="16"/>
  <c r="F2250" i="16"/>
  <c r="B2250" i="16"/>
  <c r="F2249" i="16"/>
  <c r="B2249" i="16"/>
  <c r="F2248" i="16"/>
  <c r="B2248" i="16"/>
  <c r="F2247" i="16"/>
  <c r="B2247" i="16"/>
  <c r="F2246" i="16"/>
  <c r="B2246" i="16"/>
  <c r="F2245" i="16"/>
  <c r="B2245" i="16"/>
  <c r="F2244" i="16"/>
  <c r="B2244" i="16"/>
  <c r="F2243" i="16"/>
  <c r="B2243" i="16"/>
  <c r="F2242" i="16"/>
  <c r="B2242" i="16"/>
  <c r="F2241" i="16"/>
  <c r="B2241" i="16"/>
  <c r="F2240" i="16"/>
  <c r="B2240" i="16"/>
  <c r="F2239" i="16"/>
  <c r="B2239" i="16"/>
  <c r="F2238" i="16"/>
  <c r="B2238" i="16"/>
  <c r="F2237" i="16"/>
  <c r="B2237" i="16"/>
  <c r="F2236" i="16"/>
  <c r="B2236" i="16"/>
  <c r="F2235" i="16"/>
  <c r="B2235" i="16"/>
  <c r="F2234" i="16"/>
  <c r="B2234" i="16"/>
  <c r="F2233" i="16"/>
  <c r="B2233" i="16"/>
  <c r="F2232" i="16"/>
  <c r="B2232" i="16"/>
  <c r="F2231" i="16"/>
  <c r="B2231" i="16"/>
  <c r="F2230" i="16"/>
  <c r="B2230" i="16"/>
  <c r="F2229" i="16"/>
  <c r="B2229" i="16"/>
  <c r="F2228" i="16"/>
  <c r="B2228" i="16"/>
  <c r="F2227" i="16"/>
  <c r="B2227" i="16"/>
  <c r="F2226" i="16"/>
  <c r="B2226" i="16"/>
  <c r="F2225" i="16"/>
  <c r="B2225" i="16"/>
  <c r="F2224" i="16"/>
  <c r="B2224" i="16"/>
  <c r="F2223" i="16"/>
  <c r="B2223" i="16"/>
  <c r="F2222" i="16"/>
  <c r="B2222" i="16"/>
  <c r="F2221" i="16"/>
  <c r="B2221" i="16"/>
  <c r="F2220" i="16"/>
  <c r="B2220" i="16"/>
  <c r="F2219" i="16"/>
  <c r="B2219" i="16"/>
  <c r="F2218" i="16"/>
  <c r="B2218" i="16"/>
  <c r="F2217" i="16"/>
  <c r="B2217" i="16"/>
  <c r="F2216" i="16"/>
  <c r="B2216" i="16"/>
  <c r="F2215" i="16"/>
  <c r="B2215" i="16"/>
  <c r="F2214" i="16"/>
  <c r="B2214" i="16"/>
  <c r="F2213" i="16"/>
  <c r="B2213" i="16"/>
  <c r="F2212" i="16"/>
  <c r="B2212" i="16"/>
  <c r="F2211" i="16"/>
  <c r="B2211" i="16"/>
  <c r="F2210" i="16"/>
  <c r="B2210" i="16"/>
  <c r="F2209" i="16"/>
  <c r="B2209" i="16"/>
  <c r="F2208" i="16"/>
  <c r="B2208" i="16"/>
  <c r="F2207" i="16"/>
  <c r="B2207" i="16"/>
  <c r="F2206" i="16"/>
  <c r="B2206" i="16"/>
  <c r="F2205" i="16"/>
  <c r="B2205" i="16"/>
  <c r="F2204" i="16"/>
  <c r="B2204" i="16"/>
  <c r="F2203" i="16"/>
  <c r="B2203" i="16"/>
  <c r="F2202" i="16"/>
  <c r="B2202" i="16"/>
  <c r="F2201" i="16"/>
  <c r="B2201" i="16"/>
  <c r="F2200" i="16"/>
  <c r="B2200" i="16"/>
  <c r="F2199" i="16"/>
  <c r="B2199" i="16"/>
  <c r="F2198" i="16"/>
  <c r="B2198" i="16"/>
  <c r="F2197" i="16"/>
  <c r="B2197" i="16"/>
  <c r="F2196" i="16"/>
  <c r="B2196" i="16"/>
  <c r="F2195" i="16"/>
  <c r="B2195" i="16"/>
  <c r="F2194" i="16"/>
  <c r="B2194" i="16"/>
  <c r="F2193" i="16"/>
  <c r="B2193" i="16"/>
  <c r="F2192" i="16"/>
  <c r="B2192" i="16"/>
  <c r="F2191" i="16"/>
  <c r="B2191" i="16"/>
  <c r="F2190" i="16"/>
  <c r="B2190" i="16"/>
  <c r="F2189" i="16"/>
  <c r="B2189" i="16"/>
  <c r="F2188" i="16"/>
  <c r="B2188" i="16"/>
  <c r="F2187" i="16"/>
  <c r="B2187" i="16"/>
  <c r="F2186" i="16"/>
  <c r="B2186" i="16"/>
  <c r="F2185" i="16"/>
  <c r="B2185" i="16"/>
  <c r="F2184" i="16"/>
  <c r="B2184" i="16"/>
  <c r="F2183" i="16"/>
  <c r="B2183" i="16"/>
  <c r="F2182" i="16"/>
  <c r="B2182" i="16"/>
  <c r="F2181" i="16"/>
  <c r="B2181" i="16"/>
  <c r="F2180" i="16"/>
  <c r="B2180" i="16"/>
  <c r="F2179" i="16"/>
  <c r="B2179" i="16"/>
  <c r="F2178" i="16"/>
  <c r="B2178" i="16"/>
  <c r="F2177" i="16"/>
  <c r="B2177" i="16"/>
  <c r="F2176" i="16"/>
  <c r="B2176" i="16"/>
  <c r="F2175" i="16"/>
  <c r="B2175" i="16"/>
  <c r="F2174" i="16"/>
  <c r="B2174" i="16"/>
  <c r="F2173" i="16"/>
  <c r="B2173" i="16"/>
  <c r="F2172" i="16"/>
  <c r="B2172" i="16"/>
  <c r="F2171" i="16"/>
  <c r="B2171" i="16"/>
  <c r="F2170" i="16"/>
  <c r="B2170" i="16"/>
  <c r="F2169" i="16"/>
  <c r="B2169" i="16"/>
  <c r="F2168" i="16"/>
  <c r="B2168" i="16"/>
  <c r="F2167" i="16"/>
  <c r="B2167" i="16"/>
  <c r="F2166" i="16"/>
  <c r="B2166" i="16"/>
  <c r="F2165" i="16"/>
  <c r="B2165" i="16"/>
  <c r="F2164" i="16"/>
  <c r="B2164" i="16"/>
  <c r="F2163" i="16"/>
  <c r="B2163" i="16"/>
  <c r="F2162" i="16"/>
  <c r="B2162" i="16"/>
  <c r="F2161" i="16"/>
  <c r="B2161" i="16"/>
  <c r="F2160" i="16"/>
  <c r="B2160" i="16"/>
  <c r="F2159" i="16"/>
  <c r="B2159" i="16"/>
  <c r="F2158" i="16"/>
  <c r="B2158" i="16"/>
  <c r="F2157" i="16"/>
  <c r="B2157" i="16"/>
  <c r="F2156" i="16"/>
  <c r="B2156" i="16"/>
  <c r="F2155" i="16"/>
  <c r="B2155" i="16"/>
  <c r="F2154" i="16"/>
  <c r="B2154" i="16"/>
  <c r="F2153" i="16"/>
  <c r="B2153" i="16"/>
  <c r="F2152" i="16"/>
  <c r="B2152" i="16"/>
  <c r="F2151" i="16"/>
  <c r="B2151" i="16"/>
  <c r="F2150" i="16"/>
  <c r="B2150" i="16"/>
  <c r="F2149" i="16"/>
  <c r="B2149" i="16"/>
  <c r="F2148" i="16"/>
  <c r="B2148" i="16"/>
  <c r="F2147" i="16"/>
  <c r="B2147" i="16"/>
  <c r="F2146" i="16"/>
  <c r="B2146" i="16"/>
  <c r="F2145" i="16"/>
  <c r="B2145" i="16"/>
  <c r="F2144" i="16"/>
  <c r="B2144" i="16"/>
  <c r="F2143" i="16"/>
  <c r="B2143" i="16"/>
  <c r="F2142" i="16"/>
  <c r="B2142" i="16"/>
  <c r="F2141" i="16"/>
  <c r="B2141" i="16"/>
  <c r="F2140" i="16"/>
  <c r="B2140" i="16"/>
  <c r="F2139" i="16"/>
  <c r="B2139" i="16"/>
  <c r="F2138" i="16"/>
  <c r="B2138" i="16"/>
  <c r="F2137" i="16"/>
  <c r="B2137" i="16"/>
  <c r="F2136" i="16"/>
  <c r="B2136" i="16"/>
  <c r="F2135" i="16"/>
  <c r="B2135" i="16"/>
  <c r="F2134" i="16"/>
  <c r="B2134" i="16"/>
  <c r="F2133" i="16"/>
  <c r="B2133" i="16"/>
  <c r="F2132" i="16"/>
  <c r="B2132" i="16"/>
  <c r="F2131" i="16"/>
  <c r="B2131" i="16"/>
  <c r="F2130" i="16"/>
  <c r="B2130" i="16"/>
  <c r="F2129" i="16"/>
  <c r="B2129" i="16"/>
  <c r="F2128" i="16"/>
  <c r="B2128" i="16"/>
  <c r="F2127" i="16"/>
  <c r="B2127" i="16"/>
  <c r="F2126" i="16"/>
  <c r="B2126" i="16"/>
  <c r="F2125" i="16"/>
  <c r="B2125" i="16"/>
  <c r="F2124" i="16"/>
  <c r="B2124" i="16"/>
  <c r="F2123" i="16"/>
  <c r="B2123" i="16"/>
  <c r="F2122" i="16"/>
  <c r="B2122" i="16"/>
  <c r="F2121" i="16"/>
  <c r="B2121" i="16"/>
  <c r="F2120" i="16"/>
  <c r="B2120" i="16"/>
  <c r="F2119" i="16"/>
  <c r="B2119" i="16"/>
  <c r="F2118" i="16"/>
  <c r="B2118" i="16"/>
  <c r="F2117" i="16"/>
  <c r="B2117" i="16"/>
  <c r="F2116" i="16"/>
  <c r="B2116" i="16"/>
  <c r="F2115" i="16"/>
  <c r="B2115" i="16"/>
  <c r="F2114" i="16"/>
  <c r="B2114" i="16"/>
  <c r="F2113" i="16"/>
  <c r="B2113" i="16"/>
  <c r="F2112" i="16"/>
  <c r="B2112" i="16"/>
  <c r="F2111" i="16"/>
  <c r="B2111" i="16"/>
  <c r="F2110" i="16"/>
  <c r="B2110" i="16"/>
  <c r="F2109" i="16"/>
  <c r="B2109" i="16"/>
  <c r="F2108" i="16"/>
  <c r="B2108" i="16"/>
  <c r="F2107" i="16"/>
  <c r="B2107" i="16"/>
  <c r="F2106" i="16"/>
  <c r="B2106" i="16"/>
  <c r="F2105" i="16"/>
  <c r="B2105" i="16"/>
  <c r="F2104" i="16"/>
  <c r="B2104" i="16"/>
  <c r="F2103" i="16"/>
  <c r="B2103" i="16"/>
  <c r="F2102" i="16"/>
  <c r="B2102" i="16"/>
  <c r="F2101" i="16"/>
  <c r="B2101" i="16"/>
  <c r="F2100" i="16"/>
  <c r="B2100" i="16"/>
  <c r="F2099" i="16"/>
  <c r="B2099" i="16"/>
  <c r="F2098" i="16"/>
  <c r="B2098" i="16"/>
  <c r="F2097" i="16"/>
  <c r="B2097" i="16"/>
  <c r="F2096" i="16"/>
  <c r="B2096" i="16"/>
  <c r="F2095" i="16"/>
  <c r="B2095" i="16"/>
  <c r="F2094" i="16"/>
  <c r="B2094" i="16"/>
  <c r="F2093" i="16"/>
  <c r="B2093" i="16"/>
  <c r="F2092" i="16"/>
  <c r="B2092" i="16"/>
  <c r="F2091" i="16"/>
  <c r="B2091" i="16"/>
  <c r="F2090" i="16"/>
  <c r="B2090" i="16"/>
  <c r="F2089" i="16"/>
  <c r="B2089" i="16"/>
  <c r="F2088" i="16"/>
  <c r="B2088" i="16"/>
  <c r="F2087" i="16"/>
  <c r="B2087" i="16"/>
  <c r="F2086" i="16"/>
  <c r="B2086" i="16"/>
  <c r="F2085" i="16"/>
  <c r="B2085" i="16"/>
  <c r="F2084" i="16"/>
  <c r="B2084" i="16"/>
  <c r="F2083" i="16"/>
  <c r="B2083" i="16"/>
  <c r="F2082" i="16"/>
  <c r="B2082" i="16"/>
  <c r="F2081" i="16"/>
  <c r="B2081" i="16"/>
  <c r="F2080" i="16"/>
  <c r="B2080" i="16"/>
  <c r="F2079" i="16"/>
  <c r="B2079" i="16"/>
  <c r="F2078" i="16"/>
  <c r="B2078" i="16"/>
  <c r="F2077" i="16"/>
  <c r="B2077" i="16"/>
  <c r="F2076" i="16"/>
  <c r="B2076" i="16"/>
  <c r="F2075" i="16"/>
  <c r="B2075" i="16"/>
  <c r="F2074" i="16"/>
  <c r="B2074" i="16"/>
  <c r="F2073" i="16"/>
  <c r="B2073" i="16"/>
  <c r="F2072" i="16"/>
  <c r="B2072" i="16"/>
  <c r="F2071" i="16"/>
  <c r="B2071" i="16"/>
  <c r="F2070" i="16"/>
  <c r="B2070" i="16"/>
  <c r="F2069" i="16"/>
  <c r="B2069" i="16"/>
  <c r="F2068" i="16"/>
  <c r="B2068" i="16"/>
  <c r="F2067" i="16"/>
  <c r="B2067" i="16"/>
  <c r="F2066" i="16"/>
  <c r="B2066" i="16"/>
  <c r="F2065" i="16"/>
  <c r="B2065" i="16"/>
  <c r="F2064" i="16"/>
  <c r="B2064" i="16"/>
  <c r="F2063" i="16"/>
  <c r="B2063" i="16"/>
  <c r="F2062" i="16"/>
  <c r="B2062" i="16"/>
  <c r="F2061" i="16"/>
  <c r="B2061" i="16"/>
  <c r="F2060" i="16"/>
  <c r="B2060" i="16"/>
  <c r="F2059" i="16"/>
  <c r="B2059" i="16"/>
  <c r="F2058" i="16"/>
  <c r="B2058" i="16"/>
  <c r="F2057" i="16"/>
  <c r="B2057" i="16"/>
  <c r="F2056" i="16"/>
  <c r="B2056" i="16"/>
  <c r="F2055" i="16"/>
  <c r="B2055" i="16"/>
  <c r="F2054" i="16"/>
  <c r="B2054" i="16"/>
  <c r="F2053" i="16"/>
  <c r="B2053" i="16"/>
  <c r="F2052" i="16"/>
  <c r="B2052" i="16"/>
  <c r="F2051" i="16"/>
  <c r="B2051" i="16"/>
  <c r="F2050" i="16"/>
  <c r="B2050" i="16"/>
  <c r="F2049" i="16"/>
  <c r="B2049" i="16"/>
  <c r="F2048" i="16"/>
  <c r="B2048" i="16"/>
  <c r="F2047" i="16"/>
  <c r="B2047" i="16"/>
  <c r="F2046" i="16"/>
  <c r="B2046" i="16"/>
  <c r="F2045" i="16"/>
  <c r="B2045" i="16"/>
  <c r="F2044" i="16"/>
  <c r="B2044" i="16"/>
  <c r="F2043" i="16"/>
  <c r="B2043" i="16"/>
  <c r="F2042" i="16"/>
  <c r="B2042" i="16"/>
  <c r="F2041" i="16"/>
  <c r="B2041" i="16"/>
  <c r="F2040" i="16"/>
  <c r="B2040" i="16"/>
  <c r="F2039" i="16"/>
  <c r="B2039" i="16"/>
  <c r="F2038" i="16"/>
  <c r="B2038" i="16"/>
  <c r="F2037" i="16"/>
  <c r="B2037" i="16"/>
  <c r="F2036" i="16"/>
  <c r="B2036" i="16"/>
  <c r="F2035" i="16"/>
  <c r="B2035" i="16"/>
  <c r="F2034" i="16"/>
  <c r="B2034" i="16"/>
  <c r="F2033" i="16"/>
  <c r="B2033" i="16"/>
  <c r="F2032" i="16"/>
  <c r="B2032" i="16"/>
  <c r="F2031" i="16"/>
  <c r="B2031" i="16"/>
  <c r="F2030" i="16"/>
  <c r="B2030" i="16"/>
  <c r="F2029" i="16"/>
  <c r="B2029" i="16"/>
  <c r="F2028" i="16"/>
  <c r="B2028" i="16"/>
  <c r="F2027" i="16"/>
  <c r="B2027" i="16"/>
  <c r="F2026" i="16"/>
  <c r="B2026" i="16"/>
  <c r="F2025" i="16"/>
  <c r="B2025" i="16"/>
  <c r="F2024" i="16"/>
  <c r="B2024" i="16"/>
  <c r="F2023" i="16"/>
  <c r="B2023" i="16"/>
  <c r="F2022" i="16"/>
  <c r="B2022" i="16"/>
  <c r="F2021" i="16"/>
  <c r="B2021" i="16"/>
  <c r="F2020" i="16"/>
  <c r="B2020" i="16"/>
  <c r="F2019" i="16"/>
  <c r="B2019" i="16"/>
  <c r="F2018" i="16"/>
  <c r="B2018" i="16"/>
  <c r="F2017" i="16"/>
  <c r="B2017" i="16"/>
  <c r="F2016" i="16"/>
  <c r="B2016" i="16"/>
  <c r="F2015" i="16"/>
  <c r="B2015" i="16"/>
  <c r="F2014" i="16"/>
  <c r="B2014" i="16"/>
  <c r="F2013" i="16"/>
  <c r="B2013" i="16"/>
  <c r="F2012" i="16"/>
  <c r="B2012" i="16"/>
  <c r="F2011" i="16"/>
  <c r="B2011" i="16"/>
  <c r="F2010" i="16"/>
  <c r="B2010" i="16"/>
  <c r="F2009" i="16"/>
  <c r="B2009" i="16"/>
  <c r="F2008" i="16"/>
  <c r="B2008" i="16"/>
  <c r="F2007" i="16"/>
  <c r="B2007" i="16"/>
  <c r="F2006" i="16"/>
  <c r="B2006" i="16"/>
  <c r="F2005" i="16"/>
  <c r="B2005" i="16"/>
  <c r="F2004" i="16"/>
  <c r="B2004" i="16"/>
  <c r="F2003" i="16"/>
  <c r="B2003" i="16"/>
  <c r="F2002" i="16"/>
  <c r="B2002" i="16"/>
  <c r="F2001" i="16"/>
  <c r="B2001" i="16"/>
  <c r="F2000" i="16"/>
  <c r="B2000" i="16"/>
  <c r="F1999" i="16"/>
  <c r="B1999" i="16"/>
  <c r="F1998" i="16"/>
  <c r="B1998" i="16"/>
  <c r="F1997" i="16"/>
  <c r="B1997" i="16"/>
  <c r="F1996" i="16"/>
  <c r="B1996" i="16"/>
  <c r="F1995" i="16"/>
  <c r="B1995" i="16"/>
  <c r="F1994" i="16"/>
  <c r="B1994" i="16"/>
  <c r="F1993" i="16"/>
  <c r="B1993" i="16"/>
  <c r="F1992" i="16"/>
  <c r="B1992" i="16"/>
  <c r="F1991" i="16"/>
  <c r="B1991" i="16"/>
  <c r="F1990" i="16"/>
  <c r="B1990" i="16"/>
  <c r="F1989" i="16"/>
  <c r="B1989" i="16"/>
  <c r="F1988" i="16"/>
  <c r="B1988" i="16"/>
  <c r="F1987" i="16"/>
  <c r="B1987" i="16"/>
  <c r="F1986" i="16"/>
  <c r="B1986" i="16"/>
  <c r="F1985" i="16"/>
  <c r="B1985" i="16"/>
  <c r="F1984" i="16"/>
  <c r="B1984" i="16"/>
  <c r="F1983" i="16"/>
  <c r="B1983" i="16"/>
  <c r="F1982" i="16"/>
  <c r="B1982" i="16"/>
  <c r="F1981" i="16"/>
  <c r="B1981" i="16"/>
  <c r="F1980" i="16"/>
  <c r="B1980" i="16"/>
  <c r="F1979" i="16"/>
  <c r="B1979" i="16"/>
  <c r="F1978" i="16"/>
  <c r="B1978" i="16"/>
  <c r="F1977" i="16"/>
  <c r="B1977" i="16"/>
  <c r="F1976" i="16"/>
  <c r="B1976" i="16"/>
  <c r="F1975" i="16"/>
  <c r="B1975" i="16"/>
  <c r="F1974" i="16"/>
  <c r="B1974" i="16"/>
  <c r="F1973" i="16"/>
  <c r="B1973" i="16"/>
  <c r="F1972" i="16"/>
  <c r="B1972" i="16"/>
  <c r="F1971" i="16"/>
  <c r="B1971" i="16"/>
  <c r="F1970" i="16"/>
  <c r="B1970" i="16"/>
  <c r="F1969" i="16"/>
  <c r="B1969" i="16"/>
  <c r="F1968" i="16"/>
  <c r="B1968" i="16"/>
  <c r="F1967" i="16"/>
  <c r="B1967" i="16"/>
  <c r="F1966" i="16"/>
  <c r="B1966" i="16"/>
  <c r="F1965" i="16"/>
  <c r="B1965" i="16"/>
  <c r="F1964" i="16"/>
  <c r="B1964" i="16"/>
  <c r="F1963" i="16"/>
  <c r="B1963" i="16"/>
  <c r="F1962" i="16"/>
  <c r="B1962" i="16"/>
  <c r="F1961" i="16"/>
  <c r="B1961" i="16"/>
  <c r="F1960" i="16"/>
  <c r="B1960" i="16"/>
  <c r="F1959" i="16"/>
  <c r="B1959" i="16"/>
  <c r="F1958" i="16"/>
  <c r="B1958" i="16"/>
  <c r="F1957" i="16"/>
  <c r="B1957" i="16"/>
  <c r="F1956" i="16"/>
  <c r="B1956" i="16"/>
  <c r="F1955" i="16"/>
  <c r="B1955" i="16"/>
  <c r="F1954" i="16"/>
  <c r="B1954" i="16"/>
  <c r="F1953" i="16"/>
  <c r="B1953" i="16"/>
  <c r="F1952" i="16"/>
  <c r="B1952" i="16"/>
  <c r="F1951" i="16"/>
  <c r="B1951" i="16"/>
  <c r="F1950" i="16"/>
  <c r="B1950" i="16"/>
  <c r="F1949" i="16"/>
  <c r="B1949" i="16"/>
  <c r="F1948" i="16"/>
  <c r="B1948" i="16"/>
  <c r="F1947" i="16"/>
  <c r="B1947" i="16"/>
  <c r="F1946" i="16"/>
  <c r="B1946" i="16"/>
  <c r="F1945" i="16"/>
  <c r="B1945" i="16"/>
  <c r="F1944" i="16"/>
  <c r="B1944" i="16"/>
  <c r="F1943" i="16"/>
  <c r="B1943" i="16"/>
  <c r="F1942" i="16"/>
  <c r="B1942" i="16"/>
  <c r="F1941" i="16"/>
  <c r="B1941" i="16"/>
  <c r="F1940" i="16"/>
  <c r="B1940" i="16"/>
  <c r="F1939" i="16"/>
  <c r="B1939" i="16"/>
  <c r="F1938" i="16"/>
  <c r="B1938" i="16"/>
  <c r="F1937" i="16"/>
  <c r="B1937" i="16"/>
  <c r="F1936" i="16"/>
  <c r="B1936" i="16"/>
  <c r="F1935" i="16"/>
  <c r="B1935" i="16"/>
  <c r="F1934" i="16"/>
  <c r="B1934" i="16"/>
  <c r="F1933" i="16"/>
  <c r="B1933" i="16"/>
  <c r="F1932" i="16"/>
  <c r="B1932" i="16"/>
  <c r="F1931" i="16"/>
  <c r="B1931" i="16"/>
  <c r="F1930" i="16"/>
  <c r="B1930" i="16"/>
  <c r="F1929" i="16"/>
  <c r="B1929" i="16"/>
  <c r="F1928" i="16"/>
  <c r="B1928" i="16"/>
  <c r="F1927" i="16"/>
  <c r="B1927" i="16"/>
  <c r="F1926" i="16"/>
  <c r="B1926" i="16"/>
  <c r="F1925" i="16"/>
  <c r="B1925" i="16"/>
  <c r="F1924" i="16"/>
  <c r="B1924" i="16"/>
  <c r="F1923" i="16"/>
  <c r="B1923" i="16"/>
  <c r="F1922" i="16"/>
  <c r="B1922" i="16"/>
  <c r="F1921" i="16"/>
  <c r="B1921" i="16"/>
  <c r="F1920" i="16"/>
  <c r="B1920" i="16"/>
  <c r="F1919" i="16"/>
  <c r="B1919" i="16"/>
  <c r="F1918" i="16"/>
  <c r="B1918" i="16"/>
  <c r="F1917" i="16"/>
  <c r="B1917" i="16"/>
  <c r="F1916" i="16"/>
  <c r="B1916" i="16"/>
  <c r="F1915" i="16"/>
  <c r="B1915" i="16"/>
  <c r="F1914" i="16"/>
  <c r="B1914" i="16"/>
  <c r="F1913" i="16"/>
  <c r="B1913" i="16"/>
  <c r="F1912" i="16"/>
  <c r="B1912" i="16"/>
  <c r="F1911" i="16"/>
  <c r="B1911" i="16"/>
  <c r="F1910" i="16"/>
  <c r="B1910" i="16"/>
  <c r="F1909" i="16"/>
  <c r="B1909" i="16"/>
  <c r="F1908" i="16"/>
  <c r="B1908" i="16"/>
  <c r="F1907" i="16"/>
  <c r="B1907" i="16"/>
  <c r="F1906" i="16"/>
  <c r="B1906" i="16"/>
  <c r="F1905" i="16"/>
  <c r="B1905" i="16"/>
  <c r="F1904" i="16"/>
  <c r="B1904" i="16"/>
  <c r="F1903" i="16"/>
  <c r="B1903" i="16"/>
  <c r="F1902" i="16"/>
  <c r="B1902" i="16"/>
  <c r="F1901" i="16"/>
  <c r="B1901" i="16"/>
  <c r="F1900" i="16"/>
  <c r="B1900" i="16"/>
  <c r="F1899" i="16"/>
  <c r="B1899" i="16"/>
  <c r="F1898" i="16"/>
  <c r="B1898" i="16"/>
  <c r="F1897" i="16"/>
  <c r="B1897" i="16"/>
  <c r="F1896" i="16"/>
  <c r="B1896" i="16"/>
  <c r="F1895" i="16"/>
  <c r="B1895" i="16"/>
  <c r="F1894" i="16"/>
  <c r="B1894" i="16"/>
  <c r="F1893" i="16"/>
  <c r="B1893" i="16"/>
  <c r="F1892" i="16"/>
  <c r="B1892" i="16"/>
  <c r="F1891" i="16"/>
  <c r="B1891" i="16"/>
  <c r="F1890" i="16"/>
  <c r="B1890" i="16"/>
  <c r="F1889" i="16"/>
  <c r="B1889" i="16"/>
  <c r="F1888" i="16"/>
  <c r="B1888" i="16"/>
  <c r="F1887" i="16"/>
  <c r="B1887" i="16"/>
  <c r="F1886" i="16"/>
  <c r="B1886" i="16"/>
  <c r="F1885" i="16"/>
  <c r="B1885" i="16"/>
  <c r="F1884" i="16"/>
  <c r="B1884" i="16"/>
  <c r="F1883" i="16"/>
  <c r="B1883" i="16"/>
  <c r="F1882" i="16"/>
  <c r="B1882" i="16"/>
  <c r="F1881" i="16"/>
  <c r="B1881" i="16"/>
  <c r="F1880" i="16"/>
  <c r="B1880" i="16"/>
  <c r="F1879" i="16"/>
  <c r="B1879" i="16"/>
  <c r="F1878" i="16"/>
  <c r="B1878" i="16"/>
  <c r="F1877" i="16"/>
  <c r="B1877" i="16"/>
  <c r="F1876" i="16"/>
  <c r="B1876" i="16"/>
  <c r="F1875" i="16"/>
  <c r="B1875" i="16"/>
  <c r="F1874" i="16"/>
  <c r="B1874" i="16"/>
  <c r="F1873" i="16"/>
  <c r="B1873" i="16"/>
  <c r="F1872" i="16"/>
  <c r="B1872" i="16"/>
  <c r="F1871" i="16"/>
  <c r="B1871" i="16"/>
  <c r="F1870" i="16"/>
  <c r="B1870" i="16"/>
  <c r="F1869" i="16"/>
  <c r="B1869" i="16"/>
  <c r="F1868" i="16"/>
  <c r="B1868" i="16"/>
  <c r="F1867" i="16"/>
  <c r="B1867" i="16"/>
  <c r="F1866" i="16"/>
  <c r="B1866" i="16"/>
  <c r="F1865" i="16"/>
  <c r="B1865" i="16"/>
  <c r="F1864" i="16"/>
  <c r="B1864" i="16"/>
  <c r="F1863" i="16"/>
  <c r="B1863" i="16"/>
  <c r="F1862" i="16"/>
  <c r="B1862" i="16"/>
  <c r="F1861" i="16"/>
  <c r="B1861" i="16"/>
  <c r="F1860" i="16"/>
  <c r="B1860" i="16"/>
  <c r="F1859" i="16"/>
  <c r="B1859" i="16"/>
  <c r="F1858" i="16"/>
  <c r="B1858" i="16"/>
  <c r="F1857" i="16"/>
  <c r="B1857" i="16"/>
  <c r="F1856" i="16"/>
  <c r="B1856" i="16"/>
  <c r="F1855" i="16"/>
  <c r="B1855" i="16"/>
  <c r="F1854" i="16"/>
  <c r="B1854" i="16"/>
  <c r="F1853" i="16"/>
  <c r="B1853" i="16"/>
  <c r="F1852" i="16"/>
  <c r="B1852" i="16"/>
  <c r="F1851" i="16"/>
  <c r="B1851" i="16"/>
  <c r="F1850" i="16"/>
  <c r="B1850" i="16"/>
  <c r="F1849" i="16"/>
  <c r="B1849" i="16"/>
  <c r="F1848" i="16"/>
  <c r="B1848" i="16"/>
  <c r="F1847" i="16"/>
  <c r="B1847" i="16"/>
  <c r="F1846" i="16"/>
  <c r="B1846" i="16"/>
  <c r="F1845" i="16"/>
  <c r="B1845" i="16"/>
  <c r="F1844" i="16"/>
  <c r="B1844" i="16"/>
  <c r="F1843" i="16"/>
  <c r="B1843" i="16"/>
  <c r="F1842" i="16"/>
  <c r="B1842" i="16"/>
  <c r="F1841" i="16"/>
  <c r="B1841" i="16"/>
  <c r="F1840" i="16"/>
  <c r="B1840" i="16"/>
  <c r="F1839" i="16"/>
  <c r="B1839" i="16"/>
  <c r="F1838" i="16"/>
  <c r="B1838" i="16"/>
  <c r="F1837" i="16"/>
  <c r="B1837" i="16"/>
  <c r="F1836" i="16"/>
  <c r="B1836" i="16"/>
  <c r="F1835" i="16"/>
  <c r="B1835" i="16"/>
  <c r="F1834" i="16"/>
  <c r="B1834" i="16"/>
  <c r="F1833" i="16"/>
  <c r="B1833" i="16"/>
  <c r="F1832" i="16"/>
  <c r="B1832" i="16"/>
  <c r="F1831" i="16"/>
  <c r="B1831" i="16"/>
  <c r="F1830" i="16"/>
  <c r="B1830" i="16"/>
  <c r="F1829" i="16"/>
  <c r="B1829" i="16"/>
  <c r="F1828" i="16"/>
  <c r="B1828" i="16"/>
  <c r="F1827" i="16"/>
  <c r="B1827" i="16"/>
  <c r="F1826" i="16"/>
  <c r="B1826" i="16"/>
  <c r="F1825" i="16"/>
  <c r="B1825" i="16"/>
  <c r="F1824" i="16"/>
  <c r="B1824" i="16"/>
  <c r="F1823" i="16"/>
  <c r="B1823" i="16"/>
  <c r="F1822" i="16"/>
  <c r="B1822" i="16"/>
  <c r="F1821" i="16"/>
  <c r="B1821" i="16"/>
  <c r="F1820" i="16"/>
  <c r="B1820" i="16"/>
  <c r="F1819" i="16"/>
  <c r="B1819" i="16"/>
  <c r="F1818" i="16"/>
  <c r="B1818" i="16"/>
  <c r="F1817" i="16"/>
  <c r="B1817" i="16"/>
  <c r="F1816" i="16"/>
  <c r="B1816" i="16"/>
  <c r="F1815" i="16"/>
  <c r="B1815" i="16"/>
  <c r="F1814" i="16"/>
  <c r="B1814" i="16"/>
  <c r="F1813" i="16"/>
  <c r="B1813" i="16"/>
  <c r="F1812" i="16"/>
  <c r="B1812" i="16"/>
  <c r="F1811" i="16"/>
  <c r="B1811" i="16"/>
  <c r="F1810" i="16"/>
  <c r="B1810" i="16"/>
  <c r="F1809" i="16"/>
  <c r="B1809" i="16"/>
  <c r="F1808" i="16"/>
  <c r="B1808" i="16"/>
  <c r="F1807" i="16"/>
  <c r="B1807" i="16"/>
  <c r="F1806" i="16"/>
  <c r="B1806" i="16"/>
  <c r="F1805" i="16"/>
  <c r="B1805" i="16"/>
  <c r="F1804" i="16"/>
  <c r="B1804" i="16"/>
  <c r="F1803" i="16"/>
  <c r="B1803" i="16"/>
  <c r="F1802" i="16"/>
  <c r="B1802" i="16"/>
  <c r="F1801" i="16"/>
  <c r="B1801" i="16"/>
  <c r="F1800" i="16"/>
  <c r="B1800" i="16"/>
  <c r="F1799" i="16"/>
  <c r="B1799" i="16"/>
  <c r="F1798" i="16"/>
  <c r="B1798" i="16"/>
  <c r="F1797" i="16"/>
  <c r="B1797" i="16"/>
  <c r="F1796" i="16"/>
  <c r="B1796" i="16"/>
  <c r="F1795" i="16"/>
  <c r="B1795" i="16"/>
  <c r="F1794" i="16"/>
  <c r="B1794" i="16"/>
  <c r="F1793" i="16"/>
  <c r="B1793" i="16"/>
  <c r="F1792" i="16"/>
  <c r="B1792" i="16"/>
  <c r="F1791" i="16"/>
  <c r="B1791" i="16"/>
  <c r="F1790" i="16"/>
  <c r="B1790" i="16"/>
  <c r="F1789" i="16"/>
  <c r="B1789" i="16"/>
  <c r="F1788" i="16"/>
  <c r="B1788" i="16"/>
  <c r="F1787" i="16"/>
  <c r="B1787" i="16"/>
  <c r="F1786" i="16"/>
  <c r="B1786" i="16"/>
  <c r="F1785" i="16"/>
  <c r="B1785" i="16"/>
  <c r="F1784" i="16"/>
  <c r="B1784" i="16"/>
  <c r="F1783" i="16"/>
  <c r="B1783" i="16"/>
  <c r="F1782" i="16"/>
  <c r="B1782" i="16"/>
  <c r="F1781" i="16"/>
  <c r="B1781" i="16"/>
  <c r="F1780" i="16"/>
  <c r="B1780" i="16"/>
  <c r="F1779" i="16"/>
  <c r="B1779" i="16"/>
  <c r="F1778" i="16"/>
  <c r="B1778" i="16"/>
  <c r="F1777" i="16"/>
  <c r="B1777" i="16"/>
  <c r="F1776" i="16"/>
  <c r="B1776" i="16"/>
  <c r="F1775" i="16"/>
  <c r="B1775" i="16"/>
  <c r="F1774" i="16"/>
  <c r="B1774" i="16"/>
  <c r="F1773" i="16"/>
  <c r="B1773" i="16"/>
  <c r="F1772" i="16"/>
  <c r="B1772" i="16"/>
  <c r="F1771" i="16"/>
  <c r="B1771" i="16"/>
  <c r="F1770" i="16"/>
  <c r="B1770" i="16"/>
  <c r="F1769" i="16"/>
  <c r="B1769" i="16"/>
  <c r="F1768" i="16"/>
  <c r="B1768" i="16"/>
  <c r="F1767" i="16"/>
  <c r="B1767" i="16"/>
  <c r="F1766" i="16"/>
  <c r="B1766" i="16"/>
  <c r="F1765" i="16"/>
  <c r="B1765" i="16"/>
  <c r="F1764" i="16"/>
  <c r="B1764" i="16"/>
  <c r="F1763" i="16"/>
  <c r="B1763" i="16"/>
  <c r="F1762" i="16"/>
  <c r="B1762" i="16"/>
  <c r="F1761" i="16"/>
  <c r="B1761" i="16"/>
  <c r="F1760" i="16"/>
  <c r="B1760" i="16"/>
  <c r="F1759" i="16"/>
  <c r="B1759" i="16"/>
  <c r="F1758" i="16"/>
  <c r="B1758" i="16"/>
  <c r="F1757" i="16"/>
  <c r="B1757" i="16"/>
  <c r="F1756" i="16"/>
  <c r="B1756" i="16"/>
  <c r="F1755" i="16"/>
  <c r="B1755" i="16"/>
  <c r="F1754" i="16"/>
  <c r="B1754" i="16"/>
  <c r="F1753" i="16"/>
  <c r="B1753" i="16"/>
  <c r="F1752" i="16"/>
  <c r="B1752" i="16"/>
  <c r="F1751" i="16"/>
  <c r="B1751" i="16"/>
  <c r="F1750" i="16"/>
  <c r="B1750" i="16"/>
  <c r="F1749" i="16"/>
  <c r="B1749" i="16"/>
  <c r="F1748" i="16"/>
  <c r="B1748" i="16"/>
  <c r="F1747" i="16"/>
  <c r="B1747" i="16"/>
  <c r="F1746" i="16"/>
  <c r="B1746" i="16"/>
  <c r="F1745" i="16"/>
  <c r="B1745" i="16"/>
  <c r="F1744" i="16"/>
  <c r="B1744" i="16"/>
  <c r="F1743" i="16"/>
  <c r="B1743" i="16"/>
  <c r="F1742" i="16"/>
  <c r="B1742" i="16"/>
  <c r="F1741" i="16"/>
  <c r="B1741" i="16"/>
  <c r="F1740" i="16"/>
  <c r="B1740" i="16"/>
  <c r="F1739" i="16"/>
  <c r="B1739" i="16"/>
  <c r="F1738" i="16"/>
  <c r="B1738" i="16"/>
  <c r="F1737" i="16"/>
  <c r="B1737" i="16"/>
  <c r="F1736" i="16"/>
  <c r="B1736" i="16"/>
  <c r="F1735" i="16"/>
  <c r="B1735" i="16"/>
  <c r="F1734" i="16"/>
  <c r="B1734" i="16"/>
  <c r="F1733" i="16"/>
  <c r="B1733" i="16"/>
  <c r="F1732" i="16"/>
  <c r="B1732" i="16"/>
  <c r="F1731" i="16"/>
  <c r="B1731" i="16"/>
  <c r="F1730" i="16"/>
  <c r="B1730" i="16"/>
  <c r="F1729" i="16"/>
  <c r="B1729" i="16"/>
  <c r="F1728" i="16"/>
  <c r="B1728" i="16"/>
  <c r="F1727" i="16"/>
  <c r="B1727" i="16"/>
  <c r="F1726" i="16"/>
  <c r="B1726" i="16"/>
  <c r="F1725" i="16"/>
  <c r="B1725" i="16"/>
  <c r="F1724" i="16"/>
  <c r="B1724" i="16"/>
  <c r="F1723" i="16"/>
  <c r="B1723" i="16"/>
  <c r="F1722" i="16"/>
  <c r="B1722" i="16"/>
  <c r="F1721" i="16"/>
  <c r="B1721" i="16"/>
  <c r="F1720" i="16"/>
  <c r="B1720" i="16"/>
  <c r="F1719" i="16"/>
  <c r="B1719" i="16"/>
  <c r="F1718" i="16"/>
  <c r="B1718" i="16"/>
  <c r="F1717" i="16"/>
  <c r="B1717" i="16"/>
  <c r="F1716" i="16"/>
  <c r="B1716" i="16"/>
  <c r="F1715" i="16"/>
  <c r="B1715" i="16"/>
  <c r="F1714" i="16"/>
  <c r="B1714" i="16"/>
  <c r="F1713" i="16"/>
  <c r="B1713" i="16"/>
  <c r="F1712" i="16"/>
  <c r="B1712" i="16"/>
  <c r="F1711" i="16"/>
  <c r="B1711" i="16"/>
  <c r="F1710" i="16"/>
  <c r="B1710" i="16"/>
  <c r="F1709" i="16"/>
  <c r="B1709" i="16"/>
  <c r="F1708" i="16"/>
  <c r="B1708" i="16"/>
  <c r="F1707" i="16"/>
  <c r="B1707" i="16"/>
  <c r="F1706" i="16"/>
  <c r="B1706" i="16"/>
  <c r="F1705" i="16"/>
  <c r="B1705" i="16"/>
  <c r="F1704" i="16"/>
  <c r="B1704" i="16"/>
  <c r="F1703" i="16"/>
  <c r="B1703" i="16"/>
  <c r="F1702" i="16"/>
  <c r="B1702" i="16"/>
  <c r="F1701" i="16"/>
  <c r="B1701" i="16"/>
  <c r="F1700" i="16"/>
  <c r="B1700" i="16"/>
  <c r="F1699" i="16"/>
  <c r="B1699" i="16"/>
  <c r="F1698" i="16"/>
  <c r="B1698" i="16"/>
  <c r="F1697" i="16"/>
  <c r="B1697" i="16"/>
  <c r="F1696" i="16"/>
  <c r="B1696" i="16"/>
  <c r="F1695" i="16"/>
  <c r="B1695" i="16"/>
  <c r="F1694" i="16"/>
  <c r="B1694" i="16"/>
  <c r="F1693" i="16"/>
  <c r="B1693" i="16"/>
  <c r="F1692" i="16"/>
  <c r="B1692" i="16"/>
  <c r="F1691" i="16"/>
  <c r="B1691" i="16"/>
  <c r="F1690" i="16"/>
  <c r="B1690" i="16"/>
  <c r="F1689" i="16"/>
  <c r="B1689" i="16"/>
  <c r="F1688" i="16"/>
  <c r="B1688" i="16"/>
  <c r="F1687" i="16"/>
  <c r="B1687" i="16"/>
  <c r="F1686" i="16"/>
  <c r="B1686" i="16"/>
  <c r="F1685" i="16"/>
  <c r="B1685" i="16"/>
  <c r="F1684" i="16"/>
  <c r="B1684" i="16"/>
  <c r="F1683" i="16"/>
  <c r="B1683" i="16"/>
  <c r="F1682" i="16"/>
  <c r="B1682" i="16"/>
  <c r="F1681" i="16"/>
  <c r="B1681" i="16"/>
  <c r="F1680" i="16"/>
  <c r="B1680" i="16"/>
  <c r="F1679" i="16"/>
  <c r="B1679" i="16"/>
  <c r="F1678" i="16"/>
  <c r="B1678" i="16"/>
  <c r="F1677" i="16"/>
  <c r="B1677" i="16"/>
  <c r="F1676" i="16"/>
  <c r="B1676" i="16"/>
  <c r="F1675" i="16"/>
  <c r="B1675" i="16"/>
  <c r="F1674" i="16"/>
  <c r="B1674" i="16"/>
  <c r="F1673" i="16"/>
  <c r="B1673" i="16"/>
  <c r="F1672" i="16"/>
  <c r="B1672" i="16"/>
  <c r="F1671" i="16"/>
  <c r="B1671" i="16"/>
  <c r="F1670" i="16"/>
  <c r="B1670" i="16"/>
  <c r="F1669" i="16"/>
  <c r="B1669" i="16"/>
  <c r="F1668" i="16"/>
  <c r="B1668" i="16"/>
  <c r="F1667" i="16"/>
  <c r="B1667" i="16"/>
  <c r="F1666" i="16"/>
  <c r="B1666" i="16"/>
  <c r="F1665" i="16"/>
  <c r="B1665" i="16"/>
  <c r="F1664" i="16"/>
  <c r="B1664" i="16"/>
  <c r="F1663" i="16"/>
  <c r="B1663" i="16"/>
  <c r="F1662" i="16"/>
  <c r="B1662" i="16"/>
  <c r="F1661" i="16"/>
  <c r="B1661" i="16"/>
  <c r="F1660" i="16"/>
  <c r="B1660" i="16"/>
  <c r="F1659" i="16"/>
  <c r="B1659" i="16"/>
  <c r="F1658" i="16"/>
  <c r="B1658" i="16"/>
  <c r="F1657" i="16"/>
  <c r="B1657" i="16"/>
  <c r="F1656" i="16"/>
  <c r="B1656" i="16"/>
  <c r="F1655" i="16"/>
  <c r="B1655" i="16"/>
  <c r="F1654" i="16"/>
  <c r="B1654" i="16"/>
  <c r="F1653" i="16"/>
  <c r="B1653" i="16"/>
  <c r="F1652" i="16"/>
  <c r="B1652" i="16"/>
  <c r="F1651" i="16"/>
  <c r="B1651" i="16"/>
  <c r="F1650" i="16"/>
  <c r="B1650" i="16"/>
  <c r="F1649" i="16"/>
  <c r="B1649" i="16"/>
  <c r="F1648" i="16"/>
  <c r="B1648" i="16"/>
  <c r="F1647" i="16"/>
  <c r="B1647" i="16"/>
  <c r="F1646" i="16"/>
  <c r="B1646" i="16"/>
  <c r="F1645" i="16"/>
  <c r="B1645" i="16"/>
  <c r="F1644" i="16"/>
  <c r="B1644" i="16"/>
  <c r="F1643" i="16"/>
  <c r="B1643" i="16"/>
  <c r="F1642" i="16"/>
  <c r="B1642" i="16"/>
  <c r="F1641" i="16"/>
  <c r="B1641" i="16"/>
  <c r="F1640" i="16"/>
  <c r="B1640" i="16"/>
  <c r="F1639" i="16"/>
  <c r="B1639" i="16"/>
  <c r="F1638" i="16"/>
  <c r="B1638" i="16"/>
  <c r="F1637" i="16"/>
  <c r="B1637" i="16"/>
  <c r="F1636" i="16"/>
  <c r="B1636" i="16"/>
  <c r="F1635" i="16"/>
  <c r="B1635" i="16"/>
  <c r="F1634" i="16"/>
  <c r="B1634" i="16"/>
  <c r="F1633" i="16"/>
  <c r="B1633" i="16"/>
  <c r="F1632" i="16"/>
  <c r="B1632" i="16"/>
  <c r="F1631" i="16"/>
  <c r="B1631" i="16"/>
  <c r="F1630" i="16"/>
  <c r="B1630" i="16"/>
  <c r="F1629" i="16"/>
  <c r="B1629" i="16"/>
  <c r="F1628" i="16"/>
  <c r="B1628" i="16"/>
  <c r="F1627" i="16"/>
  <c r="B1627" i="16"/>
  <c r="F1626" i="16"/>
  <c r="B1626" i="16"/>
  <c r="F1625" i="16"/>
  <c r="B1625" i="16"/>
  <c r="F1624" i="16"/>
  <c r="B1624" i="16"/>
  <c r="F1623" i="16"/>
  <c r="B1623" i="16"/>
  <c r="F1622" i="16"/>
  <c r="B1622" i="16"/>
  <c r="F1621" i="16"/>
  <c r="B1621" i="16"/>
  <c r="F1620" i="16"/>
  <c r="B1620" i="16"/>
  <c r="F1619" i="16"/>
  <c r="B1619" i="16"/>
  <c r="F1618" i="16"/>
  <c r="B1618" i="16"/>
  <c r="F1617" i="16"/>
  <c r="B1617" i="16"/>
  <c r="F1616" i="16"/>
  <c r="B1616" i="16"/>
  <c r="F1615" i="16"/>
  <c r="B1615" i="16"/>
  <c r="F1614" i="16"/>
  <c r="B1614" i="16"/>
  <c r="F1613" i="16"/>
  <c r="B1613" i="16"/>
  <c r="F1612" i="16"/>
  <c r="B1612" i="16"/>
  <c r="F1611" i="16"/>
  <c r="B1611" i="16"/>
  <c r="F1610" i="16"/>
  <c r="B1610" i="16"/>
  <c r="F1609" i="16"/>
  <c r="B1609" i="16"/>
  <c r="F1608" i="16"/>
  <c r="B1608" i="16"/>
  <c r="F1607" i="16"/>
  <c r="B1607" i="16"/>
  <c r="F1606" i="16"/>
  <c r="B1606" i="16"/>
  <c r="F1605" i="16"/>
  <c r="B1605" i="16"/>
  <c r="F1604" i="16"/>
  <c r="B1604" i="16"/>
  <c r="F1603" i="16"/>
  <c r="B1603" i="16"/>
  <c r="F1602" i="16"/>
  <c r="B1602" i="16"/>
  <c r="F1601" i="16"/>
  <c r="B1601" i="16"/>
  <c r="F1600" i="16"/>
  <c r="B1600" i="16"/>
  <c r="F1599" i="16"/>
  <c r="B1599" i="16"/>
  <c r="F1598" i="16"/>
  <c r="B1598" i="16"/>
  <c r="F1597" i="16"/>
  <c r="B1597" i="16"/>
  <c r="F1596" i="16"/>
  <c r="B1596" i="16"/>
  <c r="F1595" i="16"/>
  <c r="B1595" i="16"/>
  <c r="F1594" i="16"/>
  <c r="B1594" i="16"/>
  <c r="F1593" i="16"/>
  <c r="B1593" i="16"/>
  <c r="F1592" i="16"/>
  <c r="B1592" i="16"/>
  <c r="F1591" i="16"/>
  <c r="B1591" i="16"/>
  <c r="F1590" i="16"/>
  <c r="B1590" i="16"/>
  <c r="F1589" i="16"/>
  <c r="B1589" i="16"/>
  <c r="F1588" i="16"/>
  <c r="B1588" i="16"/>
  <c r="F1587" i="16"/>
  <c r="B1587" i="16"/>
  <c r="F1586" i="16"/>
  <c r="B1586" i="16"/>
  <c r="F1585" i="16"/>
  <c r="B1585" i="16"/>
  <c r="F1584" i="16"/>
  <c r="B1584" i="16"/>
  <c r="F1583" i="16"/>
  <c r="B1583" i="16"/>
  <c r="F1582" i="16"/>
  <c r="B1582" i="16"/>
  <c r="F1581" i="16"/>
  <c r="B1581" i="16"/>
  <c r="F1580" i="16"/>
  <c r="B1580" i="16"/>
  <c r="F1579" i="16"/>
  <c r="B1579" i="16"/>
  <c r="F1578" i="16"/>
  <c r="B1578" i="16"/>
  <c r="F1577" i="16"/>
  <c r="B1577" i="16"/>
  <c r="F1576" i="16"/>
  <c r="B1576" i="16"/>
  <c r="F1575" i="16"/>
  <c r="B1575" i="16"/>
  <c r="F1574" i="16"/>
  <c r="B1574" i="16"/>
  <c r="F1573" i="16"/>
  <c r="B1573" i="16"/>
  <c r="F1572" i="16"/>
  <c r="B1572" i="16"/>
  <c r="F1571" i="16"/>
  <c r="B1571" i="16"/>
  <c r="F1570" i="16"/>
  <c r="B1570" i="16"/>
  <c r="F1569" i="16"/>
  <c r="B1569" i="16"/>
  <c r="F1568" i="16"/>
  <c r="B1568" i="16"/>
  <c r="F1567" i="16"/>
  <c r="B1567" i="16"/>
  <c r="F1566" i="16"/>
  <c r="B1566" i="16"/>
  <c r="F1565" i="16"/>
  <c r="B1565" i="16"/>
  <c r="F1564" i="16"/>
  <c r="B1564" i="16"/>
  <c r="F1563" i="16"/>
  <c r="B1563" i="16"/>
  <c r="F1562" i="16"/>
  <c r="B1562" i="16"/>
  <c r="F1561" i="16"/>
  <c r="B1561" i="16"/>
  <c r="F1560" i="16"/>
  <c r="B1560" i="16"/>
  <c r="F1559" i="16"/>
  <c r="B1559" i="16"/>
  <c r="F1558" i="16"/>
  <c r="B1558" i="16"/>
  <c r="F1557" i="16"/>
  <c r="B1557" i="16"/>
  <c r="F1556" i="16"/>
  <c r="B1556" i="16"/>
  <c r="F1555" i="16"/>
  <c r="B1555" i="16"/>
  <c r="F1554" i="16"/>
  <c r="B1554" i="16"/>
  <c r="F1553" i="16"/>
  <c r="B1553" i="16"/>
  <c r="F1552" i="16"/>
  <c r="B1552" i="16"/>
  <c r="F1551" i="16"/>
  <c r="B1551" i="16"/>
  <c r="F1550" i="16"/>
  <c r="B1550" i="16"/>
  <c r="F1549" i="16"/>
  <c r="B1549" i="16"/>
  <c r="F1548" i="16"/>
  <c r="B1548" i="16"/>
  <c r="F1547" i="16"/>
  <c r="B1547" i="16"/>
  <c r="F1546" i="16"/>
  <c r="B1546" i="16"/>
  <c r="F1545" i="16"/>
  <c r="B1545" i="16"/>
  <c r="F1544" i="16"/>
  <c r="B1544" i="16"/>
  <c r="F1543" i="16"/>
  <c r="B1543" i="16"/>
  <c r="F1542" i="16"/>
  <c r="B1542" i="16"/>
  <c r="F1541" i="16"/>
  <c r="B1541" i="16"/>
  <c r="F1540" i="16"/>
  <c r="B1540" i="16"/>
  <c r="F1539" i="16"/>
  <c r="B1539" i="16"/>
  <c r="F1538" i="16"/>
  <c r="B1538" i="16"/>
  <c r="F1537" i="16"/>
  <c r="B1537" i="16"/>
  <c r="F1536" i="16"/>
  <c r="B1536" i="16"/>
  <c r="F1535" i="16"/>
  <c r="B1535" i="16"/>
  <c r="F1534" i="16"/>
  <c r="B1534" i="16"/>
  <c r="F1533" i="16"/>
  <c r="B1533" i="16"/>
  <c r="F1532" i="16"/>
  <c r="B1532" i="16"/>
  <c r="F1531" i="16"/>
  <c r="B1531" i="16"/>
  <c r="F1530" i="16"/>
  <c r="B1530" i="16"/>
  <c r="F1529" i="16"/>
  <c r="B1529" i="16"/>
  <c r="F1528" i="16"/>
  <c r="B1528" i="16"/>
  <c r="F1527" i="16"/>
  <c r="B1527" i="16"/>
  <c r="F1526" i="16"/>
  <c r="B1526" i="16"/>
  <c r="F1525" i="16"/>
  <c r="B1525" i="16"/>
  <c r="F1524" i="16"/>
  <c r="B1524" i="16"/>
  <c r="F1523" i="16"/>
  <c r="B1523" i="16"/>
  <c r="F1522" i="16"/>
  <c r="B1522" i="16"/>
  <c r="F1521" i="16"/>
  <c r="B1521" i="16"/>
  <c r="F1520" i="16"/>
  <c r="B1520" i="16"/>
  <c r="F1519" i="16"/>
  <c r="B1519" i="16"/>
  <c r="F1518" i="16"/>
  <c r="B1518" i="16"/>
  <c r="F1517" i="16"/>
  <c r="B1517" i="16"/>
  <c r="F1516" i="16"/>
  <c r="B1516" i="16"/>
  <c r="F1515" i="16"/>
  <c r="B1515" i="16"/>
  <c r="F1514" i="16"/>
  <c r="B1514" i="16"/>
  <c r="F1513" i="16"/>
  <c r="B1513" i="16"/>
  <c r="F1512" i="16"/>
  <c r="B1512" i="16"/>
  <c r="F1511" i="16"/>
  <c r="B1511" i="16"/>
  <c r="F1510" i="16"/>
  <c r="B1510" i="16"/>
  <c r="F1509" i="16"/>
  <c r="B1509" i="16"/>
  <c r="F1508" i="16"/>
  <c r="B1508" i="16"/>
  <c r="F1507" i="16"/>
  <c r="B1507" i="16"/>
  <c r="F1506" i="16"/>
  <c r="B1506" i="16"/>
  <c r="F1505" i="16"/>
  <c r="B1505" i="16"/>
  <c r="F1504" i="16"/>
  <c r="B1504" i="16"/>
  <c r="F1503" i="16"/>
  <c r="B1503" i="16"/>
  <c r="F1502" i="16"/>
  <c r="B1502" i="16"/>
  <c r="F1501" i="16"/>
  <c r="B1501" i="16"/>
  <c r="F1500" i="16"/>
  <c r="B1500" i="16"/>
  <c r="F1499" i="16"/>
  <c r="B1499" i="16"/>
  <c r="F1498" i="16"/>
  <c r="B1498" i="16"/>
  <c r="F1497" i="16"/>
  <c r="B1497" i="16"/>
  <c r="F1496" i="16"/>
  <c r="B1496" i="16"/>
  <c r="F1495" i="16"/>
  <c r="B1495" i="16"/>
  <c r="F1494" i="16"/>
  <c r="B1494" i="16"/>
  <c r="F1493" i="16"/>
  <c r="B1493" i="16"/>
  <c r="F1492" i="16"/>
  <c r="B1492" i="16"/>
  <c r="F1491" i="16"/>
  <c r="B1491" i="16"/>
  <c r="F1490" i="16"/>
  <c r="B1490" i="16"/>
  <c r="F1489" i="16"/>
  <c r="B1489" i="16"/>
  <c r="F1488" i="16"/>
  <c r="B1488" i="16"/>
  <c r="F1487" i="16"/>
  <c r="B1487" i="16"/>
  <c r="F1486" i="16"/>
  <c r="B1486" i="16"/>
  <c r="F1485" i="16"/>
  <c r="B1485" i="16"/>
  <c r="F1484" i="16"/>
  <c r="B1484" i="16"/>
  <c r="F1483" i="16"/>
  <c r="B1483" i="16"/>
  <c r="F1482" i="16"/>
  <c r="B1482" i="16"/>
  <c r="F1481" i="16"/>
  <c r="B1481" i="16"/>
  <c r="F1480" i="16"/>
  <c r="B1480" i="16"/>
  <c r="F1479" i="16"/>
  <c r="B1479" i="16"/>
  <c r="F1478" i="16"/>
  <c r="B1478" i="16"/>
  <c r="F1477" i="16"/>
  <c r="B1477" i="16"/>
  <c r="F1476" i="16"/>
  <c r="B1476" i="16"/>
  <c r="F1475" i="16"/>
  <c r="B1475" i="16"/>
  <c r="F1474" i="16"/>
  <c r="B1474" i="16"/>
  <c r="F1473" i="16"/>
  <c r="B1473" i="16"/>
  <c r="F1472" i="16"/>
  <c r="B1472" i="16"/>
  <c r="F1471" i="16"/>
  <c r="B1471" i="16"/>
  <c r="F1470" i="16"/>
  <c r="B1470" i="16"/>
  <c r="F1469" i="16"/>
  <c r="B1469" i="16"/>
  <c r="F1468" i="16"/>
  <c r="B1468" i="16"/>
  <c r="F1467" i="16"/>
  <c r="B1467" i="16"/>
  <c r="F1466" i="16"/>
  <c r="B1466" i="16"/>
  <c r="F1465" i="16"/>
  <c r="B1465" i="16"/>
  <c r="F1464" i="16"/>
  <c r="B1464" i="16"/>
  <c r="F1463" i="16"/>
  <c r="B1463" i="16"/>
  <c r="F1462" i="16"/>
  <c r="B1462" i="16"/>
  <c r="F1461" i="16"/>
  <c r="B1461" i="16"/>
  <c r="F1460" i="16"/>
  <c r="B1460" i="16"/>
  <c r="F1459" i="16"/>
  <c r="B1459" i="16"/>
  <c r="F1458" i="16"/>
  <c r="B1458" i="16"/>
  <c r="F1457" i="16"/>
  <c r="B1457" i="16"/>
  <c r="F1456" i="16"/>
  <c r="B1456" i="16"/>
  <c r="F1455" i="16"/>
  <c r="B1455" i="16"/>
  <c r="F1454" i="16"/>
  <c r="B1454" i="16"/>
  <c r="F1453" i="16"/>
  <c r="B1453" i="16"/>
  <c r="F1452" i="16"/>
  <c r="B1452" i="16"/>
  <c r="F1451" i="16"/>
  <c r="B1451" i="16"/>
  <c r="F1450" i="16"/>
  <c r="B1450" i="16"/>
  <c r="F1449" i="16"/>
  <c r="B1449" i="16"/>
  <c r="F1448" i="16"/>
  <c r="B1448" i="16"/>
  <c r="F1447" i="16"/>
  <c r="B1447" i="16"/>
  <c r="F1446" i="16"/>
  <c r="B1446" i="16"/>
  <c r="F1445" i="16"/>
  <c r="B1445" i="16"/>
  <c r="F1444" i="16"/>
  <c r="B1444" i="16"/>
  <c r="F1443" i="16"/>
  <c r="B1443" i="16"/>
  <c r="F1442" i="16"/>
  <c r="B1442" i="16"/>
  <c r="F1441" i="16"/>
  <c r="B1441" i="16"/>
  <c r="F1440" i="16"/>
  <c r="B1440" i="16"/>
  <c r="F1439" i="16"/>
  <c r="B1439" i="16"/>
  <c r="F1438" i="16"/>
  <c r="B1438" i="16"/>
  <c r="F1437" i="16"/>
  <c r="B1437" i="16"/>
  <c r="F1436" i="16"/>
  <c r="B1436" i="16"/>
  <c r="F1435" i="16"/>
  <c r="B1435" i="16"/>
  <c r="F1434" i="16"/>
  <c r="B1434" i="16"/>
  <c r="F1433" i="16"/>
  <c r="B1433" i="16"/>
  <c r="F1432" i="16"/>
  <c r="B1432" i="16"/>
  <c r="F1431" i="16"/>
  <c r="B1431" i="16"/>
  <c r="F1430" i="16"/>
  <c r="B1430" i="16"/>
  <c r="F1429" i="16"/>
  <c r="B1429" i="16"/>
  <c r="F1428" i="16"/>
  <c r="B1428" i="16"/>
  <c r="F1427" i="16"/>
  <c r="B1427" i="16"/>
  <c r="F1426" i="16"/>
  <c r="B1426" i="16"/>
  <c r="F1425" i="16"/>
  <c r="B1425" i="16"/>
  <c r="F1424" i="16"/>
  <c r="B1424" i="16"/>
  <c r="F1423" i="16"/>
  <c r="B1423" i="16"/>
  <c r="F1422" i="16"/>
  <c r="B1422" i="16"/>
  <c r="F1421" i="16"/>
  <c r="B1421" i="16"/>
  <c r="F1420" i="16"/>
  <c r="B1420" i="16"/>
  <c r="F1419" i="16"/>
  <c r="B1419" i="16"/>
  <c r="F1418" i="16"/>
  <c r="B1418" i="16"/>
  <c r="F1417" i="16"/>
  <c r="B1417" i="16"/>
  <c r="F1416" i="16"/>
  <c r="B1416" i="16"/>
  <c r="F1415" i="16"/>
  <c r="B1415" i="16"/>
  <c r="F1414" i="16"/>
  <c r="B1414" i="16"/>
  <c r="F1413" i="16"/>
  <c r="B1413" i="16"/>
  <c r="F1412" i="16"/>
  <c r="B1412" i="16"/>
  <c r="F1411" i="16"/>
  <c r="B1411" i="16"/>
  <c r="F1410" i="16"/>
  <c r="B1410" i="16"/>
  <c r="F1409" i="16"/>
  <c r="B1409" i="16"/>
  <c r="F1408" i="16"/>
  <c r="B1408" i="16"/>
  <c r="F1407" i="16"/>
  <c r="B1407" i="16"/>
  <c r="F1406" i="16"/>
  <c r="B1406" i="16"/>
  <c r="F1405" i="16"/>
  <c r="B1405" i="16"/>
  <c r="F1404" i="16"/>
  <c r="B1404" i="16"/>
  <c r="F1403" i="16"/>
  <c r="B1403" i="16"/>
  <c r="F1402" i="16"/>
  <c r="B1402" i="16"/>
  <c r="F1401" i="16"/>
  <c r="B1401" i="16"/>
  <c r="F1400" i="16"/>
  <c r="B1400" i="16"/>
  <c r="F1399" i="16"/>
  <c r="B1399" i="16"/>
  <c r="F1398" i="16"/>
  <c r="B1398" i="16"/>
  <c r="F1397" i="16"/>
  <c r="B1397" i="16"/>
  <c r="F1396" i="16"/>
  <c r="B1396" i="16"/>
  <c r="F1395" i="16"/>
  <c r="B1395" i="16"/>
  <c r="F1394" i="16"/>
  <c r="B1394" i="16"/>
  <c r="F1393" i="16"/>
  <c r="B1393" i="16"/>
  <c r="F1392" i="16"/>
  <c r="B1392" i="16"/>
  <c r="F1391" i="16"/>
  <c r="B1391" i="16"/>
  <c r="F1390" i="16"/>
  <c r="B1390" i="16"/>
  <c r="F1389" i="16"/>
  <c r="B1389" i="16"/>
  <c r="F1388" i="16"/>
  <c r="B1388" i="16"/>
  <c r="F1387" i="16"/>
  <c r="B1387" i="16"/>
  <c r="F1386" i="16"/>
  <c r="B1386" i="16"/>
  <c r="F1385" i="16"/>
  <c r="B1385" i="16"/>
  <c r="F1384" i="16"/>
  <c r="B1384" i="16"/>
  <c r="F1383" i="16"/>
  <c r="B1383" i="16"/>
  <c r="F1382" i="16"/>
  <c r="B1382" i="16"/>
  <c r="F1381" i="16"/>
  <c r="B1381" i="16"/>
  <c r="F1380" i="16"/>
  <c r="B1380" i="16"/>
  <c r="F1379" i="16"/>
  <c r="B1379" i="16"/>
  <c r="F1378" i="16"/>
  <c r="B1378" i="16"/>
  <c r="F1377" i="16"/>
  <c r="B1377" i="16"/>
  <c r="F1376" i="16"/>
  <c r="B1376" i="16"/>
  <c r="F1375" i="16"/>
  <c r="B1375" i="16"/>
  <c r="F1374" i="16"/>
  <c r="B1374" i="16"/>
  <c r="F1373" i="16"/>
  <c r="B1373" i="16"/>
  <c r="F1372" i="16"/>
  <c r="B1372" i="16"/>
  <c r="F1371" i="16"/>
  <c r="B1371" i="16"/>
  <c r="F1370" i="16"/>
  <c r="B1370" i="16"/>
  <c r="F1369" i="16"/>
  <c r="B1369" i="16"/>
  <c r="F1368" i="16"/>
  <c r="B1368" i="16"/>
  <c r="F1367" i="16"/>
  <c r="B1367" i="16"/>
  <c r="F1366" i="16"/>
  <c r="B1366" i="16"/>
  <c r="F1365" i="16"/>
  <c r="B1365" i="16"/>
  <c r="F1364" i="16"/>
  <c r="B1364" i="16"/>
  <c r="F1363" i="16"/>
  <c r="B1363" i="16"/>
  <c r="F1362" i="16"/>
  <c r="B1362" i="16"/>
  <c r="F1361" i="16"/>
  <c r="B1361" i="16"/>
  <c r="F1360" i="16"/>
  <c r="B1360" i="16"/>
  <c r="F1359" i="16"/>
  <c r="B1359" i="16"/>
  <c r="F1358" i="16"/>
  <c r="B1358" i="16"/>
  <c r="F1357" i="16"/>
  <c r="B1357" i="16"/>
  <c r="F1356" i="16"/>
  <c r="B1356" i="16"/>
  <c r="F1355" i="16"/>
  <c r="B1355" i="16"/>
  <c r="F1354" i="16"/>
  <c r="B1354" i="16"/>
  <c r="F1353" i="16"/>
  <c r="B1353" i="16"/>
  <c r="F1352" i="16"/>
  <c r="B1352" i="16"/>
  <c r="F1351" i="16"/>
  <c r="B1351" i="16"/>
  <c r="F1350" i="16"/>
  <c r="B1350" i="16"/>
  <c r="F1349" i="16"/>
  <c r="B1349" i="16"/>
  <c r="F1348" i="16"/>
  <c r="B1348" i="16"/>
  <c r="F1347" i="16"/>
  <c r="B1347" i="16"/>
  <c r="F1346" i="16"/>
  <c r="B1346" i="16"/>
  <c r="F1345" i="16"/>
  <c r="B1345" i="16"/>
  <c r="F1344" i="16"/>
  <c r="B1344" i="16"/>
  <c r="F1343" i="16"/>
  <c r="B1343" i="16"/>
  <c r="F1342" i="16"/>
  <c r="B1342" i="16"/>
  <c r="F1341" i="16"/>
  <c r="B1341" i="16"/>
  <c r="F1340" i="16"/>
  <c r="B1340" i="16"/>
  <c r="F1339" i="16"/>
  <c r="B1339" i="16"/>
  <c r="F1338" i="16"/>
  <c r="B1338" i="16"/>
  <c r="F1337" i="16"/>
  <c r="B1337" i="16"/>
  <c r="F1336" i="16"/>
  <c r="B1336" i="16"/>
  <c r="F1335" i="16"/>
  <c r="B1335" i="16"/>
  <c r="F1334" i="16"/>
  <c r="B1334" i="16"/>
  <c r="F1333" i="16"/>
  <c r="B1333" i="16"/>
  <c r="F1332" i="16"/>
  <c r="B1332" i="16"/>
  <c r="F1331" i="16"/>
  <c r="B1331" i="16"/>
  <c r="F1330" i="16"/>
  <c r="B1330" i="16"/>
  <c r="F1329" i="16"/>
  <c r="B1329" i="16"/>
  <c r="F1328" i="16"/>
  <c r="B1328" i="16"/>
  <c r="F1327" i="16"/>
  <c r="B1327" i="16"/>
  <c r="F1326" i="16"/>
  <c r="B1326" i="16"/>
  <c r="F1325" i="16"/>
  <c r="B1325" i="16"/>
  <c r="F1324" i="16"/>
  <c r="B1324" i="16"/>
  <c r="F1323" i="16"/>
  <c r="B1323" i="16"/>
  <c r="F1322" i="16"/>
  <c r="B1322" i="16"/>
  <c r="F1321" i="16"/>
  <c r="B1321" i="16"/>
  <c r="F1320" i="16"/>
  <c r="B1320" i="16"/>
  <c r="F1319" i="16"/>
  <c r="B1319" i="16"/>
  <c r="F1318" i="16"/>
  <c r="B1318" i="16"/>
  <c r="F1317" i="16"/>
  <c r="B1317" i="16"/>
  <c r="F1316" i="16"/>
  <c r="B1316" i="16"/>
  <c r="F1315" i="16"/>
  <c r="B1315" i="16"/>
  <c r="F1314" i="16"/>
  <c r="B1314" i="16"/>
  <c r="F1313" i="16"/>
  <c r="B1313" i="16"/>
  <c r="F1312" i="16"/>
  <c r="B1312" i="16"/>
  <c r="F1311" i="16"/>
  <c r="B1311" i="16"/>
  <c r="F1310" i="16"/>
  <c r="B1310" i="16"/>
  <c r="F1309" i="16"/>
  <c r="B1309" i="16"/>
  <c r="F1308" i="16"/>
  <c r="B1308" i="16"/>
  <c r="F1307" i="16"/>
  <c r="B1307" i="16"/>
  <c r="F1306" i="16"/>
  <c r="B1306" i="16"/>
  <c r="F1305" i="16"/>
  <c r="B1305" i="16"/>
  <c r="F1304" i="16"/>
  <c r="B1304" i="16"/>
  <c r="F1303" i="16"/>
  <c r="B1303" i="16"/>
  <c r="F1302" i="16"/>
  <c r="B1302" i="16"/>
  <c r="F1301" i="16"/>
  <c r="B1301" i="16"/>
  <c r="F1300" i="16"/>
  <c r="B1300" i="16"/>
  <c r="F1299" i="16"/>
  <c r="B1299" i="16"/>
  <c r="F1298" i="16"/>
  <c r="B1298" i="16"/>
  <c r="F1297" i="16"/>
  <c r="B1297" i="16"/>
  <c r="F1296" i="16"/>
  <c r="B1296" i="16"/>
  <c r="F1295" i="16"/>
  <c r="B1295" i="16"/>
  <c r="F1294" i="16"/>
  <c r="B1294" i="16"/>
  <c r="F1293" i="16"/>
  <c r="B1293" i="16"/>
  <c r="F1292" i="16"/>
  <c r="B1292" i="16"/>
  <c r="F1291" i="16"/>
  <c r="B1291" i="16"/>
  <c r="F1290" i="16"/>
  <c r="B1290" i="16"/>
  <c r="F1289" i="16"/>
  <c r="B1289" i="16"/>
  <c r="F1288" i="16"/>
  <c r="B1288" i="16"/>
  <c r="F1287" i="16"/>
  <c r="B1287" i="16"/>
  <c r="F1286" i="16"/>
  <c r="B1286" i="16"/>
  <c r="F1285" i="16"/>
  <c r="B1285" i="16"/>
  <c r="F1284" i="16"/>
  <c r="B1284" i="16"/>
  <c r="F1283" i="16"/>
  <c r="B1283" i="16"/>
  <c r="F1282" i="16"/>
  <c r="B1282" i="16"/>
  <c r="F1281" i="16"/>
  <c r="B1281" i="16"/>
  <c r="F1280" i="16"/>
  <c r="B1280" i="16"/>
  <c r="F1279" i="16"/>
  <c r="B1279" i="16"/>
  <c r="F1278" i="16"/>
  <c r="B1278" i="16"/>
  <c r="F1277" i="16"/>
  <c r="B1277" i="16"/>
  <c r="F1276" i="16"/>
  <c r="B1276" i="16"/>
  <c r="F1275" i="16"/>
  <c r="B1275" i="16"/>
  <c r="F1274" i="16"/>
  <c r="B1274" i="16"/>
  <c r="F1273" i="16"/>
  <c r="B1273" i="16"/>
  <c r="F1272" i="16"/>
  <c r="B1272" i="16"/>
  <c r="F1271" i="16"/>
  <c r="B1271" i="16"/>
  <c r="F1270" i="16"/>
  <c r="B1270" i="16"/>
  <c r="F1269" i="16"/>
  <c r="B1269" i="16"/>
  <c r="F1268" i="16"/>
  <c r="B1268" i="16"/>
  <c r="F1267" i="16"/>
  <c r="B1267" i="16"/>
  <c r="F1266" i="16"/>
  <c r="B1266" i="16"/>
  <c r="F1265" i="16"/>
  <c r="B1265" i="16"/>
  <c r="F1264" i="16"/>
  <c r="B1264" i="16"/>
  <c r="F1263" i="16"/>
  <c r="B1263" i="16"/>
  <c r="F1262" i="16"/>
  <c r="B1262" i="16"/>
  <c r="F1261" i="16"/>
  <c r="B1261" i="16"/>
  <c r="F1260" i="16"/>
  <c r="B1260" i="16"/>
  <c r="F1259" i="16"/>
  <c r="B1259" i="16"/>
  <c r="F1258" i="16"/>
  <c r="B1258" i="16"/>
  <c r="F1257" i="16"/>
  <c r="B1257" i="16"/>
  <c r="F1256" i="16"/>
  <c r="B1256" i="16"/>
  <c r="F1255" i="16"/>
  <c r="B1255" i="16"/>
  <c r="F1254" i="16"/>
  <c r="B1254" i="16"/>
  <c r="F1253" i="16"/>
  <c r="B1253" i="16"/>
  <c r="F1252" i="16"/>
  <c r="B1252" i="16"/>
  <c r="F1251" i="16"/>
  <c r="B1251" i="16"/>
  <c r="F1250" i="16"/>
  <c r="B1250" i="16"/>
  <c r="F1249" i="16"/>
  <c r="B1249" i="16"/>
  <c r="F1248" i="16"/>
  <c r="B1248" i="16"/>
  <c r="F1247" i="16"/>
  <c r="B1247" i="16"/>
  <c r="F1246" i="16"/>
  <c r="B1246" i="16"/>
  <c r="F1245" i="16"/>
  <c r="B1245" i="16"/>
  <c r="F1244" i="16"/>
  <c r="B1244" i="16"/>
  <c r="F1243" i="16"/>
  <c r="B1243" i="16"/>
  <c r="F1242" i="16"/>
  <c r="B1242" i="16"/>
  <c r="F1241" i="16"/>
  <c r="B1241" i="16"/>
  <c r="F1240" i="16"/>
  <c r="B1240" i="16"/>
  <c r="F1239" i="16"/>
  <c r="B1239" i="16"/>
  <c r="F1238" i="16"/>
  <c r="B1238" i="16"/>
  <c r="F1237" i="16"/>
  <c r="B1237" i="16"/>
  <c r="F1236" i="16"/>
  <c r="B1236" i="16"/>
  <c r="F1235" i="16"/>
  <c r="B1235" i="16"/>
  <c r="F1234" i="16"/>
  <c r="B1234" i="16"/>
  <c r="F1233" i="16"/>
  <c r="B1233" i="16"/>
  <c r="F1232" i="16"/>
  <c r="B1232" i="16"/>
  <c r="F1231" i="16"/>
  <c r="B1231" i="16"/>
  <c r="F1230" i="16"/>
  <c r="B1230" i="16"/>
  <c r="F1229" i="16"/>
  <c r="B1229" i="16"/>
  <c r="F1228" i="16"/>
  <c r="B1228" i="16"/>
  <c r="F1227" i="16"/>
  <c r="B1227" i="16"/>
  <c r="F1226" i="16"/>
  <c r="B1226" i="16"/>
  <c r="F1225" i="16"/>
  <c r="B1225" i="16"/>
  <c r="F1224" i="16"/>
  <c r="B1224" i="16"/>
  <c r="F1223" i="16"/>
  <c r="B1223" i="16"/>
  <c r="F1222" i="16"/>
  <c r="B1222" i="16"/>
  <c r="F1221" i="16"/>
  <c r="B1221" i="16"/>
  <c r="F1220" i="16"/>
  <c r="B1220" i="16"/>
  <c r="F1219" i="16"/>
  <c r="B1219" i="16"/>
  <c r="F1218" i="16"/>
  <c r="B1218" i="16"/>
  <c r="F1217" i="16"/>
  <c r="B1217" i="16"/>
  <c r="F1216" i="16"/>
  <c r="B1216" i="16"/>
  <c r="F1215" i="16"/>
  <c r="B1215" i="16"/>
  <c r="F1214" i="16"/>
  <c r="B1214" i="16"/>
  <c r="F1213" i="16"/>
  <c r="B1213" i="16"/>
  <c r="F1212" i="16"/>
  <c r="B1212" i="16"/>
  <c r="F1211" i="16"/>
  <c r="B1211" i="16"/>
  <c r="F1210" i="16"/>
  <c r="B1210" i="16"/>
  <c r="F1209" i="16"/>
  <c r="B1209" i="16"/>
  <c r="F1208" i="16"/>
  <c r="B1208" i="16"/>
  <c r="F1207" i="16"/>
  <c r="B1207" i="16"/>
  <c r="F1206" i="16"/>
  <c r="B1206" i="16"/>
  <c r="F1205" i="16"/>
  <c r="B1205" i="16"/>
  <c r="F1204" i="16"/>
  <c r="B1204" i="16"/>
  <c r="F1203" i="16"/>
  <c r="B1203" i="16"/>
  <c r="F1202" i="16"/>
  <c r="B1202" i="16"/>
  <c r="F1201" i="16"/>
  <c r="B1201" i="16"/>
  <c r="F1200" i="16"/>
  <c r="B1200" i="16"/>
  <c r="F1199" i="16"/>
  <c r="B1199" i="16"/>
  <c r="F1198" i="16"/>
  <c r="B1198" i="16"/>
  <c r="F1197" i="16"/>
  <c r="B1197" i="16"/>
  <c r="F1196" i="16"/>
  <c r="B1196" i="16"/>
  <c r="F1195" i="16"/>
  <c r="B1195" i="16"/>
  <c r="F1194" i="16"/>
  <c r="B1194" i="16"/>
  <c r="F1193" i="16"/>
  <c r="B1193" i="16"/>
  <c r="F1192" i="16"/>
  <c r="B1192" i="16"/>
  <c r="F1191" i="16"/>
  <c r="B1191" i="16"/>
  <c r="F1190" i="16"/>
  <c r="B1190" i="16"/>
  <c r="F1189" i="16"/>
  <c r="B1189" i="16"/>
  <c r="F1188" i="16"/>
  <c r="B1188" i="16"/>
  <c r="F1187" i="16"/>
  <c r="B1187" i="16"/>
  <c r="F1186" i="16"/>
  <c r="B1186" i="16"/>
  <c r="F1185" i="16"/>
  <c r="B1185" i="16"/>
  <c r="F1184" i="16"/>
  <c r="B1184" i="16"/>
  <c r="F1183" i="16"/>
  <c r="B1183" i="16"/>
  <c r="F1182" i="16"/>
  <c r="B1182" i="16"/>
  <c r="F1181" i="16"/>
  <c r="B1181" i="16"/>
  <c r="F1180" i="16"/>
  <c r="B1180" i="16"/>
  <c r="F1179" i="16"/>
  <c r="B1179" i="16"/>
  <c r="F1178" i="16"/>
  <c r="B1178" i="16"/>
  <c r="F1177" i="16"/>
  <c r="B1177" i="16"/>
  <c r="F1176" i="16"/>
  <c r="B1176" i="16"/>
  <c r="F1175" i="16"/>
  <c r="B1175" i="16"/>
  <c r="F1174" i="16"/>
  <c r="B1174" i="16"/>
  <c r="F1173" i="16"/>
  <c r="B1173" i="16"/>
  <c r="F1172" i="16"/>
  <c r="B1172" i="16"/>
  <c r="F1171" i="16"/>
  <c r="B1171" i="16"/>
  <c r="F1170" i="16"/>
  <c r="B1170" i="16"/>
  <c r="F1169" i="16"/>
  <c r="B1169" i="16"/>
  <c r="F1168" i="16"/>
  <c r="B1168" i="16"/>
  <c r="F1167" i="16"/>
  <c r="B1167" i="16"/>
  <c r="F1166" i="16"/>
  <c r="B1166" i="16"/>
  <c r="F1165" i="16"/>
  <c r="B1165" i="16"/>
  <c r="F1164" i="16"/>
  <c r="B1164" i="16"/>
  <c r="F1163" i="16"/>
  <c r="B1163" i="16"/>
  <c r="F1162" i="16"/>
  <c r="B1162" i="16"/>
  <c r="F1161" i="16"/>
  <c r="B1161" i="16"/>
  <c r="F1160" i="16"/>
  <c r="B1160" i="16"/>
  <c r="F1159" i="16"/>
  <c r="B1159" i="16"/>
  <c r="F1158" i="16"/>
  <c r="B1158" i="16"/>
  <c r="F1157" i="16"/>
  <c r="B1157" i="16"/>
  <c r="F1156" i="16"/>
  <c r="B1156" i="16"/>
  <c r="F1155" i="16"/>
  <c r="B1155" i="16"/>
  <c r="F1154" i="16"/>
  <c r="B1154" i="16"/>
  <c r="F1153" i="16"/>
  <c r="B1153" i="16"/>
  <c r="F1152" i="16"/>
  <c r="B1152" i="16"/>
  <c r="F1151" i="16"/>
  <c r="B1151" i="16"/>
  <c r="F1150" i="16"/>
  <c r="B1150" i="16"/>
  <c r="F1149" i="16"/>
  <c r="B1149" i="16"/>
  <c r="F1148" i="16"/>
  <c r="B1148" i="16"/>
  <c r="F1147" i="16"/>
  <c r="B1147" i="16"/>
  <c r="F1146" i="16"/>
  <c r="B1146" i="16"/>
  <c r="F1145" i="16"/>
  <c r="B1145" i="16"/>
  <c r="F1144" i="16"/>
  <c r="B1144" i="16"/>
  <c r="F1143" i="16"/>
  <c r="B1143" i="16"/>
  <c r="F1142" i="16"/>
  <c r="B1142" i="16"/>
  <c r="F1141" i="16"/>
  <c r="B1141" i="16"/>
  <c r="F1140" i="16"/>
  <c r="B1140" i="16"/>
  <c r="F1139" i="16"/>
  <c r="B1139" i="16"/>
  <c r="F1138" i="16"/>
  <c r="B1138" i="16"/>
  <c r="F1137" i="16"/>
  <c r="B1137" i="16"/>
  <c r="F1136" i="16"/>
  <c r="B1136" i="16"/>
  <c r="F1135" i="16"/>
  <c r="B1135" i="16"/>
  <c r="F1134" i="16"/>
  <c r="B1134" i="16"/>
  <c r="F1133" i="16"/>
  <c r="B1133" i="16"/>
  <c r="F1132" i="16"/>
  <c r="B1132" i="16"/>
  <c r="F1131" i="16"/>
  <c r="B1131" i="16"/>
  <c r="F1130" i="16"/>
  <c r="B1130" i="16"/>
  <c r="F1129" i="16"/>
  <c r="B1129" i="16"/>
  <c r="F1128" i="16"/>
  <c r="B1128" i="16"/>
  <c r="F1127" i="16"/>
  <c r="B1127" i="16"/>
  <c r="F1126" i="16"/>
  <c r="B1126" i="16"/>
  <c r="F1125" i="16"/>
  <c r="B1125" i="16"/>
  <c r="F1124" i="16"/>
  <c r="B1124" i="16"/>
  <c r="F1123" i="16"/>
  <c r="B1123" i="16"/>
  <c r="F1122" i="16"/>
  <c r="B1122" i="16"/>
  <c r="F1121" i="16"/>
  <c r="B1121" i="16"/>
  <c r="F1120" i="16"/>
  <c r="B1120" i="16"/>
  <c r="F1119" i="16"/>
  <c r="B1119" i="16"/>
  <c r="F1118" i="16"/>
  <c r="B1118" i="16"/>
  <c r="F1117" i="16"/>
  <c r="B1117" i="16"/>
  <c r="F1116" i="16"/>
  <c r="B1116" i="16"/>
  <c r="F1115" i="16"/>
  <c r="B1115" i="16"/>
  <c r="F1114" i="16"/>
  <c r="B1114" i="16"/>
  <c r="F1113" i="16"/>
  <c r="B1113" i="16"/>
  <c r="F1112" i="16"/>
  <c r="B1112" i="16"/>
  <c r="F1111" i="16"/>
  <c r="B1111" i="16"/>
  <c r="F1110" i="16"/>
  <c r="B1110" i="16"/>
  <c r="F1109" i="16"/>
  <c r="B1109" i="16"/>
  <c r="F1108" i="16"/>
  <c r="B1108" i="16"/>
  <c r="F1107" i="16"/>
  <c r="B1107" i="16"/>
  <c r="F1106" i="16"/>
  <c r="B1106" i="16"/>
  <c r="F1105" i="16"/>
  <c r="B1105" i="16"/>
  <c r="F1104" i="16"/>
  <c r="B1104" i="16"/>
  <c r="F1103" i="16"/>
  <c r="B1103" i="16"/>
  <c r="F1102" i="16"/>
  <c r="B1102" i="16"/>
  <c r="F1101" i="16"/>
  <c r="B1101" i="16"/>
  <c r="F1100" i="16"/>
  <c r="B1100" i="16"/>
  <c r="F1099" i="16"/>
  <c r="B1099" i="16"/>
  <c r="F1098" i="16"/>
  <c r="B1098" i="16"/>
  <c r="F1097" i="16"/>
  <c r="B1097" i="16"/>
  <c r="F1096" i="16"/>
  <c r="B1096" i="16"/>
  <c r="F1095" i="16"/>
  <c r="B1095" i="16"/>
  <c r="F1094" i="16"/>
  <c r="B1094" i="16"/>
  <c r="F1093" i="16"/>
  <c r="B1093" i="16"/>
  <c r="F1092" i="16"/>
  <c r="B1092" i="16"/>
  <c r="F1091" i="16"/>
  <c r="B1091" i="16"/>
  <c r="F1090" i="16"/>
  <c r="B1090" i="16"/>
  <c r="F1089" i="16"/>
  <c r="B1089" i="16"/>
  <c r="F1088" i="16"/>
  <c r="B1088" i="16"/>
  <c r="F1087" i="16"/>
  <c r="B1087" i="16"/>
  <c r="F1086" i="16"/>
  <c r="B1086" i="16"/>
  <c r="F1085" i="16"/>
  <c r="B1085" i="16"/>
  <c r="F1084" i="16"/>
  <c r="B1084" i="16"/>
  <c r="F1083" i="16"/>
  <c r="B1083" i="16"/>
  <c r="F1082" i="16"/>
  <c r="B1082" i="16"/>
  <c r="F1081" i="16"/>
  <c r="B1081" i="16"/>
  <c r="F1080" i="16"/>
  <c r="B1080" i="16"/>
  <c r="F1079" i="16"/>
  <c r="B1079" i="16"/>
  <c r="F1078" i="16"/>
  <c r="B1078" i="16"/>
  <c r="F1077" i="16"/>
  <c r="B1077" i="16"/>
  <c r="F1076" i="16"/>
  <c r="B1076" i="16"/>
  <c r="F1075" i="16"/>
  <c r="B1075" i="16"/>
  <c r="F1074" i="16"/>
  <c r="B1074" i="16"/>
  <c r="F1073" i="16"/>
  <c r="B1073" i="16"/>
  <c r="F1072" i="16"/>
  <c r="B1072" i="16"/>
  <c r="F1071" i="16"/>
  <c r="B1071" i="16"/>
  <c r="F1070" i="16"/>
  <c r="B1070" i="16"/>
  <c r="F1069" i="16"/>
  <c r="B1069" i="16"/>
  <c r="F1068" i="16"/>
  <c r="B1068" i="16"/>
  <c r="F1067" i="16"/>
  <c r="B1067" i="16"/>
  <c r="F1066" i="16"/>
  <c r="B1066" i="16"/>
  <c r="F1065" i="16"/>
  <c r="B1065" i="16"/>
  <c r="F1064" i="16"/>
  <c r="B1064" i="16"/>
  <c r="F1063" i="16"/>
  <c r="B1063" i="16"/>
  <c r="F1062" i="16"/>
  <c r="B1062" i="16"/>
  <c r="F1061" i="16"/>
  <c r="B1061" i="16"/>
  <c r="F1060" i="16"/>
  <c r="B1060" i="16"/>
  <c r="F1059" i="16"/>
  <c r="B1059" i="16"/>
  <c r="F1058" i="16"/>
  <c r="B1058" i="16"/>
  <c r="F1057" i="16"/>
  <c r="B1057" i="16"/>
  <c r="F1056" i="16"/>
  <c r="B1056" i="16"/>
  <c r="F1055" i="16"/>
  <c r="B1055" i="16"/>
  <c r="F1054" i="16"/>
  <c r="B1054" i="16"/>
  <c r="F1053" i="16"/>
  <c r="B1053" i="16"/>
  <c r="F1052" i="16"/>
  <c r="B1052" i="16"/>
  <c r="F1051" i="16"/>
  <c r="B1051" i="16"/>
  <c r="F1050" i="16"/>
  <c r="B1050" i="16"/>
  <c r="F1049" i="16"/>
  <c r="B1049" i="16"/>
  <c r="F1048" i="16"/>
  <c r="B1048" i="16"/>
  <c r="F1047" i="16"/>
  <c r="B1047" i="16"/>
  <c r="F1046" i="16"/>
  <c r="B1046" i="16"/>
  <c r="F1045" i="16"/>
  <c r="B1045" i="16"/>
  <c r="F1044" i="16"/>
  <c r="B1044" i="16"/>
  <c r="F1043" i="16"/>
  <c r="B1043" i="16"/>
  <c r="F1042" i="16"/>
  <c r="B1042" i="16"/>
  <c r="F1041" i="16"/>
  <c r="B1041" i="16"/>
  <c r="F1040" i="16"/>
  <c r="B1040" i="16"/>
  <c r="F1039" i="16"/>
  <c r="B1039" i="16"/>
  <c r="F1038" i="16"/>
  <c r="B1038" i="16"/>
  <c r="F1037" i="16"/>
  <c r="B1037" i="16"/>
  <c r="F1036" i="16"/>
  <c r="B1036" i="16"/>
  <c r="F1035" i="16"/>
  <c r="B1035" i="16"/>
  <c r="F1034" i="16"/>
  <c r="B1034" i="16"/>
  <c r="F1033" i="16"/>
  <c r="B1033" i="16"/>
  <c r="F1032" i="16"/>
  <c r="B1032" i="16"/>
  <c r="F1031" i="16"/>
  <c r="B1031" i="16"/>
  <c r="F1030" i="16"/>
  <c r="B1030" i="16"/>
  <c r="F1029" i="16"/>
  <c r="B1029" i="16"/>
  <c r="F1028" i="16"/>
  <c r="B1028" i="16"/>
  <c r="F1027" i="16"/>
  <c r="B1027" i="16"/>
  <c r="F1026" i="16"/>
  <c r="B1026" i="16"/>
  <c r="F1025" i="16"/>
  <c r="B1025" i="16"/>
  <c r="F1024" i="16"/>
  <c r="B1024" i="16"/>
  <c r="F1023" i="16"/>
  <c r="B1023" i="16"/>
  <c r="F1022" i="16"/>
  <c r="B1022" i="16"/>
  <c r="F1021" i="16"/>
  <c r="B1021" i="16"/>
  <c r="F1020" i="16"/>
  <c r="B1020" i="16"/>
  <c r="F1019" i="16"/>
  <c r="B1019" i="16"/>
  <c r="F1018" i="16"/>
  <c r="B1018" i="16"/>
  <c r="F1017" i="16"/>
  <c r="B1017" i="16"/>
  <c r="F1016" i="16"/>
  <c r="B1016" i="16"/>
  <c r="F1015" i="16"/>
  <c r="B1015" i="16"/>
  <c r="F1014" i="16"/>
  <c r="B1014" i="16"/>
  <c r="F1013" i="16"/>
  <c r="B1013" i="16"/>
  <c r="F1012" i="16"/>
  <c r="B1012" i="16"/>
  <c r="F1011" i="16"/>
  <c r="B1011" i="16"/>
  <c r="F1010" i="16"/>
  <c r="B1010" i="16"/>
  <c r="F1009" i="16"/>
  <c r="B1009" i="16"/>
  <c r="F1008" i="16"/>
  <c r="B1008" i="16"/>
  <c r="F1007" i="16"/>
  <c r="B1007" i="16"/>
  <c r="F1006" i="16"/>
  <c r="B1006" i="16"/>
  <c r="F1005" i="16"/>
  <c r="B1005" i="16"/>
  <c r="F1004" i="16"/>
  <c r="B1004" i="16"/>
  <c r="F1003" i="16"/>
  <c r="B1003" i="16"/>
  <c r="F1002" i="16"/>
  <c r="B1002" i="16"/>
  <c r="F1001" i="16"/>
  <c r="B1001" i="16"/>
  <c r="F1000" i="16"/>
  <c r="B1000" i="16"/>
  <c r="F999" i="16"/>
  <c r="B999" i="16"/>
  <c r="F998" i="16"/>
  <c r="B998" i="16"/>
  <c r="F997" i="16"/>
  <c r="B997" i="16"/>
  <c r="F996" i="16"/>
  <c r="B996" i="16"/>
  <c r="F995" i="16"/>
  <c r="B995" i="16"/>
  <c r="F994" i="16"/>
  <c r="B994" i="16"/>
  <c r="F993" i="16"/>
  <c r="B993" i="16"/>
  <c r="F992" i="16"/>
  <c r="B992" i="16"/>
  <c r="F991" i="16"/>
  <c r="B991" i="16"/>
  <c r="F990" i="16"/>
  <c r="B990" i="16"/>
  <c r="F989" i="16"/>
  <c r="B989" i="16"/>
  <c r="F988" i="16"/>
  <c r="B988" i="16"/>
  <c r="F987" i="16"/>
  <c r="B987" i="16"/>
  <c r="F986" i="16"/>
  <c r="B986" i="16"/>
  <c r="F985" i="16"/>
  <c r="B985" i="16"/>
  <c r="F984" i="16"/>
  <c r="B984" i="16"/>
  <c r="F983" i="16"/>
  <c r="B983" i="16"/>
  <c r="F982" i="16"/>
  <c r="B982" i="16"/>
  <c r="F981" i="16"/>
  <c r="B981" i="16"/>
  <c r="F980" i="16"/>
  <c r="B980" i="16"/>
  <c r="F979" i="16"/>
  <c r="B979" i="16"/>
  <c r="F978" i="16"/>
  <c r="B978" i="16"/>
  <c r="F977" i="16"/>
  <c r="B977" i="16"/>
  <c r="F976" i="16"/>
  <c r="B976" i="16"/>
  <c r="F975" i="16"/>
  <c r="B975" i="16"/>
  <c r="F974" i="16"/>
  <c r="B974" i="16"/>
  <c r="F973" i="16"/>
  <c r="B973" i="16"/>
  <c r="F972" i="16"/>
  <c r="B972" i="16"/>
  <c r="F971" i="16"/>
  <c r="B971" i="16"/>
  <c r="F970" i="16"/>
  <c r="B970" i="16"/>
  <c r="F969" i="16"/>
  <c r="B969" i="16"/>
  <c r="F968" i="16"/>
  <c r="B968" i="16"/>
  <c r="F967" i="16"/>
  <c r="B967" i="16"/>
  <c r="F966" i="16"/>
  <c r="B966" i="16"/>
  <c r="F965" i="16"/>
  <c r="B965" i="16"/>
  <c r="F964" i="16"/>
  <c r="B964" i="16"/>
  <c r="F963" i="16"/>
  <c r="B963" i="16"/>
  <c r="F962" i="16"/>
  <c r="B962" i="16"/>
  <c r="F961" i="16"/>
  <c r="B961" i="16"/>
  <c r="F960" i="16"/>
  <c r="B960" i="16"/>
  <c r="F959" i="16"/>
  <c r="B959" i="16"/>
  <c r="F958" i="16"/>
  <c r="B958" i="16"/>
  <c r="F957" i="16"/>
  <c r="B957" i="16"/>
  <c r="F956" i="16"/>
  <c r="B956" i="16"/>
  <c r="F955" i="16"/>
  <c r="B955" i="16"/>
  <c r="F954" i="16"/>
  <c r="B954" i="16"/>
  <c r="F953" i="16"/>
  <c r="B953" i="16"/>
  <c r="F952" i="16"/>
  <c r="B952" i="16"/>
  <c r="F951" i="16"/>
  <c r="B951" i="16"/>
  <c r="F950" i="16"/>
  <c r="B950" i="16"/>
  <c r="F949" i="16"/>
  <c r="B949" i="16"/>
  <c r="F948" i="16"/>
  <c r="B948" i="16"/>
  <c r="F947" i="16"/>
  <c r="B947" i="16"/>
  <c r="F946" i="16"/>
  <c r="B946" i="16"/>
  <c r="F945" i="16"/>
  <c r="B945" i="16"/>
  <c r="F944" i="16"/>
  <c r="B944" i="16"/>
  <c r="F943" i="16"/>
  <c r="B943" i="16"/>
  <c r="F942" i="16"/>
  <c r="B942" i="16"/>
  <c r="F941" i="16"/>
  <c r="B941" i="16"/>
  <c r="F940" i="16"/>
  <c r="B940" i="16"/>
  <c r="F939" i="16"/>
  <c r="B939" i="16"/>
  <c r="F938" i="16"/>
  <c r="B938" i="16"/>
  <c r="F937" i="16"/>
  <c r="B937" i="16"/>
  <c r="F936" i="16"/>
  <c r="B936" i="16"/>
  <c r="F935" i="16"/>
  <c r="B935" i="16"/>
  <c r="F934" i="16"/>
  <c r="B934" i="16"/>
  <c r="F933" i="16"/>
  <c r="B933" i="16"/>
  <c r="F932" i="16"/>
  <c r="B932" i="16"/>
  <c r="F931" i="16"/>
  <c r="B931" i="16"/>
  <c r="F930" i="16"/>
  <c r="B930" i="16"/>
  <c r="F929" i="16"/>
  <c r="B929" i="16"/>
  <c r="F928" i="16"/>
  <c r="B928" i="16"/>
  <c r="F927" i="16"/>
  <c r="B927" i="16"/>
  <c r="F926" i="16"/>
  <c r="B926" i="16"/>
  <c r="F925" i="16"/>
  <c r="B925" i="16"/>
  <c r="F924" i="16"/>
  <c r="B924" i="16"/>
  <c r="F923" i="16"/>
  <c r="B923" i="16"/>
  <c r="F922" i="16"/>
  <c r="B922" i="16"/>
  <c r="F921" i="16"/>
  <c r="B921" i="16"/>
  <c r="F920" i="16"/>
  <c r="B920" i="16"/>
  <c r="F919" i="16"/>
  <c r="B919" i="16"/>
  <c r="F918" i="16"/>
  <c r="B918" i="16"/>
  <c r="F917" i="16"/>
  <c r="B917" i="16"/>
  <c r="F916" i="16"/>
  <c r="B916" i="16"/>
  <c r="F915" i="16"/>
  <c r="B915" i="16"/>
  <c r="F914" i="16"/>
  <c r="B914" i="16"/>
  <c r="F913" i="16"/>
  <c r="B913" i="16"/>
  <c r="F912" i="16"/>
  <c r="B912" i="16"/>
  <c r="F911" i="16"/>
  <c r="B911" i="16"/>
  <c r="F910" i="16"/>
  <c r="B910" i="16"/>
  <c r="F909" i="16"/>
  <c r="B909" i="16"/>
  <c r="F908" i="16"/>
  <c r="B908" i="16"/>
  <c r="F907" i="16"/>
  <c r="B907" i="16"/>
  <c r="F906" i="16"/>
  <c r="B906" i="16"/>
  <c r="F905" i="16"/>
  <c r="B905" i="16"/>
  <c r="F904" i="16"/>
  <c r="B904" i="16"/>
  <c r="F903" i="16"/>
  <c r="B903" i="16"/>
  <c r="F902" i="16"/>
  <c r="B902" i="16"/>
  <c r="F901" i="16"/>
  <c r="B901" i="16"/>
  <c r="F900" i="16"/>
  <c r="B900" i="16"/>
  <c r="F899" i="16"/>
  <c r="B899" i="16"/>
  <c r="F898" i="16"/>
  <c r="B898" i="16"/>
  <c r="F897" i="16"/>
  <c r="B897" i="16"/>
  <c r="F896" i="16"/>
  <c r="B896" i="16"/>
  <c r="F895" i="16"/>
  <c r="B895" i="16"/>
  <c r="F894" i="16"/>
  <c r="B894" i="16"/>
  <c r="F893" i="16"/>
  <c r="B893" i="16"/>
  <c r="F892" i="16"/>
  <c r="B892" i="16"/>
  <c r="F891" i="16"/>
  <c r="B891" i="16"/>
  <c r="F890" i="16"/>
  <c r="B890" i="16"/>
  <c r="F889" i="16"/>
  <c r="B889" i="16"/>
  <c r="F888" i="16"/>
  <c r="B888" i="16"/>
  <c r="F887" i="16"/>
  <c r="B887" i="16"/>
  <c r="F886" i="16"/>
  <c r="B886" i="16"/>
  <c r="F885" i="16"/>
  <c r="B885" i="16"/>
  <c r="F884" i="16"/>
  <c r="B884" i="16"/>
  <c r="F883" i="16"/>
  <c r="B883" i="16"/>
  <c r="F882" i="16"/>
  <c r="B882" i="16"/>
  <c r="F881" i="16"/>
  <c r="B881" i="16"/>
  <c r="F880" i="16"/>
  <c r="B880" i="16"/>
  <c r="F879" i="16"/>
  <c r="B879" i="16"/>
  <c r="F878" i="16"/>
  <c r="B878" i="16"/>
  <c r="F877" i="16"/>
  <c r="B877" i="16"/>
  <c r="F876" i="16"/>
  <c r="B876" i="16"/>
  <c r="F875" i="16"/>
  <c r="B875" i="16"/>
  <c r="F874" i="16"/>
  <c r="B874" i="16"/>
  <c r="F873" i="16"/>
  <c r="B873" i="16"/>
  <c r="F872" i="16"/>
  <c r="B872" i="16"/>
  <c r="F871" i="16"/>
  <c r="B871" i="16"/>
  <c r="F870" i="16"/>
  <c r="B870" i="16"/>
  <c r="F869" i="16"/>
  <c r="B869" i="16"/>
  <c r="F868" i="16"/>
  <c r="B868" i="16"/>
  <c r="F867" i="16"/>
  <c r="B867" i="16"/>
  <c r="F866" i="16"/>
  <c r="B866" i="16"/>
  <c r="F865" i="16"/>
  <c r="B865" i="16"/>
  <c r="F864" i="16"/>
  <c r="B864" i="16"/>
  <c r="F863" i="16"/>
  <c r="B863" i="16"/>
  <c r="F862" i="16"/>
  <c r="B862" i="16"/>
  <c r="F861" i="16"/>
  <c r="B861" i="16"/>
  <c r="F860" i="16"/>
  <c r="B860" i="16"/>
  <c r="F859" i="16"/>
  <c r="B859" i="16"/>
  <c r="F858" i="16"/>
  <c r="B858" i="16"/>
  <c r="F857" i="16"/>
  <c r="B857" i="16"/>
  <c r="F856" i="16"/>
  <c r="B856" i="16"/>
  <c r="F855" i="16"/>
  <c r="B855" i="16"/>
  <c r="F854" i="16"/>
  <c r="B854" i="16"/>
  <c r="F853" i="16"/>
  <c r="B853" i="16"/>
  <c r="F852" i="16"/>
  <c r="B852" i="16"/>
  <c r="F851" i="16"/>
  <c r="B851" i="16"/>
  <c r="F850" i="16"/>
  <c r="B850" i="16"/>
  <c r="F849" i="16"/>
  <c r="B849" i="16"/>
  <c r="F848" i="16"/>
  <c r="B848" i="16"/>
  <c r="F847" i="16"/>
  <c r="B847" i="16"/>
  <c r="F846" i="16"/>
  <c r="B846" i="16"/>
  <c r="F845" i="16"/>
  <c r="B845" i="16"/>
  <c r="F844" i="16"/>
  <c r="B844" i="16"/>
  <c r="F843" i="16"/>
  <c r="B843" i="16"/>
  <c r="F842" i="16"/>
  <c r="B842" i="16"/>
  <c r="F841" i="16"/>
  <c r="B841" i="16"/>
  <c r="F840" i="16"/>
  <c r="B840" i="16"/>
  <c r="F839" i="16"/>
  <c r="B839" i="16"/>
  <c r="F838" i="16"/>
  <c r="B838" i="16"/>
  <c r="F837" i="16"/>
  <c r="B837" i="16"/>
  <c r="F836" i="16"/>
  <c r="B836" i="16"/>
  <c r="F835" i="16"/>
  <c r="B835" i="16"/>
  <c r="F834" i="16"/>
  <c r="B834" i="16"/>
  <c r="F833" i="16"/>
  <c r="B833" i="16"/>
  <c r="F832" i="16"/>
  <c r="B832" i="16"/>
  <c r="F831" i="16"/>
  <c r="B831" i="16"/>
  <c r="F830" i="16"/>
  <c r="B830" i="16"/>
  <c r="F829" i="16"/>
  <c r="B829" i="16"/>
  <c r="F828" i="16"/>
  <c r="B828" i="16"/>
  <c r="F827" i="16"/>
  <c r="B827" i="16"/>
  <c r="F826" i="16"/>
  <c r="B826" i="16"/>
  <c r="F825" i="16"/>
  <c r="B825" i="16"/>
  <c r="F824" i="16"/>
  <c r="B824" i="16"/>
  <c r="F823" i="16"/>
  <c r="B823" i="16"/>
  <c r="F822" i="16"/>
  <c r="B822" i="16"/>
  <c r="F821" i="16"/>
  <c r="B821" i="16"/>
  <c r="F820" i="16"/>
  <c r="B820" i="16"/>
  <c r="F819" i="16"/>
  <c r="B819" i="16"/>
  <c r="F818" i="16"/>
  <c r="B818" i="16"/>
  <c r="F817" i="16"/>
  <c r="B817" i="16"/>
  <c r="F816" i="16"/>
  <c r="B816" i="16"/>
  <c r="F815" i="16"/>
  <c r="B815" i="16"/>
  <c r="F814" i="16"/>
  <c r="B814" i="16"/>
  <c r="F813" i="16"/>
  <c r="B813" i="16"/>
  <c r="F812" i="16"/>
  <c r="B812" i="16"/>
  <c r="F811" i="16"/>
  <c r="B811" i="16"/>
  <c r="F810" i="16"/>
  <c r="B810" i="16"/>
  <c r="F809" i="16"/>
  <c r="B809" i="16"/>
  <c r="F808" i="16"/>
  <c r="B808" i="16"/>
  <c r="F807" i="16"/>
  <c r="B807" i="16"/>
  <c r="F806" i="16"/>
  <c r="B806" i="16"/>
  <c r="F805" i="16"/>
  <c r="B805" i="16"/>
  <c r="F804" i="16"/>
  <c r="B804" i="16"/>
  <c r="F803" i="16"/>
  <c r="B803" i="16"/>
  <c r="F802" i="16"/>
  <c r="B802" i="16"/>
  <c r="F801" i="16"/>
  <c r="B801" i="16"/>
  <c r="F800" i="16"/>
  <c r="B800" i="16"/>
  <c r="F799" i="16"/>
  <c r="B799" i="16"/>
  <c r="F798" i="16"/>
  <c r="B798" i="16"/>
  <c r="F797" i="16"/>
  <c r="B797" i="16"/>
  <c r="F796" i="16"/>
  <c r="B796" i="16"/>
  <c r="F795" i="16"/>
  <c r="B795" i="16"/>
  <c r="F794" i="16"/>
  <c r="B794" i="16"/>
  <c r="F793" i="16"/>
  <c r="B793" i="16"/>
  <c r="F792" i="16"/>
  <c r="B792" i="16"/>
  <c r="F791" i="16"/>
  <c r="B791" i="16"/>
  <c r="F790" i="16"/>
  <c r="B790" i="16"/>
  <c r="F789" i="16"/>
  <c r="B789" i="16"/>
  <c r="F788" i="16"/>
  <c r="B788" i="16"/>
  <c r="F787" i="16"/>
  <c r="B787" i="16"/>
  <c r="F786" i="16"/>
  <c r="B786" i="16"/>
  <c r="F785" i="16"/>
  <c r="B785" i="16"/>
  <c r="F784" i="16"/>
  <c r="B784" i="16"/>
  <c r="F783" i="16"/>
  <c r="B783" i="16"/>
  <c r="F782" i="16"/>
  <c r="B782" i="16"/>
  <c r="F781" i="16"/>
  <c r="B781" i="16"/>
  <c r="F780" i="16"/>
  <c r="B780" i="16"/>
  <c r="F779" i="16"/>
  <c r="B779" i="16"/>
  <c r="F778" i="16"/>
  <c r="B778" i="16"/>
  <c r="F777" i="16"/>
  <c r="B777" i="16"/>
  <c r="F776" i="16"/>
  <c r="B776" i="16"/>
  <c r="F775" i="16"/>
  <c r="B775" i="16"/>
  <c r="F774" i="16"/>
  <c r="B774" i="16"/>
  <c r="F773" i="16"/>
  <c r="B773" i="16"/>
  <c r="F772" i="16"/>
  <c r="B772" i="16"/>
  <c r="F771" i="16"/>
  <c r="B771" i="16"/>
  <c r="F770" i="16"/>
  <c r="B770" i="16"/>
  <c r="F769" i="16"/>
  <c r="B769" i="16"/>
  <c r="F768" i="16"/>
  <c r="B768" i="16"/>
  <c r="F767" i="16"/>
  <c r="B767" i="16"/>
  <c r="F766" i="16"/>
  <c r="B766" i="16"/>
  <c r="F765" i="16"/>
  <c r="B765" i="16"/>
  <c r="F764" i="16"/>
  <c r="B764" i="16"/>
  <c r="F763" i="16"/>
  <c r="B763" i="16"/>
  <c r="F762" i="16"/>
  <c r="B762" i="16"/>
  <c r="F761" i="16"/>
  <c r="B761" i="16"/>
  <c r="F760" i="16"/>
  <c r="B760" i="16"/>
  <c r="F759" i="16"/>
  <c r="B759" i="16"/>
  <c r="F758" i="16"/>
  <c r="B758" i="16"/>
  <c r="F757" i="16"/>
  <c r="B757" i="16"/>
  <c r="F756" i="16"/>
  <c r="B756" i="16"/>
  <c r="F755" i="16"/>
  <c r="B755" i="16"/>
  <c r="F754" i="16"/>
  <c r="B754" i="16"/>
  <c r="F753" i="16"/>
  <c r="B753" i="16"/>
  <c r="F752" i="16"/>
  <c r="B752" i="16"/>
  <c r="F751" i="16"/>
  <c r="B751" i="16"/>
  <c r="F750" i="16"/>
  <c r="B750" i="16"/>
  <c r="F749" i="16"/>
  <c r="B749" i="16"/>
  <c r="F748" i="16"/>
  <c r="B748" i="16"/>
  <c r="F747" i="16"/>
  <c r="B747" i="16"/>
  <c r="F746" i="16"/>
  <c r="B746" i="16"/>
  <c r="F745" i="16"/>
  <c r="B745" i="16"/>
  <c r="F744" i="16"/>
  <c r="B744" i="16"/>
  <c r="F743" i="16"/>
  <c r="B743" i="16"/>
  <c r="F742" i="16"/>
  <c r="B742" i="16"/>
  <c r="F741" i="16"/>
  <c r="B741" i="16"/>
  <c r="F740" i="16"/>
  <c r="B740" i="16"/>
  <c r="F739" i="16"/>
  <c r="B739" i="16"/>
  <c r="F738" i="16"/>
  <c r="B738" i="16"/>
  <c r="F737" i="16"/>
  <c r="B737" i="16"/>
  <c r="F736" i="16"/>
  <c r="B736" i="16"/>
  <c r="F735" i="16"/>
  <c r="B735" i="16"/>
  <c r="F734" i="16"/>
  <c r="B734" i="16"/>
  <c r="F733" i="16"/>
  <c r="B733" i="16"/>
  <c r="F732" i="16"/>
  <c r="B732" i="16"/>
  <c r="F731" i="16"/>
  <c r="B731" i="16"/>
  <c r="F730" i="16"/>
  <c r="B730" i="16"/>
  <c r="F729" i="16"/>
  <c r="B729" i="16"/>
  <c r="F728" i="16"/>
  <c r="B728" i="16"/>
  <c r="F727" i="16"/>
  <c r="B727" i="16"/>
  <c r="F726" i="16"/>
  <c r="B726" i="16"/>
  <c r="F725" i="16"/>
  <c r="B725" i="16"/>
  <c r="F724" i="16"/>
  <c r="B724" i="16"/>
  <c r="F723" i="16"/>
  <c r="B723" i="16"/>
  <c r="F722" i="16"/>
  <c r="B722" i="16"/>
  <c r="F721" i="16"/>
  <c r="B721" i="16"/>
  <c r="F720" i="16"/>
  <c r="B720" i="16"/>
  <c r="F719" i="16"/>
  <c r="B719" i="16"/>
  <c r="F718" i="16"/>
  <c r="B718" i="16"/>
  <c r="F717" i="16"/>
  <c r="B717" i="16"/>
  <c r="F716" i="16"/>
  <c r="B716" i="16"/>
  <c r="F715" i="16"/>
  <c r="B715" i="16"/>
  <c r="F714" i="16"/>
  <c r="B714" i="16"/>
  <c r="F713" i="16"/>
  <c r="B713" i="16"/>
  <c r="F712" i="16"/>
  <c r="B712" i="16"/>
  <c r="F711" i="16"/>
  <c r="B711" i="16"/>
  <c r="F710" i="16"/>
  <c r="B710" i="16"/>
  <c r="F709" i="16"/>
  <c r="B709" i="16"/>
  <c r="F708" i="16"/>
  <c r="B708" i="16"/>
  <c r="F707" i="16"/>
  <c r="B707" i="16"/>
  <c r="F706" i="16"/>
  <c r="B706" i="16"/>
  <c r="F705" i="16"/>
  <c r="B705" i="16"/>
  <c r="F704" i="16"/>
  <c r="B704" i="16"/>
  <c r="F703" i="16"/>
  <c r="B703" i="16"/>
  <c r="F702" i="16"/>
  <c r="B702" i="16"/>
  <c r="F701" i="16"/>
  <c r="B701" i="16"/>
  <c r="F700" i="16"/>
  <c r="B700" i="16"/>
  <c r="F699" i="16"/>
  <c r="B699" i="16"/>
  <c r="F698" i="16"/>
  <c r="B698" i="16"/>
  <c r="F697" i="16"/>
  <c r="B697" i="16"/>
  <c r="F696" i="16"/>
  <c r="B696" i="16"/>
  <c r="F695" i="16"/>
  <c r="B695" i="16"/>
  <c r="F694" i="16"/>
  <c r="B694" i="16"/>
  <c r="F693" i="16"/>
  <c r="B693" i="16"/>
  <c r="F692" i="16"/>
  <c r="B692" i="16"/>
  <c r="F691" i="16"/>
  <c r="B691" i="16"/>
  <c r="F690" i="16"/>
  <c r="B690" i="16"/>
  <c r="F689" i="16"/>
  <c r="B689" i="16"/>
  <c r="F688" i="16"/>
  <c r="B688" i="16"/>
  <c r="F687" i="16"/>
  <c r="B687" i="16"/>
  <c r="F686" i="16"/>
  <c r="B686" i="16"/>
  <c r="F685" i="16"/>
  <c r="B685" i="16"/>
  <c r="F684" i="16"/>
  <c r="B684" i="16"/>
  <c r="F683" i="16"/>
  <c r="B683" i="16"/>
  <c r="F682" i="16"/>
  <c r="B682" i="16"/>
  <c r="F681" i="16"/>
  <c r="B681" i="16"/>
  <c r="F680" i="16"/>
  <c r="B680" i="16"/>
  <c r="F679" i="16"/>
  <c r="B679" i="16"/>
  <c r="F678" i="16"/>
  <c r="B678" i="16"/>
  <c r="F677" i="16"/>
  <c r="B677" i="16"/>
  <c r="F676" i="16"/>
  <c r="B676" i="16"/>
  <c r="F675" i="16"/>
  <c r="B675" i="16"/>
  <c r="F674" i="16"/>
  <c r="B674" i="16"/>
  <c r="F673" i="16"/>
  <c r="B673" i="16"/>
  <c r="F672" i="16"/>
  <c r="B672" i="16"/>
  <c r="F671" i="16"/>
  <c r="B671" i="16"/>
  <c r="F670" i="16"/>
  <c r="B670" i="16"/>
  <c r="F669" i="16"/>
  <c r="B669" i="16"/>
  <c r="F668" i="16"/>
  <c r="B668" i="16"/>
  <c r="F667" i="16"/>
  <c r="B667" i="16"/>
  <c r="F666" i="16"/>
  <c r="B666" i="16"/>
  <c r="F665" i="16"/>
  <c r="B665" i="16"/>
  <c r="F664" i="16"/>
  <c r="B664" i="16"/>
  <c r="F663" i="16"/>
  <c r="B663" i="16"/>
  <c r="F662" i="16"/>
  <c r="B662" i="16"/>
  <c r="F661" i="16"/>
  <c r="B661" i="16"/>
  <c r="F660" i="16"/>
  <c r="B660" i="16"/>
  <c r="F659" i="16"/>
  <c r="B659" i="16"/>
  <c r="F658" i="16"/>
  <c r="B658" i="16"/>
  <c r="F657" i="16"/>
  <c r="B657" i="16"/>
  <c r="F656" i="16"/>
  <c r="B656" i="16"/>
  <c r="F655" i="16"/>
  <c r="B655" i="16"/>
  <c r="F654" i="16"/>
  <c r="B654" i="16"/>
  <c r="F653" i="16"/>
  <c r="B653" i="16"/>
  <c r="F652" i="16"/>
  <c r="B652" i="16"/>
  <c r="F651" i="16"/>
  <c r="B651" i="16"/>
  <c r="F650" i="16"/>
  <c r="B650" i="16"/>
  <c r="F649" i="16"/>
  <c r="B649" i="16"/>
  <c r="F648" i="16"/>
  <c r="B648" i="16"/>
  <c r="F647" i="16"/>
  <c r="B647" i="16"/>
  <c r="F646" i="16"/>
  <c r="B646" i="16"/>
  <c r="F645" i="16"/>
  <c r="B645" i="16"/>
  <c r="F644" i="16"/>
  <c r="B644" i="16"/>
  <c r="F643" i="16"/>
  <c r="B643" i="16"/>
  <c r="F642" i="16"/>
  <c r="B642" i="16"/>
  <c r="F641" i="16"/>
  <c r="B641" i="16"/>
  <c r="F640" i="16"/>
  <c r="B640" i="16"/>
  <c r="F639" i="16"/>
  <c r="B639" i="16"/>
  <c r="F638" i="16"/>
  <c r="B638" i="16"/>
  <c r="F637" i="16"/>
  <c r="B637" i="16"/>
  <c r="F636" i="16"/>
  <c r="B636" i="16"/>
  <c r="F635" i="16"/>
  <c r="B635" i="16"/>
  <c r="F634" i="16"/>
  <c r="B634" i="16"/>
  <c r="F633" i="16"/>
  <c r="B633" i="16"/>
  <c r="F632" i="16"/>
  <c r="B632" i="16"/>
  <c r="F631" i="16"/>
  <c r="B631" i="16"/>
  <c r="F630" i="16"/>
  <c r="B630" i="16"/>
  <c r="F629" i="16"/>
  <c r="B629" i="16"/>
  <c r="F628" i="16"/>
  <c r="B628" i="16"/>
  <c r="F627" i="16"/>
  <c r="B627" i="16"/>
  <c r="F626" i="16"/>
  <c r="B626" i="16"/>
  <c r="F625" i="16"/>
  <c r="B625" i="16"/>
  <c r="F624" i="16"/>
  <c r="B624" i="16"/>
  <c r="F623" i="16"/>
  <c r="B623" i="16"/>
  <c r="F622" i="16"/>
  <c r="B622" i="16"/>
  <c r="F621" i="16"/>
  <c r="B621" i="16"/>
  <c r="F620" i="16"/>
  <c r="B620" i="16"/>
  <c r="F619" i="16"/>
  <c r="B619" i="16"/>
  <c r="F618" i="16"/>
  <c r="B618" i="16"/>
  <c r="F617" i="16"/>
  <c r="B617" i="16"/>
  <c r="F616" i="16"/>
  <c r="B616" i="16"/>
  <c r="F615" i="16"/>
  <c r="B615" i="16"/>
  <c r="F614" i="16"/>
  <c r="B614" i="16"/>
  <c r="F613" i="16"/>
  <c r="B613" i="16"/>
  <c r="F612" i="16"/>
  <c r="B612" i="16"/>
  <c r="F611" i="16"/>
  <c r="B611" i="16"/>
  <c r="F610" i="16"/>
  <c r="B610" i="16"/>
  <c r="F609" i="16"/>
  <c r="B609" i="16"/>
  <c r="F608" i="16"/>
  <c r="B608" i="16"/>
  <c r="F607" i="16"/>
  <c r="B607" i="16"/>
  <c r="F606" i="16"/>
  <c r="B606" i="16"/>
  <c r="F605" i="16"/>
  <c r="B605" i="16"/>
  <c r="F604" i="16"/>
  <c r="B604" i="16"/>
  <c r="F603" i="16"/>
  <c r="B603" i="16"/>
  <c r="F602" i="16"/>
  <c r="B602" i="16"/>
  <c r="F601" i="16"/>
  <c r="B601" i="16"/>
  <c r="F600" i="16"/>
  <c r="B600" i="16"/>
  <c r="F599" i="16"/>
  <c r="B599" i="16"/>
  <c r="F598" i="16"/>
  <c r="B598" i="16"/>
  <c r="F597" i="16"/>
  <c r="B597" i="16"/>
  <c r="F596" i="16"/>
  <c r="B596" i="16"/>
  <c r="F595" i="16"/>
  <c r="B595" i="16"/>
  <c r="F594" i="16"/>
  <c r="B594" i="16"/>
  <c r="F593" i="16"/>
  <c r="B593" i="16"/>
  <c r="F592" i="16"/>
  <c r="B592" i="16"/>
  <c r="F591" i="16"/>
  <c r="B591" i="16"/>
  <c r="F590" i="16"/>
  <c r="B590" i="16"/>
  <c r="F589" i="16"/>
  <c r="B589" i="16"/>
  <c r="F588" i="16"/>
  <c r="B588" i="16"/>
  <c r="F587" i="16"/>
  <c r="B587" i="16"/>
  <c r="F586" i="16"/>
  <c r="B586" i="16"/>
  <c r="F585" i="16"/>
  <c r="B585" i="16"/>
  <c r="F584" i="16"/>
  <c r="B584" i="16"/>
  <c r="F583" i="16"/>
  <c r="B583" i="16"/>
  <c r="F582" i="16"/>
  <c r="B582" i="16"/>
  <c r="F581" i="16"/>
  <c r="B581" i="16"/>
  <c r="F580" i="16"/>
  <c r="B580" i="16"/>
  <c r="F579" i="16"/>
  <c r="B579" i="16"/>
  <c r="F578" i="16"/>
  <c r="B578" i="16"/>
  <c r="F577" i="16"/>
  <c r="B577" i="16"/>
  <c r="F576" i="16"/>
  <c r="B576" i="16"/>
  <c r="F575" i="16"/>
  <c r="B575" i="16"/>
  <c r="F574" i="16"/>
  <c r="B574" i="16"/>
  <c r="F573" i="16"/>
  <c r="B573" i="16"/>
  <c r="F572" i="16"/>
  <c r="B572" i="16"/>
  <c r="F571" i="16"/>
  <c r="B571" i="16"/>
  <c r="F570" i="16"/>
  <c r="B570" i="16"/>
  <c r="F569" i="16"/>
  <c r="B569" i="16"/>
  <c r="F568" i="16"/>
  <c r="B568" i="16"/>
  <c r="F567" i="16"/>
  <c r="B567" i="16"/>
  <c r="F566" i="16"/>
  <c r="B566" i="16"/>
  <c r="F565" i="16"/>
  <c r="B565" i="16"/>
  <c r="F564" i="16"/>
  <c r="B564" i="16"/>
  <c r="F563" i="16"/>
  <c r="B563" i="16"/>
  <c r="F562" i="16"/>
  <c r="B562" i="16"/>
  <c r="F561" i="16"/>
  <c r="B561" i="16"/>
  <c r="F560" i="16"/>
  <c r="B560" i="16"/>
  <c r="F559" i="16"/>
  <c r="B559" i="16"/>
  <c r="F558" i="16"/>
  <c r="B558" i="16"/>
  <c r="F557" i="16"/>
  <c r="B557" i="16"/>
  <c r="F556" i="16"/>
  <c r="B556" i="16"/>
  <c r="F555" i="16"/>
  <c r="B555" i="16"/>
  <c r="F554" i="16"/>
  <c r="B554" i="16"/>
  <c r="F553" i="16"/>
  <c r="B553" i="16"/>
  <c r="F552" i="16"/>
  <c r="B552" i="16"/>
  <c r="F551" i="16"/>
  <c r="B551" i="16"/>
  <c r="F550" i="16"/>
  <c r="B550" i="16"/>
  <c r="F549" i="16"/>
  <c r="B549" i="16"/>
  <c r="F548" i="16"/>
  <c r="B548" i="16"/>
  <c r="F547" i="16"/>
  <c r="B547" i="16"/>
  <c r="F546" i="16"/>
  <c r="B546" i="16"/>
  <c r="F545" i="16"/>
  <c r="B545" i="16"/>
  <c r="F544" i="16"/>
  <c r="B544" i="16"/>
  <c r="F543" i="16"/>
  <c r="B543" i="16"/>
  <c r="F542" i="16"/>
  <c r="B542" i="16"/>
  <c r="F541" i="16"/>
  <c r="B541" i="16"/>
  <c r="F540" i="16"/>
  <c r="B540" i="16"/>
  <c r="F539" i="16"/>
  <c r="B539" i="16"/>
  <c r="F538" i="16"/>
  <c r="B538" i="16"/>
  <c r="F537" i="16"/>
  <c r="B537" i="16"/>
  <c r="F536" i="16"/>
  <c r="B536" i="16"/>
  <c r="F535" i="16"/>
  <c r="B535" i="16"/>
  <c r="F534" i="16"/>
  <c r="B534" i="16"/>
  <c r="F533" i="16"/>
  <c r="B533" i="16"/>
  <c r="F532" i="16"/>
  <c r="B532" i="16"/>
  <c r="F531" i="16"/>
  <c r="B531" i="16"/>
  <c r="F530" i="16"/>
  <c r="B530" i="16"/>
  <c r="F529" i="16"/>
  <c r="B529" i="16"/>
  <c r="F528" i="16"/>
  <c r="B528" i="16"/>
  <c r="F527" i="16"/>
  <c r="B527" i="16"/>
  <c r="F526" i="16"/>
  <c r="B526" i="16"/>
  <c r="F525" i="16"/>
  <c r="B525" i="16"/>
  <c r="F524" i="16"/>
  <c r="B524" i="16"/>
  <c r="F523" i="16"/>
  <c r="B523" i="16"/>
  <c r="F522" i="16"/>
  <c r="B522" i="16"/>
  <c r="F521" i="16"/>
  <c r="B521" i="16"/>
  <c r="F520" i="16"/>
  <c r="B520" i="16"/>
  <c r="F519" i="16"/>
  <c r="B519" i="16"/>
  <c r="F518" i="16"/>
  <c r="B518" i="16"/>
  <c r="F517" i="16"/>
  <c r="B517" i="16"/>
  <c r="F516" i="16"/>
  <c r="B516" i="16"/>
  <c r="F515" i="16"/>
  <c r="B515" i="16"/>
  <c r="F514" i="16"/>
  <c r="B514" i="16"/>
  <c r="F513" i="16"/>
  <c r="B513" i="16"/>
  <c r="F512" i="16"/>
  <c r="B512" i="16"/>
  <c r="F511" i="16"/>
  <c r="B511" i="16"/>
  <c r="F510" i="16"/>
  <c r="B510" i="16"/>
  <c r="F509" i="16"/>
  <c r="B509" i="16"/>
  <c r="F508" i="16"/>
  <c r="B508" i="16"/>
  <c r="F507" i="16"/>
  <c r="B507" i="16"/>
  <c r="F506" i="16"/>
  <c r="B506" i="16"/>
  <c r="F505" i="16"/>
  <c r="B505" i="16"/>
  <c r="F504" i="16"/>
  <c r="B504" i="16"/>
  <c r="F503" i="16"/>
  <c r="B503" i="16"/>
  <c r="F502" i="16"/>
  <c r="B502" i="16"/>
  <c r="F501" i="16"/>
  <c r="B501" i="16"/>
  <c r="F500" i="16"/>
  <c r="B500" i="16"/>
  <c r="F499" i="16"/>
  <c r="B499" i="16"/>
  <c r="F498" i="16"/>
  <c r="B498" i="16"/>
  <c r="F497" i="16"/>
  <c r="B497" i="16"/>
  <c r="F496" i="16"/>
  <c r="B496" i="16"/>
  <c r="F495" i="16"/>
  <c r="B495" i="16"/>
  <c r="F494" i="16"/>
  <c r="B494" i="16"/>
  <c r="F493" i="16"/>
  <c r="B493" i="16"/>
  <c r="F492" i="16"/>
  <c r="B492" i="16"/>
  <c r="F491" i="16"/>
  <c r="B491" i="16"/>
  <c r="F490" i="16"/>
  <c r="B490" i="16"/>
  <c r="F489" i="16"/>
  <c r="B489" i="16"/>
  <c r="F488" i="16"/>
  <c r="B488" i="16"/>
  <c r="F487" i="16"/>
  <c r="B487" i="16"/>
  <c r="F486" i="16"/>
  <c r="B486" i="16"/>
  <c r="F485" i="16"/>
  <c r="B485" i="16"/>
  <c r="F484" i="16"/>
  <c r="B484" i="16"/>
  <c r="F483" i="16"/>
  <c r="B483" i="16"/>
  <c r="F482" i="16"/>
  <c r="B482" i="16"/>
  <c r="F481" i="16"/>
  <c r="B481" i="16"/>
  <c r="F480" i="16"/>
  <c r="B480" i="16"/>
  <c r="F479" i="16"/>
  <c r="B479" i="16"/>
  <c r="F478" i="16"/>
  <c r="B478" i="16"/>
  <c r="F477" i="16"/>
  <c r="B477" i="16"/>
  <c r="F476" i="16"/>
  <c r="B476" i="16"/>
  <c r="F475" i="16"/>
  <c r="B475" i="16"/>
  <c r="F474" i="16"/>
  <c r="B474" i="16"/>
  <c r="F473" i="16"/>
  <c r="B473" i="16"/>
  <c r="F472" i="16"/>
  <c r="B472" i="16"/>
  <c r="F471" i="16"/>
  <c r="B471" i="16"/>
  <c r="F470" i="16"/>
  <c r="B470" i="16"/>
  <c r="F469" i="16"/>
  <c r="B469" i="16"/>
  <c r="F468" i="16"/>
  <c r="B468" i="16"/>
  <c r="F467" i="16"/>
  <c r="B467" i="16"/>
  <c r="F466" i="16"/>
  <c r="B466" i="16"/>
  <c r="F465" i="16"/>
  <c r="B465" i="16"/>
  <c r="F464" i="16"/>
  <c r="B464" i="16"/>
  <c r="F463" i="16"/>
  <c r="B463" i="16"/>
  <c r="F462" i="16"/>
  <c r="B462" i="16"/>
  <c r="F461" i="16"/>
  <c r="B461" i="16"/>
  <c r="F460" i="16"/>
  <c r="B460" i="16"/>
  <c r="F459" i="16"/>
  <c r="B459" i="16"/>
  <c r="F458" i="16"/>
  <c r="B458" i="16"/>
  <c r="F457" i="16"/>
  <c r="B457" i="16"/>
  <c r="F456" i="16"/>
  <c r="B456" i="16"/>
  <c r="F455" i="16"/>
  <c r="B455" i="16"/>
  <c r="F454" i="16"/>
  <c r="B454" i="16"/>
  <c r="F453" i="16"/>
  <c r="B453" i="16"/>
  <c r="F452" i="16"/>
  <c r="B452" i="16"/>
  <c r="F451" i="16"/>
  <c r="B451" i="16"/>
  <c r="F450" i="16"/>
  <c r="B450" i="16"/>
  <c r="F449" i="16"/>
  <c r="B449" i="16"/>
  <c r="F448" i="16"/>
  <c r="B448" i="16"/>
  <c r="F447" i="16"/>
  <c r="B447" i="16"/>
  <c r="F446" i="16"/>
  <c r="B446" i="16"/>
  <c r="F445" i="16"/>
  <c r="B445" i="16"/>
  <c r="F444" i="16"/>
  <c r="B444" i="16"/>
  <c r="F443" i="16"/>
  <c r="B443" i="16"/>
  <c r="F442" i="16"/>
  <c r="B442" i="16"/>
  <c r="F441" i="16"/>
  <c r="B441" i="16"/>
  <c r="F440" i="16"/>
  <c r="B440" i="16"/>
  <c r="F439" i="16"/>
  <c r="B439" i="16"/>
  <c r="F438" i="16"/>
  <c r="B438" i="16"/>
  <c r="F437" i="16"/>
  <c r="B437" i="16"/>
  <c r="F436" i="16"/>
  <c r="B436" i="16"/>
  <c r="F435" i="16"/>
  <c r="B435" i="16"/>
  <c r="F434" i="16"/>
  <c r="B434" i="16"/>
  <c r="F433" i="16"/>
  <c r="B433" i="16"/>
  <c r="F432" i="16"/>
  <c r="B432" i="16"/>
  <c r="F431" i="16"/>
  <c r="B431" i="16"/>
  <c r="F430" i="16"/>
  <c r="B430" i="16"/>
  <c r="F429" i="16"/>
  <c r="B429" i="16"/>
  <c r="F428" i="16"/>
  <c r="B428" i="16"/>
  <c r="F427" i="16"/>
  <c r="B427" i="16"/>
  <c r="F426" i="16"/>
  <c r="B426" i="16"/>
  <c r="F425" i="16"/>
  <c r="B425" i="16"/>
  <c r="F424" i="16"/>
  <c r="B424" i="16"/>
  <c r="F423" i="16"/>
  <c r="B423" i="16"/>
  <c r="F422" i="16"/>
  <c r="B422" i="16"/>
  <c r="F421" i="16"/>
  <c r="B421" i="16"/>
  <c r="F420" i="16"/>
  <c r="B420" i="16"/>
  <c r="F419" i="16"/>
  <c r="B419" i="16"/>
  <c r="F418" i="16"/>
  <c r="B418" i="16"/>
  <c r="F417" i="16"/>
  <c r="B417" i="16"/>
  <c r="F416" i="16"/>
  <c r="B416" i="16"/>
  <c r="F415" i="16"/>
  <c r="B415" i="16"/>
  <c r="F414" i="16"/>
  <c r="B414" i="16"/>
  <c r="F413" i="16"/>
  <c r="B413" i="16"/>
  <c r="F412" i="16"/>
  <c r="B412" i="16"/>
  <c r="F411" i="16"/>
  <c r="B411" i="16"/>
  <c r="F410" i="16"/>
  <c r="B410" i="16"/>
  <c r="F409" i="16"/>
  <c r="B409" i="16"/>
  <c r="F408" i="16"/>
  <c r="B408" i="16"/>
  <c r="F407" i="16"/>
  <c r="B407" i="16"/>
  <c r="F406" i="16"/>
  <c r="B406" i="16"/>
  <c r="F405" i="16"/>
  <c r="B405" i="16"/>
  <c r="F404" i="16"/>
  <c r="B404" i="16"/>
  <c r="F403" i="16"/>
  <c r="B403" i="16"/>
  <c r="F402" i="16"/>
  <c r="B402" i="16"/>
  <c r="F401" i="16"/>
  <c r="B401" i="16"/>
  <c r="F400" i="16"/>
  <c r="B400" i="16"/>
  <c r="F399" i="16"/>
  <c r="B399" i="16"/>
  <c r="F398" i="16"/>
  <c r="B398" i="16"/>
  <c r="F397" i="16"/>
  <c r="B397" i="16"/>
  <c r="F396" i="16"/>
  <c r="B396" i="16"/>
  <c r="F395" i="16"/>
  <c r="B395" i="16"/>
  <c r="F394" i="16"/>
  <c r="B394" i="16"/>
  <c r="F393" i="16"/>
  <c r="B393" i="16"/>
  <c r="F392" i="16"/>
  <c r="B392" i="16"/>
  <c r="F391" i="16"/>
  <c r="B391" i="16"/>
  <c r="F390" i="16"/>
  <c r="B390" i="16"/>
  <c r="F389" i="16"/>
  <c r="B389" i="16"/>
  <c r="F388" i="16"/>
  <c r="B388" i="16"/>
  <c r="F387" i="16"/>
  <c r="B387" i="16"/>
  <c r="F386" i="16"/>
  <c r="B386" i="16"/>
  <c r="F385" i="16"/>
  <c r="B385" i="16"/>
  <c r="F384" i="16"/>
  <c r="B384" i="16"/>
  <c r="F383" i="16"/>
  <c r="B383" i="16"/>
  <c r="F382" i="16"/>
  <c r="B382" i="16"/>
  <c r="F381" i="16"/>
  <c r="B381" i="16"/>
  <c r="F380" i="16"/>
  <c r="B380" i="16"/>
  <c r="F379" i="16"/>
  <c r="B379" i="16"/>
  <c r="F378" i="16"/>
  <c r="B378" i="16"/>
  <c r="F377" i="16"/>
  <c r="B377" i="16"/>
  <c r="F376" i="16"/>
  <c r="B376" i="16"/>
  <c r="F375" i="16"/>
  <c r="B375" i="16"/>
  <c r="F374" i="16"/>
  <c r="B374" i="16"/>
  <c r="F373" i="16"/>
  <c r="B373" i="16"/>
  <c r="F372" i="16"/>
  <c r="B372" i="16"/>
  <c r="F371" i="16"/>
  <c r="B371" i="16"/>
  <c r="F370" i="16"/>
  <c r="B370" i="16"/>
  <c r="F369" i="16"/>
  <c r="B369" i="16"/>
  <c r="F368" i="16"/>
  <c r="B368" i="16"/>
  <c r="F367" i="16"/>
  <c r="B367" i="16"/>
  <c r="F366" i="16"/>
  <c r="B366" i="16"/>
  <c r="F365" i="16"/>
  <c r="B365" i="16"/>
  <c r="F364" i="16"/>
  <c r="B364" i="16"/>
  <c r="F363" i="16"/>
  <c r="B363" i="16"/>
  <c r="F362" i="16"/>
  <c r="B362" i="16"/>
  <c r="F361" i="16"/>
  <c r="B361" i="16"/>
  <c r="F360" i="16"/>
  <c r="B360" i="16"/>
  <c r="F359" i="16"/>
  <c r="B359" i="16"/>
  <c r="F358" i="16"/>
  <c r="B358" i="16"/>
  <c r="F357" i="16"/>
  <c r="B357" i="16"/>
  <c r="F356" i="16"/>
  <c r="B356" i="16"/>
  <c r="F355" i="16"/>
  <c r="B355" i="16"/>
  <c r="F354" i="16"/>
  <c r="B354" i="16"/>
  <c r="F353" i="16"/>
  <c r="B353" i="16"/>
  <c r="F352" i="16"/>
  <c r="B352" i="16"/>
  <c r="F351" i="16"/>
  <c r="B351" i="16"/>
  <c r="F350" i="16"/>
  <c r="B350" i="16"/>
  <c r="F349" i="16"/>
  <c r="B349" i="16"/>
  <c r="F348" i="16"/>
  <c r="B348" i="16"/>
  <c r="F347" i="16"/>
  <c r="B347" i="16"/>
  <c r="F346" i="16"/>
  <c r="B346" i="16"/>
  <c r="F345" i="16"/>
  <c r="B345" i="16"/>
  <c r="F344" i="16"/>
  <c r="B344" i="16"/>
  <c r="F343" i="16"/>
  <c r="B343" i="16"/>
  <c r="F342" i="16"/>
  <c r="B342" i="16"/>
  <c r="F341" i="16"/>
  <c r="B341" i="16"/>
  <c r="F340" i="16"/>
  <c r="B340" i="16"/>
  <c r="F339" i="16"/>
  <c r="B339" i="16"/>
  <c r="F338" i="16"/>
  <c r="B338" i="16"/>
  <c r="F337" i="16"/>
  <c r="B337" i="16"/>
  <c r="F336" i="16"/>
  <c r="B336" i="16"/>
  <c r="F335" i="16"/>
  <c r="B335" i="16"/>
  <c r="F334" i="16"/>
  <c r="B334" i="16"/>
  <c r="F333" i="16"/>
  <c r="B333" i="16"/>
  <c r="F332" i="16"/>
  <c r="B332" i="16"/>
  <c r="F331" i="16"/>
  <c r="B331" i="16"/>
  <c r="F330" i="16"/>
  <c r="B330" i="16"/>
  <c r="F329" i="16"/>
  <c r="B329" i="16"/>
  <c r="F328" i="16"/>
  <c r="B328" i="16"/>
  <c r="F327" i="16"/>
  <c r="B327" i="16"/>
  <c r="F326" i="16"/>
  <c r="B326" i="16"/>
  <c r="F325" i="16"/>
  <c r="B325" i="16"/>
  <c r="F324" i="16"/>
  <c r="B324" i="16"/>
  <c r="F323" i="16"/>
  <c r="B323" i="16"/>
  <c r="F322" i="16"/>
  <c r="B322" i="16"/>
  <c r="F321" i="16"/>
  <c r="B321" i="16"/>
  <c r="F320" i="16"/>
  <c r="B320" i="16"/>
  <c r="F319" i="16"/>
  <c r="B319" i="16"/>
  <c r="F318" i="16"/>
  <c r="B318" i="16"/>
  <c r="F317" i="16"/>
  <c r="B317" i="16"/>
  <c r="F316" i="16"/>
  <c r="B316" i="16"/>
  <c r="F315" i="16"/>
  <c r="B315" i="16"/>
  <c r="F314" i="16"/>
  <c r="B314" i="16"/>
  <c r="F313" i="16"/>
  <c r="B313" i="16"/>
  <c r="F312" i="16"/>
  <c r="B312" i="16"/>
  <c r="F311" i="16"/>
  <c r="B311" i="16"/>
  <c r="F310" i="16"/>
  <c r="B310" i="16"/>
  <c r="F309" i="16"/>
  <c r="B309" i="16"/>
  <c r="F308" i="16"/>
  <c r="B308" i="16"/>
  <c r="F307" i="16"/>
  <c r="B307" i="16"/>
  <c r="F306" i="16"/>
  <c r="B306" i="16"/>
  <c r="F305" i="16"/>
  <c r="B305" i="16"/>
  <c r="F304" i="16"/>
  <c r="B304" i="16"/>
  <c r="F303" i="16"/>
  <c r="B303" i="16"/>
  <c r="F302" i="16"/>
  <c r="B302" i="16"/>
  <c r="F301" i="16"/>
  <c r="B301" i="16"/>
  <c r="F300" i="16"/>
  <c r="B300" i="16"/>
  <c r="F299" i="16"/>
  <c r="B299" i="16"/>
  <c r="F298" i="16"/>
  <c r="B298" i="16"/>
  <c r="F297" i="16"/>
  <c r="B297" i="16"/>
  <c r="F296" i="16"/>
  <c r="B296" i="16"/>
  <c r="F295" i="16"/>
  <c r="B295" i="16"/>
  <c r="F294" i="16"/>
  <c r="B294" i="16"/>
  <c r="F293" i="16"/>
  <c r="B293" i="16"/>
  <c r="F292" i="16"/>
  <c r="B292" i="16"/>
  <c r="F291" i="16"/>
  <c r="B291" i="16"/>
  <c r="F290" i="16"/>
  <c r="B290" i="16"/>
  <c r="F289" i="16"/>
  <c r="B289" i="16"/>
  <c r="F288" i="16"/>
  <c r="B288" i="16"/>
  <c r="F287" i="16"/>
  <c r="B287" i="16"/>
  <c r="F286" i="16"/>
  <c r="B286" i="16"/>
  <c r="F285" i="16"/>
  <c r="B285" i="16"/>
  <c r="F284" i="16"/>
  <c r="B284" i="16"/>
  <c r="F283" i="16"/>
  <c r="B283" i="16"/>
  <c r="F282" i="16"/>
  <c r="B282" i="16"/>
  <c r="F281" i="16"/>
  <c r="B281" i="16"/>
  <c r="F280" i="16"/>
  <c r="B280" i="16"/>
  <c r="F279" i="16"/>
  <c r="B279" i="16"/>
  <c r="F278" i="16"/>
  <c r="B278" i="16"/>
  <c r="F277" i="16"/>
  <c r="B277" i="16"/>
  <c r="F276" i="16"/>
  <c r="B276" i="16"/>
  <c r="F275" i="16"/>
  <c r="B275" i="16"/>
  <c r="F274" i="16"/>
  <c r="B274" i="16"/>
  <c r="F273" i="16"/>
  <c r="B273" i="16"/>
  <c r="F272" i="16"/>
  <c r="B272" i="16"/>
  <c r="F271" i="16"/>
  <c r="B271" i="16"/>
  <c r="F270" i="16"/>
  <c r="B270" i="16"/>
  <c r="F269" i="16"/>
  <c r="B269" i="16"/>
  <c r="F268" i="16"/>
  <c r="B268" i="16"/>
  <c r="F267" i="16"/>
  <c r="B267" i="16"/>
  <c r="F266" i="16"/>
  <c r="B266" i="16"/>
  <c r="F265" i="16"/>
  <c r="B265" i="16"/>
  <c r="F264" i="16"/>
  <c r="B264" i="16"/>
  <c r="F263" i="16"/>
  <c r="B263" i="16"/>
  <c r="F262" i="16"/>
  <c r="B262" i="16"/>
  <c r="F261" i="16"/>
  <c r="B261" i="16"/>
  <c r="F260" i="16"/>
  <c r="B260" i="16"/>
  <c r="F259" i="16"/>
  <c r="B259" i="16"/>
  <c r="F258" i="16"/>
  <c r="B258" i="16"/>
  <c r="F257" i="16"/>
  <c r="B257" i="16"/>
  <c r="F256" i="16"/>
  <c r="B256" i="16"/>
  <c r="F255" i="16"/>
  <c r="B255" i="16"/>
  <c r="F254" i="16"/>
  <c r="B254" i="16"/>
  <c r="F253" i="16"/>
  <c r="B253" i="16"/>
  <c r="F252" i="16"/>
  <c r="B252" i="16"/>
  <c r="F251" i="16"/>
  <c r="B251" i="16"/>
  <c r="F250" i="16"/>
  <c r="B250" i="16"/>
  <c r="F249" i="16"/>
  <c r="B249" i="16"/>
  <c r="F248" i="16"/>
  <c r="B248" i="16"/>
  <c r="F247" i="16"/>
  <c r="B247" i="16"/>
  <c r="F246" i="16"/>
  <c r="B246" i="16"/>
  <c r="F245" i="16"/>
  <c r="B245" i="16"/>
  <c r="F244" i="16"/>
  <c r="B244" i="16"/>
  <c r="F243" i="16"/>
  <c r="B243" i="16"/>
  <c r="F242" i="16"/>
  <c r="B242" i="16"/>
  <c r="F241" i="16"/>
  <c r="B241" i="16"/>
  <c r="F240" i="16"/>
  <c r="B240" i="16"/>
  <c r="F239" i="16"/>
  <c r="B239" i="16"/>
  <c r="F238" i="16"/>
  <c r="B238" i="16"/>
  <c r="F237" i="16"/>
  <c r="B237" i="16"/>
  <c r="F236" i="16"/>
  <c r="B236" i="16"/>
  <c r="F235" i="16"/>
  <c r="B235" i="16"/>
  <c r="F234" i="16"/>
  <c r="B234" i="16"/>
  <c r="F233" i="16"/>
  <c r="B233" i="16"/>
  <c r="F232" i="16"/>
  <c r="B232" i="16"/>
  <c r="F231" i="16"/>
  <c r="B231" i="16"/>
  <c r="F230" i="16"/>
  <c r="B230" i="16"/>
  <c r="F229" i="16"/>
  <c r="B229" i="16"/>
  <c r="F228" i="16"/>
  <c r="B228" i="16"/>
  <c r="F227" i="16"/>
  <c r="B227" i="16"/>
  <c r="F226" i="16"/>
  <c r="B226" i="16"/>
  <c r="F225" i="16"/>
  <c r="B225" i="16"/>
  <c r="F224" i="16"/>
  <c r="B224" i="16"/>
  <c r="F223" i="16"/>
  <c r="B223" i="16"/>
  <c r="F222" i="16"/>
  <c r="B222" i="16"/>
  <c r="F221" i="16"/>
  <c r="B221" i="16"/>
  <c r="F220" i="16"/>
  <c r="B220" i="16"/>
  <c r="F219" i="16"/>
  <c r="B219" i="16"/>
  <c r="F218" i="16"/>
  <c r="B218" i="16"/>
  <c r="F217" i="16"/>
  <c r="B217" i="16"/>
  <c r="F216" i="16"/>
  <c r="B216" i="16"/>
  <c r="F215" i="16"/>
  <c r="B215" i="16"/>
  <c r="F214" i="16"/>
  <c r="B214" i="16"/>
  <c r="F213" i="16"/>
  <c r="B213" i="16"/>
  <c r="F212" i="16"/>
  <c r="B212" i="16"/>
  <c r="F211" i="16"/>
  <c r="B211" i="16"/>
  <c r="F210" i="16"/>
  <c r="B210" i="16"/>
  <c r="F209" i="16"/>
  <c r="B209" i="16"/>
  <c r="F208" i="16"/>
  <c r="B208" i="16"/>
  <c r="F207" i="16"/>
  <c r="B207" i="16"/>
  <c r="F206" i="16"/>
  <c r="B206" i="16"/>
  <c r="F205" i="16"/>
  <c r="B205" i="16"/>
  <c r="F204" i="16"/>
  <c r="B204" i="16"/>
  <c r="F203" i="16"/>
  <c r="B203" i="16"/>
  <c r="F202" i="16"/>
  <c r="B202" i="16"/>
  <c r="F201" i="16"/>
  <c r="B201" i="16"/>
  <c r="F200" i="16"/>
  <c r="B200" i="16"/>
  <c r="F199" i="16"/>
  <c r="B199" i="16"/>
  <c r="F198" i="16"/>
  <c r="B198" i="16"/>
  <c r="F197" i="16"/>
  <c r="B197" i="16"/>
  <c r="F196" i="16"/>
  <c r="B196" i="16"/>
  <c r="F195" i="16"/>
  <c r="B195" i="16"/>
  <c r="F194" i="16"/>
  <c r="B194" i="16"/>
  <c r="F193" i="16"/>
  <c r="B193" i="16"/>
  <c r="F192" i="16"/>
  <c r="B192" i="16"/>
  <c r="F191" i="16"/>
  <c r="B191" i="16"/>
  <c r="F190" i="16"/>
  <c r="B190" i="16"/>
  <c r="F189" i="16"/>
  <c r="B189" i="16"/>
  <c r="F188" i="16"/>
  <c r="B188" i="16"/>
  <c r="F187" i="16"/>
  <c r="B187" i="16"/>
  <c r="F186" i="16"/>
  <c r="B186" i="16"/>
  <c r="F185" i="16"/>
  <c r="B185" i="16"/>
  <c r="F184" i="16"/>
  <c r="B184" i="16"/>
  <c r="F183" i="16"/>
  <c r="B183" i="16"/>
  <c r="F182" i="16"/>
  <c r="B182" i="16"/>
  <c r="F181" i="16"/>
  <c r="B181" i="16"/>
  <c r="F180" i="16"/>
  <c r="B180" i="16"/>
  <c r="F179" i="16"/>
  <c r="B179" i="16"/>
  <c r="F178" i="16"/>
  <c r="B178" i="16"/>
  <c r="F177" i="16"/>
  <c r="B177" i="16"/>
  <c r="F176" i="16"/>
  <c r="B176" i="16"/>
  <c r="F175" i="16"/>
  <c r="B175" i="16"/>
  <c r="F174" i="16"/>
  <c r="B174" i="16"/>
  <c r="F173" i="16"/>
  <c r="B173" i="16"/>
  <c r="F172" i="16"/>
  <c r="B172" i="16"/>
  <c r="F171" i="16"/>
  <c r="B171" i="16"/>
  <c r="F170" i="16"/>
  <c r="B170" i="16"/>
  <c r="F169" i="16"/>
  <c r="B169" i="16"/>
  <c r="F168" i="16"/>
  <c r="B168" i="16"/>
  <c r="F167" i="16"/>
  <c r="B167" i="16"/>
  <c r="F166" i="16"/>
  <c r="B166" i="16"/>
  <c r="F165" i="16"/>
  <c r="B165" i="16"/>
  <c r="F164" i="16"/>
  <c r="B164" i="16"/>
  <c r="F163" i="16"/>
  <c r="B163" i="16"/>
  <c r="F162" i="16"/>
  <c r="B162" i="16"/>
  <c r="F161" i="16"/>
  <c r="B161" i="16"/>
  <c r="F160" i="16"/>
  <c r="B160" i="16"/>
  <c r="F159" i="16"/>
  <c r="B159" i="16"/>
  <c r="F158" i="16"/>
  <c r="B158" i="16"/>
  <c r="F157" i="16"/>
  <c r="B157" i="16"/>
  <c r="F156" i="16"/>
  <c r="B156" i="16"/>
  <c r="F155" i="16"/>
  <c r="B155" i="16"/>
  <c r="F154" i="16"/>
  <c r="B154" i="16"/>
  <c r="F153" i="16"/>
  <c r="B153" i="16"/>
  <c r="F152" i="16"/>
  <c r="B152" i="16"/>
  <c r="F151" i="16"/>
  <c r="B151" i="16"/>
  <c r="F150" i="16"/>
  <c r="B150" i="16"/>
  <c r="F149" i="16"/>
  <c r="B149" i="16"/>
  <c r="F148" i="16"/>
  <c r="B148" i="16"/>
  <c r="F147" i="16"/>
  <c r="B147" i="16"/>
  <c r="F146" i="16"/>
  <c r="B146" i="16"/>
  <c r="F145" i="16"/>
  <c r="B145" i="16"/>
  <c r="F144" i="16"/>
  <c r="B144" i="16"/>
  <c r="F143" i="16"/>
  <c r="B143" i="16"/>
  <c r="F142" i="16"/>
  <c r="B142" i="16"/>
  <c r="F141" i="16"/>
  <c r="B141" i="16"/>
  <c r="F140" i="16"/>
  <c r="B140" i="16"/>
  <c r="F139" i="16"/>
  <c r="B139" i="16"/>
  <c r="F138" i="16"/>
  <c r="B138" i="16"/>
  <c r="F137" i="16"/>
  <c r="B137" i="16"/>
  <c r="F136" i="16"/>
  <c r="B136" i="16"/>
  <c r="F135" i="16"/>
  <c r="B135" i="16"/>
  <c r="F134" i="16"/>
  <c r="B134" i="16"/>
  <c r="F133" i="16"/>
  <c r="B133" i="16"/>
  <c r="F132" i="16"/>
  <c r="B132" i="16"/>
  <c r="F131" i="16"/>
  <c r="B131" i="16"/>
  <c r="F130" i="16"/>
  <c r="B130" i="16"/>
  <c r="F129" i="16"/>
  <c r="B129" i="16"/>
  <c r="F128" i="16"/>
  <c r="B128" i="16"/>
  <c r="F127" i="16"/>
  <c r="B127" i="16"/>
  <c r="F126" i="16"/>
  <c r="B126" i="16"/>
  <c r="F125" i="16"/>
  <c r="B125" i="16"/>
  <c r="F124" i="16"/>
  <c r="B124" i="16"/>
  <c r="F123" i="16"/>
  <c r="B123" i="16"/>
  <c r="F122" i="16"/>
  <c r="B122" i="16"/>
  <c r="F121" i="16"/>
  <c r="B121" i="16"/>
  <c r="F120" i="16"/>
  <c r="B120" i="16"/>
  <c r="F119" i="16"/>
  <c r="B119" i="16"/>
  <c r="F118" i="16"/>
  <c r="B118" i="16"/>
  <c r="F117" i="16"/>
  <c r="B117" i="16"/>
  <c r="F116" i="16"/>
  <c r="B116" i="16"/>
  <c r="F115" i="16"/>
  <c r="B115" i="16"/>
  <c r="F114" i="16"/>
  <c r="B114" i="16"/>
  <c r="F113" i="16"/>
  <c r="B113" i="16"/>
  <c r="F112" i="16"/>
  <c r="B112" i="16"/>
  <c r="F111" i="16"/>
  <c r="B111" i="16"/>
  <c r="F110" i="16"/>
  <c r="B110" i="16"/>
  <c r="F109" i="16"/>
  <c r="B109" i="16"/>
  <c r="F108" i="16"/>
  <c r="B108" i="16"/>
  <c r="F107" i="16"/>
  <c r="B107" i="16"/>
  <c r="F106" i="16"/>
  <c r="B106" i="16"/>
  <c r="F105" i="16"/>
  <c r="B105" i="16"/>
  <c r="F104" i="16"/>
  <c r="B104" i="16"/>
  <c r="F103" i="16"/>
  <c r="B103" i="16"/>
  <c r="F102" i="16"/>
  <c r="B102" i="16"/>
  <c r="F101" i="16"/>
  <c r="B101" i="16"/>
  <c r="F100" i="16"/>
  <c r="B100" i="16"/>
  <c r="F99" i="16"/>
  <c r="B99" i="16"/>
  <c r="F98" i="16"/>
  <c r="B98" i="16"/>
  <c r="F97" i="16"/>
  <c r="B97" i="16"/>
  <c r="F96" i="16"/>
  <c r="B96" i="16"/>
  <c r="F95" i="16"/>
  <c r="B95" i="16"/>
  <c r="F94" i="16"/>
  <c r="B94" i="16"/>
  <c r="F93" i="16"/>
  <c r="B93" i="16"/>
  <c r="F92" i="16"/>
  <c r="B92" i="16"/>
  <c r="F91" i="16"/>
  <c r="B91" i="16"/>
  <c r="F90" i="16"/>
  <c r="B90" i="16"/>
  <c r="F89" i="16"/>
  <c r="B89" i="16"/>
  <c r="F88" i="16"/>
  <c r="B88" i="16"/>
  <c r="F87" i="16"/>
  <c r="B87" i="16"/>
  <c r="F86" i="16"/>
  <c r="B86" i="16"/>
  <c r="F85" i="16"/>
  <c r="B85" i="16"/>
  <c r="F84" i="16"/>
  <c r="B84" i="16"/>
  <c r="F83" i="16"/>
  <c r="B83" i="16"/>
  <c r="F82" i="16"/>
  <c r="B82" i="16"/>
  <c r="F81" i="16"/>
  <c r="B81" i="16"/>
  <c r="F80" i="16"/>
  <c r="B80" i="16"/>
  <c r="F79" i="16"/>
  <c r="B79" i="16"/>
  <c r="F78" i="16"/>
  <c r="B78" i="16"/>
  <c r="F77" i="16"/>
  <c r="B77" i="16"/>
  <c r="F76" i="16"/>
  <c r="B76" i="16"/>
  <c r="F75" i="16"/>
  <c r="B75" i="16"/>
  <c r="F74" i="16"/>
  <c r="B74" i="16"/>
  <c r="F73" i="16"/>
  <c r="B73" i="16"/>
  <c r="F72" i="16"/>
  <c r="B72" i="16"/>
  <c r="F71" i="16"/>
  <c r="B71" i="16"/>
  <c r="F70" i="16"/>
  <c r="B70" i="16"/>
  <c r="F69" i="16"/>
  <c r="B69" i="16"/>
  <c r="F68" i="16"/>
  <c r="B68" i="16"/>
  <c r="F67" i="16"/>
  <c r="B67" i="16"/>
  <c r="F66" i="16"/>
  <c r="B66" i="16"/>
  <c r="F65" i="16"/>
  <c r="B65" i="16"/>
  <c r="F64" i="16"/>
  <c r="B64" i="16"/>
  <c r="F63" i="16"/>
  <c r="B63" i="16"/>
  <c r="F62" i="16"/>
  <c r="B62" i="16"/>
  <c r="F61" i="16"/>
  <c r="B61" i="16"/>
  <c r="F60" i="16"/>
  <c r="B60" i="16"/>
  <c r="F59" i="16"/>
  <c r="B59" i="16"/>
  <c r="F58" i="16"/>
  <c r="B58" i="16"/>
  <c r="F57" i="16"/>
  <c r="B57" i="16"/>
  <c r="F56" i="16"/>
  <c r="B56" i="16"/>
  <c r="F55" i="16"/>
  <c r="B55" i="16"/>
  <c r="F54" i="16"/>
  <c r="B54" i="16"/>
  <c r="F53" i="16"/>
  <c r="B53" i="16"/>
  <c r="F52" i="16"/>
  <c r="B52" i="16"/>
  <c r="F51" i="16"/>
  <c r="B51" i="16"/>
  <c r="F50" i="16"/>
  <c r="B50" i="16"/>
  <c r="F49" i="16"/>
  <c r="B49" i="16"/>
  <c r="F48" i="16"/>
  <c r="B48" i="16"/>
  <c r="F47" i="16"/>
  <c r="B47" i="16"/>
  <c r="F46" i="16"/>
  <c r="B46" i="16"/>
  <c r="F45" i="16"/>
  <c r="B45" i="16"/>
  <c r="F44" i="16"/>
  <c r="B44" i="16"/>
  <c r="F43" i="16"/>
  <c r="B43" i="16"/>
  <c r="F42" i="16"/>
  <c r="B42" i="16"/>
  <c r="F41" i="16"/>
  <c r="B41" i="16"/>
  <c r="F40" i="16"/>
  <c r="B40" i="16"/>
  <c r="F39" i="16"/>
  <c r="B39" i="16"/>
  <c r="F38" i="16"/>
  <c r="B38" i="16"/>
  <c r="F37" i="16"/>
  <c r="B37" i="16"/>
  <c r="F36" i="16"/>
  <c r="B36" i="16"/>
  <c r="F35" i="16"/>
  <c r="B35" i="16"/>
  <c r="F34" i="16"/>
  <c r="B34" i="16"/>
  <c r="F33" i="16"/>
  <c r="B33" i="16"/>
  <c r="F32" i="16"/>
  <c r="B32" i="16"/>
  <c r="F31" i="16"/>
  <c r="B31" i="16"/>
  <c r="F30" i="16"/>
  <c r="B30" i="16"/>
  <c r="F29" i="16"/>
  <c r="B29" i="16"/>
  <c r="F28" i="16"/>
  <c r="B28" i="16"/>
  <c r="F27" i="16"/>
  <c r="B27" i="16"/>
  <c r="F26" i="16"/>
  <c r="B26" i="16"/>
  <c r="F25" i="16"/>
  <c r="B25" i="16"/>
  <c r="F24" i="16"/>
  <c r="B24" i="16"/>
  <c r="F23" i="16"/>
  <c r="B23" i="16"/>
  <c r="F22" i="16"/>
  <c r="B22" i="16"/>
  <c r="F21" i="16"/>
  <c r="B21" i="16"/>
  <c r="F20" i="16"/>
  <c r="B20" i="16"/>
  <c r="F19" i="16"/>
  <c r="B19" i="16"/>
  <c r="F18" i="16"/>
  <c r="B18" i="16"/>
  <c r="F17" i="16"/>
  <c r="B17" i="16"/>
  <c r="F16" i="16"/>
  <c r="B16" i="16"/>
  <c r="F15" i="16"/>
  <c r="B15" i="16"/>
  <c r="F14" i="16"/>
  <c r="B14" i="16"/>
  <c r="F13" i="16"/>
  <c r="B13" i="16"/>
  <c r="F12" i="16"/>
  <c r="B12" i="16"/>
  <c r="F11" i="16"/>
  <c r="B11" i="16"/>
  <c r="F10" i="16"/>
  <c r="B10" i="16"/>
  <c r="F9" i="16"/>
  <c r="B9" i="16"/>
  <c r="F8" i="16"/>
  <c r="B8" i="16"/>
  <c r="F7" i="16"/>
  <c r="B7" i="16"/>
  <c r="F6" i="16"/>
  <c r="B6" i="16"/>
  <c r="F5" i="16"/>
  <c r="B5" i="16"/>
  <c r="F4" i="16"/>
  <c r="B4" i="16"/>
  <c r="F3" i="16"/>
  <c r="B3" i="16"/>
  <c r="F2" i="16"/>
  <c r="B2" i="16"/>
  <c r="B2" i="1" l="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F2" i="1" l="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alcChain>
</file>

<file path=xl/sharedStrings.xml><?xml version="1.0" encoding="utf-8"?>
<sst xmlns="http://schemas.openxmlformats.org/spreadsheetml/2006/main" count="63378" uniqueCount="198">
  <si>
    <t>Financial Year</t>
  </si>
  <si>
    <t>Suburb</t>
  </si>
  <si>
    <t>State</t>
  </si>
  <si>
    <t>Postcode</t>
  </si>
  <si>
    <t>Country</t>
  </si>
  <si>
    <t>Manager</t>
  </si>
  <si>
    <t>Category</t>
  </si>
  <si>
    <t>Buyer</t>
  </si>
  <si>
    <t>Sales</t>
  </si>
  <si>
    <t>Chatswood</t>
  </si>
  <si>
    <t>NSW</t>
  </si>
  <si>
    <t>Australia</t>
  </si>
  <si>
    <t>Jeremy Garcia</t>
  </si>
  <si>
    <t>Richard Carr</t>
  </si>
  <si>
    <t>Amy Buchanan</t>
  </si>
  <si>
    <t>Elizabeth Gentry</t>
  </si>
  <si>
    <t>Chester George</t>
  </si>
  <si>
    <t>Ella Hickman</t>
  </si>
  <si>
    <t>Bruce Curran</t>
  </si>
  <si>
    <t>Accessories</t>
  </si>
  <si>
    <t>Maggie Mayer</t>
  </si>
  <si>
    <t>Howard Wright</t>
  </si>
  <si>
    <t>Chris Monroe</t>
  </si>
  <si>
    <t>Sara Ferrell</t>
  </si>
  <si>
    <t>Bathurst</t>
  </si>
  <si>
    <t>John Gardner</t>
  </si>
  <si>
    <t>Lidcombe</t>
  </si>
  <si>
    <t>Lillian Pruitt</t>
  </si>
  <si>
    <t>Darwin</t>
  </si>
  <si>
    <t>NT</t>
  </si>
  <si>
    <t>Michael Carney</t>
  </si>
  <si>
    <t>Noarlunga</t>
  </si>
  <si>
    <t>SA</t>
  </si>
  <si>
    <t>Ray Watson</t>
  </si>
  <si>
    <t>Airlie Beach</t>
  </si>
  <si>
    <t>QLD</t>
  </si>
  <si>
    <t>Caroline Tucker</t>
  </si>
  <si>
    <t>Port Lincoln</t>
  </si>
  <si>
    <t>Alex Nash</t>
  </si>
  <si>
    <t>Berri</t>
  </si>
  <si>
    <t>Rydalmere</t>
  </si>
  <si>
    <t>Dubbo</t>
  </si>
  <si>
    <t>Stafford</t>
  </si>
  <si>
    <t>Terri Wright</t>
  </si>
  <si>
    <t>Collingwood</t>
  </si>
  <si>
    <t>VIC</t>
  </si>
  <si>
    <t>Brian Hubbard</t>
  </si>
  <si>
    <t>Mindarie</t>
  </si>
  <si>
    <t>WA</t>
  </si>
  <si>
    <t>Tom McKenzie</t>
  </si>
  <si>
    <t>Yeppoon</t>
  </si>
  <si>
    <t>Amber Ward</t>
  </si>
  <si>
    <t>Werribee</t>
  </si>
  <si>
    <t>Prospect</t>
  </si>
  <si>
    <t>Cranbourne</t>
  </si>
  <si>
    <t>Owen Pierce</t>
  </si>
  <si>
    <t>Alice Springs</t>
  </si>
  <si>
    <t>Campbelltown</t>
  </si>
  <si>
    <t>George Chester</t>
  </si>
  <si>
    <t>Warrnambool</t>
  </si>
  <si>
    <t>Jerry Fulton</t>
  </si>
  <si>
    <t>Ulladulla</t>
  </si>
  <si>
    <t>Ringwood</t>
  </si>
  <si>
    <t>Rachael Long</t>
  </si>
  <si>
    <t>Frankston</t>
  </si>
  <si>
    <t>Nowra</t>
  </si>
  <si>
    <t>Seaford</t>
  </si>
  <si>
    <t>Ballina</t>
  </si>
  <si>
    <t>Claire Bridges</t>
  </si>
  <si>
    <t>Rosny Park</t>
  </si>
  <si>
    <t>TAS</t>
  </si>
  <si>
    <t>Simone Prior</t>
  </si>
  <si>
    <t>Claremont</t>
  </si>
  <si>
    <t>Croydon</t>
  </si>
  <si>
    <t>Marion</t>
  </si>
  <si>
    <t>Shepparton</t>
  </si>
  <si>
    <t>Esperance</t>
  </si>
  <si>
    <t>John Harper</t>
  </si>
  <si>
    <t>Armidale</t>
  </si>
  <si>
    <t>Belconnen</t>
  </si>
  <si>
    <t>ACT</t>
  </si>
  <si>
    <t>Tweed Heads</t>
  </si>
  <si>
    <t>Toombul</t>
  </si>
  <si>
    <t>Penrith</t>
  </si>
  <si>
    <t>Mackay</t>
  </si>
  <si>
    <t>Atherton</t>
  </si>
  <si>
    <t>Artarmon</t>
  </si>
  <si>
    <t>Lithgow</t>
  </si>
  <si>
    <t>Woodville</t>
  </si>
  <si>
    <t>Hervey Bay</t>
  </si>
  <si>
    <t>Scoresby</t>
  </si>
  <si>
    <t>Wodonga</t>
  </si>
  <si>
    <t>Indooroopilly</t>
  </si>
  <si>
    <t>Harrisdale</t>
  </si>
  <si>
    <t>Miles Hammond</t>
  </si>
  <si>
    <t>Mornington</t>
  </si>
  <si>
    <t>Albany</t>
  </si>
  <si>
    <t>Launceston</t>
  </si>
  <si>
    <t>Sunbury</t>
  </si>
  <si>
    <t>Chadstone</t>
  </si>
  <si>
    <t>Balcatta</t>
  </si>
  <si>
    <t>Nunawading</t>
  </si>
  <si>
    <t>Cairns</t>
  </si>
  <si>
    <t>North Lakes</t>
  </si>
  <si>
    <t>Ricky Wilkinson</t>
  </si>
  <si>
    <t>Mildura</t>
  </si>
  <si>
    <t>Hastings</t>
  </si>
  <si>
    <t>Burleigh Waters</t>
  </si>
  <si>
    <t>Altona</t>
  </si>
  <si>
    <t>Lismore</t>
  </si>
  <si>
    <t>Gladstone</t>
  </si>
  <si>
    <t>Thornleigh</t>
  </si>
  <si>
    <t>Epping</t>
  </si>
  <si>
    <t>Southport</t>
  </si>
  <si>
    <t>Epsom</t>
  </si>
  <si>
    <t>Bussleton</t>
  </si>
  <si>
    <t>Broome</t>
  </si>
  <si>
    <t>Underwood</t>
  </si>
  <si>
    <t>Dural</t>
  </si>
  <si>
    <t>Gympie</t>
  </si>
  <si>
    <t>Shellie Thomas</t>
  </si>
  <si>
    <t>Rockhampton</t>
  </si>
  <si>
    <t>Wagga Wagga</t>
  </si>
  <si>
    <t>Maddington</t>
  </si>
  <si>
    <t>Alexandria</t>
  </si>
  <si>
    <t>Horsham</t>
  </si>
  <si>
    <t>Caloundra</t>
  </si>
  <si>
    <t>Ashfield</t>
  </si>
  <si>
    <t>Joondalup</t>
  </si>
  <si>
    <t>Glenorchy</t>
  </si>
  <si>
    <t>Mt Gambier</t>
  </si>
  <si>
    <t>Geraldton</t>
  </si>
  <si>
    <t>Orange</t>
  </si>
  <si>
    <t>Ipswich</t>
  </si>
  <si>
    <t>Mt Isa</t>
  </si>
  <si>
    <t>Bendigo</t>
  </si>
  <si>
    <t>Dandenong</t>
  </si>
  <si>
    <t>Randwick</t>
  </si>
  <si>
    <t>Maroochydore</t>
  </si>
  <si>
    <t>Mascot</t>
  </si>
  <si>
    <t>Burnie</t>
  </si>
  <si>
    <t>Inglewood</t>
  </si>
  <si>
    <t>Fyshwick</t>
  </si>
  <si>
    <t>Castle Hill</t>
  </si>
  <si>
    <t>Noosaville</t>
  </si>
  <si>
    <t>Narrabeen</t>
  </si>
  <si>
    <t>Ballarat</t>
  </si>
  <si>
    <t>KMART STORE</t>
  </si>
  <si>
    <t>KMART ONLINE</t>
  </si>
  <si>
    <t>Home &amp; Living</t>
  </si>
  <si>
    <t>Clothing &amp; Fashion</t>
  </si>
  <si>
    <t>Toys &amp; Outdoor Play</t>
  </si>
  <si>
    <t>Footwear</t>
  </si>
  <si>
    <t>Beauty &amp; Personal Care</t>
  </si>
  <si>
    <t>Baby &amp; Nursery</t>
  </si>
  <si>
    <t>Electronics &amp; Entertainment</t>
  </si>
  <si>
    <t>Stationery &amp; Office Supplies</t>
  </si>
  <si>
    <t>Party &amp; Gift Wrap</t>
  </si>
  <si>
    <t>Type</t>
  </si>
  <si>
    <t>Date</t>
  </si>
  <si>
    <t>Financial Year2</t>
  </si>
  <si>
    <t>Full State</t>
  </si>
  <si>
    <t>03rdDec2023</t>
  </si>
  <si>
    <t>13thOct2023</t>
  </si>
  <si>
    <t>Count</t>
  </si>
  <si>
    <t>Row Labels</t>
  </si>
  <si>
    <t>Grand Total</t>
  </si>
  <si>
    <t>2023</t>
  </si>
  <si>
    <t>Jan</t>
  </si>
  <si>
    <t>Feb</t>
  </si>
  <si>
    <t>Mar</t>
  </si>
  <si>
    <t>Apr</t>
  </si>
  <si>
    <t>May</t>
  </si>
  <si>
    <t>Jun</t>
  </si>
  <si>
    <t>Jul</t>
  </si>
  <si>
    <t>Aug</t>
  </si>
  <si>
    <t>Sep</t>
  </si>
  <si>
    <t>Oct</t>
  </si>
  <si>
    <t>Nov</t>
  </si>
  <si>
    <t>Dec</t>
  </si>
  <si>
    <t>2024</t>
  </si>
  <si>
    <t>Sum of Sales</t>
  </si>
  <si>
    <t>Column Labels</t>
  </si>
  <si>
    <t>Average of Sales</t>
  </si>
  <si>
    <t>New South Wales</t>
  </si>
  <si>
    <t>Victoria</t>
  </si>
  <si>
    <t>Western Australia</t>
  </si>
  <si>
    <t>Northern Territory</t>
  </si>
  <si>
    <t>Queensland</t>
  </si>
  <si>
    <t>South Australia</t>
  </si>
  <si>
    <t>Tasmania</t>
  </si>
  <si>
    <t>Australian Capital Territory</t>
  </si>
  <si>
    <t>Australia Total</t>
  </si>
  <si>
    <t>(All)</t>
  </si>
  <si>
    <t>2023 Total</t>
  </si>
  <si>
    <t>2024 Total</t>
  </si>
  <si>
    <t>SALES DASHBOARD</t>
  </si>
  <si>
    <t>Formula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</si>
</sst>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164" formatCode="&quot;$&quot;#,##0.00"/>
    <numFmt numFmtId="165" formatCode="_-[$$-C09]* #,##0_-;\-[$$-C09]* #,##0_-;_-[$$-C09]* &quot;-&quot;??_-;_-@_-"/>
    <numFmt numFmtId="166" formatCode="yyyy/m/d"/>
    <numFmt numFmtId="167" formatCode="&quot;$&quot;#,##0"/>
  </numFmts>
  <fonts count="10" x14ac:knownFonts="1">
    <font>
      <sz val="11"/>
      <color theme="1"/>
      <name val="Cambria"/>
      <family val="2"/>
      <scheme val="minor"/>
    </font>
    <font>
      <sz val="11"/>
      <color theme="1"/>
      <name val="Cambria"/>
      <family val="2"/>
      <scheme val="minor"/>
    </font>
    <font>
      <b/>
      <sz val="36"/>
      <color theme="1"/>
      <name val="Cambria"/>
      <family val="1"/>
      <scheme val="minor"/>
    </font>
    <font>
      <b/>
      <sz val="20"/>
      <color theme="1"/>
      <name val="Cambria (Body)"/>
    </font>
    <font>
      <sz val="20"/>
      <color theme="1"/>
      <name val="Cambria"/>
      <family val="2"/>
      <scheme val="minor"/>
    </font>
    <font>
      <sz val="22"/>
      <color theme="1"/>
      <name val="Cambria"/>
      <family val="2"/>
      <scheme val="minor"/>
    </font>
    <font>
      <b/>
      <sz val="22"/>
      <color theme="1"/>
      <name val="Cambria (Body)"/>
    </font>
    <font>
      <sz val="16"/>
      <color theme="1"/>
      <name val="Cambria"/>
      <family val="2"/>
      <scheme val="minor"/>
    </font>
    <font>
      <b/>
      <sz val="20"/>
      <color theme="1"/>
      <name val="Cambria"/>
      <family val="1"/>
      <scheme val="minor"/>
    </font>
    <font>
      <b/>
      <sz val="20"/>
      <color theme="1"/>
      <name val="Cambria"/>
      <family val="2"/>
      <scheme val="minor"/>
    </font>
  </fonts>
  <fills count="2">
    <fill>
      <patternFill patternType="none"/>
    </fill>
    <fill>
      <patternFill patternType="gray125"/>
    </fill>
  </fills>
  <borders count="1">
    <border>
      <left/>
      <right/>
      <top/>
      <bottom/>
      <diagonal/>
    </border>
  </borders>
  <cellStyleXfs count="2">
    <xf numFmtId="0" fontId="0" fillId="0" borderId="0"/>
    <xf numFmtId="44" fontId="1" fillId="0" borderId="0" applyFont="0" applyFill="0" applyBorder="0" applyAlignment="0" applyProtection="0"/>
  </cellStyleXfs>
  <cellXfs count="22">
    <xf numFmtId="0" fontId="0" fillId="0" borderId="0" xfId="0"/>
    <xf numFmtId="14" fontId="0" fillId="0" borderId="0" xfId="0" applyNumberFormat="1"/>
    <xf numFmtId="14" fontId="0" fillId="0" borderId="0" xfId="0" applyNumberFormat="1" applyAlignment="1">
      <alignment wrapText="1"/>
    </xf>
    <xf numFmtId="1" fontId="0" fillId="0" borderId="0" xfId="0" applyNumberFormat="1" applyAlignment="1">
      <alignment wrapText="1"/>
    </xf>
    <xf numFmtId="1" fontId="0" fillId="0" borderId="0" xfId="0" applyNumberFormat="1"/>
    <xf numFmtId="164"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indent="1"/>
    </xf>
    <xf numFmtId="165" fontId="0" fillId="0" borderId="0" xfId="0" applyNumberFormat="1"/>
    <xf numFmtId="165" fontId="0" fillId="0" borderId="0" xfId="0" applyNumberFormat="1" applyAlignment="1">
      <alignment horizontal="right"/>
    </xf>
    <xf numFmtId="0" fontId="2" fillId="0" borderId="0" xfId="0" applyFont="1"/>
    <xf numFmtId="164" fontId="0" fillId="0" borderId="0" xfId="1" applyNumberFormat="1" applyFont="1"/>
    <xf numFmtId="167" fontId="0" fillId="0" borderId="0" xfId="1" applyNumberFormat="1" applyFont="1"/>
    <xf numFmtId="166" fontId="0" fillId="0" borderId="0" xfId="0" applyNumberFormat="1" applyAlignment="1">
      <alignment wrapText="1"/>
    </xf>
    <xf numFmtId="0" fontId="3" fillId="0" borderId="0" xfId="0" applyFont="1"/>
    <xf numFmtId="0" fontId="4" fillId="0" borderId="0" xfId="0" applyFont="1"/>
    <xf numFmtId="0" fontId="5" fillId="0" borderId="0" xfId="0" applyFont="1"/>
    <xf numFmtId="0" fontId="6" fillId="0" borderId="0" xfId="0" applyFont="1"/>
    <xf numFmtId="0" fontId="8" fillId="0" borderId="0" xfId="0" applyFont="1"/>
    <xf numFmtId="0" fontId="9" fillId="0" borderId="0" xfId="0" applyFont="1"/>
    <xf numFmtId="164" fontId="7" fillId="0" borderId="0" xfId="1" applyNumberFormat="1" applyFont="1"/>
  </cellXfs>
  <cellStyles count="2">
    <cellStyle name="Currency" xfId="1" builtinId="4"/>
    <cellStyle name="Normal" xfId="0" builtinId="0"/>
  </cellStyles>
  <dxfs count="35">
    <dxf>
      <numFmt numFmtId="165" formatCode="_-[$$-C09]* #,##0_-;\-[$$-C09]* #,##0_-;_-[$$-C09]* &quot;-&quot;??_-;_-@_-"/>
    </dxf>
    <dxf>
      <numFmt numFmtId="165" formatCode="_-[$$-C09]* #,##0_-;\-[$$-C09]* #,##0_-;_-[$$-C09]* &quot;-&quot;??_-;_-@_-"/>
    </dxf>
    <dxf>
      <numFmt numFmtId="165" formatCode="_-[$$-C09]* #,##0_-;\-[$$-C09]* #,##0_-;_-[$$-C09]* &quot;-&quot;??_-;_-@_-"/>
    </dxf>
    <dxf>
      <numFmt numFmtId="165" formatCode="_-[$$-C09]* #,##0_-;\-[$$-C09]* #,##0_-;_-[$$-C09]* &quot;-&quot;??_-;_-@_-"/>
    </dxf>
    <dxf>
      <numFmt numFmtId="165" formatCode="_-[$$-C09]* #,##0_-;\-[$$-C09]* #,##0_-;_-[$$-C09]* &quot;-&quot;??_-;_-@_-"/>
    </dxf>
    <dxf>
      <numFmt numFmtId="165" formatCode="_-[$$-C09]* #,##0_-;\-[$$-C09]* #,##0_-;_-[$$-C09]* &quot;-&quot;??_-;_-@_-"/>
    </dxf>
    <dxf>
      <numFmt numFmtId="165" formatCode="_-[$$-C09]* #,##0_-;\-[$$-C09]* #,##0_-;_-[$$-C09]* &quot;-&quot;??_-;_-@_-"/>
    </dxf>
    <dxf>
      <numFmt numFmtId="165" formatCode="_-[$$-C09]* #,##0_-;\-[$$-C09]* #,##0_-;_-[$$-C09]* &quot;-&quot;??_-;_-@_-"/>
    </dxf>
    <dxf>
      <numFmt numFmtId="165" formatCode="_-[$$-C09]* #,##0_-;\-[$$-C09]* #,##0_-;_-[$$-C09]* &quot;-&quot;??_-;_-@_-"/>
    </dxf>
    <dxf>
      <alignment vertical="bottom"/>
    </dxf>
    <dxf>
      <alignment vertical="bottom"/>
    </dxf>
    <dxf>
      <alignment vertical="bottom"/>
    </dxf>
    <dxf>
      <alignment vertical="bottom"/>
    </dxf>
    <dxf>
      <alignment horizontal="right"/>
    </dxf>
    <dxf>
      <alignment horizontal="right"/>
    </dxf>
    <dxf>
      <alignment horizontal="right"/>
    </dxf>
    <dxf>
      <alignment horizontal="right"/>
    </dxf>
    <dxf>
      <alignment wrapText="0"/>
    </dxf>
    <dxf>
      <alignment wrapText="0"/>
    </dxf>
    <dxf>
      <alignment wrapText="0"/>
    </dxf>
    <dxf>
      <alignment wrapText="0"/>
    </dxf>
    <dxf>
      <numFmt numFmtId="165" formatCode="_-[$$-C09]* #,##0_-;\-[$$-C09]* #,##0_-;_-[$$-C09]* &quot;-&quot;??_-;_-@_-"/>
    </dxf>
    <dxf>
      <numFmt numFmtId="168" formatCode="_-[$$-C09]* #,##0.00_-;\-[$$-C09]* #,##0.00_-;_-[$$-C09]* &quot;-&quot;??_-;_-@_-"/>
    </dxf>
    <dxf>
      <numFmt numFmtId="165" formatCode="_-[$$-C09]* #,##0_-;\-[$$-C09]* #,##0_-;_-[$$-C09]* &quot;-&quot;??_-;_-@_-"/>
    </dxf>
    <dxf>
      <numFmt numFmtId="168" formatCode="_-[$$-C09]* #,##0.00_-;\-[$$-C09]* #,##0.00_-;_-[$$-C09]* &quot;-&quot;??_-;_-@_-"/>
    </dxf>
    <dxf>
      <numFmt numFmtId="164" formatCode="&quot;$&quot;#,##0.00"/>
    </dxf>
    <dxf>
      <numFmt numFmtId="0" formatCode="General"/>
    </dxf>
    <dxf>
      <numFmt numFmtId="0" formatCode="General"/>
    </dxf>
    <dxf>
      <numFmt numFmtId="1" formatCode="0"/>
      <alignment horizontal="general" vertical="bottom" textRotation="0" wrapText="1" indent="0" justifyLastLine="0" shrinkToFit="0" readingOrder="0"/>
    </dxf>
    <dxf>
      <numFmt numFmtId="166" formatCode="yyyy/m/d"/>
      <alignment horizontal="general" vertical="bottom" textRotation="0" wrapText="1" indent="0" justifyLastLine="0" shrinkToFit="0" readingOrder="0"/>
    </dxf>
    <dxf>
      <numFmt numFmtId="164" formatCode="&quot;$&quot;#,##0.00"/>
    </dxf>
    <dxf>
      <numFmt numFmtId="0" formatCode="General"/>
    </dxf>
    <dxf>
      <numFmt numFmtId="0" formatCode="General"/>
    </dxf>
    <dxf>
      <numFmt numFmtId="1" formatCode="0"/>
      <alignment horizontal="general" vertical="bottom" textRotation="0" wrapText="1" indent="0" justifyLastLine="0" shrinkToFit="0" readingOrder="0"/>
    </dxf>
    <dxf>
      <numFmt numFmtId="166" formatCode="yyyy/m/d"/>
      <alignment horizontal="general" vertical="bottom" textRotation="0" wrapText="1" indent="0" justifyLastLine="0" shrinkToFit="0" readingOrder="0"/>
    </dxf>
  </dxfs>
  <tableStyles count="0" defaultTableStyle="TableStyleMedium2" defaultPivotStyle="PivotStyleLight16"/>
  <colors>
    <mruColors>
      <color rgb="FFFF361C"/>
      <color rgb="FF016BB3"/>
      <color rgb="FFFB3D24"/>
      <color rgb="FFFD6253"/>
      <color rgb="FFBE4A4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[KMART - Sales Dashboard Data.xlsx]Total Sales over time!Total sales over time</c:name>
    <c:fmtId val="3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361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361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361C"/>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'Total Sales over time'!$B$3:$B$4</c:f>
              <c:strCache>
                <c:ptCount val="1"/>
                <c:pt idx="0">
                  <c:v>KMART ONLINE</c:v>
                </c:pt>
              </c:strCache>
            </c:strRef>
          </c:tx>
          <c:spPr>
            <a:solidFill>
              <a:schemeClr val="accent1"/>
            </a:solidFill>
            <a:ln>
              <a:noFill/>
            </a:ln>
            <a:effectLst/>
          </c:spPr>
          <c:cat>
            <c:multiLvlStrRef>
              <c:f>'Total Sales over time'!$A$5:$A$25</c:f>
              <c:multiLvlStrCache>
                <c:ptCount val="1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lvl>
                <c:lvl>
                  <c:pt idx="0">
                    <c:v>2023</c:v>
                  </c:pt>
                  <c:pt idx="12">
                    <c:v>2024</c:v>
                  </c:pt>
                </c:lvl>
              </c:multiLvlStrCache>
            </c:multiLvlStrRef>
          </c:cat>
          <c:val>
            <c:numRef>
              <c:f>'Total Sales over time'!$B$5:$B$25</c:f>
              <c:numCache>
                <c:formatCode>_-[$$-C09]* #,##0_-;\-[$$-C09]* #,##0_-;_-[$$-C09]* "-"??_-;_-@_-</c:formatCode>
                <c:ptCount val="18"/>
                <c:pt idx="0">
                  <c:v>17665.069999999996</c:v>
                </c:pt>
                <c:pt idx="1">
                  <c:v>12622.539999999995</c:v>
                </c:pt>
                <c:pt idx="2">
                  <c:v>30766.690000000006</c:v>
                </c:pt>
                <c:pt idx="3">
                  <c:v>27919.52</c:v>
                </c:pt>
                <c:pt idx="4">
                  <c:v>32337.619999999988</c:v>
                </c:pt>
                <c:pt idx="5">
                  <c:v>42988.65</c:v>
                </c:pt>
                <c:pt idx="6">
                  <c:v>23888.63</c:v>
                </c:pt>
                <c:pt idx="7">
                  <c:v>31904.03</c:v>
                </c:pt>
                <c:pt idx="8">
                  <c:v>24828.079999999994</c:v>
                </c:pt>
                <c:pt idx="9">
                  <c:v>17343.389999999992</c:v>
                </c:pt>
                <c:pt idx="10">
                  <c:v>18723.63</c:v>
                </c:pt>
                <c:pt idx="11">
                  <c:v>31199.499999999989</c:v>
                </c:pt>
                <c:pt idx="12">
                  <c:v>27492.119999999995</c:v>
                </c:pt>
                <c:pt idx="13">
                  <c:v>24833.150000000012</c:v>
                </c:pt>
                <c:pt idx="14">
                  <c:v>10692.770000000002</c:v>
                </c:pt>
                <c:pt idx="15">
                  <c:v>38255.05000000001</c:v>
                </c:pt>
                <c:pt idx="16">
                  <c:v>29125.19</c:v>
                </c:pt>
                <c:pt idx="17">
                  <c:v>25348.779999999992</c:v>
                </c:pt>
              </c:numCache>
            </c:numRef>
          </c:val>
          <c:extLst>
            <c:ext xmlns:c16="http://schemas.microsoft.com/office/drawing/2014/chart" uri="{C3380CC4-5D6E-409C-BE32-E72D297353CC}">
              <c16:uniqueId val="{00000000-697E-E64A-B3F9-EF71D414070C}"/>
            </c:ext>
          </c:extLst>
        </c:ser>
        <c:ser>
          <c:idx val="1"/>
          <c:order val="1"/>
          <c:tx>
            <c:strRef>
              <c:f>'Total Sales over time'!$C$3:$C$4</c:f>
              <c:strCache>
                <c:ptCount val="1"/>
                <c:pt idx="0">
                  <c:v>KMART STORE</c:v>
                </c:pt>
              </c:strCache>
            </c:strRef>
          </c:tx>
          <c:spPr>
            <a:solidFill>
              <a:srgbClr val="FF361C"/>
            </a:solidFill>
            <a:ln w="25400">
              <a:noFill/>
            </a:ln>
            <a:effectLst/>
          </c:spPr>
          <c:cat>
            <c:multiLvlStrRef>
              <c:f>'Total Sales over time'!$A$5:$A$25</c:f>
              <c:multiLvlStrCache>
                <c:ptCount val="1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lvl>
                <c:lvl>
                  <c:pt idx="0">
                    <c:v>2023</c:v>
                  </c:pt>
                  <c:pt idx="12">
                    <c:v>2024</c:v>
                  </c:pt>
                </c:lvl>
              </c:multiLvlStrCache>
            </c:multiLvlStrRef>
          </c:cat>
          <c:val>
            <c:numRef>
              <c:f>'Total Sales over time'!$C$5:$C$25</c:f>
              <c:numCache>
                <c:formatCode>_-[$$-C09]* #,##0_-;\-[$$-C09]* #,##0_-;_-[$$-C09]* "-"??_-;_-@_-</c:formatCode>
                <c:ptCount val="18"/>
                <c:pt idx="0">
                  <c:v>113131.16</c:v>
                </c:pt>
                <c:pt idx="1">
                  <c:v>119907.95</c:v>
                </c:pt>
                <c:pt idx="2">
                  <c:v>90020.700000000012</c:v>
                </c:pt>
                <c:pt idx="3">
                  <c:v>142763.91</c:v>
                </c:pt>
                <c:pt idx="4">
                  <c:v>92188.86</c:v>
                </c:pt>
                <c:pt idx="5">
                  <c:v>145977.94000000009</c:v>
                </c:pt>
                <c:pt idx="6">
                  <c:v>109827.61000000003</c:v>
                </c:pt>
                <c:pt idx="7">
                  <c:v>120579.63000000002</c:v>
                </c:pt>
                <c:pt idx="8">
                  <c:v>108649.16000000003</c:v>
                </c:pt>
                <c:pt idx="9">
                  <c:v>106032.66999999997</c:v>
                </c:pt>
                <c:pt idx="10">
                  <c:v>73922.550000000017</c:v>
                </c:pt>
                <c:pt idx="11">
                  <c:v>96264.170000000056</c:v>
                </c:pt>
                <c:pt idx="12">
                  <c:v>80258.240000000005</c:v>
                </c:pt>
                <c:pt idx="13">
                  <c:v>85681.380000000019</c:v>
                </c:pt>
                <c:pt idx="14">
                  <c:v>105683.08000000005</c:v>
                </c:pt>
                <c:pt idx="15">
                  <c:v>88755.87000000001</c:v>
                </c:pt>
                <c:pt idx="16">
                  <c:v>99078.169999999955</c:v>
                </c:pt>
                <c:pt idx="17">
                  <c:v>68440.260000000009</c:v>
                </c:pt>
              </c:numCache>
            </c:numRef>
          </c:val>
          <c:extLst>
            <c:ext xmlns:c16="http://schemas.microsoft.com/office/drawing/2014/chart" uri="{C3380CC4-5D6E-409C-BE32-E72D297353CC}">
              <c16:uniqueId val="{00000005-697E-E64A-B3F9-EF71D414070C}"/>
            </c:ext>
          </c:extLst>
        </c:ser>
        <c:dLbls>
          <c:showLegendKey val="0"/>
          <c:showVal val="0"/>
          <c:showCatName val="0"/>
          <c:showSerName val="0"/>
          <c:showPercent val="0"/>
          <c:showBubbleSize val="0"/>
        </c:dLbls>
        <c:axId val="1800963472"/>
        <c:axId val="397395759"/>
      </c:areaChart>
      <c:catAx>
        <c:axId val="1800963472"/>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395759"/>
        <c:crosses val="autoZero"/>
        <c:auto val="1"/>
        <c:lblAlgn val="ctr"/>
        <c:lblOffset val="100"/>
        <c:noMultiLvlLbl val="0"/>
      </c:catAx>
      <c:valAx>
        <c:axId val="397395759"/>
        <c:scaling>
          <c:orientation val="minMax"/>
        </c:scaling>
        <c:delete val="0"/>
        <c:axPos val="l"/>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0963472"/>
        <c:crosses val="autoZero"/>
        <c:crossBetween val="midCat"/>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[KMART - Sales Dashboard Data.xlsx]Average Sales over time!Average Sales over time</c:name>
    <c:fmtId val="31"/>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80460769489468E-2"/>
          <c:y val="9.1273702012333896E-2"/>
          <c:w val="0.87333878409864218"/>
          <c:h val="0.78882752969217873"/>
        </c:manualLayout>
      </c:layout>
      <c:lineChart>
        <c:grouping val="standard"/>
        <c:varyColors val="0"/>
        <c:ser>
          <c:idx val="0"/>
          <c:order val="0"/>
          <c:tx>
            <c:strRef>
              <c:f>'Average Sales over time'!$B$3:$B$4</c:f>
              <c:strCache>
                <c:ptCount val="1"/>
                <c:pt idx="0">
                  <c:v>KMART ONLINE</c:v>
                </c:pt>
              </c:strCache>
            </c:strRef>
          </c:tx>
          <c:spPr>
            <a:ln w="28575" cap="rnd">
              <a:solidFill>
                <a:schemeClr val="accent1"/>
              </a:solidFill>
              <a:round/>
            </a:ln>
            <a:effectLst/>
          </c:spPr>
          <c:marker>
            <c:symbol val="none"/>
          </c:marker>
          <c:cat>
            <c:multiLvlStrRef>
              <c:f>'Average Sales over time'!$A$5:$A$25</c:f>
              <c:multiLvlStrCache>
                <c:ptCount val="1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lvl>
                <c:lvl>
                  <c:pt idx="0">
                    <c:v>2023</c:v>
                  </c:pt>
                  <c:pt idx="12">
                    <c:v>2024</c:v>
                  </c:pt>
                </c:lvl>
              </c:multiLvlStrCache>
            </c:multiLvlStrRef>
          </c:cat>
          <c:val>
            <c:numRef>
              <c:f>'Average Sales over time'!$B$5:$B$25</c:f>
              <c:numCache>
                <c:formatCode>_-[$$-C09]* #,##0_-;\-[$$-C09]* #,##0_-;_-[$$-C09]* "-"??_-;_-@_-</c:formatCode>
                <c:ptCount val="18"/>
                <c:pt idx="0">
                  <c:v>353.30139999999994</c:v>
                </c:pt>
                <c:pt idx="1">
                  <c:v>293.54744186046503</c:v>
                </c:pt>
                <c:pt idx="2">
                  <c:v>530.4601724137932</c:v>
                </c:pt>
                <c:pt idx="3">
                  <c:v>507.62763636363638</c:v>
                </c:pt>
                <c:pt idx="4">
                  <c:v>557.5451724137929</c:v>
                </c:pt>
                <c:pt idx="5">
                  <c:v>741.18362068965519</c:v>
                </c:pt>
                <c:pt idx="6">
                  <c:v>487.52306122448982</c:v>
                </c:pt>
                <c:pt idx="7">
                  <c:v>540.74627118644071</c:v>
                </c:pt>
                <c:pt idx="8">
                  <c:v>591.14476190476182</c:v>
                </c:pt>
                <c:pt idx="9">
                  <c:v>327.23377358490552</c:v>
                </c:pt>
                <c:pt idx="10">
                  <c:v>374.4726</c:v>
                </c:pt>
                <c:pt idx="11">
                  <c:v>547.35964912280679</c:v>
                </c:pt>
                <c:pt idx="12">
                  <c:v>458.20199999999994</c:v>
                </c:pt>
                <c:pt idx="13">
                  <c:v>620.82875000000035</c:v>
                </c:pt>
                <c:pt idx="14">
                  <c:v>274.17358974358979</c:v>
                </c:pt>
                <c:pt idx="15">
                  <c:v>659.56982758620711</c:v>
                </c:pt>
                <c:pt idx="16">
                  <c:v>448.07984615384612</c:v>
                </c:pt>
                <c:pt idx="17">
                  <c:v>437.04793103448259</c:v>
                </c:pt>
              </c:numCache>
            </c:numRef>
          </c:val>
          <c:smooth val="0"/>
          <c:extLst>
            <c:ext xmlns:c16="http://schemas.microsoft.com/office/drawing/2014/chart" uri="{C3380CC4-5D6E-409C-BE32-E72D297353CC}">
              <c16:uniqueId val="{00000000-1B79-DE43-AE66-4B86EB959ABA}"/>
            </c:ext>
          </c:extLst>
        </c:ser>
        <c:ser>
          <c:idx val="1"/>
          <c:order val="1"/>
          <c:tx>
            <c:strRef>
              <c:f>'Average Sales over time'!$C$3:$C$4</c:f>
              <c:strCache>
                <c:ptCount val="1"/>
                <c:pt idx="0">
                  <c:v>KMART STORE</c:v>
                </c:pt>
              </c:strCache>
            </c:strRef>
          </c:tx>
          <c:spPr>
            <a:ln w="28575" cap="rnd">
              <a:solidFill>
                <a:srgbClr val="FF0000"/>
              </a:solidFill>
              <a:round/>
            </a:ln>
            <a:effectLst/>
          </c:spPr>
          <c:marker>
            <c:symbol val="none"/>
          </c:marker>
          <c:cat>
            <c:multiLvlStrRef>
              <c:f>'Average Sales over time'!$A$5:$A$25</c:f>
              <c:multiLvlStrCache>
                <c:ptCount val="1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lvl>
                <c:lvl>
                  <c:pt idx="0">
                    <c:v>2023</c:v>
                  </c:pt>
                  <c:pt idx="12">
                    <c:v>2024</c:v>
                  </c:pt>
                </c:lvl>
              </c:multiLvlStrCache>
            </c:multiLvlStrRef>
          </c:cat>
          <c:val>
            <c:numRef>
              <c:f>'Average Sales over time'!$C$5:$C$25</c:f>
              <c:numCache>
                <c:formatCode>_-[$$-C09]* #,##0_-;\-[$$-C09]* #,##0_-;_-[$$-C09]* "-"??_-;_-@_-</c:formatCode>
                <c:ptCount val="18"/>
                <c:pt idx="0">
                  <c:v>844.26238805970149</c:v>
                </c:pt>
                <c:pt idx="1">
                  <c:v>826.95137931034481</c:v>
                </c:pt>
                <c:pt idx="2">
                  <c:v>652.32391304347834</c:v>
                </c:pt>
                <c:pt idx="3">
                  <c:v>951.75940000000003</c:v>
                </c:pt>
                <c:pt idx="4">
                  <c:v>720.22546875</c:v>
                </c:pt>
                <c:pt idx="5">
                  <c:v>1035.3045390070929</c:v>
                </c:pt>
                <c:pt idx="6">
                  <c:v>762.69173611111137</c:v>
                </c:pt>
                <c:pt idx="7">
                  <c:v>803.8642000000001</c:v>
                </c:pt>
                <c:pt idx="8">
                  <c:v>749.30455172413815</c:v>
                </c:pt>
                <c:pt idx="9">
                  <c:v>821.95868217054237</c:v>
                </c:pt>
                <c:pt idx="10">
                  <c:v>642.80478260869586</c:v>
                </c:pt>
                <c:pt idx="11">
                  <c:v>789.05057377049229</c:v>
                </c:pt>
                <c:pt idx="12">
                  <c:v>697.89773913043484</c:v>
                </c:pt>
                <c:pt idx="13">
                  <c:v>690.97887096774207</c:v>
                </c:pt>
                <c:pt idx="14">
                  <c:v>825.64906250000035</c:v>
                </c:pt>
                <c:pt idx="15">
                  <c:v>657.45088888888893</c:v>
                </c:pt>
                <c:pt idx="16">
                  <c:v>728.51595588235261</c:v>
                </c:pt>
                <c:pt idx="17">
                  <c:v>514.5884210526317</c:v>
                </c:pt>
              </c:numCache>
            </c:numRef>
          </c:val>
          <c:smooth val="0"/>
          <c:extLst>
            <c:ext xmlns:c16="http://schemas.microsoft.com/office/drawing/2014/chart" uri="{C3380CC4-5D6E-409C-BE32-E72D297353CC}">
              <c16:uniqueId val="{00000001-1B79-DE43-AE66-4B86EB959ABA}"/>
            </c:ext>
          </c:extLst>
        </c:ser>
        <c:dLbls>
          <c:showLegendKey val="0"/>
          <c:showVal val="0"/>
          <c:showCatName val="0"/>
          <c:showSerName val="0"/>
          <c:showPercent val="0"/>
          <c:showBubbleSize val="0"/>
        </c:dLbls>
        <c:smooth val="0"/>
        <c:axId val="488990687"/>
        <c:axId val="410653919"/>
      </c:lineChart>
      <c:catAx>
        <c:axId val="488990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0653919"/>
        <c:crosses val="autoZero"/>
        <c:auto val="1"/>
        <c:lblAlgn val="ctr"/>
        <c:lblOffset val="100"/>
        <c:noMultiLvlLbl val="0"/>
      </c:catAx>
      <c:valAx>
        <c:axId val="410653919"/>
        <c:scaling>
          <c:orientation val="minMax"/>
        </c:scaling>
        <c:delete val="0"/>
        <c:axPos val="l"/>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8990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[KMART - Sales Dashboard Data.xlsx]Sales By Category!Sales By Category</c:name>
    <c:fmtId val="4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t>Sales</a:t>
            </a:r>
            <a:r>
              <a:rPr lang="en-GB" b="1" baseline="0"/>
              <a:t> by Category </a:t>
            </a:r>
            <a:endParaRPr lang="en-GB"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361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361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361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877805892240999"/>
          <c:y val="0.10104521897646736"/>
          <c:w val="0.73355016622922131"/>
          <c:h val="0.78060071463902636"/>
        </c:manualLayout>
      </c:layout>
      <c:barChart>
        <c:barDir val="bar"/>
        <c:grouping val="clustered"/>
        <c:varyColors val="0"/>
        <c:ser>
          <c:idx val="0"/>
          <c:order val="0"/>
          <c:tx>
            <c:strRef>
              <c:f>'Sales By Category'!$B$2:$B$3</c:f>
              <c:strCache>
                <c:ptCount val="1"/>
                <c:pt idx="0">
                  <c:v>KMART ONLINE</c:v>
                </c:pt>
              </c:strCache>
            </c:strRef>
          </c:tx>
          <c:spPr>
            <a:solidFill>
              <a:schemeClr val="accent1"/>
            </a:solidFill>
            <a:ln>
              <a:noFill/>
            </a:ln>
            <a:effectLst/>
          </c:spPr>
          <c:invertIfNegative val="0"/>
          <c:cat>
            <c:strRef>
              <c:f>'Sales By Category'!$A$4:$A$14</c:f>
              <c:strCache>
                <c:ptCount val="10"/>
                <c:pt idx="0">
                  <c:v>Party &amp; Gift Wrap</c:v>
                </c:pt>
                <c:pt idx="1">
                  <c:v>Stationery &amp; Office Supplies</c:v>
                </c:pt>
                <c:pt idx="2">
                  <c:v>Accessories</c:v>
                </c:pt>
                <c:pt idx="3">
                  <c:v>Electronics &amp; Entertainment</c:v>
                </c:pt>
                <c:pt idx="4">
                  <c:v>Baby &amp; Nursery</c:v>
                </c:pt>
                <c:pt idx="5">
                  <c:v>Footwear</c:v>
                </c:pt>
                <c:pt idx="6">
                  <c:v>Beauty &amp; Personal Care</c:v>
                </c:pt>
                <c:pt idx="7">
                  <c:v>Toys &amp; Outdoor Play</c:v>
                </c:pt>
                <c:pt idx="8">
                  <c:v>Home &amp; Living</c:v>
                </c:pt>
                <c:pt idx="9">
                  <c:v>Clothing &amp; Fashion</c:v>
                </c:pt>
              </c:strCache>
            </c:strRef>
          </c:cat>
          <c:val>
            <c:numRef>
              <c:f>'Sales By Category'!$B$4:$B$14</c:f>
              <c:numCache>
                <c:formatCode>_-[$$-C09]* #,##0_-;\-[$$-C09]* #,##0_-;_-[$$-C09]* "-"??_-;_-@_-</c:formatCode>
                <c:ptCount val="10"/>
                <c:pt idx="0">
                  <c:v>10733.46</c:v>
                </c:pt>
                <c:pt idx="1">
                  <c:v>10694.48</c:v>
                </c:pt>
                <c:pt idx="2">
                  <c:v>17649.419999999998</c:v>
                </c:pt>
                <c:pt idx="3">
                  <c:v>23832.120000000003</c:v>
                </c:pt>
                <c:pt idx="4">
                  <c:v>31175.839999999997</c:v>
                </c:pt>
                <c:pt idx="5">
                  <c:v>54937.179999999986</c:v>
                </c:pt>
                <c:pt idx="6">
                  <c:v>60545.240000000027</c:v>
                </c:pt>
                <c:pt idx="7">
                  <c:v>77083.039999999994</c:v>
                </c:pt>
                <c:pt idx="8">
                  <c:v>72314.760000000024</c:v>
                </c:pt>
                <c:pt idx="9">
                  <c:v>108968.87000000004</c:v>
                </c:pt>
              </c:numCache>
            </c:numRef>
          </c:val>
          <c:extLst>
            <c:ext xmlns:c16="http://schemas.microsoft.com/office/drawing/2014/chart" uri="{C3380CC4-5D6E-409C-BE32-E72D297353CC}">
              <c16:uniqueId val="{00000000-7ECE-9C4A-A599-775AB1A60C6D}"/>
            </c:ext>
          </c:extLst>
        </c:ser>
        <c:ser>
          <c:idx val="1"/>
          <c:order val="1"/>
          <c:tx>
            <c:strRef>
              <c:f>'Sales By Category'!$C$2:$C$3</c:f>
              <c:strCache>
                <c:ptCount val="1"/>
                <c:pt idx="0">
                  <c:v>KMART STORE</c:v>
                </c:pt>
              </c:strCache>
            </c:strRef>
          </c:tx>
          <c:spPr>
            <a:solidFill>
              <a:srgbClr val="FF361C"/>
            </a:solidFill>
            <a:ln>
              <a:noFill/>
            </a:ln>
            <a:effectLst/>
          </c:spPr>
          <c:invertIfNegative val="0"/>
          <c:cat>
            <c:strRef>
              <c:f>'Sales By Category'!$A$4:$A$14</c:f>
              <c:strCache>
                <c:ptCount val="10"/>
                <c:pt idx="0">
                  <c:v>Party &amp; Gift Wrap</c:v>
                </c:pt>
                <c:pt idx="1">
                  <c:v>Stationery &amp; Office Supplies</c:v>
                </c:pt>
                <c:pt idx="2">
                  <c:v>Accessories</c:v>
                </c:pt>
                <c:pt idx="3">
                  <c:v>Electronics &amp; Entertainment</c:v>
                </c:pt>
                <c:pt idx="4">
                  <c:v>Baby &amp; Nursery</c:v>
                </c:pt>
                <c:pt idx="5">
                  <c:v>Footwear</c:v>
                </c:pt>
                <c:pt idx="6">
                  <c:v>Beauty &amp; Personal Care</c:v>
                </c:pt>
                <c:pt idx="7">
                  <c:v>Toys &amp; Outdoor Play</c:v>
                </c:pt>
                <c:pt idx="8">
                  <c:v>Home &amp; Living</c:v>
                </c:pt>
                <c:pt idx="9">
                  <c:v>Clothing &amp; Fashion</c:v>
                </c:pt>
              </c:strCache>
            </c:strRef>
          </c:cat>
          <c:val>
            <c:numRef>
              <c:f>'Sales By Category'!$C$4:$C$14</c:f>
              <c:numCache>
                <c:formatCode>_-[$$-C09]* #,##0_-;\-[$$-C09]* #,##0_-;_-[$$-C09]* "-"??_-;_-@_-</c:formatCode>
                <c:ptCount val="10"/>
                <c:pt idx="0">
                  <c:v>39773.99</c:v>
                </c:pt>
                <c:pt idx="1">
                  <c:v>41192.899999999994</c:v>
                </c:pt>
                <c:pt idx="2">
                  <c:v>54374.470000000016</c:v>
                </c:pt>
                <c:pt idx="3">
                  <c:v>104117.89999999998</c:v>
                </c:pt>
                <c:pt idx="4">
                  <c:v>124125.36999999991</c:v>
                </c:pt>
                <c:pt idx="5">
                  <c:v>202627.52000000011</c:v>
                </c:pt>
                <c:pt idx="6">
                  <c:v>215466.20000000013</c:v>
                </c:pt>
                <c:pt idx="7">
                  <c:v>313375.84000000003</c:v>
                </c:pt>
                <c:pt idx="8">
                  <c:v>359031.85000000027</c:v>
                </c:pt>
                <c:pt idx="9">
                  <c:v>393077.2699999999</c:v>
                </c:pt>
              </c:numCache>
            </c:numRef>
          </c:val>
          <c:extLst>
            <c:ext xmlns:c16="http://schemas.microsoft.com/office/drawing/2014/chart" uri="{C3380CC4-5D6E-409C-BE32-E72D297353CC}">
              <c16:uniqueId val="{00000001-7ECE-9C4A-A599-775AB1A60C6D}"/>
            </c:ext>
          </c:extLst>
        </c:ser>
        <c:dLbls>
          <c:showLegendKey val="0"/>
          <c:showVal val="0"/>
          <c:showCatName val="0"/>
          <c:showSerName val="0"/>
          <c:showPercent val="0"/>
          <c:showBubbleSize val="0"/>
        </c:dLbls>
        <c:gapWidth val="219"/>
        <c:axId val="213942943"/>
        <c:axId val="214636415"/>
      </c:barChart>
      <c:catAx>
        <c:axId val="2139429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636415"/>
        <c:crosses val="autoZero"/>
        <c:auto val="1"/>
        <c:lblAlgn val="ctr"/>
        <c:lblOffset val="100"/>
        <c:noMultiLvlLbl val="0"/>
      </c:catAx>
      <c:valAx>
        <c:axId val="214636415"/>
        <c:scaling>
          <c:orientation val="minMax"/>
        </c:scaling>
        <c:delete val="0"/>
        <c:axPos val="b"/>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942943"/>
        <c:crosses val="autoZero"/>
        <c:crossBetween val="between"/>
        <c:dispUnits>
          <c:builtInUnit val="thousand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[KMART - Sales Dashboard Data.xlsx]Sales by suburb!Sales By Category</c:name>
    <c:fmtId val="50"/>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GB" sz="1600" b="1"/>
              <a:t>Sales</a:t>
            </a:r>
            <a:r>
              <a:rPr lang="en-GB" sz="1600" b="1" baseline="0"/>
              <a:t> by Suburb</a:t>
            </a:r>
            <a:endParaRPr lang="en-GB" sz="1600" b="1"/>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361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361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361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FF361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FF361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'Sales by suburb'!$B$2:$B$3</c:f>
              <c:strCache>
                <c:ptCount val="1"/>
                <c:pt idx="0">
                  <c:v>KMART ONLINE</c:v>
                </c:pt>
              </c:strCache>
            </c:strRef>
          </c:tx>
          <c:spPr>
            <a:solidFill>
              <a:schemeClr val="accent1"/>
            </a:solidFill>
            <a:ln>
              <a:noFill/>
            </a:ln>
            <a:effectLst/>
          </c:spPr>
          <c:invertIfNegative val="0"/>
          <c:cat>
            <c:strRef>
              <c:f>'Sales by suburb'!$A$4:$A$14</c:f>
              <c:strCache>
                <c:ptCount val="10"/>
                <c:pt idx="0">
                  <c:v>Campbelltown</c:v>
                </c:pt>
                <c:pt idx="1">
                  <c:v>Frankston</c:v>
                </c:pt>
                <c:pt idx="2">
                  <c:v>Alexandria</c:v>
                </c:pt>
                <c:pt idx="3">
                  <c:v>Chadstone</c:v>
                </c:pt>
                <c:pt idx="4">
                  <c:v>Underwood</c:v>
                </c:pt>
                <c:pt idx="5">
                  <c:v>Ballarat</c:v>
                </c:pt>
                <c:pt idx="6">
                  <c:v>North Lakes</c:v>
                </c:pt>
                <c:pt idx="7">
                  <c:v>Castle Hill</c:v>
                </c:pt>
                <c:pt idx="8">
                  <c:v>Altona</c:v>
                </c:pt>
                <c:pt idx="9">
                  <c:v>Albany</c:v>
                </c:pt>
              </c:strCache>
            </c:strRef>
          </c:cat>
          <c:val>
            <c:numRef>
              <c:f>'Sales by suburb'!$B$4:$B$14</c:f>
              <c:numCache>
                <c:formatCode>_-[$$-C09]* #,##0_-;\-[$$-C09]* #,##0_-;_-[$$-C09]* "-"??_-;_-@_-</c:formatCode>
                <c:ptCount val="10"/>
                <c:pt idx="0">
                  <c:v>2314.3100000000004</c:v>
                </c:pt>
                <c:pt idx="1">
                  <c:v>1627.1699999999996</c:v>
                </c:pt>
                <c:pt idx="2">
                  <c:v>62590.830000000016</c:v>
                </c:pt>
                <c:pt idx="3">
                  <c:v>1456.7400000000002</c:v>
                </c:pt>
                <c:pt idx="4">
                  <c:v>1064.8700000000001</c:v>
                </c:pt>
                <c:pt idx="5">
                  <c:v>11642.659999999998</c:v>
                </c:pt>
                <c:pt idx="6">
                  <c:v>131.82</c:v>
                </c:pt>
                <c:pt idx="7">
                  <c:v>4519.12</c:v>
                </c:pt>
                <c:pt idx="8">
                  <c:v>48945.46</c:v>
                </c:pt>
                <c:pt idx="9">
                  <c:v>41911.779999999984</c:v>
                </c:pt>
              </c:numCache>
            </c:numRef>
          </c:val>
          <c:extLst>
            <c:ext xmlns:c16="http://schemas.microsoft.com/office/drawing/2014/chart" uri="{C3380CC4-5D6E-409C-BE32-E72D297353CC}">
              <c16:uniqueId val="{00000000-060A-C44D-A41F-3F0FAC1ABEC8}"/>
            </c:ext>
          </c:extLst>
        </c:ser>
        <c:ser>
          <c:idx val="1"/>
          <c:order val="1"/>
          <c:tx>
            <c:strRef>
              <c:f>'Sales by suburb'!$C$2:$C$3</c:f>
              <c:strCache>
                <c:ptCount val="1"/>
                <c:pt idx="0">
                  <c:v>KMART STORE</c:v>
                </c:pt>
              </c:strCache>
            </c:strRef>
          </c:tx>
          <c:spPr>
            <a:solidFill>
              <a:srgbClr val="FF361C"/>
            </a:solidFill>
            <a:ln>
              <a:noFill/>
            </a:ln>
            <a:effectLst/>
          </c:spPr>
          <c:invertIfNegative val="0"/>
          <c:cat>
            <c:strRef>
              <c:f>'Sales by suburb'!$A$4:$A$14</c:f>
              <c:strCache>
                <c:ptCount val="10"/>
                <c:pt idx="0">
                  <c:v>Campbelltown</c:v>
                </c:pt>
                <c:pt idx="1">
                  <c:v>Frankston</c:v>
                </c:pt>
                <c:pt idx="2">
                  <c:v>Alexandria</c:v>
                </c:pt>
                <c:pt idx="3">
                  <c:v>Chadstone</c:v>
                </c:pt>
                <c:pt idx="4">
                  <c:v>Underwood</c:v>
                </c:pt>
                <c:pt idx="5">
                  <c:v>Ballarat</c:v>
                </c:pt>
                <c:pt idx="6">
                  <c:v>North Lakes</c:v>
                </c:pt>
                <c:pt idx="7">
                  <c:v>Castle Hill</c:v>
                </c:pt>
                <c:pt idx="8">
                  <c:v>Altona</c:v>
                </c:pt>
                <c:pt idx="9">
                  <c:v>Albany</c:v>
                </c:pt>
              </c:strCache>
            </c:strRef>
          </c:cat>
          <c:val>
            <c:numRef>
              <c:f>'Sales by suburb'!$C$4:$C$14</c:f>
              <c:numCache>
                <c:formatCode>_-[$$-C09]* #,##0_-;\-[$$-C09]* #,##0_-;_-[$$-C09]* "-"??_-;_-@_-</c:formatCode>
                <c:ptCount val="10"/>
                <c:pt idx="0">
                  <c:v>76058.060000000012</c:v>
                </c:pt>
                <c:pt idx="1">
                  <c:v>69549.080000000016</c:v>
                </c:pt>
                <c:pt idx="2">
                  <c:v>6333.4099999999989</c:v>
                </c:pt>
                <c:pt idx="3">
                  <c:v>60703.910000000025</c:v>
                </c:pt>
                <c:pt idx="4">
                  <c:v>57782.229999999996</c:v>
                </c:pt>
                <c:pt idx="5">
                  <c:v>45209.249999999993</c:v>
                </c:pt>
                <c:pt idx="6">
                  <c:v>52318.600000000013</c:v>
                </c:pt>
                <c:pt idx="7">
                  <c:v>47880.23</c:v>
                </c:pt>
                <c:pt idx="8">
                  <c:v>2713.7400000000002</c:v>
                </c:pt>
                <c:pt idx="9">
                  <c:v>9684.1600000000017</c:v>
                </c:pt>
              </c:numCache>
            </c:numRef>
          </c:val>
          <c:extLst>
            <c:ext xmlns:c16="http://schemas.microsoft.com/office/drawing/2014/chart" uri="{C3380CC4-5D6E-409C-BE32-E72D297353CC}">
              <c16:uniqueId val="{00000001-060A-C44D-A41F-3F0FAC1ABEC8}"/>
            </c:ext>
          </c:extLst>
        </c:ser>
        <c:dLbls>
          <c:showLegendKey val="0"/>
          <c:showVal val="0"/>
          <c:showCatName val="0"/>
          <c:showSerName val="0"/>
          <c:showPercent val="0"/>
          <c:showBubbleSize val="0"/>
        </c:dLbls>
        <c:gapWidth val="219"/>
        <c:overlap val="100"/>
        <c:axId val="213942943"/>
        <c:axId val="214636415"/>
      </c:barChart>
      <c:catAx>
        <c:axId val="213942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636415"/>
        <c:crosses val="autoZero"/>
        <c:auto val="1"/>
        <c:lblAlgn val="ctr"/>
        <c:lblOffset val="100"/>
        <c:noMultiLvlLbl val="0"/>
      </c:catAx>
      <c:valAx>
        <c:axId val="214636415"/>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942943"/>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[KMART - Sales Dashboard Data.xlsx]Sales By manager !Sales By Category</c:name>
    <c:fmtId val="5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600" b="1"/>
              <a:t> Sales</a:t>
            </a:r>
            <a:r>
              <a:rPr lang="en-GB" sz="1600" b="1" baseline="0"/>
              <a:t> by Manager (Top 10)</a:t>
            </a:r>
          </a:p>
          <a:p>
            <a:pPr>
              <a:defRPr/>
            </a:pPr>
            <a:endParaRPr lang="en-GB" sz="16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'Sales By manager '!$B$2:$B$3</c:f>
              <c:strCache>
                <c:ptCount val="1"/>
                <c:pt idx="0">
                  <c:v>KMART ONLINE</c:v>
                </c:pt>
              </c:strCache>
            </c:strRef>
          </c:tx>
          <c:spPr>
            <a:solidFill>
              <a:schemeClr val="accent1"/>
            </a:solidFill>
            <a:ln>
              <a:noFill/>
            </a:ln>
            <a:effectLst/>
          </c:spPr>
          <c:invertIfNegative val="0"/>
          <c:cat>
            <c:strRef>
              <c:f>'Sales By manager '!$A$4:$A$14</c:f>
              <c:strCache>
                <c:ptCount val="10"/>
                <c:pt idx="0">
                  <c:v>Rachael Long</c:v>
                </c:pt>
                <c:pt idx="1">
                  <c:v>Jeremy Garcia</c:v>
                </c:pt>
                <c:pt idx="2">
                  <c:v>John Gardner</c:v>
                </c:pt>
                <c:pt idx="3">
                  <c:v>Lillian Pruitt</c:v>
                </c:pt>
                <c:pt idx="4">
                  <c:v>Jerry Fulton</c:v>
                </c:pt>
                <c:pt idx="5">
                  <c:v>Terri Wright</c:v>
                </c:pt>
                <c:pt idx="6">
                  <c:v>George Chester</c:v>
                </c:pt>
                <c:pt idx="7">
                  <c:v>Brian Hubbard</c:v>
                </c:pt>
                <c:pt idx="8">
                  <c:v>Ricky Wilkinson</c:v>
                </c:pt>
                <c:pt idx="9">
                  <c:v>Miles Hammond</c:v>
                </c:pt>
              </c:strCache>
            </c:strRef>
          </c:cat>
          <c:val>
            <c:numRef>
              <c:f>'Sales By manager '!$B$4:$B$14</c:f>
              <c:numCache>
                <c:formatCode>_-[$$-C09]* #,##0_-;\-[$$-C09]* #,##0_-;_-[$$-C09]* "-"??_-;_-@_-</c:formatCode>
                <c:ptCount val="10"/>
                <c:pt idx="0">
                  <c:v>12965.320000000002</c:v>
                </c:pt>
                <c:pt idx="1">
                  <c:v>69635.95</c:v>
                </c:pt>
                <c:pt idx="2">
                  <c:v>16606.379999999997</c:v>
                </c:pt>
                <c:pt idx="3">
                  <c:v>51249.49</c:v>
                </c:pt>
                <c:pt idx="4">
                  <c:v>26472.759999999991</c:v>
                </c:pt>
                <c:pt idx="5">
                  <c:v>5573.8200000000006</c:v>
                </c:pt>
                <c:pt idx="6">
                  <c:v>15164.9</c:v>
                </c:pt>
                <c:pt idx="7">
                  <c:v>68762.340000000011</c:v>
                </c:pt>
                <c:pt idx="8">
                  <c:v>1507.33</c:v>
                </c:pt>
                <c:pt idx="9">
                  <c:v>43615.369999999988</c:v>
                </c:pt>
              </c:numCache>
            </c:numRef>
          </c:val>
          <c:extLst>
            <c:ext xmlns:c16="http://schemas.microsoft.com/office/drawing/2014/chart" uri="{C3380CC4-5D6E-409C-BE32-E72D297353CC}">
              <c16:uniqueId val="{00000000-00DA-DF47-840E-ED9FA2DA73BE}"/>
            </c:ext>
          </c:extLst>
        </c:ser>
        <c:ser>
          <c:idx val="1"/>
          <c:order val="1"/>
          <c:tx>
            <c:strRef>
              <c:f>'Sales By manager '!$C$2:$C$3</c:f>
              <c:strCache>
                <c:ptCount val="1"/>
                <c:pt idx="0">
                  <c:v>KMART STORE</c:v>
                </c:pt>
              </c:strCache>
            </c:strRef>
          </c:tx>
          <c:spPr>
            <a:solidFill>
              <a:srgbClr val="FF0000"/>
            </a:solidFill>
            <a:ln>
              <a:noFill/>
            </a:ln>
            <a:effectLst/>
          </c:spPr>
          <c:invertIfNegative val="0"/>
          <c:cat>
            <c:strRef>
              <c:f>'Sales By manager '!$A$4:$A$14</c:f>
              <c:strCache>
                <c:ptCount val="10"/>
                <c:pt idx="0">
                  <c:v>Rachael Long</c:v>
                </c:pt>
                <c:pt idx="1">
                  <c:v>Jeremy Garcia</c:v>
                </c:pt>
                <c:pt idx="2">
                  <c:v>John Gardner</c:v>
                </c:pt>
                <c:pt idx="3">
                  <c:v>Lillian Pruitt</c:v>
                </c:pt>
                <c:pt idx="4">
                  <c:v>Jerry Fulton</c:v>
                </c:pt>
                <c:pt idx="5">
                  <c:v>Terri Wright</c:v>
                </c:pt>
                <c:pt idx="6">
                  <c:v>George Chester</c:v>
                </c:pt>
                <c:pt idx="7">
                  <c:v>Brian Hubbard</c:v>
                </c:pt>
                <c:pt idx="8">
                  <c:v>Ricky Wilkinson</c:v>
                </c:pt>
                <c:pt idx="9">
                  <c:v>Miles Hammond</c:v>
                </c:pt>
              </c:strCache>
            </c:strRef>
          </c:cat>
          <c:val>
            <c:numRef>
              <c:f>'Sales By manager '!$C$4:$C$14</c:f>
              <c:numCache>
                <c:formatCode>_-[$$-C09]* #,##0_-;\-[$$-C09]* #,##0_-;_-[$$-C09]* "-"??_-;_-@_-</c:formatCode>
                <c:ptCount val="10"/>
                <c:pt idx="0">
                  <c:v>198537.69999999995</c:v>
                </c:pt>
                <c:pt idx="1">
                  <c:v>138300.8600000001</c:v>
                </c:pt>
                <c:pt idx="2">
                  <c:v>181346.60000000006</c:v>
                </c:pt>
                <c:pt idx="3">
                  <c:v>145390.21</c:v>
                </c:pt>
                <c:pt idx="4">
                  <c:v>159768.85999999999</c:v>
                </c:pt>
                <c:pt idx="5">
                  <c:v>156645.04999999999</c:v>
                </c:pt>
                <c:pt idx="6">
                  <c:v>146652.00000000003</c:v>
                </c:pt>
                <c:pt idx="7">
                  <c:v>71085.33</c:v>
                </c:pt>
                <c:pt idx="8">
                  <c:v>114859.26000000014</c:v>
                </c:pt>
                <c:pt idx="9">
                  <c:v>62597.05999999999</c:v>
                </c:pt>
              </c:numCache>
            </c:numRef>
          </c:val>
          <c:extLst>
            <c:ext xmlns:c16="http://schemas.microsoft.com/office/drawing/2014/chart" uri="{C3380CC4-5D6E-409C-BE32-E72D297353CC}">
              <c16:uniqueId val="{00000001-00DA-DF47-840E-ED9FA2DA73BE}"/>
            </c:ext>
          </c:extLst>
        </c:ser>
        <c:dLbls>
          <c:showLegendKey val="0"/>
          <c:showVal val="0"/>
          <c:showCatName val="0"/>
          <c:showSerName val="0"/>
          <c:showPercent val="0"/>
          <c:showBubbleSize val="0"/>
        </c:dLbls>
        <c:gapWidth val="219"/>
        <c:overlap val="100"/>
        <c:axId val="1917031104"/>
        <c:axId val="1933887696"/>
      </c:barChart>
      <c:catAx>
        <c:axId val="1917031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3887696"/>
        <c:crossesAt val="0"/>
        <c:auto val="1"/>
        <c:lblAlgn val="ctr"/>
        <c:lblOffset val="100"/>
        <c:noMultiLvlLbl val="0"/>
      </c:catAx>
      <c:valAx>
        <c:axId val="1933887696"/>
        <c:scaling>
          <c:orientation val="minMax"/>
        </c:scaling>
        <c:delete val="0"/>
        <c:axPos val="l"/>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7031104"/>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[KMART - Sales Dashboard Data.xlsx]Online Vs Sales!online vs offline </c:name>
    <c:fmtId val="4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Online</a:t>
            </a:r>
            <a:r>
              <a:rPr lang="en-US" b="1" baseline="0"/>
              <a:t> Vs Store Sales </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rgbClr val="FF361C"/>
          </a:solidFill>
          <a:ln>
            <a:noFill/>
          </a:ln>
          <a:effectLst/>
        </c:spPr>
        <c:dLbl>
          <c:idx val="0"/>
          <c:layout>
            <c:manualLayout>
              <c:x val="-0.25143796506290056"/>
              <c:y val="7.4495243653913593E-2"/>
            </c:manualLayout>
          </c:layout>
          <c:numFmt formatCode="General" sourceLinked="0"/>
          <c:spPr>
            <a:solidFill>
              <a:srgbClr val="4472C4">
                <a:lumMod val="60000"/>
                <a:lumOff val="4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3857109036371493"/>
                  <c:h val="0.18817516449183488"/>
                </c:manualLayout>
              </c15:layout>
            </c:ext>
          </c:extLst>
        </c:dLbl>
      </c:pivotFmt>
      <c:pivotFmt>
        <c:idx val="2"/>
        <c:spPr>
          <a:solidFill>
            <a:schemeClr val="accent1"/>
          </a:solidFill>
          <a:ln>
            <a:noFill/>
          </a:ln>
          <a:effectLst/>
        </c:spPr>
        <c:dLbl>
          <c:idx val="0"/>
          <c:layout>
            <c:manualLayout>
              <c:x val="0.19683006382766174"/>
              <c:y val="-7.9229666124332521E-2"/>
            </c:manualLayout>
          </c:layout>
          <c:numFmt formatCode="General" sourceLinked="0"/>
          <c:spPr>
            <a:solidFill>
              <a:srgbClr val="4472C4">
                <a:lumMod val="60000"/>
                <a:lumOff val="4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858524753480788"/>
                  <c:h val="0.14924399969590776"/>
                </c:manualLayout>
              </c15:layout>
            </c:ext>
          </c:extLst>
        </c:dLbl>
      </c:pivotFmt>
      <c:pivotFmt>
        <c:idx val="3"/>
        <c:spPr>
          <a:solidFill>
            <a:schemeClr val="accent1"/>
          </a:solidFill>
          <a:ln>
            <a:no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0.19683006382766174"/>
              <c:y val="-7.9229666124332521E-2"/>
            </c:manualLayout>
          </c:layout>
          <c:numFmt formatCode="General" sourceLinked="0"/>
          <c:spPr>
            <a:solidFill>
              <a:srgbClr val="4472C4">
                <a:lumMod val="60000"/>
                <a:lumOff val="4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858524753480788"/>
                  <c:h val="0.14924399969590776"/>
                </c:manualLayout>
              </c15:layout>
            </c:ext>
          </c:extLst>
        </c:dLbl>
      </c:pivotFmt>
      <c:pivotFmt>
        <c:idx val="5"/>
        <c:spPr>
          <a:solidFill>
            <a:srgbClr val="FF361C"/>
          </a:solidFill>
          <a:ln>
            <a:noFill/>
          </a:ln>
          <a:effectLst/>
        </c:spPr>
        <c:dLbl>
          <c:idx val="0"/>
          <c:layout>
            <c:manualLayout>
              <c:x val="-0.25143796506290056"/>
              <c:y val="7.4495243653913593E-2"/>
            </c:manualLayout>
          </c:layout>
          <c:numFmt formatCode="General" sourceLinked="0"/>
          <c:spPr>
            <a:solidFill>
              <a:srgbClr val="4472C4">
                <a:lumMod val="60000"/>
                <a:lumOff val="4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3857109036371493"/>
                  <c:h val="0.18817516449183488"/>
                </c:manualLayout>
              </c15:layout>
            </c:ext>
          </c:extLst>
        </c:dLbl>
      </c:pivotFmt>
      <c:pivotFmt>
        <c:idx val="6"/>
        <c:spPr>
          <a:solidFill>
            <a:schemeClr val="accent1"/>
          </a:solidFill>
          <a:ln>
            <a:no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0.19683006382766174"/>
              <c:y val="-7.9229666124332521E-2"/>
            </c:manualLayout>
          </c:layout>
          <c:numFmt formatCode="General" sourceLinked="0"/>
          <c:spPr>
            <a:solidFill>
              <a:srgbClr val="4472C4">
                <a:lumMod val="60000"/>
                <a:lumOff val="4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858524753480788"/>
                  <c:h val="0.14924399969590776"/>
                </c:manualLayout>
              </c15:layout>
            </c:ext>
          </c:extLst>
        </c:dLbl>
      </c:pivotFmt>
      <c:pivotFmt>
        <c:idx val="8"/>
        <c:spPr>
          <a:solidFill>
            <a:srgbClr val="FF361C"/>
          </a:solidFill>
          <a:ln>
            <a:noFill/>
          </a:ln>
          <a:effectLst/>
        </c:spPr>
        <c:dLbl>
          <c:idx val="0"/>
          <c:layout>
            <c:manualLayout>
              <c:x val="-0.25143796506290056"/>
              <c:y val="7.4495243653913593E-2"/>
            </c:manualLayout>
          </c:layout>
          <c:numFmt formatCode="General" sourceLinked="0"/>
          <c:spPr>
            <a:solidFill>
              <a:srgbClr val="4472C4">
                <a:lumMod val="60000"/>
                <a:lumOff val="4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3857109036371493"/>
                  <c:h val="0.18817516449183488"/>
                </c:manualLayout>
              </c15:layout>
            </c:ext>
          </c:extLst>
        </c:dLbl>
      </c:pivotFmt>
    </c:pivotFmts>
    <c:plotArea>
      <c:layout/>
      <c:doughnutChart>
        <c:varyColors val="1"/>
        <c:ser>
          <c:idx val="0"/>
          <c:order val="0"/>
          <c:tx>
            <c:strRef>
              <c:f>'Online Vs Sales'!$B$2</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805E-7749-B0E8-7B9EDAA13A9F}"/>
              </c:ext>
            </c:extLst>
          </c:dPt>
          <c:dPt>
            <c:idx val="1"/>
            <c:bubble3D val="0"/>
            <c:spPr>
              <a:solidFill>
                <a:srgbClr val="FF361C"/>
              </a:solidFill>
              <a:ln>
                <a:noFill/>
              </a:ln>
              <a:effectLst/>
            </c:spPr>
            <c:extLst>
              <c:ext xmlns:c16="http://schemas.microsoft.com/office/drawing/2014/chart" uri="{C3380CC4-5D6E-409C-BE32-E72D297353CC}">
                <c16:uniqueId val="{00000003-805E-7749-B0E8-7B9EDAA13A9F}"/>
              </c:ext>
            </c:extLst>
          </c:dPt>
          <c:dLbls>
            <c:dLbl>
              <c:idx val="0"/>
              <c:layout>
                <c:manualLayout>
                  <c:x val="0.19683006382766174"/>
                  <c:y val="-7.9229666124332521E-2"/>
                </c:manualLayout>
              </c:layout>
              <c:numFmt formatCode="General" sourceLinked="0"/>
              <c:spPr>
                <a:solidFill>
                  <a:srgbClr val="4472C4">
                    <a:lumMod val="60000"/>
                    <a:lumOff val="4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858524753480788"/>
                      <c:h val="0.14924399969590776"/>
                    </c:manualLayout>
                  </c15:layout>
                </c:ext>
                <c:ext xmlns:c16="http://schemas.microsoft.com/office/drawing/2014/chart" uri="{C3380CC4-5D6E-409C-BE32-E72D297353CC}">
                  <c16:uniqueId val="{00000001-805E-7749-B0E8-7B9EDAA13A9F}"/>
                </c:ext>
              </c:extLst>
            </c:dLbl>
            <c:dLbl>
              <c:idx val="1"/>
              <c:layout>
                <c:manualLayout>
                  <c:x val="-0.25143796506290056"/>
                  <c:y val="7.4495243653913593E-2"/>
                </c:manualLayout>
              </c:layout>
              <c:numFmt formatCode="General" sourceLinked="0"/>
              <c:spPr>
                <a:solidFill>
                  <a:srgbClr val="4472C4">
                    <a:lumMod val="60000"/>
                    <a:lumOff val="4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3857109036371493"/>
                      <c:h val="0.18817516449183488"/>
                    </c:manualLayout>
                  </c15:layout>
                </c:ext>
                <c:ext xmlns:c16="http://schemas.microsoft.com/office/drawing/2014/chart" uri="{C3380CC4-5D6E-409C-BE32-E72D297353CC}">
                  <c16:uniqueId val="{00000003-805E-7749-B0E8-7B9EDAA13A9F}"/>
                </c:ext>
              </c:extLst>
            </c:dLbl>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'Online Vs Sales'!$A$3:$A$5</c:f>
              <c:strCache>
                <c:ptCount val="2"/>
                <c:pt idx="0">
                  <c:v>KMART ONLINE</c:v>
                </c:pt>
                <c:pt idx="1">
                  <c:v>KMART STORE</c:v>
                </c:pt>
              </c:strCache>
            </c:strRef>
          </c:cat>
          <c:val>
            <c:numRef>
              <c:f>'Online Vs Sales'!$B$3:$B$5</c:f>
              <c:numCache>
                <c:formatCode>_-[$$-C09]* #,##0_-;\-[$$-C09]* #,##0_-;_-[$$-C09]* "-"??_-;_-@_-</c:formatCode>
                <c:ptCount val="2"/>
                <c:pt idx="0">
                  <c:v>467934.41000000079</c:v>
                </c:pt>
                <c:pt idx="1">
                  <c:v>1847163.3099999852</c:v>
                </c:pt>
              </c:numCache>
            </c:numRef>
          </c:val>
          <c:extLst>
            <c:ext xmlns:c16="http://schemas.microsoft.com/office/drawing/2014/chart" uri="{C3380CC4-5D6E-409C-BE32-E72D297353CC}">
              <c16:uniqueId val="{00000004-805E-7749-B0E8-7B9EDAA13A9F}"/>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[KMART - Sales Dashboard Data.xlsx]Sales By Buyers!Sales By Category</c:name>
    <c:fmtId val="5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t>Sales</a:t>
            </a:r>
            <a:r>
              <a:rPr lang="en-GB" b="1" baseline="0"/>
              <a:t> by Buyers </a:t>
            </a:r>
            <a:endParaRPr lang="en-GB"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411673073689118"/>
          <c:y val="0.11208546076799229"/>
          <c:w val="0.8139723065361284"/>
          <c:h val="0.81790532704710572"/>
        </c:manualLayout>
      </c:layout>
      <c:barChart>
        <c:barDir val="bar"/>
        <c:grouping val="percentStacked"/>
        <c:varyColors val="0"/>
        <c:ser>
          <c:idx val="0"/>
          <c:order val="0"/>
          <c:tx>
            <c:strRef>
              <c:f>'Sales By Buyers'!$B$2:$B$3</c:f>
              <c:strCache>
                <c:ptCount val="1"/>
                <c:pt idx="0">
                  <c:v>KMART ONLINE</c:v>
                </c:pt>
              </c:strCache>
            </c:strRef>
          </c:tx>
          <c:spPr>
            <a:solidFill>
              <a:schemeClr val="accent1"/>
            </a:solidFill>
            <a:ln>
              <a:noFill/>
            </a:ln>
            <a:effectLst/>
          </c:spPr>
          <c:invertIfNegative val="0"/>
          <c:cat>
            <c:strRef>
              <c:f>'Sales By Buyers'!$A$4:$A$14</c:f>
              <c:strCache>
                <c:ptCount val="10"/>
                <c:pt idx="0">
                  <c:v>Bruce Curran</c:v>
                </c:pt>
                <c:pt idx="1">
                  <c:v>Elizabeth Gentry</c:v>
                </c:pt>
                <c:pt idx="2">
                  <c:v>Howard Wright</c:v>
                </c:pt>
                <c:pt idx="3">
                  <c:v>Chester George</c:v>
                </c:pt>
                <c:pt idx="4">
                  <c:v>Richard Carr</c:v>
                </c:pt>
                <c:pt idx="5">
                  <c:v>Amy Buchanan</c:v>
                </c:pt>
                <c:pt idx="6">
                  <c:v>Maggie Mayer</c:v>
                </c:pt>
                <c:pt idx="7">
                  <c:v>Sara Ferrell</c:v>
                </c:pt>
                <c:pt idx="8">
                  <c:v>Ella Hickman</c:v>
                </c:pt>
                <c:pt idx="9">
                  <c:v>Chris Monroe</c:v>
                </c:pt>
              </c:strCache>
            </c:strRef>
          </c:cat>
          <c:val>
            <c:numRef>
              <c:f>'Sales By Buyers'!$B$4:$B$14</c:f>
              <c:numCache>
                <c:formatCode>_-[$$-C09]* #,##0_-;\-[$$-C09]* #,##0_-;_-[$$-C09]* "-"??_-;_-@_-</c:formatCode>
                <c:ptCount val="10"/>
                <c:pt idx="0">
                  <c:v>108968.87000000004</c:v>
                </c:pt>
                <c:pt idx="1">
                  <c:v>72314.760000000024</c:v>
                </c:pt>
                <c:pt idx="2">
                  <c:v>77083.039999999994</c:v>
                </c:pt>
                <c:pt idx="3">
                  <c:v>60545.240000000027</c:v>
                </c:pt>
                <c:pt idx="4">
                  <c:v>54937.179999999986</c:v>
                </c:pt>
                <c:pt idx="5">
                  <c:v>31175.839999999997</c:v>
                </c:pt>
                <c:pt idx="6">
                  <c:v>23832.120000000003</c:v>
                </c:pt>
                <c:pt idx="7">
                  <c:v>17649.419999999998</c:v>
                </c:pt>
                <c:pt idx="8">
                  <c:v>10694.48</c:v>
                </c:pt>
                <c:pt idx="9">
                  <c:v>10733.46</c:v>
                </c:pt>
              </c:numCache>
            </c:numRef>
          </c:val>
          <c:extLst>
            <c:ext xmlns:c16="http://schemas.microsoft.com/office/drawing/2014/chart" uri="{C3380CC4-5D6E-409C-BE32-E72D297353CC}">
              <c16:uniqueId val="{00000000-D484-FC47-8301-FF28D445EEF1}"/>
            </c:ext>
          </c:extLst>
        </c:ser>
        <c:ser>
          <c:idx val="1"/>
          <c:order val="1"/>
          <c:tx>
            <c:strRef>
              <c:f>'Sales By Buyers'!$C$2:$C$3</c:f>
              <c:strCache>
                <c:ptCount val="1"/>
                <c:pt idx="0">
                  <c:v>KMART STORE</c:v>
                </c:pt>
              </c:strCache>
            </c:strRef>
          </c:tx>
          <c:spPr>
            <a:solidFill>
              <a:srgbClr val="FF0000"/>
            </a:solidFill>
            <a:ln>
              <a:noFill/>
            </a:ln>
            <a:effectLst/>
          </c:spPr>
          <c:invertIfNegative val="0"/>
          <c:cat>
            <c:strRef>
              <c:f>'Sales By Buyers'!$A$4:$A$14</c:f>
              <c:strCache>
                <c:ptCount val="10"/>
                <c:pt idx="0">
                  <c:v>Bruce Curran</c:v>
                </c:pt>
                <c:pt idx="1">
                  <c:v>Elizabeth Gentry</c:v>
                </c:pt>
                <c:pt idx="2">
                  <c:v>Howard Wright</c:v>
                </c:pt>
                <c:pt idx="3">
                  <c:v>Chester George</c:v>
                </c:pt>
                <c:pt idx="4">
                  <c:v>Richard Carr</c:v>
                </c:pt>
                <c:pt idx="5">
                  <c:v>Amy Buchanan</c:v>
                </c:pt>
                <c:pt idx="6">
                  <c:v>Maggie Mayer</c:v>
                </c:pt>
                <c:pt idx="7">
                  <c:v>Sara Ferrell</c:v>
                </c:pt>
                <c:pt idx="8">
                  <c:v>Ella Hickman</c:v>
                </c:pt>
                <c:pt idx="9">
                  <c:v>Chris Monroe</c:v>
                </c:pt>
              </c:strCache>
            </c:strRef>
          </c:cat>
          <c:val>
            <c:numRef>
              <c:f>'Sales By Buyers'!$C$4:$C$14</c:f>
              <c:numCache>
                <c:formatCode>_-[$$-C09]* #,##0_-;\-[$$-C09]* #,##0_-;_-[$$-C09]* "-"??_-;_-@_-</c:formatCode>
                <c:ptCount val="10"/>
                <c:pt idx="0">
                  <c:v>393077.2699999999</c:v>
                </c:pt>
                <c:pt idx="1">
                  <c:v>359031.85000000027</c:v>
                </c:pt>
                <c:pt idx="2">
                  <c:v>313375.84000000003</c:v>
                </c:pt>
                <c:pt idx="3">
                  <c:v>215466.20000000013</c:v>
                </c:pt>
                <c:pt idx="4">
                  <c:v>202627.52000000011</c:v>
                </c:pt>
                <c:pt idx="5">
                  <c:v>124125.36999999991</c:v>
                </c:pt>
                <c:pt idx="6">
                  <c:v>104117.89999999998</c:v>
                </c:pt>
                <c:pt idx="7">
                  <c:v>54374.470000000016</c:v>
                </c:pt>
                <c:pt idx="8">
                  <c:v>41192.899999999994</c:v>
                </c:pt>
                <c:pt idx="9">
                  <c:v>39773.99</c:v>
                </c:pt>
              </c:numCache>
            </c:numRef>
          </c:val>
          <c:extLst>
            <c:ext xmlns:c16="http://schemas.microsoft.com/office/drawing/2014/chart" uri="{C3380CC4-5D6E-409C-BE32-E72D297353CC}">
              <c16:uniqueId val="{00000001-D484-FC47-8301-FF28D445EEF1}"/>
            </c:ext>
          </c:extLst>
        </c:ser>
        <c:dLbls>
          <c:showLegendKey val="0"/>
          <c:showVal val="0"/>
          <c:showCatName val="0"/>
          <c:showSerName val="0"/>
          <c:showPercent val="0"/>
          <c:showBubbleSize val="0"/>
        </c:dLbls>
        <c:gapWidth val="219"/>
        <c:overlap val="100"/>
        <c:axId val="1909425120"/>
        <c:axId val="1908940128"/>
      </c:barChart>
      <c:catAx>
        <c:axId val="1909425120"/>
        <c:scaling>
          <c:orientation val="maxMin"/>
        </c:scaling>
        <c:delete val="0"/>
        <c:axPos val="l"/>
        <c:numFmt formatCode="0.00%"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8940128"/>
        <c:crosses val="autoZero"/>
        <c:auto val="1"/>
        <c:lblAlgn val="ctr"/>
        <c:lblOffset val="100"/>
        <c:tickLblSkip val="1"/>
        <c:noMultiLvlLbl val="0"/>
      </c:catAx>
      <c:valAx>
        <c:axId val="1908940128"/>
        <c:scaling>
          <c:orientation val="minMax"/>
        </c:scaling>
        <c:delete val="0"/>
        <c:axPos val="t"/>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high"/>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9425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Slaes As per State </cx:v>
        </cx:txData>
      </cx:tx>
      <cx:txPr>
        <a:bodyPr spcFirstLastPara="1" vertOverflow="ellipsis" horzOverflow="overflow" wrap="square" lIns="0" tIns="0" rIns="0" bIns="0" anchor="ctr" anchorCtr="1"/>
        <a:lstStyle/>
        <a:p>
          <a:pPr algn="ctr" rtl="0">
            <a:defRPr/>
          </a:pPr>
          <a:r>
            <a:rPr lang="en-GB" sz="1400" b="1" i="0" u="none" strike="noStrike" baseline="0">
              <a:solidFill>
                <a:sysClr val="windowText" lastClr="000000">
                  <a:lumMod val="65000"/>
                  <a:lumOff val="35000"/>
                </a:sysClr>
              </a:solidFill>
              <a:latin typeface="Cambria" panose="02040503050406030204"/>
            </a:rPr>
            <a:t>Slaes As per State </a:t>
          </a:r>
        </a:p>
      </cx:txPr>
    </cx:title>
    <cx:plotArea>
      <cx:plotAreaRegion>
        <cx:plotSurface>
          <cx:spPr>
            <a:noFill/>
            <a:ln>
              <a:solidFill>
                <a:schemeClr val="accent2">
                  <a:lumMod val="75000"/>
                </a:schemeClr>
              </a:solidFill>
            </a:ln>
          </cx:spPr>
        </cx:plotSurface>
        <cx:series layoutId="regionMap" uniqueId="{7E447199-3594-E448-99BF-EBB99041B933}">
          <cx:tx>
            <cx:txData>
              <cx:f>_xlchart.v5.2</cx:f>
              <cx:v>Sum of Sales</cx:v>
            </cx:txData>
          </cx:tx>
          <cx:dataPt idx="5"/>
          <cx:dataId val="0"/>
          <cx:layoutPr>
            <cx:geography cultureLanguage="en-GB" cultureRegion="AU" attribution="Powered by Bing">
              <cx:geoCache provider="{E9337A44-BEBE-4D9F-B70C-5C5E7DAFC167}">
                <cx:binary>3Hxpk9RGtvZfIfh8hXNPaWJ8I0aqpZdqoIEGwxdFu2m077t+/X0EBqqEpjTG98Ybr4mZcYyLqifP
kmc/+c+H/h8P8eN9+aRP4rT6x0P/61O/rvN//PJL9eA/JvfVsyR4KLMq+1Q/e8iSX7JPn4KHx18+
lvddkHq/MELFLw/+fVk/9k//+5/4Ne8xO2QP93WQpbfNYzm8eqyauK7OfLb40ZOHrEnr6esefunX
p/9qqrq8j4P7p08e0zqohzdD/vjr05O/9fTJL/Pf+gH3SYyj1c1HfNdg8plmJhEmp9aXP0+fxFnq
/fE55eKZsAjVnAsy/aFfsZ/fJ/j+f3Skzwe6//ixfKyqJ3/88+SrJxScfBJUmfOFCU42nfdfd58J
/OWUyf/9z9m/AMmzf3Mkhzl/1j46I4b7j0mQbgKIJXio6a9P3+IfWTkX0Mnf+rMC4uqZKQkxFaOf
BTBJ4FhAQjzjRDCLaPVVfl+U44uAvp7ov578G1GdHm5ZVIs/cvJFkH7pPD3Dqf/PBPnmvkru0/9V
QQr6zOJKCM75F0HymSDVM2lJKrk5u2Nfz/KXRLj4IzMRvvnX67+RCN89VvVjmf5nev/nraZQSjJt
8UWrydgzalIttBCn9vKHQ/0loZ7/tZl03/3rbyTc11lT+/8nouXkGSUmMblmp/eTy2dwkpCqYkuG
dnaivyTXc781k+rrv5NU4Ykf0yq+Tz9+vTVfIpwTmv+sA8VdlEoTNfnIz39+dKBSSIty/RX0i+f8
fpi/JMt/8zMnJP369Paw+RvdzudZWfuT7X3zWJYBIqLhK2v/F+RJrWeCCm1RShZtL+fP4GZxf5X8
ivpFoD+e6i8JduXnZgJ+/ubvJN/H7skXG/XuPn6svrL5f0G4HI5TSUVN8w/ZmqdGWOhniIUp3K7+
epePo93npwf7a/I981tz4b5+9zeS7rdEIX3i3OdBfR//n9xj+FNhmgqCFIv3WFgQNZOEzWOoc+f7
SxL/j394Jv5/Of8PLve/z2+/5fub+/p++7lQcJTinv/0a248++pJveGE+q93//Ljr0+5YhxJzbcC
xPQjf3zziwX+IV5d+PbjfVX/+pSySfrUYkwRLRjswdMnHQJ6fELZM4tRJixuWrDzk3akk79BMYPy
ZwqWg1lSahPKY+E01RQp4jOoG7WopU0Bb29a0/e+EvsyiwcvS79x5o///yRtkpdZkNbVr08Bkn/5
WxOhpiaSU5xAE64p01oipsgf7l+hHIS/TP8r51bFOzMzrlU0qP1g6f71KDt3c8SdBRRKFmAkGCC0
gtXjBCHpMQwXtOIVa4zr0ttod7zqdf7RiozR5oo4fujndkfN0C7K4MZDbvdNMgvYSxRKRMIml7C3
kMEpdJ/RqCu90bg26VVJY7tTH84DqB9pk5ybUpqCK6onCR/TVpllmVSRtq71i7h4T9mdGd1V/Ev9
50v5Z4EKxHBzOZ2AWKcgWaxpY1WWdV23nDo0kK+FUe6CkoWbMHSjC8+M/e15uhBlnIO0JpkeqUYX
+V7bZsq69siHLr2X9LKLb89DLLAO1R7GCJEUzFMz1hGuqsgQgX8wjNEJPdOxWOP03m3L2915pAUt
OEGa8a+rwpSy0fcPDXV3mTT3TdDDF55TtAURAUKqKWgzGWHT50f8KsyW9UkR+ocub/x9OxaXZuRV
29RT15GbDzeVHxD7POQSVZorU005OhNqRlUbD01d5DUgvXJfDN37UumXfwlCz7SgLb2hyApAlEPp
21yXnp1LuULHdM6ZFdIoMiAlJZbUuKenrKOj25S52/gHxm5dr70yjf1gxnYNNUita7N4XZt8xSQt
sk5q2F0UhZk5xdjH0qK5FepWdv5BReVedLS1/SHpV+ha0m99BDJ9fqQSDRkKFnPQ5bEb4rFJtY3u
Nqi8FZzpnvzAP6WRS8CZmETPiCGxWwayBTH0hUq3mbCbIX7RhsPeTGyjECtoi9I6QptRlUSRHoNs
8A+Jl+xZk1zRknxM/MHOLL5xQ2qXVe7ITq/YI7aGO7tgdFCtEbnALf1XpKj3ldVsvOIqD22fsd/a
YthEnrQpLe2gaZwkuvbjR8+/SCrXCYwPXXmD7kjXCnv06huva+0u24Yq2iVWtK+43PdZvUlNz6bG
hVcOP2Hp9BHPZpauJrowk5j4h7zzdzR1L8DCTW9wWyb35y/skhk6RprZhE7WqpEDdMFvbkuSPy9G
/6NXvvMCn9lGUznn0RhbUj0EKZZlKsJMPYNrrcbo9Mj9QysDezQv0Hyyqg90LO1xaN7z1nzjecFV
X/xmhJtE2m58G+ap7ZfDJhv1pkmvwvZWhYPDtWubeufJeEVbF9yY1t8PaM4MmBs2PilNC5Y/i60d
qfn4vOmJ74hxWPOYS9fdJAgEkLITy/zMq6PrPrTKd2vZQ0GD+6opbzrjQz2Iq4QlKzQtGa9jIISH
x3YlIL2ieUP9Q5zF5aaRQtmNEMnledkuojAGZZJoDSLBOUUJ40pGQY/7FpE3fp5tWjau0LEkG7Dp
G8LsVgQkHLuyBcNqI7Yjq7TN8nY1dFoGUYxwYQnC+AykyephLIPRP7j01hv4RUYKx+D5xXlmLaLI
KYhm0kSoNnNhWZCnPK9dmGCovtG+zccPXX71ExhqqtQzgjaaNaOEqYyoIFT+IUxv3JE7UbUPZbHi
GOl00rkzMY9QZjea8xEUFn5w6FlK7KQWbFMpz78cXS/fBiG7UTz/LQ86p/Lke1nVydbjZb9yiiUr
9v0QCBBPda+XHncFA6ljXxl2EQtrM/QBt4Ohl7ZpeFuSdfnPYGpiaormFXrF0304ur5uMJAiaiDC
y2Ro7TbrbXMUjmAvhlfn5bhoJ46AJl06ApK9aspWTyapbWyD30tx8OCkxqFboWgNaOapwylraXvT
P2TW67rN7d5sHMmvzDzfnqdoUfu14ORzFsnlTGfg2yze1YZ/SI07L9TbcrgzgrUAYJEak1KNHjEE
RGfq37CCd6URBoeQfdLeaEfhc8uMN6L2V5zaZ0n/cAVMoahETYexz1fkSEB9kxq6rILg0HJlF0O9
MZN90d2kv0d+bafpRe+Q0B6tDUl3lRXYxorYltJlkxIhMa6AsNiSM0pZSeq0l6BUCWOP6FFfqSHY
5rt6iC+Gotob8UfDZH9ehiegMxlGXRwGup/Ya93V/M5H1rdmwKYbNOOrSSX7PAKAYYB5nNpo1iFQ
9YKD6Xa3YSE3lCh/xacsYiAMBowlpJwbyUYZYd3zNDj4bmw3urCtUa/ox4K2T6XbbxAzTrm6qY0q
TYKD28gdEn6DR9vSLVZQlghhRFBFFP4LPTy1ElnR+j2x6uAwmjdNWu68Vq0gLFwoJKpaWmoqJKEI
dYpgtX7s1WkVHEryNmA3XZ+98tkNJ/HhvHWY+DEXO0wD4xYaj9Rkc99YRSYNYxEchD82V17EC6fJ
RL4vgvwqyfW70KqiW2IWt10YraVglK+Az9g4mgHt+0oFB+O6omovL9Rgj63teqHNH5OhsDXdi6az
kbPo5CeCT/OY8ulwR4akHklhNC0or8yXVvs2lO9r69N55i4p4zHETIgBdys/LiSurXoUySuju6vj
NTKWFOUYYzrDMRmMd43f8eAQNbE9pNtCvgsSYlvRw3laFnHQNpGUw/mjOnmKo1Jq+HzUcCOD1W1l
FbxSJRvsqoy4E/TC/An958qCx0eZkaH6cAqnI2EkBYM50n5sV16+UfVVXGBOiq0xcMmjoJOHdo9k
n2s1My2kg+sWTQjjOpYb/S4xSruMb+loV8L2q+sm5Hbe33UZrJXeepFnD4NYIXYhojo5wUwVeyGK
ptQ4QUl9G6EwCztHBc1G9KWdNNfnBbmolCZaIhxhN+N65sCsgtGaTmCGNdhNoG3XuFutHi6alSOQ
mRlO+zxyqYb56j2k8jiFcpqhM+2StGJTUsu144KPm3KIun3m5tWr8zTSSWZzsyYICvXT1UD5bYY/
Jr5pkKacbl5tG8aLog2gpTdh8lsA12OV7/QdzS4RS2ySPlpJBSYG/oBNCYYdicAch5pJsyEKJSu/
CQ5vh6yy/SCz49Z3suha93zH9U9kN6Y4gpsZmSwMvSQuAUf62Jb6Ni4fx/DteX4u6cwxxszIeMLo
NeuBkbdXWXYfNLeDXOHaYmAlqAbXLNzFzx25Y0PmurTl5gCVqfzGQYBnZ94rLyebsDE+Nn5+IOno
Oml7WUfR8/PULUMz6AuzJp8uZtl03sWcZpMTTHKPX6oxCWyra/pNQHNzr0nc2p5blHtUq+iBl1W3
V0nirdE/qcUPasOJxVGitjD1NTOwoREHBaEE9LPbTA3Zrmy0LbT8PQnKGw7ec2O8nIpgPCfb2Ni3
3WWQkpvzrFgU9NEhZuEAqcvSC0QfHAp6Y5WlTarb1abM4v0QQmkTjTJ0ZWYYpqyiNq4zhBwljZzU
tdSlVF66beJRXkZ5I+xyGK6JzMXDeeKWzKwQyFLANbTo5hdTdSLJ2hjAdR6TK9qKfUjp6Jipajfa
k+YmKPrh8jzmYoyDbEEipIa1JWwm1iYf2jBuClhCadw0xV3UXjC+zep6R42NhepaY751I7ENaLxF
jWTbvj9/gEVuS4ESIOaTqOIz81D6PtohPmJuI8l/Q6gVRq973dhJFdy2wUMcr/B4+rkftPgIbmYp
utp0G9VO8Xfo3uhabNDbcc5TtKijRxCz0MAMA6XKDhSR7O2YF85Ibrgq7PMgS+EOlNOUaD9gWpbO
HYjrinKwcoAkV+Mw2HF8hdqpn6w4qkWVVAhyiEJRAw0WsPMoemvpaBaugkr25mDXlu9o+SGW6YYG
6/dukSTNKIZKkaNjQPgUi8ZhOcQ9sMLedIKAOXX2KWfDVnZrpmxRQloicIOYcMHnIUYX53VewZRn
cWX37kd/2LFmZ8rrMXadS8vMHbSOgjq1hXJchFkqbXfd8PG8BNcOMZNgWms4E4qLF4b3fhk4dXA1
Br+fx1jUdpjqKd+cJuRn4osU7cIggW3249AJ9a3rRit6SJfJ+A4x42XT67Ds3Rb1jtB1WP8iigo7
rF5kweVUlm+Cq7zPIluSV6FM9pI3Gz+rbQ/8jNSKWNeInTHUS0UcBTGkWrPCUe4HL1+7dIu26js7
+UxDNQ/zKKvAzrRxavXKS9yt74+7uO0d6205eiuGZA1u5ogSM/dJHQDOQjwqzYs+pI5fvPT8nc53
7riiKyuC5Oz0+nluNMqiRM1A+himKDdJRe3cvz2vkIsgJpuGwq2p9zzTFo40g/sEJJlpZUfuJ3Q1
V/33oh05wpjpQdEVso8VNLKP7mkSOdh3sv0ksd22WlH+FWrmIdEgki4rmw6Zmb5LfL5Nq99plGzP
s2yFHGumBdQtRdkFICcd5UXBsis0OjAUsEmz+/NAi/fnO9/mRSMzTZuc16AmHL3ODtRjFJRrN2iN
Y/xUycbRsHwdD/D2QfOpavR4OSr5W9rzbCVmXuYaRpoRLU951kwJSCiqRPQASmi879LRNpJPA+kP
dbACtEzRN6C5DnAv9S3hgWu6UNcJfzQHc2uU5k9pGmJvLM8ItNRm5GRx0bVEIvhu2ntChy2kk/f5
ir1ZdPbmN5DPaciRs8/rTmcDA0jvSX3NkBXbmELL7JDKbRkH9Nr0aLiCuWjjLFQRpxmeadjtVCFy
4vlI+EdkFdmnKOa2ai9E8NgSp1S7PiWX51V8SVjYWKGYppNKIeY8RUvrsAmt3kJx3E/JvsgMscnd
sNtXURavQNElbkrU4LG4plEqnVNWNVHZCOoGGLAZLyqL2iZcUxRvKz/bZ/neqndTEtlF1TZqh40e
b6VuXteNuKpI7UQGieyxHvbn6V+6FRLrVxibYtIi814LM9vRyiKcKQj6DUI5mn5Ka8PumxWbtWRK
pMBMoEbDUaN2e8rnLhzyujfj8BB7rwbvE1o65+lY0prj359dh9B3UawxkvCQpZhTUTankR157/Kh
cUqEGGm0OY+3mIErhaFJipF71L1niuNHUhRjPRFkdcWuLCKxGyPF7bDP9IWXs8iuYstzChVZdu71
yW+DFYqVQywp7zSthUEnVAN/9J06qjOpQDT13jKPOGixGOrteUKXBKdMSS1Mo3FG50FAlI5NPbIs
PKRxclch27cxh5SvGLOlm4HjK85QR8CE6nSIIztTBMUwZEMaHooqFU5D/NYhmG3ZtHn+UOUtPLal
+p+wM2gwKhOhB4Zm5+0j1GvLgWRDeBjIjVfdtTJ2ouw9dRMnSW4GK1shcVLAeZqpGZakGLIZgQnS
UxKD2ELjwG/Cgxnqtzm3WfM+ZBd9ehH07kuav0RCuKIdi4hY8GGCYyAS0dUpYsZJEBuxCg9ttUXg
k5kp8pahdjLhoZKqba/ofyukuTuvL59TpVNCBcHEAsZ3YFNRU5yFxJXMk9zvPcwuPOidiDdFck1j
p/ndfUSFpqeO1R+KYS86pyVXbXQ1qsrxMazhrZfJJ0/xw0lMJpWJw6B+MtOqwScF9tkwMBd1CPzr
YDNeGKX7Ug3FJZF3Xf84pLnTlYXDDff50KgVif9oksAIFFORiqNZhVLKKf+LXKvBHyv/AF9ge1Fp
d+j/trR06m0t3qPRsoL34yUSSOjQF7DgzhQS2VO8WOdpieFt/1DoygnaD1XeO233EKudn4QrbmMJ
S2InRWP9Gi04ObH+6MLGuZH4mYehA97mW5a8Ht8YesTgrZ2IP13fE1gvxBwihqAYV3yygUdIVuNr
P8rgoA3xKQoRf8RXNApWbMGPV0WgBYshGMYYTME8ok5obQRjggJNHaDin9wVfehY94O6N9JH9s7q
VnKehRLbhCcVm0Z70caciar0zb4zB2T6hm9caLO3s9HduTq/qoKrMHJvrEZuq9y8cLt6x0i2yVvp
IGxdUZiFnsPpMWa8NTAXEaQVEjyq4l3uUqfN5WXs671J27ccg6Ve/2msPxiXcVDba5WIhetxwoOZ
eSoT1stqQMMj62J0dIwNd98Jd8eiSzOzEPV9XLFLk92ZWQNqCazOkGkQAw3qU0XSxDUzOeXOyuov
Wc0cQT4M4dshDvZVXDmcvx8az275mm/70UnjUloWZoNRz0TcN8N1E0I9K4v9g6Ui27RaG60PNIfX
VHih7IKuEUbrpvF31P/m0SVC20AOMWarx+Ej2ftkk/uDEwnf8QW1h8S+k5dqP7YXqWFn1UqHbsEc
wMyiOK4xMQx9nikSDAQpBi9AXUI/0L6y4/BNWT5a4cswfFgR42RZZmI8gZqxU4ya5mg8QG2iyq6e
+/IiyK5Dd9//XpevfCls/EdYqFesWLyFgA/Kc0TjxIMjQ2TqRphGB+Ciuw+Hx0w+D5LMVt4rPe6F
unLNXZa9WyF2QWcx34LQaypKTg3XU0zPLcHuHnbCjw+ifSTFffRYEe54UeOY9RthervEWCsvLLSX
MQwnOKIibNdMgd8pqhlVI/OmAl4yNk4YvjGqd2nJtshUuPVQUiczYmcg137uv2Qs2fvWK3foV6Y8
JjHOxXx0hnnz3s1o2Qw9kui+3E7VX9e0nAytD5au2OKl64k8E4VzZeKezvPovnLHkExArWFQpzS6
3HY1xhEUD7MVL7N4RZEzEIzQwvaj2nzK2MGtRj+hQ3Dw+swRvL6I8xdeghboRSFEZAvzLRW5E2t3
o0Wynbp4LI4OfjhuS+bendetZbq/n2VWRLKwjzNlvjCHNLqzcnPTpXpndo/nURYcK+Ld7yizOEGx
NuRNBpQUdeY8tWzXuo90aSul7bFJ7NAPnNUa9yIodtmwBYShLXM+iVTlSmJlwYKJGOlFae55Y23q
Wm1MUT6G5mYU3AkbcnGe0iWF1QTtF+wZYXdrvhnGMsMziw5lC2bE+9pnF01xyzuk7Gud7Sk2mN+M
Y6BZWJmlbaOIT1H4iTH93+bCcBLOm5XYYJEcCsNtIiCyOJnU58jaJb1sG7cxIDgUurYYHsv3mdSf
BG76jlaeuRLlLRKFYFlgow9N7fl1r0dpdkUmsLMzYIxlvB2yZvMT8pm23hAeS+wXzDSx59Ir68lF
qfEiHHdF/DLPQpt6wwrjFv3E1K36CjSTTzMY6dgbAKK+POjE3xY+c8K+vUQfZEOrVtnB2O+IFT6g
LPD+rxE5sflIalFTYXJwwk4Ky+HyhpJsa3hXqyXORXEhr0LJCH1aNKZPccwcm2muxJ4G4ikHqyE8
GbfnKVmIDjHJT5iakidMb83ME4/LLsb6A+bsWbpBE9NFkKjob3Ed7HL0Z3W/4t4X9V1pCrnhf8zp
PaljziVWiq4gZlYPTV7dmOFwlfmPffGOheWr84Qt2V2sKHwDmunhYPA2xOpgcBjqV2HbbyovttkQ
rmjhGjkzJeQyJczIMH3efcrqyNb6FisEY35/npYp5PnBFB3RMlO3HCFvX4+gpWelHcXFtuivo/55
HzZOHq4oxCLfNJ5bmxZvEcPPfCdGhkrpTSlaRXPEs3RKGCz5wU0L+TOW/AhppgpNZLS0JrhEBRk2
onhLB35TkU3vlSvxwKKOY1URM0QWlgbnNVGKCcV+DDF5oEU1vuhSl+yTwXxRa/pYVjrYp8nwuyJj
tqLqi1I7gp2Fd2WSUyuNILWkDpyBX0VoBL+pQ/TDROZ/Oq8hi3qIR0lMGAsUKn8gsWKJ8Bt08DWp
s632sDaQpe7rVEjsZ/thv6L2i3bJQq1Ao1Dwo12qRjKIQgIu1ihUyiyCg8Q210+oIsq+MBLYd8fS
/ewKB5GZtOY0zhHRq1qW2FS8UVm3QsqSvh+DzG7wWLq5zvP4y5Ac7m/Nb/8DZ7WkC9MQPdcSBRYx
XzQKvUbUQ4r4DO8gZhdpWHCMkMUf4jJMdnFshRhipcPGK8dm21uN2rosIpvWNfxNqpTatmOU2F2s
+AX1AwvR3Ohd4YmwtUn/hS0igUnX78eccbz3mPoy21IyJ1Mdxgnqbe9hz5/LC1NcNe41tyIHSVK9
WhpaUqlj6Jkc3LzAJLuFMkWlefGatkVhSyPMfiKBRpVLaS60Ob0seep+uIwJD0ZUYhAsXGN8ztyW
It1q2SaoA/kvxBisGIHFMGWK7UwKm8p/KEt0A9pR3oB4Vea5tc0bI9skHclsI+2ibcTKyC4aL3VS
EwlRXmf5+1Jm6YoBXNRxXFRES2K6tDOq47BTje8yOF36AVtuVljafvT7eQu0rDsYdGESL2CgRDEz
d9TKFEk5LlLAyE67DhkGxETDLXoO27bOd0b5IeEDYoxma7Lq8jz6kolHHfwruJx5rdSLWMfcCOB6
Q9hVwauNgZw9/YBevVf96cYzbonkqL5j/ByinbnjhBjM7EaAhZj6HIvyxWSVGq9cSc0XbcYRzCTV
oyCzll1o8BHmLxQPcW+YtuVHmzyKNtXgP4Z0d56Dk3jmMcYxUZOHOUIz+tEYdAeTLopuF7Fgx+h1
NTQXIXmT8beyt1dDwcUbf0TfTCvddsANNUBf7yYbyjJ7DNaShEXFl8h2sGOP10TIHIKaLQk/D5tH
90X4exhe/QdbAlOcMuccwnNMCU+1xx/mKBv01mOfoIwTh811nWVOmLwZFaY4a2XHWtgm77Ax7iMv
Dpr9kJhrFcklItHqRUuPw1OKeWWFqkIEWYcUUrJPMcZTULlvAH1ePRYuGH4dPIQ3RjNnXl3lPAlI
mgGkbNHH4ZWdN/s45Bvk45vMz+wuXbnRC/oIQKzRYUQBppPO9BGzBIN2KVqVGKNzQjd8IQj8ESNb
b7DeShlcNeSq1mu9vIU4CpO4sNJ4EYbhVb7ZnSsNVRaNKsJDaaFgpJTxpgqim9oo3E1KdPzn7TKs
CMXCBeI2RIoTD47uXCaiPhZ99LlZH6MvltObzrw9L7gFK3KMMbeMMkwxGe6G4aFGV2wQ7lWkB9vv
b7rmbRmYm/Ngi1oyFccplvcZNtBPCXI7hBbca8ODGD83d5PaLqTwd8wl8S4j3b1ReBmSSvV4Hnfh
CqD9hzwWmyuQnTUTW4YIm1hxFx6szrzx3Poa5cu2/9NTjojbsH2A95am4hOZaWSl2oZYHkA0w1zF
Y6bXNliXuIdxcAxtWJj4xbtkp9yz9FBX2pThwaOXosN7IEZ2mNLJ6G1UlHaclytX7DweGjaneKiT
FLwcNAgadkZbpnZMyG+9LNCdoXZqbmO+tru1pIzfKZTz7L/iqYtEBa3yIMbLHfGOmZfsIiiTjQh/
O68RSxf5GGmmialAgZkQER64dS/1jQq2beHb2JH4azCzqLWnlcROHViIF1xMbPUHO4VZx9R9dR5m
Ub+/aQYSiFNJhS2XtXY59HtEk1K7lVOZ4oI0yafzOEtBHLpKaC1h1QQFmnlza4ykFaWGi1mGFDM1
OnnPOLskXfk8zOqHot215LF8lD6KRGNG1h6WWNRH9LoxNYjnmMh8crB029KtuIHZIhNjWVWebhRN
saMbxnau2bYY8YbMw3mCVyDnM4R4UMgduwSQHaUv4sbf9Gm+pSFeEqiqSxHnW9/LfsIgTx39P6ic
98DHRqR5y6LoEKnQyX3l7cqEZ3bWUcMu/fgi6dpoBXJRfRADTckd3tKYj+DkY1zxcpr9ZfG2QeM1
RKmqUiul5UUQjUYA1lnwsNX8WbDeqHKsFqBeLpp7TNn5zd1qD2lRWkimpo0VPNgyf/4pzv0wbgny
mKBjTjRgHYj87ubIpTCIxi6Y+xPuGYvP3+BmBt8yCoJ1bo4SIr1MBXa7lLlFU/bleRVcvnNHMLMg
NTIyP00LUJUH4a1XdPaYX5njDQ12Lau2xGV2wi+j+H2+lpsuSmwaBptcJuLGmb8x68Stgl5hGgO1
UZ1dlXGJF2n258lbiPLhlAmZdkvgOvXMQuL5MB3UCUBCSQ9RGV+3wr0/D7FExzQChQqfhZ7GXC0U
8zuk+oCIMG8+pPfCusODXT+BgQdcMKWNE1vzcDSVSdbIIEA4Wl8Z2M1KhtIOUYk9j8KWNBwjot9g
Zrqg+tj1kqyG2/K98tKIZWL3mPi5qBu/35ZBXm48XutbYuChtUIk6mXI4tuq697rTvu24Y39PqNe
YOfCzDb+EBQ2GZvR7n0SOHFpvjOVh6XlDHvKFfesyyIMsPAVxP5e93VzqDEDjRf9kDy0XrX2MsKS
Rz4mbSL9KNg1vRbvgCgPPqy8Tfm47Wu82pVcSUOuhDWL6oDgcxpsRgd4vqDl5hyvbaDoeRjD0NFx
vUVYHeg1Z/V5g2eW9k1rexYWcLCU+kPJlbsjkiUPg6ky3mFA9crig2OKZNpFUNuBhXcsfs3ENKeK
+Z7y1lfhWxoWTqte8vT3JvQ3Y5ddVt1zi1wm5i3GoHeE3XkGc2S6rePnBt5ZsqHUu/MatjAcjSFk
BLHonGKmHU9tnIohCbGrT/wcEUt+HXbJbdBiHnPMLqUfbsgwHobQv6kTTPWmhW/ZrT9uRdbsi6qy
Mx1smOZXQ8C2bjGQn7C2RwebN+0jrsK8khiyVU3v9GFuB1eVcC/Ok79ojbDoieFXghbyPIYviqGA
MEuE2P2r0AodQlZs0aKWHwHMtNyvimowAgB08QbvIkL2jL2OvLfnyVg0E0coMyGW1LQgAZgJJp9r
Y9NjyBSv+JWGhTryR4jtPNpS1M4whTgNb0Bp5kXToAvMOJrSVO6+IBioMHBxsacirW2JsOw81lK9
lB+DzRjYjGakZQE1QKzC2eh0GiuJfYJhmFdVtQlLeo0UucURzuNOHPvhNh/ROONo5ho0GzuUG0p/
a+KdO4GI087H3qG+tituOaqndkOLtXHlRWOFRVLoop5eVJu5x1DLoBUlCg6Wd4/CPxac77JkxXct
yu8IY5Y9DBWG9gcJbWn1VVxHrh1RLDjH7UXlBii8rb0LuhjQYN5b421BpMp07iutMhEy6zGCzdxe
OTT3r0bToeO9i8XSBO87ePU+T4y3eOkyLcO783Jc5ud37JkD9VujzHKNaXMD0TzC6zjbNxgIvE2j
MVmbOFzm63esmaqmY5G0fQc6u/ilO1QXtagcDG/Yuflo/Q9pZ9YbNxJs6V9EgPvyStamYkmybMt2
+4Vwu93c952/fj5qZm5XUUQR9oXRT0Y7KjODkZER55wI/6RWxKVGFgWxg57Y4rGO94w5YrHRJTWK
r5IQ7j3N+Ee09N39/Vtd05UZ6fZ6mFpUwdJeii612NpNYzpj+kOvol2P0DMdoPvGVg/ryph8a0yV
grzKe8pFbqGVjlwgfSoOG8X69YACdXRW7YfabC48Qm9LvwkqmDeFUtmjljwXnuYW6bnL8wchnp6K
7FxYTvr3/aWtfwTmrNI06/69gzoPrZgZ6YTZ0qt3eWQ4afGqlp+b7vNQJLbS5bZCN+g4lVuIotUr
jqYEGCkeY6ji3W6qwK0fTRPpjyylhmOEw/DQe2J9vL++LSvzPXiVzXkSnM5Knq0gMukIRjHuvJjQ
ct/K6m1Kzx4tGmoC75IVtQS7nA5k3UoUyHMlWHOmRORSGANngBbxR+YQwKFbRy1xCciM20ELlJG7
RzScQflXQ2Co+Rxl6cberbn9XJNVaZNZhI/FCcl+pMSyXJM5Gj/zmsau91yWW5f22gFdG1kc0Kir
Rtj3XCxJM9FYfhgDdX//cNbwq7zokSGj8spmLUEHQjgIidCTF1T1GXbk4O/MKN5ZUrhTeWSMzpA8
SulJEKtD5n9Ms6fMqzYObHUnQWLzJKOqwbSGWy9UE6uxmpQDE1LzAa6po7TFo5CPp/srXQuKEGz+
x8zikh7jqQuqCTMqEsXIT6OO1Kr7Vtd2WajvJi1+vW9vjbcAtUdRYTGiSUIx+HZdpZ+ESTpABmu7
YlcZj1Y/2kV5poTjSEaH+llg2imvBSXbCQNivJ/bLaXt9Z39n1+wHDEQRmLRZSO/wMy+tJV2mFLL
MaPfV6BkIJ0EZAVKusbjcBGbY63OlH6as5+wOHm+uSsG6fQnSM4bK4t7upM7QYsbnjymp/wd+Lrp
BIU0bVyc6xv231IWRxZBrs+8mVpHgSAs5bOp/Wy8bMMRV428YUhQJINwtkgCzK6MclMku8n1Elp9
i2xU3SWDPQlCerjvg6s+D2GVthQ4TqhBty5YSHkx+hGmAknfG9+EMbaH/KT1/l79o1WBx8DhVWY9
LBkjSZBrVDqmudUnOpn/fUZT1ulGeXLtKplBH//fyMLVFLXRCPzkT5Yc6rY09dEx6EfjoKhphu6O
soWjW+PnKRACURjjpQ28dw7QVzekGqTF1FTU7Ke6Osv15OiSeBwlFFzybD911oMxdjv5h9pZhyG0
/gFk/WRo/kWPPkxxdFaElxklMasn/MG5Xv2s2cWuflZomBX3rMjHoAsSJawmckDlBwdBiqtdZqkU
3cM+/YO3PdgXlFFhmMHTW+yFltT1qJUWAVQk9aflY73q41alcfXjuDKyWBlt21KeLJMMmWJMbBwr
1XfMTeWJVT+iXStSA0TMeRmyej8TU9Kr+JLL5g7FM09EZ8gananbcNj15fxnaBG1eL+IUd1hqLCG
nexbJ12Nd8kfiF0Sgq/Ws4hbXg6tYBSE6K14GnfqWTQaO0/zjfA4/9rl+/rKzFuWfuV2ah0JM34A
5rEnH0iJPkBJtaLQaZvHmWAEXnsj71/bPiTb4FLDBH5PQyv6PignkaAS9J+C6dfYPbbhVg1w1Qbd
WqrO1jxKZhFT5LyITYRRSeSy6BTk6gkGY6QFf7B1ILegMc4pKQ/r2y9WEIzab+MovoT1aCOLuo9p
1VI5lYTMEcrJjqKNrVsL/ZrCm2VmuRmw/W8NKvDolMlrYpD1bWhn7ej940+h4ZhlZzqFhUS07Elb
8XLNQQCvoCs/A91JwG+Nan1WDZlfxRev6w8z5yrwDpXZQafmE7bK3j+Jyp/Ewmubi/TRGxLL7Po0
vqjqtyI7cL0ehS9a4IRVcbwfdVdfoewk5WL4r4CQFzf3mHtDkaFvdxmrEd6c5AP7Gx/bVmKGkgMS
JbBlBmNU0d9gMDeC7/rO/md6sbNd2cu5MvXxpS2BdNLtyo9FoyQPkxUzPyUexD1vyX0YR/oGgG3t
8yB1mMtaqJXAmrw90iyB3SbnWowgdvx1yMbxQR3jb+Go+xuhci0mQ2ixUBjQJVrH8w+5Ci5pLyOS
FpFGpjSma1AtZfVYhz49jtc/OMZrS/MvubI0loGZJyGppNIX+9zTDmHgdHF+0P6uFd3tii9pb+1q
858Ns1sLXHyRggeOLZ6hJ1VuZ2GyL0PgGUP6C2hN7FFJMLpDLCa2OtLN8fpvbXqMhnPe/5jy7qnf
8uW18HC9B4t4JI/8mlQl082lx6Bxs0IA6/lp8M+KvIUXmT1keWug5w4TgfYkfZaFB7WGnxpBToVN
r4odc0qGtDjc39o1H722sHCdkBYDMgpYQG1v18bGHtfZfICsfv0zwwYIB43ed0M5RM8gswoHMtxA
OybQLHMR1gGZl+ftenStc2WQ7aZtXSHZIkOuntaV6cVpmZUU5t5EHl8lB4n47Q+2lVZoCTdOr2+K
Usxh7P2B/bfQRTZhGqlGok12GVivgPQc3Q8PTR0zg0oWj7V67AcE2yzxuYmEjbx29ROBxkQHChYd
QK3bL7MIUf+PKwA/zBkoqurZyI5akO/RLd0wtOqTV4YWxQDJiwzZ12Ysjv/D9P71/Y0Ys76QeSQZ
uoF0MBceGY2xNSQjFVhVzvdDMjF4SDpO2UEAm/sHvk9+hFbKrJOkL7YsUOqYLhJbJliPnklPG7ln
/ft9G6vud2VjsVuaGpHCzpi2JhWdOgkd0wz2YW3uS0XbVVsg9NW9I3Wh6wBfBLTJrRNMspXVHbqI
FzX61Ig7RfkeIfSwcUCzD7/z8Ssji23jSaAHhcA7AwcQEOBFA1TWIU//oil2EpTIToatTsNqqQ1o
8QzxBeUuLbu2kZcFVa+Ay2qHz732QVCq3SzCC4r1oEyRjRrDwHgmo9hruWI4QeOkWbkvkPo7F+nW
RI/VDwCJhRmhyKQDcXGkxdi3cRvzmIvE4FiLlV1L0vG+16ye45WJRdz3hEiKm5rlhgguN1P4mL8F
S9S5zK1y+aqD8iZFDYmHKa+6W5dByTXo9YFnllI/yoG5Q8DZLvXJScLI3hR5WjUGDgscNZcZrN9b
Y5bZdkJTYKyqgy+Dfm7U6iD47VFAjKNgnMH9XZz/tXeO+iaIgU9Cg1/sokJa0MSQBqiOvnhG7FTZ
OWEA0X0jq94AzRe4L+AyEPu3S6r6oo41I4xhuQnftcgYP4iQcZ/vG1nzByBfoNvhWyDRvLjEoHGW
WqwU8UWcMjtKH2FZNWBUwJ1n7YaptSNCrgoYsW7Mkn8Lf+i1tBCivowvhrQTJ+WYJcHOTMZzQVGK
YSuH+wtbzQyQwaUPoIMsYtTp7fZl4ugLtGMp0ycXFE7tAAk6o/5aguFBIusgmZU9FL/qeCuirPnG
td3Fjlpl0mlZSxAbRN1Oc2a6RpbTZVsvrNWD4wVOlwD2MvJYt8vrkiRl0iUfctad6x4FqvJrkP6T
TNHu/j6uLgceKvpb8GRRUbu1w8xOQLEhb2S0r4q42sOBCKytCT+rrvGfkaVgdxfkcSiXuHqc0ewC
Z5F8kmK9Bqd97pstvXV5Y0nL+StemvV9O86xYjxkAtP3NHRbfUf6q6iPei5fxsl8TsRPejI5fv8S
NEC66vIBjtkUyLvQ/55WL2n7AHrCkrh4P0I5a+fSzlBqH/9g76mzaKB2uWiWEcDsazXUWwCtYuXt
GqvYzfDSbNzoFa/dusAj/sfK4rsMM8nTa5UTzhLHEr7LurDXmn8YY8gQhwceev4WaHb1tK8MLq55
WizGEIosq2l/ZYjQC/FJtD5r0S4ptiZ+rcVQ2uDIzyhw8AHo3nqvAlBPGEbCW2d4P6341NXDzz85
o/8sLD73yBukxiwpP/RFvi+qNEIFqnCiRgv39w2t7hqkYB3Nrbmas/gQq1JjiAgDgi+oXAbRqdeM
T7lQ22XZHv0m3ELtrKLZZg7y/zO31IUW87D3NYGqETXfoeuZAuEOoYvGxbGouv2YOF7ydyC/tm3m
jINr9cWjEfkvSJCfsnGgoVFv7PNqvLv6PQsvDdLaDGuZ0pkVffcob8b9ufcQ99koeKzGBkDQbDA9
ZNR0bh0mBiivC13Ox2CBjS/PVTfZ/RYbePaJZfoAbgEVHWaA6+9udiYjWv00TDFt6v5bGagvSlgf
6Ajq+Y5K0iEC17uRS6wJpaEJwfA0/sDOWOpdTLEJww6y88U3FacXTl169hhCatB1LV09z3eqiiAT
BIvW0Y2/7nvu2tHNKGxaULzQ4bDe7ilD22qhEtlTaSrPQSYcUHvuLe0D+fgf5GXXluZfclVEsuI4
DQMBxaFwYrK58L0yPwzZj//dahYhhXJYY+g6q7GSBtL2+Azq6lFIW0cM4y2Fz62dWwSXvLfGVEgy
Tk34IEzdg5XDGk9aJxO3JhStgm7NuYCK8gA57RJyoFWC4ItyR3gZTYeKigUqdW95OwEOkVTr//j9
+JgM1dFK0w9jJDupkb0YSf5h1naSJvFU/6jb5DWOuoPvS1TTjWPc/xX002kUa8uGjPcQCM1kg4Pk
2SFuJV2rG3X16xfBkVJpkKeMnb80/VFVA9evH+O8dJKp3kiH1j8kpi3C9RYRaFrOIuwzP2H4APuU
9dNrpCmMAzhW40/JDBxTc2ohdpk/+6Slphv4jQ3lcyNAra7UoP0JJn8u/y4+pjZvix4telwi9eKj
FJn6Q5enyhdlksqnSviDUZaoqM2D3HlVIa68bCEz2WKIUOrkk6LVuFPFVj80GexDBEnl0/0va+2y
hiCFJg8CVDLt8duvtwmaoRhLKb4kUN4dpAPACnXyVpF19WFwbWaxg50+0pMWWFHufeiE4jgZZu7k
SfGJcvtZNMdX06/2utcdlLT+cH+Fa7cL7C9qXPMbFYGl2xXKgMfI9ajba8i5Ep/o0W33XtY8hBc3
KBe8k67/IkBNHqMD69wjvc2ah8nIHoK4OsVtW9vAjTYKXWtHNkMYkFeGh6Ivs4Q8VurSyAQewnL8
yaD8Kud19AdB/drG4uaXGyHTg35ej48q7PDYTNluMwleOxlrznVMdHPgiS6MFKXqxQHzIi6heKQG
ZMcAJjbv/dXdujKySHxHi1PQPJMYq/zLaAJb7P6971+rR39lQLn1L5RmIw/+MGFQeFQSSh/V49ih
v5od/nd2Fl+qWTLDW0ssFtIMh8T/XtCpCML2ECFve9/S6rkAbgAiD0EejY3bFWk9U5vEgnOB25LT
ogfFvdlEWD2WKxuLswcdFY9JgBMzrbermVrDVNv7q1g9F+hTeBhIfzzsdhVd3UARSuPkUsb5vqqb
Y6O8lHGz92HP3re0sl88dRBrfuOdvRt9ZQjDEDGDhydjVzn9cG4S3d5kvq/JQN5YWewY2s1+mVkt
cawOe1sOyBoFIe53ktYxFKCV/djtfE9Ez6YSdqrXfFNG77FlGJKrdXG4y0UkPw2ttytT0Dc+gfXf
BjoXuVGAhdZS1l7wu7QdWvAQqNbufKADkf/aMzNb8e3c+0KPWB/OgtHZql84oU59AbKOaAd/MMyd
CxppJY2UBiDesnUaGlInGjlVBqMSDo2wt2LZUfLX3z/uayOz410lvGPmm299gMs89jBUGKJhxnZj
/IE0JIwmqMuwKQyGOy7urSQYQnIE2vlCZOyY4IjMwU7AlVHN+/0vBcEP6h0zOJN32CKCealWV7qA
JX7HvkSlKWiLg2S4GiI+v791FnxasOsmhKWln1iFnjaaRGkALKZdeOPHRI12fiTt7ptZebar12YW
tzFTR5RGaHi3UriG5dWoZyMDoj4J9V/U3HKnCwt/IwasRJs3uiaDumcRGGMRbeJK8rNJGjmtXu7t
jrmYp7I7Be2zpiVbY1RXYidiA+SHs/ATDzb51gGlrEtaDZbrJQn0zM40WXMGq9p6vq5EtRsrC68Q
k4IxjbTnSWkOQzvY8TysatiSsFq1wqYpqHciVLKshTMpqmQ2YZRcGAcbNNNHGtZmU26kgCtvf9DU
/xlZfEpyEoSpyfTQS5kb/R7wyCdEALRdEDWmHap5sm+E1txFU/Tjvh+uL46H/6wSPE8Quj2oKGhb
oJHUwkVpCHdiWTMPse93Rvv77xPW95+dxZM1ESw/1Bm/eMmK6GRlXwKjt618cIxu47Ww8mFhCLrO
G9cSovXtgvqqRFOsqpIL8wtOHjolO1l9khP51AkS8opx8PAHGwi14G1k6SwUfmtPsdoqMKoMhbZU
PvBA3glMe0qMDfdYXRWBlhICmDSeebdWpLwzx7Grk0vnvQ6eepJqxhIbuZMNh7TNN7ZwrciH4Mp/
1hZfL7T/SU5q9rCHYkC3xLcZlr03YvExgKc6tt5Tb/7dR8Y3v/GcZjoHOnAYRCPiz0jqIkvwamZb
27wSvG5+0uJT16xA86ioJLNsdsfzKGa+CHdah8bC/fNce8kjGci0RLixbznz7VYHct2w2iK55KPQ
fGnTJHooewnUEYArR0jT7MUszPZjhuzOforiaGdKgIp7NXopu8z6dv/XrH6eOkKxs+IzbZ3FSejM
RsijCe9CBO6zIJZcSYbI0B9/4zpa216gh7Ocj8ZglSVyTFXqtFZMTlwslH1KNTeNaqdMX+knbdyv
a558bWle8VVqMsPsGYjD9orxVyG3VdVm+Kui/fUHvVgen/+taJECKVMXJ4OMw0Q1bxFa98GQ7zeZ
nm/UykXN9sbMIq6Zk9xMlsCH6U1Jb1PpawnYWlbZavGCtvkBSPHRU9tjhza3Jx7V+N+U3nD8KU5e
hmAjSKyVMMhwiXzzXBiRXurt3hZKzw0T9jQ2Bw+BoXPf7ifFzoeD3rx1sIDx2F2ZbPjOmo9eW12c
aNFWiR+YLR9MpNsC4NF59Ob242J29Xc7fbW4xYE2kW75gsiBduWLUe9obRKLJu0sRQ9yvQuET4Kx
jyUn6j79/idIxYSJMDzSwDotPkG/Tse6m0pSGaSA/BpVwH5b7WL1q6BlC/5IBHq3fM9C7RMqPcaN
EIwMlOoY8yao0SVhYFmyBdxaY0rCOEBTa0Y7MYd4EUtBb6dCp2bpxVTbfSNLD+AxTv50aPRPaCN4
fbf3y71Wfo+aP/AUgIy8emC1MwRvkeSEJNe+EdbpxSueep8uDWPoky0ja1s5W5hprjN0YeGOWiWl
em1Y6aUy9H/aXvzMnK3DkMqfC5BCAzM17rvH/IHfuCUhBpwQSj90blCnWHxz48BlLUT+4CJWR3NP
EKVDQCpaS66vqEe/Hjb2cM0eSyPez8PZGEBw+42bKaPZhn7oXbm18p+ZEVYOAcrfMU0oOnSZ9oNG
j3nKI/gv9xf63m1YKZrCPB2gh6KPvlipWOreUIl97zYtnJlUC+KPQ6x/DdXJOmVx/Cwq5T9tI8oX
JYu6S8CkiAdLyeTfvT/4FcQ2uKnz5/IOrddnaGQ2QjC4aatQufyeZZqdWOXRKlyRZvX9Nb+7Fg1x
lsXSeHSiTviuRVV1Wlz4scHhDk/Im+9jVXsEQXIKM33DjVYsUbunBkRdgKrmso3LQPkhrRiY5I4A
sMY+dywz3stCbKfBFqpizdR8fHBp5s9wOU5rnGqzRcBvdAfg6FZ5ZrTOLISYxV/ub97sD4svAwYF
8PB5bheq0our0UhzXRqjdnTl6KtffkN6/v6/v+aQqHoBuZtlJER92cW36DulSmyObl6FB8H4EkmZ
A2bJifLsYiao62dko4XhTPI3kLfH+9bXVgeQc87KqEoYS5KIIrYT8+utweUFjMyCnwIBTMot3e+V
s9KB/M3yXmRlylIFtBmksIobOum1qO31RnypQvExr6vIrii33F/RSmRBP4JaDq4hzSMrbiOLLE8I
LNQ+26kX3a7pmNvXFT0ctVxO/w6NULygtUBHL61/W3ccbTYKuWTbqsRntgRbBpMRjmOqDW7BZJhA
amZ3LH9bLm02Av+b+EFJQlkWq0RFyKVEDkZXhDVfl5qDEVneeE6vnhf6qTxBuRbEpZERfX0lbsPR
bZNfcdzYEhm71Tvm/v5RvbvjWAuoVMVU3zrnS33pXPbVqkXF3030n4Zw0OjkJMlZtUD7dluQj/lS
XnzGs2LZ/BzCy/GLW7fQFKHxwiacXIrhx7TwP3dTeh6VfyNRdmTZkarXVh9e7q9vvsTe2dSAHtIO
A7+yFMAZ+kwo+SmD2+iR7akvmZnsKCBsOPzaLhJuZx1YyGTvBPQsgCJBHhqjWwDqiIV9USu/krF4
agvD7ZNs48xWAsZbK4yBjbOc3jL5yUW1quJqmtwsbKtfZpq0nQ2WzPx4f+vWPBBhG/SmiO6c2qLK
Vw+JnkeqNrphUDPyV7eIGYqmPHcx0T6XGnkDb74WNWbpXv6jqk2P9tY9lEbtLc9QJlfK0pNYuEog
/OwquzLiQ11OB+Q6N/KQFX/kVuYh8KYtAvXg1mAdtRYjTgPRnbRmH0jTPoPOWCpf9PqYyvtB3dFR
2TC5sqeYBJqjwhIgRC1MNm1UC+h4MRmsDA6Nle6FAbWuX0q5sZcrDok8HzRXlA9IBPTFpzZOBsUW
vRVdr5aY1jVG6vcc1dtDoQfmUUjU5FmcvHLjIls5QEr3BtTDeVoskoq3+znqWlhnhjy54fBi1u3B
S9xY0mzL03g5BjZk7fsOurbIa3uLR8A4Jmbl5erkdtqDkbz0Tb+35KOePBZNsrG0lTBCV33uF5B9
GPry9sw0zcjyMR1d0DlHoQalmnb7qvc26Jsr7sFDg0g1w6hma7c72Axlk41qMbrjIEV26FUvUPyi
tnObYquNtWbqbbAB2hsmaem8uVfVkzSOqzBLM+6Xwomb+FVQmeim1fLOhMl+/5zWNu/a1MIvcmOU
lVbCVKJ9lGLJJup700awWvEF8F+0dTROCUz2YjkajxyxiYbR1dvcltRn9Wfb0TFG0WmrwLUSfQm7
VLhnUVauskWYQl+PqVUxYRG1QlsAqihPv+7v1/vqCw8rEie4z1wouMKiRiswG00aVInF+MVLHn7w
/BO02kJ8qPr/K4YcGudY/Hzf6topQVIhLs3jikiibh0Cn0T4O5AJ95ow2gx7PSlKHNq+3/7+lQzf
k7o654VYz/KBEimR4vcGq8MdfK9EGI73rrVFSl7fRA0T8xMPO4voYOp9NeoC58QQs90o/Bt7P/pD
+Jw57UMnPI1bOIJ5exaJBgTvWf6TWiEv2+Wn61MvM4RkcpEz3fki4MfUFpAyiORzNY7nQBH2989r
5QOe6fHzkB04MPISSOqJ+RQkdTG5KkNiGayZv4YBvXEPlPehmOSf962917WBhQxkyoQLSU7wTjzB
kv3AaId6cstS7c+Kwdy+gTaXY8R9fyqgsKBQH5V2yOBeNw4H5cRs7exZNxK9ssPRatw4nbaGo6x8
irRySVBgVyEYoC8+RVli8IXcNCRCbSCSP6IK2ZXFFmtwbaPJf2BSMy+JXHz++6tI2Yimr4p5T14S
WUxNitHkSkTw/E38oAz5xle4EseYejzrFVF3gnqx/PRbPnHdGFmSPthene26Ef0lQnQ97drp741D
XcmAsDZLBTHhBtnwxTfiDSWnXbO0ymjcQhZPcJ9Opad/HtufSfKsea/wPR6ZyGJMu7JwS3Evw2Qu
U1IX30m1j6kYiKdQiTfS6dUd5xUOim1WyjEX5xpM+gQXsJ1cRfmoyo9RH9nq9BT9vtAbs7kZUAF9
DI4yQo6LzfZNNF5kjW9W719V65NBO7ZMHvPqX01qvkSh6pjWs6efBe/3X0IYfpvdioAzRahFrPWZ
GjtLZfLt1n+XzDv2SdLMztG1X9X3QLMDlMXun/T7g4YlRy+K+wRZG4o1tz48isgTM4lgcjUxeyKa
0O5qOcHi0soA/PuHqJD6XaKNzn2z7++U2SwKzjgXSdPyOd5b6HIaDUFDT74KyrGxPk3hRmB6H3cx
Ad7RQu5irnrPP+Hq66zaBGZPgAmkecYx3I29gkjDF4shmWKXH7wtdOfqkriaYX0BSkAW4tZeayS1
oKl8oGIiy6dcpalHHh58l4pwo9H9vnmKe3IhW7PYL4X8ZSutGSd1IOhObvEzK7NjKrS7Vq0vVTPY
TRnsEJs/1H4GtSVwh/qpb8qXdEKwIXHy1u9orvaOmkgbJ7rmSLPD8r0Af8JTbpcfUxKRZnkkV0r/
Au1vj4eWvpt8qv1LQ7lsI3N8H+B5nfGJgv+dEQ3Lkji19sqLVYkd6L9209/K76f1cCQgK9DoggDF
Xt+uBnFzPWNOp+gCCj4g5MJ3EbRfBCPcKDC+j+rYYQEg9GbKxxKqNZnMPVHKUHTlQLYjqT1YVriD
KOGOfrDzrI0zWnNRcDAwIXlpyuiA3a6qGrVUa8x517Jo5yXFrqA1MoxbGvsrKQGrAs/PSxYYEPXL
Wzt4QeZxVRFUmuggBPVl/v4s3zqP8YHMMRGbLwhuHEJvhyBw3DiDuAUbe99i5xO5/gnK7U8YCq3i
bubJKfAF6iHT7lpG7I0Zsunlrg/+yazqkzQUz33sHxUBgZEtrcbVvWYCOPssz6OqFnvttbXadw0/
QCyeTFrcuXYRmg1e66oNFCdnghmhbslr1YQuKZqOd67e/8imj1APNkuaa5812GTWMTPZtKW4tjgP
bGoKjwtJlx+FYHpOvPgXJNQvinzyvO4ziD2DOQMbVYpVq4gHvkkNzyWf29NDbAK0gBaJ7tBZXwq/
3edDd4BW6xSm7JixjEi1cUjz+Pj7txLvxP8xu0joIiHp4l6MRbeIayeqHgX5mcGiGx/h2r1EGZr2
KKLtsJIXnhkyPDDI+5JKT/VZNz7oiMUq6jM7GzFfe6y+/v6SYDRQxJ0bCAST252Uk2Kkg4I1qxm+
1YLvCkN9YTjKwx+YmbNguhXgJ5ePnLFUdSSJiGOaTD0n8Jm38tUiwNy38j79m9noOvkKkFDgzIvs
yGqzsgZiK7pmeBpB+3fKs0H1u4t/u9rCI35eCm05KgZLOkiVKWnZBr3o9i9t/UualRKP8hYye+3j
vTay8PHKU/yoqjuumKhy1AD5Lz+wpejv+1s2h5nb1ydLIVPmKcTkM7KG2/MXOJdiHBURbtBTxhrU
tnYG37G6cb9dx1+5ledpjUwE4ROinLm4NbNB5sk5CJ07odLmNsjL2xESYJ/uL+nt8l2sCQOzQBth
iTt68ZnGGFf6zuvcKn8IxQfFO2oZ5Qhbls5afUqjryqSqt8ERN5H7+ClTvg5Fz4UB+jqlZDY1sdJ
5wXuX+LTpO5l61cjHyv9Uk2PPv9zbsuH4DX6WPh21pSnWjhnJky0yfayDWd+TwanEHu9jMUNwRGI
VTSyjDJ1S+Nbnx28HOWliyn/JUhfqnLnRefxl/oBVcs0c0M46cl4MT+Fwjk4MaFPjW3PUf9W2l2d
HO7v8NoFfvPTFh9aFFuZZwb8tAaK7/TY+5Gt5DvD2mfKQ4B02199/KIqp+AVl71v+m2wy53Dfave
XKXtejAYVjn4vatmH6gND2hEMeRO908zX36yOyd/DX6mdvVgeLuJr6bN7PhZyx2dQy3dhBZpcAqN
J8GJ/a+juUOTs+mCXRx9yUWn1N3mOXwZHvyzvFcRdbHafVcpNqdcnaX0U37IPwiDI4/P6otpvaTR
ayw8Dchb2v2n4Usp2WH83D3psZ3L9gCJQL6I3rOV7iDoW4FzfyPe3if3NmLxBjWNnp/WWZ1bQygN
z6jqm55ky/1rI+l2THHWMOyIh3cbHKbeCRhe91in+cEXPobRMQa4GOUP5vBNK4IH1dX8b1L5Ict2
mprZTaHCl9glU+xoLUPhXiPh37r37RBCd7SxjJUOOl5Ofx7VY8ZzAOu4DUDFaAr1wJPDResDCMmY
1nu9KqeHtMyR8hwy2Y3yJLV9RX9OxrT/nNYtGlrDuEXxe4Mc3e6nLHH/Ue9T6Zq+Q3VISVe2XR/2
7sQuAetxJK373FEZqlrZmarGNX+VTPasaAfmpbRPLH2viA/W+J35aXbUK/tBs0feWI0tIHmUMOkX
dZTTXH5JAgb+ioj/CU5zbPXqZM41MLhQZuo2tX4StwSYNteyiIBym8tlYQXgZIQzsunGN+0k4A35
s+L6MdOdTTBd+2E4IT8YMkcrDZB8pIifP8TSc/SsGLYqnMJ92B3z2PHkXZf/kx+CMwUGQ3nJW5sw
bm9N8FmJKew/IAryA+qS2rJTEioBuXKS9q4HGbdEQDyVj40JCjR35tKcID1Z3bRvxvSvVrnUhf84
6cFWeeWtnPHOCRjnirY4Oe07DqsZVZGYtlFP63J8FkThA2ImjGkLPuSxds4QEy3kCrwaH1hOlW2U
d2LpeF5yzGXrY2tOn4Ju/MkT+zGoTEYrdvVjV3onSpAfGfHEvjuhpOx8GBfCwUL1Opv6faMcFNM1
2o99BgLO0B1f2PjE3mdFbCyQA8gesgXkfFF4KESlSxMz610GjwO2iXZ52lEh3HsUCu/HpDcs8Lvt
uzK1iElFJall5Vc995X+sfIzGE00R3P9BW72q6KFuyQTgPoxr1kZH7s++dbFxS772AS/krqxIZSf
OlO0W+VHX52VVHVkbTjK6WnjV75PQ9iQuV1GfkCVf6m25vmdmdfB1LtIrhuHUegOWSbVu9TX9V0m
MDMlF7wnYILcLjGS7wIzHhu1i3ZCPVp2mWSSM9WCyrfRtoeSzuVBhR98CfwMVvCQZfuwNG0CWcoD
dtJ5mjT6oZbV5uP9ZbwXmzZYBhkitV4i6DuBJEC28JWtundzFKUMGUWpFhEyIdce1Kk71tqDaR6H
8YcqOFbwiBDzwbTsTEJoVRofCm7pPv4hl1uS6O9fZki6w+6B4SbB6Fhyl2R6UvPW9m5veh8z69jk
L5KvHto6PYF/Kjs3mJqNbGTlODEJC0dHlhflbeX2BhlKyFhWLGIyrpwpOqNNtZGKrS6Kwd+zYj0T
MpcjB4rG6IUmAfCYkWoEwbGRnww5cerumNBAac/5uAHFW7kV2UYKPjO1lHr2suxaWcLQJwNrkoxT
lEcnLuVH7ckXn+qf1Zcu8Q7+1hyM98/OeVDbrAsIgsqiD3W7i62vxqjESr1rFp6djt8tTziE6Ucl
6B7a9Hv3+wW0W3PzoV6lcVk5WLlqjD0loFPXPtWD20W/3w24sbEMfKOsjmU8sokdg9lyRjv7/xjC
BdGKDQd8/1LDDmdERQuAEhXB27UIQ5gxPxX3ACV3Tmocg7lR2RbGfd0nZvArDyeuDHWRdDcQKmMo
g2wZj5NOnk7tN0vL90bmmjGz6EVAm8VflqU5veptfABvwlOLwE57ctY/R5NaVZfaEsnU1EXjadyL
ZfCiJsda/2ok3VHNLpP4rDHKtPX/rlRbjSDAy4yxZByI77b1sa8+j/OPs/4SrYOvnjYVm9b2Ht4T
FSXgl+/b916Yd8hQJeD2wo9F/68wfR/7L/+HtDPdjRtZtvUTEeA8/GVNKrEkS57k7j+ER87zzKe/
X+rinK2ieIvwvt1tN9BtKJiZkZmRESvWun3QrpoQxxnN99QKlkV15OqtoFQwMY3fG/VxLE669Xzb
xNoBA57of00sPMig25qLJxnB7H2ynMQ1Y+k0p9QjzFMtn5v2brPhfyUoIPFInEv9A/7tV1HKN/uv
0bLBitsM7Gg20JtRfVDGH6HUP9J1dbo9ttXpU8H1AC0Geb88ytTY11s1wZIBf9ljKhmuUuYbgcfq
aDQ6ZSElpMiw5FicgoI24K4avcH8Jo+nMFTcpB7hdtnYB1t2xP9/M2tJPqeR6eTYgTlvOGgGbDPV
56R7uj1lW2YWb6JMHvOuMDHT23dS/amfP8z647T19BJH7HJPA0IlWwZShLrU4gjOLPhvfB5f3ujE
VA4fFbPaWBbxne8t8LPR6gHatcRtZoFk6rVRjp4NlsH8mgWfqidYW9zNXNnqhLGBLHJxZP6WyfRI
VVLUN4cR/P1drbpKH7pOcq9vnQQrVQMB3PmPncURrPg6MltIsHhxdU6f6ikAx/Ni1seg/1wrv6r0
317pYVt/bjfzHquL9b+WIcq69rzWMeTIH+TRC+xC2VcS8o+lL2kbccfqOfTGyiJ+r2g6LPSS8fX1
i65KrpYeZstVf+bRcyAkQ6cNB1m90/4zobwcrodlTEWSBF3L4QDS+6z2/2Tyh05BQdV3tdIUeZRC
+qAhzX17g63eZ2/tLjYyZP9q1ZPypo5OAskJLrK215pz/GHU5J2NJrI9PefOOUhfQvOHEwp3OvrD
OWp/JkH+EuRf4rF/bCftbtqCA60dlwJ3SU1ItK4vb/nMr8MY+a7RKyaotMdTj1DdMH28Pf41bzJQ
qAEERD8Zb4jraY9LHbFfVWVj+p/8+IcE7+1tA6uj+I+BZegVFrRLGD4GUu1r0NmubJ7bfGMQWzYW
zjqi3pnHjca9rN47pbKr2mcV7eTbA3nPwmxR7yHkAbpERoDs9fVUDYBfhtZSIBKMvtBNQsLav2+t
atdlxt5u6PhpftO+lk+fyqomdS7TuF537hT8s/EdK2cplWbxFcQ6DkWo6++o/UBvY0tntGmExl9v
aOV3247C+1idUgSaUsOc3GiQSXUrqZx98sNSBwMdK8p4TmrLuetB1KV7Sa/khDa7zL43jHy8oJDU
BSSvy63a49r3grESITHeLL+yur25Ku3YTqV2wAP0BkBb3mXSz6Kq0hOqNtMu943Qs2ZNOt2epVWj
UKDRrkz+RllGNaM6yhFgktGr+i/q8N1pzlWpc7f9KvVPty2tOJ9APHJ9itAfhqnr5eihdUuHFEvJ
qOl7vQrNu1itEcptO2cjGlgZFBpW8MWgqAEa9vUsezOTgVZKnS5TbYI2Tq4S8FTzBTpSX3qYzOzz
7WGtvAIpApEpQpqWxMiSumByat1HHoEKZy+/EPSS6nQeBSRGKx7leN4Dx94IfVeublAUcCELfLSQ
61xMJI9SgJiK7OW1ExyzOXH2NrS+546WvgZmtw0PWTUnJpJYHqjsaxbyzWSGuZ0XQy5T76S7XONt
KLX6KZHt34FVb50dKwsnRLeov2uALaFxvx5aZGewyQ6p4umFDy9DvQvHeYf+3dHU5891u/VAXFs7
+nEgjsElOV/F57wZWlWGltlSgqUjZz5G013b1M4+iqWDHVj3jZV/q0zl9213WZtN0SbATFIJpW/+
2mRvBbLsZ7bsJX+0TPuTtRWUXj/pXvjzX9hhycgoKaA23wGaotqCC79TvDz5kuvJbvaGVnGbTb36
lV3N0UGkimCHgJ4txqOolZEnbU/jbBF+s5zyOMzGno7vDSd8vf4WgTHoPeBt0C9phKyLpSqapDHJ
NiqeKpXzs2Fk7T4jyjgqozIebKe3DtPYNr9tJ5YgD+iDc2/YW128K94pxAVESxXEmgz4eu06NRmD
SFIVz6bK1Sb9MbXLox0ED62jHsLk1+0VXIv0rswthqzoaGXBqaV4Viyj0WycSqva6+MPjlAnTU4m
F5CJeNuYm8cQpnL3tvmVwBbrsB1RYaAAvcRrjZPiVzlPe69QCtfyufJm/zQ4NkXch7I8pbL+K5XK
DRDayobkvqYrg/taoK0XUZYNpUXD7Cteloef4eLPX/JeO0vy58JIj5pZboBi1hYUFnTgdQLIAfDv
ekFtJQ99p6dgRnvQPo8pefvlJaqSY9YEMMob/gY2bW14BJGg7ABQg29ebBY1mVW5MDPVC8LdLJMQ
ItcfVA99ALlEfYlJuN1ew5XDBlgHWDr4wHWxd67HZ87DaFdWo3pdD4CkVyovznkGZVEUPrX9Fqvz
6my+sbYYXTtNnVm0veoVc+cKRhLnYqTRXUYpOVO3GspW4nFayYFpASo0da6766GFZqomll6plPdp
WiNypk4Lz9P+9gSuWwEcjldyyS+7ruWk8Tv0clSvGVrqKpH5x8yjLaHj9yx3ohgBfc2rBcHXez0W
QB1z1+odE4eUW+nWbTw/5XI9PfHUag68DHhJZcYhKJE5KH2IcaUC2pJ4hK03HLmUw6DS7kt5Nl2u
li3a4vdkKa9fBwuhoGegy33xdXY0znWlDqoXhjMdgioUgc4pMZ3zgEpnlnq+kX3vos5r6mfZPuWV
5Qbz1zo7QQ5MH9wGUHfNx2jURfqQUJL4brHskiTHmWRwQFDq7prvTkZPdXHyEZcxkw1Ta2tPZRsp
VGgLRI7selXCYDaaQpUUDxByd5fga7s0Ad9428PW6qcmeT426Ot76XX638QgaV6XWd8FuFgG31Ux
q/rd4If9nTEyvZGdyx9nnjH7wg5eCp91NkBRncBeniE5/WzqZnfu7GE81pOlHJS2qo6jOge7eui1
nc5PduPaB16Sw91ot6l6nAa/2De+kh5sG8gLEobmXW+UhpvnlbJvB5T9tCQ7h73iM63yt6Yb9WPS
ZeHh9rjXjkKb0qogqKZOtMR2V1aR9MOsq17lx+FdZ8u+p5dl8lMPm3+GjCyeqdT2fkxrbSMwWjVM
2lPgL6lNLSUGw8TRijZwVG+WzGMNp0ke5seyQQoLiggtmO6LVNl4+ax5EnU24G+ELuT2FgejROvw
GOqp5oV0bLtBdD82QAxuz+faqxs+diEKSWwCfnthpMn1cQQNjR+hvg3CKIaaczgY8osdHxC/dguH
F8nXWJbcNP4DsmfD/NpVA3KMkIFaBwjlxSkxFj632+CrniTZMxAEvX7x08qadzoEeeesKIdjL5vz
YbYVCnKBVB2rwCrui0C394ZTfcolCMtMpU0OQ5TXl2YT47YWqHLH00ZAWxHtcGKR3uyzyJHozpdi
zVNKe/5YAIo5qFprnApt2MrfryU9Idn+H1sQN1/bGpLJrNUEW51e3k9V/zBl8nGQqkfi/GPMm7dU
PUVLj5I57cKhQnLo++3lWHPyNx+wbFhLpil3tDTQvFk7mIgvmvrZUX3gbsWZm/Oi/rVurQAkvYKa
Bake9ZHrAQNO6RH1izRSF3ZBx0TzrZTlvWrN/5YmhArxHJzyaKtYuXYziSc3OsxUScBkLh7CpuyP
UhDzloq0+2S0T74R7PRJfXTmX+1L8Fy1ZCjHh8AqPVSZ9jMfUlnDaYJsod7iL1q7w1HU4Z7gmqTP
a/k28AMH8bGZl6slUAzGZ7+RvCoyd9Eh7R+nTnbVUr6Xyw+BeVdnH83cfwrsf2U/2DjdVu5HloKO
NnQg6e9f4mxDK2hSTR8Uzy8e8aynPvQP0+wDzvyd0Adx28tWFwBuTeDDPDTfY3/ycaiG0hcPIsJl
Q4HWMJ9Odpm8DKYBrg4cabmP2vSQqh3RtGdZwT7Pguexbp6ivD1Im1nqtTcT8RMEklCpwTy7hET1
kxlmhcSrpZarr7P6JdR910+zT06fHYwJyunRDlwnGM+t9qLmW4iAtdnXqA1xDFIiYgGut0GXmGbn
kGX1ekk6ZtO90iSHHLFVCqyK83Fj8lduFV5lBGQWv1EtWnh/DJzXTstE9XStp34z7egbdcNfz3EN
ODdzB/RjzXbaTW24o3O68p8n2pVuf8PaJwgaH3LilESV5ZnqmF2c6J2D0wd2u4fa3d85Vhocb1t5
RVQv3v5AjwgWOFhAdizjY7BzEY2hEbF+75+U4IdiGZ81UsdmTS1fC++LsfZ6f4+M21muctcnmdnN
x7Is/4STcnI4FdIh2kXBryLvd+OcnZUyPPWVfI6DrXLn+4OXxBXFYfFq1kV/x7UHpHoJQXHCi6ut
u4Fg/VAFX6L20Ghn2UduytrIJq2YgyuNtiDaDUURd3GpaVS9lXokNi+DXhQ9nMqtjbuaF1fUo2DR
inqbOWyJ2a0AD8UJRwTFiadQn174ueKEOcePonppAIDZ/JGhkpQ5e8eI0Wq+NyF1mn+m1S+dpoUM
Oeqk3crE/D++wOBFQvcVNexFcA6S2pEGOpLRMRriXTMXtFX6l072/0z2j0z5E0rxp2CAq0JqfvuR
ys2X7/qxP932zJXjRkwEDZdABR3wZOJAeBNU5HURZKj8qgBMOoChiVYdrXnWPqptPBzsycr2eqzn
vxq9y451qqW7NotsV+rKre6s99HN9YcIR3nzIQXSIRHHnuo5UiwdxzSsniZnTo963cvPtwctgpfr
3XhtahHcjGGaB1QwVM/8khnWIQRzOGXHDhmZzjHuquR52norrNwzmKSqRG8CmWH4Ja5HFwRh0tat
St6k8H/pQG+D9qg5KFeBKPXH+zL9pCr6MZJffPucwSFY7ALlMXJmt1M2ni0rZ9H1pyweoKZEcrEg
xPfqUD/Gug5GSo++xs4+742d1HyInGf4Ogv050sfCH0BfMOdv7bmzvQ/ZOPRHn9a1LpgvAQULGDv
EMbdXp5XEb936wNqlUQ6QQDsf9eTFZap06Ier3qy1gzuMHxAznweLnVpu7GhnFX7VxWXd0pxGg2E
IdtjrXyeourUhhaB23EChJTs7GCjTP5aR1p+FZ8j6NDgIyRYvP6qSi2rQip5AzVdn35Wp6g55EE/
7uVpfqBxR/owGzEipgA3P8Z943Cc5PIhaJVnxbdS4NPmP1bXDnvHN+1dVYTpPkKU/i50mu/8IQ+O
ShkJKvWb0loJxcY0fy4SNXvs2rTbjxSNd/qcTee+a7Y0WNd2A0h8QwRbtM8sM5biAjb7Xnp9xw69
S5Jnei4Up97ZeiHtCtt80pzAyt1CVhzXIim9EYOt3QD0VIl0NOmpd+2uOtSSqjZj3+z1fUXBBLyl
XUYufRzSZLq1k20hvldQtJCkkfOnPsOlz6/rpTQtyfKrMNe8zOxodujl+tMIPnjfRWn408it6aLp
/QSnTgPfs1HIya6ctUuQKPWdmkbTvq4D5/tQtsouiKr0t1NAipenVXiRKl/b2A3vn6WC0I2nN6wk
ooFq8a0k7NO4UnrNk4P5VOkqTHVVp+67Mel2KvCQv84ZwYqDd6MTTXOYsyzh5mOvxB39o9TIvql6
RC1w48ZZcTeqsaQ7Ae9Bv7PcRn0U1HqQDrrn5w3dCdW+sm1XM5/NyN8FaXeXJm7zcvtAEefFYucC
FgQwKJhysLg4T4qs6K2yjXUP3WjjLtPk+CHtaPHRQlvZyV0cH8rO3BKcX6n3oBtlQzklet8F4eXC
yTjEWj2NDK+ei29moJ8rLfzsR87d3HUfAEUHwXhq5ugeQZKNo2plR/GSo8DKK4qUwBLkNTq5Uxm9
rXtOrdLqpM/hIS6M8eD0o3mMEgnMVy9Fv+s8qDcWV4xpMdPikkMclKIkQd3imvMts7N9kp5e2ju0
S2T46td62ri+38fsGo8jmtWBLrMvlu2LdqmQqiEZ7SW1FB+CKbJcR6o097bTrE0idQ7y5mQ/3uPY
xkwq4ngyDE9ue2+ARtsKv4/+OQzCQ0kLYdnMn24bXPFSQgPqHFBhAptbwqI4oJuuLDJTgE7y7Cgn
pwhI/xRkuzwZN3K2a7bIs1kKOXGDFpHFXaaOVdCRlDfpQVFPERKrSqVA/SqdNJSBnfDb7ZGtbYXX
wMeEGxxag2W03SlNRckd3RSEoPT5HgK9PDoVhRa6avLcd/bF0fd0bm+87d6vIDw1zChYehqEifSv
N2BdgZQxJt/yMn84BLnSA6AhkHbgGJLHYW9qaI079bilefTePTFroFJHBENOaQmbbpxwLnjI2Z5a
J9OxVEAnJnFw3pjS9zvt2soihp0kMJ6FntteV4XftABKciX6yH7Y+3Zx1BofuGD1NLxoAU1roQfm
E7KKX30cHcpxY8+/v6D4EsGswLantrKs0/tOU/UmR6mXh/HTbI+8GemSSz+UaJBv7Mn3bnttarGi
llTFktwFtlfS45hFD6SCy4nWNBotw2DDe1acVhgjF0hsQvPykhKM1g+9Mura9hQxpVIffY+SZtzJ
SZnsu6CmtFvU6n2QmSOkHJb1YFbJ8HJ7lddcSYOXg1QMeG2IoK89eEwKWoGHxoawogdP17YDCEld
31jA1ZFq9N8B2hKic8uUG22eOnrrne0F8aexLN0wg9ta+5BVOdi27BT7lTsHqMBssfGseY7oc6E3
m7fnu+YG1YK2qQyY4aLKqjOl3vHZCOQHKxzlB80c5I09s2ZONzhfX0n1eYpdz2YiNU7eJ7P9ejlJ
0oeh/jcKeUcoW9mFtWX7jyFgVdeGnFErpqqabK/Pyh2v19jeAlmvWWCtRBMEjDfENdcWIrsesik1
bS9L/HYH1KjelQrcwrfdb+WMARADsyQM4Rzb72BardmNdd1YHkp0xSjvJpQp0y067S0jYqhv3v1l
4kCQFrWWF8MS0fSyIGH+/zayODgcrcttv+wYSRrs1PIRdMw+2qrsroyEpCmvCkGko9JUfD0SR+E5
qE7wA01RcDekPn0zya7S6/3tVVm51ojM2TOk6ERX0OJBUKvDYERSJnsmHTdOUHwooS3Q93Wqv4j2
EbMZNyAtK/uGwdDXBxSWvbMsDEz5nM0cPeADrZNpfLZ2hVa7TrwRtK7NHt0pdFIR/sBDJIb9xg9y
ORi7KZtlj3isv7OjdJ/QhHMMxy0c+Joh6uGIrAkEorV84VioecityvzFRvFvbVa7PHSe+nrYOFVX
zQDnoizOCcK8XY8HWJKpFj5mtKRwQ+shjD91xpe/dwUOUJEjEU+qZa42LBO51J1G9rKqdacaNov+
0Je/+/zFbt2tmuDK5csrBqihJhKnzN71gHICbaA4uEHw2PoPbVXsK9OEFe5+S/x55XCDKV2wpnLs
CIThtaFYDWY5tlrZk8wfuv9nKP76iUsHzJufv7gHGkWFx3ng58/To118/+9+PgEDZVoRfy4TKhps
vKlZQeLSoXzLoUmPY+LUd7eXfnU1KJMLajXe0ksv9lH/oASvYqSPEMbuP+BigRF+1+R/C2gbbhtb
OwEEaO1/jC1WRG2CIOlbALRArk6a+j0fOzcxk72xheVe2zRvDS2WpjKysC5jgMFJ8TvVqt0IEkDJ
f94ejfja60cq60+Jiyv6lVh2sTO1yUSkkqXzYEspaIr/Os4fdcZlHrOt9/CqKwsMK6x8Ysss7mm/
DXiBNQ5ndUPNZ3bN/4L9ksyC0JviL5t/LW4D3RiU2exw5jzLvqut/lGeqnsUZ9Jgq+N1zQlI2Ih8
2av4xWJtQsmYrRB390ztmOmuUfGucgt0l/5+dcTpTBEU+jDOzuvdbwOqCTMiH8/oHLd7bNHSIO+o
oL4ty6E76Ofb5tY8jnqnAKLzdgFCfW2ujJKw0HgLe5YvfYipRfJnDkXyz20rK3iKV6QfeQue9kLY
/tpMFgPeMKxI1FWrhxzZnghSaPpK7GNr3JtO57ZR4Cp197Etgssop3t/S8p0zeuh53eEliT1zmWQ
79ODEdXQUXsTbCV697Wwn4RisjxBdLQv0o0czZa1xR6bzdJEJjkDepaFbq2XhyaQB5dMjR0c4eE9
gGwoNqLVtROR3ALKySLFYC4dR86TtFZagzDFP+k0N9lDf4LJSRBG92COby/o2vjgN+ZliD8IZd/r
9UQRL+lpnocNrGQZR8frSCbYwbSPKxdwlmtEW2jm1eEJ6gdK1VyK8mJfmHGgKWOBo6ogBtUMDcK8
crXsjkwmQeZWXXylLshdD+qFVh6h9fFao3kTjmVzVDhGQmFiJCwHAsPe0Het/XlQlP2kq66OEGJz
6KOfbbdxAKwNVARmImWKKtlyHbnuOrUZakUki2aIGYvg52BKu3E6EQseby/j2u4XHLcWrBmiWXXh
pkrYa90UYMus/IOfGF/zqty1Tbbhmutm0D6jgAMB5fKyFjIgU6LQyuAUz1rnNqzekJYbRtbOZ14D
gnSbs5O077VLku2qJKJExRuCajckpwBi9tp+mscNCPjKnQZZEkhAwSFH//XC9XOzhAhFBOqQBM/u
SH3mTi0a9XB7ZVZGwx7WREqCvASteNejmXVlGot8hNavy8ZDoOnNQZsVtw9GqFBLaeO4WlkgHh6k
sACyCvz3YnMVQ2Fo4UA0pcefYuthbj6W8+n2gNZNwBSBZ4uuf+H2bzaUz2um8zuuzxSEjSsH5kOO
wN8urJqN9dkyJI6uN4ZGu0nKisF6Zvmni7wyfJ6MjQh61QSpd5GaQkZhmapuKXKqkRjLNOd0zd5z
ubj51oSt+hn9MtAHkKSmC+h6HJkUSVE4hIqnKX77kE2OfqZM9nJ7VVbdTDTE6BrHAOH6tZEBVLqR
KKXipfrQ7kvfSHaSbvh37UwDYeSAbrxtb+1cFaEgFC9037xHDc+NMxhFlyuePFfdeZCkea8bVbwj
DyOTyJHCgxVlxklJKhy9jwFDK2q576VhC4CyNnIeKfTZUdFFRX2xjVsnIiCRYuIBBMcD9aFx/K99
vjel7uPtIa+c51Br8ZIThUVq+ospHskZ99ZQKR5YGNco7/yJCxlhD6ssj7r+5baxlXtZVHXBc2k8
ipQlur4MhmmUG6a3yOjA8SQb4KD579yVe1v72tkbx8baHBJO0U4lFI+Av197T9vGnJIZQ+sVV7J+
lNm/g4FAcv5fbLe3ZsR2fLOj08Gho2/g6m/sl96sd3L4PXM2hrK2SoQzEA8JSlD29rWN2bGrHn4z
bkKtRNalmfODjsjjmfCn2+Xob32YERo53F4t8UOvXmIgrASdFWy+uDe5s2ujTRTLdIbZjqfOs6v6
wXkI+m9tdxwd59zrpRvNv4Yk/Hrb6LvDixSGOFW4IqlEkfa+NirXkd7XvSp5UlZ8kKoz5G8fHaPZ
oIt9n1QXZkDSiUr362NmYSYtM8nRfclLs2qvOJ/NX3rlVoDz6fcIjl1Uncd8I1G3MjIhMSNwdFQN
QPJem4R6WdUyyHYRwWxck8wJ/lj+7e3C4+WtjYUv5skMFFqXw0sCLAOR4bafUZrbcMa1yaOCCyqa
9igaaa2FlT5KHTm3sDLkj+RbXePFsf5Jx2Mw3rfFnyCbEJz7e7cQOVVQcPRzgEMUe/3NJqtMvSza
bA4vQgUzcmqXtqzd2G9s5XfbjOmj2gHxpUg+6Mt+XTm3TalRtfDSxz7vhZcsuvjw/YA+lLeAFu8O
p4Wpxf05BCEVgdYML0RzO0lO3BLBMgUNvf7P324osHJ0hQgUIWN6ffu+mbkRSpLCrI3sEuES1Xxq
U2hD//oMFD/4jZGFb/eNzuN1xogU+veygwWpOaJp/V8MBRIBEdUg2bAkk/YnI+77WM8us/1dH5td
nt7n4cZ0vQfai6G8MbI4aqGeTUjlaNnFCgBIZMOhz6x9XSbfJrt/cOJMcQe/dtVOP4QTqCMNagml
rC7gknZjXQLP33pavj83CLPF8+dV2w6lkWvXF9q2ZVRH0cUJPkZyuVOmdm9EwV+fHNdWFpelPiP5
EyphdBmdf2vZ2YldXNGU+/cr+HYsi22sJ6GDTiljqc0vRlO6mfKpU7dEfl6Do+uLi+QhtVKK/Pgk
CszXM9aoUVTUmZxdmh4JRzu8m1B9SXSXiqndJQ9yVx4KpMVotbwoxUtk/tbS+tg32VEBS5akv1nY
O7nRz2pUunM97P96DkwFPTi+kLwj/1x/nTMUddH56Gt0ymmcHRQL740k2oCQvAvPKQy+NSJOuje7
vkkSgtUyLS5aYcAc/NBb8un2MMRnLib5ysLiAHPkcCjBoxSXUm9AIyJSeOwUE+ruFr7gSeuiDXtb
I1rsyyTt4KkckuIyJgHU0b+jreB0w8ASHWUh6qwkVlhcKnAa+tzs/W5jCO8DqqtFWYa/vexPoWFg
gXJW3wkqGEYi/VbM57ow92TFDua4Ed6vHB4kHKh1oKhDWmDJlDcZURikY1lcJnLROwpe3/qS3e3n
9e/b7rA2e+Ju5vVEEpPC3bXDJRHSHdZcFZcsnAW3exTpj/RNbKEhVrzO4momBwBRg6CWuzbTtBCA
R8QCF5RZs1J+rgr5j96cQXZulddXBsScEdzAvUlWdllXzQca6HozLy7OnBeeb4bq0Ymar7dnbWV5
ROEGzglyonSBL5xaBkdd6pleXGI5aM6jUgc/oBmN3Zacx9axuDZ1b2wtM0MDIhzk07AVzV/kqj4b
xj8jN5kOee7tQa3Eh6JKRPKBM44C6CvA983h0/YTnJm9yeGDDHHKPbqbk+5U1vVO09J9L2e7ogo+
pKEJj+LTbdsrW+zK9GJCeYmje6g6+LtQ3cQr1X1KVBUWhzb95cS1i67fBSnmrfz96kIiOkSDpVDT
WGov+5pKR3OP+8uDvffLL10cwmRh9Vtp9DWv5EVLmpI+QPKVi20GkguJxG7CYdpQv9eKYtxP2wLj
4nZYnO1CeuS1yQgp86Xvq3ZtJLoflAQDFCGkzBut7pE0ws+ILinX0dWN59jq7NFVR+2KdL2xzPNo
RafnmsWq2RHSX8k0Fwcpre1jIaOxdNtB1iaQXjaRVKYI8a51tkk6w6y1pLw4lX9q1IYuKt/oKMjf
NrM2IjAM7GuAW6TzFiEI2eSMLyjKS2M/TWimh7whGnRmb1tZGQyvSYEzAZTBa2xxB7dRas9a1ZYX
XT5BFouFrWBl5dDgpUwcBc8aoecSZBS2KOyEdV9dkqh8sovUK8L5t66Gv41c27gd308ZDc2gwAl1
SSfCfnl9tLdZN3R9EWcXKgtjH7lAeJX8y+0J27CxvOO7NEtyxYmySxx/l4oX1KF1a+OR8v4EYhig
hMlyQd0M0Pl6GHMY+T2KBNkF9YKzb3pV+KUaHuzgI4pnMiJF8l97GtBOehBgYiIzRBrv2p6a8BeZ
wuxSNpCJB6aXRg86fbF/O3Hc7QaNuDSBCEMLK3ZcBKaUj9llHPXDOH3s9Xy/mb1472wYQfcX0DiZ
BcRrr4fSTmprdT3vu9iQdsrw1QI3w6wNW4nB90t0bUccf2/up6ri8KxMXqtDNe8KCGt01B/m/k8U
jju6hYpTU2wxgb13PEw6qCBBSS0wgQvnBl0QmaOsMrRBP2RA7x0aSjeBdCsTSPlR2HntEDYWEziV
XA6JaWUXtUx3yIARm2e8TuVPm0v1/uTh9HxjaTGF05zJZWtgyeleovHBGbYIH94bAJah0UpA0xGq
nkvkhGpLCpmLyUdq5w4t9+MUbWF03k+WANcLBBiZVQSnxRe88YIkDzWlbArHk7r6kEhfUfKkcS6/
z9VyY4u+7y8k9wJcinZ5UKGwsy3XZVbKWtMqn3Ltr7zdO/JX8sXH2fJdFXnmWb3rpXu66CR7+lHy
wi/bS1CftTY6ILbwt/v4VeuS7Cr58PeatGXsdLPWz5ChTPZwKa0eOtmBfG7tyFuiDu9RFTwDRGUI
dnSBt1r2EoV1DAAuaX2S1u2ptH+3YXzQ2uJulNT7MUufTAROqqlx+/RHVM5fCjXeeAS/33QCNiKS
yehu8iRZTPsAEUvDw0DySq3fq9olCr7kiE7dnlHh6dexEsOk85CwhbuYv6/daCwcTRtacoaV7h8d
qJQ5HYPJOU7hv6hm3La1MiAclYy1qFPCvKVc27KNutLKPoguMDr9SK1/c+U5yY2vt42s7DwOEK4w
TnkIJ5Z3JHptbVIZSXCJxqrbz72l0tqub9XDV6YNxDz3JKUZi7bbxVDUtKvmiXQrkJsHmu8fteYx
1p+VrL/Xpx+3B/Su6gReAboGdABoudLgRbueNTUL4SjwJRJodr/PQhhI55OvNUdUb3Zp+WdTgPH9
KmGPbk2xSmgTLgU3upBQdg6d6KL7050ezhejlDyHDu3bw1rOoEiD8tYG8SvEHkH+Xg8r0sfZipKO
XFqUoUjWSNVes7P8KBcSMS2sYruY2fjLLUUjCVkEjIEv4PcldXwWB6nOwy2+NPm9pHwRNYz2z+1x
Lf0PE0LXQPDzUe4iILgeV+NHVq4mUXIJrS6A3jT4FBjZVv/f+8mj1CkoJXB0ocO5OPyjwY6dZGqT
iw9UxqaG61vqYeqHn0XkIx215e1LlxBjArgAcwugDIt3zvWYol7LZQPKnovVkG+MXTJMkfXP7Xlb
RjWvNtDOEcJCuPqSbNDq7CiunTG55GiMTxD6g541xyeaZN2x+5zVbl//+/cW6VPjLiFk51G1mMQZ
1r2stJP0UtbKz7qL5qe40IcPNgf7vmrq+Bz65nQaq6E5JVWzRYay3NZivNwqEHfw4kc4aHGCwMgv
17UcpxfdoTE6bu27sjO+tfaw74bxpM33m0HP2gyDRYKvkt0N09ZiFce61SMVlpeLPavNnv41becP
7VGX4aRLpSTeGalWHLJaRq6FJvON/f4uimDAvI8BKHKMkf5aVnKkTurs0UgR+Ohs4uOoqk8GGmko
UZLjtZqhPMltWR0StezulNKJRzcYY+ecj2OnubmZTwdotfuPReunXpTVxcc0k6ON/MvK5qXx0xKQ
zVfsiXnt6H1g+HGmKellTK3kkEp6/W9qSPVGvuAdPcfrVIDWYRW4oWA1vzYDW0xuK5WdXvwvRfkn
/gCuqjiZn2Gg8h8SdVeOu/K3Jt3ddvcVhxPYWsBVhBJssYW7651VZJQV0kuSewFhS1K6ivUZQpLK
SF15iwlCzNTbuOL/DvE/1hZDNLQWjZNYSy9tZoy7Qa0D6AoM+eCnGqSeTRvsb49u5US8Gt1i5RzN
t9VZwblL5U/d/w4fVek++xR/uW1l5SCkqI/CMFtXsAkstlAfJAkgFDW9TAVEWdz395n+l0VcMXH8
gtBDNOQDl7j2DSNNuoYdlF6Krgx3CBM7DzyKwvtcSa2nQk1RjKu3Is0112BDchgSVos+9mubZHai
Nsnwx85/mg6OO7vK/DOs/sS/b0/fygkEuznPR14soO6W6b/JDivZqnmGN71EZ1kQ6B/RLWgeSj+v
DtMgGWcylOHjVEg/QOf9bf1CzCy4bx7mYhu8sy4l9FrCt5BdqjE5QrY+uWX1j1WBA60PPaoocxP+
mycbfrm2DwiuyQuCc0UVd+GXgz5U4OVMMg8+EvUU8uA79+tP9uH2zK45Jjc0GsUE84Lh7HoF88hA
UqzGTNreN7AcaMFDuVVbXrOBgjRQGvFcII6/ttGV/Nc+bvKLBlcetUZ31o5zkm2M5LWld3lyvDWz
cMaoD/TBycr8MpVPUfR/SDuv3biVpmtfEQHmcEpOlEZWspxOCNtbZs6ZV/89NPC/nuEQQ9j/PjKw
AdV0s7q7wqq10JH0RAd6zrB6VkRbTCFVynZJQ+v6W+kijZk/ZhbU9da21D27CxGecRWgnLXhpH3w
WHVfJP/gtv5dPq7lxdefliQDog9jGlugRjo7qWJTDN0QAbSR27foRSEXHqX4AKHo2nNxvfETsTyv
AqRpzNTPuSvrogGklYvpqUctWIKkQ5B+FE1oi2PmTJPnWgegpPbfpOjVFAXy7wgoHMq1jbbzhf9u
O9rCMz5xQSMxj9cSN82Jr9OOSY1BdwFklLsm3bofYjT5xv+C5I6He+fX3SEZ5YgR33uz/y/XgudC
KZ1B/9UFu9u/5PrS4odAoMD2T6H8vNxW9GVYQH2WnoooKneRMuIMplE6Utw0e1ELlW3l6+42Teu1
cHjhw2N5SpcnNeWrl1QZ41CXwzA9RaOAtu2+aJwytqv6eHuBS2ZgiADHOc0BiHNig0TghRD7Ij2J
WhwTBEMvrGYPZew7wVpmvrSXOoGoxnsD8np+tK2BVoCVc7T7EkIgDfBV054U9x62FnAGxVdtTfB8
IQQireUhndjxgMfOJe5GMx4AbfjpKS6OmljshO7dYGHhN6QiFGSH430ML5x30qRDtzIMegWT5R6+
sD2LhNwxD6Mwwzato53RWZukesr8o3Rn8T0zxRkbuJ6Gbxlkzre/6Krl6aSfF+1gjKjBt6WIf/+0
/H0lUUX1vsZFvXEDu8iem/5n1u68NfmvpQvEJOCfKp4qS5+9DqGcjWk7lBwVoQwdP0pD2piUD6Qq
W2uDXJXNps2lhUZ1BwAa/5wt0VADxWDims217mRjU0kHzwcDPNFx7LzhyUIl2EETsrdW2rZXCkxz
w9NxOtvbLinGGCHg9OTpmqNE6pulf6u7nYROaavWR6nWbVBPI1Rer9awIdPo+rtA/tyX8YOrl/uh
fqJke5Cf9IJ84/Z3Xzpe53sy239fHTqmitA2DDTYDtFlEPYNnAjoBnTjLrPqcBvqRgMPVFqs3CHX
ERefgDoEJcwJ8jhnQKzLWreEqOOqSvdNkDnZ8DgmuyxO975dhJZdjtXKd7j2tYlJHycAh0adZa6c
Br12LzcQwJzCeETeufTuXUtE1swvDrc39fp6vDQ0bfrZ9w5LpZLVqAbw0pr3bmR89qDpKFXTKcXt
bUvTfXAZkUyWJnwgZNx0kWaWYI3vSF3pWluN/4OUvnHaOPFXAsWFg3NpZRb3VI3e+LXeAkExLF74
2pHzd6soHID+zpCNtq+VW6mBzFfYQiNc2bmmrhREFj8dpcaJNxXY/m8O7bMd1dRuFPppRw3rjepY
KT2I8tvtrbxO01gkdJxTP2GS9J3FTEOkqEXYiJioNZzvsxS+WlXjBOWdCQvcbVuLDnJma1Zh8d26
MHMPWzU0Bsp2kHzHK7b/kLBdLmmG6TE9s0ySQcpOevDL9EPqGS8xZQNBXx2Svz7Ml5Zm79bQREma
xzIojSbbN0b6EBp9aaO6Zssg/tp05w7S46B4K8jvtW82uc2ZW1QdJPyxzgLLUX2IXfVghO1G6w6k
Nsi3rwA5l48BwAawj1Ntbo7z0VteKx+Sk1MYnJpPmmB+HOptF34bynY/dgeLUMiKmiPRdosSyW2P
uWKJZwgd9/xjfOYyemzFEpF0fgIemNpBXkW2oEXUyUpwQLanD18MaaAUCCjI2IaRBfGRUgSfXV0P
N3oSpndmLUAHJUDAePuXLX/6Pz9sVniopN4Dk6jxDfpfbvCfJtc2ynQcGykJHOOpl7qVw7P80f8Y
nHl1OtKtHwp8TdJ+oJ1YmYVTHV31UX+5vbArtNXvLWfMCxDI78namSFNSSorGLh0fHMfqF9Q/lXc
3tFfq86pxa8yqvdmvv8nmyhTS8ycM5Iy+8xWjJxFpfXcDLtB1Lau9aUtXmVzrysvQvfmje99sXLv
LT0hsLagx0sVQCLqvTxDuSRVbptwF415+uRb1kMtDdvbq7oOMsj8GailOEX5iCv80oTlFUEdqALA
XHVn1HdRpPnwKFR2ZCT35NSbcY1PYckn/xikz31psBPjvulSk5NqHGrugi6595vO6cSnxI1tv/5W
qCvtm8XL4dzk7MMpIxyVYeLy4ZovYt07UukSRUkw2FvwXCcipJXVRrUgbg1ezOrFH9w1gpzpspvH
AjIIThJ+w5o4OC4XrYoUMXWXX6DGh6Z1HT85UHlciaGWXi4kAMksAVhP1L6XRvoxTc2+BWPda/8h
R+mi5oJ6jaetnYNpu+aL+b0Q0mjGYOcZpth6/kgbicDGizem/MVyYilzJASVYUvfyz/a7LWGTvi2
ny5UEMhCSF15mum7UFC6XJ04qHkpjGp28j4Jwh29uMQOP4oQZKTpRtkPUm8X/7nBrij2xeD06qZq
Vq75pZNCyxbqKcaZSKJnD5rS9EqH3GJ+islK6vgxaFQbnVonCfay8pB7a6K0S/agBiWJp1bBZ515
bdJVWit4Sn4y+/otK9/ULHhI4y9p7oPntA59VT/f3uIlJyXq5ymbCv0kYpc7LOVanlmZX5xkFJM+
dPLQHOPOuIvLQTrctrT4MdFtmVIMWiZXg+GVao7TYEsBsqrfqcmmTUxHsCCZf2N1ElTJBSo63hcv
3kkvkPDr2WPp1U6z9kkXn5Gz3zHHFkjlGKUmZLZMDHzNhNBxzS+h+xC6Bsrywi4vtLswrQkZ3m6v
f+GZJIhlzo/2oQVz0ez1avUQpdMOs5HVbRjuDhEJlyCwUSatjewfYiPmoRGvAP05DcnP7oVoaJOh
6rGmUgwibqZSH3wdNbqkxngUQwgLxwfBZPI3GraDFh/qwlj5CQvrnfhRgQLxWk8k9peeFalxmphd
Up2a7mVyX7RChqMvPYZQe97e2YVDg+9yZihXTKxQs2A3UH1xROmoOnXmh1roN0r8UIm1k453ZX+o
/eNta9f+M/FogfwH40aPFIzA5cLQsvKjKsn9U+x9k+N2Ex1M07Ggx45lww7Qks7zD6604j1XL+hk
VJKJQQBaSHRmL40GQpRaWt35JzESo+3YyulJGAB7G20ZPaSJnDmM80VOo1SPVTQGK3Wwq29J5W0q
1UC/NnEkzm8JP3b1MeunocQ4CU8dU4VOpCbu1iqM8s7rPN2OhiZZCWSvAiFiIAT+GIEg4ANaNT19
Z8lE2OeqGafgjTJZdApX+tpX7dqowMLCEIubEPw8afSaZ4dSiUxzNHOGE/l+r4FS2PrwROdYKNQn
aU0zeslxgE7B+SYReKEWP/2YswW1jTiYWiqxi+HnstFJ/z4YxT6+96JNfJ/U46HP31d8dfr9F8/2
tIdnJme+6smtwCjutId5/8K0Li2R2gl6baMPNXOfpNNBvWvc/lns0bcwnFF9T6Jof/tXXMUo04/g
IZ+mBhC1mms7ZHLSCdDNMw8sv/smylW96nSBnZRrhNNXj9nM0Gy1bRWO+SBjqPIHO05GJzCeR8hB
bi/nOrScmZmFz0NUpykVcpym2stZCT9yZlvoSUvBc7B5kJpNmr2Uow3j0D8ZZsgfKBS91zl3hzWK
Xp2ODBVGJoogQQ4vOjFQ4Fhj9iqFUuAA+v4q5cPPrA4SR8ks4DF++hFeKf3p9k9Z+qQUZwyIaaGY
VOatnaj0+3Qo2AIwGHdasDXNdmt1oy2s2Fm6AyAohBlLMXg85/JbjYXyU5WZ/kmL8mrfZPJno1OL
lYvm6v3ge54bmb1UYZJJoTJoLKaM3vXOyX7m6Px6EmwYQb7R8yb826D9t0H6GfCxwWQ4j0CaKlKC
XmZVlvgUDV8tI3cM3anl19sf6bqHgJ3fTDzQlPMS/76Qzi4cU/N00F9dcMrajW/sqWs7YXjXiuhm
vI6FPciO8CQzgHDb7NJ2ksBOmEemHK6QD54apKkGn/UpEg9+v6OUbPwoXUfM7C77WwJaep30Vf/Y
mt3fntvLQz9gy2IISmDqKW5WQBZLHnhuYfr/Z3vYNb4bBQkWpCx3Ooh0V8FWyxYgDJvotCCDmG61
Mwuxa8XpoA7BaYw0O2ieV8uOS9fi1Hz+fwZmD2mMhIQ5TG7AMJzT6980LXfSaqUivLaK2d3rqnrG
7MQIj4DsQWX6XCHgftuv1izMrl2lrGs2in1qDHzXYnYwWGmfr2zUvKAoyqUmiALf2vfe1IakUixs
hoa2t9exdHeigkrQAbpF5Wm8/N6CJPmRbGKlkAynkIdtGppbq/pW5CuGFg/ilDkzbwncYw7jajXY
Copkmv021SOiMJ8s5bFSXrjVyaqkhzYaDrdXtrh/ZwZnjtaJgxHqpKwnyXjzgHsU5UOnrw0GXvEW
TGeemBDGL9JVWLtnngaHf9LLlR6c4mHXPY8/k41e3Fvu3Zg/a7F6GpRP9NejR+Gn5+dUnTe317gU
MZ5bn3lh5cdw+9C3PInVd6U1mQIX4cx4MLv3ZPiX242iC4E3cCD4aaYTcXYzWH7ma6mrTmdKt+ws
6pIN83H6yoqWzhVg8YmvRccT9NnzpwGCkbRcCU7oLx0sK7wbEAG+vWlLLs+ICxOCwNR4E+TLhaR1
1WgISwSnQBRtFYHpL/rwCZr121YWciTgJgqgRRWKpyuq485UArn2XKygUZnaxCg7xKAd2kfovNjj
0DqKv0pQOJ3WeYR9bnTm8wiVabmqYzQZvlFN7FzRBq36WZfedW/Y0ag7umsUMYuJxMR9rIPwgfpu
3n2LNJQAssoPT0bfE33ukWQzhgBWV5/m6TMtETuExrNbrZwsXSjUbWDgpopBNjpba1ZVBbrk+L7C
7RuotDyaRHYM1K+oYRTeh+GzID0WbnEnTxqJjvwjObbFrnwP9Y90S1d8aulrT6w8kIYxEUgYeulT
clVVgViw8XL3VkzSIYpJm9ApoQGErturJurZFZOL64dhgLMySdKqs5sn98IoAM0TnpCUuNORaTOa
B7jKCt/aeU/Jj9vevBi9Mbo0zaROy5znv4HUNELWxOGpVSDyTHRH0+tfntvag4pIeVQ8TS+VYkUP
nvs1qNamfRazHAqQ0lRFAoOpzfbXr/JI6L0qPJV1fxC7Z0Y7fwaIXGTI7nVvdelom7c1yu3FDSZk
hAKGoivZ4uU3ZSIzzduwC0+a9ska3QPC1al1UtXvwrEtV/XYl47uhOCGZwEaFbr1l9bC3uykiOL5
Ka2U9zA09mmeHGvzyc10x9WObv/BU2w5XnuWFx+wc7vTM3p2rcNib0HDiN0siZ3e3xUQSzmFfwjM
rX5sP/XKHlhm9qkyHmQqsTAX3HaspVf63PzsFMttm49txSZ7UWCLwre2fSyLlWhw8XCebe3spESG
5Y4agpIn+UEdkLphDDR9MIyPhDm5rtnFyllZesKm+XPKVBOp1bxsPnaFnsYm5lw1abaRZpTcTM1f
1xl5B8+tzDZOVLNJPHUIT1G2T9TnEVyrVb0o3YM2PAK3XkkSl9Y0YZ8n9jH8c17xq3Kf1gPqmyfE
4Jxpqn6VmetKf26KpGhrwEeA7DNGpp9w5ojoJ8DUWrl4golCUJM7CIbvMjfe195wyN3xTmiqQ9DV
z4i8PZqW/6HtUJyK+40wDntFKraeZL6NzaOwFuovuejZD5vfPRryK6oaWFy06nsTPyn5r2QtjrvS
Ufy9ePTBqC7A0AiDx+Xi1datNKiDopNUHoPwl9T7B8M8WLhrP7RPPYxIvm45cps7YQqMR+kOvuQk
7oDyaG7HY/KxEww7beq94ma7Ma/JFtRDVAhbLyy3taE8WmL54BbxqxW5dlsV278/xQyf/O/nz5yx
iipxEBIvgq+g3JTSPjEyJ1wbop3+yCy4YfaE6T7iQpKIOR9tLnW0hpIa7rZ8BCwMh4riOzLDpX/N
tMfXYHKYHh/vuUaoO6uNJnWv9j2kRCexLg6ZGT9WJRJxWwu6h+itUTZVi2BKbGz+ehNxfybxmTVi
Ym1eUBs8NaqapCaVqO/8NtxMwJ8a1vP/Pyuzy7Aa4lLWkyo4edTNy9bfKToAiWxcqZUtHBqaEtyC
TIlxnOd9CT5kI4XAnE8VTrptxPfVQsKCO1xYmD3PhWBltVqRgcdjeg9X8V1i9ruyHD6Njbi7vWcL
kQCihXCykh8T6s61A91yZGpWppwgx9uoDTbmICnbuB83Tbjt9Sretyh93Ta5kNlhktRymikk3Jrd
hkEH455ksX9dv01BSpVRtw0bsFlWeqC8tHK9r1mbXz+Ji86eIAen2hj7vesZ1kZILBD6Sf/eaEjI
Iom7ljovvMrTHDJ4PQJYyIxnlYcqV3PZy8ici1J+STt/J3muI9TCoR+lbZELwVQeFPo14o5Ft2Ei
dFIOY6ZvjlGI5aR0tUqjwBV2P3tt3Fuyv+miOHMievm3P+JS2Ermhx2kwyfioFk22xUtKNaRNfpq
s2eIcZd999u9bp4k5Vuc7FMDQR/dt71qcKo1mY3FE3hme+ZBImVP1YxIc7VQ3IfZXT1G26RY6atO
f2R2J0OyMDGuoIvKkNO022ePNqIhgq4VtOGU8X30nv8ef8RNfP73ZzexobhV3Xb8fS/4pYnfVi+R
pd8/DU2SRsLWxnzh5e9vzcqwBtS7T1VefE98xld72Voj1F9yuXMjsy9Ra0mcaTm4wEA6UvGMfJXz
9GQ2v2572+JaIMmE+Whqjc7RYeZYZgbwPwpegSc4HXOAu6gUyxWfXroqGOb5n5VZnjKgyJnGDTvW
hye9HPaiJ9gyKCpmCoVwLfS6Bjby/c+tzb6PHxmNa0YU8UK/gy1GcrN6M/iexDxmjZhqI7fbRIzq
jxljVqNRthNuo/vQNKm26aSk2nRp92ZGKKbf3uqluwtkDBzN3Fxs9uxntU3a13VT8EVz9TWLo53Q
u3Ygd7bewNGs2rms3tVrVIwLB5quCdNLxFlQ480VwA0z6YuioDTGftg+3WfDexiKf7gfL6zM4gOf
AcPMl7CSWw9qjybwL5iNGn0lJVvwogsrs8dbqn1GaxSsjKhY1G10X1X5U9Mw2lFP8AzfO9z+YIt7
xxUFmomdk+ZdXxWW10gsKF4ieXeItfAo26K54hTXs0ES5NaIAcFsDcSEv3l5mTSwiOuRym1fhU24
S73gWAm+91TV2XYIA8kOojTbZUb2K2qj6BTqBZVixfs8lMp4rPpmDfL3e3hydjnze+CGhEqMIYB5
AUP3tEBNYl4Az4rvU724E73veeR+DoJoZ/m6refKPlLSIzN3jBXZ5F22Ge9QWN8bUTSR/38VQ30l
OV788NRwYQ4AwMZeXe4Rspl5LQ4WL2Ke3bWxfBDH1i587ShB5V6G2f72d9f5c1dbQCwNUoSjCvrg
0pwUarWLGgeRGzL0DM50m1j5orQrtd6F+JDkhzgNUDB1ojmaCsiImaoyVCeldWeYnaNWyt4dnyox
tDUYMutg5dVdszdztEQqVRJlSn+hIjMMH9kB6HLxS5M9RrLvrOZDCw/LxfJm36yoVDVsRiq8qJI3
CPtohsP86FoJddkz/mzi9CnPQgnFqEJC+oACmFbfh3r+FsXf8vhJ1GGc9suVgFedIq8rx+CN5OlH
eooq6qW1VjX7rCzYQqv2gm2YGAUSKn7mDEUk2EObhh8buEPQhIribRGC2PfM4kuvVB2y2oEKu1fl
QofLB1br4tfQU/H0fIgpxqBNHJzOcsa++67FFSJWUvrJ94doYyShe09bwrQrX4EQKRpcqlFjMHyy
mtx1WsnzH8fOkzaIQEdOXsRQWRYtwzNWnzlqr/cnyQfzqkICv5W8TrBTtdTBmirKykW2eGhAdVD0
BCYDHdHl3nCYzIZaRMgA57PknZThEIst6k0rZ3PxTv5jZh6Jy54yKK6MGQN9jz5Ai/kho4r1DxfA
mZHZS623dalnA0a80N2WylvZGY4nP/Xhp9t2Fr0Xoj6Niw2A4RwcrFZdUzPQS9GvfLFiEYGNhhEM
0zbe9TU45aIpg5n5Ka+G7Wj2eWJggEKAPMoJzhUFHEBaGXZiIAOX3xX6ys22+I1IlchDmRm/SmBQ
kE9KQyT+TvsPtfauZXd54K+dxaWjeGZjdhTlsU1ctaO10DRExlWkGkhJu2//8H2Ank4SlyYDpbNN
88i0CQyIWRlQ88fSHmPJZiTZzsRTt6bzttQSQ3RqytrpHEBPMTeWwxkzcrswYR+q8BuNH4yuEPce
Giwbb2gCh0b4g2oO6mZo+tzuTSlfccel7zaVEoH1UEvV51Al3fTzNCrplxRevUkj3TbSH4WysqdL
vQNGndhNJKnAD81poZUCVK0PYd4p7+5jkZk/Es5TXT/1TWwncgETL0M+meoobHiUPIeNueu02u61
JwMtutsfeGnFXLj0ngGmcjamS+3s+WiyUHd7n98iQQW5IZQsnCyOH9tqjRlj0dAEuQU4rV3TEUFd
6MpMgQendpTfRze1tkogNJsAn93eXtJClsHjNHFKWPC1XcNss7r3cwOqMTeL3tq8OeXDYyoe/VF2
qupL5j8J45oo21JkwQ7+FjWGEPT3s3m2i1rfRH1Z9SQ2kbdLDqWV2owGDp7suINnu2sYycUVnpmb
JZOtnIF1azFnZp8Aotl+ByOEhYAatBTPij9uxLWm3tLbdr7A2XvgJ3Uml5JEEhUYR8lKPiJJQ9Fd
KuxSDI63v99S0xRwLTEG9R+iwrlPpnURhGMgknX0O02KkHSnhfZiSv3WtBI7Djc+etWPRbA2BLfk
ogxOQyNIPwGs3ewswL0zdm2HXXhPDrmyyf1wN9ZrZG5LYeG5lemdOvOVlGpQi/YJoXwReL8oGNTO
JMi0cpMtfbBzK7MIPokheWgQQz8Z8vBNrmxFHu8YjXACda2/sLhrCrEC4+YgZucMABWO6KsiAahL
kHqokuQHoCXRgZ52rXywuHNTlQaAC6/1/AWXB88QFJWAWlDeoRFzDE1YuQ3XLMw8oC/MpHWnsEcf
zXqbjJG/iatijR9gMcOkZQH8l0YJJdxZDbdO3UhSaipbWrG1zL1X77I3UfhQeNBR3Fv1e9Mfh//A
32nDl9BLnXh0kuwoVyu9hqWACGJ2LkmaDYBQZo6ojEJTG0UOCio6Bp2387NjEXxo9WGn+Gv4pCV3
BOHBDTmxJDKFden0glGWdV7SCmjdZN9Wztck9pyg1Ve+3+KSYJgGCMCEKTHEpZmyqPUYOWuAPNT6
R/FkaF+ikoqP9rV0D7dvqSW3R04S4guaXlNafmkqQfHLjybEVdqXL3qhvfhZfdCE93+wQh0CCAew
KJhhLq0MPn+1BhV+SmpYNUisuldjWFOxX6zAWMzFQgYGeTGTDZdWmi4Sqz6mj9GX24KShgKVqmZ9
jHTTSVLLjoeDlex1fw/01U6VO0E0dreXueQesK/AQArIEe+YHYhILEO5HdhMowwbQF/WDp2WYcMA
fGl7guevjLhfm5torQhFJkweffmZubER3CS3CM/rvnDamhmuokOC9kHU8pW3bNES9zDdDKRaKZZf
7uzYWIZXlMBE2o5KStyAbhaDctsDhHH/Vm2E6pCIpAmjMKDKrln8RzRJtaptaCoIgLqsX0r6C39c
BdguL+mPmVlzJjGFPK00UoKoo78eSkp4SLMEhkE9sGzTiMz9bd+4PmjTsiByY36A3GBORl6XhZe1
KogNDH+njf+UVvEHwYvXIO8LXSfI6qgS845xhdAmvPxWbmomZuqxf1Kc2rLnO0Yi2jqBcOGFxIxQ
I1nhIa4AcVTfm/xY58b29koXAh9+wcTKZFB+pDE0O+1iWqkouuEtcbCtyxw5VEK7cOMVCUfSt13V
d1rkatRiq60275e2GVkGMr1pk+m7Xa5eM1ht3tcUxxphq5UH82sOOI6qDvDVjT/87IdNobUOk+UK
O9FEzFW4d2Eif17Zg+nsXVaYqAKDywMXOc0dzt9G0Uqyzk35Cl5aA4lTnQqS6j7aTn043b1rWpSq
m5M/rmTTi19/qnSS7E5s/nOSTsTbQUsKuLUqaLZY/oT8Zev7/V62+l3jZw9hnT7FwU6WWozH37R0
WFPhuH68WDk8YxNWkP7179nbs8CwzFu3CH2R5HPoPsAWu5Ot6gcv2mfYkh+qVv26stPXtbyp3g4j
KUpIIK7mGOxmhELJQoPxVIrZBnzFXSB0nj3k5ov2ZoZOJX4u+6PGeKAdiT9u215c6tShZPyIcz2/
gA2udNc1JI6avzFRsIZxBGFwWwgap1hrI17HdNMy/9iaHapEHxVvMFQGzxvzZ22pdiAJL7eXM90M
Vz4LvcTEk8hmzvtaQ1q2pLF8uZEHUqmFrdnvs5ZBEOk9EB5MobGz7K/DD1bF9iGVxViIMmd6UvRx
EP1R52HROB/6N+Drktxsbq9r8TOdGZnujDOPDMssH9XcIOBOrGwbWrq3bS3RHqsotHOj9u2yWCVG
WnpeuPqQTwayKoM0uLRZhojeCYkWnnr5Uyr6thl9MvpvGZ3Jv1/bJCLI6Baseww8XNoJGELJ5RLv
71nJhmZqexpcrUVLrQ0cuYv+A+IprdhcqHBR3qI2jLnppZkLL42u3w6JBcaxQ2rlcz886T4YlcBz
lNRy+vjOLJ4TY2X4aWlDVZqC8Hhzr1H9vFwo7G9tq5hyeILaQRAcN6S4JDyp2ZqQ1pKznNuZPZ9j
pEP3DFHiqe3LH2L2WkX+3vrM6NVuEFzLvv31ph89P3EoYdBKngo9zHBfLgpdYblPuyQ6FeO3znMh
ye3tXHhthDu59p2hf79tbvnDndmbLS4V6r4vU9qPXrZPy0PofWJ80m6puQjl57raS9qXcFRXqshL
18rZIs1ZmFpZCL/E5dTzbC3Q+U9uF2+k/lnrN5a5jRD8FNdwKYu+8meZ5iy2y5lj65M6jsifmAeQ
XgweX0l6HJu1/sJStHG+tNnpywkygFukADc7zc66Z5O5m9WhvGu2ikky2fo9po0qHk/qpZc0lRy5
9ZhFjKzsS53hijq2vc4qbB73x0EI9oGmb3s0esvoiN7hTkrGbfaqMQ8xitm96DYrQcbSqpnMQq99
AsVdaS30UlxrglZGp0F8MNQ3AvRV5M/SF/ydzVPFRnZNmR0MFZ3ooI+16ET+ZEvtr2mC2qt0W5bW
PuGSd1LFpoaNWAoR4+xxgNTcEopRj05ZbKv+0Wul+zr1kKiO7TK9U8bo4yqF/9JTPg0ST/9N0g4z
k62hDGKlqNGpVHo7JEJf7dkuIGem+c3pLScxnOLAS5cpS8vtgoJ6vOk96giEhsLDBB/uNohHjPdS
XjuiQr3uDcjjtup2jb7So15yEUJ/+CHAIgHUnEUrXlVYtakQ/saVfPT6Z2oPh/Vvt7iRZ1Zmqyx8
oc8Tj3coasx05+fCW2q5a+D3taVMP+IselD9YPAYNSKjcNOdUkZ2afTO+kjpohmgAtNEPWC0eVUw
z63OlBIFMyPwqlQyIRRKpe+C1awNXSw9OiTWAJyZ8p1YSi4XlFsNPQeT0CQXYqeDCNm3aEOpmk9K
Zkn7pvJE28v9FRasxRMNVQAjhLSQryTavECjBi1O73d5HAQD7ZTnsWEji7XlLW7kxKLBKJzIGMbs
uREBHqPNQEhZRMNRKfbNAMuMthKNLO7hmZHZlazg32U67SG4okOoGAfGZ7SQ/CNQdkk2wKexFnQt
WyQDYD6ATuw8zZlUiNy6xT8i/QuIt2qnuUep+1TkvHDl0+04YfFcTUVdhWoaDYRpi89cvvbjMqHi
St/X6OonL5GFxywpmu1tK4seAQ4MIRFckZT10kqrwbda+CblK7lwKOw7AO+hlnrK1iTMf1NAzMMs
RnQRuYP0gyGW2REWcfhRJiA/mVVnfq2FSNsMLly+dGT9O3dCGYejR77qjaewCGWHkQ/fVtVGv89b
YUuJTd+IcaIeil568wXJYIJIjneofcRHaVAYDXDzcYP2Cjozda/tGFkRbTOg1JKN8UublJ1tRI2/
UX05f2xDfofXNxL8Lnlw6OMucDIdAISY6cOWnnK0b7PEv/f4y7YS0g63GJZdecGXgtyJ/YnkC0ak
qzo2g9GFmWnjpDMavQ61+koOrT/HEUqxRe75X32hXJP2XTY5CQqQN0wI0suvHSRSJCohSjn5JrOq
u9746pXvguIdO+3ttl8teS+j8PDcTRU35qQuLUUaUPYqY3FqYQY09qKPpVusbOBCrZk7ktM4DTkw
kDIPMQMxLoTW4g33MyG3OzF6GxGHecw1mMCT3kufvdQLIRfshk1nasLRlaUvqScpm35I8iN9mVVG
lqWK0/kvmj2G1F1KqREGpIhM+dDXnyOrfBLpt1v9vrAOSdrZ/Ga7CT7e3u2lU0wFGn5DOu+kZrPX
RKgqqUZ9C58OgW6WxzgBDZ5sG2z9iyHaxVQmrElh7vKzBr46RFZlRCe4gUTKiFJd28Z3//22lcXI
aUKJMPkz6Yips22MNSMK266NTq3xs9xSCInV5quQ1gcUGSDXobwzmA9aC+EnTAlGbLfpGqnP0k1P
og7ZIHcs0dPsF7RKi7vJLrcVSpkhE14lvCh58WlAxLLSCRazlZ2drvP59cirTGLNYPwUCF/uLOF3
oEoJok5SAO2HJQb/gV79kERrqfWCHYkXWaMVjjAck9uXdiq1NVLdauNTkv8CS8TEQN6tvMsL3kiL
idsFA+B959P9XhBFpqBPgjqxsRvahwnoWonvqyCfhduM/h+gWkA200zatNSzF7Jv4J7UcxpaWv6R
Oy0RXsT+M4zX1vOKO04fe/ZtLgzNHkmqMK3iVxgKwzeju1O6wRlBD1gwzor+JtU3ceCU2baLkbr9
+Q+h77nxOawNlpMxzLnXTnHn7ktt24ny3hx3K0ucbv75EtGEQ2ORqBBlwtnB9l2xMWKB6fkcgLJi
w/TuRqBo609VvPUKO49tQ08eE2MFhL7kKudmZw+SrAtVrAW04Y3Q2NU9aLCol0+S3nzXW3+NQG7h
TE+zDPTOUDMAtjfzF52N9BSNNUayfgyrPbG2lHq7+GBpu8rY397RRWMTcSfQZ2VSg790ziRmQt9t
gTIo/vBBM6oHr/mqG+0mKAsks6Jdp67xyCwdB172/1mcnWw1cF0tnzCjFXrzIXI35NTbKnsOxJ7x
5H844zTgoQGEJw/Vj9nyTI/IP09BDIYVzcghL+p9owPoS0tVskPAWYfb27noKMw4IVsogiOXZ0fQ
CoVYtVrwfJ50/HYMQ67Ifk2cZelqJBijogKoE/3F2RkY0mAYYzeHbQBVBxvUHCoL4ys915fba1mK
W6gm/TE083ox6D25MjKSP+mTmOeITCBxEbzKxRdfPXbN0ZN9O45dAtb3Qj0k5efb9pfXOenfkHwi
cD77dh5gA5omIBPBKFUbZu7e1ZomZKIXKwtdMzTzSLFrLMmV+Wj5R63xnTx7VbWVC2ShcsRW/lnL
zC+KEHxPW/DN0gZynzh4VptqI4pPDC4qUQz9yS/F/4dq1ZlNkEiXRzuHcdQDSwG2VPnKHPm9EtaH
MoEF/HshPcVhsm3rNWmMhXD6wuTMY8ZAcP+PtDPrkdsItvQvIsB9eSVr6W5VS93WYlsvhGxJ3Ped
v36+1L2wq6ic4lgDG36wAEVFMjIyM+LEOYA/RfgzV5aYvw3u1/sxIUse/67jz7Uio1BWrSAkl7Q9
o/xxqBGp61105Ay78RXoL+7bk4YGjxAVrDacA1t8btioWbhqoqDTOX8t4ZgFoRY+z/PerLV04eAj
FBc5gLLq5h5nNbnllr1oxc4f7eFBsd7f90NWFwZlJ1jokVwGgbsJhlBdMsWeKAko2mWqw1ORMbcL
vv07L47z5Oi0gxozyFv3T5B6vV92L1YGcEOfL4WYqQTUff8HSRf26vdsIiWJh4pXD/3Dibm4wqIT
RedfHaudC4PUDFzClA3E5On2jldE9tQz8UQlpDwCVg0QMwvyfK+NvWdl8/Wc2VzKuGJxDUjrDoli
vw5JOfq7c5uy0wV4/T/eiCi6ukkqUGMq1oqd1PvY1X/1XFjN6cXMXu9/G2mygtSPUIHYQN8+ionQ
cF3JRxC9hN6bdPHcwCggX20ypBiqYWrPrde5j5XeHBSt/ZXF5MyhQwns0XC2mBRvZn7GUehSOvAH
mUoWVJSt7HrncJElkisr2+tqVXdaCaUdydGe8cl7Xjvvnd33T6NXP6TZy/0Vld2yrq1toj2N6coY
BT7l+XJsnf4xsfpg6sZTUX/Qu3O1NzQpSydUNRgkR4JagHtvAwXsnrek/HtpzVUNqiKaA2PW1sN9
r2QtQupCwChgu4ddeVuVq6uKzpnKJm6sCpXdB6U6tHrQutN5tcvDkucH5uoPTGvt7GrZPriyu51Z
qOGYUYADgFkt3nrjuS+6k8dQKIW1+w7K9vW1nc1nU7yp7Efhn97lfqp8USP16GbazpNaGooQqgo+
e3D023OavBU76goliqV9siHM6REXnHL1WC3fOuPjL3h0ZWvj0VRDZD9bCh1rrz5PeufbhbnfhZR6
BI8qz3YGjxxb/Pl1ngJaaS4U0y4c4JY/IzsaePPYHjKzbh/6NmVOoM668393DQSbSFocdFi+NRqV
oUYgIEuumd+oMgX5yCzcXmqURYTJ1V7wAULGr4o/v/IsxF0UtWnizqb2drTUt1FvvZ0X7xdupNx7
6WbCC6jCunlrJpqMeaj7ml6/WghkDQyVaAz8976bqEdSXEE0lirIxhdjNOlYqhO+ULtq3qZFidZH
Etz/Kj8S6fbFDh86hy/UCeizbWJBXTqzc4wkv6gtkuf5uE5Bu2p/akuldv4a2iH3kIJSst3Fxzkc
3ACEdh1UJggitQ+faJDUgeEs5Tk1JwWIoO35EQ+Tw2issI7MI1NTi7F+uP+rZfmaOWBwYirHIN3r
2/XvxzSNxpZrX2S/GYaPjIO/07vR90ZBnfRtMtrjfXuysGLImSlKQVdPDri116hRVQ0azckCqbzD
iALLGwPshe+16Z4kiix3wuQO5pOJIfrJ+q2p1qBzkZu41unlwc2gwV7ywBu+rPawc+eUO/Wvpc2t
aM2nQQMDz6GHOl5XOEEMG5O3h+KUWuFL2Swebm1f+J2uwRwuWOn65IsFb3r0ulvAk92H4PYDoEkf
RJQMb5fM9LpM0VeOm2IwjladBKbSBI0CE8vsBvGiBh78S3O8s3zSD3VldfNktPOhWfKeM9xKPy4Q
gTpwg9re6+5dQXqKM8cChILJDJKnWOGrnLYkkdUtE6fcAsFynL+boOWK6mAepwe7TOBw+1uPnADa
nz16VdktBbiBA/yU6/nPklGVnqJTQ8bOORGa8DuCLjtHqzQ4rixsjjtqa2Ybd9xk5/AjM/0hyjvT
8On+3pUddiBcaFcD7ATHsElwHfX/JVFADGa1e1qryZ/Nd2F0dkzQrOjO3zcmXTJwNLzdmcEAkX77
rWKbIfBo4fxxIyhp1aJ8qap8Z1Tgxw17m7IFyztUFxx1P1H4ObPdTpzStGmsVw8dRqgcu+TpNLtf
FP3YV5/M96kZqPnvYXtMF9/q6D0SLvOhhncl08vTfZdl6wuEjwCFDl6oaty6PCj9usw5uLdRLY9l
8aqP1WHxMt8tXqddjVVZwMDnBoiI9hQKkZtEXIWQqkDPSkg+oqPuN94zYzU731CWTsRmg0+YcU2q
8rcOLZpXhzOT5pehRxwqBehe5Me6Vf1s1Frcyg9GQTvYUuYdw9KVpPHGBC7r+NMNKRugWlNCHsOq
G8Bz8F6znlOjPZWoO8+OEdz/bLIjFKzUP8Y26UsZZq1LQ4F6YBbVyteDnaBBNRVHJ3zb5eUx1/Xj
fYs77m1fBQXS9JpiYdHIT9lUX9rIN9rkFJnzBRKHHfdkG/HKPW+TWXo767WGJvVFncr3JfE/zdnj
fX9+JN6f9iFFeWrJYqZ+W7MpKq8FBdDRMup4xvnlUlRD0CkF9yM11pXfS7tsUz93kRXz1UED5Jdq
XX+olkr/yywYdPMTaBBrBjri4W+m87uXYsmSlEmKJTnVKzN2VdhO3yKvLRLf6UL1Qzw7SShGHcKX
IdfckM09tsmzkuXzzotYutHQeqc3C5obkM/tJgCylGUDKtWXCEF5nlRR/zBpv1JKoIzAbCsiHAL4
f2skjNZIXRZShxJmvr4CUG981fxy/zNJIwFws6jecZfezjAUSl7aVgZkVZ/C5E3irMuxmq09gjip
FUfFjMsw6E/XNhXZQ7NMeBF0UwHHb1UqfpO43eG+L9KvcmVlk5pS18sShDB5inofs/StE7d+H++c
lzIbYtgGERGAALA+3n4UbVDLtOtBQzTldFrV+rmgJtK1844rsmxwbUb8+dWtZl6WeLFzsJp5UvD3
R0MX5E65PirjWr1RJvWiWwzk318+uU1GuJn2B3a1bY5rSde10wTsIDaNQ+imhyY1D7pavniDim7Q
DvGjbCGpvCAtDxqVVpMImSsPnbmMorznZdVUL6DQKVBYRyWtfsEnXtO04UFEcQBv1rFOjNIqRoXP
ZTGdyLAMYoal92ZUi0td7QkayxYQgAhjfYwlcd/eGFNsO+S1qHM0VnOQjuiiJKfVYHAwdA/G8Hr/
a0nX78rY5lqP6AdPoBU0Sojar4Zq+uT4g72zfHIjrijFwfbOOPDtR0orL5ug4YHvFqaLdA3PyWgd
LDXZifY9M5uNOxbr0kUtGOjJSoOaORy36M7J3lzFnpVNxFULgxVNjDOj2goI+5y0/jjvlCXEX7I9
9RjJ+2fFxI+4CuslslACbjDiWl0wDh3s+DvNOKkbgqOGzUNxZQsvs6bQqkJHhHQK3Yn3V5pmMJ/s
XfOkVmxmoxgwpq+zbT1oZdOjroUflvq9bJ8jBr24r+9c6faMbL57neSwHuYucH+BfbeehZjH7lCB
yMg/fREHXUaeaRR7tyQR2uImcTzFJBrtuTy0qcad42Xco0bbs7LZ+ymCIW5XAGUq4t+N4XtpnJEN
bPYU4GWX7x+iJMwKUAExN9fSyE0g8Kqz/CLEz3QvUGsUFybo7BykIYy/cmgcdk88uWcMeP2Pze09
rh15wKC/kF86q3zQ46es905GfvaqnZuIbKBTsBoApKfTJcqUt1unLyBZRRg1v5TryyqQfZC+Kd1j
3geGGGBV/c78Vq8fmrX1G8M83k+n0joCT3keNKZgSd1ymNiZqnVeStW3NkPottX8bCbLW2fsjgWI
o+XdYEU+UAzulOVO9pMsMHxaKBNxRAGb2fq9xlq8zHOTX9LJeuCdbw7NKc8eyvR830XJ8YQdBOyY
rQQ0Zm9ODL3JrKVy2vwyNuSmIulHXzfSlzbPXrMZfE6zR7Ijd+wfg9vnaLMqddpoGHRN5eNsdl/G
yXksl+ip4mK9k0okeVfMgfyQrhR5cZPcC8Nousrk86nx76sz+G56ur96kq13Y0DksqvEnrt5Z8w9
5+0KA/1wRELqHBWP7gtAj5PddmdzTwVd7hFFHgq4VO620PS67S0t18WhGNnfFN16YQDzw32fpCaY
n6YqCL0aAyy3Ps2dGjaKSjop5+JhdK1TPO8gmPYsbNIi2ole2MDaeHHp9lLg7MN658NLzhBS4b8+
bKI6TmyjAFGUX2z9taFdmLdfqdjvGJGUA7jWqQDbqKICr9dvFyrSxsHU6zq/tOG7Nf8wTpO/+sNS
o+KLBmy4czWWhdq1tc2xqLbqaNI4AD2qjmJcBXXxxXsQQrdCcMicXrVFfW/p8cP9aJClwBsvxce8
CvGZok9q69hNBZlqWOpQ1vaMMI5W8pJb7/JFe7ck3udyMm3aHmGx47YsXVy7vdlh89LnUwnc7RKH
z2r3TTGpXkFgF+0VbuV2KJDxfhNUMBs3k7GL89rATRMirrXzdfOg5E+ltQfjlkUmCR3pJsDGYtb8
djnz2OmcSOR15itISJnzu0MxyS33EoXUjgAzi9laAei+taPWNLGhLMkvvfvRjdzD4D1O9d4YgGwj
Cwl6xJcZl6fXe2tEW5Q2VHqcMRSlPBQN5SkltfZUemRHlNAd4AVKsNEJvbWy9KVeaTCCXjrNPoTT
a6i+NNpTW4wHfQ/IKXOIxEFVzVHRYtlCtAtlKp2i1/KLV1ftAXw7nMxVtgT395Ts24hPjx0GNcBq
3zqkrLo1JiEo7TTJZ98I/1z15JB7jMnftyNbOJD8xo9KDhqHm5SxGLkd9zreFNpT3aYPAMLt6Az8
MvCyvTe1bOUYtgT8wHfinrbJ6bmRZM1qjcWla6IT7V1RAbnvjWzVkC12WTPoAMFL365aOhje1Iqc
LohxROejZcp+5xklywLXNsRvuEp2RT3OlpEVdHa7L11WPJXDdzX/GDn5TlaVrtaVL5uQznWFW3v8
v74o9eKXe51wmScgIMFVUbMRAX3riZsNy5AxKX3RQ+OstMiCd/Fp7T+H1d7AodQSJF0A2G2h/rZ5
fjRF1TqDRqYx1E9V8+JxL0+MxPcKZyecZQEASB6I/A8u821HOfb60NTMOb84/VOXGI98mWw3b8q+
zLWRzbpVbZ/Vac/ejGyLq/1T1++xm0ndQGlY1G8Rj94y/07mGGUd092XuoyqQz66TjC7TQelQ+r9
QqKBzOEfU5sEYESaYusFpswEvcrhu4g0b5oO/31jXlvZbkxzCMdhZMkm+KP6hs6a9W134lSWyxi/
tYTwl+CB2e4YNfSUck2Li9euNpqS7fS1i2rXj2NVeV3K8stoD/pOwEkjG/wCjG1AfpCHvt1D0Ewz
+pZnBXka0WSmddsMCsZyPNjTt/tLKLNEU1LnU6HuBFDw1lKixEpTlcyOaRZiHCWcla8QusBKsTOF
LLtE0thlABFELojZza0AKOdc1lZRiAfRPL3JvlTTG1AhwWAIzdRgt8wi201g3cEZQEwnCJFu/YKJ
YSkNtykIwMVfbdMfhk/3V0784k0hR5zT5B2aSnSUNh7pHYStUYtHWRP6Q9YcS/uP5E9ol1xUuPZn
uKTXYZpkontlC4TRxqNi5U5QFxX2wu6lK+LXisJRpELantqKP+d/ReX3KTlpMODfd1QWIteGN8HY
joxQFh2Gu7g9o/rmL8l4CovX/BfQJ4I5FWQxE+QwO23yOfxh69wBgwQhjSdJsAxPY/T9vjOyHMid
FMooShzQHok/vzpnDSuNXWC2BTj+aD1x79OC1nC+W4sWHe9bkkW84MwhQiikgP+9tQTxZq2VI5bc
uZ/AhGkjN0cL3IfXzioUOlH/PIR287A2vfZ5HfVfKJYD3RPyOio3V0B2t/b7SMldKqp8NrcOXDhK
qjUwfwEAdWNkk4EVdyJnIpFySaLpHEXzYRpfE1d/2Z0vlGVh+LSBtwh+b207SZ5nEO41VsiMa4y4
bvvcuVAWq4p/3DlSZHbIGaKcCZUeYX+7alZvd6U7muQpPTrE5cew+W7m46nv4AgaH+5HiITIW9fh
36KVAdoFGtdNMI5FMiZoZYjB3eHijDbME20VuCUaIX18XMAQAWGYz5P3LeuyUzzpT/1g/eHpc9Bk
e8QhUsdhp3A5dBiw3kLZ1HCcBj2Ny8ugPk2xcRpQWnDKN731PpzMx/uOS2xxN6CuStaEqv1H6fVq
EybWvLiNCn+tUnv2u2ZRYT2LigJNWVCNTldUsGhV+c5+/NEw3CRsQ2BwRPJEZXDL2GUVTp8YUZtc
QLgF4afKOhW2P3t+o79jlu3oGcmLlj7nyuir+ed5oqKi/a5Vw7Fnnqjc01GWJFV+DC9XoXXION0m
zuzJUwZrhDxX9/pTebK62LeVc9LsjRjL7YhiLkxG5NaNndKyYrXUITOfw7Q5AYLrfFQ156NuqtMD
WNFmZ/+IkP1pkUmu/MOd4qfSFHODicNsFKLEy/sJJdE4OZV2vhM/ksMdgox/jWxSm6J00+rxNS/L
wDjDmoXlYZgt/VdcgZFa9M8A9ZqbGsNUO11sthPqfG15dvSXooZNYI81VPp9roxsbv11UXLPd0fq
W4CS0w+h8Q1xBGPncfmjtvPTVxEbjXs/D7NtuSRZLHQUQwjfoywOMu0ps98lpnKurSWYevM9bDUQ
lr5q5cdFffQYdfe6+RA23cHU38Kb6bdHb2Za9wua8MijtsYDu+yiZN1jNaXAZN5Zj+ADjkOtHMPu
2d0T3pAu0dWP3ywRbH5rrTl8h1E3njL1+G1dArfNdsp9ssCFCk7I0gCvptxzm/iLSo/G3oRCWBnO
HOpBlnFn7M3gv2c+MRtMXx5UHLvy1spcaNS3hZXSCML8yVth13oJ+99N58N9Q1J3qLxwVlJ+oVt2
a2iNlSnvBgyRWAO7+DJrT8kej4wsjXNY/GNj44w2OzCAD9RmLWsFNeFGX9s+0Q9rWChnCyqWgyvk
eu77JQsGphJAU1JasH6iZLP6edL1nBFryox+XzwzSVg55+h034qs+WcAXSQ381RGFXyTNpV57HI9
FJPcdnam2Hmy594f1Q+53hznwqCf89Rar+Z4cJzKL8f/3qa4sS7y39X5OC6wHiYOE/JJGfp591ds
nO/7J0ugvF1+jBEAGNM3wR6Z7aimOZOfThMxR5CX9SGG0GXnW8nig/s8gQ7zMq2+TXx4xRx2UQRm
3WHqvgUgNGvBrDuBiQDTOu+cCRIha+HJP9a2iEU7LBsOpJZ5PuVkpZ+hYTsyq/hQD37mm12CYJfj
U8AtlwOcA7+Z0wM1YzsbT8CY0ZA6LLulNvkvErMthBDMrtsOpxXHhRoPJUGE0GgdZoeVGe8s/CN2
kVB8Np7Lv2YdOpPxBGXzaX7WflOXU6QJGqYcOav7X1z6La5+y+ZbNOmioPrKF7ftg7P+PSkM8FcP
le3X2V53SpZ6uNLSBKN0QYozbqM3pkViFoKCbomKg6CWtexgV2ZVRhcDfPhfK+JXXO2R3KCObk1M
eYTqa5m6QOt6P9OeleYpXJxTGCXIphwc70OdHOf6YRHT9tP434sa/AaB7Kb+7DHGdPsbvKRdmnll
XAL2HS4iuv7UlU9T8ZdqXMbxix3uNQlkyQ9wGnAApA4ZaNrYs9a69EoLn6lDNglF4hy5S3QsmKC4
Hy2yYgNUeAgHiPoGd8FN/ovSOlRo+TJin43owP3WaE4garlhUgfeCHyMbMjL4Lcds+Io395T6Ghy
PlJuY1k3UVoYWeogbSRIdb1Ts+YBEqJh+xV5Gu2Spd6zt37UyvUp3bkfSdcVejLGZLkBmNt2xRyW
SdpZDG2ozu80cIOJERQgvY/pLkO7iP2fHLyytMnsmhrXRj5Bxufpf6foSydGdbQsNBKrN2UcHdrY
pLm6+H0E/dG6+nbSPXCD33l3yrK/gxonXWr+g2rCbdhqs83gv5BHDhPrW1W3UxArqbMTQuIv2XrK
cDzijLxwQZFsPHXSyk3dKGV/OurjYoqStj+/RrPG7M3oh92OT7KkA8G/I4CBBNCW0Ndxk1S0z9iK
k5EEZRM+e3n+PWzDvWNGlkhhlgc0TE2YXb/ZGYsdRV6mMknUG+2DpY2HonizQoTSBFr8Jl8uUVP6
if1W9z7BV9JOpwiotKehHvUh0vbaebIPif4KVWl+Eal2k2nnalJbSG8YQDXq7NF1+vSYRJ22czMW
m277JQkT5NtgthdYqNtwKavVWOrZhJ18DM9xrhzLBERQ3B3QSff78qlrxtfUqXdy6487yNYsgHb0
t5gD5Ra2uaOEK68mq8Js7L2r7OEQAs+3iupJZZSkdFa/iMQNuoCyOS7epdmzwq0CFi1EI8910U8g
HU2fCz0MTcmTVTlv0+kY5evJNM4dlDUas7P6yUn2UPKy8Lj+1Zu9lS2tArRcLBYsvdUxml0/zD8n
edBne10p2de/NrVJlppWmdoEZOqytq/1+smM9/jQZHvqysD2RsXMIfIKVEwv8egGDAs5dXbYPcjl
RiAwgosB1M/2acoMjZVVHhmRKYaDOLYVqhO5tnOhl64VuCJBuYhg0nauYGX2Y8zCHySoLpicJFD2
WAmkflxZ2ISr0mnrPPd8+EoDXTHZgRtfKuRn7p+QcitQCzNNJS7wm5rEEJl5MXR8Emd2DiOz7eLR
PS/n+1ZkuRva63+sbF7cRRI2sWcRWcX6rIfWwZu+UZ4eEVnQ9UOpRjv0JbLjF9E7A04Vru/cpW4T
TDUts1l4jFIl5VsKEMWcPQ8QINCMj3aWT2qJVi2VMIogUHDeWuJHrJUjqCPioT7mw/LqjqIS/7R2
vwBYZoTlX0ubPJC0YVZ2IRw0gu1g4XT1po/7PMzSbCPUdGHdpWmyvS8lpRMpcUJYd9V4CHX9tHiI
gLlj9FD18e9tuFdDlR0Fojryv/a24efYWds7IYGRw4Ze0udqrMDK/wBFV5vZURuPlJB+IRQRh0N4
VWh7Wpskl1RZ0WSCpSUrW8+f49Z6mO3usSyz2m/yKDlMQEvP+ZzuXYGlO+1fw/Zmp8VQIMxJyTlv
i5GJ4Vk3vwFN3YlHqRHmtaAKN8RA/ybyE/rW4RpCnBJ6xhnIR8aDtbNf7y+hNEgcBuHFzCc97M2N
JQrjDnQtOYPehj8Y6eP8uzeunI3V2cv2KOplPQ14kqn8wm8LJGP7+jPLcOx6hTzo1okfa+sDnAse
9/eR9lDuo7oXP6tPhQ9PaX527KOzxz8m2eKgT0A34Snvsm3lJo4MRbNyJAhSJedxHdV/NHEDDRkC
xGFU7VxSpMaAbAFWpcqmbk9IZ2jnPFMYV5vUpTzMbT4GVV8YB5dBbNStUQa7/yml9mBsBFsrvudP
3frMtSZr6hnpmQ1g56P2VCxdoK7lUU/iv+/bksQm0HMk9wSbIcP6m8tlt1RprDCLd9FCHnvJ4Gtz
6rdadvz/M7PZAkXj6rXKHqfhBn4vymeqEgyUHMw6THeeJJJLAKIpFEPFdDk1/U1OVvJlLAYHUHY7
jQvVPPfUxNOf992RZEiyPoNQqM8wkLmdR46nqHRqC5i02SDNwq32jRplx7U6Gp12rJLiT6ZDe+X7
faOyT0XHEhJ7iOV1ChG3x9qCijPi5S43QZDAWfs5p1ipKI/3jUguBRStAR3zRgbXt/WssFsn7Xln
XPqoCzJPP6nRb9ZTDCew8nHdq4BKcha4CrGnGNCEHXeTfYtlsBV1xVhVfiqg6kw+G2noT2kRADy4
75d08cCRAlYTDCXbPdzXdasyVYZfaWX4UaioZ7r6RVC3y3K4b0rq1ZWpzb1KWXMeNDVbKqENp/af
p+m3xX3XDo7f1HvnlyzYqRAJQTLoFOCmuY2JYayHvJhwy4t+G20QKVBb3vdGViQiwwsyDxcVb+B+
tybSbIqdySDVMjLgR17D1XChg70EWa74Sbeek+KrRVnOU38BZU/vVBVZSTQZt20UY3XTuaoYB2vi
73XxHaEQ13y6750sLK5MbKdFRtQnhtRmsjbq2zrQEhutwnDWA9fK1Z2wkGX1a1ObdaS3FaONxXRt
t+Qf8mFG7at6SlLvmPxCK41143RmY1G33N6mWrvw8srBKdVMgwrOQqd6KqvolAw7yUIWfQxXCyok
ejQ/yYu1RjakWQlB8wj3FnwXSlqc73+fH/lmUx/ggQK4BMk0wQS/udZ49aTA1S0GUnK/M7qjfqyq
AIxL9OCs76fk+1o+pjRskOSZEGCpf+9hfFmDJv+MgpafPqXRI4T4MbDxnR8mCxzIc0BxAxakTb3Z
eMui9G3n8rscFwYP5dv8/8C2LWstcMgIlWmGp8hcGyNhpKOohojlpS/Sh0h/XtIpsNF1Kot3YRo9
hUao+hqIirn50Leu37zPqoO1OOdKyw5G/JuVvGnrvXag7Jtf/yZxNF5V5KfGmJ3R8chu5UJbQQNt
tFOnlR1BovHHV6elRFvu1sJi1GOGUh4QWad61u338fJVS5s3emm8bQ3zEf6+PRCXLGMz8iSgQKTS
n3TCcnXVR4gCGOepXjStOdXO10FUwYo3dvHxfkDLOhq84ASeGbE1okcE1tX6zUqh2VHG+GmoE69m
+sB1IUDq4CFR3XO2dIe+pnw1PM+LGbhJ8lp284vbu7+DCTrd/ymyhIS7JlmdUXX0HG5/iRlmtT4r
JKTBeLXiydfn38cazp/f7puR6ZWalPfQimCSgwy4ubdorYmuikMhemjM957VfvWi/o2Zo52wJh9c
85BlxzLyk7B1DlprP9y3Ltun3G65ZIixdfLrrZPdoBR6A0XHJTPO4eoETR+f5qrYOSRlAfSDMZt7
pyVe6bdWImMxLAiLAS9ko2+njQKCogSjDmSuHs2/407ZqdZK3YIRAt4dvh+xe2twjhVzTnSBY1AO
TVyfkBY5NvZOg3rPyGYjavoUwbNigi6g6DoyVt54n3V3Jwpl+QSs8D+ebHJcqoZoslDNv6zucwXx
9xLvpJMdL7bpxFOykFRlJfRE36jF02Q/aO7L/SCTPQeufNhOTZpjDAwzJMLXwacUXCWnzvLHQ7l8
N9z38bDj0M6KbRs7ir0OUy5AH8r4hGCHvy+WJQ3nf7/J9uK1xmFM0Ql/bAQ4DKbkoY76mg1PUCLv
bBxpIYFiBQ8NAJI67P23gdzGZWxHKftTVaihz7rvrTpKvs559Cj0twukTn+gMhjnxWsyODS187MN
/bJrF6PfZ3vwAunS/vtrtiSG7qzH/eISK04yIg0/O7+ZtbHXOZcnxCsrm4QIXia2pgGfFeNTOpjH
MH1c0gF+6SPlw2R60uLxUBVp4EJ8fj9Q9/wTe+Xq8KmmTPNmFctVqR2X5uNSKMf/PwubfDuYVt8U
Hha88nMxvanUvZLr/yVifvTmRGPzx59f+dAmyKJ7QoB70rNeDcqBG0SQDNmQBPVclNrBVavFIgtn
y+RDLD29ppoLJ3JWNxYoIlV7GXStTM5hCS3+0esT6tBeaewNx8nARWCYadgJniOqBZvEpo6J4UZL
RLu5y4PUBobiPafKh/m3HnzdR9PzNZsQhg3O0N7f/wZijbd35mvLmz1la6tuGwLW1GZhAATID5dT
ODWHUfl235DspmbDd42eMUBQ/nMbTgb6l+MwAzeJk/XzMkXGo1PO4mEYq0EzwquxQL53cpd27/Yt
9fDK8CbKrM7LldIQLOt64Sepofmj6yH8bTzx2aPgvpfS7A7tLhB4qj0U4G+9hHS2teKCpnMf/uVx
s06md4t+iaZTG71LqU1T4rxvULqsVwY3y5pbmoIEMAaXbjrDAED1++3McEus8ZyzrEO8/sIrmALM
D7pAAFJbtpK1gbKIQjFb6ntqlE+L1n2yNVBD992SVhLgNxYrCTab19ztQk60hRanwkwJBh4dmlj/
u0rOi5L7WvsCYNKvGvq+ew1UWawwCW3SEeT9CE3SrdWw1cMi84gVhjLa/rWun7Qq8ofp0453Imtv
d92VnW0BPl1RZW9T7Czlp5bi8LMZ1LGf5DBABcnb8qA6f0ENb3Os3Tcs9Q8Mj3i7WLwqxGF+lQ+9
NVFTZ2VVvfYVHJY3f4YC2xl27oKyK4EDRNqEGhReye2zZQGBEIVFTw/KQjhzCGx4GL3DGqFwuVOp
kyZ4oVcOnyRU7FT5bx2qGFArC4OmmvHeYSjfPU001t3k06xpp9HVAx5P/kBT1BlMZgmCMHu2ii8F
WOb76yp9qTkMy1EuBJnADfX2d6RqYc9piMsaxPP118g+NfVxHILyj0T93DIuYa+z7yEKUliX1Xja
q8RKDxDGNwXNBKccXdNb+7RzcteaRduoNoMh+9tcZt9kiq6cHqbvRXqa4DecHrX5afa+7rgu/drU
G4SqIyq322lr1Y3RAIpp7+ju6BPMc/VngiYcUAfFfKgG9dQXiFmbAt/JRg9681XtG39dal8Qvewx
NkkvTGDUBPsn49nExu1KZH3dtkpNAxTKqUPcah9M488xutAAflxT8203NH5cRMfqe7xHpyDL/deW
N1e10jNyq84FOCIrXT9vEQ+vvPdJD52bl2XTMc2R5ZvoCDHBk/15/ytINzbPchRJ6c1Y26zMDTGq
+oGGOcwyvfucuAh/vJv3RuVkHopOL4p8VHeZnLld27JKWhtVGNJjO76JkvJJrwdWtfnQxDoHT/9l
bbU/FKP4+75zsgi7NrvZXGG30vhfMaufezqGUV0clbD0Q6d57pdhZyuLnbJNzXTTiGSPKVhry5G3
2IZS9ysrmdXf4WCroLZ0kp38Lzu0maBgCFXsWaZFb9exM/M4VrjuEpVRUBl/ctSYVXnI0uMCQ3tW
7UkgyORpOEKBHFPqFYNsInyu8r6qN9X/9MxrqwmS7kvUQFjRdOh0vXoPQ66c6pjXW3Okoel3S/LQ
6Lyu+vXo1u6XOlZ3nsDSJabFDZwepg7AXLe/ZlDU3FRivqdhtr6ifcwMoHLOHjBGmgmYC0Dyx2BE
EOThrZlpSWsdCUL2REKT+3HoM1/NHGBX42FMj6DczTpISqS3dw5ZqXsg3MWcMZ2xbb8ZcReriHu4
V4vRFRwh1mwfpnAnTKXeCYAxtEhimHkL2Ne1Xs+NeqAfliTVG7dERDwzIPn3QjV97Fe9P/F2NN4s
Nf+rcv80pgaufZ7E7+/vTZmzAINEpxuSEi5Nt4sMwa3V0nmGdcpJHwZQ7ev8sVR2v6UsBVyb2aSA
vh1TT+HhdhmXlyg7tMmEaF/jG9aD4xyr9WgpxjNsV83aHaIy/lM3H0LzWYEDuRI0vH30cN9rWSJk
IhRsKRBhwKybCF57pZymhlRfdM7R8T4vc/umcsAe2gxqdtFbR2/8pvqF+XIxh/qPVfN2rfPczpcM
BspL7Xwv9DFwAResn5zZ8ItiDciQwX0vZYcKAChuMzABcKxsFn3pZrePdKjXveyjZbkn1NTcJg4G
9/W+HWkMQdQCZFUg2Lav3yjpwshdyAeK+T1W4AeCLLDX96oNUitUlcGtovtBs+t29SIqh/3Y0/6s
uvzZGr5RSTpF67f7rkiX7F8j21orxOMILAFFukRd+LWn4GYl89fVVt6sKknuvi3pnriytf08TdE0
g+iIm04XLM13FaYv82UtDuXU7mQbabxfmdpcqsouSwY1rRD8nYzfNeatC3s4zq356ORoGqjmoxvO
xyTdz+HS9eQ1BroRwiW6W7cfrWUcy4mEIMzYH834VZ0D1X4pi5M7viujLy7k8e767DgxYsDPkfpH
RKWv4p4/53tVBGn0XP2QzY63ak+fTNE8r5M00PSPup359Xq+/0Wl3qJki6QPfORMdNx6u6zjYisj
yxx18dvWtg5O251ix/wqxIbvm5L6c2VqEzxhU5nTOBI8SfddrUHrxd/qvdkGkY+2Vyl29D/ubD6e
l4GxioQNLYoOTHFQmbV3AlPuBpP+zEvTxd6eglYN4FkV8KdWLQNX+da6lc+Z/itr9a+RzSMz9/qi
HtgDF3d9FVTn6vg8LnvTEdLdbP9rZJOepmJZzAQplAt9XDTZzrXyQaN9vSKzVEV//opD0GPxaKPC
si1z6Oq4/B/Szqw3biTY0r+IAPfllWRVaSnJktty23oh3G6b+77z18+XvpjbKopThD3oBvpBQEdF
MjMyMuLEOWAY2GcN/HV181JZutukf/JpbJJbwYYCQG21amOZKUpQ4lBQfC763B/r5xk0/h948sbI
atWGOB+HSGRB8OuPLpNQw409lcERcSdnx5/N3UxvnTYsE2zQyKwOZxMXfaCNYDIa62Vc7B/S7ijr
5m6GFpfRyF+kbytvQAMPQWSCkWhFM2N8hryoSj9fX7HNkonzn5F3QCorMvW8RR8jt0ImIaPhUdHz
+wJdjLDrj3HePXVEGwYQH6QqpTR7MJEgB7ER+akWnkcz2KkWbQQ92ukaz3WE0wS48HJdm2LgN/R8
wqLvbybZTk5QPJZ+lFmzO8p7HI5bqrsX5lZBqVKdcggnPmNejceiIVyM/yiL/GLL499C7yHKblPr
VmpRXcnzA3SPfqzsxJONncTAAQMsaCaYsC+uPE7NSJ6hjgJfBns2gAxrPuhBYe9cJhsB5cLKytEW
2RO90AcxdPITrvzqqKBESmuh2sNrbhWfLiyt7kYymz7p6BdBvvAxMp+rePR77WG5SY0n+Ot8vUTi
5qEDDdsPO8d/4yF9YXl1JqUp0M1ixscyQU0V6nxD6r1GXg4oQj4l03M07Szq/8NXDXgvL1d4mFcW
4eCy5bSFZTc2/0q5zsKKkSHeladUiQ827Alwnz/Y88fJVB/zeg/tuxEg8Ndk1AwEpAOc6vKsFFMC
qjiFwH8Zcj/t7lKgYVL28XqEEFFmdW0bzMsJhK8Fr5S++px2lYGltmmaxT+hQ2meA/0+M5CiXs4q
CW1u/rhu7te02DV7qyWFFjls5IGZ2Sg/jsVtdE5vouc+8/vxg9ykLmrwFnVq9dPMvKDCABWw+/Zf
xfgQZF5h+OHoVtNB+SCdlL0xt81zKhQjIeGDZ2idzE+gW5Gkm3lv6T+plpf2juebJxQAiOg0IKOi
i8j4piojJT3fOhJloEm5j8bPMXzXkR8aP0Eq78DSt+BhgE3IoUHvMFW1HlKs1JCCQczbUVGAoP09
5r6if1a7xZ0beOTyT1C3+Jlune0y9AbzWEwfIuNYN70vkW2b5uueQM32DzIY7RH0TYL359L5mB8a
TQ4/CHYhREbNyk8fmTxlOvK1Lz5m2X1tOXTqfFgVY/1F9av+ddFvIgjOnfwPZL9E7wDyZLiAHHie
Ln+LJUfpMscMAU3AYg3jq7NX8Ns8t28MrM6tkvBRqoGdVGQvenwXJgPNHs2/fpA2z+0bI6sVXRpN
KZwJI0H7ubfn01hPt5p9Z9TfG93+OmmfM6YurpvcatNxNBSHYibFRZjxL1eOEFUqSQ7OvKiQRsko
nB5Sx7GOqoy2jex03RFAzeKG8kQvVJeC06DEw05M3vQb8iaYqmjxm+tqam6O9Ug9lXhVfdP+Zhcd
eCYWMmAXbfFs6/m6y5tBgXNEqwWS4Xe0Y4FcRo02UawYuodwIX1W9nbj5qX2xoLYTG/CwiBrQZgj
b3NmRvpDavQ+YjtuO94YQ3GXPk1y1+98xc0FFAV9hmRo7a4LpWlcKUZqIxQo2GyT7Fvee0rrFf+Y
6SEoKg/Rrz8ySG1dlJZ464of9MbDpEp4l4gxUstASLbSz8m0HPQkO4S55CWGr8uHSN9rzW9VTBGa
V6nJMvHJINBqXesuifokjJAPEpzhda7EnjVVpt+rWXDKe3i/ukVboNq2To3hJDeqNTcfZyeMd/br
5qEBow59LEhd7peV+5actbSCWG9uVfOklPJB0X4OxnjMm+emf1WCc5TtZf1b21Zw9PMUE/3SNTa6
m+W+sVsGDarBTfTimzoepnu5H74W5XA7dR9U+irT57B4CRlEWGQg2ntDZ3u/YJVWjIHT6RMUpmeI
xt2o/qmaX6+fzM3cjIlRquIAwC3GRC63lV63xCIh62t21Y90KCrXmpUjkzCe1E0fMitDd9M3IkZ9
w5s2VO/UQr25/hO24jzIVVoaaK4RFFc+Kkli1FMlQlH/rYgtX3SPwl0g3NZ5fWtFrPSb44OICm7a
hCC4UKDOqZi5rF31XwWqCLoAcuNrVuJfd2zz8Ly1uTo8c5JNVdhSC5aU6HOBqiLgmUOwSF5uqjdq
I3sy3BVGAX0rZDsT5A7X7W+6zMkV2pyMD6y5I+KiK+VZCQDxLJnbyYyVRodm/KKFr3J5zo36SCtp
5126eUyRoBaUUtAIcVwvlzlNndSIWpljarXcJV+6yaFF9yXOAzh/F483TTAuz/kwetd93TooTFPp
AgjNaNqvbf7m81rRoNazxShLmJqC7DHW954RW4knNF2CyYrsC8jCpWd5pHaRFFLMLPTJz7og9rRM
I/NR++UwEyJJCNO9rtjWM/+tzdXhHEZlRueX4185D5qUuHn8uZ9qd7dHvXV7vrWzCq7dwvCWXVHb
WtKjXX+e/rXL195Xm9HNhvYPvpQOpRHEOyqYdWdlC65fTR4Tml99+VMKatfcG2/YiickyPyDqAdT
iqu80ZmmRrIWypvLX0n7IKHLHXftztHakhAHlAeCA9SEwpZbZb+JjNCdk/Go7OJOvYkDe/bnuOz8
whkk9DA15Qa4HpwCRex42pD1vjV2cOQateGqdlO9ZgP6PI7tl2EQeMx/iWt1bg5T2dhegJ6m52Th
nvzp1sJweZI88Kvp1K8CbdprURLLaIwxUetBO2jbrjnsgdC2DiK3Cb0vMWaOau3lMYn7AJBTFGfn
jDKpMvwsyj+Y9hbFRI65mNihnnBpQS9I2G3etWATn5tcPw7l6O1W/LZOxBsjv+Lcm3gytW2lRzKa
FbziPYkkMm9DrzUfuKMENGqXmHfzHiaBg6CRgjwUMav7yZGZ12iCMWOIY7BOZjOCuZWj8d6p6/BU
kDvDPNwtp0pm1kyKK16bGiubR5nyjKib/AdDvvCM//dzVnHcGKS2ROwQkvvwG5U/X4b6+Pcj9lsL
q1dQtmRSbxlYiEigBeRs3GuRbn3DtxZWETsyBqNQrRaZDtV055RYrdD0lqeDIzfHvkxu9La8ue7U
1hFjVg8OAl7EyLyuviIcpEGWD6jQGMO9qj4rPXxp0st1G1uXAjwEIOccCA84x5f7P42MpgkUsVNK
xxuK0U3AaSgOUtc7l/lW/gDWBq5T5rx5Wqyc6RutmodCR0wDxZFlWk66/JoYr1Fh3AVR6TezdYjS
vYfc5kEgsDKnzk0LnYl66R4QYUmCqBThCyg/5NF4LovRizMdfbFP47ActPnv3Eo9C7GFMhr9wAE3
d32Bt256BzCrQ83QEAKjl7+AwD0EyhIIvyEDEoVvRh6LxOsm+262ioO0Kxa3sVNNmHiFTpINd/t6
eHrRx7JUJ0SBG0nMVt5blT/oH+Yl9UxYj/YuyA3/IMtg/g/ILuQH6wH+oOgZ2M/4rpF6VtO/i+l7
860qH5e9rsmWHUsgLxSKVeY7WpW0SC16TSa6EsW9HpxT0/gwt+2L0cPIpirfrn+0rWRbDGgzVA7f
wnsWr9SJbWsQ1lorV91lUCq/ahHzSpvEoVHnfMqcfLgbM6vzSlC4yFXr4ykFcXi6/kM2jic0K8B4
gVCxgdffsq6URlZ6BA2kpvaG6vvS+zZ5Yr83ErdxOhkNoMgqKJ9ofa3OSYeuUTFNVX5udOpHY+e2
9m19qzmessBN/aNI9xLgTceoOUI1jpYGfPiXx6JK4nyKhfZEYpLsyn9JVewrjhix2GPM2joOoqQi
hNkopSurGx7Zk9EqBiM7l8FBkpNjmqiFa5jRcSwdFBTrnCqZurd/RGKyqqj/orWiuADchfT00j21
kKLQDhAasJQxeURF76sSMLsZOEHkuGNWwv5fpfkxADP82IdLdVLtqXiZ0iKCcXpcDpWm8HC9vpc2
rhNmIoRWK/hRGgir36SPyLXZAQImRTjkxyXPei+OOKfWoO7167cOKwnVr5hAerUuSjYpAlPMzyPO
s/wwm/lugL/e51VwGqS9pvAWspLQCrgS/njuynWzpFK0WBniArWUphkfh8gKDgEAcfA4UXgwVCW+
KYvSPsQ0qrxZGWm4EjwP0yjYpsamPSgjGi5RJo/301JMR7nd5XvfXA1Qgkz3w73zjuOk04oclfYm
p71Slqe0rLSTUUTOMS3N7LAYevykB0Fxe/1rbx0wgFYCMAM4kfhxuQNbePWXbkZsBanLx9DSnub5
S2PKpSsHe3z2G1m6yRUH9Z+gwCGRuDSlZDFKEwWbvWruDPM5K/eO8IYvKNeBtPylQvluCrvQQrtb
Qj5xZXwc4o8SrCOK4tX6Tr618Z0sqlcm73G6bu+YTruYudBUmflOEdeM/ZjZi2tMkjur3W09fb/+
fTYWDYI9kh3aTvAyrcuBSpE7oRkpnMbiQ9I95MUfyJ3iAxpCXMqiu7PK7Ka2SDMlwZu2rOxDqimS
27WdtXNBbQQVrICaUX+9z9YVv5kvP0Palp/7NnW1afGU6YUB753QtbVYfH4xX0JR8b0ox1wz1lYw
n+3otJ8a2oUHSsPqjpWtbWawyZj055wyznK5j9t86kt6UCUzgME3J3gKIus4pvZNmP2BHiOtXSo/
JGjwomqrEwNNaazVC4omUlVb943etq4V6flNrIfa4fo+23CKthriIQLYSTFtZapu7CkqJAfJGynz
GSKFmkWDWQ96lut2tlJtOhgqlOQwLMFTLE7Xm0eukReVBUdBfhY1ko+S/rk3/2mWc2HI7ijd294C
h2/3JHX+jl2RKayuWmaPqKdDUwgN3rpHHE2BuMA01GHK7maO0oM+fHSK8X5UGOKcwofSaHhr31um
tGN5a2XBCAKA5ITJoPovHQ57J6Cez6YUb4tOh6eo/DrBL6W+XPdw44hR3ILvCwAwBe01CDhswd1V
fVycM/VnPT4wMqZEvz9SiAnKZ47O5BIJ56Ur/UKuIlt5cZ6k18J6jWj6706KbS6XQ04NlJQDukaj
lZU8NZAtFOfGeQBdt6BhUTcPu9VH8VPfbYc3ZlbpXpRPdpSY5a/VMuiptHucIFt+8OBBGBYRM5MR
08u1gk9paEwlKc7KcF/ZiO2m/wzhl7j8cv2rb0njMOUjElda01B+iG3x5jzNVpo2UjnwTXrH1ezu
AHoL0e/4mSu2He5FlhiPtZsZn5LMj49LaJ7t1rlb4BkbfsjOp+s/Z9PrN79G/P3Nr5FmVW7qvi8Q
6tZO+aEN+Xpq5zl7I1wbm5227q+khX72u3pcWPVjqRR0kDJnvHMORoosQfUH5E5vjazrccaiVHMX
UQkvild9+BqYHyXzKd7T4dpqXzCUB6CUy0TIe652Cnh7NbZ0itN0GcvZcscT36yWZcGRbBinJTZR
Vy/O1z/U5gJSkzWEzisDgauolOSVUicQ655j+RRVtZtIT0q3E+s3NgPMmJCyc5NDsriOfHRjLKvo
ATDq+uwPY+jNZXlMwZ4HaeRfd2cjJ7swtaq/B1oht1MHINOeXiAzK+8ty3RbY/EVxhevm9p4A1+Y
Wr2PomaRVcnCVGUcgs9zXT4l5n3RvzbmU51+DZxqx7U9e6sM3WkAPNY2qzjLD2Yy3MdZR2pzS+3B
k4ofUVvchHtiBVt1DbjnqCOQ6DrsybVN2wyaWQH4uLTPiay6jcScKEJbi675cxS5uqC991QrpD1U
2zucwltb863x1Xng5ZAraoXDKlqCquIq2rPZ/3v9I4r/xyr8Xzi4ipq8IMJ5LLChDKUP354fmvWO
G9smuI3JrTVRvLgMhQlkz9Wo85oXpGKPbRi0h0CRrJ3329bu4OHMs5HiJeqcqy8lyXPTtLUBsJLy
Mpz1NNbdJjm2c3/DOGsv/3D2Rpj3LK4+D+U9rWh6LI5CAcUZvTCyfaWhLqN+abvbtP9YzHtPx02b
kAjzbhSUcetIzEU98KEC9mM8eeNYeZNxv7T3YfqiFgqgVVFq33tMbIUU4Nf/a3MVUtSYLFbSHUAK
6lelfEAu4QbiMPKdLHn63c3IA49+uUHljiTNWO2UQg1jWzJoX7W0YY6KMj6PjRz7141snGlhhQcr
pB6iUbbaKeac1ZOWIR/d1BMSFdIxGbxaM07qoLht+H3ugeVP8f3wOTB29ugGkh3TFBd+PTGpNq9C
ZjbFcraodM+yWr4pwy8JHDg6DGEpEIim+1utXxRyY4TK5k+QDQ6FRX9BQflFqnYYtt7fSJc/ZL0G
bRVz59Eq0dWHMctEZtlqL0wgXl/r90cfMzwPKa2jZENx7/Loa7nTID1f0i2xajcoXpM9dPOegdWC
2lKjmU2OH2b+qHWRZywv1z3YSEpwQQwTCmwD1e3VMy21tT5vLD6ZGuk3aWscq/apkB+G4imZexSh
7rIJ4tB5jwjofRUWswL4RJmAeLae/ZsNJOwGBfFpNTuQnDT/qtJTHueHTrb93ab95iqiGyM6P+Jk
rFZxShQkciZhLLJcS3qiCuNeX8b3VxnuiGIRUF6SrXc0q4GhRkuEhTRCJxN8UQ8wuyx/Pxu+NLNy
hEcf+AZhJqcnK4bE2uJhNvo/ckZANgTjLhWpy12dNNCw9MHyP5LdDL2A74Z///qCbUx9wK3EljPE
U5kOzmrfJRllWl2GtTF/1HN3Jiq05HCPSX/S1Vej1bww6LxoThliDIEy7W37rQ/21vyqtpOCfomD
nJNrzx7Z62Nu/qUiZ2zLD1KmuPngSxUzlf2rnRiHTq1vLGhIcwlCe3N3xvD9/SNYpij/8LSD+Gkd
r+22tINc5wTqp7r5HsYN8y0/EkZd9hf9fW3k0pQ4KG9ebVOYGVJS43WCXGZQH6PwcY7TI+oOXh77
pZ27yugV369/6q3T99Y/8SneGK0CsxvmOc9EMcHSX8ph7wJ/nzQIr2zwfSJloG5xaaBu5FKWF5r9
sswXtA51/DEMX0L9xjxNL5K0czq2IhfT/cR7pIyEwOGlNavRCsMOsZaLGtZNOPqZ8n0yTkb6VwSW
4frabd1jb42tj2IGQKPNQYoMpe0a+ktohC569ozaH68b2vNqdR6yRa4KfcarOByio1Ix5BjMEiKe
Vpvemr0FGUXP9I5lZTsebgcC1L4FcEgoH6xctJioteRpyM4z79+x+5mH3WMVPbTfS+lO1b5LGlKf
wUFG1GyAIOz3MRXsHbR9xfmTIclefU21tpJKq8A7TPkrEyVx+1BEP68v7WaoodTKxUMjgcf/5YaR
F2hmtFnNzppxm3SP8niU67+um9j8etD9IHklULbrkqCZyKEa1hrXD4wH0YM2/mwYYytutPpf2tbe
dWOb/rwxtrqElqmxl0AgN4wpdLsA3YHIG/fkcDfKx3wYCGcRmYc+B4bqy1WDGFmJExWkhoX0Wtz7
fXCj6efR+DpYr5rl153tMb+fZh+FMOSfOPif6dWe0AP46eweB63oRRCimNLnthl2DpzY1pcPU/xD
dRKiJRAM9GEv/dNKBO2kgE8WK/10ChdNd2e7UXwlb6Bgqm1tr8O+wYglLNKYURjL4KStklWIl7sx
LmySc33x+xr8nAu9We8b2sOIAif3god6kGM8pyE1jpRi+Z6y7uY2ffMLVj4rzFOHUs8vkL3R+LtJ
QzcpTtkdNXor2QvT2+v7n7erU+eY0cgdH/AKWpivin5M6V9SwPxS8vn6Ztm6fBhSggIVhDm5zOry
WSyDLmGX5GfjS1TflpbfWn8X8fxkhB/UrjuotbSzcX4FxPXOgQKEjwkIUqMmfLlzJtVghjOL6DM4
jX7XjlrudpqQlRuGkangNGd21VyOJN/xbT+X0QE8qXTjdG3/YUwrzVPKobobu0D6VDrBt8LKe0rJ
PO2NGp2SAqizWzCUchA6HCez6O27NGoguNYn58FWYueehni483Dc+lgwPFu/UJe8xFcuZWEptTSj
s7Nkt0dLAwLZxV4np4fG3huQ2ope6DDxEhBjZTx5LldvMOIxNeFtORvt5KoNrEO1K8k732jzVcUA
oaBBh43GXCtVyzrKeKGAsyyhGnjLOId+ZQ9f9WKJPaccvyVpnx2VJvN0PYdLYpgP13fl9g+g0c/U
EiDi96pFulm19Six/RufQeblvsuPmf4Qac/232nhDl+v29vKYQWu4P+aW4XMZMpiQAecNsqk/zbZ
ixKgJaRWBzNP/K7bGZ0Uu+HdAYCRQwGmKEPxt8pVpg5GOccCuKJJ3lIcpe9ZOz0m9q1hJx/mPPh7
KvfI1jfdYxGpedHqoZJ+uWlmiM2GNhryc5p3fljfC6lDB5xS4UtR+gfXK0RVgqyRSXSEAy5tNX2q
zkoKUKOsm2MtVQe5dO7Kau862HbpPzOrRbQWBBvypBdmQHeV0Wlg1IkeiK8Gy1282Huii1uxn/6N
ILq0LGp7q9ivZhG1RLPMz0Pot0bmy7lvhNOpa6U7vj3Sa8/Xd+RmGeytwdVBl6MA8gkLCJtafp66
mwRKhaZobvQQEIfsNUV5osQX1V+6dk90ZSvEMNqrUqjlruWlcPkFlUxK1FoH36O0z4WJ0mn8EJe/
zzVE8/4/I+tKqTlRl7ICtklm3UTw0yVJ6Y+956SnPv99eAK2AK4BOYY9lGmqlUNmU+p9ZIAZMHPd
G5S58BYJEgaU2ffc2lw7k+7mLzIGKmuXpqylVax+GNmW2mDeJ8oy+6Vs36qF8ScJGFgbgR4lx+Sk
XVoqNeiN5yoAJ2BXrtRPfh99lhkGTqudWLy189n1AP7FOC6akJeGklQeGOwH2RMbR2lJ/XH4KOtu
/WIHxcHuh0/X9/3WVfrW2ip8RNBtQSoHlITsfDossQY4tLe8qbKio26RSF83t+Ec66eovD3ASEGh
eOmcmYxGkejE4hYprXmBoP8fKArU7q6oH/N050xv+EaFhDYwfTne+evpHqfsy2rsRQypb+b2DAY+
MuHItnc+2MYepOzFrUmbllO8bpmmAI/CgubUWQYBbthe3d8Zu/LdG/EXBCrh0GZXIOSx2ujabCyz
k7L9qH5GoX6QplcTLuXefAVLsPORNjCRoj5CfRoBKDFPvNqCvVQzHNSkxTlXKeZqn2y7POa9TuC3
yrPT6met/SmB6ZUpMYe6/TOV9VN0Cnj0R8q9Vsx7v0cE+9UNzvAULRBeQELwcBWbu2LuCh2gJXWo
QzRFrm3Ty5WaB8HtHIVPeuZpjt8PX0IHUtFM+XF9z/7CoL83T6eadjxw6rV5XermKWyBUhRpfKqC
u3G8raX7JpIo9Q3PBJ5j2M48MVuvmXrZM4qXUa6hMXuYTGYi7g3pR2Ad+/Q09o8FXe5RuRu0HwVP
Jkm9j9VT3t3ae4NtGzNhQJVFkwEEJySo8ipcNbks9dHSFufa8rOYYpAZ3mSO7oESizzr39xwq3A+
SMqCWOrg8qsGGSmLx3R8EJqA7WKdSIY/jO1ePq1vfUr0H4D8o1X1Ll2RJ3Mgowa2IKlleJjIk06V
Xnd75eKNOEN9hp9IiklarYm/vyki9krQ6kbDEIPzVzTeDdF3q/iKQLRbaomH2FczLvdTG35wviXN
jy7/EcXDX73auIRXxARvhibYydI2QpGoFwFpps8mMHuXv2cUPLWAHgRhV+p1Wf+zX9TTklgfx2rv
StwyBd8jeFpKZNB6rjKnIYiXoBZkZ3mc+nZ0qxqJW06J5xR7XYxf2PfVwWD+n6QT1BdRaR1gKXdK
xdgj9Birtp8Fjidl/0h24Rmh8WhN/7anxODJMg9HW+v+ioLWj4KbThuOIVUSlpqGpoRE39P147rl
/y/EKjJiAvu0SqcSyTabaoHgZ2m+KMERiQ2z+jrt4QY3gj4HC+10asgahd3VKs8MdFFFZsaXQqC9
VC7NSTf4+PueCMAqNLSazR5eXZaznOVB3YR08wjDOqlUkh7ZYW4876HgN715Y2m1Pc0GXAe8l1SX
1E/Gcs7DHJLmnSi+dSQBIHL10ztU4a6/PAKBA7Qiz+mbz8uNPNFYc46MD2qyC3QEnYPrS7cRZuy3
xsTf35x/zttQmRHG4vJRj6EPhnb6uoVNd2jeUYWgsoIWwKUFqyBJtHrRCH2V6JO7JorJhvxJtj62
e8F8Y0cTyiHKFG0RmuWrr4PobZXFFTtaDSe/1VVqLS2CIoary81OnNp4K1+YWh2eUi1CeykAcRRZ
+8HS27+cUH7MTOp9dmJ+UhDSBHUOyCeffl5fzq33F6AKIgkrKjTwVgdKgw8BCRU4EexcO0fOS1TH
T0ngHLTgPobTmgpVkod+P82ubezkiVtOvzW92pmhvqC5PUCNsJBWLMqtM/5bfYBxTXnR5NbLTPW4
4+vG3rnwdbU7eXH1adZxOwVlrTwZVhcekeJIH8OpQ2Cg6ZNjk6md26eK5M1ou3gaDQ/PmdDhjBn1
dMchHo5z0Eaf8jGLTWCURlEeVQbnj3DKTr8PjoBEmLQLvCp7en2XpqAdUzXi1xppcegU1MGUf2yZ
Orcp7QQ8Vaz06kIRbJPckDYsEVwsl4cqKIraqlTuLoiwj1N9sJPOnQzbh8ThRmvvtfw+hFqYwrDX
2sUJNn7FOhb19yK+6QLHl6uTY3rlRKEHWp+5cxOn+qL1e6CjrV7Dxa9cbdVubsMsKCE8bPPD0H7l
bevO84dB648StB5AaP6OxuVL0dy2w6PWpzv32+bm4SUq+IvgoFmjE7JqTKVlZI26+BxkqqshThE6
t1WXuwMVWen/09zqcKhLJdVRCgo1E+Ogz2YA4Triqagth4HmA3L4I3s0S6H4oYiwrmfFUoS4gsXi
Qp3gSvaLpLWuCfBHgiROUj/1YbtzVfyK1O823a85GgHFB5ZzuekqomhhzLAfGiOl/yEFvpmgc651
d41k+hVDzVpxMxcvTdLcZKN8jAPLs+vlJZ+D20D5mC9nZMOgcUk+dOWxdI6hZn++HjC2LgBUpcSF
RjkRQpPLX2ibdWg1sc4FMAw06STkZFWrO1bqfDAXbd4BKG6FQ5ZeLD/ZHXD+S2tRZfVqCd/XOS3L
g55psLJy2PMfuRY+1SjCtK36YynMm+s+bqQg4puDHxEt+Xc66F1XMNwHgIM5vE+SVaA2cmMtX67b
2FxHxhMEKJLB3HVqWMo1MwQ1SZuVfOs6U8C8BIFCvEcxtmWH3JPBW9GRpLJ2uYJBHjb/Q26hJncV
GkCyFiJddjTDvZf6Vix4a2i1MSS11YrQJG9rIyTl6vDTZD9DwTfo3WlqgoPWhqfrKyj+h+uzwkwq
WmzUBcBHraIBbdRy6H6BM4KXKdQfCv1BHrzKtu5yxLn+wBb8E4zUCa2j9cBpKY9D2CmA2exYh9xq
7A8l9BOV89il8Q1Mr3s8KpspCL39/zW4cq4JumzOTeAuiFwv0jGL9BdF/gfKMb/sPTR/kZ/xA445
LCnXPd0CNcBOSc8fvSy25RrTA3uL0SY6QK3GcsKbQRKAorZeUEDsdWq0tnQqzCC7L9I6vE8nTfFQ
UhyQCAuRp6lV40FhsGMnLG6dR8QRUEADskjcWV3FrTVETp2NwIxa4GnOTxvBqXAv3dxccoreoh7A
f4CUX56UurPModcUWrz6+DjC+1xOlm8M+Z0Smvy3O6mx47eSfmf0z2m3HP9k3UVhHOgakW7dSCwW
rbCm0SKJDzO4ZwN18Os5zg4ymimuPtaDR1jqPD0tAj/pJxtU6lR4ncn7aOgr6Sy0hHf2wua6g2Sg
HGDCi71GmMj5VGaxIRr9feamiYXQ0mva7zHjbJ1jvixi62x3Qdx8ue62U7R9OQrahbb2FxqOBzmp
HDeI++RU9/ljm+/k2FsGqUeA3RREFua67+2YEMMMAyjjNjEf8vGrIt9RINOX5s6M09vrn1Vc2Osg
9daWiJpvHn+LYwbTIjCqbSRI/tVAOoSzbu1cWJt715KZU4dbhUmj9cRiqdvZGDoc2sSpqyODY8kh
iuzgyPgvxP/zON0Ycj8ftEkpDma2OIpbFEFznu3c3InKW9eAQJPCOUYN+l0HSSub2Rwy0Fj6UsFE
IkS5QrhljkOYTl6mRR20Z86nMe6GnSCxddHxImUQFSSwxQv1cqWLsEY3LGClB+1nQ83T0R/aPvHt
31dA5rJRHMxAmQzF+DpFU9N20gMcHLqFBMTW0xtKrbXfzeGfPLa5telbQfoCIcAq+5kHZinailvH
0GLXaLqHFLXQKP3J03wn+myddJ44zEEJ7lPYuy4XT6/0YGx79k/efGQWxI1hd1Xz+Q/iCaygGtwn
7Ix3QwSMgLRFPdBxKcmgH3g6vHRaZN0sThjs3Neb/tAIoUSuIYttiL+/OXbzUgyI2DFmT6NFjX+G
o+E6ezjgrQ1Hjvi/NsTf39hQy8gJDZuWTiKujNq1yscp+25Ef/DkBV9LzUVBnemdhthUamn3C2CC
zGIUVL5u31qQFkf5t+uRanPJ3thZbwHNKRq74PqL20aIkkQQBlbpTnTYCoc8p+keCQwLyMLLNSMw
VSkXCeFQ0ZjzzP2AzXbdj83P8sbE6hofZ6mQugKUTBWcisD2dfUJDLa8h/LbXq7/PFmdTZvcrFEb
PMmC20J56Z3bJvhx3ZO9xVpdjFPT9GUIbPWsRLYr1bUXytZO0NzzYhXMgizqJb0W5ECKVXpxE/k2
AGGYs/4kwDgkN1y5SCaRWV5+eOCBTmgFGOr19Kip37S0ulXsn9cXbOvT0/ZkeAdmBUGpfGmkNKMi
TEeABZx6x3ptDcmNpsqfkm5nG289S8UkMw9TB5TEOlzGZjUHi8OgvklmmD3HwzfFocmWe5H0dzOF
B2X67ZQFoB64AvAn/AvVwqVndUrP1xo5nOlk3lrz02K3rozqXK2mt2Pz9XeXkaEaeM1+UUdQ2Fl9
q3SqGZ0raLm2BSzqP+fyXI2vYbU3EfJ+EWHvIdMGQsoKvqPBkksrd5yGHvKoH2NT9m05PzZDxd0z
e1ZoegReJBjm30+VBGkQZAcwfVAqX7f9DW2cxzyirAyBSBKfDO2nNgaJC3rDkxiCTPXUneLSS5f5
LO8J7b0/btimXkfYgEBHWa9snMkUTzJaAdx7t5UGWc84gcTf257vz8GFmfVQs17GnW5XjCLCYuwm
OaKp1K2Uj6Z9vL5RREp1mdxe2lmFWtOolWJhtORsj/khrcGXjQ+j1nnT/GmU9xjpt9dOkFyzYbjW
V6FKqZckkcaIZKj4kGUflLZjtuu3J86FQ0htkzOIZ+DKRj1IQS7LIV0uHjxZ+1Apz6b17/VF2/bj
PxurPHWWm6WyFWxUifxRqx3X7uoHddwrJW7tAcItjKY6wBPAa5cRowfNM0YwY53l5Eb+1r46fcjk
/o/rvuwZWfnStaM+ZBpGcm1wzfGjksPMp6feblNwK1bwUBOjobRkDH39YXCnGsS04ii2cno7gSIY
foyKcWdJzP3lqpfluX/dua0PBeKPB7kK1oM+0OUKauaojmreUvNpMy/ljRj/S7Ngx8jWCr41soq1
SmNa0yKIMa1EdkklKjs8xkPiQ6n6B97QH7bgyScrXoN2HGOB/UV4o0bQ5Oc/OvW0mxFvrBiSzRRQ
4C+GxmbNX9NqCL3IrQxVnJ7QC7kDJeTmPJKue7KxZApNdUEjKHMFr4kwG1S5mcEEJlaM0rM5lb7d
2uD5vv7BBCuoI7YbXW8LYZU1PUow2H0hWYCpun4S7tAP2skjthaMbh9TrLwncWeVsEyzmQ6JzIIV
mXMYk0On6/t0pRtRWoCn/tfI6uzAh9MkYwWID0xnylw6CZ6XxQ+1Ex7bPQrNbYeECo1oKkI/dXlm
wixShqAiMWpNqzv/H9LObMltJNm2XwQzzMMrwCHJZEpKDVklvcCkKgnzPOPr74LOPS0yEocwqc36
TV3pjICHh4f73tuR4k0PUt3LFO764HDfDVZNEal5ES2NEjEkxDnUALVP80UdpG2zHRl4VG89JtaM
8EqBYL90gcAI3a4ngg+vtTkKOUH03FYIN7etixbab7+LaaigO7Yo8TDARqxkt1asT8miJ4Soik63
Lj3b3Y/f3y10s+jY09hASmVZ6NVjNYklWS41TETl7EnMM8kWqU9jI8isHU0KamAqNCBfnJtbK3Gu
ZH5KyYfnBGOKIw1U2TMjcKw42tixNZ9GnAtYFa5tkoffGrL6ptLTRM0vTvAebmGDRsCiQSNDX0Yl
d39/79ZWtSyJjJ8P9Kq4llq8XqzaQb4oyk+xHnu4msKI7XDeAvauLEtd6DHUW1kW7L7bZUH2RiO8
hPowp4wB7k5K/jDL0UOWGogN/HZdAdrKlS3BI+TJtKVQwtZw1qdo18pegzb51odaOUBL7GGyNAFb
hX9wu6IsKOIsdijEhP0jkkvz8Dbc6tat4Av1GxvCrs1THCbWgs+XvzQh0xWa901WH3SKSm191KuP
xvgvXUNtcrP4YAdwldFPa4aLQyeMY7GTpwdpa9krLnPzk4TNrdVGKlBH5ye1eeBWUhC5bfXPzHNk
Z8mZv+GgywKFPBxrKMJSLCTOO8JpmNNac2Z74QtMmZsE75X60/0TsGVAONeR3E66z4SCC7XjvWM0
jx2Tb+6bWHeU/10Dq7h1lApy8tRImOjsD33wabB9t8k2wtP9ZaB8cWsjyALbSpZ9su0P+fSv1H+7
v4YVnuLiib8WIRSFlE7vY/iQfAjD7DwEW9sPCJktshBj4I3QVd5qZYC+lMnEkTlNCkTQZeUQ6W1y
akcndeNQNbyOIZbv7/+wrc0VTmGRMhAoXBZuMX0EWfS8fjc4h/s2VjeXagHpEkkmHazbze1BSgRS
sojJ0a9Sw/PYbB2qLQuCm/dalFv+hHpg0dWQ/mVGQxzvr2H12FL2AC255K9iG2XSRiZA1jNOWKIa
VXqdepA/TNRa7ptZ/RxXZoSFaHPQBaaEGSn+Go1nOf+CQtbvm6CGA7GTQseiIXj7NSa/GxQ5Ikl2
9PIoDd1TZspPcZD8uG9m7ZNcm1n+/Sqt0OWmj6tuIYh0X+X2S7NJ/V3bqmsDy79fGWjMJIgHZsxe
9N5yW+tJCSVvqwi6tYjFK65sTIOuSeOsslfMsFXsj6r97/1dWnMrJOwWCpK6TOERvnfed4bcLx8j
H9QH5t99N6U3pQWbq51/H9mqg2hftGUBXcPgFL67VBrOuOivXvy5+pEjvOjCECiq5qOl/z0mT7MV
bmlxr+7elUXBBeqsnztLZfealGnW6ae0+4Oofb0kwQWUXLfCUF4MlC8jc1kKY2sJK+3TZde0Rc9H
p/nlCLGry2Kl0gZrYfil/a5Wwu+OWu/mpGFwr+kloK7Q9oln428GR51kf6uOtr6FoBnBCTNPTsxm
EU2nZm5ybfTGp7j83ve/Xz1meb/+vnB951M5TyOcSdLKcnD9MDxXvX628pd50I+1DIzgvr+vHtpF
5J9HM+PxRPVho0NClmIA+rnSwUBXdJIf081xN2u5MrAwnppIPy2QjdtTqwUk/IUVQAya4m9VOrsz
pDGzeUhVfbdVs1sZMIqDAPyxIIxRGhSLxkrSBUMb8dgc0h52kT4FAByD+WG2p95TDMn3ZLhXH+wW
gkOoFfEhbqrnMo4/97bUenAA4B4GDK5XnNh5SAD3QM0qEe1xunHrDbG6+byI7eUXA8wUfBktcF0K
why2TfdtKj/19Zuu3rgmN0yIoxzGtNCtOsOEEviMVVja/IY7bskTrFqh6c1sZNCGXMq3H1jPiyK2
wzq/+Lb/BtJZhP6VHCL2sIVcWw3PDpkzctyQYkT4PNjRapZyXieDXh+UMXLzUAFR7O+B794/GGsH
fXkHLcx2nsdiApra0zCXDeLEtiy5ifPibwr0L0dZfApcWxAyULsvhzqTsCCB+aj7dxVaUK15rmzV
beqL3u6T+PP9NW1ZFG4cOW6hWbQcDasFjhsc7GFn+/9K0z+DHT/QpZ6srS7K2i4uvRsuUpopTEa8
dQyYGwhXznp+Ka3vWgxdLN7fX9Ka5/EAB/hP0GS8sWCg6RQztkpCC3rj2WcrrWrPtLLwEveMaLlv
akXtAIwfeDsGMv2UeRNyA0tr/VaaOUvGDC2/eG5y+RDE0V5WL6WsPM+LkqrxPbO3kum1NbI4+rHU
nJA9FNZYxYVVNiE8Rqua9mUcek70PZ43uG8rRuChQhZBdIpkxBRitBXGw6iGwHctIzU/1GUwHrRR
G89l2/sbWcLKIeb+Bv6zVIQY6ihEC3PoEd1w6CbSdfscMn4lomFpRvFDbG0c4rXL4MaUsKoyqrsh
WNRui8g/VGH0VgvBN6ntbq6Oo3X2i5ErQR6QNvmkQru0nP4ZZKGbP9loTLeJkrmqE9GN8bsNdYkV
7Ca01KtNEE5/O+VWaHQA1pNuOjCGoQrRQ/jU2ahua28V7cEvL+aY7sxoPybxeZ63gJrrHwEUEYPB
OUBil78wejn1eQlekrxxp+CHmsDkNE5q+vf9U7PqV9T4/78dEUZC0XxChJEebjZM/tt2yLKTEU0f
4cVuaT+sWkLNApr4MjJNZMDbxiwZQ4nKsAZg2mDIF6Ooi9E83F/PCsuZD3dlRjiNfQWktlQZm2jO
Hgy/iEmosjvn/mFW+m9JrxMDqj04oKc+0N/IxXBoyv7QD0zgyeR5bwedJw9bsr2LTeEqAekGC2Hh
2gDlWz721bOIOXTFRH8EN5ft6AEBil1qjJ/MunrO5O5ltMctLfNVg0D9ueypUMNwvjU4+kMVmhLc
sgDWSmHs5NktPnfJsEu2GF7LX3q1tCtLQkLMtGiq1xWWpumjqnyU4sRVGCNq2hQFp4M0fNz4vCs3
FoBiJKwApVBacIStjBMnDquYRvkQy7MnV1m8N8oh3KWaHHjtmPruWCXtTgn90UVepz/lfVA96CXC
wXOYfPPLdtyFdWlvXD6rzg2VbeG3wIAWYSz2oI69sQy+bPIz2Fy3mmtX7T7cX/xKTAC2zdFhpJG6
yIrcflVUu/oyViA6xFPt7PTpuVte2UH5HFKt39+3tbLPPycyUAldJuyIC8p9A6hpSVwwcu1LXbcP
Yde8u29iRSiYJwe9UhjF6I4bhuClQNyp7No2dO5E+3uO5oeUrpOeRQgVu8P4IVMNN1f6Xd++qeuG
7yp/jdXii86ZTvRo49JbOTE3v0Xw49aP1UkOwBIEYaqfwN1arpxM5dnqSt9NZyk7jNk8HDd2YMOq
KVy1cdH3spUDL2nn6sQoG9fvefCYyKAmXq7SK69eiuRlzgoXZNlndYi9YBx3FvXNQSm8fKL+3m59
lcWmcKKZdcQcdrQtiR6WsBND1DipXbIT2fCJGU6uyiUs1z/s4Icv214NGS20tAep2qJLrHrcL7ui
FEseheXQDuxFZcSNV4YNeb0iz6eNLV83Y4P/JJkCRLec5KtYXBZhNc86urZSZKh01cZ2n6YRyOOy
VRiZ0SszU2Gc+q+YCcKnshulN7xHk70kVYGnSH7s2XHTuUXs+xvJ0EoIYd9//TAhspldM/mcb2Am
cs4wg2o3jd//gMPEkbsyIhy5QU+0prb5uF0Q7IPAcrvpRxMC6bXD34+IN5YEN2qbZIBjg8z52J0r
aOemf7LTLZms5Y+88lVSboYUAmWirXj7MYOsj+M2ZjkKsOREOWdM6sysd7H8cQnAiyABfNH7DrR6
ZK9MCutKuooC0wJsamPfM7oDsSpuvjnpOS++3re06qn/sUR0ul2cmrUzrsCdoljDee7ex5G5cRjW
1wIfCG42+A8RpGUWjG4PJ5AsM9zz49z4wXOT+cfA8d2sG6Kjrnbxp/uLWiED44EGDwuKaA7S0sL+
zaY9jdlo8pAZwos+ekW8G/LUHXUZTscIQ1BvXGluPnTc54Ndh+6QNC5zKBFjGMuzkzV7hJzcwQg8
vR53Gs3j1tjlnc+7svtgKfkWL3j1WP76vSICsFDrnK9NPlnpnxN0D80YKOUWOGIli2JTln4PmH7o
2MKn7sd+6XOyKVEZuiayM0P4j6adU/nv9sm0tt4Wq0sySSDQsFuwP8KpidqY/eqWHMqun+S8G45t
pzI5b3A2GuNbhoRv3Vuj3GYFFzy9Js+wnq2W7DCYNk7kWs1ZB4PKbcVUBQUS9e1BYViu7cQ1Zqr8
rFS5p+SnJO88FGAIBHlk7oJ2/8HKt5Ls1fPJo/8nf5c+gZCOxbqayolFhKvN/KS22UNRbTz6VxO+
Kwvq7cIgQ8qqtQh4VIPmdnPwDs7k21Y3XT3eQs/9H5v4azVC8WnK/aicFjBlGkoPqGzAhev3SGGQ
hwRuEzoP5nCKFXk3h+lfTeV/vB8WVg/A1UqFT5haEPZ0iCaXzincUbNcNZK/RMEjo/BS1w4vo76R
5mx9vCU0XqUBRZqVDekn5Gv1WbeCJ6t3Nu7z9R0FH4icNXVKZJlvTfSRVAxzwo4WVefVcX/sC3MX
TvMJNQpGg2mDR/n6Q+10H8I6vITdFoJsdYkIslEhQc+GN8OtfXuQLElZkJ7NlDauCjTyfV7V47f7
X27NClDFpUQBWY3ZUrdWyjbP4miELCYz1CNobJguL/ctrKFSqKz9MiE4h4NMhZbGmKAm4810QcZM
2c0G74RA9Yryke5/y2wK/awPH6N23ie9zBDd8KFNNJdW+mFSqlMdK0hPRJchNDeu6eUzijkI3DV5
gaHbMHKEMKB1SNWWFbjTLD0FjI6No4p6AvTwB+5AMvn+Idfj3f0tWbu4r20KgSEx7byATs+OBF/j
XveCpPOy8qPPYpPmx31bP2/k1wuEzSbTQoAkLizQLuIws4MJ6fLeRTonOdKyAABdHftKfmrb94EU
7kYT8E/9WFHazQdIzDWvKbQUd2FXH4BnHByuzNmfPT2X/uSYQdP7z88T9qLX0zq2mChzsbSXDNRL
VjmnIhg/J72BMKz5pPd7pUaULDS+REmxlQ6uFQrpEkB+YOk23TPBOZW0gV+sypC9htmNYFWHw5u8
/T6W36vxu6bNrpzTna4eJdIYxdf3zdYBXKt73/yC5Ra+CmVJYmp14fCiKarUS/3Q65v3ilF4WSC/
b2zFq31/jxSdjyLchmesPRVhnVgcTrgtr+QLZTVAOAAaxqWTS8+qngs7X3A4Xj/N3qyChHOyc9A+
1lH/cN/yqv9DGl2kGOjOvyqoRbWpoEbKI05DE6Zynmrlq5KdMwcqFNLX942tZTGopf/HmHBVpAr8
tGiZt5IG7+FEHaXw2fkTGCYf8ZcRIVi3mTH0fTAsA8nVS2bkR53pJ11Ru5bdHCvo8vfXtJZZMP8X
aQJyTlidwt1UJiNxe3kFh1l/kKwzOg0HsDxeirPet7T6qX5ZEkscdjFUwL85H2rteNGwr43Yi+Uv
JQWWOfr239kSIhUUaTuvl1VF+T5ueL403ybJ7XhRmHq1NRlw9X6/2kNRzFiLejmQJZWXIHKndfGY
qI++ASk9LrzJ+kbS0sdA8KpLWfYbeeGqR0Kb5tGLkAtV3tsTP0tIuzk5EVmxQ69lzkNUeUO5YWTV
RXgiAAomf3gFhbTMEv3/gc106lOmfmHWgwtB5Qgf7P39r7Z6gV4ZEnzRTp1CaTsMQc482sG5ibNd
0nOl+Ie2/9iptdsqsnff5uri2Do6hRYtLvFOAyVuIwFRcYGm43Qspr4nhShnJKkCx227YiPbXP1g
DNMFPbY0lWzhkgjboK7agTsqRWMCRnAfob2zpU+zWk9VmKFCxqkvGacQQ0w57ot2GWMyOOmutZvu
5Fs0WYxS8bLORm0tRe2IYe/zP3GTIrkSur1yQALsYUYLZbK3auKre+xwNTILbkkbhO9at3LadQ5e
WndvqiabXbvoXF2f91pMhnD/e65tsEqxkggKr838WXW4ugMDA+UuX12mdag/dEz1/af+j0LZtRHh
KypDPKhtCPN2KFJP7f5V+qMZam5L+0YFLn9/RcsfE7Oua2PLiq9WhL5H20SjAYEuLHdMYMtAUty3
sPZ9UIBbBt4wsIz+1K2FyeGNFZDb0VIuvCpH1GicTk2IuBmn4b6p1c8D615D7hJclnhfZxbqQqHJ
zhnOp7xv3CjapzDv/zsjgvvrvjJYkWZBB+zPtqR4Zv4k1VtOvbUSwalLGs+kMzb0YTP2anWXN/YO
LbH7K1l+6atvD35uGSRHYmWot19m7uLYcGYIBb1ZfaQI59Vz8qnr9POoysemKP8JaFfeN7l2TcM2
owqFZg6TTARn6NVeSjQeWpcoqi6GSUdbO0UljRDgWdTb7htb9W2oJmhO0TMzxPWVmu5XTYt6hSK3
XJayNRztWCs3Yvzqp0LCdtHcAUYtgpH6TMtDacwgTCRO7i1q/J5udgoX5pAf7y9o9SjBpV2Ed+Af
iQsapdgxahmSggMDu9Rf6jA4jF3iWvGGituWIeG1jRo1yf4ML9+wfPQ67W+1/S5Mq31mBvv7S1rf
vV9LEoJdC4rL8guA7iWTxut+3DvDp2RTsWjNE1AzBtlCGW2hB956ejIVaaMjvHQJ2hmgg6l3yT+F
KW053Jp369y9PxVtFoTtrZm01/SuM7kehql/nCTuwDIov4ed8l5nRhY0kg/3N2+NvoAtB00D2FsA
4oTjlFlAGge5QdHELmxPnVBXtZzGeG50G11x2U68cqrbkx4kPZhO53tn+oHXabLkIT50iaXK9BqU
+f7ATa9/1bJNV3eKFMUREzBx01J7sex/FfkrfYsw6zYO3pqTXpsRAjEU9iCoZFhEVV17uf09VqkM
Sc0h3xrvseajDLFadKqhLpL03K5HHfKMAU8tcYR5DWZ7Xu6UoQ02otVaNIayuEzrNZn94iy/4mrX
zNS2tVGFY6AWKALbTI/uii9WW50bVdrHHeXRaGsk99oOciYQoEI7cXGiW5O1EbS5PQHULrpZc8P+
narZntKlsjt2W2Fyy5Zw0IGKtLax4Nxp1P+dR/sujXcBL3bfn3f3T8XaKaRKhnIikAKVRO12VSRP
hSxNTBDR1PESG8rFj6U96gPHNDUPZZpstPSX2CHeoqBEUIsHewhDT/B2Xan1MmvBHk6Zk7lmZ75p
RoRjncfQWMYZHPmvzs5obkToFR1ZsNrLXANA26hSmsJ+6mFqjlIIe8cIKbqE7bMfNW9zKhOZrR01
g3LknHtZET/J1fBozr4bDc1G+Fn9pLArmQwDY/BV/qBOcTSpFvQeZ6rOQ2X9lcWaVyb9g1VtVbnX
TTGFaZG8cgixt98Un0wKxQCzmqPyMTrDGwvYTz8ZT/af5KvLKB8d0Uh0GJiWcWsqR4rIcZh7ebHz
F7uevZpxLVVu0YH9dN9PV9ZEZYQn1AIkRX1NOPCqUhooFvMFK+UJKb93efYjn86Saf3+qxBdCR5G
lM0RZRWzYqOxE6o8IIx1ST4FAJYyuTluMrFWwteNFeEYaHMbluECi+176W0PDsqUPqhSu3RV8jba
+Va7Ef5XovKNQeE7VfoYNnZfACqmOBdbzxHjSuNiS0d07ZxhBh4Q8LblDhBiZDkNgxGVC9bcMjuX
YW5Iaj6bxsuE2I1c7ou6cIugdyv5r2AIXKDkp/tesrZMnIOKOARjzrvg+YWTS/1QyJxzfXTL7AfP
Db3YqMFs2BDRmY1JY0HtsJHp6NBbz5qtu8bvy5Ut2kG0E3imc+eIyVGUprQYSxjgsfrDyqkV1M8x
onX3d2vtTKlI6hOQUR2lKXZ7eLu5kvuqSIvLHOnFsZvM0vUz7XspV29Rc6g3bppVa7BSF/IkhRDx
23SorhoIrALJDuZTjeh6UFUfOi3c5Xm3sbAlnAu3DFQjAi1XMA82EcSm2s2YG1pcXIY+ZZrmj67a
Undac4JrC4KjVbJalqYv5RezKva5356ppz4lvfb+/hda/szrhaAAsegK8moS7i1rbO05gpByUaAB
MY2ir12nnWn97pNofLRGfSdV5aOUmS/37a4v75fd5d+v0quuCdGv6pKC5b2wf6bzSe5/3Dexlo5T
yATPzlwHcF+iIG2Zk1C1lgHftai1o1MyHK2MtM6N/DYn6toERZKT48hYzZdBs+AalZaX5LGGVr2l
n+i2LZPWJ4R/7v+wNT+Fc4UuLEJWZHvCu6Ssh3BwKEVe1Go6otLPS2E+TNpTMW+Vk35mO+LnhdPO
0BFSIa414fOOSt+QRONFSmycJrs6zMlJq+y9NTie3Xoy7bEhch6gk3vBO6c1Dr417KYiejfYo6fW
H0x9C4aydnLgCDJlheVzpQsXUz1B5AyiorjklVG5dq0HXqj7v6+8y9vyyopwG9XDoBa9hluPY1MT
c2rDUxkh4tr+VB7uf83VK4k7Cb6LpjO6USzAakWhRsqcFxRQfliV4g0AeMpo6fkNMmTxx1J5GNXH
KQfe6Fgnsxp393/A2lHinYJ2K6rLpEjCUTLGDHKiVReXArwNN689VS460v+dkcWnr87rNORV1nYV
n62RdlF6nGt/F45/YoS3MwOIfjYY1Vsjjuw3WmqNrCR85jHtVfVT3v/+XHWuu4WPwPW9aGgK7xFn
yOaCK7y8lEFTuFb6VPbxd9WAbpL+yfUHvAX5WR6LsNUEL2zioDPbtiqZdcb8pFz6Nqn/KFn0yMG6
/3VW3lhEbx1uIvEEhUPhUE2xHElN0jLQTWcqt1NKB6kNzrZFqhwPOyP76765FY+7MSesy2r9jLpO
U1zsbnL94quS0NjYHHO5ZoV8f+ls2CQqYnXfH7OKSZ4yLgeqM2+bY/AQGckfUH6Yms4bhu+jQ4gR
EkpfDjk2Y1leGsk+Do7+Lgw+lV30ZMJNmptyVxRfQSl6eVy7jZ8dgTIwebzdcPyVoMgqf45Rg3NK
cBQc3zDyNOqa8mIX5amo63O+Jba74iFQUbhrwMuhFfkziF2dX2rxXdrFaXmpmfpQ+W9C/Rigf6ll
oeszh+e+f6wsh+KrxmYuouSvwDEWwxFsK51KnvqKNu/w/uqLEYa8CO7bWVsU/WkmaqHsKSPve7tt
g9758zypxAunTZmZoOYnc8jjQ8+EQdcvYaTYc7g1yXxlceSWtDRYHcKAIj84o9E09KigXIy03CeL
qH8Tq3/AoGTruEv0hchDW+92Za1iG5IzOiWIbcc+tqWUnKPQkc56MTYbJ2BlE5evxNwxcmaLIHJr
Kq/ljjId9f+I/8NhNHrtrFdd5JqzqR3ynIFNVtFqG4/gtU3EIFUhpDzR5xburLF1Oinz8wr13/qr
FC7oX8c/3veOlfgBYQbeJJUnODpi+hf5hlyPoV6hi/9kQ3qunRJ+7ZZgxNpK6PHyvCEFcPCJ2+1r
+0lt7CGquU7iB3uuv2fxn5DokDaAuWDzpWj+C36utYpRd1pZX6LePAaWtFOqYN91/sP9DXudl7II
9LhpCJEvv5IfbOMy5bIKC0DaH6z4c+ZDAzHfJtLn/86MsJq8qBu0fwMehWZwqfUvJrMc66x1+2hL
2er1t2FBHCA+Da816MG336ZENiBgonBxkRImUVi7PDF399fy2sfIYVGtpPtMxOPuvbVAA3hqSxML
tX+0mFjati92uHFA11YBmpNnJjjxhep8a8NQ6yaoRpP9sic375dJxX+wiCsDwiLkKqeMF1hkD/Wz
Hb2gzobg930Tr12LCgOnfXEtorWYdAV5ro8y3YGLWfiaZ+uVfxoz6XMug4/T6qzeqKBsmRNcTM/l
cEp1pbgkDZOnQlPuGNZZ0lEty9gbpWH27i/v9St6WR6sKVgOjJBQFze5vl19Kcw7bcYNJG3Y5QwW
cXXuBGWo92r/b6W1u1EpJNefho0j+zp4L4YXkX6uWmYcCGl578+RpflkzKASMgZX5AETYp+YJudF
yfPvr3GpjS4KiFAIxKYdDI24y1UuW8eqLxlyJEx89NEptbODiv5zYVuu+fsX/CJ2vkyKIIEGzSw8
CHI1thgwKzeXYYx4wL3x3Th4W0RuYm8s7vUZuzUknLEiKTRuVgxp2vdWf2p+fwgBfx8kBJxKuD2q
qFC5qBo52qw2JHj/DukbfIGJLmi7bmVeK/7ATYEZ9AK580RRzyxrDGse/eYSmsZDaUG1/thJhTdX
/Tk1Nnoer2Mfa6JyiLszN8UQyaIFMuCzKkctcTxyC5jyekhmuXFZrBpBc3epT8GBtQUPqAtpDmwd
IwH7VcQvfXdIm5ff9mwQ3L9sCB9fUpCpYKhoC0dd9uw0Plcg6xjfuJsieR+W37UBSfNWjTay11Wf
YzSiiajVkqcIYbfudd+cpqyFM/0+z5+HYauEuBIF0WJaAi6ZCTMfhVdFahcQHoqmvcjVu3T0KQqM
OyLSqKr7+xu4shJ6XxZjr7gN4VcuXnkV/uq8kjVm5HSXCD7bXmPW0qlpI2cjyK6Armn1LHh7+GOg
O0RZpFZqQ9/p9O4y5bOXOulLEdpPvaIchqRlqN3wfuqy9/qcn43oaCZnxX4x+y/3V/o60AMpAbqw
6GnxBhADPfcHXRtT62F8+/k+pGt6iCWV6p06+MDfk3QfBrQdkfE9GeOUne5bf/1BsQ6CBtK0Ql1B
zJrbkkynrez+AkfI653ZTeUjt61bmhvp+Qq6nOYe9wlMI1TXKCzcftEm8mu7Mfvh0g5xlSBHmFZn
WcvtfY4EmBfNrXNwnMz3QKTWbjkGykGSm+K3E3h+BAh7Q18kdykJ3f6ISMnMuMWxLtns78YA3m48
ulKtb5zDlV2ldEYzCf+lTyFWaUbfzydjQKvIHvbxuyZYSFeXsMw3zLx2neV5ha4UmrGk2WKZrqH0
nFpJLV8Uo5IfS62bn0IJcoTWp19bC+E/c5KbBz2dPgBO1TbyhJXBmAy9ALGPmAxAUUtcZDn3sz0W
lnIxUEGYdKTS549l+pT+O8S75NGZ309q7DL+z+8ORnJu3/OHjpP/sf+R6x8S/ySbkbelA/N63+2F
vscYB3g+Npt/+3kzNTcgY4XqJRqbcj/Vcm09O3ncV54RGgVUmpKC+EakWnFsZHQW2QFA1PQFxEur
79S0b9MZRW2rdzW4KpnTQReyXUS/XL1ydkVq7ac53tfm70dJYJAoBiMfT63iVZQMlDgtmlRRLlom
MbUgMY1LE7XVx9+NEVgBg7QIYS+zFoWTW6V1DyY2YFfzSDnJvVlLbgF/x+003loDRNyNWPH6huZq
+ZkJ0OjD9vLvV8G/iufRtspJvcCHUpENMhHm+JbWRp09xWMR2RuevOI1aJn91B75n8G5t+bk2Dfq
wS6Un+TvcnjX7Qqj8pBOvL+NKzh/ynBXdoTLs6gpo8dFo1xkc5dVnm4xUsAttR2SpkwZcN5kMADG
jfi+EiKQUFu8EmUpUmwh4CUVuT7FGOViZXpfe7PRKpmXFnXOcyJNqsKj1IZCsV228y4IZ4gpmYR0
0v2Vv04hSbn/B1BOkEJ5+naDkbW3pVHq+RGSoh6pZti7EQGVgxLX1smYo8PQ6dHGsVyzuaTGKLzw
UudmvbWJ5Oc8ajQFLuNkXyYzfJpooLiF5tSo/soXRolvLHJtp+lHOyQSIHaAQt8aTJlErLeoFl3y
fPgnDCEwoXilZqC6kL56yOPEk4rGrZJ6w3tXDgu3wFKqpD+1FLVv7Sp1qNbRSMwDmCTt7XFovxZq
5nht3PTTRr60clJgli+D75QF6a0LH9LJMvI/dFkvuhy8b3uIp0m170zkJUgZ7vvM6wSQW00Hs0wN
fblKhRiQDFJZ98jXoJqqh18rs+4PqlTLG5u3boVaHjgyFHF+xvarSBMYUTErRKALUM7Izaaye0jK
4fchsEg5kMfyIkD3l+zn9hMNQ1sMqRVrFztlHLSsdT/0MGi9CvDWxnFfcwbeTdAHQfvR9BI+UMlJ
S+Ik1Rj9bXwbB+PDZLRvpH5rDNqqGW59kg8yZ8SobhdE8ZUOV5ppl2ZWUckYA+e4FDEeykqeN0pV
Nn/qtt2M9iuKfwsYmiWJ7j2HsiE1galejD49g8XwtOqvqpa9rH+nSdKR/933u5Wl0TQhaigwGRiK
KHyryrLUsINDfOnGz/mcug6EF3VLz+C12zEcmYEpOnIZ9CZFRY4O0cIukwfOUUg7wZWU4MUCbvTP
/aWsWlmqlDS8iEkiNylKVMPP1UqF9R+jvJdran1UCIff75t5vWMs5id2CmFZou0Sia/OUFUqbVBm
iCO2VpruYgfsbCrJmleZyri/b2p1ReAwMQIYkyN7a6qIVCUfmpZYp0fMlW7HHo6qZW+U+tatLBN5
EJdbHmW3VpDNmm077KFPxpnzHppDfDDz0N7dX8urbUN6mtwdKDlYRIoewrbpdqU0wEMKsoHkIbJa
4ASdIu0ddevNvmVoOWFX38esbM3PDeARqdnv1PxHMTxbZfS7gZTV0AvktQ4kBLyxcPv5/tSE0VI1
LMyWB2xRfMzlLvvdD7MYIYFAKIPyA4SP25XUoZRKvk1VueujJHWNoIveMHIv3xJLfuUAix0a+Xyb
pQ8jFh8MJ0WKwbGBegSRfxoyhMJgRm+NkhUzFEqeFCE1ZN4oXiOSKbhZ2GZ23QELfTQnr1QSr+ti
1+eVYE3HMfjNewFbwOXoJvwUV4BAdbtzgzlZRmn4xmMqv7Pb0at2VttuOPTPB991qP5phNuNqEmy
h17grZEpnUBXQkZ6lGNTcrU0jF9mHUnrPlWNczU5wd+tVUfnucrtY6DNkWeTMv0ld2bAzKg6PXYS
tG/QO805L1PStEz/pygcDTZHrAdbags/HxHCr+X9yq206CkSHoXtL7V5qu0stR+BsGWej7bxSaEf
6vGeqo80EscdcweqfTtW6IzbUfLGbJrxKLUm00MmpfPPhWpXe98qwjdW0/hPlhQVH2u5aN+nmV3u
GGkoHec59OMdzRZ517Yk4jzIO6PZ6xYQKuazp0iQ3g8qYoLGJ+CBsWT7THOlGyp8glKekLEiIj72
82PA8HENvZcsepv0L/+dHaEbog0UakckmB4pLrhFeVTU5iR1X5LM+ZMFQWhfbjHGP5hC8JrVvG0j
FBMeLYM5QrO5d/LoS6lXe0Z4H+6vaeU8ktT+MiWEsMnsCjkLbfuRTvI7H3iiVR3a6ak1mJ2hDhuh
bO1DOVTcSNvJjF61IdS0i7R+ip3HtAfFPwDePjU8EB/sqXujW5Oy8b3EiLb4BbMTKeaxizAKlp9z
dQfIvRb6SoG5oXbQszTzbler0VY96icc9uZMgRfjKcJ7kwcQb3jhTCVFUMWOVYWXQUXr1wOw7Zf7
Pmz7v5qgt+DOWYP6teEGJwJNaTh6YzN1CKWOajt5SeF0HztbzsNdDdIaqPWQGGRHspRT05qKREf6
P5jmb72Zpc+B0zC4PRzNWvda4KbzvgmBUDzKZa2lNH6T3nlkmcqwl4tA1U8AWAz5AaqFMR4iNahs
7ze9x+QRhg49DyMq70Dnbnc4o5WnFNEQXFrpnMkxl3l1TNWjNdhopG/RBF/hUOG93FgTH31TF/mW
MgYXJ87dobefUyd60GuD3colaO5f+goqtvb/SPuyJjl5pOtfRAQg1lugqnqp6s1td7tviHbbDUgs
AiEQ+vXvwd/FdFEVRfj55mI2zzhLIpVKZeY5B1w2onrR+K8ojo8jh81krNU6T47N35+Cbg3GYaH/
tXz34m0zuTmU1vdF+VIQYzNMn0P+DLqg20G9Xt7jZSbzd9Uo3QKJ6WAE9YSfCzw8UjQ6w+hpm9jp
jar8aFrrjZ+cTFTDw3kIB7MRc0Kz2NrQbcDC0vjFvquCg0x/pBbbjWCxcuRKs+uEjgjLgaX5kQEl
CA/1rmOXGcIwTfNK0b1jGbeu34wbkof7viXNt7El046pRm1KC0gfL7PYg8oDsZ1y1N0gHDTsUmra
j+Zo6H1jIbFrcW8+pEgq72VNnpoh9J9GMQKwcPkTnIym4kdjzha6a4glaBCbi+2ZCqMuWkLpvqW/
86wFtndKbO3s8DbYQpgxaqdbjDIl9QvOaOnrlcrgWfPzWDngLvghSKCO96xt8qabTJdiuBwkQm0j
NsC73PTuEGWVBYyGQtBxHyBwl3UvUjhJToc1wMgZhw+//oTFPdFYDDyergdOjuk9o3i49VFqJAPU
2siaINy8mkU8RZprop6EZyL6YIuwnSvfwWg3VptOV2P7qVIdZcNbBUYXO/vugqvp8sc9dX00orCz
uAbxMkG193hzx5pgYNWW+d4q9kPgxV1QJHXobtzq12VDpwcZVA7ovgPlbILn42TKzuBm0Dgk37PR
jsPWjirjeyVWSAPPrWYGbkBiERK1iMnHq6Fl3cuhzIp92/wxjDh7rMPbvnv/95U4ID+YtWp8jJ7N
zvLlYmXt5NpUigKHUMQlT0rwZFjTao/h5P4GEwWqVADhzYJyyLCPzRh+RiDV7hZ7ol58Uj2YWbNr
/Pwp6NiWQ+2jwCh457yGGVcQL+7u9WR8tmYbGfLq8nrPbSo+GwYCPBRIoCl5/EO0mnhY0JLO/NTc
/ktQ07USLMtr1fJzLgLvmAcV4ZMQyTw2VBZt3pbBSPeeQeN6LCLpqiijK9Wlc8sBoR2e+pg5QEVh
8S7KncbItePQfWbKyEC05FpGeKMMzkqwP2cIpXQAOmdqb4wyHy8Ho5KWp1VH9/PIqsf7e04ayI08
Zl2wYumcq3y1tNg40xrsPEsbfCHaPzRWNUZzLE8uu8FZIyhqovADTh+MvB8vx3ZaFYZM0j31Kxp1
Br03jXGVEm1+rRyHvxkLhcofpLPwVFtWM1Xb8K4r4QOTPahdlyOZU6F2kw4sIFFHgo/JIGbkZ265
6WsVbtIxpCv33Wmwx2UH0pl5aBaFnyX3omOnCuMqJt37hZsnRhjcdsIeN7lJPifB3UQ5uKgv7+05
zweVCir6f9mzl4p3qHd3KmWzT9JwhxcE6MzDgsUUmPuVxZ2xhPgLYC90iTDNQRZfMcul5A416N61
y00HPe10dCE4Gm4uL+iM7x+ZWXikx03ZjnUG/mH3s8FnQhwmrItp4a/cX3NEX/jLnLiFs/osWvzL
WnHG/H6oCgb22zFsNzytszGadPjLo5WIUTSHUlGQWhEg8WOW2HycVk7FCXESOv5HP2AZHY0ChB1t
A/Z+y3wFgd1Omu59ORlXqemNkQqcO+qRlxZCApMEBQDiUbZxKNj2Koq+sSorM0IrZY2S9dxnxsNv
JmTBExpt6uPDWjduWdYUvyrv3MhXdFPqJ5+7//qixdoJXkDQGp9bbktQfksJOBp7bL6wxKFt33PI
m9jFVYiHyGV3OnMkISaALgdqznhsLXHxpiT+mIqK7SWoGsoor79b4k/Ts/j7ZTvntu2rnfnPv1zt
BRdeYYYlto10G8vpI5CxiXatCngmks5FzfnJiI4ABvmOrYxkCOnYgbTMsEEu0w28QSY7bv59KcC7
I0WZJ2ZRCTw2UmUdEcLlCNfi1S5/UPuqo5+XTZw75HPzE8w/mI0Hc8GxCautUgDUW5jI7qr0SbFr
mSbe2rjSud0KAcVF5wlJ8QlJZivRqlcuQglpNP9DQyFiAF28Na7uk7mw+SB/tbM4Mp3gjTFaOdvz
15LVkQFIi1VDVCGNTDTuutbcpVV5U6KrAraC0s/vastZOU/n3BwdqL9dUED6l/0BUTSFcEcKrRdj
PxXVvSr7GFp6I8sxQLjGg3nG1/F+R/Y/T13MReLjryc7ICh9CmGZSoFk1PvMRB2Vvrvihmd8BA1D
tFTQ8Jgfj4tdHYw2H9MOKk08+GVCRQvSZOFYYlv/VTMAnw8SOWgToVOA59OS4YFmgWyFAte6JTvo
TmSx1jdTvYbFO+OMsIJzC/bQefMWp2ps60JQHzIqeeDBP7LYFN1/2DFUBtDbRzMXFAXzT/gSg8oR
gD9QNYGRvPso9OMwQLlRtxFbQ/ud+zIeggO67SBAwOc5tuPR1EELNsRSkJ6SMY8cbBopd2he/nvO
MR9dUIQBVQjU02JFbkY61WM0du9CjEQ6L2GTgd3q359+c5DANYScDSC4hTuzoR3SagBNoos54izY
hNm9lR/acq21dibhcBFXIaY+dxBg63jb3GoylKhgRzDQrxRs03XFNfPapBf7ocluchncALO7uxxq
T6sC8+6hMDAPyGIPF0V+FEXNqhrAh6itB6YigL35Yy+2vx3+ctnQOa9APMfjGfg+jH8tllebvDXw
isc2DlnsVb8AfYkGU8SrT/Vz4WceW8aoFy50sFse7+NgdvlM8Ag92Z7+bjzg37R563oiubyeNTOL
A2sIU+WTASI3ULZf1XV+rcvpzXfo2vVxzg6uQgDyQesByerFXYjuakpqDVq6EYojkRRVtWVjNtdR
XLni6fPOLFJe6OugpI8x6Pl9svAFdEPQc7NmwjhCvdhKCUQE/LWK1xk/ABkmMkcfkJ4Qsz/Hn0dl
XRiOGg4nICCeu35kCDtGPRRt2JXocKawbQPyhArHTIQ916COTflBG5QyAEcylTdgdIgwvmKXLy2Y
PjjaFh/mcDMVv6rsHfXm1nLjqV8L6mfXij4pGjNgTTxpzNC0a4gaCfiTzSsfSR/HdFpaxNl/uKKA
PgCLa4h8CS3mxVPBsho3HEwwyaVltWtae4MSmJGvlEvnA7rwjpkkFtnDvBRrGQelB5Uis09BMkkw
+6Z3ugSLN3ns0x/GGubzTFBC1x+zwODlQp1q+VbvW/R9XAZHrLM0iIYqo1EY0mpXTY6C/BFSzsol
4lBMRfnvpxq8eAAHz1gwvAnmL/rljsR7C1LX+Mfed0BN9EdCE/TfexyghsN7Eo1znDIAlo5NkAEE
hnmW53vZ/+IKTRa3wcziTTXlUYgS9D9HKRRVZiDrTAQJcM/CmJoElOinYq9zHtdgh8ugNTg9XjZy
xs0x3PJ3rAqjB4CLHBspfOhHjA4Kir775KV+Io132jw141r9ZM3OInQM6GzazHUK4DgeKy0T0/0E
4/R/6drYCH+okM5RYx5AOF6PIywCNtCwgABtGTvI120KkQqwtZlr7LBnztSRpcWDDZAs1SkjKDBY
SjcBcqWkcC2U/y0WTRV70wNfI/E7c50cWVyEilACqokiXAFFAhRcCQX7AvJNb+W9sWZlEXnzktPa
gnjLnogUPcXRxOK8dyX9f7+xcMfjBQeOtxAlg8VZAp1AytygRvukc9UutNjVQAAhuuzeZ6IRjKDj
DTJHpIFLPS8Ie0Oz0cKDl5liUzrvpO7izvSvDOvglSRBJrhSejpzDx8ZXPg5G4VrYsqOzgV6gJA/
fTb9vrykcxaQmqPP8PfNcTIzCKkAkXqwgKr8fU3GK+hk/Lhs4tQFCJIVC/Nb85AAtNWPDxEKhKmy
KsRwgwdxkzNgj3+B1fyykdNPMxuBUgAeZ3DbZckd83pgOECpa9/wdFuG7h0l3wvPuc2Vus+r/gYX
2dVli6cxCH1CXBBotSJIIM88XlaXGk6IsR3w945eNOAiUg9Z8LwqUb1mZuHYBU97SKOD6Lb2oAQI
bfRCoDxQQXeoC/9cXtFpDMKK5qotSuM+UHiLaGeHRhlQc6zQpbuH3NKPHvoOXIk7zbNI5WuI9HNf
DCA5VKeQ/c1jscf7l5rSQNKG9C+naMUUeEcb6kfrYIC56z9zXa2/304ccT65Pmh7MIKHSs8S2GRk
PrjQNZd7p6RdIjBMkDA2NFdEKrVycM+Ywq0OdgI0mpB1LmsSPvqdzZRbw54VqXOoVPmqaGZvte/K
FcefQ8BRMoZOhuXNNOnWPPK5xJ5VaemJjsMSvBxiEtKUG6NtIWtTs/4K7W4aG2Znbx1XhIliyvp+
2WdO4sfC/Mkp8GyYG4Y92iWJ4fMkL68vWzjxytkCyDcwBIpuFiaNjv1kaNPcmUp7AEPWNgMTl28/
Z0lH7uy1xtDJSZsNQZYAD2+U+RFIjg01nHZOFWAnhXdbgp4xBQEN9eNJf1xe0Fnf+GJnsaAmLcyp
oA6+GHkY1K8xODTk7f/PxCJo6L5lVm5hz3rzByMHJ/tRkn9kAsL7EJOmiOgoy8/A6kWwyGlBiQqM
YW8WKjLBwKHImoTJOd/6amLxQSzm1yInMNHTN7u/p8PTv+/S179//lBfUvyyzyZR+Nm4L+s2aaw2
btAQrtcYd0/i3LxRwDYDJjW/Y5biGkWFYiTY5Md9/Rt9h5i6z6LaQbyug4Dl2hzNGdcC7wZyE+A2
ETyXU1OB9EeLZFgR7x5r+lwCn0SfL2/amVPy1cSyNGBLjoHaNhygJyaQz72T4KcKzNj65wsdSiRf
lrK8jJqGc58B+7i3rZ9N+Rvfv23uBahFHqxmxQ/ORBiYQtUQNT1wryznC/Fot63JxxfqwaPIBIay
amPDSGyA89ZbsXV++/5naxEvgbil40AKfCESh2MA/nE89kyYDNforM+cHqCDQEkBrr+Z72NxQDNz
sqeAl+O+wPBB7ehoxFviP/gCkKJz+gOtBHMRZkDbqnvGm3E/mtC2zbZBjhKvd+WoaiXXOveF5kID
FEf+FngXJzVolTs6pVQYnQcrprou+UtQ/5xfYpZcuW7ObRsYe5HTEbToT2QJbdpko+kINQPf/LiE
GEwsu/qfkx94N94pyLkBBwHCbrFzY1D5jaGwoJywW++3YWdJMb3Y2caydhiDWBGhOxcWvlqbt/dL
oJvwugsVGxQqrjSpGvB5pI+DTC47w5lEBEtCZgXOMZymJQVKZ6GcK/pO7af2Fqh8EACBjb792bUR
SX8H5daRa8WuM58KZROUNHx7Zt9bVvUE8QbDKJTaj6AkRRu+W+OZOrNvRwYWbqfGVjNpjGpvtTit
7iFHoopH8j/v25GRhSuQJihNR8KIx9RmZDRGTTLNNswlUWn7EZ21IFY+1SlKAV1IFJxwLYGjAm8z
+9gh0qbuwIEM98MMMwaUgoPD7ARo1l6iwgGwAnRptJ+k1VObb4h61vVW8AhtyTKMzTJpJbQVt82Q
XjuMowm2C/S2D++EpVa25gQEjyTj6HcuUiVq4sHCkZ3vGb0epizSxMPzQGwG6UWMJiaigQ9iAtP7
cfmbnBaMF4YXHwUgO6qrEFEgEPtSJBb2ZSzm18JbK19J0WxM5UZN+MthbjQNQRTYEILmm5VfcTKp
NP8KQAdQNcYMBN62x58psDLpYCBX7Qu0iVXJow6F6RLFyMqNfRUN6R3ttxLEdyt2z/r9F7uLbc/B
dGl2zqT2JHwPyl35YAy76TsYsGbnyH8O2ZtI+EAi3dv41yIeV37AvLuLN83RuueD/yVeodIBGYYc
9pX5LcyaqHzJnBR93ZVb5UzEAm8IePdQB0O/a/lIs7mb0dLD9gaFuSeFsRn5J3DKW22I2C4gPKi+
G+nK9fL3PXayti9GF7G4lGOfg3hX7Wu7egxAeeQCsECbG8ALXPc2G+LA/uH45bWJE5eDuUU3K5Wy
E8KAv4cKBwfsMBCeQB3reHfHjgK5Tywcfs/dummV9OFDKndEJWl3GGH1yZquebo2FnY6mD578xe7
C6+ydNCOtoZd5lb1jvTPkrBNn4o3q9065rCR/nTdglsoI0nO+rjuIJ1rfRtyA4RazTXLbjv95ocH
WaY3VbZ24M+6HJiJ0dTA5Y9k8HhT8iBkICjDjwMZ97XW8iprY9CQR+7eo7s8PwjHwh/9IGYT18ij
MiPq2PWgoXfVrQ1WnXkwwCH/91MW3l9XTZXqcf4+EN3R2a4ncVllh84I37VyN0FgrMx2nj3uaMJh
8fANNAmO1+5p32h4BtETLnf2cHDtZ05WTJweNQzPoUEP0D3+DZ6Nxyb0JEgxcWsC4339bHSxwFse
Onggn27bBtnpT5sPvy9HsdNVwdI8gOuh1QyljMVBa1nYMKsKIPuBWwL0R6knwAQXXzZy6jbHRuZv
+SVShRAKq73Sm/ZVEKdIqYDds2giVueWT33iyM6SgoaRUevOcac9fTa9qO52BkZVXzrzUWJa+vKS
zly6sy2M4c5UX7NY42JNumm5Z2DjHPpSA++xq6utg5BYkjdwGISANRLlrhg9/7H+Z3P+8y/72Kqh
JNkIm56z7TngHtC6VGtQ0tNXBMAd4BaadST+1uaOjQAVPw3QBIYTsi0NP0a68/s7HsZhRVYusDPL
AW4ZhAWY25wF3ubj8GU5YMWdQiaY3nNqYsfkPQ+hLNFuVr7UHJSO7xIk2+hOzgcXs09LqI/kfa9G
TfXeb+6bJzC7piyqOOqZUWHeqyDqjQFfbQ0NeuYKg1nwT6EpilrqSaaP5gsKQj1Wp9k2zQ9OB1mr
7nkYb9InBrytb2wcsjGc6WrKFZ4Bvy6v+vQoHFtfuIpXNXrkLqwLB+D25rYGHE3FLnnOUEfui6vL
1k595tjaHAC+fskW7dIGtKP7uuCxY7623sv0ih5rPI6f/8USmiTOzIaEguexJUfIEofcmDBd9o0a
3830Le8+SfoHz7XLhs5/PwzFYEQADIzeEm0RhIMEvirXmIbwwbtebFhbRIjNBh46YtiiHcjTMhkw
IGgZj/xtwNjRyi84TWyxq6CLBuID6RcgKMdrtSvZV10Ax53Mg6G/ifcmJq/ETLwiAFbiWgFjfNni
6f1zbHBxIO3K7M0wg9NMXuR5kbR3lt46DlpRZdz6N/bTZXNnvQaPYXAagt3yZAQ+0IT2ed5qDBNX
/ClIUX69t9uEOfnusqHZKU4iwBdD8w/54p6dqAOhwkbvw/RnEf5iamUhp/cb9u1/f7+zuLf9CQOV
DBLx+14DeOu0kdBdhE5hPl1fXsjpkDsaGF8tLRIwMFaDPLqBJceEMnaGIV+duHrLzOemfK3TZ567
m27Y2WYWc25do1MQT+K6lyvR5e/Td7mj6IKBiWHmjwUQ5XhHuajLqRQahDpZeQDrWxX3RARXhmmW
G25r41CNElTAtRjixuOb0m/a66qTFC/CjGwvb8q5r4tJuBnFA4oaYEePf0tvDtbUFrbeF+2Hn9/X
a62V01AK3BB0A0EW4iA1X868QwMtTbntpfusYklg4Np9cI0HyiJkuOO/ssqh1oWTjpwZc8CY6VlO
Hoe5Zn7DsnSf123k9NdyWvHV00MHbs95IAncCzbwQ4ugEowcsNcAYUuBAVW2d9WGsEcHFBj9yqFb
GgIjCXrNgADaKKtC4GvhImB7HFTLibE3kFlmxe+aD1EJHkCMw8dNu2Js+Y1mY5h8QiIG7gW0+BbX
XT91nQ3xwexA0vS6UAEAZa2xbQXSsAxq3dTWGB5fe4CfW+FXo4tbL0Xt2Gs0zQ69uK4f4PZXVQaB
bLRJcr0yIHKSbv6/Bc79tpmLAdDKYyf3hHSolIaBWUMVyezZ07txvMoOxbXin5m2MCv3+/KxWl4G
fy1CTQwT1gQO486r/xI0p8ZOfWFgdVa/s92kVWZkvqLuG/np03TtF2sP7rP2EElQZID/g1fx2F4D
OGqpGT6hLkpwZjZJO9SRJTIkLdfke159s4vvWQogzy1aHHQGOPNYDLuhzqN8igb+x9ZrE5HLuI4t
QJ8fxXSCOvRplGscOLAcneyQ1btK3ov8UaUP6IJEl3d6GcD+msHTay6mQ8d+CUNBS7eoEWTgR8Hw
My2660yytVzijK+iZ4PhLDxYgK5fcnmUddBKz5J4onc/huANz8GokUk/fXQ/g/b7JBI3j7txY3S/
xZ5h0riNiuq7i6vs8lLPnNOjn7HIMIKwAFWLPeSHMoWwDSDVIXl0jITJG8J2dG3e/aSIg511MecC
kDAi0azvduxTI1RLSO6NxSFU32wXLFx3Y9bFPnqx+RW7RxZ1cNf4i07yxtkmWjCYEgceDXPIiyva
KCvMG3u6OJDsfQQwmaMKm4r7CrQmr6O6lfzZ5gmvN54jY8N9uby/JzxAS+uLFVsK8HkVTsWhEnuo
aipIIm07/4Y62+JR1Vck3Dpt4qXPZfE721ZRHuzNNGmClc985iwDBTJ3HDC4gu7Q4jMrIPEYB6jl
wLyXIPej1I1dK43YW+NDlc5KNzWYCy6vfPmYxN0Pvii8JAFuB7nXEhCiOSCxErXow8CfC5C/8g41
w6vLNk4O6mwDMlOgwQKKAsyPx+5U5vkAdO+gDtLn0QiYDqNrz8aTnYMJUMTMBEJIiIEZOzYRdKY9
jFM2HaadFs+ukZgfCprawgQk6Dqs197GJ2FhYY4cmxNBAFrmFuYa/mCihr31I5tFtI/CHHxJz/lv
I71tME4ljNsMFRW87IDIknztdltb9bzxX+6aIfcKGo74GX13ndOoxJDqp/xjfHhyA83ROo/ta3DM
3Dr3ZfFo8MhM6tfVqYDTowOMHKYCINyEtBajTwunTYchBE/pUB4qGyWcayG+i6ZO2reifrGqqBFo
CoK7FKwM02FMgTdCh0dEvYjQ+Qjp2qTrmV8D9BQ4ypDRQikGEex4S5C+1MKqoXVT1A0K3E2bHeDe
LEl5au5CO+03tpu1O2tS/abvdP/h1HZ4XYdNdcdmLsByqvNtHdgFIL9TtRtFYxyA18k2ujDNlXNx
evbwWx1Ai+YUeVbZPv6tyna039hUHHjzUxKRDNU3qtbAmmDcOLk95vR+VmoFEQOS/SXDlp0x5Uup
mrvWVvl3VgWQujL7Xj40Naa7MBmnTbqRmRkMV31otCyGYmTlbk2rxBgUJ4Hxx5+AIE8E0fSun1JS
RFrmwoEcWAvaHET0NBogNVhv0DuaXOQVRfnWax5kUTMa9Svz+vTd7PqhSybO6jcfGsm4R6cKlcyi
DOwuqUfTjwPDH18Q9sHLXRmU3ld1GrJri7T1llo1eAb7TpQH5an8hVaeGCOXa4oMrpn4C23p0G2R
oOPbOuXgtD+VDN24NhyozXOzJq86m4XuBpORb74/BHns0bZlSVl5nbryhVX9SV2Z5XHljQoCWnAQ
SM2UlbxqddepqLNUUOAPs8ewskowh9WO8zKJoS5jX/TDHdON8xa4usyjgEKWPaLd2FXYobAsI562
EB02eoSmGrSDH3C32oloTcw6dkNVlOiZd9YnJH0BqlAo76G6hXS2jUwpuj7Wnvet15KJ3xIcVbiI
8TN2wKGQeoyoqTGSnHEOZpUW7BYk9hnKL9umIrVx53e6+VGDui3fZelYv5TKq+8QGGszpnwIKKJx
Abih7+TFhySOBNC8K1W4n1RgQSfGpuEN8EfEvdJYDHty/N4ZYgo+G2Q9EpqpkRmy8eBDydlOdMHH
Kipaw6kjUB1mBbTbafom4FLWnoKHm8cymH4PzeSpn8qa4SNDOvBN7Q3gDbBqEkayQOTIgeAqYo6e
u7rqlG7bK5HLqYhcytDQ8mwKmZUJAjR2rLk/FnHr1uFvKxfkMPgu8OsaQlTuBnRZU3drlJq8FyCA
YrMyC/nOoCDpxqkCG9F9Y42ifRJ+T/ykCnoERmGgLe4zxJd9SeqeoWlUu689zaAJa3jwyNSYQB6c
T8Hwiv9XCs4uu9bZ1WAUU43e9eSxKBzYYGxIk5X1hqrcbyKQS8J/cKAwUFKaA4jI8cosgn3FvCyG
DGiaZFoWSZVhThqPrqcAevQ9i3K/69i3CqDx8M7zx9riYEmhAzdjgCMMy7wLUlWXZNvQ1k2D2AnA
0vdLV+hXdEllK9K7UYXp0VFt0RQcDPlYlsxqrQewtWXE22G6rpr6TYOeUz4BkRdQaTGNOQcd9oog
WBveW4/hYDvuba8jN4HDKqDBOm8EwAOg7buusUIESl+xpJe18QkSNLb3gkboXR7a5QOvcGJAQ9uC
Ai1nbefvUi6rj4mNzpioaQxL9LmsKdhVoU//hEx5/NbVfvkH5MpUxqE/lG7ExVQwANFS3kWqGrIP
y8CQ5V7Wk843rmSDeWsFCjMNpS8F/lrIYIR3Eq0MB9RsWYi5wd4a0Tipp6CaP03qR8CUm4+Zahxj
06Bv+y3nQRfELYrdUOouBvDu59LP2kNtYibgyqkHVW58Mgqw+Hp5+l5WgyqudeD1SEMZ8fokcAbw
omQ89PurkKYWefZJlubXMrOzD97RvoMsB9P9EHFakSmpuynFTLf0Mcwqc0PZ0ZAR+ZrVowUmzaKm
t05lTpvA0g70cUwXYxE8L7zHkITNGGPcduZkNJre3rna0s/CFLKI60x2JKJhHw6xqIYCf+lAfbh0
56QfLmnLP0ZHgCvJlUuqjVuycoxG1EnzKzU5wO8r0aD1Exi9g1ZMo/P3MRcu2PJF798o2mEIoZkm
JDTG0Hu4H8JWTFHpajCFW35u3HjKDsDcmMscoqvIjGTMJySbKGLlmiZlp1pwi5cktyKHtf2T0fkK
0oQoLT7XpYUJ98kGMm7DJ997mMy8e1c1V6+K9Y6OwVNZ/ETe6wdJn4lgP+Iu+IWp5IpHxMcdcqto
GtzYyjIxFYQeK36p2SGOOyLz85gFBbh4GiLRqJhHIdDMQJszIhZGStxeT+/eZKEkBR5T14lt4eJ3
9u1UYxgi43kZd2kxfHi1P33LstKWieH1ZpSPFBG7oQawuc4E6uUoKK3me1XXaLNDdSDP4oIaPo2J
bhsHRyAcqo3M6+K9SoOpiQUbIKvhpG6F1L7pzbfaaYf2us+6VCdmHUJLpBt9/yfL8PGQ8iv7QBEU
kszvvacRdyfiX0shBKRw6eq4xSzUc+n5/mOY2fq39lR5g7Bv5BtljgX2tnWM7+CawZgJbhyWRxVo
L8LIxScDoSfLOXSuyWDGHU7Wk64651nnpZlHTS2Hux4sHBuPWWCU7qns/hQg5oGzmw466pxASK6y
Ov7sl/216aXWZ9a3trlpnIwCzeQyqiMnQAh1UtXvuWEWW6cDiUcnbTKho1lP3rXtDNS8MnRDG7TK
sr6JDAcuGoEU3itxvfT1gzvl5SsKIG6YdOAJ3To6axA8aoONUZuVqO6bhN17rc1ufa6CMrKlBv4M
ZBjis2ps/SlIy4rYLKz2W9UK9ii8AHrlvmFj6aGsTfDBp77+AaVmD5hr/K9IpkR4q1upYsfqTTwI
U6G+j0aOuhiubvEUMsbvw6At0tgbxPStQCl03KWAXP/0NTEhV+DiR+Abt+RPTe3cjYRTM9yOFkFo
akbQkCKeVcWVUpMdTcRC1TINg/6zmNCa8VgZQKOocfgYhVmhPpTrp2xnjZjsxuiUa7z3ynWryBzL
0Y+0yb0nMSnc6TKkyDmskfpXJXb0T5eZw6Efi8DamETZ38bc+aU4ouBmtEZ/a01hCGaIfoJUMlN9
/mIWof1ThQ6/GzD630VyDE0WZ2ZR6KQF4OAn0uEQaF0HuoshR/mosTnQwjwIbRnp0au62JxcliWg
igHNBfdpe2isKVNxgJFucNDaTf/dnks2ZebQbuPjGvB/tWjk9JHtT6Ck05SAtBiVgn6K8jxwH1pg
TYsbJ0dKh25jNeD4scK+NpDZTBiOAoAFWQM3rkMFqQ0ccQpKp4EiULdIWJqYgfcC0nfCU39woYCG
oKkLhn8OjOKGe5X9zWosSPaC9rSfs4CgeUSWZmKUcRI4uRV64Vzw8rdZun4e8Rn3EYWjsq8pSAn+
ZIbWDzmR4MZ3AXaLdB1U9gaJjOwTPHWrNsqRpN0LU2MOF5c0/YUqtZ/YJvc/oOgLFMBkgYAaShZq
3OL+LXRcN0WfJwjGKJv5yBxilmIMMekrQT80MvExcnxSDqjOgoTZNGcqTSNg3S6wJ+fDcXv+ODON
opSbTXbsclLdIwUOX+3a0/ctEo6fgz2FY0RcUfNNb9rjFCmPNKhcYVbGRYWUlHdoMGd/IJglf2O0
HF27arQmTMOBVSrqeDXXQaTTbAoPc0ZXoqLDHa3S9BPcWneNDCB+Z5fILaOx9qQRaacVL6Y06ZVd
A3AWh0HK2QYduvA5tEcIRfmONAZcP5Xngl0pLN7DwfbeCgSFNrJsVSLdwZX4YjsZ+5YGefMwhqzZ
VNoBDW1WUfhASOQsDEL6B7vEVdvivrAjUZTtLnAy+ARaLgFSLl9+2PiPUDTO2iruuK++B56A/0tg
pfPYgg5PHiHm1FCIEGFXbDqvcqzY1IMJvq5Ktk8dNeE66JXXP0fPRQhn05B6V7YMhru8A5SJ9Cz4
4+Ji+EZ05T/4UMQlERvr6dObAlBtNAHZAk6f6p1j0KCKFbXLMubeOBi7ug3Q9JHtNH1wh1EL938Z
ID503OSRX0+2iGQPoNOdMRJ1BV7spomN3rfFjveEFR+GwZqfod1DfypyQ05CsDmDXDaWQBN+kym4
tDe5PWK/gOxXNzwAd2PMatzPGLFEs7Yzhav/j7Qz6W0cCbLwLyLAPckrSW22Jdnl3ReiVu47k9uv
n081l7JsWOiZSzcaDThFMjMj4sWL9x4Jxjrzp0XXvjb6nKBe3BsGQTTPFz8a9CnE/WWxDnoVm4k3
lFZzdBHj2qmxoi1+2qHSzTY3iXMF944TCec5SntbJyWAz2eUVfQtTNtl8Isp7q4g83C5tGWWzUTy
pomZ0+q6+5jE3/SWRaO30rYkuZ7ZqtktNnHut7lTwxdNTsbtHPXcGWlYxsdRzwTeXGkkvmcahXqk
mBIxUcuBcW+jpBkrbj55tZq17boUxrw1li4idZ/7EjWPpLeRMM8SQPM0HeOfZpib7tVS5eqDNSTx
dTFNyzP0LQCBVAw2t1I6kz9qReEGOOsa11I1oJX1bSW3DKrYepCkicHumQ1MpIam46tOdHFrLxKR
CSqvFp3i5W023SuKiYSwjIYTt73KbwynCDdKJp+U1lEUD3+a7Lbu5zJblb3RprzASF61yHHrPhQQ
iqrOdAQidob226my+a4I59JgC7dwOUVttNifT230bDYZ8vYF4fPBaEPnJz15zfDHsEF3MXc6+dYp
Zf+KKef02lgmV6Su9+24bUdbfyIu9rseBWN/auLiuyqi5Btsrr7ZxcpQZL6uEtn9SNMkBN3qtHrH
6EjQJbYV+cIc43Fda614zkfZ2l7RG8qTkUbL1aDM7U3rqi2gWaSq/Ak7dEofGbJs8sOmgDMzLUuT
rAgB5cM0L+TcrbVYtmcVpnGzLOV4s6APLQJuL3Jwc7aGynMT9H49h/B505tsw3oYFW/ozPEmEnn5
U1qlk1NxZZXiU6y4b6LWnB+l1KcaoYHSeFCKtnsxG0Utg8yxwIIT4gQzO6HkMyWLcyetJK8CNdPj
Uw+Q2TEftuX8mqu5vEfqsgL/M8gbV8AGzhIsmFfXx9hdGgJlFsX6KilaRfrM5atPc6mAthqiQwVa
aw0aYHZa6fYmLJ3I8s3SsfGlKAys3qZ2bu7FaMMKVOs6N3yUBNU3aQ7xbcoEEwqyxqxAyumiKFpV
82Lm3hIPEkV7vVlPE/IJTCCRLbdFmirBfNBGpWkDt+wdPZidZdmGbREd+2hqn/QR7w2fOfvwYRxD
rQ7aOEmI9WFUyRV3SnEd1WA7Xp4PYe5XQ2u/1tJkWlQjyuYBJkX5Mwos/S8h4mzaV1mLZ6QYB+ms
cPZIqAciW+m8hA32OzsNKXijs6SDF+dFbaxj8B3dl9TJPxGviaq1WmdiPUiylm2IO1G8UpUuvEnr
zPo5ykx+1xM7CmrLkOvI7MI/VtWkt7K1THTJ6SiC09MWPLaL028TM0E+fLEVTJYNp31rQgnsIRtU
9gI4M9n3OlL0ozqq01s41pTrQjHVnbOwq3yxNBiV9ZVp7JZOtb+jbDIb/qQW6X07gJmszMWsV4s6
uDKQWAIS6o24Fr6WAYXi7Js9ln0+aYGrjM3bZFQuLoEp1l1BNIQqqmBdYhyLeoBmFI+x8fS3071t
23RSdl00STVIkXiHBo2kZRakg5Iu90uUtkAhkzE/mYNtwRdaalMNIjeB7lvGYs5XyxAvZMdRnOwc
2YX9Ff6b2mrR9HQ35WP2RLW6HCLFpViplmr5VZk5e71C8MLxjV6qycqpiyQNeGPt4IHDjIZX1lVf
+lLXw12aRWO3Yi5aZNvRVuvrEIxNDzR1VjZTR3fDt7XRoZBJ+3D0m7iK17Eb0dJBj88u+J/WdDfT
JY1XokSOxtPDJLPRi4xMbbuQrsFUjsakvELapBErU2+E3y7dmK1js2vybdIPTrUF70GsA+Dye4dH
leblfUe9VRihCiqo1UmgdvoAdlnJH23hNn+0RDqvVVobwhuUJd1EupX0XoQ4n+q5TtR/s8lkfxWp
015Domqexrjmwq8BNca1s4xFgPVSu7EAkckC7Vw8D404lR8ArDXXRGy3wDw0DL1hsevDZIzhK0Zt
0aOdteawTjI3elVyaTzWRVyB2Ex5B/O/GueZa1Mpj/piKI3n9ibwbFNNBC2FpzK9MhucjkPINOFq
6ov/vXCz3luMrqj9KREdbjmDvQUIW6TfW1bzpgzlybCtb+SNwin41StayK7JMH+O1FF5o5nY3HO4
m5ey75CDMGujX2fm5CYg84yJeKNhNt9Vy0ifqlENqbex68UcLHrolrg8JXdh/CuazNDwot5Ikv0k
ZkUEth1267hcumGnQ9H7kZiz+2OowFvXyaAM0jNh2IxBY8Vkd0KWeE6YSVj8AeAcpm1oK+Ut6YCS
bTpRLq7XVVPf+yFFBohHeFLJkFbWO7twoAGwyuMCL7rZwmHUHx09vpIqNrxBuOha5feYw5FFRF3+
HW2g1CTuqvEYELCbeY1EmRPeqCoGgZgeNulO57o6Jlpt7U+XMCda5DG7R5G1vmUEIZEe3f4q9HHy
sewN2Y913+DyEK5MpdLERjb5/CzboRB+nIjhTc/aZEsveXahm2vtFEBNxchusJdB+pYinTdHTeuf
elbpio9PoXslEoc/7+RFEXsznq7huomUPPHq2VDqQO86406PpxI2KXBx+abU7lA9uVFMO0NNHKu+
shpDVTZ2XDrpiyCtXI7uFJaVEkittwQ5bp2LxGfPDtWddBfXYiCnauVmlGl434St6+5TSgg4j8Zp
S0edMf4B4SNFOOnnSJ9Sfn6ryyn5JqzQfo5yV7brgQa85nFOM2WVoB1lB/bS1D+RMFX+9JFGgsZT
LdfhaMZyqzh8QOzK5rlcLwQKP0F8QpzSdZ3A5hbZryTqh9hX7KYURDOtlytA75IkpZmKkS57ntBm
4FVO/qI1st+UiVPaPmOVzS+RcRa8dGzmbhMTm57jnqzYr7hXV3HTxUugWZTN4zi0P+pOZr+JLOVM
qdZkShCrMjIDHV7Wt8rMyuchcZT0tVYcAMiwntsHUXUq0kAiLJR9FWY1Wl+9NOrAmRS4jXOXU6Cp
GRCDyKMadbiYUqVynVcr5pYu3aR+G8c5ZASr1a+WehoeyqEtHiq3k+Gmm2356E4RY09VLcuXRlLe
edQey2Yo+lGF9zPRgrdit/uBY+pkA/zb9bRKcdx4TcTUBWXZkI23cTyZm8VUtYJIXcC9TEeXTDMa
4bmleq8QWXVcKfxZy4o7w6G971ldJ18ss5aZjw5EvDUH90Y3W9BJDRBsIr8ty4E6wswpR6oKgNVp
oqsGGjRV1eLQ3Zv7VFwrUVT1G7NeupN9Rufax8hkk6bM7nOIRuG+TdLsYfcR7J/m2HVuizpFc1wZ
AYKCnq9r+sbglA+WPotkvRjhEBjdork7SwAveWHcqYknVBmnK8MkUPiTLXPHU2M2ejAkbfg8qbjc
DxmQvE9qsjw6g0pOo/Z5nqA53nTN2lIq/UcmZFytlL63pW8udgsVVjSt16RjxGQcjaDnWIsNSJyx
LV/mbJ6Hxy5CQ9ktLTi6hlU/1U3DbFSPuvSNWprdrR2ay0OaqclT3GdFSYYWiwa9QxvWVFRKrEBK
zYof4K5lw3bQDHL3cGirYtMYNs1pI9SxHhv5++NaCpsOQdx1BTmfzY4Mc4XEM8ST6GfvRJN6VVY6
l9VgqeBCuaooy9bB/k9dyUU0fyI5IAoHcBQZvi06hH7CzHFe+y4tHvos5anKWqlus1BN78koCtDS
sp20dZe5NtNe5oDbBhy3/o3RrP6mGgWQO+G0oLTt9evCbceNTWQfKeZm63Uel4ZiximSfNOaLkXz
BOc2CoTWFW/CiRzhF3qrrYmGWgUuPeUeDYrK9iZttq8GO0X1GhdNu/emsok7D3BudG60wWbWf46E
TLkXxwkWWkbY3LpW2f/WW1utNrRMkXq0WgYn1wbtxxenTQeXJE7Y1Zp80Bg9uoQU56BpWhPUdm7V
N+08muU6AZhhHqlp5BvIjhTk7UYxHiNwiGQ3inSRG1Ut27e0tgayM2ygNg3wYO0toYZqnEjj5vdk
TfYb0asmrJVa6qeDk91W4ehQlibpm1DSVveqSHO1QBNOZwWlrCaD7mGVvbWjVLRrlJfGjCLRTQaa
VG63y8becrxwWVLrplHGNL/uUU8y/LQFKsAJqRSal4xm2AYCcd8qkKZiaX7tGlD+UzpAw8qMbe22
jYwnYB1UVex5OBn0hdHA8VeJhzCG5gn1OyHDaeWM2o8K7tYLn4oCeMh6jGPp4ANsZ6rVzkHdFdr4
KjujoxteVFO0dczaZBLR5dRSbUzEEF/RrDFeOU1l7PJK9A964rR3FvnwngYNg564VPU/S7GIOVAI
GO4LZPGy3C1G2y2/u3mYnqYy0SXfxDQy+I3m0rqrhbuq+umGvRbhZpWPgW7HOT1G8NPMI0ufpO/g
IQOC3lSlHoRxOyyM98Bxq1w7rj0NB6TW74e0AYPWBqUKLNwE74w5Zdu6+qBemRpKbwT2Jr5nusJU
rhedGyZIJxCSQ2fHBWBHW7tmAGcQLvBcjz0jNxaIvJvYRBiOpJMCS2j9M+N9ne1LsbgPIeyhwatM
Z3oOExmPzyefKQ0jdDuR/tCe9voYZeZvmld8rVSdtXCrStlovoLmIt9yWgzdd/rF4ntjebuhhToX
gQC4ByYeTx2XcDlVZk1kWJnfuWnd+UaVqNdz4oYFOGViPqDQ3YReiOuD5dn0usESI0WRwbxI+WBO
dVkHIm/pytZVEoaB0NvxukclHlYpL/VIexMMvQ+hSdK4qwrfquQoV5Rn6kAbyAw5dHi+Y9vQdCri
bpWtX1P4yLch0wZ0wod03hcglmhcZGE4bcrh5Kxi4q55pzpdOwSmBMdHc8wC9O8LY6CdSR/6pxWB
KXoJisgHXmM6BUtfIteZi0h9dFK7rn0NwK9k0sMkrQvnXHQ+BqjtbUd2lgfA/+DsisvvWVlm63w3
DOmYgYa9S8271CVwRgTPmeC7gCVyfopmZady6FejgnKOrzqluqbJCBDmEnKesQ+wf5RqWvHfqpE+
97mqoqtI+e9X7WQ/ReGgzb45LlUV1DKkmRDVJEEOlTTGRvQuvbGmu0gux+UI6jTaP4kLyBfIKXG4
PA1rMtYTqK9GmZjPXBORCxm9c3Mp9smi9rdRosy3Ma6RaqA5/NyNXbjTH3TUqJxTq5eVx9A/OYNS
14+VoZMLOEaeWVutm+iGtTKyfhZZOA/ekhkDqJ8dZ98MW0BNrBtDHiwgJfMljxWmB6auKe7Nqc31
FVTOKqETPaVXIWOkA70iNduFTh3W26XEyGqEjVcmaHVqWDOWXPRJ7e7FVCpwS0NLhzpcawqpDpjr
AMVLjHOXfk9SMCsfnotZXGmm0oxBa1luvncjJl/uVBXA+NbEW6+94vob/kCCQZ4AHEvGm6awymd0
jRTruiKydQ9xpc6hhyc6TKekzJ1DknULBUCi8ql5tCqF3UGDwVsqQ6EpkZogIYUTw3KYU6m4qy4K
zWzfVXqr7ajIzXFVlNOYPy2FFd2O4E09WoyN+i1Tnby9Tl0UDVdpRsPUaxC0Qj1RdFZ7HZYG+akp
XQ2cZ7IbxaNHsvyMNa2HGFnjKO8DvoX9Wlez6NWhuqKmU0PrD1hPNbEB4kp4wkitnTU4/RWsGD3d
tsvouH6Z6+ERmmQiV8PkdnejMmnGzqzCSFl1VpeGm7ANjQcTu7zvi6mNzWpxZY0qRl7j6JDnM8Rq
0ot+HP0hKzIUBWXmMtgs8GGZd62aq8t1zlFx7lKFppVRZmTXU9rIMXB7PeqvulowVEVQScAbyJo4
13nqKEFat00IwWM0wpWuFgSkiEO+bfCDe+z10niWqZOmVHQ9ghZmh2A34qNR+4YnqTFxIauz6s0c
gO8t7IJXt8wUzuwEMOlNcM1/6eSn5AddhhVSNLrT8DwCg7LhJHfqunJmw0ShfyrgA0xaj6COmlMc
uhGXmVjaLHDnajLRTC7mKBjAsatdUVfGPiLXMA7QWtQpoKEc2wwCUz3f1Sjkc/CHTLYbYY1h5Q9i
jL4phj0Mx8keXblGmSONaAXXSuKsSI3D3p+UUtO8Is/S3lebqjW2mAFFdJjiahIBnSg+4MnQ6qHM
rGFYS9lbVHGdCFcumwoAVTF1m3IH+BQGjWhf61bpOpL8vNhRH8k80NrEtgkGYdkc7YjRZZJJ9bVm
Dti6VcFeQHxSo9hqNJh/Wr3aFqtIWlbHuZuWwh9SXb/KpKnH2xHAL7oCiw7BeSnOxpfSHYFUrWIs
k0Pmhm7/GzSmdBcvDwtYvfT3c0EyEc+HOirMJ2KYWwVGqk3oa+j62NzPsIWpRwFBKn6uY+VPCZOH
ya6ps+EXWmdRx207kfrWtTBerVKZD5k6szerpKozcHBZP07pVNyLJF+EZ1GpvUkygl9mhptgkJEE
XpdxQrGL/NAMkGSokMOEM1n3VogVemC1jvGcww0aAyV1MauLoCBUvFXSUX+s+4okqekhW4L8lsCb
/E6M1rjPnqyhznCUbJPoqZ57nQBsz+20MjBaqryGGzq//5ru+kHfAYod4LwF/V1FMNA659tlQ6E5
dGX7vTrTYLjX82JV5AwSOgNtVtVblOghWvK1rLSds+1938bk7sJPOFEH/x00+vsTsLU40W3REBVn
BFWFNQZiqNyPeTOvhpahh5Ye7Koax3oLNY8rs2K+DL+2Rq4VW7yCxYw7dYh1ijdKqAvE5g8TAUxf
6aaGLjeKG1Adz0Y+LDm0WlxVcl/q7WqYt2nxG2vVeLwwiPeXSXz22KzDVCyNWEYwnLNxDwbbpa4l
rdw7d1P/gPLotBN7C+agL7SHpNy3gUFqeY1uXcXA3LG4NIzxkRfMc3K9nSQHkS07HxdYRCL0Su3l
3kUHd5GHRV5bg1dG6qaOAjdbu1a9m+Y/ZkszGbeXBdS/383GH31U1nWVXdgFH/mlnET1NE+kMkgr
zvWN294t0VFxhz1Z4zGiGSCGfdp8+3qrfboIHl/YZwiBl+aJfPoPB5ka00A8xBn2mlnc0QW/NuS3
1LxwpD5dRD+pTmOfYvCFzxYpI6O3zXDY59bwxBT2b5ST7pzYuECoPl+GzYlsBRNxqNZgO+Oc/v8/
z2IrbsdAaZ0eq+S51b7p4tFp/vsSmor+Arx7y2TQ4YyfHA+GZVbodB1zxCihDdGOeDHtu//2TXiO
d4ucHbcErv2StyzStT/05JfjHjGT+HqJ8xN9vsTZF0kTfTLdgSXG8NaKDln4R03pz/7H736+yhm3
PIH4Z6aRlR6N1PEy5TddOTq9/9FQ7f0iiNu9/+qaXlu945jpMcWTIPvGo+juj1ZeWOV8COJ8lbMJ
hVqZwnhKjPQokkc9+t1VF775538fIAk9CrQVzocsqOBrLArt9FjWVGxko1dqv1zSTPr0qyN7QXDD
FBvb9PevqnDDimo8yo5xfXR0EhnL8rXkV4uwy3/fXjhh4P4ksBExzgOGMlQoasRxfhzcjf69xG2l
cMiSLy3zYT7w9FX+XedsNAXgzIUPEuXYTQuvgGoRA510UNESd2PqgdtohOy1AAD4+vnOKfnn654d
n4nuxKyEWX6MF32V9/RHkYNZYE61Sg15bPSy568X/BAaz1c8O0piKDUVpm9+TPobu7pOuhtHZqsk
H4Klfp0tY9uTfWeRWC/6MRQv2VI+GOiOTKehL3rj7hRfONvaZ5vpr/E3WxaR3nNVZelkmgoBJT+6
pXLUag3+7a0ODy7bFJGn3GffxI/YT9CCvLJvCpP+qGpeGuT59CeYdIAwddEYtz278CFCWnKmfXNE
WlauYgWgvfJN65LJ9IeButPLd8gH8PbRsAI+98ebNSekWdXnR8ivzJp5VrLKs7tFew09cWeuF5Va
I8ovZUMfroQTo9V2EOcT0NoxuX9/WvuuUIq+y7R9UdCbh+qb2XdWGkQvy3hnRVddcacr68F46DLH
G0OFprd94Sd88gvw/zz9CKSsdX7N+1/QJVmvu1OjMyIgD0XTPmZ5tvl6Y3/4hBQg+MyiU3KSniLp
fr+ETOZWSq2FI4sEj+2sFPVVFH9scfEbfkgOWAgpQCblHBvzY/dsIVC7SJiZqe8VvfeHARSGoaJr
FSkrWa3K4cBQbVv/gAq/q61npwkQUxMXxlE/e53//oSzW8MAjlXsip+QlCG1/bqzfn/9Mj9dgJOI
+gpJI7Sk9y9TNxWRFFxFeyurIJYezCoNvl7h4417eo1QizGhUk9SQGdLGHkO19xKjX2RhushvmFc
wR3KdbhUgRv/cpODo/aBURfrr9c9H5UTp2U5ehbnD3Mg97SN/kntulYNEc4oGBIp4BmWK4i5wG40
k3F+V1Jmo5+/Xu/DBQ+kRkaMCIqqYkRz7i0Xj0uWW5gB7qfe8WkQwZmpV3rNJB4Otw29zubCA34Y
oGU6GSc7HPPQ87MthAreP2HWpLWjETf3Fox0pe1XTejsSk144yyDEpquKK8yuBzKSYKhvZURZCCF
zuHXz/3xlLz/FWcnvlZSGVVLEe6F/nvONlV5bMSFE39pibNPqeiCEZs5D/eAHes037nj1chQ8P/h
OU4URL6fxas926YErFmFthjuO6CNob7tmxvpXigXP56201Qe2/Ik5qRx5t5/sblqFw2h/PgQGZHr
ywIcWenM9sKTfNz571c5C/wMwyhaDsnz4GRX1ouGi+9KTX917jEvba9rL1xRHwYwMTRRHdyQUCOw
yUPPZaPgMBVpLRIGBZdyV1T3iQnI5EPYn5sZIPGpaDETjrMV4FO77EYDkjTkSAbGkOCuwWaGVTg7
F17BaUf8Cwuc/6azV9DotYJGdpQeUridTXlvjO4uyu+G8tLu/+QQIpZPmFDRWLIJFGefNJc4VJgQ
aA4OVJRGPNdl5WPEeIxoIt/BXT+gHjL9dq3br3fr33z47AkRHjMYHCdZNtzzAnlx0z51hiE/5Ez+
xLdL5SVAqjZtqVJeD9oPLSv98pdhbVI6szCNNzjAK/kWkr6uvNC0yd6SInDktYJOJRzn9Dkv74s4
0EB1o2PbBGlzZLAzfzPaXZb5jvrs0pj7+hk+ngbyMMOFVIR6BBJgZ/dXumRMAbV2fmjy6pejVWtT
TPdfL/Hx5ni/xNnlZAyJhW61yA8MiGfqdZesIAj+/5Y4u5xiwGWzz1kiIqerht1kB3N7ofb+JIZy
whCQPtk/4K17DiJ0YFBlHcnqALSKTzZugQ09kRObctPvYZPFl2LLqa47217vFjx7ceoYRVbYddVB
aZt1J2619t5k4BRw2SvnILd2DJ5AYss28aWy+XTPfrXy2fsMx0kaS9VXh8K5fzOqdgWF97RxR/3C
9vvkjsC/w+TCwreCc3RW2qqTWTDTX/NOJSOuIA7yu6g2AKfB1xvk0wf6Zx39/aUPN6dgTK/igcxX
BcXdQSieXr82pQsv9pJU4AfBKW4+ngoM2mRIH+r1WRhjAIcGieT1xWPjd9rOjq/oh4meAivdwwmc
7Fs42PFpq14Q5fx8kzpsz1N6DnB39uXcpYT6oTTVIVx2bawExWMOm6na9N2jUG/b8GZKL9yCn8We
k+Yc7FFDJxs6tw9Qu8SRcyrqwyy/m7+LQfdjhnQViKrKzVJt7XEV/tTTjensx+OcuY8D9e30KoaV
zdzA15/5Y/4HFKOjfwtaCRStnoUcuNeOKsqyPlQ1MLQ1+Nkc+UAJqb7VI4YBjEtqOJ8uiBqOhvs8
Bea5DMM491GMAlJ96KwXZAB8ddzDPQ1S+9BVI9DGfz8uwEDkmjhBuxbX6vtt3IhFoU2r1wcM5UD/
yo0SNtCH/VS6F4L3J3EBHzsXWx24x8I+r9FVGx9wpSmaQ1sD22OiwBjR19/qsxUsEAD8udk3IPfv
nwV6aUqXt2wOXVJo15NwYmY95KVL9PNVXMPgyiantM5gxspVqrqEkHCo4UPQeq61W+YI5gv77tNV
6DqdtgBKc/rZd2lLGopdNjcIEkDfL64ZrL7w5T872BYKp/x1i6/Co7x/XUmEq1fsJs3Bgj+EKhlF
TRio/cbdlKheEfac9JJV2elPvosCkHFQ9kW58nS48Zx4v6RVVxLtPPaAJmCBtAI+qW3Bcm9NMQRf
b4aPWM37tc4vEQOlMIyTs+bQj3/CLZNtxYyl4XExEMBY1pZ4qpYnrXEvfLe/UMgXj3huSQIXMtIa
h2Vt42WKYI/tYu1eiV/RCPWZxkUPGqUnEUSFr6BxM9LQuhDkdePrl3x+DOIQonQZ8QuK6aFIf/2e
3+LB7wOlv56ZpHfMI1MVfn0XlhDLPQvLnDf+Pf9op6vhEd0XeNWRfuFkfgiWp2zWYrdRU2AFcl61
G7XaJ4Mt5cEZobXad4N2pYvSR+YMvOzX1x/+wx6zDG5PBBHZ1JaBZez7PYZANyM9tt0emiJ/qbNo
Xda630n59N+X+WvAjawYecY5Tp91PHEB1/QwWvpDWtW+U7j7xawuPM2HdIan+XeZs0KkxNPEyqG4
HrqZqSDjPrHqzVjtR3rmXz/PJwvhbHUqOmi5UvufXZ5of9QWzXUWqg8nn1EnfhT1usIw8+t1Pvk8
bISTCxmjiSAqZ9fnaUrSOdEEDwLRlC69TVYL9evXa3w8+whg0fYzXezA0Ms5bwX1KUwaS0u7g2Yr
iDsNjVF6iwZ7bZnroEqZtMm6EEWZIYMzicSIN3VKthqg/l44jJ9sfMR6DRAi8fcfZ0+rFrTsa3Qb
DqpA/tEyN2ryMzNLPxRJYDKl8fVzfzz6PDd2zOh0IpPIdzy7X9MyRUXQiVrc+F6X6CfevoBxgaED
jfnLjTFWW6W+zav4carX7tvYoxtfBLN2iNWthZwu6IstpFehwzEweAAN5MLvOz3uu8vx7++jOCT8
n2C1s9+XtRkDLaPTHGTrbvuy9O2fMWILhvGmXcFgzB5q4cUGOqpXeZasHWNXT/suFhsnXM3mvnWZ
MLtwjD/E2dMvsihUGX9wAfdPl+k/eKKUS9ZPjiCaz80zTSS/z8wL8NAnO17Q6j6hQ+iouvbZHqBr
wsjH2PSHWlsCPbmaYLdk9n+/JwQq3/iXG1h6fQjmOVxlu7Tb/gDBxtcljb2faEIm9tvXX/CT/fxu
mdMt8s/rSmQnsLvp+kOVXWnLn8Z1gzR18V5Y4MLlF+rjD6mwdVJQJWCgImghSXa2W8CUpqGNK3mw
+x8K9GKH9p0WYbeg73X10QJ8+vrhdP3j9nRoiFI7QlemnXhWZRljVCOuN8pD7GyMPl1RkjMs1r30
ve4Z7gGZ09xLxGr+WT2o19muenCHRze7Yqce7OvO3H79cz7uG9QwNSbUYGWcbOHOtmZe5LOSmwkN
l/K2t387xU2KZsd/X4OaUmPLwKw3z5PZ2KxyBYUpeWgZOkiiY1nl8PwuYCkfz5hJc5YTAC6ESsp5
SR4bo1kDbGHajvSO32vTUUcf4cKT/GXBvL9bTJ0q1cFA/eRfbZ1FykS4DEIZyBjkZrEfH+yRRKbf
uS1CQMljEd8tsn5Rp2I3d+EVw7pzuA8nc93Zpi+NVfQQ16sRQbR8X5W+0dzDd7uxIXe5CJmE375+
6R87plw4wqGZhyY/V484+6l126IHgOjYoVj2MvJL02c4xF/M7/GtWSBTf4xGhETc6nZSy6f6jx2v
02UV6fmFDfbJd3n3M87OFwpSGrliMxxCp1Og0g7JChGU318/7CeLWER5pBwBkuEVnd1+Q8XEHwzx
+ZBCm0RU3rvU6/rkmFhoxCKIdQr1zB+8v5KUOBszpdPh/Zcg0jD/teoawYvg68f4mB5xOJA6wgoH
fWUK5ver2HmFpcDEdIFWTlv4m1AfhV+Wz4iZfr3Q39Pwfh8TumGdgQHAXgKDfr/S4iyibMZKPyCu
lfmlSLxQeU6ZnDJ/WyqSG8hFIB0XMjr0rdKf2m6Nits6K8djEuJdQplY28t2QPRuXumXhE1PG/Ps
t0F24mOCGZAknidvbVwkNjx887CgyMbAsWYGC8Md23yqGXYzCxsOoio9lTGlzdev5fOViaOIQWIJ
4J69f+FUrmF2rNyCvI+g42i0eCqKebuqe0EY50I2/HHXAvsjqW3TAbFw6Tj7CI5QUyaLU/OQtDbE
w3rdK8mFW/GTaOOQq1EME7Qd9u3ZI2mzKMC4XPPQx6v6NoVC0CNI5qGk9js/FDf1gYHKDMuwm7YI
DBxPMvp9t9o6CTSfiaCvX+8nV9L7H3MW2NPQLZk2cMzDfKcyoGJf/w9pX7bbOLJs+0OXAOfhlbNI
WbY8u14I21XFeZ759WelD263lCJI7H1Q3UA3ClAwp8jIiBVrcaKB2nsYG1BSbHtXtfP6eXlF/9cM
xWBb21NUvMW1SPgAwA4lmQXKAkfgetuX0H0CfxJmA90yKOMaAneO/UApXqqE1+Xeg0wp33up6kkc
0OIqGjPsRPpK+sfxa3sqfjwStcnxJfDO4IcnqReyNy5iHEaqlVpGF9dJ+VYzlLB1sXtMw3vGiB+k
+B7seT3j5PVd7fNe5Imn5CzfN172uPwBsS+v82+c4qIgpbnowK9wRnb8A3HK9NfhbYPsKLQQwIhF
ubsU3AoQIcbXzd13j/64Tjvnwt+/4mA26GEoq7ft2bj1ruA+h/ApJgJFfjyoryejS9HYoMi5hLz9
oMvoJAACURIfto0I/NqgLqxQUx7m2QheoVQ6Cfcj6SDQu4dpscNHqI5INtrxM2cEtGV6RHkVbEuh
X7+CfYG/Gz4g9jXcMfYiWnwH4eyzJLsFMxlVuFi1zTixuAf4WnlaEjJ4chGAbRlZeTKUi93BR9wU
Ku0onYIZPWYgHhMR0TzG6O2d0AsrootDBH1ImtqytT1JtzUAnBCwEikqsOAgxKWhCBqaAuecGaQT
hB4knwnMgjMLwjargwyni+9nMOD07OMS76zO6hb41y4dI0pzwPVS24EviHltYjD9OWO1N6237wqM
TQUCCMNDQp2GOCO7GcnaNEknKZMcacxkQ5mr7wYZiIyw7sVZX+14+NVRXVikYv2mG0ECWi7SCdRB
pwX0F+jicdDVtfP4W7m3AGhCPZSsHY9s6/V2AYdikKGkI52y6iNt/LhDo64ECqpAH5nYjSZmZ5es
TSREpXhkAPCS4WjZglJOFWEJZekE9ltdDN8kfnRADYDOLxDQ5DtzuHZLEnAAHs8kJKJT+nncTDEr
8dIJtU1ZZxZNsSCDpOx4vJWshioTFA5y1PB7Ik/m+OLIRT0j9YXMiycZrSuFOhpS+phnryJAxKxo
yVi2ydJAo2iNg4VeVeQy08KuNei+oM/U1oSPBLWxjgUtWm6BE2T7WK5e4zKU2kmxURPAP3D9dRJa
Cns+lcVTkWReV6MFGDA9dNON6IeMQJqFVixDChgjCNChtIB4dEEfppNzhgA1Kg0UYG+aqAdPaC4d
+mMW7z1qbxPScBtoZVB+lIoJoOH6+5p56QR0pYknbm7Qqwh2TH1sWjcw+0r/DEzAOHrpMX4YGdWc
WfTJ70QWqxvywjy1eJOIpza2O0LGCUR6XTSPVpzUtdmGMYSZJRmdSdos7JyCtY0JtAwIB4HvQ3Gd
etmgZ0cZlRn3SQDODQfFrwTUUlpmby/9mgsBUhGXMZ4GHMrN1zOLtJ/QgopTPAnZhwjGy7EBcdDO
5l+bvksb1PRV6jh04JZAkLigdy15UWZ/VGpQdtxzIJHcHs9Nw5OCrXJhjH56BGBbatVZxIAA36ka
D/Vk9E6g5Z77YiC/KVr5CxiEwdzkB+gT3Ta+FteguQWrhnoXaUO5nsxU7AW0v8JRhvOvcnIHctGE
erfcx63PSnZT5DsG1/YI0nEAE8J94Ubnrw3WnVozTYy6ah2wupR6YbSTKyPLT0dqSHjg7AEThkiS
MqDOk8gvAzEg+fMpEMAkEf9CZWZnh6yaQSIdpWJAdJH7uB4HI3WNFvGtfJqwXCoKuJyKbjWoWH5u
L9DqfF3YoeoqrYJkQdf18qkPJ7BHKS0wSXU671wpa2cKKdJ/RkNN2lJHKhjGYWUAJ1E/e4Pglvme
yuy6EYWAu5DkU0XqUmYbFT2TwySfwOWPAO6ITjZO2HtSra4LlgR8XgpekfSGBqUeGtlBcH8KQUH7
zSZmVTcG1+7FMWsBBlD3/5ghY724HNHIOYRRUcinGYwG5SsAPdWLMoGKBy/G8mt7C6ydUcjV/STx
4VUlyuFx4PJo5KiWTxX0PxIBGhHQV4tqc5rOuOQmpGc17XHb5Ir/wzqhjgOEJaTBRGp4alUkIcjy
5JMmzbOvclFtdTHnLJV81+JNbdRLvGNxZd3QrwIKBBFaTCghUo5IiUu+YPtMPnGpqKPPh0GPpbjY
eV7uHNyVA3VliBqaNotKHjLwD0LDvXEJHt5D+7w9eysbHZ0KaIXCgPAvXQpeOjA9Kg3G0qW/MJRe
cbnp7v9mgjpL2QK6p5SDibr+jXJeRJiUph0w6uqSIPUjSniBSmDcut7jmjwPGdgS4eIyuQAr2/ws
y3h6QW8201OgobZHtLblAF4ESEEicmo/j9WLE8WHEFduwYJ8YkCQag1RKeiQpU7BmxCxjpTHkdOX
0c7JWlsoGIQGFuo3PEent5JGlTlgDuWTClRr85jwhyzeAXKtDuvCBHV4cwaoAID2sVBa99zFkwpS
9R4CL0hiihoUxKRK1LcncnVQOLlgXsQWRDvv9bKNxZSjFZOTT+JyP4ZPC8CNo7qzw9cOEerW/9ig
tp8Wtg0TdyJc0jJ+g1Xgmylba3sYaxMH3iHyqAKpBRLA18MA8eg8zaWCtZFC0ebDTHbCvHyvCOt5
z+f3MiBy5rbJtQ2PdIhK6qSccNN1gDApBbF3ppwk5WXODojISujW8mW6c9uuDg34BdyD6GFA2HU9
tKyQmlqSGKxQCxItcXgVJ/5NiTkoHYSzBAWFabC3R7a2J/AS/sciWc+Lw5XP/Tw2XKwgigAyC2ST
pZkNqMGAym9Pn3DVlILUKqCTKqB7ZPAXpgoQKE6Z2CgnjfEY+cyyf8A3sLNQqxNIOsIAEsc9/4Nk
vLDBKKk0D2GpnGoIJBjIJz+0IOEGnQMyQcIDuCn/i9kDNR4LWCRYCRRq9lBmWfg46JSTmIN3a4Yu
j/rZLS/bRlYqacDnIfspQIMdsAVakE+ZIxFKKD20QQLwJI8+oWLHzTH/nTqoZIG7z9ZUIFDZhxpC
KZ3oQCYiC3zQReqFGzOP05DqNcQgJhDjzsF4F4LSCVLBbf/A7oFwbjFsRNgaWxcwDxTYkQ69XuNx
AtcsiO+VUxDlQFQR8ll/RKAdHvjOBL2W3M7Ay/Laf7EOChYBwp6oucMrXJttRkFFXxDUU7iRMIop
3ZlhitwJkCLYqRKsbWK0mbPAJqBoeLPioiAVUobun1O8yM+4fJ7lRqmhfMOzOztZXPM5CoIsXD/A
QYD34npMXA1qlSrUlBOU6sGLY2rvc/mbGR2pA5mxL+enJAJblYxXqAaU4BfDAVRVgqTtMJeWOPLG
sEx23KrgEAakh/E14QDMC4jb/Ll1hcRXQXGvQmYVkjgC2lciL59Avpzet73dMgaY8IragJoCe4pl
5FDz1hzlQBfCg1TNBmhkt7c4OSfU0wx37b9jpe5CJpm6aZkU7PCBg1oMusj2Ckjrs4n2O6BxELPQ
d18LYQns11A9KdNDB+q2LH5WhcIo+x1/uhL+QzkeDBVI9aFkpVB37FDznSJEiXqC3CI7fxYTCFzC
z7r41KTaEtXc2p642wYVHLhLe9SBS+qpFroK9hT1iw3vAsEGja/cjiclAkq7qnW2NnKoG2Sm5sfJ
aGiTHRSHCLRj8nzuIK7XNpMBHkphFrC0PuJ7I0DzQ/7U1mbGfcycsQShkTPg1XjMhld1eEoDMAym
bsrsIdHW0h1QWwXKGqkxVOE06oKIlFTWojpXTwPoaZcyf5O0N7BTGvI9uodD7VypNXQmoAcRQzrl
DIbuQNprlll1YJffQIW2Uz+WYS3hG7KDOn0EYQJpH0s7iO6Q+ot4mnZy+T8IMHrnX9qjPBcXoWeA
YMROEyiqIiMonhR+1mNoh4HZWnOAyePFM+CVhoAO8hxU1pOlsJ9s3Dw2kVtFgc7twraJyZtPIig9
FFWA+leoxELHRmwTp9hSI9b/JIDIUyu/QRgny14WunWyc/Zve7uwhXETA4kMeV9kTCh7swwi2TYs
1ZM02V0r+wPYceUcskejKYN2dm6NrgVRBaDdPqgDWsiKbJ+htZjh0j51ZPsJYgrSCPu1VnkC865C
6409sGDsk6JoJwRfK1ddDZY6r3VbFUwZVuoJrFtCa0kP0nKaTyE0AgyIkegL2oDKw/b4VtcT8QkA
+Mi9ovRxfZEkYiTNatBgS8+cji5CQ2tNUOvrhGJWfuCF2kj3sqTrx+hfm7QEfSZUQiMAaHISBEt0
Ruj7KFhQJNlR4wE3z1v1wgV/t4e5djOjroHQGV1uhKLpepiqlNQCo47gr5NYsyveWRQhy/R528jq
XkG+hUeEg6CZhp2gJ54Ty0ZVTkmSGzHvBmNmgoqsg7wXE+7A7VbXDXEsnjowp7LUuYgYmW+LEa5I
igqo0mEvzqmfQnVNke10nn6lTQ0u3PftAa7dX0g6g0sBsBLUkKioA3y/PTL4MKq2IKaHtBJ4Ipxe
QxttCeE77mXb2uqaXVij7v26a9KklrBNoI2iV/yXyP+eEaluG1mNn3FLAuQM8ABJL1/vjBkk2AXP
RHBozGsOkdRM/hraQz8+h+F71rkZpI4AEGBj+Ni7pDjlnAthKLT2gH5A+Uq0u5m0fECCQJ8rqxGq
ty7snCZ2KtWpRnf7W9emnxT20acJvmlkiK4/NY/A5dwOk3qaUy/w8jY+psHvOnxUYtks4mHH2uox
vTD38/cXz6WQW7q6Ygb1xIVWJFll6eSPPZSK8ZqJgG3iHts9b78zwB//eGGxD8o+yWac0jlNLZC1
GEh+TNl9CSh9mI0WOHh3TtGeQcotKDlE0xJM6ymO8SIJF+YjhPJLCX2rWPlu0vF9xJW6vYhrBxdp
WUSaqJuAO4AyKfW80DZ4yJ1ySDIwDaQUXQimyIAglDqnvvfMf36BqXgdajAFKDfAYNebJmOqDG1D
SIhkwS/wF+ok7OPU3sygABQxO3tmJZC+MkYdWS4cZiBKYQx7x1LCL75q3U6BOuDY7pzbVUsA/mhA
G8Oj/8QNF1slHKIQ6rORAplOFISixBahK9DKpcGxe6mJNZCfSnwDOvkIbQAdeqZggwTPL9IgqHbF
yQF4tkU5yOX3Yg7MRzpZkPMz0xcIb3VfM3eM29lATw7fef1BmJ5n2YHmwM77b+WmwRehVIy3Jt7T
P0X4i9GnSGvJU5ErJwifgtTzD4ruZlf+gYKIjjTyzlSvOYIra5SLrFOtKZgc1nJozYrLS8M9iio4
bn9VTH5QygchLF8F4W37nKwuMPwxMuG4cFD1vd63/RJDt3Wp8JbmvDlHurOPoXYZKBC3iee9Qhb5
MSqqVUlt8f8bow4J5JzkIu4xQjbOeSPLUN+H0ORel9vqkDAYwnSHUpZA3dkQUEig7Ngix5V8qB38
mfjVtm88pNi2p25tNDKuaNQYQUqAzMf11IHPHwTlOfIsk/ocLye1+739+2u7j4BEEOpo4GijCR8b
ZQg6wO6Uk8oNugTVZzHTteIVRKz6KH1u21rx0MAjgA0EdCDk5Ud5lFoYkyRheSQ6RGvhG4gfPmUL
BKbOLXI52Y5v/ilQ0fvg0hoZ+cW5QnIQbMAZEjhFqx6E8o4tOUNMPhrmwBWfkWCngdFI8DVR5idZ
ZFYNZ4Hf15uyxgIfFLjE3qYWcrHtQY1elQnU5dp9MJ4hfzAEBniuoBCoT7Gf1h7HHgiqfmk9ND0d
QI2jDjjAj0DcoztNLxhAEosj0UiFHFz+CAUwnZ/N7ZlduYiuZpbM/MVYwbQSxOi8Uk4Qqn4cO0eV
Gej3LoDo+sCSjoeO28u/ru1L0GSzpHENlS6WuvpGLWugXoq1zKHTCqrrO5WpDtuDWjti2JJof0eu
D6ExdcQ0SEzNaIxXTmkpivqQ8ZqhCOhCYXM8nKswVHYuvNvud6QU0YOC1Cu0UCWZ7iyMiHzUyAdI
8hJ2Wz2HoKXsp5Er9wd2OQxTaoynrgWbjcei4r+ADwzwCJQqZx3iHNtjXzuWcCy4qXDkATmkxp6K
whKNM6LzEDrBkPsWg0c0sUEL8aGB5su2rbV3OXIw6NwgKEc0h1G7p+YgcibMeDdG2a9Ssdu2Pwwx
qHQkW5H0YTwTrN7yp8pSPS8P0155bA0BfWWeCoVTDQJT2E54tiJtiTxM7UaRsyjujLmFAjiQ+LgI
UzPtdVyQE1SJgEsOk2dpfN6eB3q/IQ2C+IP0IJF2fNAmUodoCaGTCCJZn+fPOQAQDeRgD6y0U7Zd
sUIMIJcHZApqI9RoxQq0fWwkRUfuXZ4+AZwT62eWffyPh0LaEEkNi7Do0JkdsHnLiTipIAdTXDF1
YoNTfMhhbRuh9yjmS/1pkdJYpOPBZnk9XyoTRXU99PERIlQ8iImtmnHV+U+7l9GlXQ0KwiTWlYFO
wcOOpQnPxmjOsyoEzZg2H6HmxhU7UTUJCC4vCvw+jyc+PBkmChAoCscjZHXKCUoUH5POmtEqs7hI
lW9P1ZoJglRED4UCF0NXqzhgUTUtxiOvtWTcD7NdvGwbWJkj1GEIKh0hOeH4vV4LDWICUSEW8bEA
iR4h5dgZwO1aA/2pgWAdTXoCj4Dh+vcRRaV9M3fxcYnMKf18LlSzbp+n/7RwjaUg5EUsxwEdRCLF
azOdqGYLLpLkyHSGGN6x6icIlrZnamUpiEPFSpAqErz8tQltSjQhg9bBsc1ig3mtpz+FuoOaWJks
mCCVT3ANAqBL/v7iNi4TSNu0SZ0cJ/DHDd44eYipslPS2f/FUDSsBgoQ8Ck05Fjmhz4Dtjg5Knqq
9ZbW90a+7KBsV6frwga1sTpWTGQZIsVHIfDU8ZMzUV/ZWZGVvYtWXAHoJoXjwCJKmSihUDQpUCE7
ypIdK7rK7uAv1oZw8fs0jF6olgaHA7/fN8BqWZpsjrsljTUbIocomtCXo6JB/v5iyfMgTVjIqSfH
iD1Nj1wO4Z+dE7hmARhNUBDJ6BcFS+G1hVZbAnSfNOlR9LjAKH7t8S2urcJP6w2asn8ujuvfb6D2
00mhlhyL/L6J79vI+o83K+k7h/NDtyBUWqgZgjwutM+SAN8/vyAVJz0nL9sGbqpKcB64vsG6yROP
DgqX6xGUE5JqoVRnR4TaUDFqnD9Q+YE6PPrc5yel0vvA/Bt87hi9uc7xngFmUkDGEaRJoFe5NpoV
YZTOijL53bvojXeMoRjxS/iS3okPyYnxmpfyq/2aH7etrhglDXnwk6RPChvi2miVtzhNhbD4AOLn
1oK0tJPsoShv9hsQWFBhIIwUWLabGyVP0NUZ1v3ijx57nn/vCRrc1EewUBqQFACc4vYlxPTXYwBd
Cy/mxbD4oqe816+oSRc2gPDvKvR9D/zX9oTdDoZDjg7NO9gYHIen57UxpHxUOZGh3hKUyA3/1TKv
V8/bJoiXuooiFHSM47fBWIrrERHRtQmwucXcPEBSKmG8PyC4hYqcNFsV4/zfzFBL3/WgR0xDmIkY
I5KdnrfFQ9Wc0I8p7wzoxiGQAaEpEK5GxA1Dc/mPbAGZP1FbfMEc3GbnsN7u4Osfp2YLwlJtuKj4
8Y7x0vKxiu4W2Sj2VDzIZNysCUJTTgZBNZJ+1B7jQyaaqhgKmkXjogdEYvwRWnqI60d7e1XWhoN4
BVk8JETh/clcXrj/QougigcYoY/XP6jK8sRPCqtIX7etkCCLHg4ue7wckCkEjRIVhIVaCroCoWH9
0M24E5i+5dkG2ydjFk64V79cGxEae3E+SUc/HPb1iEB+mUHehYVCGu/Ns9OxRtA7oETYHtFNOhJK
DqitAfqC9BbwzXQZhJ3bVpvkYPDLz+GQmY+LM9sf7FH62LZzOxpAO9FMjOgCnUxojLoeTVSVwyjI
+ej/Eg8Pwk5p/3aXoVcccbcmA/GGQ0NFlEWVFFJZToBrIW0Qg7xLnyRnlqxhLwi/dTHEEDhcABIC
4oTuWw4ykKAvITsC3+FCde4bF80BDQfbU3W7yWAE1H/ozyAemk7sFGK+VGUEI9lhvGNlQ71vD0yi
F167E1mu3ADXlqhFSSOpactigYqe3cR2/ZI7gsMeIbx4kBLIOe6M6ybLgdTz1cDIHrk4o4kwzYEC
nTBfuI8ehg4J/uGtNyOPtfsDhwbOt+15XNlyV+YoR73Au1XKBHOzkT+iDWq8H3eT+WRnXTuE6yFR
kXPGL8AgibCRPDQPAqszVm9Dj91uPGhv7XUDrpzVa2uU++nbTM4VlUzgOyrFf4KP3BD+im6s6u1O
Ke8mE0etFV08jIe+02KWG/0+0+vYyN0COrCLufh8YWBwkR75jKParG6CezL6tbcziXO7mVfyQkTf
A8DvNJOuluR5zDA4A6G/CGb5pytB/w9T9jDaRPB9rnHKI2uGAKW7vWvInt+yTJ0JBWpc0JGEZTG1
1MSJJEdd5r2TsLo1cU+BYQGiCurPQl+chAqK7wlU8+ANi4Po4Gnng10a4vH3DeDHYKE6ZBaLUtR5
l0n7piWSrKvIErgu+jyQbKU2bMLHUdcIyeQnRzSMq5FhZ350AmLVZe6Es/yEVLXgbM/omtNElgrB
OWDWClqBr4+9Igx83WvZ5AcvooHUjq6dJg8ifdtW1qYUsCa0SeDyB0qYXre8UKVlKSZfdojUyqBr
nvyybeIGQfYzeRc2KAfGV2NeLDxGkh1lq3RDqwUR7am+kzw057uDN3nKQ/y12EDJ3wuHbeO3wSAW
DrQMCKSIJBvdJp6z0LbvIF/uQ6dY3xWR2ft1ylfmGRSpxBa/3picDlHmQ+x0buooRuWIj4ydg+Zp
ezg3SJGfubwYD+XLJgCsg2mARebJrh+r59YKPyHYcIAqxWFxYw/iZp58qA+Tk7n8e3JSPoLT7LcP
e45uzdMg5UWg1MBsIdi63p2qvLSVQOZVs+OX7kn0VAsN8W58BB3god/rAbjh+vgZ9oU5Kk4VEjkt
y6Ka/PZv62pPELKxBDu2OL9yx4fxPTpln08QA95xajed2rRZ6tjPkDrHE6Oc/KF20aMNOM0B7cd6
YaqmbHJe+yTqS6OnD5JVG8J58DhP3fsEksSlHSs6npEaUCAqgSzm9UTLSihzWddOfi7roS58Lcf5
U3Ual9EjW7ljv+Fl5e/E9YQP3C4MxP327hTiZ7Y+gIoSy7iCwq/a4QPOY60XH2iAzIq7YnhMbemP
zOraSMCg29t87Ta5HDTl+2bIBrNxBZuQy1FByhFbIJD7v5mgNnC0IIgsW5ioF4fU9KGJwVrbJm74
N/53+/y7dpRzFbt+SjXAl/18vodEjdca8m/0BrZQVwVULdY/+2rvXK5FVtiShI5Gwd6kYSJsUI9t
0NaTn76OHmDUNn+o3MCtjMZJ7e3hrV5QuKHQW4QUKKoc1zsTx0Jk52yc/AVMQ4Z2CmzVhbhAvROP
rp/9CzuUywvaJWLBBItDyJv3AtSNwT38Pp6WN3DTykfFG3/LvRF8lyZK1UVobA/yNjlHbv5/rCMz
fj1KyAfHEajoJp89B3fyuTUUSzPA/GaqOtpYvUbndzbmTVnxZ9dcWKR8XRkjKbtwA5YwsITa5ODt
auMw+I0/JjrAqYV7rHIzftZ2rsrVh8blUKntGgaoxDAKXA2QowB3l39BN6oewj8pr/OZoT6hXbPQ
pR2rZPVo9wJUEzgLUTvBG5FysWMzIr3F8RMCR2hpG31hMZUl11DnQegK0tWd9Vy7scEqjNAYKUI8
Faljn1QtB3J6mKsOjLEnKrbmti5/nFq5KZKStOzx46mbu/I7s/NeX41CL3+fWiASF0/Q1Jp8/i7X
z9P9ZGaVXp+TT+4cPnfGX/zPzhlfe+uC6Zt0vKPpAS3V1JBqSazQey/wfl84c2vXTvTafkDBJQZd
yW/5a3d91jbhlUFqjF3HQsk1gEG8e/Uwt0AkkerZp/yUxrrwGT6EgtkHerk3TrLu1DYEOx1ooKFY
huHSRBZilSpg+1V4H6qWQ2RCFvBOPg6izfY6d5Ic7bV/aPYYAle2PnIhYKYDTgrktnRsKjRlpHYN
w/lc682vHfAuog4d+qPceXG785pYeQST4j06mECLCp4Rmuh3aUA6tODv/V4xlKdhtjnWGITDOLgZ
+m8AH07+88CBAFJQ2WAxQOQYqZUcGE7uu0qVfJCah49qo1fgT4YIMjg6Zr3OjebX3/w/P97AtKJ5
Cllf9MCh///aW0sxuhDHfFZ9VvR57XWOdqbx9s6DAibaa1EPQloO+eXr30fzTSMyHav6E4TMg9/D
ub8XFqerbEk0ty+e280BSz8pebzngXOj7h1w60n51DOqr5UfQaFDc6UPzWy2DCi3j3sQ5FvHhXoM
8otwjCAwQLbkelioMSxNx7cIp+PHSvZ4SIkle9fabSCLlAQOF3Y8+vFv6ib8yMpzgcwDwoXmCMxZ
J7hRpjvpMzjuux2sysrkoXkc1cafwiCEKq7HE07jmLYDbEkgRywrp1cs0OEY/e8x27G0siGuLFEv
QA7EI3XUwFLDmXNuTTZKd+LvGu/BvSaBmzUi8sekoAF3iz1Oe+K5L7ihTvnoGLOHKLbC1ISA8Pae
u7kcKRPUtDG1xhbpOEdH2Svs5nH7x2+/H3VmEpLi2ciSq+p6TaKoK/FwjeOjFh0rdC+gc6re6+oh
H3jlxcExAiZfAa0JyJuwtFoE18bByPRZecwfhQByV+9jCwarcSfIXrMi8wIgz4haEGhTToZLg5ZL
m7I8tvqknqFtE0WuMhy2p4tsnOuhgDkAkC7gveFroLp7PV1yEJDulyQ/oh8yZO9AHVi8jOqB1Xb8
DG0H5Swe9wEel+TRcENnPgpSP86snINITFdchNQTZyiQdNp7S/8UeS4HBIAa2lpxy2F50IRMy4XH
TcdAlFTLj7XVW5w9HLuDaHHPml16Of6k59hb/MHvXMV6QOEbXIyy2ziRVyEr9NfNnxo90VV3cEqz
sHI7tvfSxD9ObuMD6Y6wRUajCc8E+VFWwP1lsQZz31tIndrZIXpQveEgPJYDgfK1GSTbTwt61vcQ
JTe3NDVJNJSvQltG3IRMfuzM99GKjNTS+3dwp7vbm+un4kKPVRNRj8PSE8QodbuMcldrdaEWOChg
BD3ch40evKJx4Q/40g20XeuQKLd4JMzePkKjMVITHOrgJo3t0Cb/nZqaGViBtf1Vt1sRIAtcQEiv
IqWEporrLa/ydZEo81geO420kzOVM8i29Mzu6SLSPhvUR1d2qMHHtdoWAQs741npvNqoJGBijeA9
3atF0tfQj6Gf+UXPH9LVlKGkbxgxUKfyOCsGKPxBjRGpeoi3Y9hZE29vz97K3sGwZFS+EMLiMUU7
2DzUBiYYNTi/U+zXBqPozEv60D/xub7svUTWlkpEtACoL4v4lUbfo3OxCgRGwRR69+Ad18m/gq3p
76Vu84needVn/L6XCbhJfpL5xN6QEYCBdR9R8/UG4VJASholro/EWOh2h9AN3eYwwp2ErR44xaE6
qF7od4fUFY3AbaK7MDuyJngej9Ee5O/HYV2foR8SCUTUKM4Cp0Xm6KIaoYVKJzJyVR99hczAa3cc
TElv7NKV8P+/vpAR1iMTbWv2//5JjT+DsRizyVmBHhqSAUioMVkzzhOr79V26TsKUwUBdSKZJBL8
AI0gSJSRr4ZhaYEW1HkHFahcz/fS3zfnCCB2oNvBtgWoBYHAXU9AILb9hDbN6BhFViFZbKormh3Y
YvYrrHYc1s1+o0xRwUPJ93mPHEIEmKgeVk/8e/g7GDy107fP0KoZgkgEjBoJNJowd2i7RpEYLjqW
ilm2Np7xdwrzwOzED3SYhcOJO5cgOfHOJIT+1/OmYm34rF3iI4jaTWYnbrh1A9SvU9sSUX5UyAP5
9UZf3kDQ736rdmbJ+s6S3GQ3f4ZBWMjBOYSIi/Y3Cy+iMTYEdDd6YHDk0H9TPWX+bCK2A40KWLf2
BIdueuCIRXLQZEL7SwitrycubYq2qVs2PvJnWdY5Hy3i4ktoAU1kpX7+S4KgeqaPz8mn4iWhfqgT
W955xdx4dHwBtIFBFApsDhwgdUV1QcrJQaLFRzT+MHBBobUc1Yc6t/ck3G+jEWIJPSpIr4LhHDnk
67Eyqpa1E5KPx9mansTX4qyiQtY/hufxUT6ItuIuTmamx+HcxEb4BanB7ZNwU/ogc31pnxpprCqL
xgiwn5U6noOm9D09TCaY9M9IVMS/QKjnaxZjgbljCE6oLPvFAbQeL9tfsXYesbdAcQauShS0qb2s
xSOq1mmSHGcvdpOnnsek71aV19wYGkjQR0Ze9KjYXc90WYVN0KLN+zgbCx7aZyifF0/JO7qpRwdt
K6Ed37OG9lE+MR/Mx7gXf99k2H4mGhT2CI4VUCDQKQWF77klRD/zUT5Phzg1g1fQ9tfvwUOg18X7
7+0JXd2/JF2P2SRyDNSEKi2Pop02AFL8qbj9S2qU0CU30GxlbttZ9UJYt38MkUm/uBxlvmfKuACu
uDP/TqLxDPLg43IaTmCG2rZEPP/VLUz2KaBlEJhA4gdb9trQwE1AHucYERrjjt4ehfrNNUr9OuWq
C2YZg4rAo+3pS3AAjvza/vr1Y3bx+dSClEWcoFwDA4M9W8FnZ4N/nju0r8y7hnJj6CFFggfm/B18
KL9ETsdD0M4kna+d7e+4Sbv+7EJUMwmQHZEDjTaoei1hxRDfMRq5NZ81O/Ta4+/FwHvQag/BjndZ
3YYX1qhFK8EWDDaxH2vVkTdE1OaHv5Lxd3tQq4t3YYVaPKFXwlltpuSYu+rDbIr+3jPqplRDzxoV
loDpuSgiARb6TyT99f4OpT4LWuamgGpb5/Tm5MyP6S4NEfFIN3v+YmDUppGYZgAFxpwcoaWiJ4Oe
n0Xwm5r1UUkNqXpoxp0k100RjB4ndZqZJIKPIqd5MUPvAx1uhuR3b7ER+M05fqqtPda6ny7krRGS
DXThPpa8QDtVhBGKDgcF3V8iau6t2eopQufU06wWpY7n2YzMN8ZhXeEjMmqndFkfgYArmdBdN2Z7
L6kokP1CfxRUDdAogYYueGrqooizuBcCFp0GJnvH3DMH0RAOAlpXMogb68tz7KZI4wtu8clYnCf7
Sqgr58gCGOSPjKIvrs7n8Fsw2Af2CJjgaS81/SMMsPV51Gtz4Wd8eI7P663CHN3p/TdnR5i16H78
FO5Zq/ta3iA/60kO5wb3FTxJcofWSOjFuFD1e1EJmMnJ8XzZPoWrh+Ry2qjDPs19orVzkBy1pxQP
pNkS3N7KnUwvDcYYLBTe3wtvTxRpdcteWqWOZrvkElOmsCrgMfZak38U42NBaOr9SfduOzKEramn
AtOZjyuADGFssEUDAjh4D38Xeo5MSuageXrP3Jpjuxwbdf57hk3EVCXmcCSie3SiIzcW2bMdmhNy
NYKeOK87vnT1Qr+0SbmAfhzraFywu1gnflzc3ojPopnbtdn92tkvZJ9uTSZ19oWAj8NsgiXmvrF5
qzJBr6XHVvRJMlCivW1t7Sa6GNZNj5XEBdCfwlSOlnRET4euOYk16tF528yqQ7u0Q/kOPGoqMY0x
KMWGFNPooOfGq53hd+Zkx+kp9IujhrdLCzxce6yc7m/5DsWHZ8HqrP7Qm9Up/K6cvcfM6gvu8qOo
k6mCJ7sWEwye9aBBrwuO/c7paFO2PveC7JUoTQW5BSkDAkF5U5DhgCqAfvMYH8XR7OTPNPgK9vwM
2fTUtkG6HLVqzCWyyxI9w1HTMkT98Mh1kE2+s3sF9QUbqnjbK7lqBk8F1FIhsXjzLoMEQFf2nBof
JUgzF1YbeyohJHwZg51TTg7UzXguDFHunBHlWWgLPMBgiAtfoLrBC8fEmju/cLaHtGeJ2gZy2fJj
3cnIGHAH4NhYoxaMagGWIKh2LK1tAzRPQWYDL1qk8CgnIs7dGMtcCpSgdpemfxrolW0PZdUAQHI8
0YRAgoCatKat526Qa5BSCZOBKdu3sBIEoPCDhix0sf2Q1WHZ/o1Mtr92xY9DsA+oCqRRCVkr9bWt
olT5HGEvQZgueHhPlddAcLdNrGzXKxPU2gqh1uUgw4+PDGPGiyX59fCcC2a0dwXuDYVM27/T8v9Y
QOylsVfio4rydG4OgRkEXr1X3l+38tPmiQW+6bqpo/8h7bqW40aW5RchAt68wowjhhxakXpBkCIF
7z2+/mbzxD0a9HRMh3Ritfui2Cm0q66uqsw0onQAlZQPuO3UOqglpl7NQycw9hBZDwPZbSB7kN9c
DwXlCWPOoPPhj5XTVqf2beQhPtkW0MMuwo8gvUEtSmTW6VIlYeJX0ehW0eBymfmYEwVtFrzxAReH
jvB6DH3Zi1KuIHESPENC/RQ/8Uj8WfEAZumPBfIFZwuu95mRlCKyJvoht7wsAOuGA82evj/EvwTQ
1myu72OGj1qZoxbFEIYyq5EKQnArxTZUJMxwF32MnWclL9ctMQ/42cAoH1UuiWlFBqYuOtk9B2DP
WxYqtCkyRam6GqMIIPzUbM1pG7dHUX6+PgLmmf8zAoNKHeLhpMhLDitStkGzZG968IQq+AN5WXnO
cGi2DqCZOzkA7sMvkZdUoWm4vF0fCfOgANeNfh4UBVFoWG+yVgiLspgKPAPFbWYiQgGdUc3L8TAX
HK86BCdg5rzwwvE4jInQIwGHFiU0mUWcbD9z5579PHXYrToI8rLEz7e5B+JoFAFL3SlzyKB4Fe+h
zpovcA6BqhaFfOgOUDFQokFzxzBKYOGXzyR8mnjFBUa0DEkVHepEqMHhBU42xNmhnwZFA3HKjOv1
d/PWpza0Yx8WwdMDl5f/Zs3auSXqvEeSmVeGSALGZ9jRR9v8FN+C5C79h/whhoTkK0EMk5aO9ZDM
uCVTKcX+XfPY70dOE9zlgkBHheifg6RMJo3S619f0G3aVgmyk/mLnqHKbCvy9voRuTyDBE2PliCQ
CADCc1EnyOVRX5Y28RPrWdKOKfBIHrd5gzUMQhKBoAc5ahQ818MoQ8UMWpIdLJDvybbF+Aw69uvj
YOTBCRgVGpmktIvgmtpbdT1Lswb6ET98CYFBVh1wZ1WVLe4r+SB2HrJoBY/d5gKuh9BrZZPaZXpW
jXXTdomfvnyhOf/QuJr/EbxFm+rFOkAO9KCf8kfjiSfAxUiJwC4B6KHrDoRNNPJWh0TqkkuwC63w
0r4b9G3kqqf6eRLtQbe7h9qEnIYdpfb4Y/64Ps+s/QKrkCmCghmKDtRSQgtgiZJeRjbmDrNb3CmF
x+uJu3SoACiBjwsKCyBB02km+xo43FTo4tQ3fkjIZv992RlVUxA4mRDaQdmGLtJqegnaihg/3/9W
UK+Z7Hm0byGQyCOrYG36Mzt0akBsjTSezSj1Ze9NtJ3ry8DIT4FjRyI96Di6IHCiYv8m1Cs9ViZC
K2KjWxDvbsf6IT0ZP9Iv8Vf+KRku8P4tlzKN3P3rVyXMYv1hG0sk0mtjDolaC6qS+jPKtb7xEUIV
99fwLtp96UJF918GqQONim5ZvProjOncNz2wan0K9weAeX7f7Ran2ineJ5iiXcE1kbC6bvEy9MHw
zgxSs9rOrVZUDQwa9gdqCs4h47hb+fIKXFugPPos1HmQtLAwEcyfhq4T0BlsYzv8iYNrb1r/MLqx
+yP0Bg+H26334d3gPX8t3G6pyxty/SHUxZWFvTZPZKgj6g2mW+xBl/YU8dIdrENgaYDuG4iPUGej
ope5yQsLV37mS+39VB1Uc2+1nIQfwwRkaEBpRQRvEVRQM2q0S5bV5YhGHU/7AVjtxDlqjD0BEhXS
D4obHqgoysnjVumruJwyNM5u1doZdvVwxNmSecwwzHEAu4B4gWBp6eRGaGbm1CQ68nmN1xaHMfEE
XhqRZ4J6P0ShJYhZDxOjtNXaI0wYPMYJRuMBWDHxrkPAAi17uIn1XV/oTaXkLQKiF8kVvQnYUhkJ
bcPR7cYJ3B/lSUQC6sWyeTxL336bck0rw1QAMMVmqWoLDEtub9e3/UHaQDTIUeAZSwecpHtpl95W
m8U1bnS3dqTbn+2h2UcoImwVF0VsV3TVTblBm/ejWNryJruHNIgT7QCQxMcqaFqMgcjlpR0v9E0Q
Q6w+m9pecdgXQt3js4XItqD/bs834e3gi8/LRkOJI7v5kHadC54lL970bv+YONmudsvnflu4ys28
UXeNN5CaAQqtj/Om4p1gRpZ3/YHUg3ZJ9U7IyAcGW+0m2CQbSDGiv3PefT7zAiqyN+glRCILfQXw
9WBwpOaisoK5ltUIcQ26Rnczr72bdZIRGIKpCMxLQCxQWxOw0ESQFTylqtOETRk66bhLFbur3q/f
IowYCR0+SAEhdtFIc9P6CCjCVM/pqMFO6kfaHi1gaPY1eZ0frMkiRA3oWUczxgUJezrnaRDWBqo4
vvWh/MtSKPDZiKbROgNKrPUYtCyV5LIWkcVCgPTIUwFgrQRAdOi6ICRioCdY//qQ58MspzXu2XmT
Nu+G6kOlFik7lwsIY7m8c0vUWowDGoUFGQsht/YeChNo6vr7xVbxsMErD9UDmW7j1DNB7MW+TP2q
9QLw7ocHo9guA6eEzhqGhlZ+wKHASQZ+qvWENVJVkRY63NaDL9VbZfEk/fT3Azk3Qc1UupQBStcw
0USeOh2twLHU+1T2rlth7Vokq5FXRHZURr8INZBGTaYk6ZHO8AyPVyZixDTgRUawATwcWnlo+FYU
6/qoJzgSUCWG2kUg2IrkWe0mmaFkvb0+EDIdtK9CIR/oNOASiDTBeiCJufSNKWHd68buRzcAH512
6HjSoKzpAkM+aHPxFgIZOnUMo6ktkObHQVnApu30T9fHwHpFwB/Ce6B3jODeqDVfOiFYtIVs3mWD
iP7VPEKXM3TkZdeAmTx90HYi5HTEfqs9cyyTdaanz4DYJLlb8Mqj6YALcRzUKhwwMMuWhttIcetD
U3i6cOj1bfe6szhDZR0g5AagIIH0P/5QEwnu07LDyyX1u96eoi3yHDw6XdaGwLsYW4KAJC96O9Mq
JiVuI/VN6VC/Q59Qyjze+4Rpg5BJgpkMyX86Rix7XVe7NEes+xP5mv4WPSIpGOuvrw1rqixQnZDX
PTrwvp8wZ1k6dSmg/WPhaQnkG1LMdXM04pfrJhgHFYye4CRExgzPEJoRfyxFJetDAatfviGDAWII
DRltEaoF7u/rlhiDAfcF9jcRsQSAkAp5Q7GsIY7TZT6gGmCDACdtNHAeIIxFIRkFGIC4G7BWlIkJ
uFhhmvEm7nqn+Ky6m9DahbyGFIYjwFGBJ0CLKXIXdEyhj9WspkWZ+Qr6aRV75Amzsubp/Pep0EtL
UF8PM/x+btxUHyAA56FzWLMEkQ+8rokIAhrY1/5S1wMpUq3i+3mz9AetPBTZAfW3v19uxF5A7n7T
89NSyoKhJk24gAsVJqBaIMDEeH/dBHsgf0xQA0kNSwhFswHdakEu/Hx0oGlmKZxDyLKCWBVTBa5m
dNtS/qoaOrPUMiXzVQ+VnhQJbMWJDc5QWItO6LNJVzxEuOincyaVTRcCTOAv2LzDSysih8PJYDMK
fSBRhAQTKpWQ3AOGfL3uUWjEsgodaBLhBeFhRnPjvfasy/aMZqfZbXhKN4wEC3DV/9H1gNINvc/q
WS2i3sSYhlf9d/ZYIPTegcevbX78w5VCuAKRfSMSpohi1yObxqYaLGh3o6YY1M5HY7rXNxprdc5/
n/IrVTEIZpNnuS8aN33pI6wMB07MxzIBRVni54GpRBCwHoJeK0k4iXlO0jPIBmTx0Zg4cRLPBDVL
ehYFVmPChNBvERyDTVMtObl/ngkqFOtiTStmCwsBE0ZJTAzTv5jAewiNJ7iycJGsJ6rKYj3RjBrg
TvEnJgoNO/82USbA7UQsCAhkMsqzazcLkEWbcy0nfoXolsJ3GbxcGeveBSyJxA7A+mHXrm3ExWIZ
raB82xBkW63t6NF8GqLj+NdMQshr4A2MHBApFIDvmNpao6xlKoSyYeo3WPYWv5VBqHsCy/Ec2NlP
nUcTThaAiifxAIMaA8meSdDbXI8MrH51GUnKN96kEW7qffo2fFUJxyuzKi/AKpEXK0DoiCKpCQzG
NCzUHhkK+d54NaAnvNjtT9Aips/m3fAevHbvE5S50f8Hl3PdG6iMCGBlmrp3pCSr5DBHXwlkdreD
L+wAzSvcYF+dSmfcFgnovYCcIikjOwdkMPXenn80jnJ4HjxtF55QDUCr7t7YFk6KVFy6T90X1MSc
ZJvth6/r3/qdE6VXAyuPVxFSvmBVJWM528t6FYeSIKFuWS7OCOIlG5dkewztuLTBNPPbmlzpZ2JD
Tnx+ap9MTsKWcQOQywwi7EC4gxWI8pso8mtmL4epb8mu2W2W9y6zw8GJf5mwx7neWNsOeDKTAMrA
ikILXCS6nFYJ+OmBeyhfJD97rBD9cVaecWgJZu2/NqjxtOm45GEHG5PmydN9VHvKexn5vWn33PoO
2b/0wp3ZosvBahktKfAq6DOV3Z/9aFfQx3SSxZYTNCly21oZs4cMAJHHxPQRKsD1NlmmKRFyEcHH
jAStYX8ZW15fGevArkxQp2YM42rWIOfsV/pDbMdO6aZP6V60g7vSr5xhox0E8K7zGh0YNxL45+D0
SO8JGGwoq4qgp2OY4ElQKXb7NkD6NvGuHzGmBR2elbSdgNODOmHDMhdR3uC1uVSA82mWZ+3+NwPk
A86OcF9XGfQjYADszkNJWH6qv383IVD7MwTqhjCVKmyBgMaDeXY+rG4T3OS8/cybJeraDpa+7kPI
bvuB/BZVdjO8L7wdxtrD6BWVCeKXMKFS86RXc2TNMV7LITpG+8oO6mMa7Efz/vP6ejDcPwQ3cbEB
YkhKr9TNYwaaVRqTjPSc5BpgylNerv8+o8Uc/DCkNxVPJ5D4mNSerYKlLCvZxHIcwd/iizvzqLjd
RrsZdrKr3acAdumP8bG7Wz6Q1nbRXQEsurANN5CsQSe/sRVtndfwy0pQrT6K2uYoFnRBq2KPCHf5
TkABJz8EG+lHsBN92U+2/T5+vD4NDGcLOnZk0wm2mig1rLd9TtqPoaSL+uzwKNdOXHrY/uku3Ffd
w3VLrI2DAAKAakK4jFGuLRnA28SLjtbaHC4oe4ndZB9xssYcE3SzBiiJu24iJqK9uddQvnKae2jD
Xh8H64ydjYOmxBtNqDM1GVp3C6Acf/R313+d1dcDla3/ThMtMbBIYtjUPfryVQQ7pAonvXTb9Njf
CaNt3PF62Vmn7NwatfxLNCCW1bXY33Dx7sSdUVfraiCUu5OjppylGvNU2pVr4T8+oHfhTn5rwbc7
bq3bQrdHnystxYiGVmYpF1gbExi9C5htXLwpXoddug8dyeGVX3mjo3azIFZdBIqg2Ae/3hFM7Ef3
+j5gwNPk83HoVFeqJTa4Ty2sjAVSjJvoM3K0Vw3VyAmhV+YFB8WXNnkOMRVwdXQ301YFvuKk3uRv
k1feBb/yu+423aT29GwhGuR83HdS4cra0hjwIVrEIAoxejgoD6lsOA4vRG7Wm0HiHtrmoXqzOhsd
qJYz7+P9JNyOnyjoAmmyM/bXJ+pb7ufat1B+XAKvaziY+BYXoi+y8xuMn2+Jm97K3lN4Mz7Htf0F
0mF5k57kmxlMndv0dXjOdjz1ugu2STwAVwtGuW5Fj9omJAe3+5xvBWd6TLcZoqHZlp3qcczseNdU
t2N5nHlPQc4ZpmkeYg36HZqAnSJ6Ho/PleNR6Qp1oQZjqZGF1hcHlLELSFh4L+fvltErC0j3X/cV
Oscq4oNmL3NzO71RtgkAoD9Vt/PFr/a+OC030quySYAgzR3UsoG8kqbnDlAiiePbWcV/PKOgRIru
HZTrTCrqMNR5DMQA4w2OmbuANkLcKL7pYyfHYLbi5YqYvurMGvUeKDM9EVtiLf8dH/JtBYJu4VkV
gWi/fkZ4dqitmRm9VSkLgDMNfAkownJb8dA3lP+Yb4K/fyCuJpByv+asTDoQZ/CLaGDDS3tvALJh
bK6PhxW0oBcUtQe8d6GlTY0nGvC8QoCB8YA+Z4K7aSrbC+XTNHImjrn9UX4G9QxkmbVvJ332KChj
VFjNCU22GwPF1Wkry16i2iEvL80aD1p4kR9ChgiC5ZSvH6RuruMIjRqdq3sW2l7gPjweTodnhNra
SzHUeV7BSO9p++ZETBDvfH1lvsv/9GE+Hwq1pYdwaUy9gBXlrgZueUJEHTjVm3qAhEF5q+7BAHOY
tsqj5oyb2Y23WWGrXvGRbJbb2Z1uIx8tvOCJBmfaR7QrHB59MoNAggiq/Zlq6rZYWhWkpyPpiXHL
Wwv9EbdW6/iqm97Ip+ahBvN3D7h+upEOwVu4b6AHL/64PkXMCO/8E6jdO7Wh/h+Eg+xAd9pOHAM4
WtPN97Jt8vwZK1g9t0UFYd2YmGlIZB1nx9hYXgp4fbltbpJN+qxu0jvlLblfeJk75k14bpTyAaHa
KYNI9CqP0+cp3U82pJS9wVZAl3c09tZdzomZWbHYuT2y889OqSpWZmwNsLdAzPh2OaTY2tfXTOYd
HuJhz0zEfVQOM5lH+X7y551+iLbjMfw5Phij3d/n9/oeN8QH8JkLJBaK+3lT4rHYP9a9DWVAFzJR
9vUP4qwrTe3W5vEij0GGhKOHJnjF4enMsspY5+fk+/V8NuAsR8+KTlA+2V5z1W166GxwHiJq4gXS
DCqV1YmkfWyUzcoIzA9BVUfb5PQRuI0nbBdH8n/lJ957h+XQz7bKN2fF2bCMpsuNRvhex2LzBd5G
m0dqzmoIXc0cWbozExokteHLAcJCBR6xcHWHmLg8yJ7uai/VnQi1D2c4FrfTS4mB9p/vBu/8seJB
C1y+qA2gSQuX1/oDQBtaT+1UoFVeRoETUsqle33zfXPnUk5e+5ZqhvYtmtpUysnLqEh0qYamJgLS
gfDmW7ANIGuxg3TzY/UE4ft+a95LkSdYtlg7IF3XIk8UT0WQO7vCDt+4VPzEIP1B0GSUCCcV0D00
K/60DEKBenvqH0mf/utxadx58YrYHU9dm9ptRP5wJoHhdYgO5P/b/D5BZ+scKsIoTSVwFTr6afN3
8FRupdd8Z2yiX51ob59K5JG92de20YPmKIpde+ltsk8R2d5lf1+tW30KdbUrhQX4SI/h5zboSdHP
xLuyGFsKBkB5TopbQGBQBspGUPQ0IhgSJ9pMYFiAgoWEEG8Tg2jMAkNJG9jxHHOmmOHkUHKCYQss
xeDdpawKaBsf4pQ0N8RIzG+K6afacQrCjMgYJWfQEhugQJYvmuk1c1Rro0S7TFfe1/YUuFICIvvS
J+hcDhcew/UAuoxa2jdwEs/S9bEcy7aoI6nK/aZ2kWZLwaL6Q+wO6Jq6vjFZKC1CJQavCoUI0pm+
NhRnajA0ASrQbbIrYlv+XZ0CvKUix4QUzUOIxfuxbKffegyO2l2WuBNnThkDBcwIpQAIPiJk1ikH
GMh6LYzqnPvjvF1EaMdVP8fZ1RfO7uCZoUIbvUDRrZ5gBkBRVANztKYUDuSMRR4+i2eI/P3ZQRfb
Yc6DEoZQbgemg4CDIR5VIlfKOcYMj7KaOGrhUh0Ck0MAQz/L0rFyO0zsjMeTz7BBBEzRA4EmGEi1
UDYqodGnWrJyP6wTG73OZXvomyM3Scoyg/5gCX17YBcBDe16zqpQqooE3Hl+LR3L8V4xXOxzLj8G
67mO5kCZsJgQXlmaV9foIi0yTVS74CHkxNXfBbBxQ/ZJtE2gC0AEJ9hFtq1BsXn9jDHCwZVd6izP
3RKEYiCmfhuhFo30kg48Rbvn9fYw3O7KjLyeRVASZkkUSqhJHTa8Dg/2b4NBEchkCE/Qsr+lNbVo
gJ5TH4hA2ef1CrHiR3z6n5+nDk1utVmT5SjftDYQB+5kE/4q1c48HvKZVXtfWaKi/7LVBynIYCnb
z8/qNv/KD5aTPYLX+a7xDqXgzJ617xxe+yvZwVTIgR2Hjl7wVONqomsNQiF2UpiifTw4toUrEJ3m
tHUBRzVveUNkLtWZKWobhHIk4AyglxcwprTbCqNzfTezisZoXQCRIW4NcGHT0E3I5rZBEaB8ayiO
5T9UN+lB8IyPctvav5QaAFtxp25i97pVxu2+MkqdIbOA9MBgwGgD0ueHjjMmhgMi2rbouUUiCEz9
1JwFRiRJUYKOWwPgoXiyP2qcUjXfXB/DpRWIM8jKd2sRulRpkQlVjvXeLBChDJIFJm+oliqJy6tq
XS4/Kkqk/1kD0yRE7aijZDZyBT2/Bii2+NPMj8HMWYhLZ4bfh1gG+HkAfUEn6drLLOpY5tALQ6vt
YMfhHs5SemjdzqnHr+uzdXmRrg2RgZ5dpEk+T/3SwVACyHg0A9MauwvvXPKMUNHHkAgQJ9IAj2ym
r0F1dB8K3W1vZ3iVXB/N98N07QEwHMAkSXiKBjZaPaNPzSiXINSJhJoBml3Q4dr5AWQ+eeUQZjQB
IMByk/u4j5KXymvsGMMFCPYu3kjb4n15kT/yD8mTkPbhHS3Wtjz7MloE0Swhh27l+LLWE0CrJzm8
JyZzkv8MnSY4GJC/SifSSFvtJRdVPZD4iZxE8oUMKt5W59NLQ0HSqmyStoSNxpdnu72pb9L36Jfy
u50A/Wu8ajM4GkSSHoRHEwBBXh32O4NyZXXpli5BNLKpVGC+POj2swoaTUDoDifLq3ZfjZ05gd3b
rdc4nwV8pOOYDioUtQedZIEzEczjaWCXWUSjCd3L61PT56mS9AI6o0FL6WoI2n1pp++NeHd9O7P2
DNw/miShOAMkH+WOyy5R41Q2v7GyRU361TVpL2qcCj0jLvhW4/mvGcovkydd0EYG2uJ/9T/xiiy3
VQ3UrPSwvHC7PxmZVhjDgACTBvIGcIX11JXoKl8GKc2R7BVnO/OjJxmsAcNHCNXj0R140NHLG42Y
A+QGlyhmke4uls1aLUPSXZxnO0TwM2lTur5ILAsIOaBagaoRgX2tB1QVGXq9FSn35/RQqnYj7uN/
uNHOLVBT1vVFhxqOnPtReyxTb2icPNgXIeelw/Af0EEA4kYBszaQMdTzIMy0SVMEvELQ+9s3zjwc
TZRta7/gqU4wdjXAXuj2hocmrxHq8BiVlkrtImBJpINW2EjMyBAA5C08zwp1scnynAtJACsI0ACR
SMrDYLpcTCRj0qC1hxZPLD8BE1KLH05qE1kVkjBldhAnW1DeSRucceo5FxtjNOjhQ48d4AsIbGmk
X6gusalWTeq/dtZ2rG8r/XXm1WEYMQ36O+Fv0N8FiCd9QxVipXWyjuBv3lY7TujHmiegLUFsqYO2
BSpa60OiSUO7dAEeBF17wJMdDL7WTWPe/L5+FFmzpIE6Ez1TyIJCnWJtRZmaPKiHFDQJD8BZzaot
Nwdebpw1Ek0FygpNxcga0XVBIa0aeQ5gQ3o1zI/6weif69AHWv/6UBhmLFAXAKxCmBURaq6HUmTW
0E59gIRx4UIiQgHXlptbfx1lQmqQIJWwNCBLoFtGhExeFrnBrpK3MeSfQ/B+S072dX0kl48yGCFo
RGiskOwTdUTyIJvEJIyAIkIryEJyKMJ7IniEPuxJ5SUBeMaofZY3ZmmigTjzAxAXLPaCdMNoB5mD
tE2DFvWQs0rk29cBCUg5gH3Hm0bHsaGhXmqY69C/rAvfFdrdh5Tur08d8+eRs0PlAPQfaIhcb4LB
GtHNCdFwAocGMRbQN/+AW8EICBgDrgWBBs0somfor21DqfDn0rNUYmIo3q+P4vJU4rzjRWYBx0+Y
+anrK9bzRY0qo/BxJgX1iHRgmx9BMHLdyqX3Wluhrq9eEqol7PXCl+w3Xs6HsQ4ymjFx2E20OKAj
YL0Oi9Cmei8mhT912+FRkA7317+dMUNobkHCB+R9cF/0IrRyv5Q6gcRs5N/q6xvn11lfD9QGaItl
tBVe4PZzHWxCdZdi/gfNbr8SsYeA6d/vVGAqAXoBVSeBXFDnLgHIdgaUryAFts7axONjl/z6h0k6
M0FtI1FPAHzJi4LEJ0j5FuqxQvP8P2zW1UCobWR1vZIDK1j4Veh24zZWb5fm2eQMhb0i/50t+qmm
JYJijCMZinwPL2VJh2Xxrs/W5f2BLAtZCxCkEQEQakGyMIEOpoUFmURfAlUVIDkgWPqpBk/X7bC2
LtHOQiUKFIMXQYMylotR1U3hL+auSu6ym37ZpCnHCGO+IAOP8BrpI4yFhpw3ur7Uxoi8aDx0trwP
AANJOEAApgn4JigMI+MGfov1EVfmvodABO7b1jYCV0XUyImAGAYQ8KoQAcL5QLcVvX3DqTL70ELy
K9payZ3e7ovg5a/XAiaQM0RFELAjWkcm7eWm6McYN6241XOAzN+7Z5HHX8zwsysj5O/PEkZZW0bF
WCYkjzGchN//2wjIrj77cbHorKgQcH0vUAyVj8tuAAuEwnnoMFcC+UHU/RBhYWOtjeghavSzjJVw
C/FWGk6l/nx9FMwpIpBWlHMAaqZBuZFcCkOmI8+ZirvU0fvtv/w8Hhsg5UQf3Herz9kk9RBvXrIJ
y1yja2v3v/025Tb6qJ+sVAoRQcMtHfvH67/Omnkg4wl5n4SYiaZ0lqJujHKtReyMZpz4Nn9KeVBv
1tSjOo0SJ+gIFYC61mtbpLMaVA0yJuLoIAXFa+sl/zsV7+H5heI0ygvgh6TbYkUNsWyshqUfWc9N
YC/5PoFIyrhTeMk8xkwhFMAcAe5r4cVEjWNK8N6UlRT6vIuDa8jIbWv86w4twGIR1pCYDGS4dNBR
hXmi50VTohnlMMuH/GdbVTbnPDOGAc0ENGoi+Aesh76FUi1IitJIGl9BBGssz8Pw3AjeX2+qlQ1q
qgAel1slSRuovCnOtkZrvZRyPMblrkJFCef4u6wE6V/K57WJoXezMpQguZJmu+MtNu/nySyeHWi1
1uMw6vHzo9c6PScyYyTcEDRZSNuC4waatBfV5WnMJx33tN8MjomnPcRInocafNrgho2Lo/S3qs9A
u36n3kHlQ6jbVcqFSINZBGFgDH6KVodsM1abUXOW8CjonBuV3JjnhxHuVdcILaeJhl9Crr2etioR
AzAgFfpN+GJU3gaaQN5wHN6u7y76xMMIkocSDhuuCsjSUrtLMNK+l0vDvEkhghO6R6F52HU8oo2L
kQDOjfCcMCARQDeNU88VdVq0RBOg/dTWzwOExXei5AjJNuDSmZK25dWkwRRcI07+tyIh/ZSpWjQ0
mAhECFN4t6lva7v4mBv3kN/x2GIuKpgg2SaM5ECrIWbD65JaHxVNJ3k8AiweBbak7qUQ4OG9qNr5
yTpIkFF6bz+DwN0E98WXlHL6XUi4Rg0TtvHixJlFLohujtKLIGolFRjiPneFwGlLf7kvJdtKttNo
15xqwEUCHWtG4i1C9WEQXnEy6WcH2AziUE4M4KGB5QW0pD5mdu1EOjBWvPvt4jQTUzhghMAcjUt4
kK5NJcicNmMTxvAVkx8cdOdBV0HxJKCKxWMXu5xDcgPh1YjNj2YvmiAv1eY2EdoWShWLF3ubXIPq
b3NvfakcRYGLblMypnNDlMfQk7mNywKG5G39oLyKXhLZdmNs7uuPDDnVE7eRluRN1rsDxxkhOByI
BCYKOm1TQ4ixMnJ0nBp30p3+Yn7qLoA04q5xQvxz3YFcdF6T0SEXCc8L8nQDlA3rFetHTQyLdiFA
AvM+OemHEDXJh/xheJL8GnSkJWjB513P25OkNkSPEQ9+5KTAbojktLI2aySER5/gWIBQ02f0QI+n
DCC1dq94vAZe+v4iIzw3RV+PjSh3HUF7tZ7m8XIvF/1E9K9Tt2O1JJOUCfj10bGIKHVr/8BLFp3P
ncOzRYcrMAVdJ4R2FsQOyIt2PWez1lUI7kQUpTJH8eSCy5h96X3R3QWiRiDOCS+nRY2lbLMekgBo
CjVTu/isTVf/Mt8qZMLdqPR4TLusmSOceqS3GtldECeuh5PlfTMvo4ThEKoQ3+ptcVvcmcW77Paf
Q2rPfwtnwfytDFKXZSUmjTqkxOCTDNyY8Ix+X0/hBDQXNzKMAJED54fQlUg4rEdVga4qnywUgfVj
FflgnP1EK4H5wTm1jJVaWSHO8cylJ4lZ1vqACq+p27lnFg/pBkKDxsvyFaYOSEOum+OMie5bBkJn
iUMD1qZ2+zN5T9/Qyhg8XLfBcrPnQ/q+Ws6GtJShFGmCSnjJbhYj200/Q7RgjV4HLY/UGdKbONm0
ldvXh3TDMc3wEDrKZKRN+Tv3Qc3mkoZzqo5xDg8/bMTD6IkeVEo6+wSawv0EOhjN5Vgke5tyf+cW
6WJWBFzIgn9zIJ0VCBou7kd+mOwvwDJCp/A0SAzyJA0vLSK81tHlC+VZwgFOnW21t7JO6EvQM82O
1HlGf7tUt3rP6Vi+PNTI7iCXi0chXtLw7NQZi8xSKqBbMPjDL1W+V529ZNjhvngoBxsUzGDY4Rw3
cpxWE/ltDwcOTyCk8el2TjMv9bQ2pQFb0ym/wF5rl27VuwtP9uziCFB2yH12tjvDMI7qQYSd4/Lr
FLnS4e8vYsoCiQrOLCi9msiBBQtl5tYvuaPu4y/LA4bGi53n36Kbbp6vb8KLHUEMQiABxRtEFCiy
rA1C0ipsx1oe/OVXGYPHu5Rd77qFC24KXCErE9SsiSVeJ7WmDH4UPyStGzcnSI50Oz8Y7Cqzh5fw
xwQdX+1T4J3oC/9IGabu/BJxaJ6TsaURpNJy14oc9bWCuq3bPVjFNpA5HpI7Uup4VVodLlmIkWp3
sgVNFWAVo9r5MW4Ucacd3pp3wE3/YXKJfD0eEsila98O9WzDRIoktLUajX4w7atqX05eHd0q7+MT
WiNuxZvn+A5E6H9ZrCELem6Tmtc2Qm9bEsajL0OEbq/f8NrQyDTRxxn9xYqCbUnenFSIU8WFnGcF
fj+YHNlGiNNw4l2WvwDSAC2RSEQTIlp60/fpaCblCMc7/7Zse/r9znOBF7cJmaMzE9QYoiIL5AFZ
aH+WfoqKb2kbyWnsyP6doeVL/YlF4YyJXE+Xk/ZnTNSiREM6dY1BDDoV1I9jx/joDHsBinpBldm9
vu0YE4h+JSJThEYc8mRYT2BWJmMcK+WEx8nw1KJZXvKq2mkhE5NzXPvlu9VC25KFOBRUO0Cn0Hkt
IULQocXD5HdQywRVQVBuRWE36faCBv19yRX9Zvj4lT3qDI+BpI+j1k9ASA6b1knuymfjtnYDQP4k
PBwi+zNHpy6PRYo7TCpibKZptGalm3y5uZUgvuYYljPcivkxam0B6s2cpxdjlHjmEQAEnuc4AtQJ
WOomzfpixKy69bGy3w+87XgZyeENcW6BOgBzCKLGSsW6oXV1o6DJsfvwtcP82kFaPHDKH9c3JMNl
wNo3bAA1cFQT1xsyQPat1tCM7D+dHF5f0wXRBPzd6sepo9U1aperI358dKLTuB32OMzQ79W2LRJ6
qgsKk5t223ilf7tM2KPCjbbP3XLzeX2IjDO3+gpqY86Z2KThgK/I9tXT6AVvvV+hwf66Efa+wJEm
NUwwWVCr1uiJ2VTjjFXbjIK9P/Q7XgcX65LEOP6YoGZTmORhTKOJbD3ZSTCT0gad4270PmQgzoNy
ecLxjLwxUROHQuQwdxb2ei9u28kFuWpr2R1IibksIGSXUT4YhIqSjiICnONFHKrMkdwsvTT52qOw
ewrwcgAjwal2rX3M2e/sWTwzRR1gOY+zqJ5gCig2afMUuIAJb289uMVtduvzSKlZ7mk1MmpfFHVc
JIi9J1+QgJB1pMXVfeG3kLvVfeFE2+ub8HKnoysePQFI2OANjbaf9WEu22pSwlKa/dds03kOkPKc
QO2Chwh4X3CfAiGKtCtAx3SRTxY7VZxnZSaXiux0HyG4YXbziwKpqfhggMos3rebr8YzdLtG+OFa
p/HjkacLzhzm2UdQ+zKYRbQZh/gI5RWAuilxkL0/9XcJT6KEbcfU0MwKyjpwGK+n0wKd+aQ1mE5Z
x8OycdQbwQ04Z+yCFe97RtExC01M5DvA/rs2IkhZXHWiMfsTyKNMr9t0BP1vjwfTmW/txdE89JyC
OKTxCuAbUnDW6PahsA8NMAYGPoe3xIxBk4oSUotgUhcvoEmzlKtK1dbIP4PF9SkAIvImgHKqdbq+
VS9QZHjcomaIrg90XaHLnm7nNEZ5MdIiXcAGKNh3xb7biF7pLXBrgvfVb5TImX2JD14j523tadZm
qTUNU10Yiy5f/O6X+TzqTlLuBGOz65yGEA1OdixAnIJzaqTLtyKM4jlPKsuIkehn/ZItcjV32QKa
vNLrIreMdhWiWi94jB6sQ+A89o/FffSV8nwd0y7sAWAANSIwP6/3VmUoeWlU5YLSxbDR/4+07+px
HEm6/UUE6M1r0spRKpXtfiHKdNN7J/LX35PaD7tSShDvzqIHM93TQAUzMzIy7Dn2rtmnGBzBr5VM
AvID4o1FpLJb9TlPhv5bJP37i7BK7yXArYzVvOVNYSNb2hr0RKBzeqw8N6AyZ+W5WBhzaRotTAGJ
Bim9XexF82UmkTl7++PXQH6FlmAWrmRmbon5H8lc8CbOgT2rQegOBlsKajXoqWeMbNEoAUYtIfvk
ICx+m70TqbzOyyzN2RdEWgtgIlOdYq0AE/59ycLfMcBos76QzvhrY9i3A5dAurpG6t+sAdAVOfGu
8TQkOk4mPsAMzMaSd8mOW8kbACOTBQ/4Zk6Ibr6EOiaeLYDuQ5+vjzgH8EMZtjWukINxp/3J0e3Q
UazWrlaYGxIsdTQRQMFVEFEgJgWSnfbj47+n1uioRPFKQDsXWnSvP6CfM00s82EG+oKy7Tb5Nluc
YrhnJi5FMGqsKZleyHw/Awu7JpMrug0QnE6r4O+wbZ/wiMtWBVC00Pz8VZlvCgxxb/5MJLFfXf/1
VQcMsGEeM/IZmr/cF/BCgREc42mtaX9uQ2DlbP3GFx3F7Nzn13GjHpds+A0iwb+O6D87xBxRqkhT
O0TYofINnCHpsXkpDuKnNliFP76Lm86UzAHvSbEZ90tzoHTzr6+HgSkAJCAwZIC6GGvrMhB7BnKk
6NtONg/Ar9gW6yV8gDtvB4q/lLwVKgA/h8VQjcVWzrQxCbb6a/3G2xHAf1ozc04m74grIB8QO8Lg
87hgTu/cfIhFUwKamwRgLrNthErED0UrNsHWqSJ7fs9rshq+5BeY8qw13YpMK/l96ggfWIB44g5L
MA93rB7koxUd7fZgUkKK51rvuTyUxj7vgu3GyEAGLL5xfvq7+ME4+cr4bexGq3ypD52beK0HAJQD
7y+Nep75UJnDRU8dertowZNHmfX6C4SuEoxS0QIEdCAP3cefwGhzjL3ojrbixMeWZE7qqhg+n0lM
Xo6qFZKD/66Sd18w88O4AsiaJToDkHwTMtsi7s1jy3Bbj0V7MlJsaH3C3C5ICJgXL+arLOhOnLGV
Xc5RPlq3fK1stMS8o6XLL58LVzhES27iHR//WihjLID8EWDiOQy27bHbzC50w6YY+IW51HVxTwMB
7YBuH4yigUGJRYMPym7sMGjNbfOJBLvoMKykDSbvdxVP5BW/CrzIBwDOq7wJ94HPbZd6IajZuDx+
ZPwQWoCYl4oH+ANjeE9TWDWAmgt3zcteT6x4p65SaDoW+7VwjvclIa1Oi9z8DXZLhYb5ooo4LAGJ
7i0APZ3MSqxmA/cXwJ54YTGRSjDsuzcOrbcgm7Vg51VihBE5TmiSzhLuZcKpAeMAVgm0Ojin+2Dd
79JXjJrIK4yCbRM/8/tVtYt5spRcurHbVDS6uQxK/kA76pjXHS2UBVCFqnCnEKHZJd/Ve/Cr2oN0
xER/zXqWHKAqcVvpdXK41VJHyBndhz3dS+Eic7nHup/0CsJru7dzG4yg+/wT5UMz3cVbJQLtw+e0
GWz+2ecOA0fGpf5L9lnH4pE3QRebhMQlwiLm0ZKKEfDFvRzu2r/DejYX2vxu5ovpjwdBPObtYULh
CzPKG6HNHW4bqEiSle5Wjr6erXzd7hRvx9nqD4YvQUi3Nqx5Vz0lQO8P4Dp6HmIgBGTZzkAq4rGa
3Xhy+B5KFGeguw1AT+Bkud7uJo+0OixP8S4CP5kJeKf3Dr0iaOaISCyj+xR508qW9ycbntzfacNb
4E4uN0FrLuj7ud306twRzSMfjXojYFhhMhmbKShiXaVZfdrlpISfAp55swW+iogWcNWcP/C/f38d
fk1Wio+cyXuDMlCE/oyTDXx2BKgq+cOZA3mfUQRDitLriWGNsO+mxcMIbkKrglcK6BuyaHdvYNHw
DFMPFOShvIbxe7Zjt++4MTOiaNpN5u/dZrA886Ox5u/eDj345qIJiu33mPwGxC35kG2ydwrLVVcK
kAP2L3vQAhKy+v2y+h5IZL0PKBU+Pz1JxFpvB/PX35ysR0cmKjnkZocHLDM9mlHxBRe/bay/g/n5
t7dTMGxnQJX8q+4xkOhI+OMP7RNbj2bjPOvkZOokXWXEh5Oo7BGOuFvJfR+tXwV53WbE7hfSCWff
lz3Myy1hLnExBAEIZMJp57wVWOnuY1+inLZJyc7Asl9QsjFNlEU/HOfYQcO2rn1Yu9vnd0zUb16f
8Fk/S87oeQTs0SexbstQjr2s4ZM2u9873gRK+FtJVruf3yv3uLN2+1Vj45+tvV5/uts/jfvhLXgF
NwadURNGwdVJlkNtxgekwIT70IAc9Pgqn0dUHq2Qucp5fEryUYAA9XdnNVvVXP3eO38c52Bb2OuK
PNsDcVXiEtuz/a355m1tQg5kTdxPS1/M4NzgZOBaoH8A3U6URYj2SF5bFo3TklHh5mz3wZHBsrpV
uAFgjp/tT1ahE8UDWLdZW4LbePoKOtC5ekgCXBKrQTqgdv4mu+61OC3E7NQJut4jSvWL7+JBNQpc
NkYLas1AC4CRtDs1RQ/3i4H5TSB66URdAku88QHRjoqecUUFywII25F0uV5+rRZadTKqboeQdIIV
CO3U1K3Aynf5Co+qGTpLtvyeSFSRYUUhFXxALCOQUs2RqHFlv8s/kTGrOmRXFBtO2fSj7EYnILxn
JCQSnMhY2FVWtVEQQP8B4HAwBgb2DrbnTInS7DR2ImazZLPt9xIGnCa7ER21WYj6lwQxKi6Aia7j
Bgga8Hh2dtOTXvWazOv6hct0401jFAxpRxXeJVhI8DIyt5Wf0A9eS+q8683eHgHyiIzcSgCayz5f
WBPrZFJJtP+VEh4D74NNQeZKmWvxEPI7iZys04rzY1N3eG+pKs/6NawY+VofJ0MD0jTHYUHrk5V6
KZDTFp7wm8M5L8SgnUngA4LLfC0hC5KTNPHnhYw2YAe3orU0TX7Tm/yvVfxHBuOdjZmitzndrM4a
kRNRHN2Sv4kIkpalN+z+fv1bEvuqR4YUJ+UMSakXWYYpbv9bdHZmKRrjZZdhkPdDkvBwG8JNAuxv
7Un0OKRwHj8LN6UmVg5jiIxYy3lOjrFlK8NJEAvrpLW+w4O5Bijz9uextAUdYJU5rNoojsWI34mg
uqo2EvrGlxZ0U89lF8Rocs0bczuOkKE9dyXJa5OyLBxPW6zuPdiDDxvHNVrxIdpE/vhtPAXocgFt
nKMBxvTxau9aCdq6838qrzHPCZe1ctEU+BRMKlqzFSETKq6Kz8FdUpabmIxdNGOP0PI6VsoAScGT
cQZYTz2BhE/pa7UxfHElmbUjvgc8vN6lyZFF0YzRnQF3UecnKOrsGE5+8qSv4JCaBbCuaE9MY6q+
cZBb0+itcFE4+16zy2ZsSqeEYp2PkN0CIJ8erLGOrcV8Db0Cl17BWQqNgZAzRADCtlOIYjC1hZ7y
6Avp7clOPc0LrMKLPMkurUWg1iVpjGPUyGlbS2HG7wbY4djOoTKjdbLRKxVai4VmtqbNLo29LAXw
nZQIwjoL/K3rzBJXtaW5OnD9lnSUKvujXWQuQ4EkxtwmELU6ek//5KKh8xU5J6QdgYNz/bbI3MDN
kVTzO/p2tSSw0CC1LlC0WtL2uwr3b0HgtrsWFFRcD9qwigqiCieugPxqLu3U3Sf/Qghj+quAF7Nw
gpAWTAmySd8Xbd2ZS50TS2IYy99nalYEKTatx+XJ4HvCgzG7J/74Px0Oav7Xe2ZIQ85xBeSAewkV
KGC8bNJDtQsWF3Tf3l5sHKPNQ9FPpa5A0mANq9MqsdDV9dcEUe3/uiRGl4Ukl/iaLmm0h1VL0CO0
6zGy37jlgve3uCTGsBunwRAAmYvNc0pSI/Nh+MjCmLK31NJ152kWMIgLCB4YORXJ6etTqvQBvQUG
lnTCO5VAF6Zt/v5YE+5cnisRjCJURqoABb+hCtdiPI3HszR6S1p9z6G5ksIoQchnUzzHLb+raYuu
2SExKyAtW3ixOYkIcmiL5uN13XTDwYpeiWTUoU8b4FP0WJi0V5+o2ebMwssy0lu8tf77T3TiShyj
E3MiK2Gvn7WvJYmF6JhQ8s5F9+XO4wAIdAPxKYI2xMWMSghBFybloNHHAe3HmBI6QfO0z9jKFt3p
+6d2IYvRjTxvG0MKz7KoBc+sdvcvg1Q7w64xIwRajw/tpkxxPrQLiYyejEaSalV3lpj7w2CGRww0
Wi3SbOhg2YrPwV4wyx+Ao6/5TXBcekjuhSq0RqHQ6VQ6CMs8WcBzE7Jk0LG5MZHhCyONirSXhA6e
zFyKIW+y5nStiFbRZQuoLcTgrMacFK6QxkTAi8LtDQM9TzFyOvN29GHAtuIb5WdzR7BSW8G++6Q9
O+1CZvumvYT9BMZVE6I6TkEfLsBkimZmgejvS6zI+Iuyh1SmjkIQ+ka/eP6fHLNCm2BpQzNcA+Yx
5dosjLo0FXYR+vY7a9ds5XW3jT3HEXz3ZEafgin8nbHxSzOJNy0I5xVfSGauzyCIYJmYAHXer5V9
FVnRS3yMj9S4anYLCNipJDGyusfCp9nqRTtIfzzjb1EWClRBkbcH6B0jvpvBTJPxvQCj1IHVqDU5
pIjBzpoRdI0v+iw3U0Hn1V6IYy6woZ0CmQtaus+DlfuGE8EJOyHSCgi3rhZO9a65uFwcc3mbPjeC
WW+oNlE6qQAGPl8PkJcfAmwm2mtWj83F/dO8WB9j4/VQjMNGhcR+3Z0juQAJymE/uiCBtbidYLaH
Gl6zYXGLceRNCYHdW+b6njpp4nqtg2zcnWGV6MRwZquzOBLaACPyAlI73JMCV7QyNcvwQitDHLS4
BUsaxUR6CPJalZugUb1dVST1pHNeorUmS8GoyPNS1/xNMYxdNmMyeHWYQinGssvIVCF0NLVnut8G
XtcWAO5I8iD7JhBpcwJ1KA3/Ag/wfioJvoNv0J3XznK4e9PfwH4UY7cTLo46boaeG56y158aa3zq
17MjorkjsjIeYAbt92QNboWa0wD1p0qxoIo0yHhws9nck9ZIyihR5f8tbf51y2iGC9U/77Ggmxw9
s1Y2B6WiC9nI6YHrT8G69rHLtkRUP3zv0PVf4WLvEXfvkc71DBNzecM6e1NR2zI7ux6Itu6tDGXo
0Kz+f4JyesMfbQJj3gRlLEV+wjlg/23Fa3cRvP3Aoy4KpopQ0VtyGJYsHJu8QvSpgb6Mqj+0jiYC
0J5tasfCmyzQrC754zfpenbzGRM3BnHSlzIWeLIyK4KJK3fBQVzNJkBNdhyeb+5l8Ybf8/guzCqb
sMrrUTeUATJL+60FFExgHVzlibLRPdasu94Phn5AlSAb4Nk59/BcdGAmqhTERTHi9Ez4XGaxj5/o
44SB4P2Sd37f+bmQxWhKw/Wj2sYDdX4GS3g+OXTIY4DUCEFBeOiIhqZ6qjcJXg5tMUd1Nzq4XCvz
MuK6CqcCU/CIf2kWcHgJrIEaB9ShRSIvB0D3D/E/e8soTgWk+wQjcMJOxSCrdrYQw5pKS7ylhPu9
iO5yacyjqM1lH8chtrZfG6jJI7kKA5wsoYPfu+rgcwH+JUqGKn4HU3ChLJmUIYEwCVRKZyXoxZ7R
yR/aOLzVACOjO0sIu3djA7iMgLjSAHoKmdcS81EDzuPICWjDmP6eLPFN6lYvtBpZb7nJjiviVbvS
iXYloknOVZZ8ZbptrG0701OgfQqVSNZdx+kldT8Afq6xgqfSH/DqKRsw4P3VMJMs/eFJhwrhP7iR
lzKZx72fAsPIq0jcGdAYHbeCzqnH8KTgli8lNe7lGi5lMQ+7GOenVk4gC+gnTvs5vGgo9wZgpev+
Np+FXzvAy4fc6biwxnsP56Vc5ljrXuezTsW+Ti5SEDvDPKG/AK2fiwHXvXsB0CZMNCoqQg724RTU
sovrucNmerQ4GP9pV4O76Afcu+iXUph7EcOo6QoKq7jo1BkLbWpYTuAgEHb1QuqG7syNRl4siLFh
nTiK2pyN4rkKmYFRC7xGJxzU0pqW5DC2qyzmFqMAWBLAhLY0GqfXHEta0sC7mnCxHsZwpTlXl0KI
9TTWyRr92I6QYo88uNHWP9G5C0mM7y4NgdC1ESTRkiSPyDc35/VkNeiAX5B012pcSGJucImJeMz7
Q1K/pu9M6smfk0/94g4VvR5e+ly6xs+C0CUdZK5yM1WilhcDVYxh3z5RLSyR1xtc+T1egAu86zRc
6jtzfYMgENJG6bFAEJgM+3IdonFFcucT4TdL+ZkFRWRBJwYFM1VpDVn00aauAsIOV4GT/Xj/lsTQ
7b142pSmHYOwPC8pRVFpWI+WSAJbtR+LuVekwzAECH0w2A04LRaLqeXAvMcrs7jbfFQH0U43GBtH
pxx6yNAEAjiSxM6dzF1SDqrbjNW4kipfr67t9EFUMFe008hOsMJN5exXB7vy28Or97Nwpe8FyVfC
mCut5XMfZfIkorY8+qmHZomtZH13qGejky0gn6/YW7t+fg6tp6cF2fdcvCvZzCXvtFqqxBNkYxbD
FFOE5wFuXLvNDydfhdclvTw+z3sOypVA5q4bp1PcyQ129qMm1S/e5NDrMK9Wf2jX8a9folNaZ2CF
AM2NjyXfUdgrwcx9T2ZMcMkJVtrbMjJZMVKlCcEc8cK9uJfgAVI48JUwS0Ch+5i7rrSpVAhVCznm
OWGILueEULeExtYohFoG94+ikkuhLIpejDYcAUMp1IL+qwqS7qpN59Oy+WJR+Y6LAPYuHTOMmC2k
Q+3Xd0MWKrHoNHojv3ZfkkUnEVz3gFTgyX3GTOzS43Dv3C7FMb5CADo8TBQKInobg3W6+Urt0OZ3
9DUaCHiSrNGKPBCtj+jIWFKZu8bnUjZjBpRULmRcTXEn7IOn/Nij6ZO3JetlIOeJ0bcMOLydL9mj
99/r6qVcxiLIjaidUJWhxwlcU5Jg7qZHPmbJhi+uj7n9g9jzIDCSxHNPeupj3gEUAJwPOCTwG54o
o5nqSCCFwjVZsAP3supXWsTYgT7v01xIsLWyOyAdiGIx8lCrY4oUjOggD2LxeE0e7+q9ePpKJnM1
AcdUylUBVZpM1QWsVU32vzMLhO4x3hMV1rahce1mJD//oybpbPk96iRtEEBEhNGDCScKYvXV/sU9
0OD9E4TqyPw8LaUP7loiQPFh3hhTFhgtYU73JExdH9WKuIsiZJqd3Ut4Plfxg/9W1py1ND5zMzeG
vI94KY+xsFrDxXVZQF5tZyVJMBa7d/Yx+YOB9cZWBTqv9/fxid7XooslMidqDMCaK4P/21bZlAG2
WZqQR48yAybl3x5AogsyqcFhfYOLZbIwAFInSEkcQiaKi6jWl+sa6YNu3RxVrzKXqk93ja2AqTAB
zEJAnWSsX9uGs6zGqrirevMkkikl8o9uUCrdaklHl0QxkRKHOLruOIgqPkKQ9Q5W9Y5mylqy1SXI
vrsm/WJRrFmNw0zRIo2Gf3FO2h2oZqqJSKE5eeL/KosxpWlfjoZUY1WSQHKMUygI12NYl+/+J14C
6aEX6lYz/nNYzIXj1aZpxEIXdzGGVbfHscKgy4Ly0UO4EQHsAEx/YkQYjV3Xj6/ajoWR64m0a2tU
QdWa5KFZx4R3dPxConA/vv8zhcfgFK9htAcIIuxx8WNWCWkk7cbJzr0RhlLG+9d+18CBExGyG7+W
RN5VENkAywCw38DJwDwObVI3cp+k0s6oLT0jvGwVCol/ppfk9bSEIH5XFiCdgbQMJwmMUdc7GnBA
zgu7UtqVDdHfhPeAI3FMuCchNIV/EJuJACn4tyzmNvOxgUGgpJJ23HN6TBEFBgUpX4AlWi48dfci
zitJzGUu41YHkBIk9X/DY+4NHudL/uktfUkdWSOPlZKexo1OXqyK0Q8uBFWENhbSTtdNBeBU36e/
VU0y0XksZumgmJscAZSlCjKIwUEFDeErR0P5+ZAcmzV3+N9EMfo3Dv2sjAZEjZgULInwokokfAl/
SmsRLJV+9aPNYx7NVG5UMaWbxxF+F/9GrKDCtueowKWHyWte2y9tNQLV/PXxCu+UKCnNG+1sp5h5
YHe8VnsJjUYdIBAxbGlP7mTmNkFByEqc0A1tweLs1tIt1NxJ4+ZwxjA056oOAAqdV+FHXwKluzVq
lKwZfBzgm8SQnMp8i6wNoZq1WubzrvLduzOGvBP7VHjSbrYNxexBXFPZ05La3imMY5iZDneAI+6c
Xrjegnmqwomv1MpPVjPg3MEmhCcCFdrB5D+MXb1NvL9eYXIHHaS2j3f/Tsh/LZrq+kX2pDuFnQw0
3srnPN6UnMRJX8VV7J42hp1mZpfAo5iRDo3s5jzbB9Bc9JfodvkutwuX947XdvUprP3T2rQa9Qi7
EH/OTnH44szxIGPSztZx7uIGvn/2qllLBuqe/lEuQ+ARY0wTh8+Y3VCVwBmUxLU/ONlL9zIjHSCQ
ZM/ZtTUA2YSzoYi7CGMQAYAHPicSPke27uVO4fZf4bOxahasy51+RbxsFx/E2OZZ4nO0+OGDgJKN
DgkAqGGIMNyLCzWhO2V4QB5B3TERijAAAyXXR2+AxVVo6g48lCvA3QNhN/V4W7aVzYkAvUL1Zjs7
VubriGbm12xxxv1OcfZaPKN5sjLmTd9AvLguXriPGN32HMqklovWzC26pxNS/lpKMtEH4NrGQaZI
x4I1BZwsLJuBEiq13qWn2jc8cZ18TzUJfqlWY7eAIAo26ldo5V+PL9hdrb4QySZE0OYgx2U71X60
Ur6lDyz3DQPuX8UmXk0xMdbJkRbf0HnwsiD4Nj9PEa0oQjlFWoMxuz5epWgjPYUD4wNoCkO+ziFD
ZmS9NPV5f30q2rgVGU3jIsucm4HfkpMmsJmircFFc7LD2WjhiEDXsJVQDu430g8FhfybLGEN38kY
YoEXkpkFNnkxgSYckhUMPDYInpVjtpH3s/lpWP1GW9jPG99CkcAFhYsCxgZAKPOMugqxnCbyODX+
9CaDy9NsDrVs98bC5b8JfXDzAVJL6RwVFE3ZKAtwbEord1Xv6xOsMW/riZvk7jAT/b8e9GMkMX5Z
VfBqm/SQNDuY8ZEKEiJmRTk9+u9XhKcdw4sUKOYWTKWtw3BGZ+XgF5ZDs+UJkRdebbrzV5caoGoX
EtgwuFdrI4kUSICL5NTAMYhXuvO05DHf5mzAdswLgC2AAoADk2WqGdD9yVf5MOEiFyKRPtJj8tK/
AaXx0Jo5wFAyEh7ig44yxwyCBpH8LFUgbhw0fAClKAGmgQpKKZle+IunOs7jvuC5evY/rIP52Fjc
gBQA2vrqZzOP4NRoHMh58LMn8yt3EzTK6Ct5VXiz23601mfrTcBZUX28ecAwQEndLr3HX3CbAWS+
gHn1xq5Q+a5t6BfM6JWWNtUz7cyj7Y+FPW0mEh+QtUnc+XlBMF0aoz5XS2cugiwmmKttsHSDyO7X
sOmQcVTMpxQwfQuSbl4fzNacCZUwHnAG97o+QE4u6lHNE8U/Da62Hrc+MOHI66f//GM9lnQmRL9e
E0avFR7kTQqCc5CHXEvSKsBipKMk+91LeiI2+qKPhrk9hsT5bRDn240Jktgr/FHzOcu07e363f5D
Prefr8/9BmgPPxFZe8+2u/3leU+e9/Hy9+kZw/zWxgr9jw2GgjZP08LunN/eR9/MGNgw4KuqO2my
v/kogTaESADDB7NVEtHNgC1XE9TcQGivo7f8EBKxW7dbHJJmKYvZ9jPAEvspoGbDADIm7IGox6hE
q4bRVGiZ6udkWufk48MgX/svDI6QZvvx5bysdOtPbmKYHv2Sh+/xo8AceEVg3ADH7XxS0IzUedqU
dr956xdZEaR7anT5dfTvL+zAZIQFMAHwdc5qxZkrgOL9US2ZfGu2Zv4JrD+HGFP/wMbCJDp59rRV
9vEGADUyHX+WYrezyWE2CpaDciXIEsV4ZD6lr4KoF3Je9U9OTlCi1Mhb4r6hodOmkzbI2Zn7kPzR
bPd4OPw66NaRTE5BtugvtMwRKW7v7zJcyLkr++ajAF1KuUyBBaMztqyT+KaPgcXit+tpjR68HtMq
Hb5PAUxqD4iQ5mMDMIb1hwTMF6jay58StT98PJhBKDFNaR7/rADqlq5UxB6xKSMpr5lBhN46Gdgh
6Sp5AykUeR/M1iE8Qd3uaclSiLfOhq7RWX8QuWvgAmV7+8JMV5o6zjX/g6Z2G6j/W4yiS4Z5LwTB
qFBkaBlFAR+YNTp6ej9EtPACC8DLFfuxJZGpqrObCSo4ILUjQIK/xQQJzdhXLZdImt+bg3PCLwUP
wARUMNxLBA3ovz8Wq5MFakMc+B6nfSIpQIwGm8LEZOQQun9Cm2xjsxVJhBbX9dNTbxoL5FPSrQ3X
oYQAtYGjgVwkz9i7aM6qbMoNDS6ARrJVCjgMwaHlDaCihJ5g0eT/QL4zsi1XFcrZtJVvhM+vmBHB
9yzs2e1Dja+RUJEEvDeiK3bPAE0EHowCX9NgX0rygRyKpUH9ciIRHBiSHAaiLdXEVx2DbWj/+dbJ
9zfFoKmxcQD05b+phk2AiX1KrQLAIRhtWKqe3oZ/oJADhgAPXjxwkQnnzMCFGUHfVRWoYanj7gKR
FeiSkXnyOFC6nMhBJ+8FvoAOVQCAzEfQay0N1Nwg2GBfABDCywC2wLwpWiCvzZjKDeAYbRPdryjt
2SpZ8cDwaIEoFwKAi4N1fTGweZGIzSvJjMrcVwhSDHV7AMUi7UZ4/QxIvtq+okiWmcBYxl1EOg7g
PK8/j8/z7m2kIIcIcnhdRy74+kvHZizwOqmKT0u/OuraIGvxqoPkID1FfstASVBRHUV2jrxQ3NWB
vLTmrFl8ZxeLo813NB0RnW7AnQZ5KWaRmG+REqPL+VLzs4+Ot77mkEgBQle0dB7Dt+z345Xfdq/j
zoOTEWsD7AhaCZiHkLJc5X0XaP7uQyHWDCMqukA40sjH791XYn2V0OoP/DskMJcmvVkyfrlqZg6v
jz/lNl2ATwF9NHBCFJwEvul64YYeS6Gg15hyqj21iz2uttXgmE3HMiGx4Uq1WSR/Awx/YfLtj4w5
rHThWos0nmRMIQ1gQKBDgYxBv3H9BXqfDVw5dLovxvD/Ab7S5/OzXEZ2lz0n0l4MdmJoh8l3l/9V
pJdkXE3fc9gSBYN4yS8+nsxTRQSpJY2okHpsiSD+dL/y55O2YLNva5HQD56+HbCIPJ3ovv7QXubC
Iaxb3Q+MDwW6mqMrqsktvWh2ypSbuozummSTdwDrlwygFwbeNFtNN1pCvBCa3XFV0GssAKIR2VQM
xjL+wRAKeVyNgu6P80w0tIn+t7QGWBwE0PYPRMxoy2KvQx+3dVDIum8UL4rxNaqgoZAWItjbEgYj
hDn4KJTKSm0V3e90t6fDQVz3JCi7pDXT+qlSZVK3m3gpPr9Nb1CpYGDBbCPmG1V2dBRaMlR6yel+
yCfw53IgKcm5XOOZL18L3ElziE6Jc4KnSDTtlHh62zQ7Pun1J1XjVCJURr1wA+54JQAMpyiN+Czk
KZhXthXrIhc6nGaHYa3aDQ6csskMU8qPj+/6bRJEB+Y6cBk1YA+j1sxc9barE7lOcahp3hI+qiwx
3fStV6DaDHsXjS//mzjGXzS4tOrnCeKS3uzykuiVIzQSEWtb2yaD9VjYHd/gam2Mwk5COQVtI+m+
Hu868bOKd0q85D7eM1T0UQdvOYVB5BkZuthlaS+Xhp8DvjEVXqQe7gT3AZKpBYW4neeBjl5KYm6G
DMQUMF8Wht+K1XumHOMpI0Uju23gaGO7KQ2i1Z9tT/Aadov5v7vLRHIT5hggpSAfvTZzQim1Rh/X
AGdx5dlN00OGwlHQm5K4TwWDVPVK6Y+dsa6kF5D+JsmrlKbos3t8nvc+gho4JLjQJwVGhuuPkCdZ
ilulNXxwdphdH5qzUiBZF5qtvjDScO/2gaMTzhLIEVGpYG5fUYpxl8yc4QdiYSnhdsp7sFivhPhJ
H98eL+qekl6KYhZVJF1yMoYw8HN+3QYYrpZNrdXJYyF3Mj6wa8DvxXsOPxD1/OutKzGdNXEJlCfO
nmvFKjJT6T+EFniv8S4cV5lOhHg15r81Du0LtW1gSLN3QXLYcZ62EEDcniJGqAAMxuM/eEnOL+qF
L5yNWtYNKm5MVvG/SqH+QMjTE04bnUxqlwg2z/br2pFA/gcFCNqVSRkA6ddcSONrAZ2no4CTFIAN
jsHDxp01T9GgODGwNjMHKL/VglNwe6SQCZYoHo42xLI+wZgisXjqksDvupqEndOLkblERn9/YRdC
GJe+7cSJj/Uo8Nvsb5IcDacA0qk7q6tm/uYk3irmYUGJqI6wW4m8g4EpI2S8EM5cbyXSbBMfqDCn
kXQEMeCvMlb9JkQnX/STFduWWzB493bx3EuLpIcIk8OIG+QqQr4hMXw+W3fTDN5Lvk6WilQ3hRug
ul8KYS56K2kYy5Yiw5cVjOZKYDr0Wg0o+53oFsnTyXhXg5+Jq94WruNtZAGxZ05KsKRTaL7rrSzw
HrfpjDswFn4pJms0YVnSEJNm1fclZXIeo8EFabU16gsP8B3f/lo0s61GXnaGzjWG36RI/aWvT2gw
E9B+HvUkSNzC0n8MzCLrg6OVNrfYAHp/4ZQcE28IvHvGDmlyDNc+ovstFD0pxj9J77Q7SfSKGa8Z
uHxQGA/D13aWF7TpnvKi0oMObYoogbGM6x1P6lwawCpt+OqrMqKYFJqiag/AWxbEX/JSgv3Mh81e
lUtpzPmqStU1MZUGtIzjS2QKyHR9a6aK9grOpEjuaM2xQ/J7Jvgjwli3OVrThmL8FmiHM1Pdeaxw
dxIQiGJRjEWpGxTAKMleLz+M275U9Q6XSQdbV4yAKFbcmv8YA8NpGsAbNk4gw1gJutlg8hJdwCdp
p53mlOQKZtdji+9/+MbRMiTCwu+ydbX48PgT6QHcbBmuIgIpDDAaPHNAwA1PQzWaAbShqoeIi0LS
NOHxsYzbZx27QPkpUfJHtZbtoyuFrGsBiG34BsqmbY2W/NOxBQ9svRpicUHh7j25GKijmQPMsQDN
g/HXMN5S6mGo4KK1kpkKK0SE4Yj5Dh2A0Jh2QD2QSNyeT92YA2e7CFRj1S2r+Sk6pXara0TWX0JA
Vz/egbu7jBk/4OSI4HFnk52xUOaV0eLVUIf0U4/Q6nnq2tfHMqgFuTnJCxnita71YtPONQ/nievl
XRsXnhGJaxnBYrIQ8S4JYnZYzppI1uIAbzsyfJg4HQJTQENNu0S/sSSHUc24iRQhabCg6WQrYGvL
3ShanMG8+6DLF9vG2AwZYVE6V5AyB2YA6nbZDaE3r98aUC77w6QtmQS6OzfHpGt4zzGxi0Irc0yK
lvCZMOWBnxLumUeaNHrB6LDZkheU9zukljRXRXluq639AWWzxzpCF8MKR4WXljIwT4/+/Gsd6dpJ
4Aaw3vjd6Gry7zp/qpWFnpt7l/1SBBNqZvJJDmsF69OUiBRwL/sYpfd3nibHhwVZ914XuHuAKaYG
DPn76+XEbQCCyQ6yotOzBqDYRCD9aRNIK0Faq0snd1uDhx8PHGb0ySJrgTb/a2FqXQhRNbdIFef8
/yPtu5ZjN5Ytf0Whd5yBNxP3nIipgmnfNE37giA3SbiC9/j6WaB0R90gonGlOTp62EFtJsplZWWu
XGuH4IRqTDM5n/tUg8QqdHEntr+KduFFtGR0cgaqoAoytc/cQ90nRMj9lWpsCx4vPyMh1cBQvING
qC/6S0HnrF0QXCMpquLmngIOXByJNCoKF5lrECFlOHxk6KkrgPFJWXpfzjyxMbNnxiZbRpIqzUgh
RnNQ3e7YVHs51AiveyTo9l56lyH/yW8jVdh1bWwXor/6B2fizPpkE9VyksUhj3X1kq8sOunyR74o
hjEX756PcLJ3Yrf0ODnECBW1JPFGBEk8YH9d/xpG+3CwUk8h1wc1k1ob5xT4L4j9oTnuO+F39gBL
YzUb+hgW9TAMiaBaffyeCW+Sd2tk90K8MiqJ8BJh0SbqJTO5u25+1gmcWZ/M6TCErG+zyj2AHYHk
fGopnbbSWvCWIzqg123N3a1g7ML/oZuAOGviwMNCTiLBw7OP+WaomUsyZbMnQcVbAThCqKEqk80J
ymtDqRW4zADRHNWq0uwCRaNp4zpNY3XPVUrxl5zrY5rJb2P5xl8N5UtMiTJx1JBjN/QsFnAkgoqm
wN7IJILi8WCyDPby50qHcBMNvNeggkJbmNI8f6qFJY3sn11N+Ibzz5gMnkcVJlJbfEZUSySNQZR+
P2ToCewhetuZOfTQUBISOWSHzY5b2ENzzl1DiRjJCsh/68q4MGc7uNQDr0sDOPc+XFXRCxoXiFRC
Lb4gJSj3lCXJltkT840ShXjISCEycbWhryVhy2OhgTehnRo/NPI6N6jsQjcm2VVVQHkJT0U+sjJN
ITygQ/XCdTZ3O+ONjxARdCLQCxpP1dmIdbGpW0WAs1eHh7YlXrGvPH/BMczO6pmN8ednNpKsD3lu
GG0okDUMbSNzMnXr5qYo7vRs4faa9eznI5qsoc6G3os5+FbEAm4BZlfxlUn1oRCeAjemQuutYj/j
Sd0OdpaYSceWztFctIXNg/kcGVKkKVDCraWS+bHmHkLkLiEsMHi5qeB5lY79QvG2auyavevZPgkA
lw1sjXu8fpDnvMe5/YkjDJGHEICygYJVYbESr9+O3eW05+1Mae55PP4X+6Jmz6wuozyPPaQD2jNx
HT0fhlA3MHBuWtWJo4Mi/hqKp8Ld8ilzXBlyZ41mAvguVO+5F1pgPdyraJO+Pu6ZghK8F/6HkhXA
M2CMvdxnYsVXGd/FECLwOsvo7/16recD6fUGqbmMph2ov0qQr0nhAZQU9wvWZ6YdTKRANqHdAHBG
dXIniHqbl/Dp3CHcjUj7Dqy4HNItWICcghrX0deBxcWW2NoJzVdLdf+5NwX4FEGEO8rb4d07WXW/
bssiEmVu3PYqg8ZQYMfyXWNFRwO4DcsVbxbGOxNfwCCg/cCJwnNNx9u5WswiJnKHUuNplXOW0JC6
3zcoLumuo2VfvNFSafF0je5/8py4MDu+4M6ciRALcobV4w4pu++EG7EGolAD5VhBBKbaHBhZDnVp
Fn6wtLtmxwtlaEheoOEWQerEsB/40pDVuPPFADkVErfoN7QqfezZrLY1OuXUeCHMmHmNog0fHRTo
kUOJfoolCXDUOr2AyZ7LiQHct8/QRals69RfX1/NGRcNSWpVxmsDMFh9StxXpWAiCzlcuk2qr3Vk
KfRgG8f6SlcDdMk9ae1imWLuuEAE24AUJJAq0pRGIQu7Mu9lEW6aQxkEhaUe2hsu6dR1oIOIxr0V
hYb2HLOglkpqraBai95YZHAQ1pqh+Jx496L3IC1FADNRJIBh4D6ABxmRnqNzP9teiuBBIrb2uYPm
QkOsLBPSKgc1I3mjQGdsUWxnPJXT3XxubhIA+J4SiFISoiWf+S84Q0qCf3ehBDeJF6aQkLKvHa90
xBiqIWm+sKdnVx2QPqhng0sZzZ+Xgw1YIbZ6nmGwnR36IbZ1XK96KUCYEcWEZaC2EBbz8DOxM/Cz
QOCNMohImE0OcFLVXI315ID3QKeGKNZmcjQqO3WPiZuRtDaIXiJvBgq8Mt2K+TGJt2m3cEXODlwF
lGPssUWNbHJfSVHLai5IuEOnOnpe2VoOcQaUpXGaC+lDRMno+vGaibKAjIQo+KirhFThJKYt1YFj
HTI+hyxSedPIUMAJOCExGy1d0t6dvQjQTK6i107XkKCYbKmq410v8krYQq6CYnetOJ/v1g0wR+i1
TfeewXkkYqmyaVO/p76gLl3Es7OLWgeeLijg/lAi5Hqf9bXPcwcXB8dgyBr4KFltawNd09WLz56u
T+7ckYWxbxm+UTxqPGNnRzbiebWWBCxmXBB1yCD7VzekY++LNFZzN8C5oYlvGIy279wYhsp464aR
WX7JKlUq5ZjkRFMignc2v1TVnJtL6HEBco7gGCs6utGzwbVF01ScYnCHQnVfkjy1Myaj0Wkg7LUM
qVx5CyXbudOJYjgq73h74rKbnM4oCHg3Hdeu7SBCW6Np7584nXMLE6eTRoJYxxEs1BoNq8ABVasj
1CLl81MXr65vjbkL9NzWOLtns5eDxyapsp47PPqVaEGYMeAsLlwChsxdZQBL4LpAghOZusmJUwu1
EmIDoZeaq/tOX3ndSXfXWQ6lNiGHS7f8238wLKDQgDHVUWD7hrKfDUuR07AcQQuHZDDMkDNo5TYH
JvEOv9RmNOtNUFFHMyPyHBIihMsZVCUO2QAVqyVhg/NsK2gDkQ68u0LSs/j0ngZImV0f3JyvPLc4
ibM6vWLu0CDAM8QvVn/pxjFrXv7/TEw2eV4LoDiKEbpmymOr7hLt2Xe/rpuYe4bC3/81cZNtnoMB
Qy2Q+j64zGldq3wc9JUGJT13nYDEPpA+jU99qfY3d3jBWgsQK/Bk6PueTJ2Rt1UAJknvqLGWNwdJ
gcBokiwBsefqymP8i8Y9pPrGPsjLPREHrugVWQZwjpkT0PoAoRsQzcqsl4cMLRr8asni3DE+Nzg9
xqWbuYIESEueGE4sWI3x3hRQhBGMhYP1s+0Sb0dA8iUI2gE8gwFeDk1JfWPgfA3gp/iz9vbupnou
jAcE/jRMO9LEFm9zEOhODx0YZSGtllhcvRuiRazp3CE4+45pgKJnfqXrgYoaNtSpIjWyg+Et3wCf
nLTQ2c02UbH3wbSOS6jHN0BTXQ1f4uHu+h6em3bVACJ6jA1HgOLlZDAI8Kqt2LkHcA+BjgYQzXCf
DwZpomrhzM8lwpAg+svUZIVVb9Bjpg+AuPSepaM3BLiETaKGqzBXjq3RIFV0FyU86XRhr8h3Rb3A
uzJ3ctA+NrZj4P3zg1a3DLNSSRK8f6DO0nM+8bsFlzPO1STQx8EcUWbAmIEJYeJyGlVLNX1IvGNp
hBSE/fCluF+jVx8K3VK5GATOLJ0xPuPgsgG9+ClpmAmlV0vMP8ZfMpSauSNb65vYivbdXRoQ995D
rxVoKP42hQc6eMcuPACHEPcBKXm5Y/J+SNoq1fyjECT7wnj1RUa4/miUj2BQNotkU4Q31/foj7t3
YnES/Hk9C6W8gUWG+rZkjjgHUCjIFVGCXabZebsQH/1YR9jTkNzD+AzolsgTB1ELlZe2ruwdm5JZ
eSKvitZh0W1uyA/uEkPrj0UcbYHpGagoIL3xeLicTb2Lay+MdO9Yuzd5KxEX76IqFkkena5P4pKh
SWAb59mfgwLcC5gcJ0+BgdQ4ZxEtM2sILEOgABlxyNNISUeGqsCLwTt2jWSGkQvQ/E04GOtUfL8+
orltgQqtLuN64pGRGz/kLELikSBL6y7yj8ALdG605ppNqaKBWY7NqES/NItNwfu8bvOnExvX68zo
1F+GvOcnre8f1fhQtKElhL2JxIopx+mmk4ItY8DTofFG5SjOAZ++/qOFhAC8Bt56pKiAOrsctiZl
JZOM2D/yeFxWybPc5lR114vFxbl1xLsZbbAA7OEsTKLCpnTTWuky/yizFe99Vsj5pdHJN+6uz+jc
YTs3M4lnwtxrfLWCmcbrrSyoiRKhTy4qaZmjt2rpFPyMdbF+eLaOCWwVqexv/c6zTZPlmRLjFQZz
VU8FeJSXMGiJ6x88vbGUh557jkLBvD7En0nr0SjYM/B2GHuKpzd90vd5xXp46tSSHW7V3oY7f+2X
B8lRl0pr4yV6cQeNpkatJdAtQD5Lm0xnnlVN5wutf+RkNKnsPGzKvRs8cKLjL52F2ZUbt4aEYt7Y
sne5EVma4UVRNf7RO8g3FSlWMhmW0gzf1MA/xnNmZHLbeJyiN/1oZPv8qpHSOh4FAl36Dxtkvjaa
qsBOSO6sOzRkk7u70LQ/QZCIqiV0tE6f1s3p9ebw9FmBMnGHTrzNgb4crJuBHnzr4+v20Vjfbnu6
0tDaukFj7cvq/vYDTb+39P6WWpuFTTAel2sDmTj6CGRNUpN2mC0vROyj1irCTW8pKPgRU47Lj6YX
YJXxdtSm1O9oMwESjCvgHDaCmbwt4Gt/Ev9Ofv1kECXaSIvIq3H3K+C4St8aOSB+BGxf/4vjN4Mc
UDHunAZET2hgblfVAAFWr6d8dCrUu6TOaMulpGklE6gy5/ohm51f6F3huSzDM/54xHIdC0Jh8I9R
slUjRvxswVHNGYCCGbg4xgAPufrL7V63kdy0qYGTxRTcLjlcld8X+cI2mZvikSMDoQCkJEFsNblg
IjdAwq3SEdVpIR38mOiJYGnVERl9KN18ZtpJF0w1eORidqgi0skmaBejbM0LXz5E/9z/AZZz5ia4
+KRp4J5GgNy74yfdkZuR5vRvr9zFr59caE1Vg1qox8Q2TSwf9UwR1pLbLvRjzvhFlCBQiMDsQfhO
n0xrGLctCMo4jCHf6hlvhoCP1XyB1OVTysBlZCyRY814xwuDk0mLYq/kY9nFfiTVjW+4ZslvDdc3
uXRhZN/puolnubA0mb9WHyoQO8KSFO14HTwK6LEckB4dC0o5UwH+3st9aDKtJlqtbwXJdzrQLAhb
Tv+ohJQq/Xsmvvjeqe3Qiek0oVkrjIR+QHFQ4WMWovlvJOKV751iwFrAmZngYr2HX0BOk5Nunt6P
EG2OQB78DFExdFE3pNo87V6sjlofOt2Qt5XULfiLuUjgfNqm5GV+kzQBqp4IHyMfHWvoMF/5IQ2l
WykCnwGSAf1CpW8mXoVBGd3A6McF/mSyI6S2FAO/joJjz7/kDSCZiSkJ6BEvzVhSqaa8KMPz9ZP1
s2aPYjQijpEYSULr07R1RVaLJCxSFhyl4lnQ4XuFCjRCvuiIHJgbXGPNAT9ucN1aDR5kjgNL380g
AhjULpFhzzhPtHmB+pYfi0IY/aXzLKG7WqYext5pAoTKhB7E/3G2xIM3e+bOrEwOeZXwfVKVXnBs
wlfZCRWn9h+rxCqL++vzOudMoGyIyZVw1yCjcTkaV3UDLub68AiBlVs0oIL6zauhE6dQUItcNzW3
ac5NTZ5tQY33T1XDVDWgoeyQehu3SSJSNu9J7BMDra0UT6zrNueGB6gtevMEHYWsaX1AzfsAT9E0
PAoVbXqbVRaQmrl841Z7bjEtNOsOFBF5DPTloSw7vfCaphEMt65gLeYtDlpmTTjWBtsTlzmuJ+yD
Jqd5Qwr1lvPtHBiLAp1RRnDqQsxD2x7y5rPlpF/xu7wrS1p0b6JO8uCpRqGxQ3gSlmtfXWnCLqjW
ofgKIrKF62tu0wEkiPlC1I2nw+RYB+pQD1yYh8dgqBwUwgBkU+NdLOS0Wqrgz50iFakr0MWhjx6v
68m+q4KIcQYLj2Lwgdx8uJTQntts6kh/BK8+pskmN0mZB71iRFgKA4Ep1wzrcNjnbJf7OgEmsa3A
O1MVC9M3E7EiFQciZGRBkJSbil2FWlm76dCEx0RFy5DUkDDcID27sKVnR/aXlelbBeNJVMGowyOf
fnXxXjFMIXnk9ZWvRkRPX8KlxujZlTqzN3m2yHiBoQbVYqXU0CBxpX+gqBJZ18/p3M4DUco3nGMk
2ZgsV9UpJdRXMXWids8rpSVouLWPgVbaibwQls6FgGempne20Eo9AlOYEjzTj3aMh0qv3BAuGRa2
w+yYUIVCqDamUKXJxIFktAsgcInTVBWm2NwZNQqwHDWKx5D7vD59c89yaNNC/Bi6GuhSmiLa+MjQ
UjXCa0b0lJu4T1Z6wRMkdG7dqLcidzAlhSgD1bmHIFgCUs+ME7ZH4h3EBD/XTvU6zkCO3T/WOsiJ
M2BC1XAndVBsGNS7SF5fH+rM8p1bmy6fzOSWcSJG2kh3WbYCEbeMS0t1rlv5WTQaySowHBm1bDSn
TTmtejGQGTLrwbEORchWRyw3eaaB8ihLagvS6MxS2nZwOiEHQU6muVutDMK9r2qujdYqMBdzafrY
t3gbVlodLGzhGRcAuDq8Gnz0N8Dr0nmCmUxwESkj/DI8pwQJBdLqH5Ucky5GK7jkmkJZvULx8u36
pMz4NzAZAa+IW3wGRq5yoZbJHS7TtstOURTfJxpPJGnpuTEXziIHI489K4CEgAT9cniKWHpVqEXs
CNQiyKBjIyf1EBZE8Q4cQARi5SHgS0kSI++L1gRuwRf9rIVC30kea0g4R9gC03RhNGgaVxk1O7Y9
yXsQNskcSQ5xTkJoY5RP4qJM4szEXhgcf36WyYPiiRTnccOORZiQqKPqy9Cyv++NYAMdtgBNI87T
Rjd/ZiPkk8B10Q9zLAo9srBZ+H0JGmxA5hL/WRPK/MaT4yVO66lrQHoS6EN01ILYGyHm9K7yVd6N
A1BrHFuxAY7X0byDAlhYrmpOKC1kdH7ks0djaMcBSxFISQAtnYQUEuerQyXBmMe/ZDX4rAQORN0M
EVZC9aOhmY3wUoOVLoaUiybQSF0oyk1XcbSvQBZMlUeMqSBN7rBOdY0uKVx2lFxGkM3uAEmJlH9i
ZCxuYhnRuTlVu49RZTEiIMaPhVISVXnqiopwYEn+eyf9eyh/WZnSLHkDWNT4KIiPPcoqYJ6n6cjd
0ZcLocyPR91oB/8Ceo63B4ockyuyk9sybCuBHaErb5d6xxE/eUCHkQwx+40mOLySrIVYt2WuAm9c
edDx1PQWxvqjHfb7I8D2AFzhSOw1ZXQShIJrah1TCgClblYuBAwlWlGg3yG4fv/x8RUfW2Agrs/w
3MkAtS/IrFB2BJfsZLOgrOrFOsNmSSv/jh82SEVif7q2wKyUX0L8zB4NsDJjbNDLAJngJL+tRaLP
S8U4xOFY1pnZIOZB0m8skjNkj8qoWwdGR3K8SYacrTL/Kwbr/T8YMajKcELBiidPcwYKS9y8cP34
yOMOoXqLa9VDeAQiffQeu1npEpZ2weq60R9dQlhccO+NahC4UpBInrhWMEEMLvjk46MCNhbOfU2H
ldilL0ykRgtuD3XDoM0j3EnGO6/EJunBda+hxC0pf6S2/tev7n97n+nNH0mh8j//hT//SrO+CDy/
mvzxP/+nLqvijQVvyW+kLj7f6t/Sr9/uq7cKjb/Br/K/xl/2//7yfy7/iN/1py3zrXq7+IOVoMex
v60/i/7us6xZ9f0V+Krxv/yf/vC3z+/fcuqzz3///vYRB4mJryqCX9Xvf/5o/fHv3yUR+K2zFRgt
/Pnjw1uMv3l6K+O3JEBg8cfvO/tLn29l9e/f4Zb/NZIcgCRHG6m6xnaT9vOPn0j/woUDsjIcRUSx
40+StKj8f//OSca/sI4oX2MJEXygV+X338q0/v6ZLP0LmWz8aGQh+v6Lv//3BFwsy1/L9FtSxzdp
gPzJv3+fOHEQ3YGFAMGViMYE5Ky/T9LZNRmJWgBNrjY6hS6nrDvcNbQYOt1s0be/cCDGG/csefiH
KQXnAQVQkHxPmQ9KvQ4ZihTQQDHSmmrVUFNRx/47m/8/B3g+oG/3NTWDY4dRoVcO3HmTix8znsWa
WKanjKX9TRkaSkozPnAjR8jVFNQzzBcYiRsQjAysrgv0ALFAp23URwVpcr6VCDcEekYTUVd6mrg9
NG9cX2sbM644zXekOADFE9cqPHgjOQ769V3WoalRklzxPs8kAz1wCuMbGqs9+llGmq2EglMQ0CCj
cI3Abvu0fKuQ13ZtbtCZRpM+N14SSGL7Jl/gCrKuT8nUHY4zj1Ifkl06Zh5JzIk7rPsiyiTPZyd0
HVV2W9pIJ6KbDIQfIN5MHuVt+YGUcQzpneuGvys3k7VAegB0fABCwg2q0mUQ5iGbyneqnJxikLd+
FFBfLDNoqRe+E1uevKqLbZrT5oge6cYEPLeEoJdEeQvPDqSSX9BdCKh3sB1KKn/FG83KN5INaTO9
IOga3YubSCbeJ3CcRUji90IiMhDMz+0u8UwPCEgvptKexQa6fPg3V3c4ENg/6RH1uzfcAUFxqgan
gYIpW1cQVfeWGt3GsU3GjqAB7RM4/fLY8XY5dvRNiLyfV+lJg6iM0ja2JH328q0BYpeEN4tsjeY3
tVm1lWPUb3nWLCBhxl8/Na9LYL1AwIHFnz4qsA27lG+E9CTpTlk+ZvWNXjnKA88e+NpGSHh9pWet
oaULTgSPR7whLwfbBwOXGImcnkq8H1beoXOJWx/bcuW1h3DhrfrdV3M5NLgQoPSBXld4XHaTOy6J
4iowPKUGnYt6VxqWmD7csrvKBpjJ3H3s6pVO++1OeqwUqu39d7+DGli4uLdnTtXFZ0xD01Y0Bq1l
+IycrE2DgA+Ye4+gXQha2XLFEUikNCbK3Ij/ZdmMDnuo+Chrzlr79nbdU88UwWL6flTAdgyyW3EL
zgdQG6er2IJIIe+R3PIyazWsaue5dI46hC9/qbeCSHRHRibZMXYSycAUq4OoGVJBm9zZIx+2F+5A
iEE8HyyXbF0jLr9RvwSQya5xmPAfDGYAoRMeoNDcYbunLykknamDsle4L/GIv2mARjncJbusstJH
zU5phc/lfulvY9GYIsOHhhtHsvu7rqTpzt1oJHYEx7f3N6nu+PRzz68r28nsT4MoILBdY5dTfpNb
+xZGg1FcF3SDgwkNa+Wdt4Ztd8xJc3/ULZ+aiW0ZVIVicmaHOnleg2B2jWY1SBt0Y0BqIyZeo8k4
Qq8VlM+IAKhAL4G+3VnhZN9pTmBZmqWsor1xC8VgSDtA03EE1ZHX1s4g6MTeFZRJ0HBodgI1PrWt
uB6BaDHJnMONbwJAiloK0UqqbsWU3FaUv2td80OhLRhe85bu3nioBGye8u0BHaOPR7GxGgK6fpzo
+JRQac2Zt+4me9BOSkYsEPS2tgwyY+7WtZyWyAKoelUQ5pk9BGfW9eYhfY9Lqji+SfV6HazRanpg
hFoV1TLw+kLzB7Bd7JEQ7SAD9NndtZWt7lsirXmSfH1A7/m4+nhonxSJEH9jqpt+rd91lreRib8i
xafaEmejgm4cyI5qT0niUo/KIZV+1aQ4aRKxwTTkhJ8aNdbhQYZWHrHuIdsIBaDI3KV2QyUKuu8G
9a1NZH7VAqjVVwVZb6Q9HW4PAfjahLviwQczySnG+gq0ORzW+Mt2SzIIGBAwKDX4FtOjmP2V+gGa
atDF6/ilmAmOPqOF6H1wbJUcEvxRsLYxmPlN8QlNZasPaC28t3aHX450BKRBg8wymHVYPVHw3DrH
dAtqbow0Z2ApZ6YTlJZ2yhzjRhC2jACT+/C5RhkVO3/n7qAOme0/nBUeUxn54FciKVeDZm8ctkkh
EfDhJcT/Csz+2bUftJs3NHE81KmZbNJqFOYxdsC1opzZryAZvllziel62JU+GNaT/UEkDlU+3iJ6
19rSXQLZ5A30m0tKVgwU8PQX1D+49YFBfvhYbplVRISs1hbKIqZhWhqF2MMNRzkzOmZkBTYNzM3X
p08ip0TT4sPHc3x8jO3u1t+Hb+iFtgfIVXXHmu03KsZ/3YVP00CIElALwbtBQzAIeskpKK9nZSGU
kt6chNiOAY3TLNGlL96aLy3jsXdNbdx7122O18LUkyODChAZco4Q7Jl4csaVsejKanPqaflQ14+I
ArzMVH2rWaqPfDfLTUwpAh5ihoyAeoSIXt5Qid8gN+J77UnvzCB4CiTsUlR8wEaTNqglOCObAdSU
QUqokFA4QkJyAE/6QAuesthyQ6zykJI+s0JwSgybIrstc4fP7q9PyBThPi4CdDlEvBa0kXFgmkFS
w6SRdK9oT9I9d8w3rMQWLaXR0XHus6quD8Me6Yncpw2+rjL5eOEin/KT/fiASYqiiYaBgZCuhRPT
AX22pDyhpXwbZxJp+LdOt1U0tMjAHqBdTErRPvESc6tee0NpmjTZJhVwqyVNA4jRSvA9U+eXtukk
If7HB47dDSM9sAG09uVCqgGL4rQU25PrVB/drvMPorYuUxv/5Ja/YvvuQXEGqydtvQB/mDshKKki
BQ3mD/w7jXKkSOW4SOPaU95JOMl6jUIb4YtoAKRUkfF6qFOjMvH86CXauHmQkzINpYIkcjxoVt3p
7qfEacKv63vmO9E23drY15oOmCKPno9JeM8PEZcKbdSdmEjQrSvUz724YSCTqVti+KmtB5SxVz4y
NQGhkH4XDr/qCH32t6ywMvasvBkMl5KSvzPhFnxoYv9kDClK7/tU+opBn8syGojvUUYiCMVC6SCh
auH05TrsiKYuhK0zHgHsqKC0hnT7SI025pHO3qOpEvJaK4UdXm80VD+b+yT1ifQW3UsP12dtfjHP
LE1C1lwTvEIUYSlcGzKtEEp57323idDqhtV7DXwnHGjWLni871fudLEkPPmVMU5WBW0yQF3i0ghh
Y3fSUhJZnEvU3uotFMab+2Az7Dr0b6yTYyZT5Vn018x33AzxnEIAoK+7FZ4SJZpGTV7CA6nd8zWN
QizyQPtsrXsOt8Ejs1EPTDfrbGX8zTTp99EDCmZMVwAOK0x9aAXO6Lhv5PYkNy4zfQ2eoAsqRrkB
L5rry/PzQYHzdWZqcjO0vYvsaa23J96RnktQx2umhhiIg6qEaA9LNdJvCtPpqoAsAXhpCRkbJCov
t10BZnqJkzAyFmM0FRVkQF1UKvhOjVxlbWbQNGAfKD+naUDr2qysdngO9QFw55sw2Ujy3mjNFnnw
ZBOUa8XzCMtpUdsgZjZea+PE0q0Llkv2q/Kfy2xv+B9DtELvbx/ZfnQje1YKvoLCVXatfOTLQ9it
XLZAJSNKGMOPMYKlAH1v+igcMrkBGwZ1FV5321P/IEGth1urGy4gkU5BvKHyz+lNByXtl+qx+sp7
KCHiiWwbp0F+Cg9QNkiAiX+/vsRTvOQf2wlNXEjJjLW9qapDoYLePSwCnHWTUywXxbXGQ2uwuBY0
RLj3nb9C5262iWPaFSRHDK6uw4AWGy8EJap9/WPmXnPYcejmwPWLdMU0ZQwoCGpIOT6mK0z9rau3
xU0h07yglaWe0lvFRpe0LC4Ro8+bRWs/CJGFkaFyct12kSo1ZYR9HkXgIrnVqvvwI/YkJJmspIEW
1E7xf0kMfFLZur29PuQ5VzuyCvy3afFyz+tZEhRyj/3QjgSRFK6l601D2faZKYQLx3la4/xjrUcF
NwCTRk28yQGDDniqDgWuTlzcUkg7EFof5d6p4k3f77T0Adxu10c3KTj8aRD8XFAu0cYK7uXoep+P
3MbH6CrlQ9Xah+wVpLbNg1HlCyHb6ImmxwrUiTqEHqAV8p2qPb+xWqEqJbmP+lPFN5IV8W5hNkGQ
AkrdGgtjEsYj+tPW2I2AKj06jiaXh6L2QWlkcXeq0608vDLUEPBuqdfM0qGZyt+oJWXRujRFVO9l
5/qEztn+1vbB5YUGjKltvhAkMNcOOK3+nRQJZoab8rqFucgOEMBRvwouCiCpyyXz0iiTwy7uT0kb
2lndUgWvbk9dJYtNzDMpJBRldDRMj2xiAE1NdocANh7Jrfv2pDoKyqMbL7EMktwDN8LAv2m8hzd5
BAHRbJcYeJKQ6s37lQArj9a1fN88ht1SsvDn5F5+z8QNcNVQoeMQwUgaGQqkf7TcWAu10n5lfIZH
K5MUAOs8vu1PeaTqh0SNNajOZ0V175VyR1NkeO0Gu/DOrQFCW9p242xcbjtQzwAZAPp2aMFg+S8X
RukBzpSboj8ZbtdtIGsevcpRLpMsb/xtEWpottVj3274uHDkLJNXbhsNC5tj5ra4/IhxCs8iQ0D7
A+i76B1eRqGxZgmtGtLI0OeqFZMptvsCtIpOamj2PsamASUzW9FNHommZiGEmxZQ4Vouv2QSmyRK
1ebQWsCXiFgZIgoZaRsrWJcaaOxJHIMIZ7gRjKfa+AgbWw3ugurE82Ze3cbKUmfsVEX7x8dMwtha
BCQbhC2IJ3OT2417QXK0dCVH4Ljmu80+9GnfHzRvHVRbRkWHp/27JpnXT+43HdCPHSIjdTByOqOf
b3J0ubaPaqD08BVIFGpIfxor7V5LXivDkTuzLmyF2U0DNc04ojnb6omNnuVCfJCEDRcSKX5CuOGX
toE04bDVMqQnq30VrbOCegvu+mdgCcAE+gDRNY0wCArBl9soLz280UCrfZLwpZwOdufkttZ1GgLL
ZcRPrlHTLHi8Pj0/b9pLm5PzE4GvXyl62KzF24SDVBNY1wsQ01arxOuJki20Fcw4k4shTk5Kz1Wx
wSL4Ct8rTlHqm0W/xJC6ZGJyBOS6F3uRwURcBzQp3lFEuT5lswbwzkBgCO1XYFovlwnwPnRIj1Om
gxlbw1upXCJ3WrIwiUhKpiRqzvj+hLsdzysP2UZ1qc913PaTY4GK6V+jmBzOkqszD2QP/UlhoanX
eFu7CHwSgxrsl1L+PajM6AkujI07/8xBumAuT8NA6E88BCdK6VfbKKTKlxDmP8OdCyv65PwwSa+l
TsLCBOIrJ0YmUgUkQDb5Hyw/UCIQw0PXAWRjL8ciB3GNyhbG4uJlrEsffr1UJ54dx5mFyY2Lcmyu
hBqW3yielfwpSay4XIiYZo89Pl9EKkMALGMyiO7/cvZdO5Iia7dPhIQLzC02bdmkTN+g6uoqIPAm
gODp/0VJR7uSTCWaszV7ZjQXHRmE+8wynJIx6ZPpJMv8U6aJw8zRjsb2H6vhkielyOXDYY2qcnVe
gCzimYei9wXujZWdBOf1bDpR428JKpEp74TovxcCsAl+DbI8/iaQPKJJp1PWoE2gbPtKcmtlrRa5
NpXFCVXrWh2nJJ1OTX0M07ume5CgI3h7o11dIwSBKpAHczK0mIkxCcIIMtl06qtHNXoeivogVkFI
KlfucUOHknt7vKu3DvqyAHsCoXNB0IiSQRWqvsTy5H9SI9DWdKXX/vzFQ9ypQxQDD435yF+l8NSo
p//++2U0XYH7RzIAIYnzg9lQuZXGTptOula+KXHzZpbjSqR3bdmBn4R+w+zjd6HePKT9NNWxOJ1Q
QbVMvmXkpeTO7WksAeQ/lyWKWDicoOGj1L64mUWd5pAgwAUz0BEg28HkQPtFkYk6oDqodWhNeZuE
dq5MTNpr3DSPoKgCKVWAVw8LWDksi5VpX74VwKmiW4++NlQ6AFk9/7J51nQZkwt+Qoc0C9/Byub3
qHXFygot6UrJYR4IkwZs8wqZjVdmolRiiWgkd0RiFdqGkk02HjLzWakd9VirftE9cTy5q/jHy6XF
0CA9gASDGhtC0/M5DjQbhBS34IlmXoSEqu3BViS+3G9VdBOlXeIoUB7u3gJheoCj4WCsRBVX2itn
P4AsPvKUK1ED8Pt4UqE2IUI/P7WZL382Lwy4E3C7a2v0d/K/cT+5JH7T1jCB17/9/z7AkgaEpDar
qzmJaRx4KvLETp901W9Ct0el68U8tjG82sq1S+fyksOsdRhFofgCQcWlUkk2Dmo+yBk/CZ2dEShV
ugSZC9xnq9kP8/bJuraNIZeNdBHgUpzhxbuKhRfKcFCRqCp+0vlC6PKt+Gp2K9XMK6UQSEDMsDUF
CobQK1lc3DpNo2Yca/EUPnIkYPnclA2/cwfFwbj8GEK4JjpILSCmbO64uhJhX5kkdq+iwfMBjSA8
8Of7WIBGZjvoGDzjnmllA2wKPsS9vqYzdZmroA87C8mhc4kYgsyX/a+IDr2CvKkzXTw1SGwllz8l
4yPsEyPBFhvfXLODu5LXYjgUsPBB1dmgbXG315UoN4ORSScG+vBegtlvlduQ3XAF04nz/TjBpgnu
4Wbq4IjK4K2/KtQt17psVzYr5D0gdg5G3ix8ujiieieJfMR2PTVsN/iJ7HUgXfhGejD0lQLolRYQ
/PfQgpkpthhrWfMthbwt83CST6RzxeYlpb4+WjHkX+AlDxykq2eO7FTjyhN6WeaCwCrq8MAmzk2u
5c4Fn42nNGmUkykd8sItgQwZxOfaXHvi5k14nnwYUCDEipqQuQMMbRE+jSQ3o7CfxBO8Nye3Mgl3
xVycNlEKzRaLVvAMGaZEPhRQznfLWHtITDlySqig3LUtb1aencurH78GUSkBYAs97uXmarJCIoIg
i6eqfaTZ3CR2jTVf3Pk8LGc812agx4RWDtxaz88LHIi4WLa1fBrTEwiLEMhcMy+7OgJwsqgnQzke
ncrzEVLYURKIYcgnNdYshueStGsw2SsfCl1cYIZREZxlHRf7PzLkSGWNrJzAMrGATegBtVrNfq5s
fQQawP6CPIf7C62v84lQInYTh8rBSWm21NxAX9oWD5DuoU9A0WgHxm2mW/JaRH95oc2YZYwMYMMs
37e4NyloOBGDSDp6rmxyTQZIgVOGHx1kwW1y+q8P0flYi80gMXUUMzCETrx3ithJsv24V7cJebk9
zJXSF7yYoSkCyR5AElRz8RAJbStk0BwzT4qjWIVfHPLRmfzJjgLhvtv2r8RvA1pZiLR0coxQliu8
NLUjZrPt9FT9ySwwWtLsFBE//Lr90y5vUhNKWlClxfMIOtIy2BG7McrLOA5PE5yU20On59tSBRwW
7lwsyzxdc26Pd3k4MB4gvWiqE3hvLPt5OdCh6dSY4UkFeppqSKtX7pDL7QPKJa4yQHgAYkZB+nzT
qqHSj30rqqfUAlSxQBfEJrrViC64Tdqa8/nlNY3BZi9qEcaQ0HlfXJ+mwfuiRax4Sr7f2uylFHYw
mb79wa5kIWdjLNsQeVeWch8S9dSZYFXeG999HkhTYY1QPjjxPTN2yRpS9zJ0OR9yEZ81XIEIKXA1
pzR+lPNDzxwu2ESwVo7Flb0wA/B1BQQGgHV/Zv4rdInEumqaXCEnVSstmUD9b02X4sruBuds1r7E
qVNQZDvfDPD067omr8gJPAKjvsvD3fQRZ77pCN7KKl3bCdCeMdB0Qy3qIiE16BBpWUzIqfqU3bE5
qfJWwwvGQpx3wDDfjXfTtMVwDzESE5DC5zWZgiux7uzg8L8fMH+KXx+zV0Mih/hdJw6I4EdeefKp
34ixHeUfKgCBmlVS65nXvpL4K1O/8pFB7Zv9USEnMbcdz0euFQM1GKMSTgRJb+uFhi3Jlsm++v1f
jbrKVw2f1M/Q+oT9zQQ/IqeG39rKT7gMY8yzn7A4h7wqeVdpjXACRPlb6bbQfbHyLTOPqM1Uj8IW
Fc6enVYGnR/Z80jifND5FP364rNBTJyZGBTyvFrxnGaiEz1oyhN642XdwFf8SS5WeoA/8r+3xlzc
bi0USEdzaIWTEXnpCNirfjL+NoLfJA8wNwilajco7yAmWmgL5qWXskcKXCxobIkIVXUZHIIjoY1F
sSOyXatuUnoAGigv7nvD7setkM18mxOU/ePJrQHb/crXaqqX9xn2CYJNbBTQfJDmLt53IpajpoVy
eKpfzARGAbA2+Qv3kb917jTmsyAyS6vWtujFUs17E6QWxEooSQJEer5UXBkbIWT4bG22Id3rKNpE
2Q/PkQRPUWs4CNvbW+Pi/kR2BHLRrECIJtJFCSMX9bw0NSFEzoBu30tVQIsJr/mdubYF54v4bDvM
AxFkf7ALhyLnUrSsNGqdlUUqnGrNUu+oudNCV7ZH45Hpn50NG/Rq+M859TzknAPCIgevxHJISSpT
1tdEOGWRy6qXUttDrLqaqageM30js7XxLnlHEXvo/dZcuWYvXox5cPz/xylAwlqeryNcNtK0ZLpw
KqX7HgwtcbXCdtlCxh8PJ3Dos0FoDzXMxZMBH61o5IzFgWzc4WW3oR6gpI+V8Kap3JYLT7BzV0O4
HUYvhfJu7KErjcnyakfkPaHuZIYrm/cyeJwnjFAJeGTkaReoI0hMNGUS6nEwCY9xtx3rR3UIxvG1
xZ1e2UZpy/WLzDsAcd96Gbhj3QXidHqhw4euQyYVrbGodJQJHmhfwmAnZmJPpTdoR3R4+wF57GoB
6+ItnH8weu2onUJbVFzqJ0V6FYIu10eB4unQXfCyN1W3ddC/oVsG/xfbUNyi8evI5nge8ocs+r59
/H58qZfHAgZ4wP7OaFccwfNtondD3mY1iYO8gPXbg5FbnRMXVrEdPjrVGT7A450cyLlXR6l+7ypg
J2ACYel/y9JGYAWxH4fAeckqPKOzgfkGGUZ1S+FjeqqD3LSBXha1JwTJidsjXSZurnuAg0p+eDAN
2/TGdKu9VpM93SVbFlrApkqmU+5izQszL/kX4r49dUcwLZBgQ5ZMsKCFEX8MkUPDf7c/xGXjH0LO
AGPIgCNDKgZSYecfIpdhuRtxFZt5OqIAlgCs+sCAoQPxd1MDpXJMAGXMrPLZAJdB2JDwuYE621On
2WwNGnQJp5l/CyA7gPKZCJKWEn0c/eBi4jQJOqQV1ZZLTvaBT1l/EerxdATx+gQ6MjSmBbKbb+XB
ainoGbFVRYkrZ56wNYldpK7Uvw5rHZErpx6sR/wPmxZXNlHni+fXW55XtAaePU+CeCu8xXCyASl0
I363kRXdhSi7IiMCFFf4nL7y9A8Vj4DNCo9giawkLz8Y0vOdi98BcCl685AawI85/x3lOGpNNzRJ
kPEH8xn7lBzyAFEc448CCIkwvANpB2Hl5IiGXz/ra9a4F9kTFgm6lDOtAHoforiIL5oxbicF2kYB
ehwgEMBPSCxxmYBQUD6FwF52zu0d+oMIW07414A/mMBfHx5Ca1MjzQNCVGTs7XayS7hkfrXhKwzt
+X6o4Z90gDwYu8NjLTRPY+nVkQsvq/JvdJ+SYyjghfUgKESfusYmD7d/3mUvACwXiDDDIhRVQCzK
4jWom4nxDjKdAZUPVexoH2LoMgqN8n15DEMPZzk5ic1GUqw4KCHoCVP2tWTs8s3TkTIjp/1xOoI7
yfmWgCNrN8KqpggK8dvENY88bGWSF9EzKOSzugvkM8GXABLyfAQpTGiqRU0R9MaWPY57xev25g5h
YtRsSkfdC//RsRLZP0SZzNnaCAVVaBAsvqoWVp2gKHEZhM03ILNj99KX/5UjgCGgAQ0HHFgCYEqL
iC8080ju+q4M8OQw7sqTVdCTChGtF2ENh3BZJ1uMtbhlq76mGZnaMtA/hwa72BL3cXxI6YsAXde3
ltltD0qye3vVfnp9i5ODw2qg/G0gBDC1xSNHWQ07jUSvghgEvAnvjP6WFtte8KrejpVDD93J1BUf
lO8aNgVIubr0FLGN8BiZB4H8SSQKUJpVRxs43IMGSKgj53ZWbHT9rRNeWLuFDIXRbvsEZModxwNm
WCJHOEHtkj2HaxH6vInPJ4NiKa7eeRPOqgWL5aqgDBcnw1AHceIQ8qcsjipbiR0vrzYMAXkY1H3R
w8fuON/lWdGGkMSc6iBqO2scnxuwHpMncSAbvi0etafby3PZKIFEN06VhqoQXj0kA+fDgRqhcFFs
60AJwfmxIK7Tb+PGj9kdGKtO8yQ9ERfWWmmKsOSfVvvCygG4Nl24C8F3ACgMCKIvtkfV9qEiDV0d
kMmpQmsYDT+Fu0JmmhCOhjswxOXs21P+qRUuFxHfdqYXwewKlc7zKWem0oU143XQOwq8M5Fxwo/D
kmTX+K5fGOq3YOW6hWCHopMVrpR4DBIDMFd9yuQUFH6u2dBCJh81tTpXBsycgtmZ2o1hp7HdZDBh
tduH8auo7BGeVmxbVX/BWmLTESSAJt9of+XW7oUNelEVwrmHcnN7epesHDTygG1FIokEchaUO5+e
NMqJMfUEdFZ4YIPRkjWvNLej2mtSbivDH+C5xfDFjL30nZMnKDerw7PypSMXJ85A7cK02gmQRtfM
NzRzzdaw1GaLnu4kOyKid9mm+sYcQZnZM8kpTQ//kaCvdXsWxkW1ZjGLxXMi1VmFMrDWBBAbSExH
n54V/QiHYnM6tN/TX1ShkYSHfvFVZlb0PhlbSj1J90Nu68YGfmXptJNFnztcc2i3GQrfnB4y8aAK
bll5TWjHT0S5Lx/0P8mTUrmJ8hoNMR5ui3I3ulc/u9DVywPcmMPXUdg3vqLtNPNRRxz8VVO/yR0h
eUlNv03voX40CZsw9WRiN3cl0pQKns6Vm0IwFDKik4/KZ4w/Jd4JYGNqtoLhD22NJp03204OD/Ff
Fju1KSMTxV8PA2qM8ZrO35WADbZu0ETDAw2lJDR6zzeFUohajn3RBPJj+hLte/I0vavHwbBbSFGx
94lvcc+WMMrYlXB1pfLz7eW8Uk05H39xzfCmVNJW0JtABCm9aL8h5Wlpz8UT8fGNQBxaSUZ/bA4X
ZxzzBRQKLWDgoZY1W5LJxZDnGM/c1x/aY2uP+wJedp6sIUbbQw8ObFOoLGzBm2Xf4msFwpADfxzx
rvsnUtv81Dd5nlsEUgRl78LGDXpSrWXWNkhbJvPm3wxhtJMg+cN0CO3OyZ3+LpIt9pc+9tgQYJmH
a4Jsl7wTHAlozQDsj4IeopHlwR54ZgIr3wZ8cOIRj+K3Vpq2UWQbJh9EsbZpDfM+fSW2vHJBQ+sK
F8mMgUBKtBjVEPucJCRsAkl1QQpjL+MIRv+feB/1z9oaIvOyPDzPESq8aFMglNWXYMlalVEkFWgb
xMi52i946Xlad2zKV5T/1Goz0U/SJ1YHPEa0A2OwgBjU7Z167d75/QMWQRKNWTyIZdoGarrNpFmT
AjIQ6dZo92vS31diibOpLj4sGiYKz1VMVUy3UrXJqWpp48rzfiVhxAuHtBqhBHo/F+dAKyDjp3XR
z56h7XtNThnZkPs8RUdUDzS+r5kvVJ7OLSAxkH3XHQoBbje+QwO04b6YrAB7r2Qq8w+Cyi7U76Gl
s1Taq40o472G76vjwmPx3egNeCXxxoACkQmHqbIFWLcbQKI0oIk/ZOCqZ7uC/H+sMoJStBJnrVBk
LOfXIQs7rapJh1VW0ZGuvTB+mcrPsN2h4DGuRDjXdhQcjwH8Rr4M8NJiR9VVmg6DFncBJHi7T1z7
AkooSJJR4EJp5fbuvXp+oM8FkC6Mjwx4a55PrFerqBKltgtCSJUMcKQ/1rBYrijqS4/dsDWYLcFc
UbL1fqOfzH7ls15JMQDK+jX8IpqL9bYfy6nuAmXYG9Kb8Q2vdkDePQkNlcgH88c2Irdu052crhV8
r37mX0MvjpOkVXmVFFUXNJ/S31RRbIU7KrFLGO1Oj4ndWkx1ymeN+ONdC4eQIkmtsoEJw8rLc/Wl
M2H/gfbaz5W5iN9NZQpLoWNdwHJU0Kp9pbpqbYfjseqI28CSrZXg4w2vB+20svbzpl2+eb9HXrzx
vABtpUUnMaAtBLEKmLPruQ3j8EhE6fcrbZ2p+yjqz5w/t2wvm9uIvwIyt2Y/d/WEI9OE1zRg2zpK
EudbME4TptSwDQ369A9M2iFk4I3GnFjwYVe404dQ7qEsrMd28ibdG4NTVpvbH+LaTpj79kgpcAL0
JQ66CmvZpAQ/oIHIBXjAIN7k+7pCmTmyV0UmfqSgL776r9EWV4mspYkit3kbSG/AIj4MSN47GfJc
oisme+oWqg8zFHS62tHj+9Bq/DCDJA796hAN7prGEp3kTfDHYxzZZLT1xEeDqV/jx17dGiZIQkCs
Yoss0URML9KYAN4RdCkSY8SdcXhXUIfqz7c//dULAKA7YJ5VpPvIsM4XP1Ko1KsANgRI4wLhr/ZN
600xeLJy0ArU6LbxsQ2d22NeXe5fQy4OXFZkvV6xeciddD9EGUT/3MKm7D5bQxXOf9LFUv8aaXHA
pGmozCzGSF0BjNFQCMSL2vr19nSuhAXQSwTKABwzIgMfcv4F2ZBEqt4TAG262KU4oGn1TpSVdbo6
CLjLII1BzRMQifNBhiTO6kkI26AuvlgJpJzxt0oT+/ZMriwMtsH/Bll8LrMh+ZBToQ2y4TXRIXDU
P/YANSSegqRj6Efn9nDX5wQ4+PztNDCIzueEGIhOnYbhmAkziu8cwgAZBJn/+yASJAegRgewJTDB
54NU0sjguEFZEIVQ/SPW2AEjtUZJuVaUmYVzUAKa8bIAPp2PoqeTyQq1YIEuPSWaXWZ7YdglaeKA
2B5BRRetTeQjXm5YsjLspjfZ1+zEe9H4SuhyZcMDGmyCLAtwPQTLF7MNldroU7FkwYhy8SQdu7Fc
CVh0zGRxpGaNgrkTB3oUmofnM+WT2lb5xFigQEAMj2RX7UO2ydoHNfT+28oBpI8Hae7mQ8ARU1p8
06HHjhlbGVQBLoWu0aCQn1agS/Qp/bo90tIKadbcmB+/ufoCEQ5EfueTUkrJaAFBAbKyecrF0ZZG
LypdnT+bSLs1t6rvew0ZpPDcRGgVJRYp0bgFGtrSkm9K9jSmn7nxT5cf1eJdY2+aYgss8spupYsz
r97vb7/8mfP5/dXTiKQqbnioAoCjprInaZPb6XWyQ1csfYh5t6Z8vzyfyMPRrpmdd9HAgm7VYjNx
SA4B3ZHKpwy8ied0aArgJUnjygoIC7dX4OeSPJuaitQf7THgNwzUwsjifpPjnFEOV+qTMN0JDdIY
MEGgUAItJzZagnJMJegGfhA5MLLE1hV//CdGH2yjh8/Q6pkCCSgT/POr+SjLjWk8D1D+qx+TaM9H
SNegnxI5rHW6EUEcBZPezXKLvcLtretdrRbsPnfGKhjTvRKtAGuWVyq+4axKCeEmHBlF/ama/Voy
gGm7vJBb7VTERohAGnjQWscOoxUTXDjP1ZtYrhBhM752fK6NbKhzcwmdffR4FntaJaNCQqHRThr0
YX15TMFKUACcb0c0HRNi5r7epsUjMflaUvGD310sJvpaADuAaDafrEVOMwhNHdHI0E4UslwD2mth
aInpjhSgXFvVEWx9Vu5mNCo9TtGOGveFCWa2dBQHW5Q2wMBPUKv8a/L9NHktukXag8Qgt1n9kaNN
argKCgqzjOxL9p3Ux7wL7ST0WfYOzVWwThmM1PfyW7Ej6qNoTF4CAd3Ba4yDgn+7vWt/JNOXE0V+
CObezJOA2On5gdTUhEjdpGOiYlk5QxOVts4z2BTCNXdTtR13mj6TnbRR+m1N2scOGsROyuvnSMuZ
I8Mcz86m1DFCGbCyeY5qBKhAp8wCC7ApUKwaLWWrL/Rxe/uXXyQ9UOyCehkapNDdw8FbtrGUWB60
KTKyQGmNbGvKUn4nC9oWVoA1aCsMmK3QKZVw9MwKpw0XdOWRHEnpys+Y7/DzDzgXvQHUNIChRAV8
cez7Umkr2kzhqaI5DIyl8pHi0KrNAAQKvKOwlqkGGzz9JZFWbpyLwBdfgEAaewbzwrMIQfb52qmh
ptRiI0ZBXvrhYCubQYKIhD90ThIM3Q69HBJ+qfJaOWV+H5cznmXh0Y4ykXMulXm1tFTEtC2igDLT
cEWh16whRPOXl33st4mUI+pqIREZh+pOjgVIOMS6xehUOYYSh6451N1mZRHmXbr4SRo4eWhpajJK
r0ttJrXvikSjbRQ0qdocMgoRUjElQDebxGuUknusUmIn7WrDNyMRDne0LbwuoXRrcHmtaXyBRMS6
wCUTv2Ouv8zP8vm6RFRMKtbgA0nPBuRk0yP/FluokNpi6VPtAPmtYXCLxFXCexQ428jTmV2qNerD
91n5KR9kxUbdMacuXC0poLH/eO8Tiiq5q0t7AmdC80UPItXWhbXvuAy+fn753BkDvRESlksgSk5I
H0FKCzvqJdSg6OYoG+WQAzJ3VwPU03Zv5fDF93Tyc21aO0jLou/P2JB0Q/iCv1+kcSqriR7XZQT8
lmfeC60/Kq6i76IjQQesu5dcdZ+/Tm9KtNEf0TSJILpri2TlC1yk1stfsTjOXBnkPpqqaMa44QoL
neiJC6i8w1UVAHZb7jep+tARTwzBbYJ6/yNUbl9Ul48OoXvUuFxVtpQHcsqhAR86veCakEFbufp+
Iv7FdgdIFIcf/k0z6G9xaSsFjQZGjChoB8glP/L6pajdMfLDEn7YX51w6Cu/Zu/FBG0Q9RDzz0Z0
NMnXR7imEksqfM0f4WpGDzUEjMXKzXpHFfyJ7wi9g1URDR/K1FYbV0g3DPAemBc9Kv8gWBk+m08d
3TYApnaJDVsqVXuM0xLkuiPbTd27blpjZEcQ431OObPEYteRtbbShSg6Vuhs8ovwXRXyXs0TNQq0
Y6t5HFaf7fiUREdUFtNdQl/r2io2efo6wO4H+oBV8l480HKTEmeCK3TnwQVFHh3+T4u2kfCkQoyu
3OncYbixzfZeQ79BaZ5w21jFGESyy9H0UO1keNA1T1HRhQhRSOoD6ETVxT0KXjGuO37QdE+djkW1
z4ZdBw1BYRsZUD+08vKlaJwK2usjOnqJ/li9RavGufM9f7EdNGhnIUhD72kZeXK97SJR0CJUWjwN
gvDAJ0XorZm9k5ZQ9ZYTH2A9fiw7X0rd4YSsp3CyaKcZtsaPauv898sYt8f/fs4iB88Ks4yGNowC
fgRSMNW9NnUGZbBiEXX+F5iPqyhPQk7TkJuVoa9cIWcjLy5elsnjlKsCqEMFdIQymzWVbbboMmte
W1hNAfXDrFgZ86L8/bMfDUSnwPDNXnRzFPsrPmbRpKhNE8VBJ8JvChSwaS6sGVZbPfCZi4JWbwpZ
d3B+dhLC5t7AcYz51lyVbLtI4edfAuDxjwE2EsKlT0FOK7lWmQK4lUFgWFgk5h1h8ujXPSqhA2+L
Q6tnBgDCw0PUid1eFcrC6qAh6JU5Hy0tluS3UkMpg03QzR4jGOrWUvmvEsI1lvNFb3j+qaB7AQUC
ECxkChah/QBDiCRv4yQAC2TTJNQx9QY0lE2r+1Xrxax3W2Fb0N6JyycqvGTNwWy8VD+S7O/Kbr1M
ESGSgnoDmo14rQFlO18+rVIVruVlGmg+6ImW9Kp7/IhbK1VtOdzKBJrd8nt6T7Y0uD3yj4PN4tga
CBshqoyeFLT4F+ekR8Yut2acBVp9V5heE+11bVOmD3oYKNon1Y95a4V0p6BBrLmt0TpFKL5V8mms
SkB2QbBVwN/K3waI3fMstI0q2WEoiIF3tkL+xYYf9fFKLrgsnWDZzn7y4oBJsNMTEIClgazlSjDi
PvLo0MJn1MhkN4cdmQ2znnjluZtXYPmdwPadsU+AGwLpfb5CiTw0BM3gLJAgxMVfhn+6sqvuwMqo
Vx7/C3mBWedwxllBMgmEAXXpsqQ3eVgqcZoFPJsgkwnz6J3U6MeQHeqgnlR3KN8rvunRvSOOoIan
2xviotmO4WegxAxpn6VtL6IvWVBZGIdx0EgOIFh0sFIOdrzXZ8di9uhAUWGNcnK5oOdDLnZ/xg0h
lHoTAPq4slOZQZBNcrr6fZrIl9BIK9vn8qxBmRgHH2p4mCsyiPOVHHPwW5BxJxBQHSCAy6bWEkvR
FgZ9jX140YSevyWEkKGSAS1wNPcXO7WEUNko6ZQGZQH01GPUT/YIx0NZ/kL1hXzA1BU4q9oD1G84
aLB76zyApfBAsNYq5P2qsfAF3Hz+PdAtJubMqoV28eL36F1FqSxkQA8LxwEqc1BByYUn8jh72EBJ
fZvfG7Ezcat9UAJTe2jGTVRta0DO9TWhlItm2c9PQQleAQMUi7FMnCtxzJuy6mjQqP+q6tQ3j63w
oOTE5rEbJZYWdltGAzI6kCeg6g6SbhYCQZnJQOu4t7f8te2HEy1C2BTYC5DOzzdEWtbjIIkDDZii
IHBBBdpvFNo5UgzjLarXmYPnfC3TuDYoYMtA6GAtcPUvomeStrGUx0kaZLFhbFQwYrcDe4c/+F5U
6IRkDE3z29O8UqtAtw40PNRnAWuBftH5PHkdJm3I8VUn9VPlW65LEMhB+qK2Vv48ImxuE1dirrGm
03PtwM1aCaB6oHdg/kQMv2ITeWAVRbpMA13rQXPIjrDhjBy9g2DT7Rle+6bQGUPwgeAc/5wjs18D
aZFi4kWv08CoiH6nF6Ng00ySUQPRkTTpJapENM/924POu+P8YZglWf7foKiCnA+qsEHkuhGnqH/E
lgigHl2TG7/2IpwNsbixQjwIQk5oGsRooUtGCnoBwvp/CrxyXsTinSsWxMHa9ABWxrhSKr/6SZGL
z8BzuJstoedTHEuTaLZp0HFqFdkJnREnViKbjhXO45q0wNVbAUgRPO9EQd9l2coKyz6NpxIrCPGt
wcuyBtJGrRgfo0zPHdhvt3dxLgm+xCqAGOis6c1j+G0BS2s1xlS46URGj7XaP51yZc8SIdnnkyyv
xAJXTxKKKiIK0mD1Idk5X/MOaAw0byRstHzPCMqj8AK3DOUO+q7KtGPqQWz9dBXGflnyAjgM8Dco
FaDEhxvrfFSxJFxROUkDM2+diLcbs34WJjsvTqhJK43HZiMgY9+KjiTAfGhNa/Eyr8Hw89OJtinw
VD8p8a/T1YmhXE3w3wjEsk+OQmlkVmZk2QMFfSkNE/G+mMrJJ0aYg203vN8+ZVf2IaoM0uwXBaY4
avHncydKlFZj1WUBS1KX870CyG7tqsgc1oQ35zdwcZ4hXIwLBPQadKN/atW/ptmHkAtLkywPULxt
nRIYfD6lVrYmC3RtQr+HWdz/tVFmOR3SPMgnIGPYTp2cWN5PzIKf6O1Pd+WCQksV1CnEIFBB+Dlz
vyZEuJagD17kQSMC4sw1WPBEKS+826NcqQNDk/7XMIsVitQSnb+qzAN4v4QPbHDAygKyvLAqwxPk
TXuSm51WrATL8x96sVgA8s8O4ojKl3xTMZIjk45dHggpwv6xjv6WBSx7Q9anNlQbBZ8N8mirRclf
bk/3h9WzHBn7BCzKGR56ee23VYSyPsuCGHxUBg0BHTUbaOKozBa1tIZWiNih9iO3BgigEakn43ku
m7wUecJGW2hB0M0bUgFCb3Ta3wSS9qldlWVX2glP8xcxa5TR6brIYG6q4+h5YyUlCsTOoq6D+1aj
67UV6w2MXWQhwr+PVKLwiDKNBi0QUquoGsYhlQHNn7TENtVGKL2ITBHzQ+gWafB8iKvEo0UGAldd
jdh4SSskqS1lY/xXUZJQsVmSGXv0SXso+UPwDYrWQ4pSchGz8rUsNNw2KgEgxLn9ZS/otIgMZ9Ec
EYkWLld0Tc+POkT1CppRZFqcbhiEvSufJZqVpzuQ/YBuA4JM/zTwPTxgAuCUDKmw1iLgQHmV3303
YAe+YPJZ99RF+BBAG+bPtXZcdZv42VoXG+DXz1wkhHLZEwIZuCxAptsJvWO0WBtf9sNH3bSHA0Fv
FcQI/JJ4sAvYuFYrx/rqd4KHKEHbCQEkyj7n32moa8orOmXBJH4lH+KGHoQY6ndy4yWw5R08DV42
hoXg264hVNOQNyG8y2W77G0TZI0RQV+6DUMXjSqIwDfpFvIC0MzKsR10S6SnlVW9dt9BhBdPlwoZ
lgu8A0OJVJhGKQtKvqm1PYPjYxp7qBApwJRT5QvwH7dDdbcHE6pP3zg8xcNdIsOpBugAtLDqraG8
mNzWBtDnXzl94qaFmKCpBSBq7Ns/9tqtgtgcCSLyREMxFiGdEDfJwKmZBejs9k7EtMqpcx4CBl9D
K62qNCvL8nLTNAJfWdQroTIUoQxoZsp46i7aD1lThtCGV/GVNDHatKPSotnMpzuSgzVze5LX3jm0
nnR0DIHPBZf+fPtUeh39H2nntRs51mTrJyJAb26ZTKeULSmlUt0Q5UTvPZ/+fKw5mF9JEUnMDBqN
bqCrM7hd7NgRK9bSyjHAXyuSijgHTXihlb2S6L8Ro2ItYb6UVqCzi8So+a/5fN6c45p+4IZFk5xh
QtCLR2iUGvGESHZAGHnK+/1Q7q+Pb/FC+mxxFi4JREtB03a05yanjBbvXdjYNVib+kUfduSggzck
+QZ/5R78Rxs49wvoVZBSJEKcaNIu57XXikry/TE5Dy1v220u2271S072HkBc+Q0vaj763Pgh3bNO
W21oTeei3AobKzzK44c03Lhrnd0LgdvEIAdXAjxIxAAzhyoWkhA0gpCQ8LDaG5opgA/U2rPMJXSn
iJZ/kjJ6/UUhoVkLBNjKC2IpWP7X50lAT3EUNMPlhESG60eaTH+sUKEGGX43Buo76kEwbhRln/b1
PvaeSrParvIcfOlon24SjMrQlU792vNMmiolIElaLHfg1YqnSkxhuqZMHNKjlCAKh8an/tbWt6Zf
216y01DegC7GbvKt1r+MgEXxULH1UKT3ffBqxpMQAVq217fpwjFU2S5TFoDIXpuTiQpDrYVSIqXn
GnisoBy9qrXrbupfv25nKRcFhgZetintBT/HbBno9KvMMZRpIv4N23eknlL/Z2rstSy3VTPYq9BT
utpdSitQ/1wJJze6xe3F0bZHdLQ5Zfk2WxMzWtiXn7/o3xd/CkyFUdVdQv30TPnwHnIpJN7FhN3Q
25L/t+rXWqMWbqDpqjThUOMVwVm43IeC2hHP+JgzjVNLM0BYP7rDa+/9Xa8iL4TcF6amT/k0MqSj
cIM+cz1IB6RjoTgT78RXke6ov9RxQaoIvdNn2+JZ1n9cX+bF7fRpkLNVVgqp6+KRQYrKky4B/wh3
PRWUtet8KSXxeYTmLCWRmJGaDYoCEukhGSct10HZu+2p6k4epMdQ3fzowCzduWtpsyVvgmGyScBr
eXj/63/7NLVpI8W0gGE4zO9af9sT9gmbSNiB4YupK59oUFx7ES4fnU82Z6Fe2emCqnvArjThNKGS
IB+RdupB3qlHISttY0rpRrvyp/wmaoT/5s4K7xtHTagNWOUK8GV5F/9n/LNbbXpzNMjeMfHarRTu
6gGhku/A8KRyLW23UFME90a9QwOh+o8c8XIXB4rgJ0FHhBArvyEn65XM0eGcCkdIFb6Z5mvl73mR
bzT/yFqXtC014cpgF6pTJlEYsudAi6iFzMkCDRXdhVQskzNN+yEa2AM3+B16q9uBKd8MkH3shtAR
o/2oHq19dFc+lMUm3as73Tymt9LfMdny9KxPYXBI17gnlo6aMeVSJ2jghFe+nJ4u9Fq5i8TkbEm1
75APkXcFEjs7PczB1tareAt+bhZXTGQ9rLxKPwPVyktzQympBaQ+JAz64TAmcUp3cvkEzn1/3YN8
aaPm1uQvekimHT9xrVwaUoYoU1u9Ts96vjF+tbmdCY+JZ1tkil+ld3rExb9V3m8qtFfzm+hYoi1d
7sZgU//ue8RUHSN0Ync7Jk6s3njBQULi/U2+Vb8V8mMd7F280YeXbHGCfvd0/dMXvdLnT58tidsp
Ud34DS5ed7qe89dtYC6M0VgsN81JCI9o0WWHDuXh64a/Ap+nOZs2g0HKiJBj5iGCaDBcz8Dhuygt
31qSTUrOCVrnMdsgAmlniKQhjWMXfwKIRN3QHtqtDDBu8zuuoE8JVPjxV5Zx0VHCaGqRKyT+oexz
uYyiAOXeUCQQbIipVxw9VechWrtK8r1tJfG1DiYMrRIMqOO5cpA+N2Mivg5KKrypqYx24PUZWjos
NF1oCg9WyovzrNpAkUMj/sjOTe2PO7GCFyxSk99VLWrPbSn2K9HOgpek2ECuEkYu/p5j3q3eCBut
QpLOoCXoaAaSvMuJgx1DgKNIKSCcist4Lc5egD6AwKCOLhNeUNqavxvlQYqkvIHTRI4dXbPLcMs+
LLOD8g16WHcvDd9Up7gr9ZMiHQyUWEsuEXNlopdS6BpITDqlRXajbMyifWXwB1nLm+wsHHTpTi5h
cLCL2wIlrcFm1htHPFbqNjW3crMb4Rz8bRyvL/UCrAIRW9gmJ/QNpNVzT5WnsjKKJIlgjwH3U8Kq
8FL4hV2zygWpBjCGiQ5GVdtEHsE2nFIjRP2QCjSbQltrxflyDACmwtAtTSTzKtRJ/16Jn+KFqCNv
PILaftFsx0WllfKAs31GsOnRX2nEnIez/yyp8GxObDa0ysx8QOGaLb1FYwSxrWMMSK9De1AOtvpt
ZXrnweVkhx3Ng4bUowT4bnaw1ZIOf0uKX/pdfSzuFafa+zskNbfh/U8VDQi7WTlMX9zq3OJsS+lt
046tJ8cv9S6/vQuUmwSauiP86uOuRvfc/ZY7K2Oc45mxyA0EaSKtDDxV5qVKKTfdQQqS5AVJeFu9
uQO1fqy3w8uKnbmbmJuZPQliwx+SuokTyPKT8/vzxyrp69o4pg/4tPvQefRjL8eAuzdOtX17r2xD
e6OtDGNpgS6ma5Z714LRrSx4G1igfoep3c6zcXu2tzFuuGzW9sPaqGaPDNFoxzyvpmnbFuRfWyT7
7n37eVXMftrJn0Oef8tDoQvmhyl1MMdncS+YZaBMw3K6LaSxfyvHbl9LW3/7c32/zRN+c0Oz+fP7
MRy6PEhevsP2cgJ2tk12a2s0HZIvgwHZI2r4Ixq/1MutoGvKYERDho3dA8tzvI1un5/WgsTlnfDJ
yiwCCs2iAJOHFZ+Ul72TDryrb4Lb8znffKxEW0uTNnVQEiQCbUFT8nJAPYXoWAq89EXw7e8ICBn7
0LMPh+sr8yVvOC0NsDgYp6BptVAmvLQidiK0PiU84bi5+pnc2Wmz3ZhrFCPz8GRuZeZToUUKu3rI
0xdaYtRjdRTtlXEsTdbnYcxcaNjRPVSOdcpW7p9b5qrcBI63sscWbqCLuZptsay0lEJVGurBtvtD
eYBsDB6k/aZaAVB9yazOZ2u2yYYmFmSjYk0SG8ax28Ie/nS7G0IZ4fhnZfmnn5qfms/zNvPQWdwP
yFIW6UvxEfLc/mudjhb0NNvoeTjIJ/nkOa/XLa7thJnHVgu/aXJePy8nl7jdRi883V+3sLqlp73y
6VKwerFts7acpo+LbSeH8AAFO8FZeZQshT4X22HmpgXiX8BMVfryPT5OmqHCVvihbJ7XzCzdBp+W
6B8P3qfhpPRndYLE2RE/bPrJxg1d/oO9srXXBqPOTqhR6l5b+mwERC3gqk1uhE3hJLeQK9jS4/9w
gXgB04gGJxt9IFD4zV/ApIwFqRHF7NyJeecIxQBnDIoXh1xzBxu48mAbreJtQW69dMiz7Md2FRK5
lPmYkpQigbwBUZ0y2yStVIQuTxy+wXXFt2xohT9yqwStHZBNf6JsxbZREH2xbHIk3YvVdQHMYBn9
t/dNVRj+PrGqXNykLQRmZZV2lS30sYd6dqV50a2alUGEQrgivQ2aoL0ZfUrHuJ64MSXrPs+zTWJk
0q0ySIMBp6srQC6QVi2d14agnpU2zc3t9UlfqptMVz0VzYm6jWfb5amI414tXSvPzxm0pvoWNlzC
DCejySNPN0LxS34XLVu4kdFTeeyKqd1jo//qvhc7uJhMkOWhZuswsl3/qqUcGP1lfA+VQFI96mwZ
Jih/2UDJdLbUfG9sJcqRO+leN/a9v6lvvGPnUPi34347rkm8zR0R6jEiOKipuw2GTBDal/PR1HlS
KJbrvkjFe9rBCVUfI//RXyNjmu6Ezw52bmbmYD0v96ALgwodCHjR0LS41mw9rds1A7N19d1MM6n+
ui8NTMxefF8BIoZlAH6Wk5KsKUHOr4v5aGbLZcqRaUQRxgx3p+YfEix1mr7ywp5+48uAgA2TOkDG
hJLm5cKIBZ5IKRvhBWZ5aBCOhUqILdwbxa9af+u0lRTo4oj+USgBxsYbzdbHlUt1FDj9L5aG5nC1
T4xXBVm/69t8aY342knmdGq5m+OUlUrNtCB3MZJSMgBP2KrodfUGqgS/Y9hJr1tb2tmfrc12hF50
plH1WEPaBljLTVgpyBTCwLWWBVra29Dv/+NlAnUwVxUolUKJRxVDsUV/OmGqRnry+lgWlmci8Cb9
p0OOyov1cjPkcVU3cpB451gv38qgvC2Az9t+kGyv21lYIZ784C8ZDu/+OYjLEBSYferCOweBddBH
tAY18bboJScpa6gM19prF/b4hbn5OTLCLmxHWlnTKruRPenB1aLvVhr8UmCPKJJ2B6X5ykZfHCH5
QXDCBsi7uWRWOL355cTzzhEVFXkbNNpGNw9RfQJTtrIBF+4agGrweNNcOj0t5+lauY2quldpXWxu
CpggPc9OkYEx7f4YPtSPqaO5m8q1a5TjbI8+NtemzQJN0Z8dsiHZu7vWvj2P2/FaF58z7eNPEVTv
lVrUVhadlOO++NbeitLpJ0JvqnaHbMH1ffSP73LmvUiG0dlByzSks/OKSuj6WisGsX/uwmNbnyTj
HJ38dkeXaSjagXsgSxiMdtPETuwjhqWe2uBBEr8n1lGuT91WBI8l3Bjp1tAEp09vI9dYca/Li/Of
L5xvhFQx8lH1IzjxYQSR7fqtojGrsqGDCclmaMfsZvDh7CyPshM/Dfpd8QIquv9ZfxPSzUBvo78W
Di4dhk9TNoeukOkMgq5iyjTzrnbfJQESXOuguDAV1NZZy3YZrD4KGV6xdEpgarmjOIb1tzTvzNaz
Y0Qtr6/h4veALwEhBEM3zBSX22VIZSup/cw/G+WBTsuh2sVOOvygBAOV1nVTCylttiavCKQ8OJfs
mEtbjVRDyTQw9kLdKclGThz1ubz3wYlZ2+4eKV3H8B9AHBvhftxmtR2jtvGy8g0yNr5sWU2fCO8n
lIQ8uy+aQS8TK2uY/3o/6jQEi8pN6CHIsCnkFiX28Eg5ei/DOxqL1UZzDyv2l3z8pBYzHVO6Bef2
29H3+iIdUKsQEnivXqNxm7g+YIUnGaIzXbVJYQeKrcnvwD49wRENev5f/48fMfPIY26Jfp+M/rkx
nmkBt8yDFN6avY0wxPCEDBjSx46UBY5KRfQoEy/qNG+tfMPSQoD+hi+IwAdmkum/f/JTpVc2chJX
wVlonxFTCp6McovsguzdGNZ9Et16f4QbZQ3nuLTbgQ1q6IORvQfpe2nUyqMa8lf60YJ879cIip5S
+d1QTj6UTGuTvGSLVTYlCs4Ae8XZJFtlUpRKJATnrPG2mvrbM6B93uZgJS1r1+iPIIaCaitkH3Xx
t7hNQgdhhI2OBk25j9Fwuj7dC2GSLJIAh1COuiLNF5cDpzRWFIFH24xV7/X4IIlPnbsP1whBF65d
JpVwltMNH+j8ndkroaLEgxKe2/pGUDa14oCv9x/N8c/10SzccROvLcxEsFcDRp85LVkFWlZrQnyO
mtzpYRMialabY3BXKodABtmrhiuh2cL8KTQ8QRICARYp5FnmsEhxKbUKilMFVVq90RGUjjdh+vP6
uKa7eeacYIoA4EZ8yWJZM+fk52rqtU2YnOl53qpjb2fer+sWFsYxtbFPdGisFEnQy33QyY0hdRU9
MVLPcR+PQRDbXfG0ljxcGMjE4oKHo/NUxdilmTJ143zIGEjZJq+GWJs7qSzXQKdfcl+crgsr01d8
ciFNqZb+mKPXIW4i41kbP6rxKaTz2HuRKi7843rz1HRMZgt0YXG28Vr4On21nlAs1kPb3ii3bhBv
wuR7LN0N2Xdl3IM0s6uVpNjCbueuUtntpK1hg5l7yiyw2pQ2twl52NRgzaJvQ/9eUp6huzX3n9bC
ui97ZNJpo9hPbzJsRDRVXk5ra8hxkelZeg6GENa1mDZabw/QONjEkbxyrr54jJmtmV9SzTLppUnv
RKoMJ2wtKBV2SdXuA7d3GvH39c3/ZVdijKt3emHx9sU1Xw4sS42hMgIQHS26jF77qy2rP9ctfFkq
quVUqRE8muC6sCddWvB1IZJLV6K3euslNNIBX7O2qEBK79pLEOyuG/uSxrSwNimz0Tc2IXHnFK1a
FUVy5jXlObXuNH3ffhdksplh8lS4N1YFggYm9hWTXy61mclp73w6cqGRa1GtdOVZye4kwRkTkChv
AJOTXfgbdLLaPmQI0SUywCngErYkRBt006SN1m7/j18yW0zRVfMq8PiSbEtPObQUebwTYfh5MAiT
KSSqL7ACZo6BGGT8XAvf4r/j2qXw1QExG2CbgA6CayPZMVvuuovAhqAZfpa8b4j8xjQoGdLNCJV9
dwi7p3G7Vi1dOC5ToyDdjHgaUKczvyqKrRIi6lGd8+Z7SE+Zo7fPSW6b6uH67C4sM7SZU14KDUVS
x3M7fpOYUpZAghx+G5UD3EzlHdsJxpN+7Q05ea8LlzopHU0dmiIMTVNH4uWOGovB0txOr8+oUfrJ
TtglxTa9DU5G/2HcpQe48vejdYrqozYeYGTrOicRHPXe/Ii/l9HKplpwEMi+M+gJgDUJJV9+i1Tl
eivkQ3Mudfi+XVioN0murln5lxGYD5lqwHTBk40HRX9ppuwSxYUAFTNjaUsHQYYN5Bjsrdaukm0I
5dLBb23DsL1xq3ZwnTgKTUmAJtufZvfm0x+qnhr4tfz364v+lSlq8lhwPk/E5/xz7r2IS8LGSOQe
tgZb/+YK22Hfllvld+QYhxiosbenJ2jIN11xi4xJl20l5SGGxUE8GKnTRaeoODZ7pN7y6g9KgMIW
gq0w27rjn0geN9e/deHooQiJoyW7w9aBjPlyDkdwHrLUuBAaFX+kGvy5Xau3UaNCEvMehfmU4Y69
teP39Wa8NDrzOYli1XBDW/257u8HzXP0mKZO65AAAL8+vCmOuNwhGJr4brhM2CdzBh4pruXMlePh
LMmbtnyjdcjOILu/buTrbp8aSzAEpQQP4jnmlLRIbpRVPpyDcetWxjaWrJXz9NWNXFqYLVJZuZnu
wxF7rgD59Bo8VEoJunnvSYajwUCmD2sgmaUVUmBLxzuKQI3nCi2qgKPWE6E/Iwppd9pTOP6AOj6A
4/f63C3aoaiC4ydt/yXJHbrjGCamN5xzovQpKDOhSUcdxnHrj+uWllaJRAG9J3Ddkn6eRexanQ3C
BPY4ux0O30p2UbbGXbS02/5j4gv4ouqYtThJBnrB3135VIv09Hy/PorF+frvUQBpuzyuRldUeaOG
w9mIWlj4oHumMSN68/K1h+7aWKbr5lOA0jaaZ3Eeh3OjIr6RpGzrFFHDIlrj8FkzNLu3clfJ28HC
EDOLopoGKFiXO7slZr4+dUuGVEgXJ2k78K76NLWfRtSYsprRwTugBNA4UkzK3LuHme9/Y4T6oALW
lKLp9BGfjED4qXthzxaoIrIxaB96r7m0lo1d2sqE3v9tZDaSQaZU/m+fNb3nmDB1mdFKx8ryXP3H
wszhGF3I7jYZRj0dS+uvdo693f98pnjVcnn/F43GbCdLbV80yKyyHADQq1TbuYV5LKy1WtAXXAzU
n1QUCBOo2tPJNb/gfEtJda1ux7Nil/5e/xlEp+qH+Fi09GLvC/VgPWa/ro9syVtTFxQnqC0u7V+P
8Kc9IEplWCtZNZ6RALGHdKuSVQmbb8QbP6JwJez7+lCSaMEgL4ZP45qbk16kQ5EWVSePZ5Pm3CZ+
bqTcyVFa+y6ET5aS3yTFWqX1C5ptmlACZ9SC6Fn7ihr3GqtPrcIdz22zGXQ7bbfUKQwVrfgPaWMl
j8GjBMA++e7Kh+vzOm26+WX+2fDMJWWGC8g3xbDsPXWCZ2t/82wf90/Dt+t2Fuf00wBnHqmM20KU
88mO9RjcSDLE/e9i9u4r+/KGTuzrxhYDsM+jmsXKnZxGodma43mMdla8K3rR7qPMSZS3gC5q8bZp
4DrVjtetLg6RxhUoEgBHk8O/dFNZlTWqNVjjOaVh62Eo7I4tmtrod1mvtbyWLf7qrxCOhO+eQJPN
Az/DpbWiadKmoR3/LI7yWdDyjaasnYOve2MyARM4vQwc97kSgqtJhhuJYXdWaEpHfWqHcNcpqOHE
icZd1srb6/O3Zm7mH2urrzJLxpye7Otq71LGTkroro9CtObAlifvv0c2fxuPkVrpUY2pfBLIeSiM
/2mJl0Pzaebm9fhhMLWkFfh9n6K1i1BSfpboBHARLSlWbpUF13Fpa3ZxmY3YGWUWd9yOlV0nIhGf
Y3lOAkN6TNONAXtOvPelh1J7jNNTkq8hURaXDVisQuA0KRRPnvuTZ04bPykShbFqA21zm9x8T4Ic
hc09jFvXN8jiqv3H0j/Vz0+W5NiXe1VNOlgs5fsmEs+CpKw9br6OBvwtuqxo71EDI7S5HM1YyFUL
exwhmhgjKwk3G5T4G9GF7RwsbioasXN9UAu+yiRTRu4PEB68bPMQyo2yLBUabYDf+2botrmhg7W5
rxBLM2hGM+rfwJLtFBXD63angVw6fswiHwqSA7SXNEfC6DWEGrnmj9A8Pqenojij2hJ1/sqSLU0n
XopcrYoODRfb5XTKBZJdiZKOiKl4m9p6cJVhm4UnQUFmUzX314f01QHT8iyD0ISsBgqgL5UXtyrL
JsYBe/FBf80R4Ajgi+nkj4pyZVmMtgtTynWTC2nOS5uz/QKXo9V6CTeNdNtTPctRLd4EAj14pYJi
vKO/FcbTiskpcTdbOVqu6BOYQFkTKdflnEodckhKLLVn400DLWdXCJEj8WrdtWc3OXIsrttbWMJP
5ow5+l2NR62OK8xNDOi7IXWK8nvxUK/pXiws3oWZWejalIlQeACGz+pN6FBMAIAqJdAHPXr+3l2D
6i0dOiicoKqEgpR61j+n+smVWG2th2ZWd2eQSPGjqkV3Zkf/uu8O2rYpSuHYhYlkq3RRdmHj7hUX
dvHr06p/fQ5Q7J26u0GiLZShkkCX8ta1GLC4z8v35pcg/UK1Lg9OIuRHhYN6XSAd/f5dZDLgO8/v
ivQpp5cs3ffWXey+JsNDDSm6Rt/Z38iqoa68MftND/O0+03l/4b+Cg4ZkWXTnoYflK/1fuePTgIZ
BJJp5j5O901ud8/jjUJVsv4T0rl2k4qbon7z49+69jvtvukNesJHrao2iQtNwrY3jsFNAVGw4dcb
sMCrekRfe+q0aVrQxzAhZkXaZdqOn1am7RsCmZK4Rs1P43MlbYRdoz5EaPYm8FnfND1NjlvFpFn3
MU0d+a1fy9J8fWlcfsDsPiPiQZAjDbpz1DkUVJOPwf/gpZG0+0ZfeWgsHC3gJrAETcx6+hfCskTP
dTDXcX9OR51FAcTcbPOUqLFIqBp/v77hvt6eaH8blJcgxKQANAfWEd6ZcdYV/dmoUTZuuaRtVe/d
FT2pf/2tM++kSBN/oggHy9TNcrl+mpX5smuSpzXizKaVexe7jtX7DpCivLVL4zwq6AIKUC1vu8QJ
oJEcuk3cGRt1eNbLm4pu66oUDrlPAnd3fQaW9ha1KLQipnuWxs3pSH7aW6HpSUM0Gv05pPrT78rk
VtVy+6nw/8qgIIihAVyTKascF8x9sfdWJa/5/fncEKxD+0iiQSeBeml/yCba+EHkhQDdsEYw2L+m
48uYHAbraJgrK/EvLfLVGowG3O9UL+bdqYYvFGZnSOO5Lu7AM2pQJ5KYty2oKgaFDtQtBKlWdECm
UX7xi3t/JZxfOEdQmhETTjK/oNxn58goO0Mt+p4XX3iQpRtPt2Xz1lBbO5M3frYSZyxEwfDafrI2
uxTjKNKjvB7IDxi74s6XbNP7kE7eySeGit1bT3sY2wOMHYO4MsyFOIo0P93wpLqoqs5hEVaBLpNZ
EnTUym37S7U+yv7FWuNQXJrLSRUKr8itD2r0cuMYaQtrbyYP5zh/AjVpFY4V2TLyVBuZK+r6KVnw
E2Ty+ItGPTLkczSO6lbZ2Mr4iSH7W4X3lfntf/P7eHdYckENzIHEXLuFmPR1fw4MsTpFnmbea2b8
fN3I0qr8u0L+v5FZWFZ3Vq1IeYkRV34XhNZ4rLPso/LkbkfpIl1piF64yil1y7zC2eZAE2ZRrp4q
Zls0bX9ude3Qia+i9UtEa+36kBbX5ZORmfPwBnLtTVH1Zz/0nwuTCray4jEWJ+2ThdmkibXQA3lg
Zbzsb+06Rv8mQZzoJ2uRz1cvOOXWJoQUUwZO4HIz91UUq63S9+c89zZm/ctTdm3+XHHdXp+wJXd/
YWgWUiZjBJRdHvqzKVXbJKVgCa+9jURxZqfULn3yTlFAmBnKH0poQDTs7tuWV56rqbsCBS1PVl+t
PlmZ5aWz/Hn4s82iaOQxLZHNMmpW/AJtZrTz41I+irWH6LtfRE9Dq/4qBVP5HyclTKaDVyYVNRBw
c9XehH4UV4Oa8Fzl9VMnB9uieBrGVw0CdrjR1hzyQmzzD0VKuh46VI7HbJVTgbin4GHkVoBnA0cv
bUhZU8rIMKmMf9TaSaWb+A0tthagRv+hJ5tRAfW3BgqZFnl2C4LEmtK45HTJl82uISSWLDqbfPFc
fCTed1dSnVjZZu1dqPw01F3Y02VF29Vofb+++f5rOmeGyctRwIT2fbqbpvP8Kdhookqto5yLwXK7
8W4ouPy3Xhv/yIZRe5SrInlzYc76BX0zeUJAyehG18EonfpG9n7HUhQTfJNtQcd37LRNlyRlsE/C
TH+MdEqUh6lJzXPGTEjvFXeYGDh91n6DoILm/4QvpIZZf8i8x6qNNOtRCfRaf69ZkvtC73sFOVhL
+gnjUP1TN5PsB90/5Z9G8aw7z/fcc9pZDeIEloWwipgoaJFCiVx9GLpXcWT7SEqdVHYRGtYSoZww
o6IJjkgQqDMGbQ+4RMIvA/8qAh1mNTP98IG7ho6nlHmF9p4HMUwcqgPbT1L+FHoiA9URBsCReiRX
SAuZEE0Zrlm9aGVi1E4oqgFsnX5t7V1JHsPtRPT4IFG+PfZtY91Fuj8qdo6YlLgJ5Uy7HYxSQBmp
a4CuhwP/tJOhCitb9VMDeTwyVn/SxhRHO4tbFRRHafD4sWhmUcD4WnHAWHJz2Ih5bxAsCZUJ7rsK
hYfGawZkdKvkb6n1FCKKOqt+BCooYa0T249YATGCsIsVwDsnVyXJX23KOxSBn0HoJDQRs8fbRYDr
u9LvgtBIf2oS96ATma34oPuCq9iCHtQJrQlVnex4M+ilYxnl4Nmi0vimDQ0TxEQgRKgS6CUFXtRF
5XJABqfW69PAlS5s/Ap6mm3XtcO920R2zqtaBDwvCM+ym1CnGZP8j68XWu3A2BA8qFnoPUrmmNxF
nVogy6KZO7/XXETllbd+NN0bQumJhanVG8nOCsohlEe94CM378ZYqxvH6kIT1kmNJh0EDjMb2BeK
TK0VGkyq5Qa2mAXKMZUlj9A68fP3LhZlyKuyIvvJvyrdRouLgYJHFpok26JQ6rZGHujvQdK0PIYb
cyw2vqb5xqYExQ/biDb9cVo7Q6JKS6Vjwg8gX+nKpjbsfjSE1tYzAZ7ivg7JvFsDUEzEKNoSsYeu
vKkjAVhWksEhjPpGx5/QO/FXS9a2tINeEA9dk/2gcxn4SGj2dAsOY+yYnTZEmy7zH4XEV/em1MUf
iscbIWtSU9lIpdkHW2pXrrATFN391gZiKtmd59PDBFu/8qInfFvewrFdD011m3mW9DzmKow5Zmak
vzUl0QsnDDUaLMIhsIxNpcW8bsMR2mPbCGmQAM1SJjC6iH4A506FVp1XuiyDdp8OFco+SVE04s4Y
RE+1hTRvtqTLeEdFnRJv8qpSQUx2fvALaQwEjXtfD4EvuY169PIoauysQkoPNcwyd9xSkaJNVhhx
Z0+9Neo2LkenF4xCtZuhVARbruUCcFsojAcGO6iPlZkk5zb3RNiyxFBVNuCcn6WgyfdZKBUyh1Er
j6lnCsnGK5OJinMAYBEPHUsgGgd6HzLVrsIh/usFhvoWJr60zXUtHejH7d12o3deDvWdOPS1nVeK
n8KGWymD3UPhZDiNUAJMklIJYTa1Hdy96Lluf5P7Wmdt9MY1/xaAFF8TpIA/QqkMRDsthIyiCUUA
1Ub2u/C24Nr8cCvqFa3BLU4PLl51HNxNIZXKawnl8OBofZypm4mO6UgBstOcKJDCv0FYepHDq698
SFLBclmytodcoUqGv0EriN9hQDe/54Hg3+Z9y40XGmSybfrAvAbUSer9FrOeXiuJ+goLlfvDPUId
Y7cRXNH7CHO9q5xct/r3YMi5I7NwoFBHPj4Wbz2vMYC+pu3AvSbo7V+rb7qPyBO9RzR+20dOH7x9
XpTRxhHqqalvZLlTkcWqmvBbKfcwYw1ul0uboEyNzhbGNgjt2gy1gmfaAPdcOVQVbKkSyKxNL3rN
kxZ0Xrfri6KVTrrr61B5trVq92kPzCmPei+1FaEOH1WxNbQNAjvmlMXTswM91xYs9jL68d86SyNB
FelGtofgu9AdtVCGAQU7+hY3YdcMOT1pGTITVut75Tao1KY65l2UDRvqeCbNybrrPqeUUisuDl/x
t4pe4Y/Hssfb1Epd17AvpdaL1HeVaHd1wbupkrSGfi9yDyl9EanT+2bHDVYJ423pUrqWcQgN146m
/ezH6ZerOGqETc3S+1s5t7L3QZcyLtQcS0GZC78HV27yTWOlySkQ0acTq7w4C2JMd9IQpZq8z41B
3piDIDgIfnOLp33XSbZXqwWeoWtIfuRR0z+rEqcJoCSIcRsW7GRXmp7xzR87v+QdK8h/PVMMNCcb
xOAp7UnuOCRzzMEOWyH4WXfmeO8jgxuUVJxOGelhiK4rES7pTjf9fiP2fvfb1Uyk8yBZN1pbragu
HFUhIhCuIg8GeVfrK5iBTFcyboEmd9aePBy4JL8a9X05Wr60aVTYmcsuCtJN0HTqA430o0j4HrWi
LWXwzh8iIQ1uee/50g7V6abZ64LVpc8ZgQ8kUTj/DJSe0d+kRsEtiXhcLACC1XPOsNJBy+7WQ/ye
61FQO3WTdc6YVgV882OY+dvObUy0cvoxeAiaMvwr5ZCybNIkhEt2FKX2T1RE0aPlZzUyg7EQvtLF
hHBHHWSwvo2NStjCnKP5gwSxfK4N0/2TVLlUOcL/I+27lhxHliV/aGEGLV4TgroUCZZ4gZXogtYa
X7+OuntPk1lYps2cNpt+mDZjIFVkZISHe5xl6z6IaigaDkm6w30Vvg0ayF5wD3bPQd8o4pYTPEUk
Cld5Ox94J5GE8sChTVKVAhUqhop/SsspMqxJzXiMQ+tDqHSIIW5VvOghhtcJ0hPgJQaHMCTB3tak
XnqXESHe680on3lOzs8GXCFQlUECyGwFrsr9lExDvw0UaA1ueqmDS8eTSmtsvirFs5CoArcu2zpX
kWRLi9b0W91wU3GSz7pSZsk2y8vuAFRw/oqOPiVxAOLRM3jUsektdQBMX/B6cGVMXgrCyZELnsGq
HHZ25yXgHvemKJPNvg3lvRrgRiBaP0kb1Jur0ErbUDoKk9w1OGij/zaOvtiaQ8D5BfZ34e1ETgDE
Gm4teMpBGgG+/cYDWiNtkwE9fKBMS4mB/hHARsck2fqpouZoweQEJDNAR3HmshStmZwWCC5nNCVw
3F4h/hEjpCzucUCBfU2mqKvJ6BXJZy00ORoOwIRayqPwmBqNdszCMFpxqlh96Pg7I8okV3eINpUP
vUTYQmohy//IxqQ+AaMNjZlBEyG25IeD99GBUraE7pLu+ZCOyAHGELgmeIcmDeQNQbIcgS6iaMoQ
N7YPXB2X9jrEaYTcP3hegAnLMs4GSHV6bpu0myNSX26RRozzzzSSK1am5gfz+uuJMaNMjfmJhSre
9RMjKUNIfDUAVSC7hX0HzfstGI+TY7Lv1tMLV67qs75RLWGXQnvyUB8ieTUMloZ6gr/Sa4RBRC/s
c+CkCoke2/XtF9DCOxd4lplWHtx4EKygEvl+PqBYGna865VqZfZdifSqEKvg0gwQPgweaAGnFp24
A1cyMiW/ezkBVoBKBkqAs9QVpuZ6XoypjLNe6HmkSoj4OOlPQy2S9/FD21bxyhCcEDTw38OqL0zk
opu78BSEjGfnQkYIGQ4A1Of6EoI+avCyWFZxjMDexdGDJ+sQtYklMGuF17Gwfj+Je3oXgOZ67idH
wYTn52+5eGgmGlcPooCJRudq/py8gg/tHBmPwX1JSiAMd3lO5hghshvdDkAyx0DnzZNJm9dVJL1m
wTWMlUrnqGWp670njy6XC5u83gkp79zeSSwL1DbncYmniY4KeZEMdzpCiZZDTuG2jYXcFwBtf0dB
ZWXqAnPbV9oIHBRkNuBl+Y1elE7tlad/YQi5YhWNBQAJ0dkvpQoUeYLwmSsEcxnCaL7zyZHlzW0r
S/sPXVlI4KJXb0azXe+JMtbSqIo4QFqLx0A5cOoOoc5tE0szdmmC3nZQHi8BYR1Rv8RrVxtRKBxJ
1QJ9LzEsLVVrFdDzzq9dUGKrdA6nT0M/lSdgFcTxUCKACYpHXrd8QGd7vEiV+j1sIZ7MZNRcSGHB
LOr7eBoAA/WTX7w4WPLUxaCFyyc3bEKgFoxdF7nYFxBURIyFpz0UDN86/VTGHwCNID0Rfg+gdje8
P2FaQobh+x/PN4AU0AtDXXSWn6eWNDMEj0PrIu9myNg4EqefFT10EHBEyI+M6T8/cwCpg/cFKaGZ
lpJK30nVnNLugLcc8Rawsib0EYUbr7eH9Jt0CGcO6hFo45lbCfBkud6mUtPqER8AaZlwwEODJKct
7oQW2bAG5TjlpExANDXE0NXGTvzKLI0KiSvdUtmI1oXdjCYfEf4LHVO/2SKgj+LHMZIgbnqnnv3S
FJx2q1W73ImmjUeCu4hwvWnsEQohFXN7Fn6uI8qDzlDamUpXwlGlsa1akiQqFEN4t/PfB/GYJ88h
XlSo6MvTexqCCqB/COp4G8TysQm7TcR5q3Lu5nppFTTlNKYerkvPSpv3Msgtxf9WponwLJjZ7Mbp
j8SNhrtM0DX0NVMbYvTxv+oMBbah3rZPCFVT7ZnnnEF6DGsLB58l5rWAMUa3MSZFUfg5wKHrh1mu
d10nqEggD2TUInPwDdsLPXuM73gOvD3BAXX1LX9KRVsEnIixJrO/p4eL3C0gCHN6w6DbjaYxmwYd
sbc7lMocx0GqAoJCOVDh1vDRxhPRZ6Iw6DJ1n76/Koo7TrjnJETWlq+uenlVhTYek/JgmD4ztb74
bQbUr+dWWLBEUDcuClud6GsF7/qa/Bm1oS3WG7zMbC75Bn2L2juQim9DB83UJPvHDKxwiJCqQt1m
rnci0UHtAy3PhghpTt7tB44M7QuSey0PJTASJwBn4P2KlBHkkp0cb1muOCfRw+2VWQp3oO6BTlkU
MgBOpfdFm0ypDmUuxJXRsVVfiuJRXbVn3TeDAH2V8lEaQEVczwnPVR2g9xKPyXsJCZPbnzF7Jnp/
zPVLDVxI8y1OTQNmqVDDROUhzUwk/qE8V4YVburAkkGNMjJwIkvOCYrnM1vD3ALxQyRzcRGNZYmE
XecLrlGvBvUcoTEP7rJjlSwWh/TXCjUkTa8nuU9gZRbeDCF6KCHZx+oXX7rLQSHw1wp1jcVdWYsy
x2H/gHBPM16b7pxGuyB41JUD2OU6ADBYXLHiku+aibpnVlVMIU390PLyqColHpRYKR3kkDzp6ntF
2peJXUwPPm8PxVrPdCupHL58AeW41amZJXuPEE2Km87O9AcjYSFNlaVjfPFVdFG/iUskWfhcdJFF
VkfoaYrBIzT9RtHxeRX5dq4TM9QOQCn3LvRVeuRAnSATv/MzpIkRyg5ENjq4QtkHVZaj+j3IfKFu
kUCdLRwGO2tjYw8pixouMxIQoHhNi7C5qqTusx4VESxCAMmQ1p/y0E57Lv4a0qR9C1BA7MlQTfB7
agMdPVKXWm3KReT/AX9Z1EDjbYwjiOj1QrYSlK5vzAIhLZI7nFFJZlakyj3f4V6yUymRz7mQ6bI1
ok8NOmxK2OSrYpwCp0Pe7y1qMatJxfuvajhOo/N/IMcl8PEUYg9Gsuogp5LmyPbKSsc4vguhHZpp
/7MjaNqCsW6mYiyw19GGGUl7LbA7YyUBeJfWjEh84RkMIAU6dqFCDaAhHbaBdrBOC6SrXHCO8I9q
ZvOZmyOKIePIKCwvxPzAX8MYkI08WrCpYCoZ2kypgRl19WTlJR+KuuNzhiNanLYf6kqwCCBeom4e
fmpiX+yU2YTV4HYJHqAT13UfqJ79C/d6YYh68jX51IOVD4ZyiAclBO/4yN9Djo5/UIZNyOrcWIw1
AAUAsAaVQxkAG7jGCwfrofWg7sRKdOvKSRozT1ASeeDqbbEP86eJH8ykgdbgumaxhCxtjku71BsK
hTs/aODd3RA5e+KoDSqP0WsO/QBBZQT0S7vj0tR8x1wMUW1DRRsNDDEGBCvK1pLykvy5vWjMaaSy
HkU/dOg8hg2ogG44H7Xr6eyh77B6nzAytAYO8rE9gniYDKHKOGeLF8vlAOe5vhhgjgdvn7UwPt3z
IK41oLcnfEoAFhq5md9X24L5PlyeUvhDwFjwNKPpsuRaLlMxqUU3DcxpDoUtXbN8eV0V98MpcZRs
MzS+rUNcrN/CmTHxLfOupGMQMMny4ENBaACAw/WIxRolTnTo4d3QmFVzzApztAZTsaV8K0QrXt3X
8maQLePBCBk5n6XoB6cTGR/g+lXg0q4tD2OVxH4vCC5yjn3crT0jtwaxtvsutirkOcPmAc0F5u3t
tWgUJHDQjARPFJAs10Y5uR5RzfIEN4SqZr6S30v/OdY3lX+v4GXAwmouwSdVZIT+1xzdI1QOVQw0
zmxufOu5P5y26f0vtd4gib6qIlOEGjdvV2A3f0XVBfWc24NdehRiXhFfAqo7P0Co0Q5hjX8aQ9Ed
V/FkimA2MEg5vUiZLSClXscIOO3qkMVraMuU9lFOIFsHStNirWzAfTL435BiBa7l9fZnLeEs5xQj
UG54EiO9RJ2ydkw75NQFZPtq2elBEydzqBHUbt+uh+oQ+YeBs4JKh8Jv7+TlvVCxNDoWNv3VB1Dz
UgMxIqACiH5wBBRTGaK/j2WCNUg6MsuqUWynWBoh4YqsR4cKGPAq0JIZ4KQFbtd4/q4rARzyGlL3
gyMb6aasGRnkxXGCqwzQcJR1kEG/3u3opqmHduBHd5S6twHkk1wUMRZz4Vmh44ENfsX5FP/qPNLz
Ke+7CsNs0jA1jbJ9qFN9PUWIEvmWY9w/LGPU3TA2FfANBtLELYio1Dutfe+zl0RlxEBLswYeORld
YjOduDTH3BeXQDTwyggaR2RX1W3sP4kqq21qcW/g4QeuSCRr0PNGWZDlWpK8YBpd1MZPebzOH3Wr
r+5k6ZgKgoWEXAuQzmgytYYWcGy6pgJZjzc3Ui30g3Py8bqB5CGy/MVDpjTAJph94iTxRrG6fXAw
lDuPleH9UcqkLhhw8GKPgAIH7HISFTP0A4QvDC4V3Dav0l2AppTKSHRTmybVrlHJ2Cpii5LqNOT3
PIfyruGN2i7O1PwcohK6URD1ryJ+0u66HFRk2lT0K2mStfsaf0jY+sbmtndaCE+BrJ/lM+Zzg+a2
69UvQdYe9Dli7XqyJ+FDEk4j5wCVoIyMq4hliApP9SiVAg9hvdtp7psMDEDYPRYYEoAUt0e0lCGF
SDLEhOfng4x81PWQ0qoz/CStBLcA92aiHRTpjxzFpA1DU+a+f3oTOVPuSrxYSV1sBd+O5el0+yMW
4hxjlnuDGh86VYBxv/4GRcwUfUAs4EafQn7QhMpSdWa6b+GNfmnk5w1/cXLVGLzcciHyLsqUr0r1
WvqfTb9PAEhC+UqKrC74vD2qpamdXStwocjvo3BGneRQDWSQ13m8q2chkBFHQ9jnqZ3GIOUg5dBa
FQex+T9oxxw5M6ldFqPBQlYCCwsAADKMsz/5yQ9cjBjUv3iB543oZtWjOvoWEHGNfDAcvV9XHdFB
flhojmEB0JIG78oTkAWKYsn77mzE6MFjRHQL4TO+RhRnMmxFmCth14sMpEonlQp6yZPExCuoqwsI
QDwMz2W9Bo5Rs+WaAZpf8KTXFqlt1VeC1CctLGZcQ1QgqsLABKLHVKZdVh1llTN5YEEjqxw3+XRo
ukfG+v/e1lf26ccssGFDl8qjiKoSyZ+Hh1o5eTHwiU+x9z69x+q91pvaVw6Jj47VY7a89mhAgrua
wdF0J1IrQs5UKXVkpOIGmqYN3wEcqLUJKtNar8rH2BP5Y1tDWFEfeVCvtpLUkT4LFLB3q7EkkabG
ZOVFP5k1eAcmx2+7YDelcVGg7bQfPgA3Gt9zPp2+cs0v/zFJO6JiZE/+8/mUV5rGMIF8OhJqFTTt
+VpdS9NTHgc7wIjMSE/s2yu1sFAo+8nIGs6JZ4kmqxWEptBz9BG4ofIslxs9OqWtc9vEvNeubzr0
64Owa+abQg7FoHxBm+i9lI2d4KYdRKDrxBzLesMFIBcrzlJi9Ulq5lAYvm30d7AyK/UhW4N+ZRQ2
6UZezWiBsoYsHFgqqgjtCMn70AUc6waZ14IeGuj/UDOc5Vt5OmLPejn1vTAQXbVGnSjZ1sC4yoc2
EJGx9xyopkSkBrhTb50wfamSVZs+pmgqUqLPcn17vHPISn8JIgkkzWf4t07zXyllkia+WEiuAMgZ
V6z4noB6KytsoGs9VvvZkkPDDv1rjQqgG13T21grJZTArfhdNpN7ZdgrJn+C+0xYFEXL1gB0wS6d
S9R0WSRrELTpxoDUx7AbOnBhkS9fcQrDQnK7D96nmlGPWzoTxoW9eW9dXB69EQ1NOXSii/4UPjPr
Ft2pDBMLL+CZInrmMYabUjR6f3Ig5G3iSBLdQDw3nLyRhMlqhAj8324pEZ3bpLz+JmTfteckItSd
1py37mvG/l3YNGAxAzADUJ6ZnomK6YZ6UoDEyyQ3Tle5YYbhg7T1ctJ/sHsI50NO7U+sHoqcUB5W
ZvW66zlVdKEs4qyV0EYfkX7bSbaoH6KP8BEIJyI/dNUTP+1r8HbePhY/jxLa7nzvIvOIP2CHu7bb
6HE7Bk2Bp35qF+gFMEyvDa2ET1DYjKEko1uo++Oj9jPwtC9yEkiPggbsZtDbHWj4kl0wbRO0Vdb5
Gm0fU7EHFa4WHHvBlCtTfZMC3KEW330leCskq9tfv+Be5q5HsGWIKmph9E2mDVDSBRgBKcyEqEB3
OQp6NyqZdWMubQO0LQEEosGJoSp7PUedUoJmTp8kt1GeIgPcaSvfHnCeMzuM3dsjWjhawG4ZuA0g
XogMDGUq9JpsamNVcnnd7KBr0B+j/vW2iaVJA5ElYr9ZrRUdwdejqVDhCMValNxkLM3YQFNau4/S
bcAK6pZ2tITfl5AuAOSIDnH7sNPLDN25bnSC/IdnKkcDMGsxJ9wm2KEtwXf8wLk9NG1p+i5tStdj
qxU58IVQl9xcyUHhI8aAn650uQGsVSnLOwMKuW4DJPcJnUPSHy6a2QTy1osnInOBdhj8CVWkHHn6
1A7VdhKQ/y9HiA7EyN0TtYj5j6qYxVlA8QSofVlyNYSOfWC00RKh+qDa1FEQIyA6Dj5BsyckTtcq
lVMWiCnDQH/JCmVCKFVN7Ssy1O2mqFpU1eQ0R/FWkL6RiYPAo1irJ7SFJQ9iXnWlWYK+qTSLYawz
Ez1MQKuPomrVSED4wLkG42uUaxW62uMkWyPWR81s6AvuTvG6u34UjE0lJ9G7hv4jI+mnXVCo/pcI
XlnfFHK5PMRKM92nUTR4ZKzCQURXUQcyWakTFXOGDn+PU1llSCJ7plDX0KWPa65AT538kFURurqB
koBOWhZU73wXIjPQ6lrDW6gkxx8pZhQUQMDtsQpoCwET8gFob0N2AMAV2lf6uZgWkxLKrvEigoOb
SNVKzPd5t6q7B1agvhAnXdmigjNFDr1RHVLZlTur4x6n/DE+y6g7VYSHKLupSSvdqg8taE9Z2Z7F
vQw6CJSM4Q1+YQ1Q9E0rf8hk3LIvxnhoOyQ2GCW1haIJnAwIYcEZNuPMNOrW0ZQhAp5pkl09Wnur
ABJwLzmankqoRw9aQSbpMW+BMs/3PYsFZckLoW19RnmBMAdEFNcnNdHaVCo7UXYj9aMc38f8lHLv
I4vWa8lzg4/wf8ScwLpPWSkCseTFUZNd/o27T/qV2m5y0UJCVX247XmWDUGUHLk/Ac6VcjyaWAqQ
BQwUt7F01ZE+eG+dZXYXrwsWFG/p6aogA/4j0wqAsU7tyLpBI2HOY824Y5EYjpS86MGTBPTLkNmA
YkVDYerlCnuVA8UFKyJaijVhXQPB3VzBhl+/Xjd05A0CF6qym4IoDbJsK0DjskCz4qhD+VC3hshq
WNmShZMw13vRtI1zAEgzZTOX/SRuhgKTq0zFapr79DIujMzRQyfv7XX8nVwDN8aFKSoTEUMPMlLr
VHHFbwA0+n7VWgCGDBwjcPnlVUBPAgARICH8nIb5OZcXEXQ88WWfKH7vZnriW0GLEbV90Nq3B/OT
RbgK7mYz4GxA99hMiEJHE0qoRBmwJ73rq3deteOOzUZKN2HgoJmza9418SsdTah+7yMnz504cD6M
90S2wdKTGK9iDQCklT6BDehQumO7icNn1MIT0Uz2warySN0h21xbuJfQXHzK79E/1u0NoCee0XYV
WCC/qJL7oVgppVlDiaReF0e1fKgEcP+jWsiRaJ29g0zisTYcCLDMxcsClbxt2G7jaJ8KVi9aqRnj
hYHmbZBD6nYPbaRcbEh8N6AxE5pUSkpScLwEdsM9Fw7ydapsBwf5I6qZ9c5f0cz1VNLMFGgkxZtO
1zpXQYn+DBIjqQGsfS8Af4eP0R4Vzq4Dm8VX8cutzFZn+jINaWU0zlL+OR3Vsm74uHfTpm6d1ksS
MgrxYOf9Bn2MszAiWFwCPmGlx34dgx+7cM+gT0GGktZmTaFQAt4PbJwoQstufpiA1YnvslCYM6Jo
apOAPhxW6lco7os//H2lW2hGgNIMw6v+LkRS3zF7hotzEin5JA8Nxi+XTgNlQYMAHRYhprGaz1wh
GvpZ0WEQ+qb6AGYmEJBp6/xT+NOBzAAa4zb/JahEzp8ZxwpGf50qQBD/d3Iod4TEIXrXs5lgUTxn
Dge6pAoL4dmhDJzBfaoxqYNYqzH/+8Us1EHY5loIlkWwUCXruH1SBDP48IuTYQKiJG/alz7cxzCe
kVq1Ym4XshhUfwvlYiGgejJfOmj3AeH99SdkYlq3aaGA6FHdhej+Rh3owYCQEWiWilfFy8iwVjKS
bErFasHNb0bEeBLC50FyRh0uwx4y9Icja9gTKVpJ/UGVN0yq5t/RzPyR+G9GiCqzPsP1R45e2Mti
puIjoV6/jQZsGPUxkzdqs/KHVRJuY+WtNh4U6Xh7Q/zO5sMoivW4oLAnZvvXhiVEMzWngrwkgEcI
n2p0xk8DmhLK8CGS3gaVByJkW0HTFsRTXIiPM96qlnFmaVdByYXTqLI8kQbJgIbLyXvEY9xU7yUz
shm3I8sGFeX0Eaf4BRiKT1b49Cfdb9c+wwAd2dODmO/Ni50eyP6U4EmSnXpTNMtVZW8DEpB/GtPT
VqjNDCSZpIQCrEQbdetUewVNuRutepIzcgxcFtbyV8BGm6O2pQ9lT88vfpTIFYKkulk5k6Wsqx1k
IBrTTMzbu5H2FrQ5ylv0Rcm1Ew9Bcv2wmxyodbRwmrdNzBN06QFpE/M+uVimRM5ADaFCjLzZyFa0
ZWwC1gCoHIggdIKBzu9ZuT1+h1szvxkGfhFnUt9PPz78Woc0tzTv45i8SbvIUq29G9+zdjNr5RXK
LxQZyNh0CfOkbtFyqNgquavM9Rc8Aymfby8J0xb1LKj8SU4rCbvMgrK38bi30S4EXRr5GUB05GhZ
2Z355XRjC9APnrZrOY7L4G5eJo8YB+KfmoRsjzpLtuDXg4NeK8oltFLtCzw37zUHPH4kN4v31Eq2
hcnwCoxdp1BOIUd3kyehkf70IpvCWv5MTGnDWKLbJtAgen1sukwSslHFnPWmvPV0c0yte2RuTLDC
vIPs3dG+2z23ymxW/vL/M4dIZaOLTUDrwvxhF+fVQM9IP45Jdjr0aGAypzsbUK6tyewm+v8crL+G
KMcQFcC/gM8mO3WOvkrJ5HAkXtVWdJesGWd4eS7/WqKcROxXg89xQXYq7co6AN4dkvPt5Vq+i/5j
gQZ0YCp1uWxgAb1XBE0/z4O9LQ7r20Zm3//7GP01QnkIAem2PlLC7FRv0c2iHhmzxBoD5RSAee95
PsfCC8f8CXQSW2mlOtHq9hiWo4K/Y6CiAi/o4OeyODu1Jn+OLP3eTWzGNDFWm8ZIC6XSV7yHccBf
G0+9s5YYLw2WAer08+oQomoIA+kEkTQIcHxG7u1Z+qkw3lpqKgzIjDoEIhH7Sai3GhFES1CIcMfd
1RaPV2xFbEDNraen+E9oor1CRGzF2NC/4uP/caV/F2qehAs3kKCRQ0ob0EtE+11rK44OCXrzdTpk
5poJY5zd8q/RIkOr6+AgQ96Z2nlamiVp2OXZaVSJ75v9/t20k/X2+yzhUmIJSSxffhfWqC2I7vQW
mN80O4l/St+sthGiRsPaDYfCXP+rm+/CFnUhiUqnFEGLkYEF0xw2AtHWIGwA0NxkBHKLUdaFIWpP
FkXdTxkHQ8EmOJqlc3s/Lu74i1+ntqNeGrmHQ5udzm9TQJ7Sz+O/+H0wec6SFEjV/xR4LzabOIaF
GNW4T8Vzv1K2kEBcMywsOrcLC9QIQOSiIXGOONEaLAs8tm6UEsQFt4cx/8ivfXxhhDozmtxPUVxi
GOWdT+JThnLDbQPLd+aFBerO1POCK5P5eSCvzpUl7fRgHkVoMRGViyHbhSHqykQXQT+iJAM/badP
H7n50Fv8vjIZ54MxYTSWbhybNFdkDAd9LC4oNhzGlbZ42/wdxQ8H9MW+KoqyKgQohZ/0FWKnlesG
NmPJWRYo11VxxsQHPp6HwQvqgvAkzYpfM6JNlg2JcsXoVsN6YC3GxxckXc2AfN3eVovH+2KaKC9V
NIUBtmksQ21Ou8Y+ek+MdWYZoLwT8qG8jqY7rPNDZ/aWzVkMA6wpoo53YHCN0IqYouA0rePVPneq
1e05WnSwF3NEnW2paP/fk+lp9fjPPx4ENIAtQ/6Xh644ddbS0mt6DmSrCISRyMjN0SHoiWAYWViC
SyN0dUvIy2zgZyOj2W1m7zSydtGSc7oyQcWnRQVaTvyVn2pbcj4Esok3gx0Blni+vRQLvhys8AoU
1ua2+1+VikrUewg9qPnpxSnNgUh3pnfHilMZNnTq+WUUuTA1xWzDO6DX1pQllDBwbVd//qux0KUC
XHyconbKvCzqyntscD0FllCR8nTbzsL2vZwzuhAYN1oP0UDYsQDZzTuyvv3zC4786ucpFxXLQBeg
DJjj4e2ICUF9sWQ42l8gLwSkVyYoJzWNBSjAOZjw3lq7P98XDgR8bd4Szmb8FRDGcVlcfzCKKMAa
o3uIvpnqSGrjaML6K8RwOLMz72Lnm+F2lw/MhRHqwIxKY2gBDyOlLa8O8a40fVf4dsdnxgXCGgx1
SQ3FBEzKbAfS5+/CWj3a2dv37Q3AHAu1A0TZH9p2gA1Iq292oz3dTabpMgayFLvPoO//LAu1CTyu
V0EvP49kH1kaMgZOYKYAn5AAKtH8Mys9yhwVdXEZDXoHuXkbhOferom+CTdEwouBHdr9Qlpjf2u8
ip5BCQgEFZCV61s+79E732vynELwDvFdsRm36Z23OnkoqYYHaZvuX4fzuM8tzvLs24u3cDegORSV
ZegfzRBf6m4rI72UfMj1nMaVaB7qlf7JcA9LSaUrC/P9fRGI5Wkq1z1oTzE4yXmDCjJRCeodrCto
IQy4MjMfhAsziVAPUsl32Sknh5BE1tOPbvztyVrag5dG6FxP28i5rqKFF9dctCkS80XfTKD8Scy5
xKFt0n/uia7MUU7Ck7VA8UCWicPrOPzR/MpthgXG8tOqAHKsVJGkTnMRgDc/1IfqiTFj8ydS76Kr
IVC+AYSASTOVGMJ0D6CdBq28wMzI+pyvRYaphWvuyhLlH8BTLkDlCpZ2/J8ePeqvjJEsPIuufp/y
BxInqqPY8NhgFXkpbRGAPlDXIHH+KJHbpliLQkW0VexVaq7BUvt9QA+xVZw9RuPmwq1wNRbq1A9C
nWdZhDOJrOhGtquEvK+/GVuLcSDp5tCyD8UeAnjZKZxI4IytPUprVqqKZYM69DzSiVOt4dCXoKYl
JihtSbn+L5eDjgdBDdkJeomB7DpkkN2eIXnAGAMdBsI3g1Y/wRj4znImkv4JD03JyhGxjFA3TKch
ESWB6Ra1MtF01P37kdU7y7JAHfQuA2h1rLCl0GEKVSyFuKFl/VfnQqdOeCsXmT/UIxI5PMq+iYWG
QkZxfCGWvTwXOnXGQV6n9kIy+5Bwa5i1I7I4u1i3Ia3dWOSagnYqjOEFsbJo8rZmlnvtvGVES4wD
TnfKxdLU6B4Pv+65OelOvUHM3DK/bq/HUoh0NV3znri4c4c4rEXPw3RxO357mCssOckHx/Utg9Ez
zXDutJIsmqFyKZNxSE4bMM+vbo/jV3MD4i+QqAkzThHY/V9o+jqTptA3RIxjrRGrTtboNxqdhmSW
vgdyxkP5vVuhy5PkuPbjO3W1boBcaZ+/7Xf+fsvK+Szvkb+fQzucqPUTBVzC82E9+Gt/Kx91ctQs
/d9cAhdmqOhCbvU6LBsJoZ/5Vk2OYVaTaSvu7bldvMsujFCOJ+x6kKFD6/ik3TvdLlqzHNviib34
fcrt1KBnN0qwJZ8AMRqsRiHh8fYAmKtBeZ3QC7V81DBNVpORPCLvcGyhs67/nWu4GArlfGQAkWKo
NszLXm0M8gL4IkHtB/TTDmNIi97hwhIVYNRc26qtgEUp7cYSHLSzIncJeCbKO+F6WHeVqT3aFTl+
tSbD8jxZv8LBC8tU4IFD2IwdhzFag7FqWzyuN82pfIkd+WMnr1kF7cU76cIa5Z+qQQ9rNcM4d9Xe
Aem0VZ0rxohYJqgIBI0krSyo2B0pEaw6Is/bnigMP8uwQTcB52Ke+6UHGzPPqMk97HpEOYyFWYxu
/06VQTmDKdCyovSwMAMmCijcr3fPzFaMgTD2Hd3BKkN2Jwvmgbzwq934Uy5HTzmraZ11YmnOIcg+
DqkyKIAxpGvHib6y2jGTl9sTxvBrNGUa3vOhxPEYCpClb6X1Gjo9I35mTRblDpI2KEUoMcyPvwCK
VHZnGfdOpFn56fZImNNFeYOgj8pRDrH0eDenbrh6fs9M7YEVH7KGQ518yYOIKFqdcBbLM4Zyl24E
E5TrjKfTUqrw8io35rN0EZIA8pmNUC6BmcnpbSWwPN1CGgWJ9UA8gAoVbs5juADGFUS3oMZdVcDH
YCucEf2gC8bMPcaoROmm20Sl9HpUEYhMoCSDUb10e0G1w/3hNNrFAxDe6DDcSmfTBGc+plOI7W8u
N5nB/e3FQ4f7tf1Bb40im+9AqCCB6sK2BPO1urNub8Tbbg5qZNdGEp7ztFTAsQWyaiD+prP5p9sW
bq8UNAmuLRjZBHQTAsnTdHxRnlpnZKzTbacAjp/r328HqWjC+XbLPnNyD28dfjH8NGuOKKcQARzC
yQ1OUVJZDiQe9gHaWU3GQrBWm3IIaOUD72SJaYo2va2fP4WVtpr+/JdGKH9gqHoUth2M7DSCcwNS
3kfSfzGMLPu2WdwO8BIdSnTUUKA90ad5rc1uGmpt5KWz/O30/X17Wy0uyoURaihV2iWhz8NIkJPy
vAOZIFYFAM7bVhZX5cLK/BUXnk0uoezagiwK4Xr0Kj3uBXPGbWqMGWONZf6KCyt6aIBULtcRr7em
/ppvBFtdhwwbi8fw70joeGbM0mAswV57gtKGbPEhKxX8S1vj5z13YYByV92ggoPPx4JAsu9hNFsS
PJ5bWyPcffBQbCp+1aFiYCFje7q9RKyBUR4sFBvAxXsMDHxrm7uMVcdl7WY6sJkCrxi4EYuzO4gV
IOICdJJIIK4ebw+DsdPo2KaIQ5UTEpipRCs2B1PYyi/jjpXNWU6mX6wS5cvywPBVCOjhLSDmO/+x
NYBrxBvgOSDcKrWYkcE8+b+eHhfmKFcgQsYIfDbYFD/lHOcDYgEb8z2yDcbuZs0e5Q04vc/mOtUc
txlH7r47gXvNUQOL4Q6Wky8X46H8gar36aTheXOy0Jv3YBDZbIiwbe5YdljzRnmEoBeRr+JgZ0YP
iOb9RIB7zJ4qFrD69uFB/+a15wkHI/CyCesjQmyLgGI7Y+UKfnUnXfsFAByvTUDzT/ebHEOJi5Vm
a29QwSO5RUy72tWb7V192kUbztG3aEdHsqdYgaya2VWy6GB1oN0QxQFnLdExyFhXWDQDy9aem128
ccHfw9iBy37iwoZ8Pc6xD2Ou72Fjp66yPb8VLMgTSOb7v4p3IAYqgf9RgZ4nZUft0rYu+Qg92QT0
2z3aYlj40MXDdGGB8hHoWxyL4v+S9mXLjSM5tD80jOC+vGaS1C7bkry+MFxlmztFiju//h763umi
0hzlnZruiO6K6GiBQCIBJJaDLkR/TEyx3wJNGOh4s7imaPb1OyHD2AZrMIfciEDmZbCH7b1+V28f
zpz33FxbLaKaP9JiDIOfSYOUDPHY64PVA6R3SvrZUZhWG0AKnEj0P6jAH2KMdZCNKA6BuT4ezVNy
GlzxySeh5gQIGW47i3k7hFFoLKJAuwQmr6+VDeswTV0Q8zPeBoPbPwFmmNwP1HuRnK/blEb5/DDg
E0LMIXVdVgtKVaCP5WVstO+I8N/CHHzbhwkF5oTKZuiTSMjGRobGxdrXdzyIKTaHYHjSlbFA5DY/
82c0IcecUWFlVhNpkJyI4eo7rGUgOUlBhqsMc6b1e94QSEkA/GBRiY1SsXI9qM6nHJWTwU7skgp3
Kg0hw4ZWThSicobt15z88qzCT8jqrEVvFKwnuZTn0wVkMXpB880qpK/jK5y3PuHHaOV4dFNajGlX
0kSXExUsopFu3W27rSttdZpqDumPf2Nep7RGjzmJkUUBuwIHLMs+KWR4wRpkUpFh0SBhylH4H2tE
WKYYXxEnaP2MKzCFEZkzqZ96x3ABt/jSvgcUe6iJYVJRc9J77hyFxNEYdjcX+owlo7JwdDGGcy6r
ci/Z6rvqoBkYW4723Zv0pC8zyrkPo9zYCz6VK2NJkkj0s6q4jJ1keKj1jjTePhd7ZWH3Q5dDbM7k
T4mNEpgcojXEud+e6zNsI3DX4CATVJAztBL9jQubEmKMitbXsFz6qJl2sxqWmKQ424Hj85SSJzzG
mHRSI3R9Cn6wwNnGgj1cuEOG2fbLPl8f/zfZsW0weB9EWDkJWo2dfMiOT363dr3yNpx3yKxrmYiO
hZ1p27yt9AR0gPb8K3UC97Nysj1AARECcFjiKDzbCJNhEzOW/35ftXgfHlLSYOfz9ldHClv+DQdQ
botTRb84VDlKyCLy1a3axG0KjW/skuh0fM6NxUbuSM+c68T2MlUDPpyJdY/MzUIgqgl+3Y9dgOVb
60pOtuD2y83z8ocGc6ESIwwvQflNw0CpRYE7c3KE1zwzMRcSmjJQx4GibAKTiPEqgqkKVWJ0o8ww
hDXeW2GnvdvcJVKjx2CtEfZHGWi/EIF/yT62/dYSSl+BRlTwXi5WMZN7bfEYux+3dWBO8aZk1Gs7
5AHGzRAGkNFIT5EQqV+q99sUZB4J5vQNuRcrrQSJiy1rSLYNdobeSYNoq5S87PwHLN4krXuv+nb3
6Njv64x+8Yzg7GN/yiajHUWZVVhd/82mQUp6wnZqx7MblNkfxY11f5vjuTfWlBhjcmvBsAZfGx0J
5udj5C9k8nV2btOYu1JTGqy9VfsOagMP6b+jc66BPFf/GwHm3S33gxx2QPRAXA2TjlML6P7rNonZ
CPQPEzL75u5CVU09GaeSb8/kV7f5PTyteRfpBzjLGMVMiTCh2eC1lyIYQ7N27dGUKL+RFLGxTMpH
8u/uMNguUgr3/krF7oKvaLm2VuXyNpu31UFmCwtBIkrn1MAHKHfuqHUddpBw44k5/zvlkonVNKns
g2YkEpyE3yVpSLjqXWshoVHEt3nDYPM28N+2Cb2710YjU7vSFAQQs4GxjokOOtAYLbUBuS04HhnG
cFT+2St77Dk/IXsqv6skXVmLC+X5Xt7xMKbBCFMTwKpgpn5a5U7lvPs21/yMAvnPxhwIdtcCS0JR
ThsRNIZmrZ03j5sHf18TkezbFbytyYlkZw2ugooD4JqxM5R9EltRLp3PjXg+vSnusIrvVY5Czz4M
sJH0HwKMyHJshJfCYsD5Z4Hj6msdu81Jj0XSwNmBy91nF9ovbusClyYjQrk455c4BVN4iqhUIP4S
OOxuTPVTQ98DR1iJ4wRcs7A5dGePbsLrqD6TQD1SEj8yCvj7GA7yDMAe+A88DHS7oaJLizuebGcv
MrYlAm5/3M8tMrJFFJPlUSKPD4PmVJIoAGaFQsu7hxDt99yn+VzUZE6oMVJtDf3cSQGoocU7suPd
dg3UUG6Jet7QT8gwQhRUXLIeS2lOmgxvUrka2XVne1hgqTxPfqNR+HHVJqQYv1W2WpYCMByTLYDH
UJx0C+jYC60WY9CODrrNeYkUKw146sk5tm8JTNTEMuTQTBWoZxkvUeYRSAnE1N+SQ9vB5bHIObTv
d8uEVtPmilToYBGVJDt6LWkgkvMJSFKE9wKatyQYfzIB9jsOvF0rf+AZqqAHyvmU3dtuB8ys8rFY
icfuvSURvdg1J0c5a/CVP+QYNcEu0RyLNdUx4WCRWiXSJn/Tf/Fu9GxkPaHCaMjFymu/iMGUnWx3
mV0A2qS3FYdzSuO3/tTDf3j58U5IqrNx9nCzXoaM5PscdfKMC6I0+0RFTvffB8SOGceVJUmSD17Q
o1OQ4GWcr9x6xHiqFhynwiU13oCJ1sW5IQriKDbjbuWi+N/uth362XjVWY4OfPeiTMjUYiUMpYV3
nOikzmdCtmNShOchZw9HBdq8aoxLY1gUnRxNGJFWQtE23g6DbxRWj6PK3+f74/wnJBg7Lgl9mwcF
SNSweJL7Etr0qQ5pvFSWgSsDE69cNYfE8XjqPSu/CV3myqKArup5AroXJPnfisf7ggc2zKPA3B8t
u/h9IYKC4ia2dBBJtnjgzYX9tOKAqMPUpS6J2GmhaYz0ZMkbLpqs1Cf3/uO2Q/9p0q5/mZFP3WBb
SG/ilzvyyftq5WewcP3jjAHrcjQwxLpan+C244LED+fF2rnb9uRA7YeabJfv9ONYb+jCHlFU1tjZ
U/DsDk9yzOnoXZXqtYFPSCnhtZpxfpvNqPtxWUjpANkhAOL99vfGuOsLcyU7nXmn6W2QdcWAD7dP
Ptmt7AGYTNT5dcLrLCAokmZ2bdsfIQWgru1RNCISzaa/a+ShIVnO7eWcIzsR2Qy1YnkjoyvsBOYY
Up4QmZca4MZNvfG1+oRR6Kfbuv1t7m/JcORrYjzDQEIP9yjDzVtNUBuIbHfnrS5EJs5nQI63qc0k
Va5PbOR0Qk30LaHGYsb6pNiH0gbCjLP1EVsdP44cvnjHwViD3gDKqyCCUEfox20m1J+u4JoJxh4o
uZ4IsTyKLLLt1cvh2X9QVy+Lnb0qqHlfEWe5oOSIf6OfBs923XGginSxPEYLE+MYS14ic2Ya5PqD
GBuSI+ASGhUfFJPVBqsVyAYe46jbxKXHQ7bYvNnwVo7tYOTT4ZTMeKrJ2I5eENOw7UFaI4RwRmhm
ynFXfLFZe7PWtNIf9f4pdoR9ush/JYQKdvRoCzkncfC97f3GPfiRuZewZc+84P4C4hUohvEydNzt
mKstSbYs3JfHniyWzhdHlzjiY5P4oYUSUjNSdQ+o5nDMxjeI8i2eGLvhYfwzvjT49Z371j6Gj6aT
0s+CRDu7uTsEtkDRT7QMjw6t7eNyn8JG+q614rD4PeR26yvGqzq5854qJ0XV4StebHt3+Li7Wxbk
9VQQd3MmqYO6j+sC2fFMN83Gs1cmCuWuT0ZbTunX4qGjztFZq5tjsluT+9A+fEVkuVp/Lj/3IlnQ
Z4XsdtiWRZemc/ua/4xZrpWPMVWBX0oXI/zWbIAzO9peA2QrdsEub5P5Bky5JR7GUgEi4CyUCei8
uAC7IGR3J9C33cl3VJT3lvuAPG0ckRyfljzYpFHutwgzZgxL7OWoyUHYPvB4Gv/XWz/NGCTBakrM
p+HiSu6dZ+9WO7vFKb+52rJEGIPhhtRVyNZ2juc7XuKMwxU7iobFJZ4XFuCKGwbyfvk62rh96rzf
un4Z/W+/dX3L/7ffGr/7z129/VscJWBHU7UB+5f8MSIKVqWb7lqX8rpXOdaT7ZVucxPrXka/9+tw
zxs54wXm7ECqYXZ5K4ye7WnTuG5gnyIU1DLyfFqVxD2QpbPSFuungFDq0I+ern2b59d5SsLcomiQ
sPZnZC+lDu/y80TH+G1V9avkbOG37RUvnzZnOC28kRVNkdHOpTI/rQWoAoid3iAkCJ1m+dsjxzH4
vq1cHCIs4mxdRkh5Jt9ERMd/M2Cdj0bLxYOeDVgnzLBAx3LQ+2mVGg3yS7uLRKpN+2IuMU8p2OWG
dyYz+RLsrPkjOXZ3KWDe07jTNUw/0118+JXS5B0thFwIS57srg3Gv4LI6ocwBxk78YiSEu93Cn4S
xD23z+jHpmNgw1zxc21N/oWtxiU2TIKQgdbv1nlTfmElogYMwAzwlQL6xrBdijiPXxf3NuHZYA4N
nuNKROwHUdhkjRYY8dnrzOb0spPQ+ovbe1lioS8e0IDFWlboWfPddmmsks9xirTgPAXnDN+UOuNY
pVzJ+7AYqdeHw7ja/oPD3nhArHsdJ0QAv4Zt9gDiubLS/6oVE4j9JgioD21AMcMB2OXFDoF/Dt+K
PXduCDSRRePR13WyE1b+XbnkFld+ZpTHs/3zDQyTXiQIaLvHxegB+Yy+J3yC+2jueQNQM3WAazqM
EYzVbvBTCbwmr8NS2y+ojLRosPaPHJnOGdspP4zVkryg9MbNxSd/k5+Xqq00ruDkGxQC5E167JfJ
zkPASXOyjpBd1PeFQXhqy+OVrQhEslxYTQ9e+2+0iBQzgC02bQcLXpDEpXQdy/wrAHZyGUTflAY7
dqqluZWcY/GLS2g8nhuq+v3E+xNQ/CvUTbVPOqhJBQNgAZ+gQc8/mqL3Y1O0B7cWUSw+QUM5l/LP
8sqV4nxb9gllcfBiobdAeWcBiwhbM/DeqZzBodnjbdXhCpMxc5koXLA7a6TkAo7qXreFhQ/eJE6P
yLzZ/ufGfQ+SThiKsB1LCHy/hSuqn+JFAmyv95Bf3+PJjTEuAnY71cqoGrb3FA12aa9jO7brpQh7
KfBe+BxLxlaLgLKZXZrRiuS2RlqnIBLxViLa5gGpbACwgvPKn/NIQA7TVRk7bmQL/unacqKros8y
D8w17g6LKAtqIdP+y9vef+ab5xy1U6Ive+xx7D3kAG6ryczxXZFm5Jq2fX45C9+kX7CzkF7Qa3bk
udzvvcPMfbuiwphl7OYqfB8AQ+g1szbZa+aG62qpOsWDdRgeEnOcqEBRk+ZwgOfl1+VBXm5h5DKy
fswXmFJAG7mNMXdbXFrcHoO5WOrq2xhTrqaJoqbq+G3udyyF963kEGq6679AocVs4eScGWteenLo
F6PZSYmIqQXNke0jrwtkpuX4igg7FajX1jD4ozI9WSSgcUc6AHn5pLRl1AYTJ3T9Y/+Ld8Jz1gar
R6G9KtoiAf3CWBs0J8nRRYQZKJzSOTu1g8YGmNCUvxRnLoy6IsXclqjD8ERVCQ3a/b219uxvuopg
M9nCETcArlpGhA6oRn0UmEgL3afb12XGcVzRZq6LXBdiofZgM7/3thdHdR+Qv+cEalxZMrclFYy8
1ksQsb3FWHwB0Nvj0XrlPVa4dBjNzzTRj6MIdHqKLnFvu33PudH2rH2Z6AWj8iLaJRItAI3dL399
b8KUtUR3bh8KhwabXIl1KfLFyoOni+5D57ewuCCE5xrpn9V23Ks/nLD4YlasdUVpgJOLu5MdUSWL
zmn2FYrhvFGg79m1H+ZyQmp0hhOfmrZRiy4TkCqcdG/t1bv60V/rWP6oOeFDjEmaMdjbZ85y07kt
+arRw/CVPQg2/tSjN5BX6JkrLVyxPvrLyfdYA3prVAEClu6kFxH+abcyiLmQbBet5G/qut/568TW
4abs13pFs3dteaYC3TqKSmC0PUKL1TrYKejIkdFK77n79bJ5va0Ec2n5q49kzELiS52GSKQFcCXm
DjfKxncMZ392q8d8x1OGmQnIURmAcYW2NHXEnL6WSKfrvXYOIJGetu8vwRpjtpU9BpLhut0lWM1H
BpoPxAlP6h2cW43/GpN2Y9m5fZvtuUoZkO3QeY7wwZR/LLkRZQELkbF3BKFs1KDbRCLFIrPTz2J1
3y1D9Oy+ooJ7jIi6Qaeozevenfc2aM4zsGMY4SQrCFH0DcCSwhi/2KGz28lrZV+84EZoNsCPuOHz
TA8s5D4hx7wQpKFULomK99DTm5RSaROeToglBFq70Kv78ypHrUC5tzAJmO04pn8uD3JFm7mVmXLx
rKABbaWm8WewoekK3o07FTX+zI/LP2GRuWzDJTXTalQtWP/m7vM1WZ7tL47SzDwrr1hhvLUeRIYg
hKDRuYrrngET8hbux6moxK5SYt7pboixfmtFJWcdQrc/btOf9zwTHpm7qmiYcrhk39cn+ZCW+aZZ
lx80WvCAX7lnxvhrPQ0iMTNxZkVP3k4WwGxD6hE0IS5vczQbF0wYYly2HzTQ22/dwBXsVsJBdxvk
cG4TGX/klmYw/roWC/Gi5pAakD4O8lHB05jDBldejLv2zSoZ9AtI5Dl5fpWeIrKR3CW3uXHWY/8R
Fxuj+nGuS5kPMiK9fAg0fkVB6S/g/65sBQvFlQAVQTYjEMHj4UlHe3eIPEl7EsnD7WOZwUoaCSmW
JCK1rCsKIzQ5bwK58eB5LIJJmkx0Cxs7eOn5HtglEZCui3sufv9/uEH/0PxuQpm4ZCxOrlPfBE0U
KbMArD1ih4n71XIUQp7XOUNRdeQsVfRKXzu6UBXDrM7jFmlzDCV7T1ZMlc2ZVnglmW6ypK/je18m
gq0iD6U9XRYfHAc379exXvTfX8CY3d5SVKGLg/bU1RiHWmXE2zqkcZwj5xTndfIPHcbuqkHiV4MC
Oi9YMAyIQn/dbCyn+J5yiIi4yXbmHpBR2IWXLXjPp7leCfSIjZt/sebMstjqRBgFtRJolxa6qq6B
NBrCjGD0kHYZVnHswqW6Log22NVzHZHyhAUpm7yAOxcjgMvpz/ER/1zmvJaSWYn8+Si2moFSqTHo
SYPHDlYqJDFVT49xQMpnjuBncrYApJcUNOZKKrbIMoL3NTMLE6CBn/r1gErsK33ktRPN31AT4RG2
mQOelAWs8IA63AVeN3KSvehvG/UhudNX3aFLSYb1Y28PvCaH7+5O1lZjuE7BcSIdje7M63tzli1Z
E7ykPYVf8dO4l29M9od06z7/3qMZxyfGTnoYqEKPwSKPCEekc/4dIISodpmyriksOEZ4lvLQjIv2
pKB2vyv2bge4V4/0NhUWGuXZv/GAfvL6hxoTTfRn8dxFYtrCL/XoEb2cYge4Y1sRS9a6xZE3zzWn
lbKsi7pmYDXyz3nCXvHOQg11CTyyU7YJ0RIiuhXliHAMQX4wNSHDMFV5g3cOm7L9v7ha3iLajukU
LIr7kF2ZFEiAc8Q4G8lPGWOCIj+7tEVmgrGL3bnRqUqpb1Adh5YsHbp9fR3wijq/ihgs/PgbXpG7
UQxj1Bq236eUz6GSj8oKTTXceO0Tf/fpYfD01afiMim46Fjz1wM3XrR0HdsS2F0qZnvph2o8xCeA
zaK/9yUmqmO52VEC2NtaxQJVe/8ub3JaZyRaW/fVjpcnm00jyZNPYMyO0shNLBb4hM2I3dqs2s9i
lz9nm2GRrt4xrIINoUsncpbRwtvzsq6zcdaUOKNdQSgoRh+BuAYste3BQq9TR/cC98E0F5fKqq5/
zzzI2rcQJmHCkHhykuQ9MgnFmE4NnJrbsDNrXKc0GEF6UpG3fTu0qA9rmxQP4WW8s5x7ALgGO8GW
VsWvv9jsqmlTkoz4VDOxZOkMtnbVfRbTMUO2hodePCJvS9CWJNi8HNNsmnhKkrmdnhfnvRfBhdgj
9Hv5gB2EwKrAXAzUkz80PWtSNZSIFU1XrR8gTlad9HqbynjVuwa5i2QHIIhoWUgeKlT5tYjblDcb
T6L68A9BJs5LsyKNAb85Zk8iCSlHaCPgFYiABwDH2PBYY+I5cUgaYBaq8MUrNxRpZgP2QL9rt9Vb
tO55xMbP/mHFJ2yxulmnGJotQezJQCoadXYJ+O0y8CkSbvw46zA0fdz+opiGrDMeP8aTtk8tbYwx
MC6NZsExfOzob9leBs7/RxvDXNiEYpGMKAPT9db3tPrkao/G3DfMqEN7rYQWNtRuFLquuMnIuQfA
uCNMG+dLMDjFvKCjThlEAcXSU4i1R8O+vOelkGZ9AY5IERVVQt+FylzmLK/TcBhaqB6gBTH7c4dR
JgWABGoLN6Ta44UWly36k4vNeXOxo93ZQaHI5qjlnKWcfgVzv4dMbS+Ciq+o3DGI2Z0yzHEbzvOY
sDadryOyeLyof/ZpM6XJyNZSWjFOc1jOi51+7RqB6qscEOIOzT+bncgFRp87yik5RkN7T+tKJOta
bL7Eu/sOE+NngG3rqxRjmdvYPttwt0vtvx9+1nCoMrbNIV+KdXOMYM9a7aVmKY4F4l+JbTgDfU8W
XED0uahwSoURZRYhJPQLpcVtKMivO4Eg50uxw6Qi1THeRhuj4Cax5i78lCQjznMlJxjrBmO9o34O
J9t9s5utavv3zUJdxr8Dh6Ohc4ZzSm/U4MmF74RMRMsX6O1ywNqHOf0c9jE23SGnPoZoH9zk2TyD
FpK7wCMzLbZXoW56QcK27LE+NG7e7Qvi2SjbItOaOXZ5FFaoxvKYnDPYGpBC/k2TMQZiMXQhphjG
wEik9d53ftf2gDppxq1Mzd++CamR/Yk8/UoPvUAFKRueqDyc156NpP1B30S81qhZ5UTAYiqyaSLG
Zigh2xrEZSmMV0DJyEJ0TTzWcx6s6VxvKK7aHzLMHajEQcz0whsDMcx3d2SnJyRFV4ujUOlJ3Dry
6/4C2PsLoVuDOo9jugibsGMbJaPbqvptslm3O/0S5mqUWNFWNhcw3NjxQLOVuDZq4u+RTnxvnBHd
ULtrUY44jGo1EIMab+Ei3ckve9FdvFrvGHReoGhEmy/Rbe39q+gq9IGHpzGDbgtpTcTF3Ccrqasm
zfGRtn9wU1IuR+QY2Qky0nwRJaJyg4HAYGf8RXfJFd1RWyZ6p5W1ebYiHNMGpTSf1PsALfay69PA
uTx0i6/bZ8Fjk91aej6fM63twebONOw38zN+sNzOIwcj39DHr+q939L/j2rpXHQCLpEUkHVZwwPk
mkmlL+tcS/zupGMRX72vd8PeWqCVBaafl+zgkWLkGXqAps57kBpcu0M/dELi+4rG7t/EkhOW2Lkf
Q8UaDC8Ku1N9IW/NKt+opAwJ+pCWPFiS2Wh8SoqJxr0kjeNMBEtj5wt6KanvNHj9+1xwnNmkA44J
gf+Yuja/W5MmymhlugSIKGhHvt2ZA+AoyoOEguHu3ujJ2f0yl2imKFfR5rJrl7yQa9a/6LqMdlFT
FbE16FpHvFwp1UTBRTAXmoyu7D7Dc5++ymhmrO36eYy7eHm5eclOaDIPgmqw5EtSgaZG7OKA1iqo
S+d0i9i9fe1mw8kJHcaPaT6C9q6BXCu3XgMqsiLFKrU//jcijF9RLQ+4rhcwI6+9hbVJCCo2KeeU
Rqfxw5RPGGFM+WBdAJtQg0bh5B/KWqKKc5uJ/3AkSAQBnMTAIDvjtlBiP6vVqOziV/wYYFsUMMXr
jW8LHGlJo8x/svKHEMNKCjSNGAB1o38EKrv3pYUkeI2d++Q9yzepzX8SzkZs+h+CjBEMLFWJsybo
Ti+//I4A9FG1Uc5tl+Wyu78txPHTb7HG2EArQwXBjCz4Mu05xKatg0dLHqrrbGj2hxu2ASaNLnI1
9OAm/HpJncxdFQDfxWN6w9G4eYUwgIUsidAH02IUokcbsJd55w4v6XjvL+8M+pyeMHFwW2SzQdmE
CqMNWogVssZIRd4JNcotPhGPxs4E7M//RodRguGcRFF9ybuTcgxOOpIQhS263N0JPG4YBRBjsZVq
H1SsZQxU045ozlZ9ETm+9jYVSxxd8cRbNMNF9i8aZBYhwASR0pUWJgHQ1G2RzaZHYQv+nwb8qNeg
KS2vzALc5PB+kevdm7a6ek0e2iWvfXk2rzclxTihc5qXvp6CVDNm2s67aukvlPUeDamrzV+g68Kr
T/hivI8YeBEWSYOY96ncAYl2kX5aDhbruMJD4uQ7pExvC3LevU8IjiZxemCKr1aRiQOrNWIGVEtQ
iTov9NNz/FE56UspEH27xZbXZiGsv6yAFJv/fkXqNcuMjwIMTqR4JVg+O/4+oAdvGWOOn/fimO1D
0lVN1oAgg6rbd+PQhNFexOpPtPJ2Y/HEd15CR6DiSnvINomHBxDqGF9nj/KmZGc9ypQqw1zlGVli
laB6/vJ2G1un7QKVPcBAdk6F9kDr4fZxzsbyU3qMZcy0oUnEIO1QafM3zX1+Z+V2hDqNsZAcbEvy
iI661Mb0aPD2VzHplDZjxwCHjam/BLTd5C6484L7xqmfxTEF4PFSgnNmRteQ2ETtUhSxTfJaazPf
l/q8h9b6T34ByFjB5hZGZp3MlAZzdKGSxhKwPLtTYvf7HE2VCx9vzvXQ89wmjxnmzPoySMKkBaGn
lr5s4v2bgrZJO3wE4HRO6BGP4SeOlsyFHVPWGM8W62HQSiNrG8CTNs/GJlxVb0vM0df8usFcUDCl
xWjFpbgol3qAVvT0BXC1d7qtkxGr0eBDC/PYYlzc5exHsa5n3clWBvviyARtScsvz9GBQHhbgpwj
Y5/MmpdUYlGAqZjY4R4pPcz/f/BqgN+tM2zMNhEd21oz+CYwmRtQ2dyVNHZ+/SrICpAISuCcVDvq
nXpLxc3Rt5e021GghD9oq4+/SkFPP4Jxf1jlcZHCErrykm0NEu/VdyVFyr1xeKZrvE+3uGVcnxek
seJJo1Lucjf2qb/qekKXS9/9WDa8TrnZmuSULcaCFKYX1lECavVh52JxtkoPOgkbioGL45fAC1dm
eTNQHMFcMUbHvjONE+dTdRfpbAQSrri9u2yDe8l16/eCNKvDc4oqPg9ZbDZmQV/OP/QYWcbn5lIa
Eejl9hMQ3gta/N5T+vDByXjMdjlP6TBSNNs8SYoL6AC0vrpLZKd+bX7pRN7iaX5Q0Me/tI/l3ZG2
G6QM3B6VEpwm5yNmc4lY9wH4LAyXaD9LoZV16cRQw/Pw7c0g8jr2UVs7HA4DKai/Thd3q1NgF76d
r4vj1/Lh/OsB9Tb6SIGC2zg+mono8QHug3d9515c088aDePkzJPYLPSkUHFx9EW36Ve3LdBoNn/c
lgnTzLVM+75UcizfxH7Xk+G0Kwz0GxytnTVyExKMEqWNIRUXEwzYaUFV+wIQG+jQbTZmc+xTKTEa
lARnzUhzEJEvxF+oxzW2PD88cDiZv+0TVhhfnsdR2J+TUVrpe2pgut9ydHsrPa6Bp7U7R5T32p41
3ZhyNiTD0lTsuWZ8uicq57JRPBB86TEeaCH0ekLfv706rA4GvXeeX5E+oxpNlutq0ZM0I0v/Dlgw
Hxzxzinh9DsYT4+uQdNMsLDg9LJ5E3V6boni0AfL/spp8mlzx6u/HR+rlgYmvDCSLCsaev6vlf4c
e4WemW1/enlBz84AcHpAkA9LDCl1QFIjW+K8RxjxaRZH1DcWXz7KtIB94igV9ysYpWrkoi515LQx
U6Toi5AYGJ3/PKQ0cC1HvV8AbO0oPn9d3uLf9ILdU1/tpiVD4/A6U2d7Y6fSYNSuroKmLpoO0rB3
2FhI7uI14NhVgk8RRAoYIKx+Bpww/v5Kdi3pGocniplnD/qNoQHYXwa3g/D8+kDaSA8a1avakxCQ
ZCuvm23qqFgMswm3lWPhCVItZIyO8tKoP23HNVlW//VLM7QayGrEwwGYq61JEu4GuJ9GEFRMXROR
mdZ1kU0MiorS6J4hIb25KB5L17s7Iqpc/tdX6JoIc4VSI5I90UBVdWyVFICptL6IRNnLd+hA+8ro
Y7M7ouPg+TbVOfmpsipbaF42TVNn5IeFDK2gF8Yov96JncDWFhhdxAzsbTJzApySYXi7iIOWoCo/
khkv6w4LiXnPwvFLry2CrkxJjJ8wcYOwB2e0qKBGXOykBcoT3Crd6OluERhFOSUQ1YMlqBBV5Ybj
xkGUQqqlQYWdAMQOXhrh+77coMbWeKS4NyLrDGrtOtuerJTcFailGnYQO8rqBbd7DSQ77JKn9cak
la2vZSyacs6H1cIP7Oh9wEToQLFX2HIizzYeWiBmaoARgEnc2TzRz2QfrmTPgsPVXawmfQ3ZKyRZ
Fc4OGxINR17pZJ0vPMrRpZmc3DU1JiRJ0iosixyiqel4FFhn9Cxh+3SOPSu8tBXnerDrXAqjL4K2
/WZs3P+78Vzs+Sk5geVMBmBkyDBGRCAZnSmMM8PGzED0EpRogFzgYKFB/zE2YC55E3oz0fo1HcZd
9bVuXARgQp009+4lofCcrvnaPKUuL6L7DwrxhyPGG5SiGClWAY5KJwKUHSLklqhHHfggmK3y7WLD
423+oP4QZOxYXWKNatyBIDq/ncjOl+YIYmPzYu2ZMPJahIwhiwI1biwdJSINa7R+Bbb46mFvLzoY
DDv+K9P8hyXGoCV+W7V9+q0Vd/6n8/5Vbp5uW2Wu4jEmrS/SXIssKMRT+VCgi4fu0zvfphwq4wPk
pyn7hxGVydX7HuZJulG9kdYOF5GdokkWWYSW2wA8qwR4+I64PyIwLJh7pJ3li+HlyMtsknEvF4lX
yJ7zGoNmAAmhAhMqzC2yuqquUhXVp6cmI7s3jyawcZgytXfmvaeie1okgbNfHwhG/BYiFjp8Jgue
us8AdVx/BHPBgLzoJbH1rYcWEXfAcAHIQb58TVf7R3peAVX1wAsVZh431zSZO9ZmnVHEEtoOchsZ
NgxrBs+eHbnC3sek9SIt0eV2W3Nm0DquKTK3TVIGrRZqZLWzlwuaId+C466k6OSBHwRwxVqkEhYe
XYBbnKN5R/5QX8cxBdU1XedVr/EHbHq8j1drbdX65PanzTuhiRYwt7PUfdnPM2hBtOrsX/GuWw/o
XvFdICffpjTy+OP2TAixd1RoLmFkxR1qxS8JTGiy5kiZc2vYHKPhlVmpxhBy4bx0BsEutoRy++R/
tsZcnSSbYtRFwS81rD+C7rz5D4hqc8ztCXYsEl5X0yj4G/L6HnCbhGm1pAfnosDB7NT1gKc+NgNx
kQdnRIYEEMDTTAOdpD/qwlbSlVhtWGNCbwD0Ia0wLHY+8qKC8QozjIwlJPylKRhn/zbeE0aMzk9C
b2xKSdFWLdm522xgoTE3lTgB+fJ4M3YzJR282jAMNiIJKJihZ+yarDUXLR0LVyOugoTYMibCXnNa
wAy5R3Pv7L29tuIVItUZ53BFlTFkgpyFWqZCMYqvxhaQSeu2ZmSHZOe+BDsoC3ZJ4DMK4O7TwDZo
68r36rGj7/Gx26sbzLZusV9qtL++myyMe56HnD3piVAYm1fEmSr0GYSyKbF8FC/MHVqVGxsBrh9i
1ZlEUztbmIe0IuLh9r2fqZiO56GhaQOxIWD7mTA308pLkYXwZgrOYlx2H+8xFe87aAg0gNVnrI8t
ydaCrQHwref2FI+n/UP7JtRZX5pKRnfxUBMQF/ICMCPSEo8dp1vnxHjLFudnLtbMyA5LUBfHQvtY
NAVl/PeJusde3tSeCnY1cllJdr3A84poawGowr7Le159zyT8oCaN241lC5aJHfW8JHXXxAbS8nit
GBsX4AMy1hBFd5cN4PD3wiJ3nOUDmi6JQ1+Bw/jIDSTnbrc++QDmtiE+PgfVWIWo8GyT4EYB372J
d0ic7ddZQRSA0/wf0r6rx3Ek6fYXCaDo+Zq08iWpWqXSC9Hl6EQj0Yn89fekvt0uVjZHebGzgwVm
sYCiIhnenFhzZ9NHfImsCZiFRJmGHitnIrFrJSY11lJhGztbsnBwySZLerOvMdUFApgtrzw5pj1D
elT5B980S69yrGcaZTKHMX55bVCDtDh6wmOK0ZNEQEP4nOkogeKO1QqHdWsTGBLxbJXN4tn1g4Kv
FJoVzTS3tjLyqriiZeupyV+VGpPgIbeMrbj1AHkoJPqHiHO8L73ooq2f0MoN3jksj/i4H9+RiYtK
YF7GEa36Jt4NsxtnREC9c0HhU6LYAsFzhsHT3gQEkT05xTiHJgYElwtMT3uecrdm7hh0rCqhAKsB
kkgQp3/dRiv8GLsAcdA9C1sFRKZ7uiVuAzf1KcSQfoudAAx7+9ypeXEkpKBgL3/oMs898SvBVyLQ
PdyOJ311Qi/bwELH2iIIAmkgSPFCHj/8qDwrgqJjWBsLT+wFUT8WcrHqwg6ihhvDxaYir6b/9pjG
qDgPaDCGoS9KlNFb0Ei92DLM89o0Ph5ToA/z1wcbUGBc7lSoO0O4Rh0ci/Rm3lzeK/E4YD5MKago
Rl/o7+ORJqYxX3PrCyMkcMQGS/SipmJTn10I6eUK+ykTsXs29rQIhNpYiXk2dRa4LU40alhsENAn
f378bmNVjR9UmU9zvlCIAh1Uy7noyrYC9nbJ0jA/VQy8NFuujxgxKAqdPMT0CdY1sDn703wGOEkW
ou3ZIWjOD7Vbr1KEmu/lUsLqJS+tHfFHCg5bSZiRx6NqGiMU+iTCuV+/654DjGWFVsuR6rFSw4/f
Z0yWNqmS5paiRSFsw6fbLN01m6mXfgTIA3KOlo6sn6hDWiwU1HmKDcg+nXbPi8Xq3g9BBer5/P6c
m2RG3peNvUyW5BX7HGZmz/fXVQbA5Q8UcHh/x+j3+35Tdk41NiJcaMZtJEwarJx2FwE1JCDG+kbi
/W4nlTDVS6wLk32UkXSz/9J3Xwvj+WPBwyIe6Z7jPaQpemWSjO3Je0Vj4IaVWI/UtMN7XB16LXi1
6WfPmfN8W6Bi4Lr2srUKjLBUiHb2xuzr4/A/qM1UNQCSICi48Xz/XAPyvVb09bTP+3vNbKG7E0CD
TYDCnJGJmwPlmpcxS6OyrCFuVgVBURE8/9QbpU7qVDQuPb7/UXdP8cdJ/tVDrGeAZmzs1nqd/97P
W+9rDsDiVwC4/IoJL3sbCzAV7Kj++RuobAyYbpO+oxD5PYzsqkFAYJBmeX0WD2+bfOvgBvlSu5LX
6y59upJuts9MHujQ+Ecf/AFMAC8rt+qSnks8wvEWkQALL0+dvXorHCc1d5F5sezaKi6AyLPnIiDS
gNyzQUGON0B33yhjnM2Pd2BsZin3gSqV+BaHw6pYnkry1uVmQNyJ6WK+PnjC8fcGlyTp6ZAYnogj
e9zPwJjQm2D4uJVNRQGdp84+bQznrVzdyOwzMl07RlZ7NfP9HpCFW576jwVGKOgLQJXAlpmGlf2f
ItDLRhnHSg/WFUc1hTMGla/755dUxGZmZbcAJdnXKdE4XmoETgItSlmEBUQjFpsEDNlIba8ZKtRT
qNtENEO0ZJzLKl3h6le8mfxCOSQmc2OOzba559XegVNNGqtMAhJFwq4Otq0EqP1Prn3lHHZpC/IT
D6ZmtXm7YcPL7F0bT032W48nYWOVuB8EabA80LSLnlx1pQdBYFQS9DTS09UOXrnF5bHS/w86TIIq
6VGaBjg6gVGLlWxG84sF7/G15UjsWJCBAjYqzFRtDI2tX0lBcOmaizJ91jLY6nAzcyGpgLCx5+Zj
u/x3EqFBOjCnjG1oDLazS08GTlD0fZ4gmoFHyggOuu7/HQHGAvldlRf1FQSsctsd9+rOevz7IzHF
Tw4Y2+LrXXZrr2fEFPN+QezlfL3vOD585Kv/pMHERUIRXEuF0pgeT08NbnjZdkx+/ctPwaisflbF
S1TTl3JK0r0uzZ4LxPS3T/zJB6OWYTxJqx5dZcQiwER18b3naFR0ZMtdpvu7oveTEqOPwSXqJxcN
lCiczsWckWVn2ZwH4356RhknAjrxeYnPclhJGDvMdrzdn8faIbILJkHRp5dGAYHkt/EbC8rcUTEq
/T8d4/CZRBYJLJIaVBYbPJMCNKfYiczQ87wPrhP6Owb9SYaJQ8QIUUBYgY/FhMiva3zz+91MHp0R
PNSfdBhlV+IcWaUMdvrN6libx+MpNL1Nbr5tVk6BOckbhnk3cLTbxzZgpApA6WLqyECShOohozrF
RNSMq5BDEPRfBxwYIM6MPGkmILFf7LXJFe5xsfgmx6jRNJQKXNzLoKkrZ0oPsdEmn4sDhp4BEALu
BD2PHKNLORDOFcwqI3LPiTBTN5bX8upnI/7z5wsyqtQJpZxmE9BIA1M5zTF6qaPQX3q8fgb9En8L
/J+nu3/JgZ9O0FCJxRx0rNUNuyKxgyERk9j7CBV0w+LpF08wRCYJuGmhpnUFyCH56p0N/Voz9+pl
3hLJOk7s4NYkbxhtBEDmx1OyIFe4at8bAlCung84h3S6C+PzJ3lHioXYx8R5Sd7e7bhV/35TRusa
4XxtCwUVgn5RO6bBCSVHWkI/+WEcrNKFbdJdLt2z+ktB9OrMcB9RtlzM2AEb0eRKyN8VvZ/kGF9b
6qURhBk+2QUXEHEGu11sLU7MMNK9/0mDsRchoNb8qwgFDpf1Dl2cZQmgHydyceIF7n26W5IXO59h
p+MXRhS016+gh1brpsS3zLxvx5gSpcmkrEtLCOgxWa+wefGMqiUJvWKNAxQcKznubL7lhLEjvXER
J+WUmi2n/LXb0Ftt3m4XrOrK2i23SW8ZBUA8Awro9ZjyPzjqb8qMdTGAaxKpAVQiIbhyuCodfNgN
56OO5Bw/Pirbwo59VB3qAnJ6tFB0fyYz1DUwRI4Z74Vu81wdz2CyvWxJnVZaTn1ABogyK1iVxzmW
Y7ZbjsEcmer9yRXjuvNYLn1BBp3FIiXwNxtnNntqTPez8nZIp+ZYbDIw0sflj36SB4aaHUczKkB5
thXorizHcT7FJ/dpadOR/Ng88KB9OA6OrQ3dZBU7FbTEaeG8RG6+4IhBLHNk8G7qHzHE2JUu7aKr
EVJXYB2d0sSsCAoQOP+Lw8P7wsUewOGx0PMekLExWaxWkX8FvRV610h+UeIh/etjGiOVjZ/SwZiP
MinFdqpDsRYQ+hOkPnR2uL/uuHaGpiXc+Nf240PgnDMeV2dR1IERDARbpI4/k+2rImtFkkM2ohsR
XitUbXxcfDBFjffNqGv565sNCDHsCXrci4qfQjCQ0q+c1Eb1doab2O7r3Ma15r2HSGjx8fhNx5O9
AVHGTCpGJmuZDqLAArQ1c+q+mvPttuJ9ulE/NyBD5WcQCV2n/SSp6CNCHnUXln+DmLVCcbK1zHnn
cWuRoxnZN737DMaA3i2a5tP0Quml5HAh1dJRljCSGuoKWPy0k+OcFydzvp7MmK6zIgpKU4OiglNx
7QvnM416swE/TNTTGpfqXFMfvrAEW/H8+eZy/NWcMObDs4WjPnpAifI5eDkMfJcokoASUKPyI5Cg
OJyMmr/B7zOWKaiDSa7FsBQYqVttYJg+aTaBOgaWLHnuhEeLUd2gFJr6TKOrAw5L03bxKfGc54s7
c1ELXfZmi+PnOHKdOh6yNF4EwntIRp2r838FQtpHruJynpGjUPezMYPP1Egd4Bx9fCbDiTeFh3YK
QJE/eDyMFHRhcgdfi9HbQr2m2uSMF5SIpf/Ggs9yOgfUpWc84TAFT/RG6rg/qLGg55reVZVoUCnH
hEo/O0+xTHPFDg8Qps3yDbAq3oe3/yUsuBOH4+HUN58KkzqVF7FOlRiuBWEHjTo+sZQOv2Kb3tdi
y9t74Ygle9TVyCZZEgA261nb6DMFNWmO3I9Mvf98R8Za3LC+Op1G+GoU4BUILrQUbTq6zbv7Mx5m
DJ6NMRbAHs58pbmLxwEDsqfTZoaOE84z1dhjNrFhzAkzeC/HGI9a60q1mcBbBWcUDdFJ5FWIeQKv
MCbj2gD6C/hftJQHIFLH+T+GLFsx5xankMPzvQpjITpgYQHyB9ygQEmsEsfirntjJTSk5M7ujnsn
A5sWioytLp3R46iutbN4rTqM1FbL+Pm0mpGbiRXd5/Wat//9D0LxhxZ7YCSWkipQetBaHADvTdvR
Ec5juxXK1XD3NjIUji3kMMceG5lmRqwEJSLq4ypdC+aJFKCEpV13MuNQGre636wxTv6aSVPAuCLr
WkS/Ue3TTPGI8qL1mMp4wo7K3n8+FjtzU0zQXbuWoJLbR/jI55NjLeTV9GK1Zl/Yfr3VN2b3Ym29
r/15FecmwkLOk1Jx+DsU/f4LGL3uQk2PhAQverVwVUtzPW6vdjyg+abAaLI0EQr93KEU0JoY/bM2
QH4MyKfrLgmGFHDimpaOSsDQ8Vbaxy3IN11Gv7MmmQrNlH7B9kt8va6/OErNezlGpxNFb6dGRl1Y
iItggNIPnrccEiNbCdS8f/NAeRz4/lqSq1pt8HVaE4g7y4Ak7s59Wl93qNs8FsV/MIffpBi7Ed7O
LRIuPBfm7U7PcMe4VHg37Iv0jef+x2tvf/hCtvWTL6VIpeBC65cWmuYzCjRAO9YoStFaA8eTcDhT
2WaEGGppmlIfeTI2Pk7ey2h0mfeaJW8aZDwQ/O8bqgJjNG7nQun1G94wmn9euMh6jwVaFRhfr0Rx
ANyGuwtWccBmpRekP1sCxyaNV4AG34axCM1Ew9WEK+T6gDUwjKdnHtJtff3BkTcaZ/2z4VFZwOpO
ivrzJcNbTTynCInvYaeeIlvwVOixmqLJ/VPU4hL5YRaDztVaHE8b5/mpSdHoRB6AE/Amx5pKVOkf
ccUYhbCS2mxKubo51mmBOV0Y9dkuWn0+nzc7DAt0Evn8JMQsMY6E3VZjudgnODDu8UrB3K/IWI6J
6pexT+tcFqBLihl2qCaIPDiPOzIAM7RPmHD/+bjNRAwiZYL4FgMwqynZoIZ+Iy4ORXh44r3pSTin
ypPPx55ZvVdxBjYxwjD9zadpa471CXNyEhxz63FRB3hUqPgOqOTdDQklFZvF6UI3NKiRegJwPBHJ
1xzYqfvYfawQ/5AS/TEe9xhyQDHRyyS+0ZoX4G1oSQhFDLehYA/2FWbR4XYLVI4GsnOmuhRI7bXF
Q+oJMUIMUR87U3pPcUTzHOF/0VUQJNKwz5kOQzB7h8t+nc+Rve9tm8xCx7fe318wj3zExKGxzZfm
h488YD63kRHUObecwDGu99mSwfugZKalVw1/7gKRpvMcEQgb6efoO9Xe409xPyX3QIvvbnlAqopa
bHWG+BQLy7E2tHSxS10nWpxQMkZtdVlaS1iQqWnuPQt4QF5kbc+/eE0+jrlnm7/aNMv1gCbk/exi
+YRicD1mc7zK+m3p745zwGYTiJVY3vCiCUEHbHvEIBdF+dlhd4JUcJJr24yegDK23y7+B0y/H5bj
HiEMaFdVKDcGLQ4h7sSx25XmbTBuXFo3l/c1x5ulAzYZI6WF5X+6YqVdWYsQk4r6krhYnqxN80OZ
bQPr48BF/KJu5YEIsQ3hRm/i+EbzZRQ4SGoHBGOR7u+ry0WxHu/LfrN3T9IGLymlRqmqGigdBPeI
nb0VTc1958W1179t5Oa2xVGPfyih/LFUbCf4Esg4kUmb6rTlAGLADVUtFwMJW3XNcag8q8iuPV9S
oSyKCWT0UL1rRDLgY9zM61F5eAG8fm/KDoCnOAxyNI8FRoShifMbDRgvuVl4Ksmfu47nxTjG9+5Z
B18tSOqkbQWYGMtqVdJjYpH8Nj0z5HgVXhxwtwEDOlUdq72OXiwt6wHHCx4T8wFn/MNhiJPKYjD5
p8Os6+gcZ9SbpL9XmEBNTHfmrGTXQeV3F7iY7yBrG7PgOKSNuSwOcV6Izw6BNxW6G6UK4p1roZiz
mcVOtXiH66Rz37yMlhNRsg3ZPsBnq/6vdonGnv8E0JHHhpmXHrFN2Lj2/zOI4+DkEGZ+DHNHzN9z
mh/9f5w44pgqdigzAHJyhQM5tCUa4UjwdZMevy4vwOlGF4oPhchx42wDNhZuiS7dqLlaFIADMdbC
awSutoLHHzd9XHrAKuRPmYwLxTcE2hVYwbWVpmEL7+Y8qDipM88C30f2BzomNje1KqaocEgAuN4U
+2cEi644IzYaUB6gIL6+2vswIkdKOCaEbVdW4X/lMHf9Vxh6QJ57e56j5oX494xnwFwRSpNCF+/M
HY8boJ/hYgfcmWEqazoaZn4ZLSmw+Xj/fhOO+eeZrzuIwoB6XdxCob/PdqhzvyXTLXJRpYUV4agc
x+Szx4XPk0tdRT0KLUiScqBTQVBkTnt5VPAloO8bOBAo4l7pT2HMVaPUtIKqGeCgZ9GGIw28n2ei
nDpqO7HS8PPof5HdJx23sVFZs7dX5zGlcZf8zQi7gdQnEiD3a1ByNqkN69SQd0yB6WSNhG/rSc+P
yY135QfkmEzsVvuCEFHG7vsuZ8s4TZ44JDhvx97J1Cg/F5p61fPzEmBhX9JCSUmAS4BrIFt+cWtt
ox5kwBJTyYnEymhjGfSsFR1uAK5VYi6xrbX1gF7I4W1Usge0GBsop1KqCOG9/nGsbUTasxkK9MCt
w84C0pfH1LiyQV96oK8VLp+esdaHAj1WUpzTG5JY9F/PhLyu0f3aLnhPOd6CGLDHlHeAVY6aJZ2x
wbAB9jHwmq6C6YYl5BE1HmPWYgPr8JhJnrQwkU4R4z65Tv3lQsUefzl7/Os82WDMBGDsMl3y6a8D
6XK6zoi645Vfx2364NFYW9Hf1IthgMZhhfQWbwa4G2uHVXn8g7yBLg8CzrAmOI7HeTueNrMtI2xY
+5MKi4PAN1vhtrY9dQEjy/ManDdk20RdHkCjaYJiYXzoLUC/YbZD8QI9XpwD46Z6VIP+SvW+X5Pd
NZEio2gMWi3IZtHqtjDMGwbKvmiMHeO/HN54rDGmY4JhgCyvQMySr2SSYP+A12Qbz5cH/DAWQwym
vhbQOrPhHZzEflatT5TMbYxe0YJHDeiUxxJ/r2Q8ekDGaFyCtusk/f65jtdlShatKWOI2ZFfBX1z
mXllzXFhXIqM1ajPTZlGEiierRMQ6T9vADMgdjTDZFlQ8CzwaJw2eE/GXpzVxDCiezVJNqe7FzhJ
FEV5Usj9aozdAJb6fyrPxwWQVOhqyieqh0vzanp7FOY4YsjVY8aEhMH5HBoXKofqNnLP5B7qcrwJ
/Qr/LBd/3UHxb5OwjDPQUMji5hm/kjeO4NF+zCMCTGihJJe8SekGwuKUfpaOgvLlVrcPvF338f2R
PxJgsH2hREwmcWeADi6QorKKO30ouLWmsS82Aeme3lunmfdzaRUkaIF4HofLx/bJYPtG1SUTgUIE
6vRoZ+4SFDAJDLynzDjf67FtwnXJn85fEYxMFKnZDZfW6uwI757FE7vRjG7wkoypaHtJD9v/I/FG
ZjMNdxcXKvBPDGv6WvLmNB87euy5/uRHL9LslkeQv1VvAe2Ox8tju2AIjF3IJC3Rax/PZYAT13cw
/kx8u9txPj+PDGMY5L4LxLwHFxLxAX67xu1wcTn39hEvDx6fchl8HMYmnEWjyEoRlGqznVs3eo7t
vZ9fZuaCxxR9mr8VV0UqBTAlzWDTQn+iirmeISl1pgvx6UxEnjmlj/KIAMNKpGCs9BKDgP5ZWzhm
DRRc7j2D8Q/zhwmZaYLretJepQ6hq3g64/DS8sl+nZs85ecwwo7Hlj02blMfRCSCFl19ii2psMWX
Dkc3cVQAQ28YKXkscKNWQBYEij9loK/LaM20ldKKLsw99+84RGxKc6RQjymMF6AHJBjNka5NdGmM
hjKFHXMMb22wrDZDyRHVTaRRCa+JPO5cBwTpKw/Smmmvh9OmAE8JCHbmCnkGyt4Vwe4ANmaRuB04
HI7abEByS4ZkTFXkEz8J6lIV9lkMMKvFSjCL1zJan7GO3WkwEL6tFdywnEePlfcyv4Yyxfa/7CJA
zO7utSuUHPfdC4ez0cbqN2es1BdJ0yeGj1sFi6JZYEgine89T5ttOWRGlWtAhv7/gy8G1D3RUCo8
YD0/6ttVaBat9cEbOx41QwMiNL4YEDFazVdbGaBY6VeUkOhpHnD1dzREGZBg4n0Um9uzlqqA4myA
sFKVJnGSz8ANlBk37h8NtwakGPctKnp4UXsqc9hKUD8TEbBtcuReA3QM8pAA1JaC1YWOsP6wtlqM
7eqFYnE+G0cOWaT9JErywD/jRaUa60e7M3mvsOuK/RyeCRn17QNmGSultJLQXyoQShCIRYcGCKyN
1QACscPC9ZXo1dwWHA5zo8HLgCZjtgxFiHEMCw/cKlYOsPL1/kP5QIZIqxQc+ed9S8Z+1NL1dkt6
gNMlv+N9/5v3eqM2fsAJYy6KSMFNk5pql0ntIW6zLAvv/XwfrVr/znFMyTpwHo/DETu3fQMQW5Qb
9JDKqviY3chz/RkQp/B82QQUmqc8c+hxWGRHtwMcTtPKGBYRK7bAVkkWMPkEuK7a/Ldk7y3evPN4
C+v7SRVG0RMlCwTtTLXPan/jRhXNuFvrZl+JZ3485o1jthSqhAOzJWVqJAkdSK1819GclPPzVLb+
ip0GnDAxuq4ll0iuIHsY0EjQQH0FEMxjBjjKy4YYt0bvi5i+lbP7+ne/zKio0k2mQZHjl/0ZBphL
zpW6exP00dMwatkEwJnWI/z8waKQsLkN3GMrX69OdW/qe5LPlsvCrh11o1yBw4Gb1zzF5bhFFoh0
OgnQp5rA7NVXgusy6b7w4kPv70NeQ2V8dPVbClg4ziyqyrKb0mtB1rkgBBMJGcl2+z0X6J2jqPcx
p4E0Z8ZtIqQ6CB0OGsGVFKvbXF4eS8V4ZjNghnH0uK6JSbfb3fjkpLVDgAgnS9XJUN97TGm8NDug
xJiBaVM3ndZCeVbHVTunU1jVMouc8mwCxQpTZ9u9adqv651bKDzSnMhMZcyCXDTYUkhBGshyU+dE
V+JdAMmhkA6YWtOyHnN6n9d6oAsqYyaw3R+1UUI5PVvXipgiAYfoSKBWxQ0rOGKvUucykJFkolbX
mhqMq1OufATtV5e7GDteEht8OsZ2iNPcD6QaDHVALX65rC4NMXGGi+cIOeZVZWxIditFvRYREbbz
lWrqT4nZoKSDJY/OghovpCduz55ntlTG3dfppWiNhKrY8ejPZ5GNHMERZ1iJoBUzK/cW3lx14PR5
lTOeFWEvxQiJJJxTGcxqHnoTNsG8oWfi/B1vgmS8h//98TQmX5iEqt5MfUiIRMIl0oWNE1v1rxnZ
CR9Yqbq5e0B5nH/xdhR4hkVjDctlkmcN9ZVhCMtFXDh9TF2gQsPbC+K4TPbYS15LojyJgaprVCTy
SclzyTzDpTHWQyk7Oe8pHDINCaOS9B6FwqO9pVNo6dHCf0eiZ+B4Q7aS4sWWt97M0QoW4rNT/ayp
Q5DfBFsUt3AUjWOuONaRPZOFPF0Luh6SeLN6kv6KXOwzlxWaZBxCnOBMY6xIdFVTpS7hajKrelvb
IPGYEd5DMbp8NqKylmlmAKCaybts3uZpgzuTj4nwbCE7I0AnYirtgtdaWP58EmBOFzPTyusHhwzH
rrMgpHmu5oUcIZzJ7YP8Vc2LM5lz13vHm9oKWtdAgdYNmZ1VDRKhymSKLI7B7GChOA4W+LwZmaNH
uv+1rmcSHBev0s0lynynWsv1GrfvaB+YbtZtk8WzPpPfI1x8MCxvHhNv721570mji7998h9O2alV
o5xIihjj0qG0d5xT9iz/ThLiO7/z2uZEG/+Q73yTYgyu5uNgk9ZQ/nDhRCRH2cXgxaHVXdWB/lpb
jqTIHM4YQxsC6K6/0oz1cF6uOrN3EJDmqy6ix3q4A7LjOvzNGxPEFZVcRMkNxIplun7LLMxSl8vl
y/IV/pK7qcgjRjkfxDYC1jxqSYdlPywwSO2s2hbXgZ78vWgJ5ByY28uCe/CE95hM6FYXQFxMKYx3
v1k4M2di9jtcg/zildf+wSl/vyMTtpVd2kjNhKKgL4BKuZn5FlZoKF7LFUchgCjHI0h/75H4M7Z3
Ukx9Wc/xlKlm+bizFUb/VuqZ4O0SNU0mGpQjrJ9nzmSXrCAUqTXfR471v8CHYsr+23Kxc7EX4VKF
rYAPBYCikuhPSwrvCKibx8rFEQd2IDY3kqBF8wexxQJ7H9HL41/nWUJ2GrYCYmgR+nizK9Zi6a4A
lowp7Crd40NygtwEe/XWY6L3H30gCuxQbONLQZYodxG3juIc1+RwC+eNguvcsMEVmRXmH5fpDI3U
M4B2rLPLvQs9mtdqOAGrTXWcyPlr8h0HesSiiLH7WQIeL7NTnH6mkJaPGR2d21ZUXDcFxCCOSSiM
zGNu9RKqHd3htiAizVtuAgcNamasP1XrCevVgVMvAkddfwQAitRtTrdoTOWG5BmF0G/1TYpuIF/a
WDW0eW501M0Mf59xo009bfSIrqhj/t2f+9YTJt/OZEkryp5q83Iz6kVYqRlQY4seSXVtY0mij7kq
9vHL5R3DHkFpfvBOpHFe7a+ah3LR0TkCHRwTyjHwFn5ypIJ6qEeMMO5y6kddfwnR8FqsnDfnU51V
Hl3ZRn8yg6R/HCbOY4JjUenw4RiPebtVsiFE6Ogdj451A4xFfCGPKYyGpEMSjJ+cammmtilIAI5m
IduFFz15vKODox4Lpy4VEeVhND/vg0cDZxxMr+2tEQXYKue4gKmq7VP2Gtnia2mQaFYpKCC3uGv6
5fkCjkVeuNtAo5NNwz+AUec2qCJVmfSQjAS1o9XbxSVInKcu6W3Pmz5x3nQsqxxSY7S3bCcKiuRg
F8TslQU4bPWZprD0SD3HUIxJyJAUq8giZoHaCKSkiMQvZxJuM6Ao/jt+2Ph3GtRToPuCSG1q2Hyc
VkQH4NgVxmI7KfDduF2N0QeURSSPUxVw2Ow4ZJJgCb6dgqB1PPlA9kNs48E/a9z4d0yhtQEhJtzu
gzy/+PmUfik4UceZ2KVD9nvebszd17OGY0iHMRwdJgdTvwRDhwXOKJ6KJ82LN7eAlNYVGC7W3rcx
5Lw3VQcobvBm3GRtzDIO6TOGRA3SXEoL0MdJelThgv1jCRmVwsEzMkYkTyY3/3bFz58Rigqz2rK9
KxdWkv7IozdkwmtJnE76Swsi9Fj2cfofGx+vSffCM1ij/nH4XvQ9BwarLaZ9AIBovFeB2bQeXOGC
6cK1f829wOGo8Gi1a0iMMU6y1t2mZ7SeaKwB4Acc/ZOJ+MJR4tFhjSEVxijVYZ5jfReibmHT4jQj
kduYsrV8ybCTbtZkOmt5yeVYbWhIkbFNt0huRZxioJhS2II3oFrmXN49lrxR/6UhRhMUQddxd4HR
LCkUAz2sNLDVUMAEaZ0fJwr44Y7Uj4rfgBCjQulZwEnORKagI0eE2+FTiaX+HlMAiycBbUmobbQX
Fl+e9aHavJekTPwl+gPajH6peYa9SEWChFT0EoE9RfvTgyvjvCWPDKNhPmC5MmFKyRxzmdx2r5ht
+AJM7IH7mKN2d8AQo19RJCblxcBjHhI03DCo5NwA4mKYruuuoWNfW48H1Dy6MzUUFEbLAABsJH2j
grl2btwv2fbbqblVMAH2L5+R0bRcL0odt+lxP8Dyn3p3uQdDykw3eRrNe0RGv5rJtIjTm4iF3JP0
gplPWSKVTX7ZuGR4xr9hgEiX3S2GKhYSufAq26M9iMF7sj0IuVcvWazDnggoUTWzyfq8KN/XXy3K
bxf+JY5RD/MtMGwjorjFcjS9gtdDaePgX7B2VrUrpeQSkX77KrxsD7xhytFO3JBBxrIUapXfLglI
WldLuU/U3RzJEmfZQbTmnG/JJcZYlyAUE1EJQKw1sWl3fJMs2TpjdQz25N9JJ9uROKfYYbiUCqTG
pqiQRUUmtvzifXDIUHV6YLLYzkN5Oyu+3sMuLypnlVm3RX81n0wSIln/uP1/rB9x5ZExKYZvxLIw
hUmBtAO042Zpa9gwip7DfcLR8BRTtrhGJ+Fg690nDaKDCHhGjW/o94le00p2wTxY9YKp1uS62qJL
tVaeb7xFRnn0Pb9pMpGq1lzP8VQCTQWwpESwcRcObfB3nczDC/n44AGg0df6+/N9k2OEH1G5rvci
yIluv/a4C2rjMc/gCRl5TypBVBsVv3+x6WVxCsheO52Fbbj/RQ5VCW4L55RFlQX+k5O2a3wq7jjW
PnnLNukvBdtjFXoT1a8CdzLbF/44/ui3Ug1dxxg2ClVsae52M0Q9D6IeQx7JFve1bQT5ewuehgtP
OuqxB5SYz4SV0y6ZYEWXzkWEmx6OBptIvCbiaKkRh4n+8MN8LF/OsyxtfIojEOYEk1+RPbE1w/SX
WUWKziquRCXlEjnaxyKM1kZjcj7iqMIN/gD64AOFa+VGvYjnGCe9KueICyNI3ddTkDub3NYz79sx
MZDi16UwuQY9MsLD0Yq20o5uG6JNZ2YTwmGLOui/lGzAFmOyRGxLVoaPrwecQ4CHTojihVNTnN2u
ONXTkcShHIoC7zV5LDKRUHjtGyMS8ZrYKcvJNDZffplevfAgnxwO7+N5jzhkQiGpwn0YMQYpSz3l
RHIyC4jvzg4bEC+fGNF4sl9e6UVtn/yaz+eYnD3S/BT+D32Ajw+gJpnrV3zmLQJQXpDGewQmeArQ
1Ev0HH/ZSvIURLprnAcEAgfv2Pm4ofv+xjJNkgaiqyVBIsVy2KOSi2YNkFMo+IxZcLGexyOIASHG
QdQCQJEEKkx4w1W+EiUSzEDnS3rKF6rNkVyq8Q++Kwv2LWbFeRJL0JLFsVw1JPMKAshKccdLSUYx
pwamR2ZNTx82utpRzQeCie4eJYD5B4ntLz2K++F5JoB9K6K2eFOsYdIcDIebsL1RL1BS4ZbNR6PQ
wRszdkhopXCaRNSwa5h3O+EAreMvJRdbfmi80YtRH7wHmI464gFJxh5FWhgoZyHBZ7VO/UKqHcO8
B9nhLzkgXBSDO/bHow/LmKRqolVTUQI52onrrdCZ7WbhRs9MVPyi2PIQ3vimLnqFVRMo6H5O7ztt
D7yElydfjIlCQVqM6wryJZGFYziKYNrw1sCk4i47clwLiyPel7HenTsw7CfEucyFmEyQXrh2hAsf
nvJa80bQuXrKGJ4iyyotS6hJPJVu8itYwR7sgWPbksmSV1niMMfiiceyGkBgqTO7ksVxJWam8FGg
14krkESxuCn2aMz/LavsMHrS4+SrJMDWIYVZ4SrLDIB5q92LTnByw5h9cGwQx4Kzo+j1BKHdpKSi
ioQQt55uJACkPV3g5PiKe1fzgVKwQ+gTzcj9uIPao1iBNSfVlBYTLLFbkQ1s4pl/MX0AAjotRjXF
yA5M3YPoBNAVGpn/j4vhA5vIDqoHfoj9sgkYX8gu6jTTFO3WubCIcMwH0EQf3GIoRxkVxgTJ8TUW
+4bSwwZMvO82ngdcP84jj5dcB8LDWJ4oC9OizfHIKxhX5y1DRShbAMUy2nsLbv7BibzY9m5SRLdc
0cASJgBSYBdiIITXjBzF4Bh+Jib2SVutwXQoouZ+05rxUsNKHnwXml7TtQCY83L2tUXj2DdVmxd2
8WwMO89et6Iu1leQxuz3vfgKiOQlWl0LrnviKCHb2q2nYpqoF1izbu44F9PocFcYWJiTGXoYuKHF
Ufkxe6bLODijSrooSwIjiYreZ9hLP98V8Xi0DGTALSmPcoom1OHjfHxMbnTaYUiOEckrkGIDvQS5
zr1gJ2HhYMZRB3A8xiwCohjWBVPgprCgk6naTMO6kn8vPHM35Ue/5/APYdxhFmZR1ip3DcREbARk
d8D7oSHG7aCPhqtDSozQalPkyldKyXfDvdQTNQVztFwT87ASRhsSQ1KMI+wu8TRp/LRHZh6RqsdV
LewUm3TkB4HdFzIfA2fKOAnJaBV4QJQt3fTnvMEIC4hC8SckAR61171x24o07WYdxpAKE4v3KG7n
jQHBwUILyazIfOlgnHk1mlELMyRD/4xBbpGEYhNWlIy1sqqKQChxbhn/+ULKhLrvx4Fno6nAP+KL
icYvtag0vQaCR8nKVxIGWF0v2mTmR7z6QPr4WP1GK3pD9pho+6xkfhcq9BWPViNA7JchhUlE0v/B
iyXG/IEu6wZiWwV3uwVG0wsFB0n0c0ZfcgUAntNKctK5sqpnAiqWEVy59Zi30ZLKkCCj0VqIbmYg
gSCSNYdiDd28G9BlUc6j5hMJzIJbkR3/eN88Mqo9UUQVqFe4i95vDkC/pkXE2CoWyTJ5xhY/b4Jq
tDE35JBR7zCdKNGkwDF6CePgUOz/wk49fsh/UOg/XLEKLTXNRG9b+pDnzQWw7962czkkxrX5mwSj
zUIZoJItgwRdcz9aCP88zWyfeZvGo/iWgxe72+aBOgfV/yPtypYbx5XsFymC+/IKblotW5Jt2S+M
crlNipu4b18/B5q5bRrFFiZuVz3UQ0XoEEAiM5HLyeslS0QqhGe3PUa+DYcSg9YQMn/9/PriMWvP
viyncMxlThQtFoQWB/Ryhv20NaTtQX22RBMCZ//mfIQpEHOPFXEUa4Mqeujc4CnAhLUL6F0J9NO/
BGLcg25QxqRpcrqB4zYuiPkUISxB69HtT94Mo1m2hemqGJWhGkKgSRdcJ7CFCdY+tK4FKZfKSV9/
HfU3OqXx/zGnkbeVjNoIzLpZGC1EBJ54B14HkE890yQR78ioSP+h6A1Zgio04W+x+nCo0l4rFQMh
QjDydE+qo66tSHITj+uqzl6uCRKzokaKlcDA/cKZqa8RGt7Q7LZYoY+eJxwzQKogKaKiC5KIYYaM
+pPCNKv9Wrm9mk75h3no3soCpTab4OO+GM5Vu/1AYjRfX2qLRWaoQNqc9+7HqX49mM5fvwke3hhq
kFgdUbmP4RkDhjYtURANU6NZG0b0fSG8FtfAHE8aHsMvC3K1is4yMB/FKeznY77Lvf/rn/rkqcc5
P04VNNFUkOlQBPX2sJuorcswpGKsXAXaB+KvT3SoLXkb7IdfoEjnEr3diHAZyfyBxhxjkGdlMvSN
cAtQXcEsCzv2y3Qr8hGQyD2A7SS5TVV8+1U+GC5aNHMLPWrLDR7i9495Tl1r8BRESYJA6X9QO9fC
cOl7ELGekkckonUdZF+IAaJ4bHh9gvf6wn20zjlEPxCZtQ/tIgpGPxJo0mwn2/6Jsosi58OdMT3n
nvxAYkQ4S9IRNGMxzrTFk38/jrb0+bq0mqV5+oQ6lShXkoVSQ66toNedOd4pMFs0f2nVvMk6bGpj
bXaSUyio6MFrR8AxLr/MFSWlv3+Mc060JomSiVY1EPPoAmOdpBgKUGshvi+2/aG8jR+anRERVJk1
aUGxQQM5G9/kvGTnnpY/UBnrsah8qUpEirrZDQ+XJ6kAP21oPyorL9j2eOBhpEToDJjQjMJAu9p8
BvawaT54i59Rij8+g9G+UhMq5aIpBKgqF2GXRCZigLBLby1Q04yqZgtT2oOMOyHlxq/0xzFPNp2R
5BhN8MK1zYF7JYMTr6/WuAzIx94Nc6KiIuEhScjVhuuTe8d171kP6JW3mgv4d6jU0Wc2kkWGFb/y
ojZzCYcfO8JIfjeOcCnDBAK4tu2lWWPCFHJz/tNuoxKZhKBCyd14Z6IJAO66h2l/O0yzgQO1eNFj
7Bg35UC9sDs7xfq3XXBNTC25nVBr7/zIbg9LvI653SpzL//pwm+O9kSNF7ESp6GAhYPrWSXo9UVu
wzVIxHv6cIGoTE6ArrmptIKPs8ezTrAWF1f5VC4oCxmvLke8FXqL7m0e4+KWV0nGQxxrelFJ72L/
3HGLJlUHQ651gkOLLHCyoTF3hy6WwjPeDFRQfSSvpmdFvdVtlpjygTl6VviSH6x0f7RbbgqYd7yM
9smr62iGGr4QH3FGpgOdQhiewjUdc/0sP06X8Q/aMO1KTPvCTjRrpHYw9WkH9TqWXu2A/RUK3SKW
sU0VotKJxMYHKPFaXlPLXBjrx0cwSi+KAvNamhk+AmGR9ii9pSfn+av4+G8iBz+AGLUW6UHYmwZW
OyAHiDCPVy59t8dgZ6izz/v2Y+4Z9QOLUWXogU0yUaeqzKaTHp0ATApb+pBqlqHHWxn9sT8EWpYx
UsoQJdrB9vPuYPpGaJoC1QY4vaul/X7hpnZnTcIEgrkzqu6rqpKXwmmxhzi8oTUOWVWkNi3Ovs1K
/gSHkfxO7jszrICzsekFjNeN+xZC53JgZhxjEMV97xgj+LFZgrGQ7pimW7b0l2+D6FHJ0b3brBb2
8pMmUS/7pycOKv34e+fESHqjgcZDNOk5SU5lXeBL+LBnGLpx5GVn5tzvHwtkZN0AMVha1IBqrNvI
IPjBixFd2F9LENVhkg9vQ2eehj/wGHlP8jbEHBicm0x2GxGV8arzVnq8ByhPChkzrPeiDxOBVb24
th8RvHMFlDxTw885KQ4Q63BGihG0bYPl9Ji68fqX7wafERl7K4EDxJ0awRGLm1c4MX3IX9Sq7wOs
sWrbHR7kjQ8uyC35vYIzkZFlvbtFG5MdN/hHxfyOQLKNm4aUFUl3oafWWsne2DaudK4f7Pz5a2F/
hh53xPO8Wvy+d+xAk6rKBCNVAQgP7/29IO4qIAlowo78WOqslZ9A0V2f7KowRij+TAGV27VLB7Vd
CgudqSbRrNhZHNLLZrTKp6/xeXnMvC+dVi68cKSId7CMlkmNVCxzna52Z4t2tWsacvxqPmAEuPPp
562oIigGHp2CiHf3z+XGflDmhiHQ5e727avuoGfouEw8XhBoVnNOcJg1CUFfXqoFcGKSnMQHpA+P
n/e3bf6ZOYFg1GQaq4uqQ5/NSVuXOel217/iXfr8O1yu69g+Nnu8pTc0kcg5rnlvaILL6sxCSNRG
GfB0L5cI6aYk/kLSDq1ZtMZIckqDiIfSaez45Dg5nb++eOrwDibP3PLU2Xs5+RJGm/Z6E4l5jR0I
t5tzeUIATF4jcGIdUYzGMUpzvoMsagLqUZFVQSPmT7lBJZHgq9pI4zR5bMkFsXneyWxIRJYkvJhF
/KPc/PHJTUwQyDPUxKDXAKOF+hQ6DW+kU+D1zvoCotGQ5z/fCs1YvTZFZE4ykf0xigMd+3ch8kc8
rheic8EAtLWxWTsemo7+IlufPKwJpcvUtPWTjSjCp3YAYdivABQX9n2Jnr2c0+9hznMxyJGaVPie
zfkcIgBHXh/W0tLnDoCbs8JTHOYwdVkLApT34DBPAaGzox0zslaeR1DIuIC9tKK/IEEFjwDg5mDe
2W+2omgxLODbVPSE8R7enfcn98bSvVRAN4AkEtc80/O7h0f3YSJRsnqNhuEKvJjY7+8j2XtgF07I
w/Pyvypf0iZ7yhYUVXEcVEL9v9J78FvHRxVu6VlfTx3KpdAWzxGVOf06hWMcbckoF4VIt1JInbLa
eN4hBLXs7zdrQCnPl1VLLrdbeNYqyxKqJ0SRRi7ZgU4tcpwYfOPDrVqAppacwWiHdrJrT/rCQkqL
dxvmpfRvOIUpfh2kOJCMJBRPL4MHPYvp9HFHNJ5Q/oPa+YZhhCQbJbVsswV9V74nEcEE6OBRIM8C
QSo1sOnIEZ4BmVPbk31k61/TqDNQ1gxE5IszG+MKMCiGknp6j5T52qIJ3I4YTkM0h7enc++mKTQj
Nr3R53Jp4gibkojEX40pzRrjAY+0yRfHDZ81Gd/ioig/b195NSr5mkNE62Nng4YCSTsOwmxMe7oc
xsuQ/OQC/jXs5MbuJSs8ip52XisfmF+7DPb8PrI5d38Kx3ocLYxtVWH34Ki12z6yoqX15KMNcHX/
ds8Nt4Ay+ZZJxjAVVZcPI4Z0wUujdJWgjrZok+PB2KJLH3Offh0xa/uT2+g9l5b8gcsYoKCWtMig
JlgmWmLbubIc3MByBvetWK3r9yUXkScjjCXy9eu1raga0w9HVF+iYfr+Ts5l+KcrYk2O3F6GHjN/
oUTsxlngpiE+7XE9+NlrBWp+JAEUlIGwRZVmodZSu0jEUybZoYlWpGX4tFw/r4uccImwZhqjMXXx
G4uR+ctiTBH4yESQzV0Ipt9ElnL2X3kMQbOmc4LCiLrW9Z1UNUCxjYIIv7XlMX3lHA29/39Y5wkE
I+Stko9JXKbiqYMuWgbOqSKFZaz0d9Fa1xqXF2JujvyPjWOEO8vANCgj3HbaVA56sPMW94q2ZjYB
efE9FACT7ONwQCLQjlwVnD3a6XJGX8dq7RQr7UqaFQw5txBgVqVMNoG5AIaU1Ji6gI9CPDt2yqVs
2SBPe+Js9ay38I3CFlqqSaOnlwEo9Im7260i0Ke1xNvS4eNcxq/ZGP1EQlkmnWgstaJXcbDNYNnC
s0iTmw/XR8twuZTznIun0e2deHhtjXunmbh48JhtIVhd0NHrNPv1IDr/TfXfVH40xp5paZY36hCJ
p9wgcbccRwvBzYF8aSlH/d+mxP9xM1RdxjMd1AQaG/7IE7GoMfRFPKn5Mls+WH1gKRskoum4AF5G
ZfYZLU/A2GU1QS030RXX0AoeZLvw/JV8yJb9QSEYWlfi4YpcIhJm8mdMtGeOYM7qgAk4o8x6X6xl
XwQ46g52rXslGHFjtjZidRseHdK8UZ1gMSrtErWar2SFCOMGNuYd5q7u8fw51IgslU5v0XT40lYO
HG9v9uppCsItYBxTBZ254EHaG1kb1FDXNhL91euS8/vz5/cNYDBustGoXSx1ALA377t39zQUBKND
iZUsQyLcJkPzIOcfAhNIxmWufVHEpKVGPEWJtdu4H4Vq5blnPNiok4isC48Lb666X0Ov9H/2kJ0l
GpV+po5lRU+udTPJ2q7B7uf0jmQirGt/jkeOVM4q5Qke4yVfJD9v0gF44ZZml4N1/0G7/OLcRlqP
gzWrwSZYzPXLwkiRmwxYNgJyFwcZdLRioIiZO1iFu4vMXTNTMx9VuYQk7qLA1jpHkVDyW7jP9fsx
xiwSj2t26C/+occma2NunIgKwdQ3ISeYBaJ44LICP030mgM1cyybs5Gci2Yw7oQqgznDH7C8zdmV
HM1CcOGAceXVan38ArsrB21WcU2WxjgTV8o8pQk4tg10CDyXC6Y3K+5x6ePZxoGiP3VvFxkNogdl
eU0iQNWo23Pf65VJKkRVNx3cP3etfSARdR/xNuX6DiLLoCVVoSkYI86tcEqXMuafs+1gGeB4vRI0
bYP5bOu89Y7z6imgtEBpNebeImdk2vaG47nM0aRPrz47djRI/UjTmkEE+dtug9kau31lfVwwTXpF
SUudZLnOieS+PR/51f6cm8nOIE3K5mLKPXYhJuIe8zOHW65fOY0l/yFLb8K9HWc0TijqoZybvQg+
FLwtUZfWOZedWVoLz6ryNUa5c6Vq1sH/FmA2ETBiOr2v1ECE3lFFSyjI5TnbUHKD41CTY7RuPq4f
9+VK4kiyyWigugIxhFoBE61wNo0enURyKp6v1srYer8sK94vj4lzRNiFVxrGhWZUUV4Ninq9UOgX
+7oO91WEvpHVap9hrOdCJbVnwbnaJFa4A5NgsvvklorNe8WTDWf1k6RoWhjgC7LtFZQVH5Wl7Uts
N88nvnmH92SJUU1R+Z+TVSkOMlku9ate2jeUbuwy1zyoh78OJww0b5775SJEoc51pXVIZfM0Mk+o
GcUlXWul7EXqmYA+o9wnbgamxvNNvCjxKuqQ7ssXZ4thXn6+Bhq5y/RQ7WBvQLMVWuhqGb1iVX0Y
3DjafQ8BlbM/kS5pPC6SDkjlwh4ea7Anx5jftdrwGhvvGzVwkPzEicrcv44ycNzOy5YwMMLD/T27
tZ/+s7SIAqN5/FbE4EexhSFr3R2KnGQ3d6/PnemYDsqJEMM4dh+ZZbXeGkU+3u/Wejw8pl6D2qbn
EIw1aJz3Rk/YP7QO5p8m1vKl77z+8f5HzpYpYKgjCixVDeXet8TC5JnXt6FZi4FAFYfwpJLsQtCD
ct4JAxow182bUOzQlsyNLs5FWqaozOYLIR5o1xKodhnai0MyECtfU66L+6ubO+MpDHMCTX1tw2IE
TN9YH26ESDCqqNZpbd2HmX1VTnGoSzPZxPRSa+AAossxUfmsWFlttevSWsuOuNPfOGBzF2QKxqj6
IkhMsQCrzglht/N+lx7iwBJTFGUq5D7SnE2ZAjGK3by0dVYHoniS4tXigKzhGFr+gtstN+fvTWEY
7S0GWdGn5ohrgh6v/b6wDpgt4umWQ9ZwfWi/dmRxM6K8TWQ0eaHE/7eJm/ooe2/gtnsyLJ7S5K2M
0dJjL0ZVlOCkNpvatlXQjDyj4G1fuKGKakLuK5xKM6tvJhvJlsyojSm1mUE38gWFHXsUdqwO5PHV
ARUH6CA2fPZeziayZTNRey200Mf6fAx3j6z1uvV+5WtuJR/nFrM1Mpeq1hfFAJiYLJYvqIZe9XYV
2+rFXSSkW5kvuGq0IIGXZZlNGk83lFEfaTQGGjQVNtTc73Yx2ipRrhiatP76k58D5B0fo0T6LknQ
dws0MHyYbrZBkSuGZiDDef9Wz5a4T1fF6A9QqDfKNaarQjdWULjxe7jXTmloNyvrqsMBL5wlRiKm
9oPzIFvrzFnCgdN08nn/O2YzTJqG3hhNVSRRZYN+dRDqrX+R8R2tTxDnWD9ggGu8fzrS5ntuiHHu
wTxFY1bdxousFWJFpJxOuxJ+ouSEpRs9bPKIwDnlpM9mRXayNkZ1llq7ACW5JJ4WDSl26ivoBRrr
4qJkn7OJ1Bv6485PgBjl2RllI2O0OQ1yL4iyQo4TqR4OxqxgTjAYXbmQF3XUL4Bh67/zNxEU7qlo
x4KNpwSPTm825DY9JkZlXvNLaVwy9Ra1VLzz7v19v0LjA4Z1bh2Eup+tTej9u+WxhJnZKCTRpYXa
7Cw7ebxaZUlou+qGSznFOSud8WwFcMVejRprQ4VmexIPa8l+pubt/npmrfb3abEzukK96GsxwmmF
Een+EpBetFqJx43MA2E0o5iHY9N01NRAWSmZpUJXvdxfx7xTNVkIow8L4WqCVAL6IbfBkTPaV09/
XqxhNnnyPfeYmsgc26MXhm2t6LfFbNz3/UgKLAaFAuhm54ZbeVCMXqjF6yK8iljTy6b0SbBAIRai
Asg/PD0ttpz942g8djSXOKqhKIM3+HQdlzpNyEXW+NGF9vMahVcR3uW8yN1cg6WmIX2q0/5bXWNb
VYIh7aQY3LMIyPseXJCVu/rr8WJ58D/AtGhhVBw32DK/od+Q1EWZeN6jVGthnejYUFrHcllx9nDW
g5usiJHzvu6lsKg0qD46ub1zRpK7jYzSI9QmcBPqs4+iCRgj8BgxqdRhQMEo62C7HR4WYNb/71zf
CQxjCXND6fxRBcwCl/fcOfkx2ZQv4EuxOZs3ryS+z4YR9otUqmJY4GxsHa+i865wdn0IVlt5p5zT
fe59Lfku6bzQf2My9hDDaUowxGNxVB5KidQh0Z3kV5CTI0JfL5wV8qSPsYx900VRLANNdz9Q3n84
rLIlTRChVOyKcVbWfTj67X/a+u+1MbYxLbvWSPHSPIEhRTz4ZM0LBihzCDqSo5RBVwGtKHNiaq/H
MpKWElSu5MUDUd5hqtIvBLc6Z7cnl93haiXuaXU4gBC8t6IXxIlVC6zWqYmCSkd0nIw8WEiwcAlV
52zn9MuYcxW6MEsGpKTR+Gr7b4+pDcIRNIDe3+DZIp0pCnOeUpqE1XAFCoaTvYeYKHvQnS1x4Imv
QbDHQZut2ZyiMecZJUUnDwXQbrNXwG5yWq1WmKlJfv3CPGVeCexsSe4Ejq3XiaURTPkp4MCYZLsB
3LiTu9dJg3T+bnhC2YZO9rQfgByqt+ExV8mjM2xLDIVFU9oy2z0Vr2B4ub/hc/dn+kmMR5Sr/UIq
b/tdogrE5DPkzunvKQBjHlqzzyqBig3KKtEFhvBCZq9OYE8U3n5HrxpGWOfol34pfF4lIm9ljOFQ
6q5XW7rZMgbOmw+Jc3/jZp2j6cIYW9GjqSFOG/w+MtMm8gsKcWQHo/M4Onw2PDjFYYxFimmvRVgB
B9UDuxMa+QnmEaOwESYd1Jqf5vaFs7A5BT4FZFTQkDXXps8poLurrEQgsve/7MniG9cSzhlcXTdN
ycQ0MdSXMYeUin2YSJdWwot7s8P4oysJf3G88dnSiCkGc1CJgZ7lqAAGXhc7FBDEDWinIpK6du7V
1voLjWBPXxcwCnP2cS42M8VlDi6H7S2bK3B3rguBN97apfBRffxbGOa4aEdDNEqAGTzknXBcKHiF
m8dTXrNJpulyGP3vS0ar9SJw0Ct8uj4FJFgnIarrCfKkHsa+Wce8IF+g1V080gLfT46uns1/TPEZ
y6BpfpznVJFcSfKoIDRyazrh3LZ/sD/fAslYhKH/j/3Z2MbT2SS75le9VGoU0ETYWLCRejQT8u8k
hbULWqYu1KxroEpccROsTatwL+4GPGX3cWaf9pMtZFlI+zFX5MjEEcpImw27U7j/i/ymdXIWraVZ
LiOPm5rkXHC2c2AEQVQvjFja+YxrADav1cF7xHOEdtfxXj+8w7ulgyZPESFXB6TT6T72o+2uUCAB
noTj4pHWuoP8nZdmnhthjZmzfwsLWxk7mr0gmA3wKP0VypNubGWYh4SC99+P3vbNCZ1buXvFdZOo
XmQd0Skyo1tMOoBADzp6GeEXYr7lChVt/4/+Ad7xMcplVGvQcSTAyY+tgzYWyqhyXyjnnijTlTBq
BaTRYQ/hl1Ac8LL7UE6xywH4BwP6fUqM4kgkPccrEqeENmBQymGzTn95YKjYOmjO5Z7MvPX8RmMU
SCs09ZChde+0AR/u+3tmg0nOMb0UW8e7XPSn7ggBW4qqq7XujzWg0G9UkWBX0xwlb/c4VowtQo27
cdCvMvUGbDraUV5ifm9lobXijZKKBy4KGjDM+r5MzBbGTIRCY9wCtSzjxpCxMlg01V19xGu0koxb
eMamBe0RHh7WVrNRNtIG3RD3sWfr/6bYys94BioppEYcseANksV9TboFLUeyEZECoepHWqMIkD+G
cVY1G6JgqLIiIjLw5zbXhpJQLw+sYmsEXStyQqm2PchEtR4Ed22hSdBEBRIv5DF7O6bAzFYrZpQu
/Jie7250ETFC4Qgp7FfVW+N4URhLONs798BFf64uqTJ1+QTmwdGoYY+ycAHbS+kk9x8kpa4DyMbu
48zdjSkM8+wo0roeFXmgMP7jdYsj4z2I/2HnvlfC7Fwex72MfsbbSkQkpkKbzov7hdFEyyckjThu
OW/fGLGUQcLZ65GIcyofL49HLinl3D2fbhhjUQrjIg+Zjg3rkPk573Y+IhxXZ2lGzhOPPXi2WHOK
xVgVoe1TbcyBhXftzhXtU4GBcSpm7a3w0PjkOcg8UWAsjF76I/hdRpzTGQ6duz94yslz1utbvTmX
yGBO/0/XxlibsQXPO2Z0Uqmw91CXF4IWuOOBVmsi5IuqEu/YYRbehhvYnjPVU2DG8Bh6ey0RYABw
QZQTDAHXf5z1ryYQLONSUxYh5pJiJ1FWl7lihTE3Sk31YkjWYNa1+STanLNj49m5JgVp0dPdtKEt
zrsXwTubbiRawZX4B0SgLhhTdF9z/IMq/vte3x4iEy9SHM1AUhN602h72m6PikwEhdC+6KCXEGOY
/p2musUZJnBqVFxEuQLcxobAdO6R8/tzDtb00BjFISV52A4YFw4n1W3edbQE5TybOZt2mGIwygOE
DHGZtFgDepF3u3aFCsDVidoRNMe8PagoA0QHNMdQz3rfU1BGiwxGrMXF7ZxQbVmuRhvxQoTvSL50
kNRpHdl6RnsHbWq/LyCzTbVTYEahXOs8jNUOO9rQolm4XnjUIMnyilT909e/U/u3b5lIR5YXcqRf
egjj4IQX1xD5E885iuN26ycQC1nMTemKwwtXqJG5rMuvNUgh7+/ZbKR1sme3/5+A+Np/DmuTbJGw
dE+kX6JT6/D4+3VwLWvx9skRj9nmyCki4wGMijDEQkmvcWu3ryNkEAMYOSBzQ2HQ+vK3rrhdjMmy
WnBRjbEMkDNNGLkfqPiJYcv6JZ3l5PVPvutppAcZ7dZ6QLEhqTaL7WfSEZ5bxd1f5afX2i4kvzJV
fMjLToXW2vdk5f1+3IL0ABUsNuc0b4qefXlMl83c9yrPMHJVhlSez2d5Wf1W33gIHHdEYi63WOuX
2KeX2931q32AsgpkL31neV8sOU7V7R0yOb7FtS3qxQU32ShJG6Bt8C+O8uXYr1tQbQJwLQcz66iq
ANdPBM7G9dLiXS2eOrpRukwwfLVTi0i6eRyqu3sPP4On+DE+XVcYyPzE7RzgSRpb44YyyzCQRJwM
OAvcxC6Xnmc5KByCE0/Ty5wN5MIx74VY1MsEBXzYQTSI7D9iJ11WZEcuAQHJvtKC5bmJQfLDbe/h
iAZb8gZqxNZvWpwcfNQzOKxD6+TpT4itgqbpvhDOFrlNbhPbETloCx2jgbBEG7ZkXMreM9LbNvfk
6JW5c2lvumwiJ72hKZGsU5j3V8494ulBmVEIrRq1ajzgtxsLcT5EFjFmuifoUnr0yOs2+/UAiqTh
9Zg85ZRQn9sBwVP2t6afydqSVNd6na4tJhkKyxTbv5Av+MA8aeQ4U7c27AlOnBb5oGSQCtgwsHch
EoKQZoCRo4/GlpDtG6Z0YMoLZrzQ4UZcXhTO20KmXzdBDy9DgkILqk3wtriQxBU90Djjmc5Nq3P0
FsuGIsptXAgNkF5s9fcmXCE3ieq29qSoVpKAzBWRQG5ZBM+hU6ijMlmeiAj/RSxwiKV7RoIdN+6U
IEvq24dVTRSbILVtOdYyXlhcB5ZqkTt348bKO4FOsrQscOVplvJ81iwFTN1w+bfO5QTJXXL3l+cw
sywpShPHRksNj30Wz8LXlZSrPXpIUk/prBFd+sv1VSTPRUiejp/cw+U4fGzSDexIl8VCpmKECo3U
CdHbsOQ4RrPZmolOY/lR1GpUxm6gC7Q7zCTEu56roTn6TGF0TtgXQyIJt3e9Wx0qi06vTR8fljB7
6Cnj+OG8mAVbmNEO/iAlId20864HS657MuyDR3rvmee58gJLtxqRiTCGiW+oi+D2zEYMGbMxQeH+
EThvYD/75VjVimtjOc4WO+mv9sey1OkLYANxdN933WG/OqDPeuE91FbvgQeGIx4cRaYwsYpM7cdR
jLCZF4/vofDsKZtOa40rSuDoixoqGqFqjCR5Q6r8+ISCQs465h1h9G7DthiI27L+nd81+L/RpFGz
QCESUlo+Rv5YHAdh9nwmKMx26UZ6CbIukFFqUD2Z1vURI5N4fbGzR/KNwbp1USCDuEnCShRLePQP
nOszr9snP8+4caVxlRMa9gZJx8tuFz7u4qUL3Y60le1tdW9rYbovBqQtudG/WT9uAsw8A/WrlkUG
Tu7GNmTHo9Oe+o8h2lJayGerfKbzCO4fFw+RiQsHcaxd4xSIHyca/Kt3939+3iOerEj5aSbLUgav
kICtBDM9XOL2mNiVF9pSREQExNDEH9PEjI1kLk/aZ72fCTKjceUuXVxqGStDr3RCmvH827Kynb4C
HZBV5u7TC6+hZrZDwZggUhswUYX6OJSKcPGxVjgEFYYEXy3vTbLh9Sxt3jWb17sTMHqwEzDlUpdJ
pi3wskGpjeuiidR7JDTsh7FhvCc09xQZX64Zusz3I6wsWwmj9zBs38DR4Vztak8D08cjKNp49dzc
BTJ6BG0nVa8K0COg1ARnIGYuYmLfo3byanT/YUR58MHdU47IsD5dGQcCBqNhT2PSWRjAgvqvPcJl
GsqSH+HN/fqFo1zTiUe8dhPOLWQ9uthsylC6YK229rn8euG1EsxHib+FhfXgjKpvQAWEhZ1rFMRU
ZH8A0Z2HKH9O6NRu0GlybwNPZljHLVyElbwQgbk5oxaMVkeuHsnWIG8BOlW5vF+8HWT0zCXpetls
IKF2uNrlrTUS5VNcX0ECTWe4UvJZjmKbN3N4hoJlzMS8HEa9lJcGHeR1LONxBbpCpIXcAwTlN5g7
EwccCE+fnxzA+RV+AzLapTHDJBMqAKLdNl+9fywIQpIwSihY9lBhB38LbcA5Jlg/8Xmk6O798eJQ
vrEZZSNWoCcYRGBvktV7u0IHB3ytdkcfc9xM5ezrZoLF6JrxEomRTLF29jtCNiNu/eoRorqOsDqs
jfuUmy2ORAvC30fJaJpcKYM0SEMZ78e9FtGW37XdkWULF4xzhrOPmW8klv3rOjRFFOdA2tCCC3eB
yqaVB/ovB/F/UGrbHDjOVrI1F0Pta7l2g8O8Y83bvX+QEzo83946GxwPPLj5Z9RkdYz3ol6Fse9F
uo+UNriMMCswcBcn3tXj4jA+C2aCNVKAnvDThtYfoKYIs6ryTQIuG4VXdD1vEf4WDbbpsCu6YohM
QNmhT8Sn+mX5xdP93OUwmsQcsjTU4gswRLhIBlQW6idoSvS+NPyDe/K9FkaBtHpQjXoFnMZ60dYV
qhLXsGeLx80nt69itox1cqU0RmF0jZH6AsWyMQTx3V2B5IIG+Qmq1deUrI3yqvKknXdWjOLI+0SK
L1EEzN2tOn2w0K2CuJfgvKfPySY4IZ7XodkieUA1UMRxdOeDehPhZ5RImmThmGdARxEM/gIauQCx
s22Ow85ZJdt+iIHQej1eoR7VDwz8pJMUVM5G8gRSZ54/LUbbR2GOpWwWx/DoN2BQXgbHp4tAeFMv
uFCMyqiLzEfNOKCu8TJ/VUuXLNFb/4L6x/vCz9s1RmWYXa6I8c14xsuhI+kqPdq8SpFZWsuJ0OvK
T5fcV8QsKDQqgPZHc0BnYNrAQBdW0WMo2IpIK7IlvfPrcl5DMWIGbkiSJ5prXo6PMcETj7Pm+fe+
amCOoKAKhsaeo5pnepenKdXHilU8tyQZrMJweQqMSvYfzsEEhjlDCbT4o4KZtKcot6vTEUWkvFGM
80GSCQRzfJem1qPYBETplnZnYQrUtkwwEHGJJv7P+5IyryYnWMwp9nHgY7J0JuMRIHm1jSocM0ZW
9NYpzbnLXCxG9bfGxa9iM6FOZO3S8BkKPtuNccHEgmgXernNa9ni7iRjBKS46IwowE4O3uasee/p
etGTDHHIgne3eWLBmABN7uW0GrC20MRrClQxNRE+B27HyayPMzkuRuuPlT+KbY4FybepvjsUFx90
67EGv/wbKkwxXI5wBITK8z15ZzR9XIx9jWE98unyoi3Q1oaY+5N5Sl9jwvV0ZtXW9+JYRsni6l+G
hYY9FDztfbPbu8gtjA/VbzpYnZtym39xT9AYvZ/4iyJtDKAVztne32iub630DlSytXnhVp9xjs5g
FMc1weyDSgZeTA2mjulRKF1CaTgqcdAvREcYc05u1v2eLJBRIwqMmq8qV6oQ46W+Q7YEAVAOBr1A
d6TDYNSHMQZppyhYVAOZt93Q1lBniXgF73rNPgcna2FUhyrjwSLTtcSkckaUs/GsB+90GE1hGmV6
9VUsBCSVmNvpwHfqCC0m5sbN/jwWQ1RVSTEx0kSSZJaYtRoGM2nlUqYTzY2nAuHihv+E5YCwVynD
qEpTLSt6lVpbeDFd6bORiLSsuOT0f57Mj+UYzDUaMymoOxPLQU/xuMkcjoBRAfopYD9/nrk1YIXX
TVnGQuicOgQeXGFXucVbiM5LjgjMePE/oZj70gzlRQVNoHybRnzWSrRlm2QPD6oiq2AtHMvM6b3i
jTbc8QoNZ0JWP7GZe1RkWiUPeQ29Dmd+Bx5R1MtdSGinOx0dCg1qKSQMYm7QVp/tOGb5T8v1E5q5
WlIWN3E6ADqpHWW0TgsrMWx1tOx/eZLMDRN9oZSaEji0GW4MbQx7TlwoJWvDC6bOhDh+LokxxrGQ
GM1Il0THZNpdtNItU7cyjdjc9PSMT/8Ti7HIrW/6KqgJ8HxI4+Xo6kR5Cgu7ldZ1ahuvnD38U93+
BGOMsViNQypjlAYyJi87E/WiB/VhfIfCDRDC4SpdjmSwdKxZ2V6CLmtgITvbBa+h8ihgBJxlcRb1
p9n/sSiWajWHSz1qBWDQU49WNAFkr3B5f4NpT3HS8KDzBJHe4zsqheVXbYO4EvMGeOjr3kQnpbO1
hZu85Hgs8yj2eJJoMjpFavtFW4CQjiaEdvmHQY70nHglhjOe9c8tZNTHQr3o6WhgSS87e4ESLH/V
oo32No+Lt3scEWS5VA1dSVNBxYo66+Ws711bcrrGQahjdJxlrXKEgyeCjNJoxCio6qDF+59s7Lwl
xnb4HfPKsGfK9H5uH6MvSuk6xFqHNb2oImRvM+ZE8NCS3IPNv1xa6C9dLnX+6KY/fY6fsIzqCBIl
bQeJCkfYkty30OoZ21+oDOSdGcdGm4zaGCtRkbuOigfa0WzDMzHccH8inhdp6A944dzn+2gKy4Ya
Zpc06anM2ygLfO9MTBKtBhdUaRgvOy54sY6ZN950FxW2a6mS0FsRXiEiKLwKi/UWeU/dssVHE32l
vI28L44KS4vala3SijEVFDSs9DaSu5heZj6hkhd/OP7ITFnLz4UxusOE5kgxBxZgyOmScVuGcAhW
6FWpGlpxy4O7f7EVgdEhRaWU7UgvQVVua3uwpHVBYKNtfbe9WGh+6+loMd6G3vdTFYG53/9D2nst
N45s26JfhAh485ow9KQkEhKlF4QsPEB48/VngDfuKTLJw9xr7eroqo6uCE1k5syZ044hRJwhdA28
R7Tu8CrJPnn0I80ZCjl9+f/b4Ms8db2HEkw8sgYhwPbgzTizcx+TwMNObsxGQKaDsZMMZ07mqXvN
F2LFJ9N1gzzvA41cgE8HUNvLDDwhizXGLv73S6RuuNZ4tV90uAQWXtDdhqSbbmEyI0rGzT6n4C6q
8H5V6F49QgoIyJfpQFD3qFNCOFeZ4fVESo8Vwj5+quVzGvpCoKZHtcpVODlL2m3KQ8yRcYOaGDNW
Zuj+2cm7kDOMigLv9KyG6W/pMrSctW3UReYwkTyeplVsXsPPwOmeMtY+Ma7R2UZefL8WAOlL9yCB
M0hUk+YJ8dGelYu/k/S/MkhnL+RCShnktdd156ASHjyqNz2QzDZxwIj57mSWr+VQRiFIc7nOdazm
dXNsXj8G2yDjadlYpTrViva2qZJ30JFtuffVZsXtNivLLHYTgNrc+i/SX9ffQtkONcw7zPhMmhGq
pJn9xgspIYAAZb7RU5j1wEjdTBOVXhDzPAQde99WSLkGWrKPlmxbeW6DDbPJ5U66/HphlMVIT0HJ
ty0OM33NVaIvw5NZ6Qs5JLljvBsMEyzev2AKQnVRVzBETWUJirztvb7vpjC++jScEbOl+IX+jPrH
MLNtEZJubQ5gjpnImv4il/EC3Pe0/omnsgitITRDUJ/Fr/o3Gw8pYTe93r+E/4RQ13zQUk8uGwhx
duAXnYGJl5lDvK8k/0RQb3SYAVJYVqZ1HJEOwVjd7gBYrCcfsGrvGGHdL8GF8cd4zu6Mlk6a8k/o
9FEX177Q07IfPQg9TmN8lblITfS2bNHYsszA38xQlfvG8p806vLHeR+VXTzAlDUTwBH3LFcma0Ws
baQutRZ3El8NeMdWG9B7bszKmrioWWJYUig3QFUzSR2BYnZ4PfHEA9kbQ6lvM/PX50Ld4LYW9Vgo
8fNjcFhJlrCFBqBLkyXm7husijqviLi9wEa+Pn4ulru61kaEYAGJ1vE2eed/5V2zyOwYg777aM7q
3zpPpFCmEKVlXRREXpVF/Zy5v1A4XcE8jFiUIjKkmHdPFsiVf/iluUtQOPK3u4WweuFM0BKsgVHW
WSeS+KBiadbVemu77WzP0pY7tkvhEcYIvAbTJdMbkKRg1/JrH7m52jyOVhQQA2iXJ3CxgWMbPHbd
vI8sdeuZjPO9s/GKgF03ZFEB7w29DZhj9cdTYExlQJB8RwfDjoEsDFy/huhm6fwvpVEWuu7bxC9y
SLN2xUf75q255fJPiojyxPCG7uVZMe2oGGCv4DGNplH3Ik8KGTf8rLcA1ysyuxXJ6CMoldAf9NKa
MkaEq3HLbXqVtDMX5SbWrNC90Ap9Mzx4vUHrIEsK9QmD3/el7HFIAS3F7Vc/r0MSzpH51PhZugAU
NagQx13HsGz3/CcsGgcpAcQEc3HTA3Kh13wXp5zmCcYBnqzdrsRFsQiI+PbMukDT11P3xxBA+oa9
5dGqp1M31usCT/F5yTgkITFe4jV0Zs9YC0MEnRoMuoSLxlQxAHmx4EBit51wnBgayZJBaWQkGFmd
cKJxqGx/u0mccFmZH/6cI9o2SUi7jewcQzjMfhCWWOoZz/xYkYuTilOyxGX3KVldRSInNRUVjOyS
aavH3GInTe4Ymcszu0mrNUZVCT42dBUtGnswzLZzjK1MqgMQRDPLlAqyjHKGiTnPnz7QFGP6qguN
TLlIzfoCmlJaAzgzi09+Kv6XrwnZqQsg+hOOpJ8t/kvaCIH5FoXIB0hLfppr0zUiPLEcnPPo5vUH
GTwKeQBXleUJcmc6nIsP8kOQCnhK7E0AD69fXxMmSItRkWMHiInDbLtEcXFcLgVztAHjsvSBIfZY
6c4tbo8+gLo7KpoWjVOJD3g97n4dZ6Wb0yQWgFCElqTzfLZxLEz4OYjngabgz4PdE6hMMaf1ud1u
pWX6hBzeM8i8yXIZOuB82JufrOrG9AUPvpDuquwx4ljnBb7wyNuHQ2AiHjmyesPvVDVwDoquGzoM
9QR4e30OY+grYll6HnLko9O2RJmP8+79NJBknu+4d2bp/1b9r+VRd90vpDrvWsPDW5ctwooA7Yi3
i2VhGmaw9d9PpH8tTXH++LDvRCUGbwBPU5MUWeUNukoaFie9z/JMnoarJs4q2cToJlA8MV74vsaB
umg8YB3fva09v+powEWnEnhvrrfWj8QqyZVGBh3O7kP9fRkTTKohI/TMWNxtOILHBt7D/y+HinmG
8KR5vNGCN27Hf9SItiQLfYnoSpStdb/sjgnmszvG9bm1ndcyKdsp4kYPUYG1gSnp4wQy70XpO/+5
P3YthAqCdE5oubro5IM8oRDny8QKn/1n72lBhmNmq2/yF3f4X+4lFQL5VeJFVQiRcEUFC53o6Ewp
LG+3/exIbje2hpHi/edjoXcGt6/XSRlnNQs8AVC5MowzbA0oLEHR+etZC2dzXAFw7Ocnn1tdOy/A
lrVcgirrWU2JcSLPr4+/4zYgu/4MKlgKqkzrSxF6pM+C3cuTtOR+Hgu4dw3BcyKJmqgbIg/C2usb
Aecaf50MABhE65Tl7JT5YaFyaKEFwPSEF778G7741TQ4xZ5Ov2NNr2RT9j71myyMYshuj+GnusQe
93MIhsWzn97W+WILiJyAmVW6de2xp/9WTJtXWdJabdR6Ga6Nk1kHHCqQWon9rrEu5B1o2GtJlLWJ
hzTnxmlvJ95DtCZPdOebA+Gm+aLVC4ikZqZi7qfdDTMw40kLxtneBqnX8ikrJA2VmjUYzJ9yeT7y
TK/JfkHGZ9tOnz7l9YS6ZRrMZNodkMJrqZQd4mQwE6QK9reEH4HJpgkPoDCB0JxuFrH59DaNAm3d
fbAMbNRjGZb3TnQB6RovyPBjeJ6nZ4GqsU71pMOaT5ajzH0ibCeeUvgqMPKsuO3OuPq1MMoa5qGv
1cIoTG/YBE24gAa/YPxZtYCVjqaRbJaZCBiZFee7GnyxRsoiiuC9yU8nHnd2NNsMl4bfvy8rVFOe
p1YE67EW3SnQXi+SMoU56ntoZcMi0c6xOTmCvEi24vpHO6yek4+pz/2/SMdeS6StnlyUwYnHGapg
ZvjiYBAWwqwFOO78r2EOytx9Ni82kzKAgZFGohCP0/ImmjdAHIyAjdUtQr7JurPg9ILqzfmZs7p/
71veC8GU9UskTU+GHIJfjxMCvOMIBND3Lgfk6O+1Df96uefA/p6Ykcm6JAwFoifBI78TxiaDaNEG
GSsAfmITsK+SGdjyy2PtYV0RGls5qpOqkzuIAoT5k2oKE2Yc7scaZQQbU/t7RJHPOoPfUrjj0V4a
ARpdOR30CEkOCOWntmos8ADw4cUMqFNbER1/j5d4J0d7pa40vHIoKaWkTLvZWvqyIqJpQSIM/BPI
ArlZMk8dzuIsJkLp9HpQscjVIinjo5cgFJFK3BJ9UywBaEXIDHN6mPKa8J0zO7Q0xntyL0C8kkjZ
HW1Mcw18xTJKkOBpiOfFrJ33b7lpvPyi8AXsYGJ/um65ia2BGItnZactdDux5S3DC2VdHYUySWId
gL8lxYfE6EzZOO2iB2UR3OtwvV5LIIde5haKVfz/oFmQqVqUbSoiNRWUGKIL+xVdUujuzWflgKCT
B7rpf+er/LMRdEgeBXFiyA0s/WqldiYgdOZT1p/Zj32nIHWlwnRcmwdxHMY1dElBOvvDmcUL1iVh
XEl6QFAJAN3hebgkSPs7gk5aVBcwRzpNkQJ/jmHgWJpKwwbr/KkKhkqBggBDprGRwJhGkRfhTEiJ
+P0+tUlra7jwYBP8RAYN5vaxTTinEx9cThqpuUXXbMJn+ADr5CQ7pd7yCxRt5kB5MqxuBbh8dA0a
79y6ShlR4G3h4/okKaugBnGTDZGMk/z6jlmkfne6K65/OmUBavDfqYAMn04RwAP8p7PoCSGhCWPu
AvIFxvyPcZTy3VD63xVQqbveG+Aq5mMJz2SwVnbxFtNum+a1XAvW1wL4uDV5eYHhWW9FDDxtVYLw
em1rs3ePlOE0/R1/PT7Z+ymEi++hDECtlHoc6NiC4D3Yiz8qSqbcOyh42BDUjFeaDs36sQ7BEYDL
r/grB/wcIwgeAhP9Mxyy9Rzpmhm8+PoFrMyFMedJ5rK2ftKVR0pMeShR5CtlUmOpcUksjfBmzVkv
zkGymlnhEbT0ouwf4x90tuGZXVmr/Xxvvr+/wQyP5jvollhGhPHk0aFbJeVSB3R/+RDh+AmQeACw
ZzPOdzq/B4umR9lUI4wyX4eBb5G0+RJWixkYHgGTCV6NeYiHTWP415N/eSPPQOTNo+qGsgh1pfi+
9tVqgKVYhZk1rmRr1C2LFancD4supFBam4H9LgkEbfJyj2jt7cEB9tXbGMoNrb9ubgA451U3H+8k
a2HT31+kk3mv8cPIMLCwbK18yd+ARGEoKHNVlIKWQVR5QqrLmMg6Thga0+zviwtacDY42N33698G
0o3LXOtpgTTimHhTNXl79vT2JgA/aaJjtFjP/h1UIJhZ8BSi5CuB7owGtItDuWkiz1cO1qq1Ctx3
5A4w1pmt4GEhHwtMycx8frZYgAj33YALudR+9oYX+F4ZKAew/E5DWd7CaRbiitUSIt3fzP+7vrPN
v1AN1B+zghe5yX+zwD+PDMFu09inhVWZzuEFHG4G+NDXYApp1lugTSz//gBHxO4ovWtg/y2XxkIZ
SkMGFr93jmw/WpD2zIzZBGXNWcns9fFluP9sXMiicjH5WAv64EGWMd9YEqr5jrjo7fR927DGtVin
SKdACh2Ak74fKudBBXQy5UcmwC9zOZSbUSotl3dxpMBhtDZWoiOxrRMTqAjMcvFdh+Zi4yj7KHRt
4kkDdPL1uDlqTrMZn7fudEomM2y8a/ovRFGuBkjo4LPJEGVJVrKDqwiP7a9bwT+d/zDXdc88TlV4
VVd5GbNo1Lrapi0kr0uUQ7VElSsn6oBEDvcaLuQjEh1wD39YtJd3vTcJjGIqpMkTvfW1RZblXPVO
Y67Ae6utIJwGIQHUaXuHmlTWDGgFNni/YFh+GLp/7wgv5VKPT2mc2qSCN4zrXlpHfaah3KOhpHxa
BS9+RCymAb0zk2EIlxKpt6eulNYTxWmlR3TnSG/xetm6QKtiWeoz4Cf9el8KoizmGPmNIolYGkLi
40ZBRHjk5nxBRsNSv01r/nqyUjIs8e8MOHtz113ao/mWJWgZMzFUzvqeO20OVws/24YLyxrJei03
QzptNRBt0JZk/v38D6aFp2U9WDbdGyznzch1k5gT/EKA50zQMkCuWtsucHOYi7pnpy82+WyMLhYl
SUXfDhI2GXlsJ7XzWf8C1iWpY3V1sVZFGTUl871c46crSU4CAcHkp/DLM+Kzuwmxy8Xc3Psg4fR2
Uk3kUz+qz3gLDNlV+rc5hujCQTRsDWs2suQdjKxrxaDufpvGStBMN2Li5AL0u4N8NdDmwd9A0MCl
sCF67vnqMsbHlCkXjxYqSmAJiJSmTzscGpeRjXEUAVTn+MjT7Fnm5Z7ZvpREmRe55XQjaiBp3MMP
5BITpL5OC9uG1iYc4pRhILgEDKN2z35fSqVMjCEOqdYXvXKIDDLEVjrja6RmRpD8PU/gWCIKDj+s
vNe9iyCrE3WhrgC1Wab2NCp7jusTRTlklVW8okjHvxvmet0gS40XkWizNxME8fvgeYwYy73TOGYI
l6KpTW4bTDmUA0QfgcwLnwLdKEQggaMY1mlelJZHwLcLogezmaceUDiHGWO/752yhnYxdESgt0rQ
qHvDGxkWPgYaEsmArthtXvMX/zlIiOt2bwFKLQytulvGupRH7XWaoimz0SBvFZ3grQWCqVotQJdz
8/SGPjXkrwdnveyIsVaAqZLbwWzABNlcYk3h3au/iIYkyvLU/ylqN+3btQjcJrHVDv5cecOU9xdm
oZ9fj/LyuKqWP74zzBlLZ0qkfFW/4+MJYUs7JOjL5WUSaM+doyzrqYo2zLuv52d5JBPt1uMjvlcv
vVrppP4Xdj4ttcDDWJ6GcA6giJhEPYJ6WDh8jdCzF3khH74z4E4ux49lvZlziz9wkD/+gnvZ3anl
U1Om5hDEJ1TrzXDCbGqKrpVDFz+FB9FC7WdYpc4U5T1Xq2CmvD8WKN250VcCJyt6seQhyUI/aTlo
GVrAhBRw+rveCud8a3Nuuvhc7r3tfmmT4PVcikIKAgmIGhimMdpQH3/KPZ9JFpECMFTMkYoKjXY8
JpyBgLTgDpJoRqL5+7KbyjUnu+ds9JoDe3P+WOC9J+lSIF2FGkZV6PQUAjneKi04LNEPJ9jKaoS3
5JhE35nChj+4POrUz6ymp1tfGMtUJUkXdFES0OlM6bje6DzHl7138HXT2eTb0162I0fTSIIs+9Y2
WxsJHzPdMXb5Np1JyaV0vDzpkRKIkFsJi/qtXIEvFmi/lSnNEXRbhw2PilzikFnlzA6Z5cz8WQSv
MQoW+8Q2VDSaZLPElJ4eH8VtyHj+KpDPySKaVnmJUkO9rb0skCW0/mnf0sp4VsylyxrNu03KU0Lo
peeAH9J5CEG0n85xvzVyXJ2sNrDVp3iGhkf9SfNsZSA8ZoocGBtky/+AmSGOjMfsVtWnL0GTo6gK
iiQYGnX4RjG0iZipWK7kofC6+9pNHONRZWUeOluXQc849dtEFSWQWjpfKGWQtop36Mt5XaOxrv1p
NtpmtMvtNj2MNohtkeYQ5yy500Ku/HRKLuXR6kmegERL9w65QviK1Dypbe45fYIBxaV6rES3LyYl
jHqhs/aUeThe77CK/1bHeJsTgOhnJP7wnLc4nJKoqPdOzpjx9AzKiz1L/o37PslXZU0WgJiN1vbp
7y9saeM3Rs3LAXdYyTPvOXrK1p49kMhGU4QpL4HNhw4U4Pr6sxG9ve9pOxUM0E+7/3u8D7ePyPV3
0P3ZArrf81zgPEzRzOKC5Jotrs3YCq3Q+YvsGmzQKxYFxu3YBiWTvsABB+oZ3ecOVpIDC6hfO8n3
wQljcHBtSPchS+RTdebiajm8Pc/nia19fg7Wp4sHnfWI3zsFTcGgLyB2zs7a9SkYfuFX3lBxGAl3
Xn0EN+Oh3QXHdCub8VKfdZtOIMvEruAxynNjWX9EoAZZFgKxmN3kk3ZT2m+IogxHbfoWlQ6GT3pX
A70dt26ieNvCrtk9oF2R9A6Q0GE5TXfWbSCvIgjg75R4jcbiqcOoKQst4qaMWPrSfLQxUivqTvn7
FK3Ebt05UrYacyrtFuTCAEj7hVjKlLWxltdlGnOIxK0Ya5Qjsi4c1YHnwAJwv012TLIUoN1L+A2p
aSoGiE8D348xZL2uwPVw+nGcj4/NarWanwD1Uu0ynLhq7obfQ1WQxrXTgzC558U7THnGDDBv++ep
r6ECsLjvjDzK8TXtVI96bueONO/c+OMw3XKCmiAQp+29/JbvkNBFZ8sXlL1bNSargHPrLk8fAsuD
RA+KOLxOGXfQxMlB03S4exrxNhnamEPTj6zOEb9Ricgn4EwWuN7dozAkQ9ZRMzIUgx5ZCKrGU3hP
DVwuMoNdQaKjaOrLwEwsBzh7ZoI31EZZNiNPO9lK5rFln16WsfOpfc61hWLVjjHvfLYPefveYLgG
mUU40AhTEfhfX34vKyO+leLMbWbgG9KfvHdkUWWrAxtls0hc3iePbe1NEG5M8mTcOnTMq/DZr+X1
aSZovpFlLuCifDAc/nVf/4N+u5sSNKRIhq6JCMFEtMpSq8rDCe+7CHL3tDjWIuGjlXrgZvyqHBD/
PV7Qnfus8wYEGXjJFB252usVRVHapULYF64/0eVh3s2HW4qyYEfajVeZxlMzP8nWY6G3wT3a7y+F
Uhdb6zseJRkI3fQH0f1yvqJ9MlrJSpiN5rJGidexTW2G8Yq9sjCjlhUITGu6ttMYpkSKSFOAHyrC
G79ec1hXklrqcumKy2ix4Y67ZpYWJKlNJFWs0U4CooaEJ+PvCYjnKJ3Y2aycgfSR5S3dahPIShD0
QYHRLQ+AuOvvKE69JJW+XrrCrnQq+A4TwO6I5lXdChxv4TnCVt4lgE9tGDtw7oKjd+BSMmVCipYL
MIQEydKu+9O+822xrReBI6AJ2z+kawcMPjCs5ujEW59oG2UWbQGRi+fbTcibidlLwIPwgMxDcwRv
vgLi1Z0rM9EJdxEjDXObvjSu94g6qy5WvQJZitI15qIZ+mYPo4tw/QjiWZGEDpw7S1rkq8xU3j2z
WuZ2vpIWU7z6WGXvGEB8h65hok+XNFU7BxsXzp46ZmUg6VHl8ssNt4sOo8N/7tBmrJrpvJ7qwLB9
9dRQab41aCVPF7iwJDEzs7Y/T6Rw/pLFHNBuCpqqfOc/79DFLulT0gYhhqajtn+tSXnW5cB/rGoX
uKqLQ7RXfFK9a7O9jnBvp1niy+PduM2cQJ4BtZVU3GReOofaF7sRC0GvJFpTuwP04wkTsbIlZmax
GSJiuKePP337rMDsh45gusoiXel2ZDekmisLkYVOfVPsmT4F7yGSlDxSznSeThFSgBBVZeUOZnZo
VAIC2twcZ401HOPDsAhsw8oZPudtByYlkzKaZRPlgOw9yzTQpnJaN0hySxZeBBspu2leZC1NSOd2
Bhjrx1t/TglRVxdDpYBHUQVDEQWabqvxej1EC3HldsvBlO3mtyC8Qk5WMy/s2kqe/JX01ZOECCbv
tGaI3yWzW7Q2v+hRceu38Z6V27j7SfBFBE0C7bQI9bvWPq5UZU5SqsYtrWTRW4Il/waY7RhReiuR
gLf1RWimC30XLzrgHL5giA0NjKa0gythy3PwDZG/x5t0x1dDmgVvGo9+D8xV01ycRufpRpHnjStk
pJgVrvDFA7DaNszKqWG7NPNEMlToZB79KJayXiG3qDmyuWqRbe1JsUpYWnrrreODJGBhaHDcVAyR
X29RL/Sl3rZl467SkYzoHVu0OzBivQy7AcWQ0cdDk5J2bZ2WwqZkBapTMHapMgbm2ZFpExS8MSqP
QeFr4WEr6Foj+53rd1Z9HGw+sqVZ/ltlaNvdIJE/rH10AOlmZ80FViKffmsNWdMx/GZoCrJ8kk7z
s3AZJ2UhXyZuWZnpusr/U1cCLikyKohxQXiq4KypjeX6zPBiqUpcEYS7IEjUEqf27LfmGGK23LAn
4sJ4eYpNQELa6S6KyTD3d+qLyGoBp83Q9B1QfU2U5Ol2nt+xC4soFn7AN3qcutJenI3INb3p77DC
usVpeAK4Em9VD/jw/bh/rOo3qZ6zYIwTA0UD01Ti2VZdCFb1qlRkI0tdbfdTfqfEmzWxJR97U9sW
i9KUlqY9fLE0avJMrjRqWu0/oed21AuhgcRFbRmeUrczG9tfyZ+DW20i5zfaocoXWbpVgmukelJX
fm0OK4xus8zgjQnGsjE3LExzleiaQYXmWqe7MWtrvMiZC2r4wJH/Tg5nvvyO26cYrf5vJwLW8Soy
uRPDDzijK1Erv5I7+XQXKy+KRtVPMeQm6xIEo4hDzYm96eVFePkuiVgxzP1NpvS8zgm/AHVNVVDp
5y0cmqSWQ8hrzAFQ0mJotpWZeHYwzuD4/Oe6hA6kf8KoxVVZKwHAUshc9EkB7yMwgUxUkDya9cvc
AzIi2vec0HpmgeDfmGtqkXRYNQxJqFUnyB0APOfPe8xRLfJZsO+xvRbYRnlinpBAROdpW6DLEy1w
P+nKq8jr4/Xf9MHR3zGp/cXhpi1eXoBwZLDSeNBRHp8GhSv4dD75bd5nlbXOULxGQ5y7n6pSuf1Y
Ph0P/H/iAReN8WSE2PQYiSiOZWRkYuZiTjB2Bd70duboMXz/+zdHnaihJ4sh0FLUpuvirJYzt/yu
7BMeZAXYsgdTeuWtpdHYpYPGked4ojZk2Wo6rj2v70IyFXV0fHIS4hMkvwJPLNoFVrUJe1KnxESa
DAS6U7EPHb0dETLGNbqp/dCiqTDC4DTfT7TpZC2n+Q2skYR2Bmo5vV1k8wzttn/JJv/qTrbvxJXJ
WLg0/XTaaOioIfMangYVO3CtVwFo1INCGDM3WqjP8edR/tuFL9pKXaSAW0RNJprV9t+ETLRM96Gj
LLaC6e9MycT/d0Qr3D1Ws5ta1LQZl59DqbmqakHQ9tCz2rEGW7aHX2ehPs0yDEl8n/7k+ZRfc1AG
mzUmK3IQbnwRWYeCo6wsKniygIt+vRUySMu1QCly9wsc4oWZfuSHGtWX8OvxGm9KLlijIqLYMo1k
anALqC2XVQ0YN3KWu2Lp1PnSnYbblvI6IFDsn1dWQDB9NXXAiohcAspJvIq8DVWKKNsg7H1lyGE4
x5DEm3JVpkRFULpF43pDtMw5cYShVWemoWuh6A9G4mtqzkARgn75i8aX9bjPQtc6AjcvW2xGq15w
5APtrQZ6eHeVCYIWMDUGlr7AyZIJJhDkCubSQ9PPej2xEbTI3IEsGwMxAFoENyv6fPenc/r0BEAL
9P0ybcCkW/RH63CEDUk3UPvVqYso4NVGuR/FCkudAYln43xNDyjsvfz09MbDtqrQeIyyIonJaje+
Y96R9LmQTZ2SnxeI6yfZ8IMH8wSsqdaq/k5rjGE6h9xc/H4PBumXYERZj3/xk8IY0hFufWHIV4BA
AUggBEsqJZ/req8bpZw7pHPv6ReParvcIoHxs5HISkGrP+MK3F41IF4AFQKVEWP6c4pJLl6zYexE
Tc847pDbsZ3OdDAULv98QBuzkiN3fFBIQuVD0TDXj4QWtbCqauTKKw1UwhQSv3S2+MzhSKuOfAum
nYHxQmWhhd5kIAywE/Jw+2BHgOwE3+h6cb3cB8jH5L67cXY+megC8UdPfn8XZLbAjNA0RuttE9jR
PeOy35TUadHUvgqlolZ1B9FH4Pe/qvZrZw6zfI46DDCtDBuf8HWYVBoDiqWPJnrZApqkZdZTR2Y1
RwUaVWbGUd+5VQJ+TehWkqSiWHK9G3U5CkXBib5rNbZw3ESyGTnSpv+LKvQUe4xYR5mOk7rDU3UP
vgPSPwYC/2tpQ5CMHt9GgWuBfAm9b3jNJxh3XKcff2luhQ8xsmpUfn8Pu53zssZM6tbcPwPGcDXf
y1/hLsSY8dyzfzRMj6NJtXhj7Abr+6jd4PqaT4s4CSY3bjMSQbCHn5/VK/Ko5k83lzjWRbt93hEK
SehkgH+OJjnapvGD2hcZnwYuj5qIbFez8U18Qubl2Fmp5XkYqeYZR3DnGT1HXwpKMlMCWaV0UGnV
NkuyJnCHmUIKDB2qEclzIphmzMJgueM7gQhUAnwayt1IUtPJxfg0CslYj4ELZ9FJ0eVbk3cJQJ7Z
1nXd1Imt3AHEJg7y+b84R/gKPN5VCTRfdHWnrxS99nkUnUQztTXElZzpzTGYb38q5k/+pTDCn3vv
A5oc/8mjzFhYaTIaLCGvWVqg4TpkT7Fdr7V5vlGt4LOcS9txCS72KkO/ZYKybvPlg82QEYTcNS/I
meigNePRLkJ7SGGgRH3ZVqEbSKZz/NgE382sMhFXT/fsiKciWwzoHhlsNbSfVKKSIURaeetu9XmJ
JmJ3P7wBBIJxFLcOjiFMqgZHAxTrikE923Hmn8ZE4uFrdDbYtJfDJiQ66CEwBqkppvD0n4uTQHOO
zgoBNSmMJl1bmLKKBi9rjMTNt+hAtMTfMwnmcgAco2Ucui8WUc+dl/lKHhX4hkKLQdYe8kRzVy8H
Z3h5vKCbXhW8GRL6v7AWlPWQj6GeKyFNS7EqotR9rey8xPgi2n8O9bpdo6t1jdcCJNegBbCfMpIv
ssyuX4UJUIz1TNwYKrRaTTNeooicOVwRKhF4EpKoFYQWAVhKkgA+UIvuWs+MFMd/ElcrjvFS3jrh
wNLE2AeS8zrKBFj79TFKpyIK40Q+wS3Gehct+CrwIJFfFa3DI9KNMBuMfZ5M+9XTREmk7CL8c7WP
Oenkrk796gsgSrMpB/4bOS0ZB9tEX9/P3Iy/LVbofpsXgmBUapE9UVASQYroeql56IVx5IeFa/Ga
9WGsPI54DvFF67OeGRGbV3taCL1QCeUoeD+qogh0B50ScWLWal3hot6Nyoc8Vw3i6h6rQ3U6oUdi
pv2+8CGj1OgRSkJME/4kqrVvUJMdBuvxqbHWQsWEfpgD0LyHEHmWEwN8SI4SmGNMTr89I/S9KXcb
OCY0YSIIRyIegHfUPfTFCGAKvFpAI9UPHR1aH0a1bRafgJLtSNLajxd2V5yMCj7wn1CIkOgXTK2D
qj7JZenW05TAKvwscgf0tG9qRva+BQwvFpjfjeuD9UEQbjjYxlS4/tfnddK0FvXSvnRLx58nq4S1
oHv36/LnU/erDdMxqcK6dJFtb/xN01gnEDwGpnlCuNgrDMW4e6suxNGJQb4KdClXq9ItwgVUA7N/
jl6gs/C9n1rfnzRACDJO7I4uniejRVSOoAjnL7pQeJjooQljr3L78hgnRHSTN2WbgFa1E0m01VEM
z1ZdR8al7khweR5LvxlUhXqirCegN8KAZ30DiSkaStFwnVS7vN3gxf9CNK85/jJ0D5uoBOjH51LE
Ww+6H4zfz/wdgODsl335u0LjOhqaWSC2t57f+XMUCXU04LUhtrvWJh+M5W1X6jWMTPsTr746u7VK
YJE7Buy4gHCLxNxSDACJ1618a8VyA27zwjBsyIWilIezwJ/U+wFXJNRzkFLCsf5IzM0AzmM0G/TW
1+T2HDagtnkLyfunMkOZ2dy+ff48Po6b5gODkk9pe5rEeSz4fO9WKDIgVKmtD3jbU6Q5Iikc2ods
dQJm3D4xcZtZwidTdG16YdVh4FFPwgGgze9681HS6dVC8Ho3fc3W0puMWZBx/pIgURpg5wsTfJnE
/zEwz/gMX9SyC5YyyowPoFYvKqMsh5XSu04KaFbrYzB7p7FH5E7BOoERoDW8zy8RnmmK+emSTHVc
k1+ZHb6P6X9OduvBZpyd5otryRlyn+kFvgVanpDYHucpUldxieqA7/gW2NJRaWdSXt5VAKArwxtH
LnFC17w+Ay70c5EXOJwBEb6dYP/0seC+a6AeqeT0+SlpyK55O28rkWSGXjOOSRt1m+aYnnZU2tBN
qmFq4NyWcrFuxQ/BJ6L7gwvxQwLIgZAc4iVg337ln9nLItnPkLxWTPFL3v7M/9Bcwgqmz02WNzuP
XAuArHkZUxr0FnBJJHtpOrigQdptwtWX5BTbHYKxkLycVrPZbGujyXq5/KwWWxeNtgGZwAJYSKrK
PQXAVkt4upFwgIN1fRLCEPVoA8oHdLi8bjY9qCvICpxuxw1wQXeHYnMAeoCVCeYLyNiBfOoBwOAg
rUBfMDGz224uEDdYTuhxxtN8j6ZcO9ui6OD+ZeYP49G6a7XOdOka9ksRaVcQkXILcgjs2AkgJagE
Y3oNeU5n94JjQy/4k/T8fzj7ribpcSTJv9LW79ylFmc7a3aUqWVlqRdaSWqt+evPUT07XYmkJW+n
R9h8XdMVAAgEAhHuHqm+ebMy80x4PrExY/8GjkG81m/71DO2A7yOL9JywKYNN4nedci87Flrbx/y
RaufoBQG4fWX1np5E3n9jdXNeT2km0rPzxCQ5BWg6Q/SDeW4cynhlSrGEgThAuLOP3JzkFE+oSIe
XE7d4UPUO5yhFlXiHbwGWQfke/UZ932TAMUogGnk0GoKLL4bWYs4CkWh4dsR7/ka9Uz0sFm+t7m5
jLa6teFNzyhXyltuLNS5KGlqs4LvgQoeqhwsCtTXmzWs0yxLKmGEtwLPqsG1xRve4hWivLZ3Qe90
I4XK9lxpWrh5o2O6JEeD/gWIbsG6v7YaqW2E9tfSeIGArLG2Kwg5tw8FBP5Alv6A0D1rXjjjY7Ct
tyMRAACw0wE/oFnP6SlOzl7hMQy8/hTcXtfj4ApXCDpNGy8MbwiqXS8EHzi4MZzZ55POWSYYHyQk
cE3SpfGq4QKkJXz2QkT+GOsEudP9+6tE1D3el8vTUq9BAGZmc2+3aSJJQSoElRdopWB//aRHf/nk
UfOZJGpDYL91cQtyc73Z2gpSv655OvWnDYTGdgaPty321ef9HT3hjK9NU+dKiVwmCHiYXqOEQRpF
JHhWsKtyg0lHa6AQ1wTpAq2YBvIYL4YFfrcF/fxUd/cQQQXU59zN9q674YLgbF2tB3VDZKXnF4DE
YVDkjAGSr0HGCAddT/fLr3Tx8ZTqKLDuVlUNTt/F1f3FGxpp6GAneE/312ciYL0aCp2ZVvyxj7iI
DIWovKCMHtsPX6fwCZivFcBmC+awQKVlxujtubs2Sp27sVbZEdok3QVs8Gj3irjdNx+ExXIJJLpj
sfYqX51x1Obc288T//pmvrZLnTP0lwgTPoNd9KBvdLM3X7fv7fkhOj5kK6heStZTjDA51Vn7Ba5O
bzjy5gR2YlYZkuy6ewOh3F2kunleahjI4JghZD5w3UEAD8GJBzDk6aAYH+r5JVtavHn5Rg0km5M2
vQXJXO9AurCWaT7PRDEGkJvu1nUkaH24C3HvroeZmPgWPEFZosKQsqwyP8lhCcIixdtW2MDL6E4H
wLR3wKE/e2gZMLO9bt3p9WcmP//lbnitAZIxjboLs3h8RnW5wGUiG8Td1GvfPH0pFgToUNPlde6y
Qv+UOTmV29wlNWfK6aiMkqRDhAGol+fhmzegnM8RgfLEQUAjbz6exD3Y6bsdoF66/4p9PuP15hwu
XeyIk/851aTYsd22G+Dr9vvUTFA5djfOAbEMxOF2ApqO4hU6B67+yQnd2d40lGColFyJPcz/UdCF
vQQfB3Vt30DWNnESg1+yS+fpBbXVXbU/H4u5Ksjc8tOP8AZaJEniY8vxUNEBVAfRBLy9bDwEOtQQ
nXxxAMTwCTz1M4LJ7dF35jYgOb735k/5mShNCq8k991621l7Efl/VAD0hxMRfmXt4LAiLamPn3No
tIl45mrj0zSYQerSLPi5Vwo0ycv0znp9rR80vSXB/xYLEJonBxplyWbzkkkWOmKhKxqpKMbO58y5
n4g1rsdCxdR118WKJ2IP5KCOt/YzwMIE8/9VA/5ugS2x3GAVFp+qpc1Zvg2lry1Txz9UtabXyOkr
rASZl61o7eFJlweLWyHMwI06y2Oc3XHUgRcqIkuQwyTSbRLaoSx9ePJW79AgCiceae3NJgFcwUcj
gubp8yh8yqdZrAa5NG82HbCdAponyRKQItder/ACtazDGHfKUYSgkAGlbEtfKiOy6q79oe/wcDgT
guOMr/lp8HXHLq0fnSmSFrca5i7pw7EFnjbTWfg83nhPIXAEf4P/cOuHEisCnL+z2/Emsi9AuOJR
ydvl4+ZJQMmBBeAGCkUl1EL55VNjv4Q7ifSzQS/JAEnFLbORh7mh/6j03Rs6FYeoQ1yFYYolE7fr
5wbvvcKwT9H2pD4EneGgnXB0BMenXgsnPIlJXyN0rUmP5MpYqND6bK3POWDItOsE7hvfj/D0aBXD
wk2LQFOxmgzeQQrxW3gDuXDcijXuVLAFIbBRQlstxcN87b0vivnKJTmZ16uigl2lgbIjgB6CYsX1
RhoAn4pGPx8QJbGOtF+TLj9bMKuwlX2zmNk+t3V5cAJ/W6OOTpG2XBf66XAxGV6PvsLQCC1xfWTM
YQ75fpsehCWSIdRQVSQ0sut5cS14uG0PS4DpBoVe5Lpp3I88boimGpkMTh/JwGssmgNdmwgqLY+G
ETkXIFwIvOMVHbkApxj1p2GvNvrOOI6pfd/mLTYRNkETQHUSmXCQmShHqxVV3oe1N/4gyztklt/3
p3Ehm5UNTku2RB+b0Or079CY8zi3qBZYFkUBu5SgHKDXcD3bsCiV1m8lzHbbIrjYI8iJ1hCfBRbX
0taV8V45e3Q3h0aJtIgBXd0vNxYI7oF5GfTauWS2vGid1ap1doV9rg38e5XZZ1YnHbSI7PT9hSIb
id7Wv0dLrVPL8z4fFBgtcOFWnuoM3oGb0DOY5X07E5cBlgU8SfkHgoEuQ9fLwolVoZXoTgiyZHMs
RFRUP2KdKOGSpM03VEKMRW2j59xbBBXLGdu3kQdw77yG/BE4x4BxUmdXc0MklzJ1vKQbZp0D24jv
wiD6OCnGO1JITyqW1tWZLd5YpTOX/+YmrMM2wNgofJACBLUhkPyXQYPQ2kvQm2zoSLnT+wazSp74
U/ZevAudnrzfn/BE/UeFPA8Hg2iZCDIuhawS2Lzmayz3hS9skLo2rZlvBNMO962NZllOvFyrvuGD
n5tcXBvNpOKtYLh2goDgrLz2RhnrwKcwM59hyg9cjYq6WOK8Z1puwKgU136WXH2LygOpQDDWMwPE
XxWsG98x8ssM/mfi9iBcSw05RBxHlMSoD9AmYYCPg6Q/2hbrkv3aWc+m9x5B9HuBt/wCCNLCM/iX
ltWTYY2/MxP4Ts2bQDUB2kCnIgXZzOutzxctHHAJF1uiAoJXrdsR/X17P+rsXt53m+BQLcPVXMBH
vCp1sq+sUrOuuxEYSx6503Vto6kj2k3tCghw76FUmzhfNZqE2JsPxUBWu1uu+u3lf616Dbd/NQDq
xGMtUBsVyR1WFQYHAUSlNfs33kOC9mze3/ATTzucINgD/1lEiZFWW5eLkkmrnhsvfmIIz81bhLwl
IpaDLpsfT0+71kJxvtSVr3OJplvmzFJPFBXgP4jHBxWciM1Rx62Aa+NqreiRuXkcjM6SnsNP+bvf
cLaCR7YEEfRXdMQzoSmygZLIG2dvHxy89UYjf8PhKzattXlBzWVlOZuN9TYsOUsEqWH5NBobdAr8
Ps5tyNuENkBwCoh8EGEgZAIquugqKN7UEkcy+8Uj1IzAXud2+WM4sy5TX+XKDnXxl1EP6wGPLbjd
y2+xCRz5RVdO9eLDcSwU+tFAigGYnH/qZs/cxO7/bZrWSG41AdIHKqbIOwU8XaC/2+vPR3REy4z4
UXNWbwx4xTObkJwo6sRBMlIBfU4RsQ1YChYVi3XFjC2mmyHeSEEfluHagZdml4yBMjwqS2CNqs+J
WeyZpXL4JKKW0AWc+7qTU/81DGo3tm7oDn6HYSSlzgG5vKsxaX41Plvinrm07wwUGlB+BidpeQZP
M5FmQoobjjsOIupVwMXwBCUDGuO1vxvDEe/8vuovyJ2+tkvBHDfio7rKRl1Gxik28fZxSitaQn5R
cS5nvL7QgZywBoA6ZA4tSuSQULAHXMpzO5+f+kTQOwHqGHxSHFdqaCHfMyPnNv3l8ZlfbaGUjxyA
cwocxRDNwrReeBhdfGvLGA+JuUBg1jjlEEFtltrwx3gzGAnYFViefW7/5Hc3yRK1cFmANvsZKf/7
O3MisYlQWMRfiMBVfBLqwPs+37Ju67FIO7CkE0O1ZXa5nhzcJ3/msp0yJRGkLbokkxcFHXinQ996
KZ+MF5N74jhDencavGvRnfmpmZnVxD7H/gJvBVBisILpJjNCJI+lm6Yj2FB1Y/RmhRxWj26jJ9+6
v3wT1XPQLSAFiyINrMFpXm/oqiEqBmzCwl+2JqgJeICS/9VYvektZEdDE1AWCHZEWEGrr/AclZwm
ABluML/vj2Qib3w1ElqjK6+9ok4FjARhBAF/mm2rw60Sc63loXEIJGtmjvME+OzaJuVPgk5pmr7I
WBRDbHR6yG1xaSRmu53DCE4Fyr+XmX7lswAt+X0FQ8Rv4M5E8uG1egZNMv83ItErS1REFsRKKtfS
X8tIvuUWpT/ngPISqJmrEFXGOZ9MjjZ1NVwZpP1O5fGC15A1BFPpXds5K880gIGcvfcmHJyEki16
YuK/WGzX660qhUmutqLCXjLdC4xXv7TKp/EUAdgPqRXk2hrzM/y6vymJ86DnJkPJCJB3QHQB8Lg2
GYduxpdVz15siTG4EwPtnSM/p304Z4RaQBkOTCpiGImX4FZtNJw/g00B474/l8nNLkNmALkmBJQ3
olhdppVCMnTcBSny2tUjsNtEfYht9Xl3MaK53PRUmgLIAmC5eQGa+iAyXq8dZMBUVQnFATURqURi
1nx9CCAUrpqBE3UrUnXDqYYOWKdDYfJzrvQ3FaD9Mi/Tn65Q5EQaGWG4jGcX/XCit1cbJZlluQbM
+VQjU6JtxQaD2OGZdAQy6fP+at9IayJSAAcAmv4CXqpAHVBbJ4iDPslUF7kSgXTq4Z4H47l8Np+R
MwEQJzE45Im7l8Cw0HsTdMJhfb5UB2P20EzEw5D8E0GolYG8hrDG9VeoA4HPQIAkN4n0nCy4NRKu
4XuyTHI9RqZi7nV+m4rHrH+Zo9IRUtGpaFzGDJeWkBOhSeej6Ioi8zIzEIhsAGaxLi/u/umDUzDz
t/Ox0bWH+ys/eU2DGw7PDpAvsqrUGMpkRE9wDpen59lMrbejyTkdpM90TjLVYsbfTm1zAiLGBoNE
CFTPqNM7jjJk1cV+REp5+8zBu6+x3fqP3naxwvBPGQB46DPGg1qKEtDjzFwnnK8MwJdG3CI4EzTG
PZTZoPFrhuB3Kuu5t81scGLGAvwVj48WhWTrvkGydpRDhESvBiEhBVoL4Gpfbyc5S5maSWr20nP6
q4ri+VsVbe6bmApJZAGPDRxfktuQqJMDVlpTy3zDor5Qmjzwg8EqcbB/ZCKYY+ebdClt7E42wBwQ
4MmcGo4MvWvZdboN7LlIbHLCvwZDTbis3VArWwwm0RlNHxfapX+MLzMznvqKoHwTMBieFMCyXq8q
lN6GgmlD7kJ6qNmV0UIkaLSDhfpl80a9H0+8Xu+GjQp8kr9uHkIkte6PYG4A1JHJeoVj4tHnLgJv
abvWW97/9RM3HILLv+dHXQV+JvFFJnvcJa4sNdLZEfIcT/zsK2Tq5P+2Q7+MqzZLtKTBNMy6wl2q
LFB9RvQ4GgORo78/p6knD4whO4LkJ6BctAi8NhJ+IYePJukSGDSIkdfBY7uEUJ6oNyFSH+xGXPg6
v4hX4bF7Bx+uIOHebAw74eGvxkGlHqPcTzPWTbhL0pr1oYa82VrdpCM6jqrl0/05T7CV8FKAo4NB
oPZuOFqsH/fNkKXchQW3zvHiBdcaGWdqR+955X5U+3w0kvPMW4gjE6B9zm+j1OZ0xyIZBjnjLv4S
R7BClzuyxCWeeqa6by8l2jlGM26OHLhbkypo6CTxBRWx6wPJe74LYmXOIXjgV1lqNpXF+zOPD7Lp
b2yo0EKCDAMQifSTYPC9JhYyCYfedXok0/YuuZEjlEVy4/5nm7IE2q0iQtgKLbgV6vipIyphglvy
KISIiTVuXtt1+qhypv96387k+ftliOaiqH3mtXGW8hdfW43AGg86iKAcQr1jagT5jFbA1DdCfo/l
BVklHAhq34dSlXSIelhkJjUwLSTkWu5PZyqEQ030bwuU72f4oaxrYkH6QGtdyR6XWqCXG0aHEKcN
MSUXen5GlBvuUjmKCxS44xW/5lnAjHgUGRhHhL42MgT1jOeZ+pxIxEE2DEkPKBdQm9NjoIrpdiV3
6Ur0MMp9s8t1lF28B+AGZ+6FqTeDrEI7GeRM1JYQYVwfhCGTamiE9PDcJvfumgAwkV5sR0IkuL/Y
Uy9k0MKRxcGrgEULAOqU567CtkOuclCxBIjD32mDVR2kRxepHCs6r7P1XOV9qhBN6Nog6+I9BFgw
tY6tILTjEGkcgSCXm23nxOiCZRueKZ7uz20CGgNyJ0pWMoJREU6FWkVVyXKlGJGxHZzBCTf+0l9W
1is4MvgXJBD6k6h7yx+I2Orc6LPJ2wkHCvMy2PeQfMGUqYmGjcT1cY9CKKgA70R/k4GMa71Ah3G8
wf7q9wvVBd85zsm3TgXHsAxWCHANYGbQ4WmOptB/WW6M2txu96ldOYEFJq8O0wCENUsUgo+fc3DL
nzCU8q1wdMiSE3VDwNrpEBIrkWgygnKkIh8gZAREYALpuwSlokKHjgk05z8am0hR1ouvDbTQSh2p
SXR233pmtZ59jE5ttavxUJ4kUTstLMMRmUNvIRpCoL8ih74dd0Noz2y1qW/9e+bUt5aVkkPJ5mfm
5K4EwtgObXXpm62Oxy5QrgCAwVN2a9K0Ysb2hGO6miUVxjJxLXlpMIwkg4foC4FsDOOZk23dg0t4
JtYO0ITILp3EjqHlSyAtjJ2ip8RMpvZWIACc39+rQDkTTujDkhUxEnA7BkPdyg4BO+8fcNBiPXzU
ttq2N2r9I8FO+IFhm7zVLwFYxDPj60lnVrUDyr4hQyOPgZTunEb21EUJajkEiUhtjeC3rt1qG3To
mhuNA1xPbbMrUxqB2kBLrPsfZNYMdQxSWWrUOoYZ3gE767n6cjU0ULHnFItuVXuw3NBJI/rM6AQF
zD81HbAZ+ELuWExH+tiDa+SAW8SG5viI7DgooO5cu/nJmSmIQsE6Q11KpvGuDNhPhdgjZ4ZepYxg
vAaR4y01iMhExixVZSKngdn9y9aNNiiCa5WPBgQajb597lRUv5Rxa1rSHBf6xx3SbkvBjKA9wEG4
kS7hqP7gakXHIUvMqgYU9JWNBk/FrZKlo58Io9Ku0Ns63aoeAJzHtfDwKO4eId5b4SDNpXXJN7sd
CyJTEXoMGsAF1980rMYx5UTMehs+e0fF4FaQ5yEMz284yJmNOkHawAYiYfA/jVEbtVNit/NK8jnX
o/3+ar82TueoK9Jj93RCaxY9Xh8evqwn660wnkqnv8QGOmagR/J5PhKZvLQg4o8MhyBJuLmo3cyM
gZ+PjEsCS9N1FFYXwZxkzXBhwlFpy2P2/s2YIEksG0j0ziVYJmMFKAYhSCDxAuSDqHWXhczvMkR3
SqqDHAdX2sTA9ZYvvqpLFkI9CVWag7rODYaBUsPjfZcxOXmN4MoEDplbJL2vzddp7sZqVHOX1HMI
XUZ7e0LfoxoYXgCavJfdanVUSG91bo6bNeVE4AjBzANpCLuBPmZqwgjKWALJ1KwiHUTmqrNG9G87
ADywOAqHRp+5JKZWGrwoaIELLC/jvqCuqz5SYzFIsNJrAWW8Xn8qvwkNBywgHU+w1NDMAqLpwvJx
MfeiJdcPdbYQCII7L6IhA1Bj1HYX5azK/UBgLyOU3Vb74BgtWEsAf5bXPDBi5AVO9CLpHtncmpn0
nGVqbyc8y8hZActJux1aND4NRjOt5yQkbq0ACwkIBqnV4JKj5xfkIpe0Y80jJ8oflQ+SiYksh1N2
7LMb6As5NSvLtcbD/b1Lvtf1qsIqzxPNMwi04oteb93W66oIlz6PO2EJzc71zHtzIvmBWFLA1xKB
7iHX3fXv96qokaM24S/uNn8A3sOUrCXpmFuZlqqPFjotCw/3ZzSR+oBJkmsVccVBdYnaKIyvDg0r
4fk1HDPI6BIyhYgWsr2xi0zp3ziBeB8oSBEAywjZ4B8v/YtGU6O4pgRdjDwBwJsWGCT5J/sGYSnI
w6gctG715lnG3zx1T3M9DCaKv3hhYmWRcAGyAlfg9doGg8y4DDbmxYfsqcEDPbOASPxaAcAD/IXa
Wn0Vy1DPL3D6y5k1ntg2V6YpN1Cro5i4EUznhx6sfSc1oQ9v+5XB+pbBgHW7hlkjeZrTIZmdMxWk
MvzYZQwDw+x3bhY7wVx6q8RA8c/dl5aIEpGLoL12Il8vWH1m0uQZQJ0VhE0AnSMKRVmIhjLwI6eB
g91CuwNtPNDmGikL+J0NavzSqtu8uU8rtLRbzl1uU/sZQoQkawrINFQDqP2cZ32MUlUqwDFAlOe1
R5sg7rV4zpZ4dc89R25fIyhy/rJFbanYj7KcDWCrM/pl/N4sPRtzmltI8luohYQVVDmJhhOaLFDX
dRCzodLIsALIo/yJ3oD6ky6svjOwXKq5Z8PEjUWm9C9j9HN6qOGeYmKsM8xkIdako0QP8sJH96F+
oAO7xunymt+Oe1RbfVvIdfGUzkn5TewcAvaEBhwmDHIvhQRjysENezKGrWR9zi4n2QA3ywkfjkol
SVb+hCe/XFAZKSoyr/jt6EtuV9+dg0w6HAC7bzbnZtHOSe9P+XTM5m971IZseNnLNCETgF9NH3jD
ThZATFUma1vZC3akOXPsyBVxMz0A91EuBGwbmhn4+a/pNQBrc13U8dCjBWot1ZXQ2EGq5NKdEeMc
ZzNcU+aI5iWRywFsiaZh+3nO5Z3U8JdHEw0V2sUyMtoFi/OgKxYQaumJX5uVgii2mEs5TxTxEMn9
Mk151bArpCjx4GCGIw8ufWnWpntsTU2XAl14YkvLekGgZYgQp3lxdu0W/JbZ2vfUVoVSO3S80SqK
R5h3vdqyG3RpM/Zk+iaa8xboc8DoaGAKp7pYiHN6k7eZF8z4lzXqTd97kAfSeFgTdDB8PciecAD7
oQx77GaCuAkaE0xBGBqikzIE1WipPARxildGEn+Rnqs39lFZ92b7IOwi60ExnA0ULgEo8I/l5XwW
LpcSVKandLEB/3R1PoJ9O7Onp/wsj5cK+P6YPmrh16s8MD3vDhmLI2R6g66dQft7DyCpgF7M6Rs4
nytoZX8bl/tWf9on0Cfpt1XqJLVik1dhxwuXAF0sBigEuit51T4AFH2wNpsSRLO3cTT8hWRUnzOm
p7YVaXAGkTR0G4eWxPWE+dpTlYSRiRduzeHRe0Kd+lAB5NAudDAtPyB8gwjtA+Q2xnoXKt0fHG5m
DBPZchIt/T0GMsZfjmRQ5WpIJYzB38iGf95D3ffIQeOJ12MrdqSXmSlP7W3yGMZsiUwb/Y3VLk61
MHUFwH/9DcidW4D8IWsLsOCztAfZ9i3LDbEw5dgwmMwxZ7bYBJYHs8XpAcIT2ww1j+vZJvnABxKb
ivDSWygovAJCQ2jdru1tWqD8V4vzN3roPaJhzsz1PunGkLcGtwUQD6QEyML8WufeC/MQbUtEUiPY
Dt+vRMtJtB5ie3mK107+/fSSPOxWFyQEjgvctzMTn3hHQVPpb+v07QR5PkXwRvEyXKzVxUfK9P53
nd5GvwxQW5nhclboQhhon7kNhJOEJyh0KMawP9fIFDvhzBNqgq6CD/nLHrVtCyXhk7yAvczabl+J
RNKodwUSW4AobjbFcreDept5VkIdLPX7c508tb9MUxcSI4zMwJG1XAfYMfd/99Q9CykX3DMQNwbh
kPrdWt+F3jhIiIlEK1opRnxacDNHcPJT/bZBnYF+zCqOC3DiIwLqBMgaLSOt4WEFVNGnOwvqJJcV
7V6x50lfUcB/0a31et+n0Mmp3SYWEeXZ+Zq1oX//uZjjE07Gs3AmCPUkdOmCdtW1lTYfURtXAvES
lIb7bb8XeurCp7xr6/0SigX+SS3NnSFE+qW9ROb5/kebKBLh0lJ5uBMW3DlESdfWGUFIY7kSsCOI
BhXkCtpDiJReob8/gPiKEy7q+oY5qnq3MWpDjoAMDgDdZwDpB2ytmRWm/KlK3Sw6UgtI+hFFX5ra
xngek0PHQMLpqECzYM6jPQpGvHzdguSRg05tf0EyPV2jc9kx/ganPnoAIDU5ADIQmJ7tX+4v0I9X
p8cDsoWAXr0I9SG6eL1AaNPrM3XME+cnIIJTsPGAXe7PNtZHh7TBxqoLw1oQrO/RfLxvfCIdiI/y
yzjled2E0TjPh3Fz2xlbIt+z1UKjfIrXyUZa+TLYrbNnjPzOmwmrqHYDhwU+I/08FYN2zER1IBPe
muVBe1JYw0cHlNCAZMesbAHxCrfWFBSeCTSKF6kz1gRDWuWAbeIOf3x2f5qvb9EcavnVHdDoIdug
Qd4OignG47+TeSDqrtDKRLs10KMpf+XJUS6NbSGh1QsRqcRWdw6OUeqg6COxPfclb7wjzjeEulFC
QdYMz1cqDO/wnpPQw7O99Ptox5nCItnKAlE4jpzAkLZPtSWalam1c+DIabt4qCKFD2gdDRBpM+R1
ytyHKIfooPicr/mZ6/m2CvUzs78tUPdz3+eDWnjoGpcMupnuayRsHqMEwXexdt9mzsPN/UXZoq7q
bihSqeWILb2KdSlbCLElHXeujp7K6A7TrTnjrCUzWMy5JaTuazXyh1YpsISc7e8VRLUuKI6Ln5n9
50f/f7yv7PDXjq/++7/w548sH8rA82vqj//9f5uqLt/i4C39Q2/Kr7fmj+z7j3P9VgdVHXxU/0V+
2b/+4f++/iN+1z9tQSj67eoPVloH9XBsvsrh9FWhDdjPKDAq8v/8//3hH18/v+VhyL/+8efbZxKk
JkZVBh/1n//80fLzH38C561h9f7zt4V//nj3luCfPGdN7f/xr4lO/LNfb1X9jz9R+PsPkIwg2ga8
BmlaDifVff38hNfwEw65MxgTcZxwbNOsrP1//Mnw0n9oJJ8HQVxk3UU89//8oyIW8TNB/Q88y0Aj
IlgmJFhZ7c//GeXV1/n7a/2RNskhC9K6wnio9x6wjlABAK4fA4Sowo12Y1RlYpm26XDg+3TB1mgY
uXWRPMzD9iR3D1y2rnA1qtD0UxyVf++L+BDvNdzrydDrQb6QgsiW2sT4tZb/HOXvUVGR8s2gqI1a
B8HQx0U2HBrAsIb+IfBEU9NyvWEMjcvs+8bIUfvluP8yhlsaZDuS8aPRJXmqlFLiYgUU7+QFgISV
X/97A/i8AHYr+OumgWnGqyUvS/lw6FJfFwByzpi5cJI4XXoOv01QVwDT9pIapFiwvNV0Wd344icu
xp0YWV2W66GvLFmINRTazHeiXebP2pGLAKUEiSOIdYzr14NK9bOuSdN2OETprs1f5BxyBW5jFNqe
UZ8b9GVt9r1Q6PfXk0yGniyWEZ0nwQjAF6NuoEoEvporg/HA5Oq2TiojZ6CW1KhbcQ7UOWUJYHy8
BABLwFVH7UNVS/tI9GL20HhptutdDnmQrK8MnKd4WQ+aOnMFzdmjPqNauC6UJwr2IHq83jQIo8Nl
V+lgBcwgAScN4XUDOj+ELlSaBz4A4OaJICkd+CpCH/Cz5h6kCijnZHn/U1E3DvYHOnRK0PFFZgt/
oHN2kie4aR9iQtKg7GspcuriwStKQ62Aqlb4Q5ux5/sW6TD3L5OoeCEQQ44QxZDrLZlIdViJ3cAe
ANNDa3ORea9cWb0kY1gukrgb15IoZKsqVPqVWI3cJ9/2gy3Xmmq0QVjtkpD0q+W6HOoHXpis+zoK
dS6XpRUaDulNnb/WbTWsmliqF+0YCnqtVioKS8wuUaVwmUWs/9IMoT9z0qYWEo83Ui9A62ee7mEI
ddGsKlC2OHDdOX0JI/hBYwRCvNzlM1tj4kzjagGuEEZwuJAXu17AMlcYFLQ1HC8fb5Kcs3NZtoJx
Jai9kdeC3leM3o2Q60B/ifvf7tbtEzeCbhJIxXEAqFJBUVZFPFuE/XhQZMbW+MxgBcZuk5UP3HEl
vN43RqP4sFFgDb0REDUTchedBYsypagSThkPXtXHel74a1+WFmKYPHOJArYNQCJlVL9nWu8kY2HW
wvj874wA2XxgBgARwZa9Xumel9q0AN3nUFUMtlf5qLjV0u3NLpSWUTS+pooJloEMjkXTzrm2qbXG
nQ+EF0k73jQ0R9NPvy4b+WetMx3oBgd87xWaHSyZTlwIavp4f7Jz9shj7ddN0QTeGFYJVltIqwd1
VSmGlqbnZPxW5zizt74NyT3UnYFyRnUfr6JrS6mQR6kWeewBFleN7Np8IDiam5/UdmZO9Kv2Zwvh
bU/6LaKwf6PXAmCPkERlwkKQsLLL1kGfCIOR8y2Ypg+uC31KtK31qq2Xl5aam8qAAKZbBVpk5a24
KGe5I7dRAGb+azjUzPk48UcR7O8Dty9Q2ufjj7B68KESmDEGAwJbEbNWkSkzDoP81uvrGK4drzKy
BAhxaaRPz2dt1ss1e0i7OHC0tv8OhKhb9FGvzlz8NKLuZ71JGzDQc5DiQX3m+tOOZZ8XYhyxB5TB
Gr3NMslo5XIhMulFibwdCgiMEYr9ZizKYyD4aD0unpN43ISDD8Y0dHKtKmmgrNNyFVTKG0NKOcHw
WHbvpa3tj/XRCzhU0JlyNDM0iDCKkT1lLvfpq5LDD7lvFLxryW3X6TxfzfijqQPye25U/irhU4l1
wfQ+iDEqW+OLGi/c2sihyxeXM+tIZx//WkfoXqiA2ODs029pBV2KQi8tcS1DbEhXhHrXRM0TK42h
kcRpbjRC+g6s9zIrxFcmLbeB6q/iMoMMa4D3fl+NM7fbbQgOtSFUJEjbDXQTomULEHzh77kNe6hx
m+qdxIdGhWYMM1ZuHQOptaMnPITRwbig80Gl3HHIEnr8QS0Lzsj5TaLsRq5BkNCzi/vebtIUcuM8
j3olEMHUTcbG2hg0AAJho+LVEsroOfw8QPEHzLX7hm4PH+aEQAfeTsNbUaIN+Ww8ygMMjU1V7hm+
GJ26y13Hy4Q52t+kKZmk0zQZmEIaG8FwQ5I3CJMPZSsO32oP1r6HkuyHHMgf9yd1exQwKRI0Au6P
8J6GfgkiNAw1D5bSgLVStEaK25V8qEH+G7J4JtnPCTfuC8ZI5xkNxCOCHLz2KejWFVV+jV2R+7kh
yYHOKZdR4xei8lArrwkDQHnwyGoJWGOLiLUrwZ/JytxufpR9wEwiTg2iBCL1CVO/U8eiK7AtB5SZ
EQYkJnoryv/GRkGsD4gQKhrQlCFr/vv+hQxQGKBPwgGhH6t7YNmmLvAm/On+p5va+L/NUKuJLhBe
qEUNf8hiOIoVExyBDsr7mclMxG5YM3LNY0bY9/Rs8mrMgTAb+UMofA2Q62GihzqBKHWyiOKvGLpB
YvJUp29sebw/vakz8NsuNb0hd3OA3gb+4PmdISbiWukWXF7b963QwCr45+vpUXeBIOdCNyYcf0DC
KNRVVzChzDdaVZmLeIzESWBodbtErFzuxmgIVmzCJNtIiYLNgHZwM6OZ+KToZgfxA/hn+E5ac0Cs
Uw8bx1MOQzYEePrifVRwvO6VimApfdtY9ydP5nYdTkDqC/gOFEORSgdo+nqjugJqxpFYS4c2fBVY
30RGxfD6I59jx9aKLnrN2i+qmTN4a1Rjgd9FAQndqEiJ7NroGHStmlaRcggKbsEAN3yOhUM3cJso
PKnySpNn7E18YVLxRztrGVk86A9Rh14A6krIwSM68FxjFXFsVMGxiJZanBjZUOpFm5llc4EehaEo
BW5odmaVacQFthjS9wAR4f0DoBsa6V7PWIvCWoWch39MmjdJ2yu4d8XQ4bzcinqjaRd+f2BbLDkX
mUxyZNHOYtgqaM4ObCG4b3ojJ+vR/0T7LvP+559aGWBWSaES/SMJqvB6YFmThyPvce4hyjKjdpds
hXBuJUCEOgWGk1vGSB+kbfIs27McVBo/RhYFXwNGOaAjEHNQ26AdhZpvG8/7f5x9WY+cytLtL0Ji
Hl6ZauyB6na37Rdkt92QzCQJSfLr76K/K+0qqlTIR0faZ0u9VUFOkZERa62IeK++NXTX5B7rQ6Sh
XCV/sPoxcOLWpVLm2860qcsHgzwr0jYh3cqRm8d4eQYccEYQyYMoPbu3xRloKgPoXfT6iPLKDltR
hnHae47+0yxjr6lST4nXxHVvXIMXJpdDl0cwz00lT6JBR1HHeJMnvPbpS/2htn7+wHtXrhNvqAef
Nz+sZOXCv3arMy8bUhS4n9A8ZpmzIUJOx9LQQEyJ895TSY0moc7kbMd2qFY2/o2TPgcXOHYmFDZx
BC63lwZtZGEJK4nMB4MBsLarxkeLO25h5kHd/pDW+EbX+Sh4Ew0deZBjwDPxSmOOVciNoYaSRZN4
RIdCfSeSBz37HLCiefba608WBLLjJhRm8lhwJBk9ZfzI/CZgkqdKG0c6dI3hxjEHrE/yWr4RMjBI
kLzJiHf/6F0FIosvnVfpLETgNjFGI+dZ1PEf2tzq8O/937+6SBa/P//97PcnfbQ6M8bv60Psc7v1
RnTWIr+G/se/20GjS6TKTAtx1TI/bA+UVWISWcT4u067R7vBiS1NEZGESytzdhWqYkwo4UDhZIbw
gR17OaaqNTiT8hhjQs+IjTzWxasSt3hGTU297UQ/7JKErAQhS5tQyENQjIMC+BRkcZZSTHJfx0Uq
NBLZmiQHcix7Zp+McNBT4uUK1Cti9GLa3J/T5d6YbSrIy8EnAeuNvNHlOCUjlcZcc0hUMwHFz1RV
glhVp5XDeXUrfZmB54NWDB5PxpIMP1KInXFmk8gs9l1c+JI4DPnR0JsfcfrYD4qroMPNWHqd+jEG
UgmS775vJp+aLoPGfAzwQq+t0V/mm/DcGS+/abFtdQp2GRrlkcjovzP+lzWtpwklRJkxNBvH5/y9
RV8SMjw62SNpH1mxRsBZAmtApQPdXNEx7eisCkX3xSYDfW2wyh4Lzkul3hF0wNnkhaLstZh139Cq
QnORW1P2vFaYm3PDfMibmkE0haihTLPyWU/tDFc2Y3w/MaiZO3lceBIQl88y00s0NGVvqaH/lnq0
Nm0dkgUpdBhXNtDiSoPGJsTeTDACEXHMz7pFwGMxM04R9fCorQInwztK8Zs2NHXNTydcq9v723X5
QLgyt/BlvaJnExE5j/RC9w30C6x8Jf09WR+JeUK7Pd8WfwQJDbICS1scTZhFc3rkVVAwgrd3lhBt
tTGIYcSaHE20DQsJ0bpu8xMdJYR1Xb5jRP68P9BbBuEBQPSRcbtAfuTyXJYKpYOZl0pkMMdtK3Nb
AEDMcjc2COoZa5SFW9bgd2b9CLB0kba+tKZy5My51ijRmJPKMzrrd1zJYUxR6xtm96qvlfoWtzUK
U1DDQmiAOsSsefaVyDq7Mqidcta3WhsRM3RyVCI8VU9OvXhuYxooPPYEesHfn9FlEDjbnFXuEBqD
AgI82yL4Ikmnj7rZdFEqPSUiih3JH/Wn+e3R0r14B1ZJM481wkLuyo6fiY28dlF+edMzl/P1CRCb
m19cALKhPn85z3VjpylxWBf1ltcDo4ZGQ/LPQmVBWsuhAvFC00ogl0sEouGdha4O5bMqfU5CvGZD
++RsKvonkVwNrGPp9/3ZWR7jeXKwtfFImmMZbVmHmgzWU71TukjrIEKgH1vpk3WvXHxnprPV4rWH
/u2ZgNeYy+YzGn8Rrsl9ahhJxjETrYc2ExtLYkHWVp4liV031b4CvHjewP+5Zf7jx9ge9fwnY9+Y
AUpi6sf1Xrc618meVf1JSaoVLzNv96tlOvu4xU5hNUiuqoaPM5Pc09ODM+J93D3fn/FlZP5/m+E/
K1935tkZqA27LIQ5dvD+nxYDh4xBhnho/U4OTEk+5XmYqdsqLr2230ImbwSE/v4X3BwmUJXYkICO
oj/BYjeqlUzMbOqiSU+9PtmOMaQght2/GzFwOcyxMrQelinp3rYJZah/RYONim1H6Da3pmKTDc6a
T7kCZs57GL5rFqbB4UJp63I8nQaNvb5RWDTI7KdJ4iAZHybS+UzfqEnnTboF8S9F21al32mnoT9p
497ot+S5PUCweoPr8jgVL6kapsjr/iRoeMJjaLPGT0O7q4dNjebQipeDUtquVYFvHgcoP4JLhROB
JslzrHK+F8bctCfHYlEuKQdc9YHEB1ek4kQS09Vr3SvtZ6n7jLFQaZe4pfUbPW7Rr+CZk8ptSjQQ
LkL1e5/4DpTFCl0GWmMNu3PDZVtofYPsDaBJCtDul5/IlCwxTMpZBARu+dADGySNJw2thUxPqX7x
/s/9fbMsV38dD8AtZ1aUgSBpyaIjcFYx3k591H8yFhij6TqnMj4BbTNSdzCbLTFWUsY3zgNuXDzp
ZklQiOkv9s+oJSBQGHyMwK+Y/LLhaeAkau51spWumFqE3fPgZk+LtzHgNY6lzBfy2XrbXYcbopvG
iOfvSfa7id/uz97NoZz9/sK9KoOa0IbJYzSwjVU0LkPFVKgrN+p8Wy3c5MUgFm5ShlJtqggMApRo
vwEbWHESr263fbJSQrs2BE7HfLRnFTEEnAtHpat9kVtxOkZ1TepNajT5gXFZ+PaEZkS0VxP//uxd
X4bo4jBLe8xKTEiRzrN7tjpTbGRDrtIRZUNry54KHd2y4i4oRe9POXZfkikrFq/3AwjxxtytBzsd
Zaz572cWB0CflEFWx6iwnSTICKoTeWWtWfnaVpcrBsyTjOTrjMfA7ltMpCiMPp2zAVE9tNaOFqUd
2lavelxucr+nJeTLJSnfFtTsXDCXPge7FwEZrcFNyjEJ5DRH+zSaD2EipAQakWOx0RIar+yrZTSK
cg2OB+I01NdmJazF5iWDQZxWS0XkNOhy7RBPLqGLA0UXm4eZs1ZpuzX159YWu7hznM5QBQLCoa39
pANSpKtWnpq3BoSi1yz3D5ErwPQvV1dAaaHnei4irX614m/EwDYCuPpNVk73N+7yRQm/AleJgwLC
OITpjWWKJC9iYuhlL6K0qcO0+CnT0JYAFGTe+EQBhBxDx35Pbe63o+Kl4ifJTmWyyZxDjmebsi2G
D+NHRcA1nfhGH3/f/7prpzSrTWCuTWOG5SwDHm5ZpSNaLpAQT47EaEBDbIXbptUap/zWkoK9boNM
i4bZV53SzBoQNC4BcjzZ7DHR6VYt11gXN02gOotpRt0CJffLJbUkve90jrGkSopYvlIMDAaKqfdn
bJk0/1pPQ0chGN2b4ByW4ieiNlE3NA3oSsTQCo3hFzaJpTCfGjXz0t4W7wbphm0lpdSD/GYXmKNR
7hmlUKFg2RqS/tYC4uECgBXwyziYiwuyKAA6pZkiIrwQnwxsnKIvn4qObu6P+oa7x5PQRt4YCRg8
EK7MWNgbpoyHJ09PlTN4+VQFlP4STXDf0K1zCfguqjV4GKJMtFjEyehMtdXyKeqG7C/NHb/CP4AT
Ln11cl5b1sn+fYPXMRQeu2cG5w86c/OMqYlmowVZ1PVsw5XMU5oPvXot5B1pXNX+0Na0qm5uoLni
Dqo+ai/IJFxaBJDRLss+FlGZ7ZVe81VlH5sFdwfmJnhvJvof0eshMoxPlpztuipZeUrdOifzccf/
kB9CfHtpn2dKq9WUTpFlFZNHtaTZSKq22h9j3hLLi+2rwRWubDRqX8ZTgqKTeUssvOqtHIVbfxA+
Ja4KNjsK7tmLZm0ATwmnctNIzqbpW1+b1APRgD7MXZL/5OY2K9s9ZdrL/QW/EcWqGDSyKkDhI627
BCOWKjgKlYEPG6UnszkhP+GlUqC2TxBxbkJi/OTN+32Ttw4piGnIWgMOgIt0MeOq3hV9rmsTTk8S
SLEWWmO2qwqxspVvHVJApeBfZ9wBajuXC6uqlTMW8jRF4zgUbqojEanZLXXNtAlSnv65P6j5oxfr
iyASuBGkbrCRlzJnLG1yZ2SJHCk1kzc1yb/ZhWR4cqKxY1llUNyhihUM0Jpb8cA3ZhOGIaymQ/UU
ifL572cntpRLTQG3WI6cstq1hhlKRR+mwnr+9/Eh2QycCioAyFPOx+jMjKigQBzXtYhoHjrmX1WA
QydHOeT/Zfu1G8L71m64IWDs5w0CoP2c0Ly0lqSNzKGXLiJLLgIrTTxTQm3Q9oVdurJ8qpre5fHr
fZu3VhABPDS8AGaSgWa8tKnSKeFOqWKEyaHWIyHt7C4wqoBp4ZCtZGtv2gL+HZQvQJqAhbu0FdtY
MrnH2zRR9QLixj1gfckfxUI0iRnNOEyvQe9uHAeIwf1ncuFnR0nhkkRwUY/JBF7NsFMzNMIxa9QC
17pbLYspc1BwYWuxWXRWW6Xd6iISjhVYff1U88o3xiyMM3OXF8dMCijQdvzZIHxTTexNwhM9/uOY
j7LhEd2jkbD/9NPH/QW+cZlCZgHiwBDpxVHRF5MuqiTPionA7zA5ipNNE8uBk+6G4rdhBvdN3TqU
s0AvIHgKPNCyaUesTPlAtXqKWF31Wx7bIpR0PGgybWp3903dyBrP6Dto4qJCMzuBRY2mFmaXylMz
RXnxQtW3Mv9bWB/syc58Mj0y+lZI71VzYKXPnIAf2Jrk1q2h4vqEqAFoDzNt7HIry7bU8bQQmFV9
zDdl1X3YZEqCqcsL9/5IbzkF5M7g4+ZHF1gxl5bU1GodoeDe4KNXnrSXWjxph0klPmvDJF3bxDfH
dWZt/pozh0fHqUmk2pwio+UuG6zNZJOg7ZOVl9eVlMF8VmaQE3T88C7C8/rSDhMIMxNdmlCb9svJ
k5E0biLH+VFRdB/riDs1QWZsB4l6PPtDOz/GGz9/jiEOk+/bbteqQFkfk6Lx1OnRAGGtsVGJsx6g
jXd/9m+5LGTXkAiHFB/K24v5iEfopILJPUXpVMuuRqGkmEFkfsip4jkoQvpdKVOvttn/kOsAgQ0T
g1TbzCBfhKSt6JrOAh4zsr7n1NVVqPUn/jTtynb0y38PTWaMIlpY4xafkWCXi5FLfSLwhJGjFO3M
AiUtFbdhNQloXzTb+/O5hJTPThIoG/BAENojdbSEnmSZw7lpcSWyreTVLOTSr2PEf8WoqKioUzkw
pKHwR4B+QjSHgd6+MSlhT+Vym8CRnSgZq2NuEupOkBM8gBtthdYw8FAjqL7RwukfMlWvfLtQ6LHJ
azuoaN8U7mTGyndtGPsACUwtsPFCei4AgzmNaWK7cgH8V9En6f/gpYBqmt9lyJxAe2Vx/ZQpoDXT
UGhRaYUTrdBTcELoQAM0ndgq5NEqoKc8EA8idbWehNlPER966P5b4xpj8cY9ePEhi7up6VmbpX2l
RXV/LBl9KMWz3SE3ba9R6uYfWkSEMGTiZYO+4citLBxjj+IJdRyMWAZ0oNORs13jmyzvWTwK5zTZ
f7Sl2Yed+ahSpAootMP0TD+cymU/pj/Ki7x3IJYd+/pO3Q1QT0ZI8as8Jq/9a7OnK2HaDQ4vPgDY
AFynAK6ZX9mesw+A20qFboM3xffJSfeUA9Fd6dE4mf60ad4eyXMZSjtn122zh9UemsuXC0YPPNUZ
qn4xwU3vjKWMcsRzjXaD7Z5vah5kTwwbaa6Ar1w+t63NqSG4a6g6LF0D0p+p1kyx8qxQhE1QnLF+
po/oeiYfIUiwZm1x1X3BAc+xYgtnq2cjTafKSaIGbWAgIuK31bH3S2DhGl9flXdbXHUg3V0CxRZn
03BILNt5n0X1W/oDCDj7uf3bfhuDflfs7S37FgeZvjad8+Jcng7loliz2Lq6EFlbAnETtdxPFT/f
1tWRoJ1PMACD+mL9cZ7UtQfhFTRjWdOYXcPZbhWxYoJ9gnKAATiPtR16JBjRGAl12sn02+lxeBtW
xNwW6/gVCJ8/zhbOBqB7WxcIzyIF/V/oK9+o3JuqPftU1qBntyydv88Wa6iDbOQw8LAj+6HwkFlo
307gKGmph8v6/sV1KxA4fyctApYise24cJBjkz35sXaH3zaaE6Gvxn0rS4bbPHUX7nMxIHQHm0an
yrUoNw5m/WjR2pXwkgA+dmONx7F7tGRfQdmjEEdmCk+lwCUGWgHi8un+l9z240hY4PGEgH6JrFHy
Lu+Y2WqRIUtHTRo8oN1f7pu4sTPnwf5nY7EzM9rLCmONFgmv0vwCjYm8uvCsDd3nNGhjv/h+3+Da
mBYxlTrYJCtKjIngEBigtzBld9/C0l9i/eBVFPDK8CaYtWkWz2ltpM1kV5IedeNuND87/Z25uvjb
x2H50aqBtHIVLXzY/5lDWXoWA0BEtSTMd0ydaGpURoRbNyTV01hu5WINHX09bUBcoxm4DpwVGNHL
IAbKyp2ZO0KLeGoyV1SMhhOKsP79qbs+yhrEv6BrixwZ/mEuZk4CWTWpJdOIWGi2c9/BI0iUJKLG
929Ktub8b8ybjjIbrCARN5MfLn1ikQ/QoyaJEZlteWx5kEp+pQ0rRM0bSBIIjSC9i8IhWH8Y16UV
Oloy16wOQ4ob6LEqjJ6MjCVbKov8WI0pCcAyAeA858qWN1bpFb2VPloaqzetmtRbbuRrHU6uswH4
pK+ULx40cwJ08UlTVin10BgRWslZ3yUZTUw/uLE1pM391ZyP7uVFh94c2BkmFJigu7Z8nqtsMrXE
6pRoSn1gXN36AzwZQ2Qrm+Z6HYFsxAWAjIONGvTylZTOEGFRmgryVm2xMeUCLFyqOQEy3nTl5bIM
O3HWZlvzudYAAgB6/3LqHDwPZKMzlEiZ3knnvKNLSqACFZLLPu+CwSLQbIFcJUQCbDB2pA0x1S26
xNZAkEp/UvOV6n6OkGb4c3+mvxIAy6kGEVj5mmmkCBZerTU7pSaoLkdcCyE753Y9f27a7107/R4Y
xI1QVSiGaTslsqdlT1lNUJp/ou17LfPXFlgus1L/aJP9cf+zro8z+nDomCh4Q9Tilk5DGTinYBSr
kSLtrbJGI5narTo01UvDenpD6NiIFe9+IyU0m4S1edPhZlksEDhTlZLhL1F5EgN0nnCDZHUBMUQ5
9ySGx5ec2e7w2EKxJdeeUh7IRubFg7VLaL/il29cbRDkm+Hb1lcbzuX+t9s6H7hI9YjT2AlUKy/D
NlbG7SDaLqr1RnabWooBdNQHN7ZrcyvpSRUIlQ+f/7oO+BBkjRQDj1D0lllEnDLLLa3T8SG503iT
L2rJZSVyZV7p7KX8uUtXMjs3KluXBmfPcBZu5rQrzUQiemQpo2ukgSX9YFbvdjaYdHnACjRBkw9t
FjZWcH+kNy0jeY6yLCSicSAWlmNbUgBTpGaUHuv0tRfcr9FHLsoQh0KIvmKVa3C3c7RQXmumd8M3
QLwD7g5gXWigYBcuBq2VsZQMvRlpFnFJiZ56+k8eI6aHc5BT4hG8zNSQNoHWuckH3ERNg6bYQiVh
K/QHkoG1AG1+e1yBM117+/mzUN/Dm3EWMVksvmoTVmU6NyPJULdat2uS2u8nxa9qI4y7lQj5xnUH
+hQEfUFZmHkSxuJuGVJF5xqEZyK0XInbI0VTqLmGkYkwy17AxC6fKH+o9V2aiYOlrAST1zcB+H04
/EgKY/nNZSQEteGpkqTJimYFMI83he5ZjcAbx67/PTV3aWqxz+S0NulIuBWZjadIoZq/AR2NysyD
zQ7ZOKxN6/xzl/790tzCv/e8QnXWGayIacGsaGXGL0N2zPqXYvhTtCfrbQyYC9WfzYTiQvMONKUY
V+iTNz9hZggCJYP03RUMshwyJjPNihxrQ5rnOj4lxZGveY75bXM10DMri0PEKzalrNStaAQzXDRv
KSrw5gH8ieGg12yH9G4G/BU0WuKHvF8r9F3fVzNdTMMxAdYevKLFLANkZFRdoYF+auUpiv5a3QB2
ZMXQ90J2P2t9J0NTbJe1GlBXhOV5/dB2yvhOmqSBBG8qScnOIj3/2ZakfB9Fa1s7MZp0l5Vjr+yH
WgjgavAfJ2CbF9AqGUhaxVuoHaFZVTMVE9r55YCh+2jEYv0dStMovanT6TP6dNfoITIq9Jtt8PK7
ngrpVz3N6U6chcnaZBpkluDaJsvc530i9aGuN6iDNNKYWR6Tsgm/zKTC4zkrfrGpExOaH9FqP3C5
/AvKL+98Lvcx9ytiDq8clVX0STG0tId42iCj1b1Z1t+h39TjRWbU0nMpcVV1O0AYDA+pY9tweVKM
zm4E/QoUorQvu6PSQRDBtfiITG0sCvGblhyqQqBRj9lDTpyfE3zfew/VwcnVO6M45kpRtF5D49I3
QbhBg5beLkbIGzPpOMlakrsc1YTONzFXuc+Nif82zbQDNakc8PCHJhqk8SfJKO1AyTRBN0mVktLT
StjBXdfAJ8m9UbchqfUBwgZlPWjfRKcXRxEDLbnyjr/hjWzEPhacEQCl0L6+vA9wR4GyVWbkpCTm
c4YSSpL/kqxxJfSbD8TiwDgAkwFZgawZwOILK6VRthDecbKTZBjvUswebU7WdAxuHH2UvpFvhNwd
etosI+xYU4ZEHyVk3svMGyDxwve2M/p0eL1/e98cCyyB9+6A8bLE4o0jgre4yfKTzEBy+TbRb/d/
/+Y4zn5/dj5nYYkE7lbV5EV+YhnKC0ka2uSgx2BzrFGSbiw9BvDfQOaBnhlKTGkwsa3y02h3oVzg
LcBIH46OvMbVWKrKIMAFkPDM0vwlZ5YaQ9Rohl7mp9y1H+jgAYOOXHQamtyTkXxwDa/V0Rji/jyu
rdM8z2dGB9KYJuC9+cmx8t+OLLmO2a/Aim8kUS4HtvDFcWsUkibBhvlzDMXf+Fnf5cf+GL9PP+4P
5vZaAVOONwNew/bCUELQ74pLbX7q9eYopnbblGrr5n28u2/nxtNkHtF/hubs4vmsIUeTQRAvPzX2
U/mLP+Ie61q/ALINHYMAAn2oNtDA/f/asBfSsOeynjfutAur89/PrOJtprMYuOBTVniqhwBc5S5F
56BjtQGB5/4Q5xEsfZECUAcqpVA5ulKtiNsGCKPYsiPcbc+TCkYcWNS9Zu4Fi1j5gyhrKZxbGxEQ
oPmNaWhwtYvXHslIFaNk50Qaf1HsveBrvJWbBvCchkMCnP6q7bAqD52pJoMTdc5Rt5+m5H+ZMqhI
A6UK5wppiEXGqzfYWFArjsHxVdHu5ElCwz7SlSGYp2hqo7fyWj5q3s7LNQL0FnUrCy8k/NvlflCa
atLUNpXmAB2ayyaomj15o/ytGcQOZZax9fv+xalDW7zJqFXqpRs7oYH2Nlm94o6vTx5Sb3NhG+uH
F/vX+/lsa9b1kNdtM0oRQIqeRkeA+Al4YyuFiBtPErxHgGkGpAqERuA1LkdcSK3VxlWWnA6/xSn7
bpj7aWOMAVIyH3rsdQ1O3f1jcH3kINT0hRWw5xaFS8CYpYtKT42CnEyGdA8OGwSiqufiMyVKmFQh
WStL3PCVFi5M4Hu+cm0o0V2O0JLkcaxyRBq1hmYtabnRnXfnw0DWTfF6pdhPVvow/XNdEHfPXIjE
axfBMiSjllC1zNLq2uwHcupQ7fFBkirDEm+UINYoPwGzWe0sh48IeHm6yyHy8s2ZpTXuz/X1Hpq/
AXlvgFhBP7GWVzqaCSpaN5FTQwSal0jQ+yOslnaNEa+ppFwv66y5izALuvYWiPmLWdZ6Iy6qIatO
luLaUsB6F2ldt7KjaSoORbK1NSW4P7jrs3ppcTE4axB8UOTZ4kvSueG4z07/KMKDNYT6G0htIBnO
TQPVhQcdElLaRC6qE1UBLnEnx620Y4KGuL036LprWitn48YteGlwMYtx0UwkJzAoKZ7NfpnUNSAu
BBA5a7Zl7Q0xKNQ71tZwCLqXRox45Rq0/NZCno95Ma3arECYG/gE3fZLeXKBilWNYMr3uJ/s4lU9
3V/FG4khYIyReJnFopGTdBYRRtkV8gCOVHWaaxrGkYrHQfoVJw9K/1rWh7756JrfTunan6MC1BzQ
KrUCaaLC1UZygCCPWyTlfqLyysm5QTiaPwtLj3wNSo7y4rN6WuQEqVR8VulLyREK1uUP5Rcw0JYr
/05eOrQc2xgPfNeF6nH6xzL/vO9gHNGQBW1AsMYWYUnGCqW1zKw+Kb3jssnv4fw3Y4OQIT+2xYP1
z8kLmMPTZX5UAIL+tSvPrpqqhx4g1aTqlALSn59UG5Fe+S1p8s39tb45qVDrQ70DTz8MbfZXZ4a6
jjKRqUV94uyXrgOBEh+4j3NVBj8+28D5JPFDAdSwcbRIDebfoV15dF6D6iC+ioItqGRYVe3qQNMm
qUZ4Mf2ketWuCfN9uWGHasu2WTgexi1Bk29AOLbJk7FT0RM4D+tQ3aqbYtP4K1Mxu46LSGPxJYuT
btjj2KIsgwaKYKwN3Qtp0dNtAJXJwv89W0R1zezJEZVrDvGK4/xyW/dsL4646DXQpzvMQhs0x/qx
2OmRGal75Fj39m6KnJ/pib8amzjUfeo5uzUQ7PWNPI8dCUjAvZBMwhV5uQ046EaplGDspvKgN790
dY+3jKvJOxTZtPrEjBBZkTXXOk/octBAVKPUJqNgD4repdHWbJqxJa1xMlz1E1ralV8+JEcgoJ7R
EuipWNvqV+urybgE5wBnBnBiT12ak+cOar0qmafvxVPyU688NJo0n5oHvHanzJdXwrjZG10MDix1
xInIKwOCr4Gfe2ktB/MpT4rcOalOAIWfQjq0ugeZBm0N/XrTEOhpoALN0dsy2ZGLAkQAwDxOIv2M
I4l/jglFu0MrXYOQXb2W5hGdGVq8BxmU9EFAwYi4KruZgc6O7I2DRK7J2750LXPtLXPtmxYGF/uj
G9qO9jVGNmyHw/BevbQP6o845Ed7mz9lmw6N6aq/+lpJ4MYwUcpHH0s8b3SQbOYn1plHjBu0dxXa
GJ96Ay2JtUPuJcnm0fx239vMfnWxPS6sLPyuUsRNyScen0o3fPfu//b1aUZu4HwIixeE3deSLAv8
eP8oDNd6euXPce8iQYx9sWJqdgxX4wATdaYVosS8zLK3RaaOEtfikxzJ1JU+nLB6iX/IO2xzaI/F
787ztJL1voYbaajQQ4EUIjrgOYNbv1gggbYEvaEkL1DVOwDNPB4cJ4AseYh2sfJv+mA/1u+Gb6xd
D7N7WIwUsADkLNElaqbxLMwavDWmVE/Tl1KfMYsdQN7AVnsd+mQFbdit3Is3diGkJtHXZS5NzSWq
y0G21HZaXpH0BWjCjVW6HPyypxiUmpW81fw7l6P6ivPAWMPjCKK9C6do1nlFJinPEbDn7vinHl6E
BLwMW2NGX3kpIDjmdjSAluA5gnrF5Xh0PraJnKTFC0oAKLGeUE5Ute39zXg1Z5c2lqkCNCVNwC5L
ihflo2rc4X0SXnescndYFVG/2vULS4u9QOvYbJMOo0kK196Yfynk9t7Td7QYUY8kTP8af8aVQtOV
v1hYXAQnQh2sAsqLxcvw7AQIO+/P3HXOYfHzi/t/ZLrdZhp+Pn2tHzsPkNnH3Nz23/3SN1B8Rxmc
rTipecEvNt7C4sLNOvIwWaBwFi8tphC1VzTiCxFiTQ/Os26tPR3mH7tnbOFth1iLk26CMR785t8K
aJT7RhTYbB97f6JYW3GKt4YGUShEtahfA3SzGJqi9k6rdCrWCn1SE1dCQuVD9J69RUXfqlaWDvSD
68HNaDrAfGZcGHzj5dESChEqSipYu9Skk5dNg/49ze0GHr9AYsAtOFFLECr1RHiSSKZ3jbaODj1k
MSq17g6A4RXoXwZhJvMZndqVEj1epCKnpp/raVtqePYCvf5p9Mhdqp6kJM5kQ+dusiDvhT3j5Dsi
yACGB2SdD2XVlHnnQljNipP+ReHQNetkj0A5FyW8XK5NNEV5kRLSq5S9DPC4kvCcwlaKCo33IM6g
td22LkyoqhKJ1/zZpImUbfLY7tBkpLGyGXCmmvlWoo1OnvWpFWZodrbaeDQmSru3BzJV35ReRoUT
QqKqDcmVntmuUckNWlalo9FAEIcnpsdYMlS+PJS1/t2u2izzjU5RcIk1JkFdrhR0xFu2aQY0DuKI
Vf2MmYx7ndSPMv7TlqWFSyGfL35hIxPrO9hxE3tEz1yo/tBWsZtQn+TCPDpEFdJLnYqpg4wC6T4l
EwrYW6KMJIg7DNwzdN4ciCOnKJQ35gTpbWSDqNul2qfozP4xJ0MDmf8pA/IJRVYD93jaQduD9TJY
lqPopDyQegquXptn5uAZYlBAiOQpVR/KvtKZ5zTqcEId14LcTepkuj86Ck2A+lLz1kf7j8+0tsDy
yLVkpF47yNWnkoHY4vIBfU+8wTRiEUy6UlKPmKPVQtS91XuvsmTau2RqcnS9mQy8EFPh5Icmy+yw
sgrymMV0fCKCQzCiT+lPInXFySY6Ab3NoWMB6aR+eEPHbgWa5kXa1qDeTfYzzQwJ/SdrSD0hG6+I
v2xUOVBPEH14oGhRitJ1LIjsgTM8qhtV04vK13XGiqMF4d/e7wu7+sl0WTqUNXRx/FpV2m+KlOQ/
FJnZ7/ieZACFpRuIX0lmbPlGVk9oVQPWno/uEXLrCqBCLFdNS6MJKXqGJgc7Rto+aDlVCQIbp3rQ
aWH+auzaEPuyzftNpttd75akwBSj2tA0rkAB58XQqor4bV2J302mvaL3/PCQS+hxsjG4Ihc+oUp/
QDF2gKZyi/3vmayz/kwFGERuM/w/8r5sOVJca/dVzguwQ8xwy5BkOp2eEtvluiHsGphBoIHh6f8P
7x3nt0kfE71vT9dFdbiqWyCkpaW1vkHXorGxy1+8TxjoGilLM2+oxCiDPtVtRGnAsyJiizz3qpFX
9q4pKEr+Q86qaWfayfwTRkoTzkJCKXRU4dI3+An8hYmHHlL3MA2WC/p+InnuSVEP+xnQLpD0LHWC
eRvLnDLQSUF+S9G7+Fh9zSvY7jiQgc4Mo9/ZDCu6n0TyyqsUzwttgEUa39VS6stxMBOvepegAd7X
FB4vk/JOc0UNeA0vBahoaQYsp604Q+m3LqSM/dkE9/tEmwSAO/C+Ka7ak0F1XyQ5+0UtqZHbDoFn
8M2EozqbNdjXFLda3xiEAgAlbj7KQ5NmLQyIyl4WV2aa9LpnKSCmIS7W0Hwvh2qa/JS7kwy0dNAk
bHOSoTtQykrTH+qG/2gRZ+/E5JQo7ogRUI5BgRGOz3taPLpOU8igqpruzaSD+6DSuWHQK1LqNz6W
8q8C3ZafZVUXMAdiVtdAY9FNTA/VtOlOgSrXr2rGmQci61wjGI+98cggqjB76ZjpqLJJKb12arnu
S7sA+iGfuPJ7zLr0rdJ6bcSfzaoeqmORRlJPuilQZrVyfQGNnV81MBFxMRg5jmyIowxeog8YJE/m
ASmXoc0vC2Gw2gtRPRmtrjj7BgpW97KxoYkPHWQWcZaM8qYZe4K6oqs4Z+kqxgQohM4WQTeKnM0h
3YBNCSMV+HMV0MlGr4CJPMoQmFu/Y131U9gzbP9klfDnuZ55F7aojj5ME29RhrZSlXso8E0VPH4b
C/L0eFt8lLaBpzmGt/1scNUxUAEjVgHIEsa4T9oye07qlPcetrPxg6VDGTeDUbVw7gKE0NObqZMQ
WSRT4eVmrTAP0U60e4NSF6rIqiveVLU2X0kxkBc17yEJa/aTCZC7Da8vr7F1oYWsSoxzaabd2zBw
eey5YJFT6MpNWWUS7DZktdxvAY+ovBYnR3YHSiCQqi4rphpkU9HJkPU6vyPWOHceLA8b8yZNKKSa
E7dVxWG0rfbozBz10bFt+kWfPMkcP8sYk/BSoQ485FOGEEI0MXd+Uye8DkHWbCR4jaodk5YpCoRu
S/xATOBfAqBpjpNnjAWYKlhqOgxnpDrDFpgBenxnZbitBQilArCdBidbADxGdi3NCaxtTbZpH6SK
IgzAV0Yc3qSuTMfXatTW7+hUTHpQG1oZp8rc/2ozVfmVMsCLAtQ0hj9mVuNQSBqlcT0o1ggjouBj
RPlYplc1LwF7oeqs/YCnIfwIiCHNh6xrOCjsSSchUpYDGQ832tYOLfSyRVi1Zf5YUxflkZrO59ll
DC0+VS28NhPSdzLS36vukGewXGub4iBmbh1s9NCeqAsLSr+1WkMNWwgUPANYDcoXrdxpb0+tY4aT
LhrizXlLB9jUQ1LAUxoCKQ8gUFDE6PoeUKkugYB4p2QUEipYoFqgMEO0oVvm+V5JuTV7lSEdRJoe
FHIU/3rzmWaZ2wWJaXcp3sqi9QEJVfLYExvaKz3LzTM3x/GcObiSoJaqkRRgGov/VuCiKb1SSrQR
3KJS8Ep9q5LQtji5LZIZIBWW5PXOVZL5xhrKnp8SVIIHiHzgtgHHH0PcVUaBvFJx+wGAOiZQetHq
vnou66FKjk4FYwufFRUJ6gKar9ciS91859a9/ItKFZv8AaCrUwfB4l8tqUEybZWheKiyFlqgTi3t
cz8kSeaRhkPgJa+7pNsVSHF1f7ZIG5tdLdmedkqNJKOkuR1Mbt88UCOF2kxDGva3USV9y9NpQH9A
murkQ0uAIfsamHN2zQGRQZ0gDBtKs+7tEJfc8RZop2nwqJPDOygTVEkDu+kEBDlQGJ99iygYRncN
GqVq6da+CSHr36Tl7LVU+logltOm9izQfq5Go4dpUzEPxk916NjiiMGcOXBHA5YFSZ1BZ9ASGnxz
KxemMVObyVucFrIMJVXR5VQRxJRoUmsg8s0hKR0sHAkHLlEgDTrSRkGNErYEFmYZ9cVdLovfFhqK
9Y4Txt6gKDLg5oyXnAO0sic70Aajh5shKbG01V6XQSewqMKakenPbGIfYHm6ze8qUSZnxybI5e7T
jlkQLtWFJUJbo81CxKG4HpVN4R6ACjMazzFrdDdqixQZim5pOwVd3/KfWTpa7KSLkQMvoSXJ1dgN
zhNwYjnzW3RpUKerTVfuHHx0AItp7chrK5PDjOwzdZmvT9Rqd3Pelfe8r2V60OXEuN8UNh/9piTp
b6gliziXqv7qwggAVjhpN0BMNJX2DcoloBLg37X2ZA+9pRxMk0kNswWClAP2oPS7KWHtKUXVrTrO
g0uS02zrw105ILGGYwLE90jfQjUtEQ7Yr5U09MiSsCNHqgk7Hb/LC+wWanM27lWNmTGurJDVzdEk
0YDw6yZw6bMRZxpkF2DjlYxwQDB1hc2ePU1ggoF6O4g7SVmX/qLu5Nh7FzlA/ThIofC3CuJh9V0v
q6o6pUxpwG0Gqk9YtyzntTwBI0mt1Ksyg9sH0IC0GljSdlbAjdCQyCBel0NASJ2PvgtxfBZMgy70
HX7cGMdpaFpkQsLWTiRBnhdAu2TOgK5W+W+RqkWs67R6qFm6KAbT3FBw7CRN7xMNiXvYacyqb8Dh
a5CGJCaqM8T9WUpLzaIBn+8NYSf/PU3JqB0albvdntEKq4l0ptteZVVm6n431GXi66lT/eor9Tgi
l6RBxtu+ilRpG1gpaJr/Qm28u2ZN8h+40v9nXs+a/s4m/H97Pd/8Gf7Pv/2en1+rP+yj1/N//tv/
eD2b7r8WzVNUMCHMgMIeCjn/8Xo2CAydXaiUoW4Aa8IPTs/Ov5DGLFYF6D4tEjSozvxfp2f7X2C3
/VujFgVRdCj/idPzukoHOBlOalTpwLMiQLqs6iT2CNp0bjMWE1iSEVnB+yIJEv0vVn+QbvWZ1+U6
DIYmLtRnTMRM+JKtak5KrkyGqkgWy5KelU67z8d2l1LgFCiZD8q8mPmQgWwUZy4a+u/DwsJnaZfY
i63m53JJ2imwTdJHFrN52jlcRrS67sv7Yd4hWuz49KOvrimJUx5KVUYDOyzyhSbfKCdfCAwvjwF1
bFAd4EO52CJ/foySFdkwOS6L5/xxvm10H/21SkZgneC+YIRTlCqhjeLvX1SQJlQHrF2thuKeQhEL
6LtpD7WA7jpTIwiPifIa2sIq3MdGHG3wj7xl560K4RcrA7Us9IiBOVTRqlvVo2vEuNRtCI/VPBgh
RSS0Z9vEoKDmwJJ8o6Z1UY7E5KBZh4QUIDOgoNaMv46hecE5vlEh6d5u+rgpX9yeRmXGI56m1y0k
JmfVRLlk+MuVP8J5HqpNgVPsxE9Fw/eHgJEChIPxDMANff5CRcI1iVoQi0vIBoI+cdC74j69N9ug
MDR/4mDqpF7nyjDpUCwoifpjoyj7xQYBMQeQNxjCoEe61gtLckipOE3OY6N4TpBbDO2fItUOet3g
BoabM72lZXYYn1h/GOiJAtLTZxwNicBMfwC76FMImm880rqQuswJoBfgYyIYIVCt2gUA0ZsCJUEe
60z1ev26hZdpGsHEcx6RrrtmMIq/+RhZxV0H7DByjbDUtY3WyFfPsKBSoU667KG1pKM1NH2TOIWI
07ZTvQIkX88ZtC2xtgs23PKqYAxY0FhFH/ICDi/7bAIURYoYLU6W+nUZls5Trt/YkKwYYpgrEfCS
NpWqLxcdAjz6PkvzEWgMc7XPpFuIEpmdeXbAfqx30800+gb4OaZ5dCcPamie5Y3jfpb/0FfZgcQD
ABhAdqI/jri81uBrtI5rYy7dc9bGjnZCBdgr+pd88andavxffEBg72CghvsGYglmdlWwntVsBjit
U862hrpz8bZpRHMRrKDzrdkE8h8ojMOHYDWJZjfqKq52eaxz6ukmyhZ0B1qxjwjnq6nY6GR8NZpu
LQ4UzjvsdvnzDw1jA2W5YnA0jAZ5hQQMkvZFezbYcao3wuKXAy2rEfkBVv5a16QyJtk2XM9jzUEJ
tA7rmDpB2u27fGObrxsYQAui8YiPhBLBgiJe7XIxApdpK3kR2+fKgn69UYVtwtEV8HEzygk4ct1/
MYcWBBnRznWgg0uWUPhhDq2iBumEVBgRtddb3fbhipLRY9mfvw9gFyEVbwbJAbD2oaQJ+eDVOAyu
oVZT8iI2Id7ngJjGfPQIPFu9Hw7V1pn55WBY6LDQgx8G1sfnlxoHjnWeG0UsgRkrIM8iZgigqXsL
Mvswha/Jw/cvt24ELZ8Nlk9AyMHYCtC91ctlvUsBGaNl3AroBmZ3YryR+ejxDUj21jCrc1FzcAtX
ZIdhmHVo5spvk4Ol2NeK2BjoMgR/fqF1Q7cX6KKoI0YikweeeLfrxC6xj1UXGYGCvOgHaQ/fT+EF
uMBebAKWsIEyNlDA79CKDwsxr0toDZRKEWt20ItjXcUprnbzIYO4qw4OljA0b5qPUtnDX+mMGhX9
w9yN3PBygvEMYEjBvwGsBCDAP68bMg+ZqSp5GVvTvrdvk/yYAPmivn3/qpfRBOEXCxPn3KJ7tdZY
rCo4FJTaWMaZsktOxg0r9xOqVZ26AYRa8umPvVfMKDRFMBLwIQCTrrcchS/VaBp2E5PkRgPXTu8g
PaVvhMbLiPVhENh0riIWmnR5n7cYRAF6Ae1JvTqZ0y1aVG7/qA9+taXhcHmEoRm0OJmbQNogSV19
otxKJ93uSRaz/o2oz3Qr+/hi0mwQRCC/tgDkDH31PrJxW4kqbhab9u+R3ylNlAPB8/0CuOBi4csg
2DoORM11RERcHT8FXSRzDRzf2yJW04d2RBu+uFOrE5mi1vztaLs2NtKjcW2+uqibGepGxF/P4LK5
sCTgK27DLA4878+DsxlNKqtN2xjy/15p3jhIs75/v/Uc/nsECAHh9TDK2i2mbEeQNaaijdsZ7Dl+
XaG9msinfz4IYu5iRwdIP4B+n18DXEashaU0aqNlbCS/O+tQbIF0v3gRW0NXFxBZ2F6iaf15jLRR
yq4F+zUm6qmoXA9dwjRN//lsLakFhP9QAYAS82qQUq9qlG4zFufqoUCTpswi2DlsLLnLj46Tacn7
kFbDG8xYrTizcvuOdg3qCzZF6l5Zit+Kqgq//yZboyzz+SGGE6E0Q4tiNDL3s6IBg4E2yfcjXBQR
ME14EYhPAjG1sIHWL9JClYklGAI06dl4JYq7s4AqQa8gRfvEm3aQ22zR4bxSdDiuHZpmAx/+5Ssa
CzAceF1gP/TPr6iWVgkr1JrFo4SnW213NZqAk7r1ml8Pg5gNzgVuJWvUu5lB7X1KUaLp1YCYnjP5
7YzGla9Bo2DXaj9I+VPOPwULoCCjmv94RULfGQvSQJSAd+L6KFbtFtLVg81imEv7taF6kt6ZW3tr
fdYuH/LjIKswNKMVb2gJyjB06vcmeU4sVOW1J1b8N0sf6r8g47wrE65hpZBiNetapTxmdp49QH/G
hTJqxvbfL8yLstL7+0AKwLXxD0711dqfh3ociK7wOHVQ9n+zn0d2ldg/eLaznwu0IdBFAsUXeA2m
Ro0yRzWkhvWANL8nvUOB4VqU4NC013mpBC2DcHgLPe+gdvHT+UGkUTv+AbjEGzQf/VV3i+Lx1XID
YGbRn0F8uGB4UKGSvlOIiIl4lRBPVIc8+H5+vvrcKKiAFo4KAqqwq+kBAdOAhH0p4gw9squW6sMh
NdBUIsJ1wfxXtzhY7/jJj9nP8j2QScIQFZrBkO9fbVRtlETRklZAoiCaymgGQ5G8oZyA/rm7V8DT
NK/c+r4ebjs6e/pwrOghJ2/UqvwKje3SqyEHoPyYHR/e0n3gWmi4PchqN5QhEFyTcTVouxqtzeEv
PaBTpTaeqkR9eduW4ej4bhmq4iajMAy+KxahDebDBsvDX6zAcPhT1pG4dmg4Wzsd5MIizY+gVJku
0AhbNjzvVPjv5mH5MB9jcs9mE9gPgZzWK51jYaNi9kCynYvUXvEUI5zv68c5smg8mzvxA6jNFpck
b7CDbg8zWYOF/FEvjupfyN8x7c0NNNPrr5MpyLZSu4tbBz4ZuvlYG7DmArB5zZsT8OyoR3tCbLUP
FSG/ckucjOfi1Vb2FuDNPY8d8VQUW/D6L5YmnFkgMIzCu4uYvioj6G1eJVNb8Hgw5eyxuftpFO4P
UqQnN5+3zEMuIeJ4SZhDAeUOxQvcM9ajFX3eCAtxT9OrYz2B4QMYCzECG8my9aPQb2sJtvdW0ndR
2F3mFjktUtol2bgovg/ojxuKRO1OI1fgzjo7rQAK7XE6d5k36rj7h8hvbtHr/X7bfz0uphftDYih
XWSbStY52jwmPO7UCFCAKms8qWWRTHelckX9lnqwKXiTUTo8fT/yFyENV6z/HXgVcOqpqI2epCJW
zFOrgUEPKOb3Iywdo08XrPc5XZJPVGSBQrHWWwuCJ3ltZCKmemgDlxGx6qbel+QIICc0W5Jb0oVk
+L0x6vrG9e9RXdzpkJQCeLoa1VFI0ugMG1r9NR4s4GlTz/hJQkPf5emh9BNyp07XjvDE2ahiwTwl
0Hxe/sO75fohVqt4gAgLySwsJ2hjQxBRxeodch2sTIs+f/++X35HMAB11AgXvcxVnuCmo6u11ET/
Y/6DJjfpt/DQlxQwYFGR62B14mKJYZYn+BAhi8bkXaPhaOLdCecxsLyRWTwCIdZ3856D/93GgLS6
FcpwkzeSvQHzhUb3MvRi2qu+TtCkbyDNu2vZRh721eb59GSrNSyGXod9YoVKeLHXuqOJgr+8y7SX
pgyM+SZRdt0LP81XVfH2/ZyvNatB90dpQsM5DUkaZE7WqqCltEapOPkSpCIRdiHzRQg4NdDphjf7
iffrzxQU3t802Eii3tPaj4fVetzVpQ7uBToruwRJ4cF+q/8AreJ3PmTd90nAj+SuD/UrGbF9v+O7
YS+u+7A+w64hmG/JzbQvwo1ZWFKET0/jwtnbdFAbhdgTUN6r6VeK0dTsTnPOgbLfHd7yEIp0nur7
1nHjvS+SR5SbPo202tOVZnJT7TESDEyv+0MTjN4fAE4CyB35hs+Dyd+pXrbje+i27GWYR05gBaOv
hnmQgX9Djuluvtsi3ujrrbd+qtUmb000C8Bcdc7Cn/wxKH47V7hRXctd58En6AinuV0VtP4fj4OJ
A1ko/AK7f6dE2s6OUK3zqgiu0FG1oVN3oWG5fq7V6oRalNu2BWZr8Nsn4gMLBwZjnHq/nl+hH+Wx
68Qj3kbYXUfd9ZirlTlXOmEACCxjqnhnO0QpGaHVDr5fcxcU8PdxULUDOWiR4nvfmR+CETRyhhoS
vc553g2Yc31v7ud97qtXxc0ETkjvF/6t4sngCvO6cVZ/8YqfukOrSDvo0sr6girnfPLazh+Bhrc8
jaK/7Zl1AFX1jVddH59L1RwVehCgDKBF1TX1FTDfFhJOaRHz3RSK05txNfl/Fa+4BdPAS6PSl+EL
CXhE8QsmrlvDL7v38+7G8B86H6sviitH0RdZXcTQLYlMz/SmsPMy/232tEMfppHhZTci6IM8AGTW
e3mkfvrPuW3vc/C/D7G+ajsGlPJGHe0X67GD4Gayo3u288XGGaot8eObd33PvD+sKqDmVJvleFf6
I90j6/c0H2BWrOPZQ/EsGMO72av9IaAejRwPu6jyzVvibclBvfcN1s/xsQu0mnOgdfN2SFgRA0MY
gt6wcz28tO+EGiSH7F0d4ql2NFS9MZiDtwe+x8XEk34etdemD8pfwD32YnniQCA5QCKcTv7f3iv2
SlD4pecGY8ADeFJtnMMXRJ/lK0H+GA0ecDyWjfk5Q8iKQvaltvSTdnogjwcUm/a2J+7nnRZqYetN
PrniAT10UbFL7x/EbthZXnsgOx38Ku+1DpqrcfTOeaDcZRub9su+CQwygeOB5jbEVI3PzzZqIxAS
pCxjuILe6i9dWP+ld0WgHcrQjvi+DyFl13rd3febd3PY1dk44HYDBCSG5aBJGvftPaDDOzecr8SO
7OgVUPh4HG0jL9GWif68flD9w3dYapjgZqw9o0iOWxVNSRXP1+z+h+11HsJ+HsL9BdzGh+ju+vo5
+nP350/yY7gtbxXwL7ZkmJYzb/0E8PBAdoQmAa5Sq5O6rt0C96yuiZOfzU55VUNoD25Epsvsa2nc
6EjwQbLFDcZcLbeJqkBG92MTT1fGk/iZgTSfnYfI3CsP028eDufkGUvqVBKvBTdqq/d3mfV86Oig
bbR6Q+IC8Eldq4lpQEK6s/wuynZmOARa0O6Sm2ZjAb93VC5m9EObapnxD7FJnUpZleYy3qHe1/ew
tEVV6ODe9EfrUMH0Qg+6R/OG7XjoRjzKz82jGychqO/PduE5N8pL9bj5BbbmYBWn+kHndZfpyxyM
1yiRHNPoGSo0XoOQWJ2m/cZm+mJZf+oHrU5ec2xrTUMJIjZAG/KHp/KPuZuP1RsEQU6evp+K0IC3
6IE+glJTbAS3Lxb0p7GXqfgw/XCaBUobIprxrR4Y4QOkOjcwDZdnz9IHguwTQdsOv61Ws9E0gOT2
Hc5ZkKlxwu77exgDfD+D6wnE/xXKbijdwBx1aaytGv6yEgm0uzURQ6tMG+orOpBTVrh+k/H7Ampl
5ZaVwhJVPy7afw8IaCigULBFXVdxLGAxCt47qC5o1rmRdiwNthEGvhwCkFAkRriHoSf5+cMYZK6a
0s1lXEEQ3QJgx9m6X64zoPeXQK8bt95FYGfdy7DcTGnqvJe4WiNrd+/gouul6VYl9qJlswzjAv2N
8hoAtohtn19EnR02I8zI2NX8fG8ZAUA0tlcrYQn9SbIn11p7EG/tEbISG8viq6GXYxuFEmSYl0A+
AWCL07vlGFs28/NwOrXEb4sb8VAaZxNtKnGQ2snS7mBhWdz01dayXO8tvDlyeIyrQb8DeILlE3/Y
W8KlWVe0HRzncgDpFe4L53HMrphxYPbL9zvg4gr577Hg7bGUvCGTsDqQncFQhjQVGAsIRbi5u8W9
IU8G9UBpCVoorcCp1pZ1AM0hNBoi1K18yX8nMJvWe2/qnzN2VdKngR0ruScQ31CjtgkTwCy4b6lX
2tE8q/zKakO1hDhkZ2y01S5qv+vHXy0Ss08GpbcxVQD6a2B9qR60F9KH0v0LdJCreyDbVRsKDF+v
DshQoov3LkK+2mF5ZiRllskxLp2Asz0LdXGkR3mlGSF9btUzuHLCPcjyxnwRLP2v1ibaexD+gWLk
BXKi6Eduk5mPsegfjFH4PTtmYH+qxEaz/HkA40mj+8bpvZoelCIEU7cdnlRnSxh2HZ6xPlXsffR8
AG+/RGV3rQY6uumQuHIAtMHhNu0GlBC3iikXEfp9GBuGCgiWtmOvvq+0JYFji0ti8zodT/kQ0vwF
jBbPVCl4zHP4/W64SE/f3wpcPODzYe0Ol9zPO28S1lh1M4ZTKSrPexv0jCasdZCYwFRkELqe6T5b
+Co1PRVCvOYde0V3wAezpdu6aX45w7jookq8ZI7rA1CfS+i0Lc8y9io6PBXkVE+9clfqm299EdAx
ybgLvOM7cS6R1STPZmfoDcnV2GQhnGWbGFpLjvJQP2hgU19nQAr3U5CKWxjdegnCQlnWG9njV58Z
HevFOXYxOHhP4D9EPMsBWRU0QDWuhr+zG1Xao+BNgIw9RDHa7Lb6ll9NLaYVFbp38Ni6Fl7rTAOZ
eVm8441gT/2xQ3+Bz9HGalqng8tqWlCtKqCfSP3XeMJmmAW4c0yNbRayx3qsvcrq/QWJXTQdWIA6
CKCxei/nl9purtytu9ZXnxUt5eUY1fHb+vpZTxKy6WavxrBcd6sH3vfAm1eBMdy78ucIwl/BHkcI
E3ITSjJgjg9xV+/KciNRXHLeTynPMgm4AeNCgniB1sPnLWWXrSgzY1Rjzdq1FRj5j6rxSp+0cieH
xxwny/eTftG4XCYd/XTsm/feylp1sBemw2ipqjGczUp1D8uCUU6QSDjCJIgPe+1mNvc68EXJzk0C
Rh+LJ6SIMGuJRivWwUuEUKHpjzByKcCFlX5a+nX/ZppBdWjH0wx5edCHabsxSRdJG5x3odALhsui
1wX82OdJAh+h12k3G4g7koKTBuwz+jh06+xYMEGrbwHt5KUlgnohPoX2eZieFTnSKnuOQavzzOm5
4OepiDrDjJ7HKvcJxDSMZmsBAMZ1MSy8xpdiOO6lQOE5q2tRCll03BZ6JS7HvM4iMbeCXAnYssJp
t9E7PWydZCwCN0sV47ZiEHE4N+S93UdVdq+1apMFvQFWLo6y3jxpRenCjELOzrmzNbeLiNb3BkSl
rBpEyRpR42WEqrkKWj04cwFgox38eVLCtd+ZQmV7nHk2AteRGjO7ZqATphGQ1XWc2KSkfgV/J/s4
4/bBDvls5XWILU5Og8INd0c5V4trPTPoHMyTwcaf4DY4+wRkbMOHiJcGHnPn8mPGHbA7pGM1YCGa
GfQ78r41z7ocWiXMjWS4bqAlicx1TIW7F70AcqvvGFED1yizX07XETMoFMY7r+8FB4i7M7oORJ4Z
ar9pCh0RP7U0WBKMzizrsKIZoMqWIcELRQ+mfxRZNhVHBSbHUMhwLchn1EM3aqFt90yB8S20EXxa
ZKq6KNq2T1B8gXaik5sF2lFq3YKZlKPv5emzKqarIe+FckpFAZtvn5szyDSLAMbrOPRuPCbEuh8G
mtzPrsloCLmF8bdMJwYh8BzAXV8lM3TAc2gkPEGCpnqcRdo+pqaVJZ42uhJ0JJmi3NImpUQiARqd
CAbV7v7gb+hZlEPlOw0BqHNyP3NbS0I/mqKnJljucmiELIrOaW1mx8YGwzukjkxdH7Qoaz+27ggf
HPSp8E1pheEgM5j/QkBOxH5MtZJ5dgIKN7ifdfnXSSRmoDLL5sZmnWwgN6KwR0rNWlxLR4PxHS/z
BRvmavVvRgqR+0pHKPFED50uzEqt4ic011LfaAmYHyDq9o+z5VANKENl6VcLE/Qj6BHAIsnuCvpi
pjDV8nlXsttmyFzN6y2rrmDx0quPtp6DJ0z7anwdoMQAa2HWljP0dgAy5rTgfx2B/gpMr0cWClrY
kLbNlo9UVKNyZ3IA3Tx00CfDU8ExPWcpaR9mV+P9lZL0swA7GXo9HtcqXGA6MzfZXW/OHQQWR+ra
kC1JiBmOM8j81wgLw11V2GZz4KaV6h7ASqXqG8aEj1DZBQyWZoEMKKB8AqvIFrC9D0hS6z8slbfo
eOqilZ7aU6WBXabmnGAuM6Mcgg/Qe3nOnHt8QfYrJ5MBqxkpIIdUpuLQWFnxlNWdrUS2aOpnt9GV
/iAdfYC+QGXgYYyWQ8HI7CBSgY+olNA1Sab62LU2pEgyFKPuoaD6rg1QawKOyMVwHEVaNJ7mJpB1
0qesOQGz0VrRPCr8DLcsJNGU6IyfnKK3tOsBsihvwDa1qNUhP4oAzkhR4J7y6QdqfAMA7urM35iw
XR4iAchfx3YezrnTgkZdDwl9EMLmnW9NCb+DZMnDzKsSAnR0hBa5Sw0dpvF2TWTkSOnOQFGIeenE
j6I+TG3vAD83gWA4OiltIiWvsPCLtGvjviSQb1QtoVgRM6fkdlRLA5u+tcwY6ax2yEvHeBtZ05W3
yOsk9+sKwflMzF4fPQMaJPQ0MuqcqEULCPB2dpsFFVe1F9TYYbfjdFyAB2+m01HhA5xiMlCqLI9N
kMUJG8iwqDCSxavAk4jm1Ld4BgeXtiiqBOyFxI5RlxhUr0L0mI911kE+QEzQsILqiJL6lcahNKNq
g5H62ELtCysFObf5kL0U9QDFIJWrkKWHae7YXzOoT4h9CQ2Y+1KKvNh1OckdbFFEAW+cJyUkRHA0
CpcRgz5zNI4sxoHqLAQGBl/XCuI+zakO7r2TahJNGJh0Swhrc4jsQAZ0hCWalJAiVgbjVZdU0f0G
BalTJuHPsMuaDMQBt88HRPQad0lOSxOS1dA/xTnJxJSeKYWUFoyDWTbAswRwTDhqQy3rKp3K1L6X
OWowHq2JDWQpJRKhCPwBB64grZn4PbGRcaZmCj0Ed/rLEqL9dABLpn7JRmXeqVXKi8jg0A8IYZ0H
GQT4AN2PZjmCoFfZL5NR2aDsmzaF0KANI5tqUFCG4PCbkeGIfakfodeAx86Bc+v8QlSAYnUQt/LA
dE/6oB9HG2ExHWAbltQkOdgcBQIfJwD0sJFTJmnoks6AtAaC1mvO4QACtZRCMTwxdtAx6pMpuzYT
SFh4Ze2g+FhaY1GFjiOL11oagI9IaH4NEUkmQ4a2WidQUsNFsoQ1RDHZ3pwq2G5Vmlq3qaO2L+6Y
c8evBnNSAl3LIMnEicMhfePgMqsMqmLhdDVLI3J7o7vh2AlupBdNe+fWubizOaQdvNF2x8aDDJGL
1g6+H8oTY+4onuFU3PbbyYFomq2oAl3egucz1HO0+X9I+64lV44ky1+h8XmzJ7VYm26zSQ2tS72k
VdUtpNY6v35PguwhEMAgl7tdfODtuoQjIjwiPNz9nLNxcFKwasAFjKyn6KlvtbBq+o/cdVNoQfne
e9R1XqfhjBM/W8nFq7NAUsrucxDRq77DwmvKTuCWbVSBeA1yEYVsxYznOVpV48LP+rQFGrGUFBxs
YG+yQwf8IDonUsqiaYTBmWUVDGhsWlSxilyosvWYNmX0LI77tYym67OcIMMLh2ebQw9aJRchU+d/
5jXIf6yqh78PUed5JjOMzEdNUYWgZ2OUilZphxLsrg6FX4PQFpLmgvQiVKGdTh0cLnER6sau+JlD
NaTd5rIcuLhUM6HWIy+QLdZ1ErQm5XFNaTi7gRwG6YTH61GfRb9iqULfkgt2SCt3KirUxJYrf2RH
oWowLyuti+79yqf0SpEhsCUnHK2JblRxM5ROQ0+DWhqTG0xUNgpQmn03B7DF4dWigtLMIhaz9gtE
EJwpNw4gQ6CcohmQ2OXtUaZ9RBIU01C54YWdF1hg+0CpjOslSQdllYwcOOOkr1LvO46Kq1cG3W1E
v6eBLP7qlDYNQWEZha2aRm42EwdoIOvon+AVnanw8kcfXTZsEaFCHQpSWSFeByXbvaCy3WRDauTg
cICc6o7iPDf0onX0B3FezEIdQK06sXqtOxZFxFGdQesLFhwYVETXudbTFCQhCxfbFOzzg4KrBGy1
K8EVwNUkC2kqazwlg0AC7HPjbRYr8axJ8ibUU0+W5kXq4TxSOlF8SfpS+JbqSpyzckVDixq4+07z
Gg63Q18oNdirKECxzYRvhV2kcAge/Db7GgZRWCV0EcZqWNSyj7+VsrbMpd2uUXhoPEsS8yZ2fbbH
vs/eq7QvfvgCQhKY00yANHQg7oMKTzz0r1aBaMtQ/ANeLRJwrjeMhya5NmCprY/AN9M6LkhRDKhD
BvpXNdre1VDB9adybpVKuPcH4BKdRux27DDkv6iW4uBa6QCpQtaBeOU4Q0mqM17mv2Uy5wASNOZB
+6ABY2fuDLwaO5KUqx2oM/CoTppwB5aNEsR3HuN+RGnarotMQlu/X3jdKU0y5z0FHKbSWBzXL0qN
fQX11HLAkilDuQoT9PdpyD0Pby32Uah5XccvR56gkVOulc98FyazIlGGeJEONBXpVYNUt5GVA7tl
ypr7pEGesgTxjXLKM9n5TpIyPELbh/mRAzD86UyvxHOR7poXDhptuJaauN+BRrMDSUAU0i8tlSpv
DK7iQI3zGhqiiZ/HOwUqbXhoihT1JiA1caxkAUBxsG71vwIvBCUl2DGZNRgg0WmGtSgqw4XGzJvn
C9RrjnAV6EWq4mjwIMnIgXZRWdqOOKCTt3NKeg2WmwgBLkhSzmnpp6NCNdd8CX3W8QCoOy0ajqOs
hMSk0CogW0CdQVWk2D3yPJ1twriEw2aU3AErgbUPNClmW1rPPYd1oEIVRhoVckFtOGjdQIuqMAgf
4ZBGm9JrqkZjQqm2a6kpwdLjhdBl6xmnjjWw5rue1g4NdWLcSv4MoiFjt51Q8NxShgTVp8BTeaFX
vhN/OIkXvaGK4v4k8gA2sbTo8pnQpOh5r0KmfB0TDrnqU1myreuhCLU6yvBEaxBnmjjPOASijFd0
ugM+pV2PdF+mJsgFLSA4hVgmG7kvtMCN6Q1P99XJST3nM80cJdPlxC2RhWSLGgSoNb+i8FzEMMDc
3BgCDwEbPEkSallyIQD/tIKeGFVBzLFVwJmTGmUZFNs+iemdy+UeqOKCoURjXKBEdijTcalRwIrO
W5zR316t9JXZtdCZVbvWka0mLAdsG4aD3GXLZHiASQjRTJobeh98Wy3O7qBX/D3nMjUkuUKm+Cz6
pC2hzYWHKELeHiSDPW4vSff41Dn5COh9wA0G4SRVIwcgrssG0sIVKg+q544qgpWnhNHcKX1MO4rr
3otYRpJnNLmkFIYkdwAd0eDSWfRhC+K3rM2gweeFStcbRdUwszCjhQy6gGEu2lHMgg2H63K20NIO
rfIq4H9SPg9ADdlrXsEnyjKWW5kyAZz334MU8QOulLRr1UHJHQ4q7VmAOxh5hEGVnZRlVU9oEhaX
B2IHNY4yDnWhPAM1EjqyFfQPoM62bEuvwImf8qmoqL3UuIGZinhYqxLXC3hbOSz70gwdGPECh1ZQ
Eua6NrQxf6IHGpPU61Q3LMQGiNKgaVSF7fhKj2RcyC4rN+ISpG2AdJU+7frAPQQK6EhEEQR7w1cg
SzHHrsEIDf4q/X/FIdie0jpHC3Xf+KXFUmGGI0BK0SslSEMZ6UldYNf4HFq85yxO0XOM1mGMPWmj
t5AtpB/f5/m3uEmzagbqoSCyg6wH6wpX4FmruZxUlbheHAkCR6A0HAI7xgvuS4g5OjCUUewbgY7o
vSZS4HxLg5Icy0Do0R85KCk6gVu8+rWWZYJgLceF3Oo+4yWFLmSIafFuYhRK69imV5ZhkYm94fpe
6Wtd7nTpRL7yPlGIEhSnoAqLnu+RGP82OeXhAclQbCkeoR3LaulKORSNlaMdpTYr7u15lvCuBxti
xWgGgWyTCN1alBjHhPRVwrlT6jz16Uo8prE6LBvlBF5BR9x27sp5BTNWsPcWYf8yYfRBHgw5UKC9
UTOVx1TYrVG34rwUCl/KUfEMcGJCt7bGaaGH9UHEttameDfIQSLFB2oKzOeY8qOBLiJmFBoDdJcK
LX1KZrTh4vSj7aTWOsHgAq0CC6ONV74zJRZF5NbvjBKDpIY2RcV9oE80cqgcoq2QXjuIOaZKBpOj
I6qkHNtnTUjBUJGC9435BcyMnGdqKrCGUAhmFWvxgqsrM6o++joxn68lUbC4GyVRNmVoSq6ovqdP
oVjr4tFvAdE51HpcbGJcPs9tERvjzhZRlHL9oeHTkqZPFaCxn058GIDFaMBHjLjVFKkJthYSaXIx
ByCNBCIOEfXnS3vv1dYA32YvDSzm1UUWC2TplmIGiEaUnQfpK+ZrqnX14TqOlEpIDYw5YrLOX+Me
6QLQW5wC3hDQQAglmZnC2Xm/BdDYi86lYhVRpDLO9/NpJfuB/xgodNTQK4VRom/qdjsOIV6yDrqm
TlztOS8itLytjsUjMU1cpD5jr/8ATXb8QslcMEN5tce52oOON0rf46E4h0zcWqXEp7sI+rqbIWVB
QUkLnyDjTO3n3/TRlgJZCXBpF2Al2TzWxVCDhv4Ec0IEUwPuBRapVOfkqTZLsph+mRB0x12aS5HT
JhkGkOpiHQ7pvZPE/iAVaTdmVfpGpwR4631IrVrpCJ4mm6YI90b6HQUiFDj/DSwnCkRJ7UiVGwNY
nizbM/WNhp+X/IX9jOfewUdvqTAPHXU4AyKzbY/0xMySzven8b8w58RpBbbIIpVHzHly5BbZK9RN
D+IyMqgtAPyeOtkkR94A41iv0efEVs7bKo5R50mPHFh6NXeRnqIFM8/Wsj3VHEYcUJeBXVsaf3+1
iwMkFfOaB84dcato5qcw1jpE24v2bx4XpCES7A728wxQLRiiFs4qm0Gqx3KX3j5Qo4ka8cO1AvYN
8OJRZgsKVLdDYkSKCx2GSY/tnDfADdB8Za/KKbCjk7RFfT6eGtn4edfVMiwW6JU47AeOAzMRT5St
ClAwZWND35HboPml3Zc7eQP2jQV39jd/t52OsEUyp3ii3KH/IcqP3izacja9YZf/Dx5xPRyBmL5q
gIy2R8FEuPDneE3YuVm/Th1VD9yOhVQ0+umgbgCZMuJe9J0mZMMsz4/Dd/vJrb0vdAmxr87n8wPx
AfYKAgqwAf4DPMdQ4L51BVYII1A7pPkxevO0brG3TIiPqeizXDvqq7azA3VK5nbcmYQzwCJiUxBT
jIx6RLQBfm7IntNlfgSVKGr3m8qC2010M90hZwCPuwG3E0tECUwqeuDAPSKXrH6Z5ar7wisXj6FZ
YoNcEfAUX88sG0dxZxb6jlXnnlqr0M4BDMEF4uAA+N5E8MGOt+DtwPGdrgDqxC0pDf3gyciaA+8g
z5lFvNdNWktMZiGhUXzQ5pEtLoDYYXXInE3swJFD86lt4nSOGiT3a3SnHZERN2Ur2who3aatbOZE
Krr+TcHqbElrTSAQ9uyyWyfzKdAQS1bmL0tyNXxi3WtoK0AcB8MHhfPrCmgmLdOLmThvNqWJLn0z
nX2mZqy/0LpsRsbh13NHJ4MxnK7oqoZsJjg+QEF6J8MjIAfg+TVI7VA48bNl6RoI+Ci7fE1WynLK
x8kA4GLtGvxOrDUojaWIioARzeBSq+AgrOwD0Hrn54O6g5WMg7o2Q8xpEZdVUpXAJ7LhomxWXKbZ
PWCBZqIputaq7QJ/6lVcv0ZgFJbG7vVdxEwE8JdghvTr6y9BnFQoRUsJFWCsvRUs2blwEL6ZhWmu
GF3cFraztIQP1VLVfaPuZ4oRfBrUbLdDEvJjVwOidsigDXfWn0/MhYWI+E4SSP3xz8gGdvdgK5Wy
8QaxLo9vH5sv4LWg5DPL1WRLqV++WgJzM+JugFigDGQnjEAff1IN/47/kwK0bL2eG3NanX9G9okz
IPqGE+PgGR7wfj1a0P/4AQe0hrE8/+qP9skNPp2IN3IupyG1AeinsnlR1GzL53gQhXP3JOotYH0Q
QdBYlZrROoOYjpqVi8TKbW8iRLiDwcGzbtDbxAHaSk7hyhRg46WBbKHuaeg/ABAuXAoAoqK7B5lT
NTWTXagrYK5jJ9DNd+2DpHnivGJ5NxnQegHg7YqfNwfoYYBHfu5hlYBBZd9Qc++s3ET96/nk3xFD
kXaJDaXEjtuk6LJBDJYtqbW0Vvbdq7SWVp1Vf6GktJqKjR5cwLcTPT5ZrsJLFI9ZJfZwMoNHxiyQ
Xijhgj+N+v0NmBXWmNFQfsOdpOBniqbvfzD+F4Ce2LoFyrmi2wX10enU+CXcZwfPHGxFS789rLgH
UReVeueOh9Kg0XGhO2vZmJjw+zgew79Cl4+/vxo+MxQQoWiZ6hieuW/qLfxRTvKSP+SbZKoz7D6g
urVEeLTCZbUUSHR17JYoBtho1RMXw0mc8twHt/zNgAjPHfoEsskcBoTuEPZjwByukFvMARld0Mtu
BXWS6n1iDsePJA87YYyn0GQPgByJ4+RLmgIaTAFbLi70Yok8w5uyyFcM+EXOselvw4nT9V6eErau
DRK7BF3TTJxDpuOY+WrxDg7E93guCPNW717QmVEupGP86kLCZkqg8u4SH1swR7kvSMOjtRVkoLfe
MnQpP2RR3hzTYPYGEKBRfTmbPFXbZXp4Pql3V+toSkTzI8aJrmG0Qt6aggwB0wwjNqPQRatYypY8
l+ftizx3bUZPdFBUG/4sxw+UUKx0lq3rmWezuHKnupfvNunYh4mkCsiBxgZx7pJ9udoi6Mx3Qh+/
PnYb5ZBCHGvezVCQ0Pijs0RVvkDtcB4vl+/trF94c3+KueQO8zfav+7xJZ7addonITpSaMStCrhp
XhZvqfqx2cyOs0ZVv5evtT5oGW5HtVXt3cvzZbg8eq99+2Icb1WIXTLILpMar3UQ+20lJcxxBatv
scpbb6wlAXBuppplVaoFmPJ+NjsyamgMqrV8x3WNfz4RX+DYPNtTR+YdWu6PLwTfQB8w+qwVIrJr
0OoW5aJDH/VmlmupdvxYfby9rUJt0AA7tXI9WhfWwj4c1uvdzg5fn8/H3QU1mgeQBd6JHm8QORHH
S9+h+CsXmA/gEry3YeFb3Zq3GWPQDufdbmKjk081GJMk4VJKkEdZVWLllRq839DC4I8fAArpvT4F
iyZfJeTnE6FOLPVunkNz5sjojq6smImDkTzxyY8n3rYBZDZAaFTxcNyFqFGftrz/9Xw5xsuZ8M7r
CbpEUVdbU+HaTMoUDMBZgZ1CWAW7558/MUGXo+Hq8zPfEbh+/Hz27IHHeTLOGmfg2fcnnHkQXagn
+Zgh75ccqILVrmbNQhYs+/kw7p5DxEqwhNdWYE6jxQbjiHGAoNCstmuEdTMVTVPpxKLfgXdJW8Tl
NDhe0tISbKGrwagNkCoxiPZxWajfkfpq9Ga3ts9Tx8LUQo2/v1oo0MWHESXAKPcGtgZHTX4mZnDK
ABEm+n2IttdxpUJkKND2tZRbFYjvJR4peOHhqadOnLwP9j6OmBHVCSi0yNPk5vH9TuKTnj8m7yEy
FLyvsgt5KlgiIxes1bWRy31/NW0hJZZhJ3T8cUWvkgOjpXPwD2yDeaJNplcnxnNx0StTSgNkpMdh
PHSuldpILTFxFjxychlVQkRhAjQc6EsO5soCnwpFVoYMfzzGnb5XQ403OQMtEfspZ5u0RDhDCDQZ
TwEncnTX4J76nEGyyAq3oF5Zi8Zzvxs3C3FA3IyJuAFQYXeKxMeYVjm8+vlnP1yRq/kiTn+AzoQ0
DPDZcalatN4up9CnD07nmy9PunDNpmLgYJr8fW1FL2DOmzrXyNfLxX//GsIlWLhaci/Ce4ICuQd2
ZQpKDxesKZk679UJ13pwTF8PhCNiUTFJmGLwYGbh7s2vUONABqA9X4wHd+WNCeImcAW/ywOK5o/i
fOUuHL0x2tlUjejheiBuArcOAidE1beHJHTpkqYDUvioC8A41lp6fD6Gqc8nbpmhirOUj/H55TnY
ptaAqqv1/2dh3C5X6y1BhMShwVWMqhOju1Yx8fGPoruRp++/Z4i4RmSHYSsHB8xRHy9JnCJ75ALm
inWwo4n1Jmu2Iyx6RJ4rPECaNGoyxMNbEf3KQe8yNoc9W0l77XRo1cXiba0vT+fnk/b4uLoyRbgv
LeVQKathKsUDgtVMM14Jc82bilbvylrkkAj/cgMf7V2Jg9mL1ZfdSzITTMZmkCQznw/o4V65Gg/h
Z+mQFa0Pabsju4tMfrYcDMARJg7HB/f9zfIQnlaNwp5Riznz9MxQJsojD8+TqwEQbtYOXIvbCh8+
BhOxuhGPmaU/n6O7HAG5GONmvdoq+Pp06gdYjJcX9JSpI0vYxoy1ylXZ5W63m5qvh5fJ1ZDG31+Z
470QzckVhhTMkN5dzs8TkfikExO3VRRCRLFmYGDxtgKKTP0pdVaddOFxK9zdt1fDIK6sHpgiqsox
a6uFu05mx+MeOoipOjGYx+uvcIi9QAiKssjtZA3oiS0qQeCPzVuCNO5P7emn9GBPeMCjsYBWDNwW
INGGZhFhxUlbNKLRFCIuCOpsS5XbpTNxw8xdHTrnE8YejejaFjFvTYrcnpx6wrHXZKs3gP5buUiT
FxO78tENc2WGfO8F6CWXxA5DYi1m6dhANkwU6sY5Idf/2sA4p1du7JSuBFgNDLTz/pyf2LfvYN5P
bM2pQRDHZJvVPY5j2JAt3wZ413L/JuHMuPWhCsCDzRp1ZcjA3A4CZOp17XS+cBzALgZ6s1kwIGSZ
8K5HK45inoC0EADKYGO9NVKJTRAWaLLBk/IN0MzXZAGwsYYC2O4Fh8tiUU89iO5qqOOw0ACIhkMk
otBpQ/hznwLkCAACd3x50wWUhA7QKEVXP62fd755Pp9BXI2f0paNSyV5Mlv/6GV78wUIJx9oF1LS
aOg4gkp7pbrztLO6ebPWbDpWd4L+izLRk7iZ2lr3mdDbcctEpADRYK+RUowbMz2YuFpfXiAjvJIM
dbvd75n14TwWxs72r4kVHv2Q3AssUlxQhoQmI55Utyvc1B5TiWWA5MquseVfydze7UAIMrGlH/rR
lRVix3WgZabdAlZoUd8ggEf1Be8pZkqSg390QV2Phth1YRVWlBDBDr8akyDAe3G2s1X2X+bHx0dr
QOdOR7CHH3usQqJbWtwCw4Jy7liu1s8QwUMr1Q+lg/T1cJ6fPk/Ibk5cC3cdChcPv5oLYuNCl7uN
6QzfEezr6luAvs+TGKh2ZvXqfK2h8NhpzjEAGwua9dWpV+3l8Hy23kTIIzSsH1QsrL+8wPrChI4f
Sgsz13qfnzx15Mn29cSaWv87jl9y0MRBIpVVTUUNzJZzHXym6qrd1ysh0rNO3f2aOHqFcQbvxijK
I3QfnBkCqZ5TARMihHL7R+T19hbNJCRzJFW2aE3C0o/+d5zN+G3PqMqJ1sLYQCEQsDBdBfDJzkB/
GyHtExgyFmNu/zqPiZ+x3H/OrPP51+SZd8/QM+59FEHQvjoyEcuERwRdDLR0hAQNt4mW3He6jg7x
Kjwpq1xnDNf0FvmWmj3f94/P2SubhB9wLBSG+xg2S4PdZcvuTTKPKSjwvNdiZpYW8J8z5zuxOG3u
bxyQZwLkZAgTX+LRPYwu2rFnBG1RiJSIswdE2CU3ZPyxWKJvU+00UQ3mk673KEK6tkIc6FkrpzLd
5PxReSu1ZDbMWh7wM1DLtsbE1n743LsyRT73WMDDxFhK+eNbbwwz4TWZeRqTW8rHeSTxQ6iE9vWz
bLr6VEGUu3d5NNuiVoGYgOY5NH3dTmXRh1EcSrxwXKBsRKHtaCNqX19fvPa1Xb6+vr6/v6/Xn/MT
PZZr0PutTVwjD64v2BdQvRCRkkPphHCnzBPFVmEG4egtwaOrilZnCmapxSvX8q1qwVmOye1ja7DF
GWOkG9GgLUxJNA9Otf3cs+/Ll8BKcJAdG3t0Ia5Hirv6CsBlkRKJ6EqDoLpZ5QbgwYlBvZf2VOLu
oS0wZLKjvrAs8STpEeMBlgY2DPFIz713BVV9BCtrYKDtQpsY1biAt2caECBA6qORFKwrmObbBe5p
LuD6WgECRN30uJ9b7Q0X6Q+v5vp2+Y7Gusnc9IPLdES4IMkKzAlYIVhiTaUaHEcZsntHfbEqtseN
+WGuwBIMwK6Pbr/ZBpA79Wiqyae3L7e2bWv23DAs8NQWmr5bTMTsDw7J229D3CBwLkbpgFg/1pr8
on30X3lkcK/ccliDtKR5qZAcPLiHiVkfP/Ru1q+mgHhfe0ObUHSaiei+8Y200csThCP9Y2BrWr7s
5lBzz+bBRH7qwp7zzCjxyqYB8c59L8e86yv9Y7UxN5tENzcA6Kof+dhadURyR5MBd5oVax3zfghU
7ZNV0429E7a1ar88n4UHMcM49X9BnYjorUgi6NF1gDo5q3q/AsdW5JvLV6B8DWtAjpT5QcQYnvu5
NMkA9GD+QW3GQocKSlR45BI340CHNRe5lHTs9AZxA1idQZganpj9yNKKsdrJypnYafch5Mjj+JdJ
0uu7gGr9zpWPGSZZME6ZNRXrP3LlGxOEKyc+kP+tA/oJ2uLnyoXZ1zcorVFfX8HHYvP2VHfDwzEh
sEBFG5rGIMG8PTzEuIh9Siqko56BufmUbqYSnRdhI8JneeXKAjFrIpP3iChKDAkpqGbhaYqRa1/g
49Ah6goO+dhEH5u6z618nlvlql1l5jjg2HJV2txHum8HUAPYChbIEIxgh2ZKhL7jktf4t8wCOzmE
GV5B66a1C2EWrahZpbmmo3mz3GjVA2VOsmE/cD0IOQFwLLOj71+yyFdJAolJmCpuJOlY6bzGLZwt
tc/MwMSAINQQfnj6YLvz0mJeS7NQ5UWKMM1TIR8OMQBh6+xBJTmjrdp21u30tTPOJjHbl3QykKyQ
toRg9u16uk7p8QXny0cRDTPVLF2PbZYN5Ale81ljNWvHeH4CPAjf0R2C/PW/DRInQCA3fiKDJgUp
eZDYGx/FTDKHJWuo7hFEXM7rc3MPmnFuzRHPOJiLoyEJ5GNtNMvS8jRTMrLFoCrGZ6r7ZgCi/B5+
MYXtenDHjjE4AEUSVFJQPLmd1qHwZch2dfLRsUB6YVcLLKxJ2/lEhDJlhgh7OTlnssSFGURJdjdz
d4oV2GBZen8+iw+Sw3j9XA1n/B5XHhzJ6DXJ21Y+viVoIvLMcOfMlL27EpeDVesJkMVqClzl+1RH
yIMSAQxD3BklbeQVwNB4a1iUcj8F3YIM1vR8Ln6K80gvDGg/Wf0h/Ba2z4c5zha5F65RqsTJQwdO
zrSNpxy5HFRlKg4QkAijL25oJ3IYjw1BPw6TOkJxiT0Angmmd+JEOYorymZMau8uaZOf8I37tCGe
gBAH/rcRwvNLoA6rYTSSLIODeGD1YWK6HoWsAqgP0OqFbjdsaWIYousqUiPmClIk9Gc+Z38V52Cf
GOx+qr34waUz3tkKJMdkPElILbygpmSHZWrAhzfVJjjwv5ifegq9+6CWNzYP/mWECNCqUGx8wYGR
ylMZWmVzNd25O2ZVLKQ16CmKDw7EbqCO/HnudI+28LVZ4qRQ0kxi/LABRTsImNT2E/qym+KcmtVE
h/jD1bo2RJwVdezw4OVqlWMBdYN98C0BCWUKgHd56vApTfnGI+8DAvuSUh5VqonAhPEdJAjjxDnq
oJuLtu1pxm57XRO0cskYSAREp+fT+CDZiuUD7zeIVAHhRfni9qRIqsoFkQsMFnqqujtVMjyT+yot
cfa6ZiEEo4D2HoyPE2+JBym4W7PELovoJgEgGmbpOdQVkPUYbGFR41bzTHeGPKsK1cNZb3JavMm0
etF+TRU3Lx2VV6fWBbt6jXUn/DakHKkUagCy39BrKYB0H/mBd3B3WqkVW36tnSKjt0MTJGQrZw++
Zl1cJRdlFqCn9OeLQMK47nC0RHTYNE7ZKhFwtJCBCW3Qb20bPdrGO9EIfrUWwguNMgRjKZn+DM1r
egzFj3zmLSotG4EJs7EFFA3QJvXH9/qP7+5/uz/p9o/ZKP/1n/jzdwr5U9/1KuKP//qvuqyKz8j/
TH5T6+Lns/4tPf92qD4rv6z87/I/xw/77//4X7d/xGf9aUv/rD5v/mAklV/1u/qn6Pc/ZR1Vl2+B
bzX+zf/bX/72c/mUY5/9/PP3z1+xn+j4VoX/Xf3+569mv/75O/QWZWyj/7i28Oev158x/kt8C2Di
os/k14P/7OezrP75Ox4+/0BD9iiniG0CXhX+99/an8tvOOkfClS8IS0kon33woWcgHzL++fvlPIP
/HUcjWiwVlAaBB7z99/AR3n5HYtfQrGahZCrMuIRQXP77y94szB/LdRvSR1vUx9Ap3/+TtyMkFPC
dcIJIkSy0MEKOOXtLhaZbqiA+Qbppu+s4ghkUXQxl0CpF1IrPqwSFTjY16s5+vMrXJskTqqLSR7D
A3gTVyKCtVuTHthViqblqJUYzPE4nbXVqhN6y+cnTijiEoMdiFOhZwc0z5BdEC85kusYCuSa7sjM
uB74eunRnI7IDQp1gGwUwXdUTD0+x5m6OhbuzBHHfZy1SVHitb0e5EFjwRahUm31i6rkiZP+fvpu
h0WEhnWn5JLYS+6aGkASKYNpOZ8LsWw02RSMlwwGxyFh7tDkD4gYaD3IEmLpgYoGCg/uuqVefVF+
bZz4JXHYBXuMdjmvU66/Z0fCNmEAk6o4IaI2ugExnzfGiWN2SDOFKxjHXXvSSWl/+niCXP+Be9x8
/vj7K/cQ3XpIhkZ213x88ENQJ8qOPiCg72nTc8/PXf5+l91OJOEbFJMCS1bD1pD4c3nI9GZwwdgo
aPDKtAarW15O3JMTFsl0dsOloJqo4SVe5MzbPQJsp16F8Qeif70Q//aOvhkeGZc24Ajlwwx+AlZJ
8MBpfLNMIjvrRf35ND7YYtdLRrJGdODFb/gIdob0nQGLY5iyJpOZz4089AtUNRTAKZCLZgi/E1MH
RT5wiK4jpQLikRH8Qy2ySGAxRWY2eZau87oTJh4oj0YG9nYGIKUxUUwmo5uYGvrWr7x1G9GtGmRe
NUfzf2KC0HDKFBH/XjY14noFlXLAKOlLvuDa78UCKF+m9NYVj4ZGgxcYV4/TMq5UYNKFLUixIUBd
UTmK5zmIHQyHdhtqIlE3ziGxt1FFZaFDDoQIqIOIOY4juKfb++HabVv/jQOBqQqBnNZguorS+qwo
p/qo6QcGcY+K9Ej8P8rV3G72VIoUkDBCZLZrEo1lHbNmUbIqOs0tWiMcQitwHK0W/TVbTBW2yXfA
OOGjFC44V1lcsbjMb22DJpEHNR0TrhEKRC+BktIWFNWTBb5nqHVRxqj40pSRK9RbxbStnuepaz/3
6QenAQfRAyhXs8JIKkCEiZUEECXVceEaDIVg3u/QWXwom5HrBj3faW56aH+EhmCSJ77u+KEnT+yp
R/ZxG0MZDV9jpJa5nYJKchJKTIZgTfccb7VBHllCXTYnmgXYPKx6b0F7VGVJ4sig/HzoD1wNdWSG
RU0JOxp09rem84HuGUAD4nVVMu4mLWXJUqrC0ZNUNpsi562/bw6VK2wupE8gvkTMdB/UbCkVebJ2
wT3dVaxJpyDezXFYoZ90CnlGPqFH1wJBCXI1WB/sJnJwSUPLResN6ZqtZF1yUVqKxJnj+3bIrmJ3
gH4O2ORltWZELWYoMFx2izLmFrU0dWg+WGAZaSP8D0hAGanX21kOS6/yIDqXrUETyWao1zteaimh
PM8KCMcEQb1nKd94PtVkx+E4elmSwOCGl60IvOX4pa5OsmComKFk63wNYh27cT+pfJfHr5KzAXV0
CTyGEFS23x9AwD5xfD04rYGtHBVQUTqEIjwxWrlPfZZjknzN8Mm5koCPB+0thM+iiW3zyA6y1xJy
PgxS/6TMXhuCqd6RlWwdQmZL5aMY6hEvTiSIE3YeXHkQf5LBA4AtAhwhMZ4gooMu59J83YOEKS4g
5DW4mtD6JiRRuKmk34O4biRDAGM8qg7QSCSOQ9evHcoHyy64leN0x1BJYrly9TfLJhffQOOKMu58
EWRfhJW0iktHUvxinXEaTmdb7hkrD9xVU55aup/whwf7EB6ICFmASPJ4jROeCEellFYJkrUiz8BI
TSkgMAETnBpWG8GKDTH7cIZlAt7KWPoIlCl3vJ9RPKPG/i9GHLcCyS5WhynVh1mI6nUlgI1WUNts
Iha/d5BbC8SpRtPggxW5IFtHDVgt3Q+aczWun+G60RV/qlP5/sRGghNEwAwaS/AuVcbhXm3rUAbH
M5SmwzUDUZ4OwgUjeWtQOstYynbPj5D7DXZravz9lSlQ24MHRRLCdaZDsESXpX0YTeWeH8zdzXDG
4V7ZiOWojTNaCdcx2HyGdJZHmDt5QUOLfpAnco5TtgivL9CklPgSpo7epaIpdC/VlwsO3SiWjOcT
9+BpeDtzhMcL3TCy+sOSGNjpoHVeBP35DkKznHfwvEKHSHMcgKt807oOmOOZqYhiauWII4sCQ3zB
S360TtpEBAd85kcrwY+hOp5W1cvzwT6cVVxv8kjjiUI24f1K5dQer2AFmRa8Jm7xGpStSfceWOWh
+p6enlt7cK3BBO6VMfMjwCIRq7IgalVA0xrhgDToFNoG566ywNMLbn3TLTKVKytI5v0f0s6rR24k
2cK/iAC9eSVZVV1t2LI9kl4IWXrv+evvx96Lu10sogjNxQ5mtNBDVCYzI8OcOKe2y7Hf8WPLpl2G
5ZeWV7XV1phmfWRQ00urpzh/6sqTmsBbfickT37zXhV/3V7ppjliM15wdpWZp8ubYapJFShmlnpq
8EV6UOcvhu8Jo9N9yn6K+Y4HWzfueRBY2xtjq10NoWBU6wJj4/zPHDuzhCiM3B/94iHiBCfTSTHc
gMaTgJ64CmFu5B/1ZrQbsPn/v1WvNtlPecwHs0w9IzjlYWmHk60KR9iCs1+6cdRgH79tb+v0vl34
6vQm9WQqs8LC61FwkbBRPdOc7Dr/mYQ7YcRranx1fpaGjkTplArmyhTvouxLRpd6s3Ccjw1QYeFH
liPcPd9J8weh+6Xc9/NTpL9kHcT39WHqjvpeGW4j3QJCxu2BUpRLhO7a5amqBSFBNSDNvLSsFckm
KxwDO4+lCNRB3EtLpcqoWtvou+JPFgfo16SiCEt5VRvVjuPYclL0YogvltyLVPfyp1RirAcGN9DT
yvdB8zkV3gl7k0pbX/etieUnvHldmngcW7FaTKjNUczuZL7tlD5kxfOY7gkxXgf57KylIHa2vIpw
FV7aShS97LoG9wDNuAv4mTzVDU3TnhpUPr6a8V6lYsseHUL2jzkcQO4r/6C3ojrnfZV6/vwU0BOM
fuugnfuHSf82WHe3b8nmg7bI5CpAbGhnrSsEUYieDvoJGGteJigeMwQHILfvR9iLJaRb7DyAIqHS
DvL8c9qrdW6tlH77glfBUaF3dbmzhcIMcdgnmSeIoZNl4ZMQHDMDtYMucQTzMJWH26vdsrdkFQtt
yIKzXu1sHShKNEpj5tWReK8JD1ItOL7/IaDRn1voiXR/SSz86n0NWOW4B+gDwqp5uUA17cWqy9TM
S+wSxHzrv/89hfz5JWg+Bcqequ3W8oC9kYSDgVRJDS+tjUY3m2JgZfghH251W9LRRishlI1IifOP
8Oy/u72fa5jdsj4KZQoNI5V7wXjqpUUjDSQJvbPcm+fovU4lqysUb6o+o9faKp8QKnmfmv7ToDAP
A1sash3yY9C/g/r/qZx7p6k0d45+CtH9HoHIukv7nx9G0ZQbJJNsvT6Lb/yDFZSzH0Ak7Jl5fI56
7aFuqx+KVf7S8jukHhDZCh3NV45wJJ0qQXZqMhYwGCGhnKSipl7rjljP74T4RDH09qatQS6vv20R
qKdiALaNVvnlpil6PSgMixWeof8e/el5lumkwgNVzG4gfMjjxK3f63Pidn2InMSdanaOQJlS6M8z
dFwzhdLbP2iJxFfPl2pwAemCAXrgn8vfE2c1+mlDkHm+6Tua2pWOauQowcayW+7BUzf89oWtlS+t
+1zU0RhZogBX6E60sZyKjYejPzP0nY3eW9fqGcqCKDWpe/FGIM+plIdJ/iiI7TEfdrKpraeX488c
xCLCyAO83Ms3hw2qAsVEHAO3MsinPEHaWUQZPEK7akpEp0tEN0yVIwQkrpEln25/vOWwXH08cK64
bzh5cOCXtsFeT3HWR5kXdGg/RMY5merPVrw3hLOG070eWlPkMSLRBzy+7olJSS8Yjd9knhIhktuM
BzEaHrvgY2f8SAPLbXV7RkB88KO7oBm+q+rn1Kp2vufyvdZLXWDkBg1b3VKM1fesulqZZz/Hvelq
6shmUbm6pf++vZ9bDyJhFDj8hQwUlvZVwNyiURNqNQuN8j9ITJ6zMDtoo/5rysd7zcodIzIcLcgf
tUF7MkW36Ub39i/YOrYLgJPW49I3X58mueyROkmrzCsCrLXqOe0JX9H0aIJpx39vHR7OLLMPi1Yp
j9Tl4ZFzhY8FY7YXIoxpm50lHNLGkg+SP+3VbDdNvb4SOsrajHxcmmpQL9WjkHp0iN7zGCiEa03z
GJFA75ySbUPLF9Qho5PXbCvkkFUbGQPfT1HtoP0cDYZLA+T2N9oyAtU87DcAERjbWh0SRVDDDPVL
Ahd5oAVtyL9gORdtvdWnndOwdehpR8vUQxGtvaLI9rOiFEufCKIWBgon74to3NmwjXSUKWyZ2ROu
lqSs826t701rrIrcq+e+8O+zEQVWx6fKfyqFqfXPoaCQNArovsSuQKvpxEMlZoe/3lBKltS1gXYs
3aL13VbiqQ7bPvfi5AOSSseis605vLttZKteiSYS/U24sxdQyuqzWaWZqXFWIVvc1G5lOVV4N6LE
MxWQmcbn1nLG3rXig6/elckLWjGC8C9yCY3RenAggCZl2nKX16AHZIonRwM1qUX9iPydf6hLFZLN
QT9Q5EQNXK/BKSvlXrF0y4FrTFtRDqC4p3E1Li1n0VjIIf/yeETK75XYDme9GFVHFIvhjDbg8nGl
+FRO0WhrWaU7yHMOTiTF2ftcl4DEK3lzvP09NuJVCj0WWEump5mBXW3GKMRKWhoWnWXUZx/qwpIO
DSHKvVxW4n1QWcGhHsrJ1dRQ/HDb8sb9hb4O9BGZD73BdWNODKc+y8y89ARtPvplf5fHzlSJp9tW
NoIdKv0LHIcN57+rt1m0wnls56LwOv9QVd/l/u6fQfuzWznbMmMAKyLf5voRbFx+WTptY1OINdtY
JnzFNCaKG8UzbB7PRT9riNwqe4SbGz6Duj8Bx5JpAKFamZyzcMzypCi9dlDupfwZRWO7TY2nQkET
GlmLk2jlO1Hq1uW9sLk6LXmptGULEAGbH83gKRK/9eYHNK7PWT5yOp/VuHEa+d0cqW6Wf6qD4oR0
7u0PuphYRSBLu0OHdRMlUbzx5U5bki/UxdyXpDizI4zfmmIvlFxe3CsLwCEIJ7Ulg1u9yCIwiCSv
BhqKKGXFB9Fyh5L87dD3L0P6Ik3IP6af0uQw/B01wxLe6czCSIuoAG543azvJ330fYVErkvl5pCp
7XeFOSYnMSLRzkqzdG9v5Nb5YfaQbjHekFrVcqTfRMyigIRcNk0FMU43VzZqYqUdIAT3XuopavfW
uUp0+Vz3cWUnkiDuhD0bfof4kRBLFakzk4NdWi8oBBox8nVAXRpba0IneYqT9Fgrd4OQL654Z3M3
jo0hMi9NnMXrdqW7pfhT0itlTaOq+0fqWjsedqq8Gwui8AgZK51+8PHrNDxOARD0IMe8WFHru2BC
Y67QxuldgxinZxUySBdBDk5mFRg7nZcNR0rOIS5k8zStwGFfbuWApFtj1nPpgZimdGS1j3033cXz
XnNsawtZHzIJRELMASxB89sDI1kditAJrdpFjzPQ7WCXOGTj6tHaBvbHm7R0FFenos+TrIChpPKC
XLg3cTL93DqV4Zp+jeZq8SE0EHdNDCa8KtP22xT9q3oHvba1SihLVPATCIpRqbpcZd+Ys6FpaeU1
+cMo/jMWe9R6ewZWQcCkozHbRXTwYQ6mpfOp6X7fvtgbb5FBXENsQ2EI6MnKf+Vhhf467K1e5vde
GopPRvbgq4dCccdiJ3rYWoumGPgtCAgWbrTLzcrmUjTLoqm8wqgZ0G5m0QnSaOdmba2HQIEDB3m3
fAWm1cVELpoSRWS1rJ1ull0RxVzIR2zFH96TKe7E4hu5H6kt8F0IjZfp9NX21UM8mlNf1F6TCpId
jPdGp54U3KUd7ixs6+KydzrxMJkmqeZq97JQJNpPai+JzeqgWtUz8ivFXR79iwPBYyYusAfoJ9eD
VXM6dWPTqTWRVnochNCTYA0xkGk1yw/iXidm40iYIINMC4gKzecrDGNZh0msp42n+8XLbI1OHlc7
FGlbJgh5wDyoSxKxHmpPsmEa6N8Bvmn61M5hfT70XbrXAtg4BwsXCKug4EIYsLqnlo8zSiWQKXJt
PvTQDggzQpJ65vbR6faF3bBE5AhzuozgE02AZb1vHKugF2mqlEXrZUCp1OhXW7yIMSP6wl+7NsA8
PLbUwCXKN69F0Td2ZCErc7UHRYqclfk8aubwLago+91ezXVcgRXacOAoKFZBAHW5GjGS40EKiCtQ
W31Uhzx35d6XXKSRrbMft4EzjmZpx2MjHMx2sg63rV/vJSENASIITxwGlPuX1se6LQuer8JrBoQp
mjTW3qu+kaKDO1I7Go1wZ7UbLfMF/0bZkQ49lb41Dm6UWwnJ8LL0lCEATzkLrfTYiGhhp5JgPI5N
jmpew7ts1hk4T73x9S96X0q9nQ/aHhTu2lPycfH4/CIOkiquIoFIz4ZQ90mpIml6YdDyURG/pvqx
ayrHMPbc8kY2izWd6wc7Lwt/3Zk3x6ltknCoZeLkBAeduU1TVl/xMNpgq30qvx+LgpqvkFea5eZC
pH6BCUOVHwdzkBFBRi/W7hVEzhHLnXcZALY2gtkWgDw0mCiYrjYirgMt7jOfkKhp9LspKPyT5kfS
IU1izRX86KMQV/JOGLZ18pYKHpeLhxBB0suT109iHqsx4VFbh0dREDKn0LJ7o4pLp9Kb77eP+XW0
uZQL6TETphDPrtN2KWu1Ipcx1hTIq1PBt+LJmSdn8hO7S6wDNdqdZ3HrWi+QdJNNpU61rlMWRJm8
zrjDJvkoi99K6RAa90pgt/eN+ivW97zv9dvIAt+YW2W3Q9dYYudjbojbd0Yt3I36VxAokX17H7cO
CoNO6tKLBBC+XpUaB2Vl5KQF/PVpSINjM05PY08YLacghuN/Y46XmCwED4xM4uUZ6UYh6spJRAox
kZBeBCY7W93vWTF/iNPPsNzDe2xtIn3BpVKPQIW6rjclSSc0MLuXwNlG22hA4qqBbU3qzqq2Tr5B
KqmRGjBWtgYphYFfWQbEhZ6fqk7eiKU7acHXcVY/Cqr+cvuDbQA94Mth5hM8PRB+/ne5hVJj+KGQ
yBijfigb+V04FMdRdhh6ihRn1khNyqM8vRjWRzFR7UEjzhmeReNpio63f8rW2SHb0l775gA+Vx8z
b8dCSSuz8qrpIOteEz009ScjuNPEHUMbzS3WDGcjxTLG1vjP5Zqjdk5KnrzKm0WknqgaRkJ2TmtY
oH3NTi2Jvtb4OS7Tz3O5l9ZugJcW4RoCoKUZQ/q8DoczNdfTeK68HtQSATEw/bp6auuvmaHaRfyU
Sh80+btYznTWHyB6dbtMeDd1fx8rc2MWgDdcUQwsWatozCiMOQ19ofI62fBaERIh+SENs0+3P+nG
Sb6wsvz9mydtKqpZjhhC8eI0vdd1B0Jom6z60O4pK2/czNcEk6eaviGyt5eGhqCINA3Vec/su4No
pvddKZ9bZfx1ez2bZgxdJNYjmSZLuzSDFmY1+jPrSQXFYvhKBtFape0ppDS+4wQ23oclqPw/U6sP
JIil1gcJqOewH2wzedLiwAlj4WPUCsygIz2fVLlT+Hudk80vBuSKkvqiVLV+CDW/IMKqwiW3QQdu
KA4FgY4aW4ek2MnWtiyBP2JilmSNS786G13VNNMU17UX0FyOUt1Vkntm6o5V+/v2R9u67ghES4zX
Ej8zYrFyLFYjMTETDLUnFVL3PimmmlGzaf6Ra3J7qssCahtJfegjYz7OonzfRoW0E9VuuLZlbEV7
7fEuCKjLcxPrc1czD1R7RpK6egZJ1vgpEI6RoB6r7nh7uVv7ShsAOjTyBUZlVqsVIEVARGmuvTz5
HKQntfgGUs2XPt+2shEwMQrF+JG8qH3zeFyuSLcaQW8T3ihFCLPnkN/xNROKezHm/1VmZB7SNhXt
qqj2Bge37gVpJIETTR96iCvDdZ92eaiJlZekVFJzI7VFOjz59EG12oMovkvFg1ydbi9269q/tbna
0qBvhFEfmHNIu0NpfdXC92bz7raJrROyFC2YBTeoPa7T/K6hUMjfVR4HsNd6t1e/VTAK952j1sFO
3rp5ITROh0GRE02fdT9Z7INI6k299upS/i5EonREMSRwalWrXDD70lFSmKItsiB3mwDITJcO1ve/
Xy+UE7SAFwERaw18sLIeLb6AGkrb3JeR9UhA+TGIopMUSM+tvlPg2Pp+DPlQGQIMeM3aFzMxU/dR
1HqhlB5wpRl4b1/acdhb9+6tkfUhaRCuEOSw9doot4f4NFvvhMEu53/hNlHkomND5W7pcV9ePIEh
otDvSuI1axSfZAni2sm4b2JLdcNCiXcc19aiLLB3OoeFLtyaB9pvcwDUIwVJjkHFsH3f2q1UD26q
VXe+3rY75jY+FM0a2gk0MAiT1tUGMTZowaV+49Vty9nTzQpa2CIBgxP+L6/FBa3FW+qCrXSb3iLi
eguzIsyRy418E5tIip9YYd21nhGWJaDtP3kMNDQKVMWdxtnyWgD0RxN+8ru0E5VjI2f58xAa+THM
QhMkXdnvfNmNxVOSheAAxMCy1avgoorMqTHGuOGRALgSmLbSd66u7PiyrctPKZtBwyXTta4m3ix5
rLqwDjsP7cTq3jcPUfXQGjDN9ueiKI6ygU5Vdr592zeOEeURkRQDNhvaKiun3aRBpdRz3XvDbJfT
S9e6hfRuoC9228zGDl6YWV3B3M9GXE3Tv8ZMnfahlBQ77sSdzH3LCrHRghwjYwIsc3lw5DH20zaP
Bk8vfg3hfSg5Svvz9kI29ovqF92G5SgsMfqlCbgSCpES6eBl81McfS5BTfqJfLDy7nDb0FrwkCYp
eQhjG1xyQiR9PcLXTOI4hEIzeF0MunYKy8e6+of63hS6yoAIYgqmnmqbYt0VmfShNhh1/toHTid/
yLsfg/5t1p+LPLYrdrpWySHfpfmz3n/WI92JBpAnbXKnx9X72796a3sWVM9SHgR5tWZEiDImo2df
Gjwjit3cciuQ8o32OdKjHX+0bYhDa+ApKHut4rZpSstUN7rBa8rsBFtGXykfgqh4NwXpntDoRgBA
q5NiFxO3+Np162ecxXFMEmXwplMQn6HOPlFyivXBrnen8q5jN00TuYcQqaj0ZdaxRtSn4yjGzKLq
Pb13nHn7ELtR+LOS/pTCn9ufanFal81/BolNICl8Khpo6+q1Apv+TAmbDFCDWhoHO+4NoV5fx4W7
CmwhdSBqTmv66nqu9KDJltJdWssuPAn2oEYpkOdhJ4q4jjwxBEk2wQqwwqu+cNzMOpFZTB8w1Vtb
DBvQhZCZRzozR5kzp6I3PPdJuhOsbWwghQI44kDhLiwLqyPoj0bazBMJmaRWT2mtf5OsfMcJbNTc
aRGTGjFCsFDevTqJN0/hKDamnkTEgx10Am46S4ZTGNmz3oapa1Vt7PRqBCkV4qyOHJqNO86Z4zM6
vXPbtpb6ipfTELsg/1wl8V2ZlmYhksQXiXRIhPyg+j9un8aNT0jTDqwY9S7IKtZT2FSZ/T5sjMor
S8hQI7S9u6TPHLn2n0pVat3AVP/4MjgxcQ/oe329ibOp7y8LA1SwpuETek2rM9WovShI7zRSej18
ChZATBI8KurH28u8dlvgeZjdB09M1wY42OXzIasAHpnG670JwNS5VHLVlc0wdsO2nc6GUog7H25j
cWwnsClwU8QV67KI3IWFlPUF9or2DhzKP6UP+YPQMCWtTv29mqjH2wu89mAs8I3BxSe8ObB1MmVB
KVe9l1vGncxIRli5BoiNmROa+PKJYZGdsOkVR/nGkQEjwjsv0wS4aJzZOlysWIjW9J3uiaKfvHTh
nFROSTwsu8OkFndtpUSig7pG4yZy1z2YWaR+jzstcP15aphDFJr0mHalcVSVQp1cqcsqjVEI3/ie
MEH4vZ18Er+gamVbz3ytpqtnCZ9iVJljMkArhLtlKJCmbMNhdKq6MWZ70qoWvlmO3S+hQ0X+KNAO
1AFy68PvuDPH8ZgyvtJ9KHK9He7qsk4Uu6qSprENcJDRITD6OnKt3E/4YzDpdNjKXc6ONfb8P/tG
M5biB10c2M4uP5WcWOVgQUzvofWknPWsPPtiNoCUHsRzXqaFY8wMq9pRGDay3TDOdOwtcanjD9Ej
cPh0p6u09nXL72EWd1GYlhlUAZl6+XuobUmN6ce6x6dr7SJVzkXWuop1klLFNeTgHvd3nJv5FCTx
+3nw/w5l/b/mgQ0we0fpZC2KEeWpZHZGqntDg5ZFpUu21EVO6BfRTpS6uiL/MQRcfGmfUTpYOxyr
shQ/NwqdMSYL1pDiYJVPRlO63F7bSH4L1stfXckreyufU1VxF/dzqXuFmbsToeOU1jz2mV23R2lq
Hwd/x+lsfknipGWcYIHcrtv8kWmE7SByI/N06g8klcWDEql/5i7oj1mY0pqJihllDYZx7vpcKY7l
MOgnYakd3V76KgJ5XTrhKB8VAQ3sLO7xjTdiyE/tqSrqnlJLbmedVDQ6pmzne24bMZlLoxtP9rE6
t5kV1ELg5/pSMGkZTTHyk6p9+zcL+a+NlVsNxirT6cJgwzhFzWS3AcdztxV5fTI5+iQdYP8XRtp1
9Uk10rDqC1UBsJW5qXqUpTs/OZc1rEXAQSNz75wsJ+/Sc3PTYEIGBLfchoUH8u3nCUUKMrUWqx6D
sJkjcLvL0pk08ZBF7+Xk3aR+FeUXsW0dUc2dNurdup+OQDqeAjU+KOke7G9r+W9/zuqitHowMqLC
z1GUR9Wv3EJ/bK0X6IXG+GHIdzKldbbP2VygC2SQoO+ApK/VIzj7SWxoggEWRtQfxyQ37KC0wqMf
9tYx0In5ZIbKDgFPyvteKyfQgX58vH2slqO5+gAUiXkCiH/AD1zhZJQwQWDeMLw0ih1dN9wk+/L3
FsjPeJeJeIjrVkGyGatGbM2N6ZVo8DkJl90V03Iv8d/4cqQwVCJpjlB9W08xNUXTFfSWcXHdcBSU
30YkPArRk3qWo9RVs+yv3QrT2Uxr8Q21Ja9ZHZQ+oi3bCwnbZjLZK4+ZndONVQv9L/vNyxlhDId2
s7oQY8BHfXlBVJmBr1lsDC8ZZttMwQ5HL2Y6Hcph5/G99mEXhtZAMwAWpSQTf4ME6B9yuGVtuYje
S761d+WX+sjqxLEihdEBhWceGqTLFUUccbOXJsPLcQpHs2sUWwyC1O4sZi/81BfOfTv7d5IUadQW
R8TkulzD/eTm4fbBXLd7X/eWLgloHqjL8HurvRXj1heMwKedPQn2QFU9y15C+ZBnSL3FXludjNmt
yvE51vKP5Th+UjIvE5HkSaqdX7JKfZYfQo2TpIfQAyeorH6IHlTTMDSy5ekMXTidlDfQ1xjD3aTk
yYHOQw8RvS/RfQuMsz/J0vn2RmyZB9S6kMYZjI6vx9RDCMViK8e8MFiaGwaNWxqEgXlsAKqyzjOV
AT2nIa7tLHuVmrBsBtqooy0AXoq86/GGmJdmmCet89Tp2Y++aEniRPNvMz/72k759nqFgNRxY+g9
L6M/6/kbfxISrZvr0ZutwpGEjtRydAT/nyKyq0F1zEpwdHGv4nn9tmEUInmJ+vwCIlpc1pvQYxqU
cNACefQk7YPOMG6qPhnpu1zfo8Xa2EZjgQpTiKBOQMHw0k7TiVQKQ2P0qqzg1Ep2Z+bOWAW2IX2U
ouqv4xCwNQtemNtJPLrGSJSB2DX+EE/eUFSPgxzZTO2dgnwPgrW1KIYl0GYAG0UqoFwuajTjWugR
FPAaUPDC8C4MoVPM7bZ2yrLbKU1vRKu0nt8YW8VvnRlagT7mk2fMIQfBEYvatcTgSUmzP7n6vW4e
e6F8LMq7aI+hc3OZPKtLhLooSa1u/gxTtViK1eRRmzgZkOmlw/TQPQbhYRb2tvTaw7PK/9paV2ZF
VNV7HxZIL9TPkSGc88TWhXinELdx6E0LcQYA8oBiCYdX301vJstI6tlTYtEOo69KIzPy98NQ9p6R
JTe9fEaYy+QBWShLEFVbF6SSQU6mMupmDxaKo6kWH7p3TPaYTnsKgAiMxSPI27t8tOV+5+nfCNsu
La++WW1wt3Idy0KdO6JxMr+IiCPryC3ps9umhzzds7i5VnBtC/vcIgO42lQEZkddD4bZ056ZR2eC
85SRnx/BtejJ9/r9EJ6a+UP2d8XNxTsvI8fm0swH+rqu3SaIPE2VROU0jtNDFwkHuO/+3i3T4wNn
shAKUD9deUioBJLIkArRE1PloDEgVXQgW6K6bXDO0aGZIk9pigNosb8/pcxR89QRvAFTWEMhpVRI
pEmpRc/ou3c9YwjZuTF/JGr39W9f1tdivmTAXglQed2j0Hq/nuo4kDwRYbT20SrRcwI9LbiT3Du5
pByM5tdtixunE3bEZbodBl7G+ddM8xlkF62U6JJnVa46o+sBs58c/xnSjLT0Qe/uk344B1G2g5HY
8KHYpVMFByRIaTza5cVXtM4k+tUkL38UzLtZBQUfTYdx+tnblpi7bf6x0vODtDcieR33L2Z5ipb+
2BJEXZrtSzDp8Wiww21sd9/F4JMsvuRV4ob3fveXCFquxKWxxcO+edHjtOOOdqbkxVQN/QTy/m8t
XffoORK+/JvPyNA7LhvCG+KkS1N0GNtIizHVoJP5bPEy+KntgzevY8kuUUuvpF8Bfue22a3dZAm0
GyHhgwBgdSEja+gDTc1lzzQap7aOIXhkWqhwNkffBfFfrJEjStkRjDAMYq8TuG+2sxajZEYtXfYy
DULzAe0IG7iZVJmHrLKj6knoEzud9hTzrl8onBp7urDK4tjWGVXZhvo0x6nsVeJTO5y6pDnk06eg
G3aKQq9B5eULtRha1kd3EpmJ1dFM85FpaKNhMwsG+VI7LAo7779QDhcUpxqrUy+4amPRtjFs0mdb
CK0jBK0Ff2zHn41WPfjWqc3soWqchK/eRMYJdqxTKsMIotiasDfOtPH1L37w6nhXfqpElV7L3lg2
jll8DyXDjqPSlltakJZ2n2o7W7TlrHi+wQWg0Mbt1Zfw6M0JKGKIqPWukr1SOMbA+eW4dvOjFHAI
jsFU2b5ROObeUOKWq8IqKGbwxa+1wUur4SSVgF17zl2o/fKD1Bmt6LAIV5AYiL+I2G0YbW1Ehe7r
bI8Abfnoq0PBk8Bpp8gNlfL6KZe0egBv2MnER6bmlGlTAGhOk+Pte7x4hysrCycXiigL4nblPYa6
ms0s9Dl6cf7RH2f4ohXYejoXenDXDEXOj0JNq9lJ6LZ2FkwEZXyZ0avFiVzurB7WQy1Q7/KK/uco
OAMWJgFAkq2M7mTagK+U340gu7dXu2mWCVo6hyQlTBiuzIZ9JZdNLVBFnB4WBGkjTO6oM4fEEJv0
Bcrez7pwlKNHMWn/OkhiFvSN5fUBRu8kMZJA84qxAqKfDUQurTjvuOWtz/mfyUlIc+iRrqwoaaTk
sR9qXuxP5zQZbKv9M1VnoVCdoO8Pw/sqNk47e7rElKsjxMABeH/wJzQs9SUmfXM1xVmj18OV9YLG
Fg/t9FEOGE+OT0PxWUyN4zDD97YTQ1zfDfIFgrnlnQWRu34PJkFLhNlMZi+VY+XQdZF+btDkPN9e
2ZYVKDIJjUwqPySYlwubQnVWirCcPXkmoJ0iSSZ90Pe4vq9fGQDmi+AxJUJYOtfvd5FZeqDnhOw9
iI5HIwriwxT5rZ3JpnC2fHX4N6v6r71XT/vmc9W+mORJVc2eLszZ0USeldOvRHe3925jVbybZP9U
6pm+W3dTRmuWUz9JJM+PFf1boVnTEbAq4YHmh7UNCGMP43idsxLHkv5TY32NaFeZj6aHFkREE+Ed
gxunvPURsWtbKGOEomr7nWt2vToS1lepJ0J1MvKVsbEShsxKZsOrk9jR0snhBjhgl+qdUuv1O3tp
Z1UBDfMxoWHUYycTbWMK7HCcePo+aMHv2XxQ9tSSN9zjpb3VVZYp66ptIBqeahQ/QU09hlE8251s
y0ZoC8aDwDyBY3Xds+p/HZQ9gqzlPl06EqwvVU0QnaRa6zzSMEvdSohzIeZ25F9TcNa/lunvRFB3
XoHre011g0ETA2zFws++7PqbG5A2CEILfmJ6cx38yOZ6eej8Pd6oTSPg95n8Il1loP3SyBDMcV9M
memZfnZs2xmm8WDnFO6ZWPknPctNvbRSk+aPiQKpWuaHaBT0HStbX4Vpi/9byGq38tpscmZYTC8z
mFiFtDOjydYZnxCGd+o4/vy3foNv88baKh6B4IbWiM+aJC1tjlbnd5BAtx8nK3iEOHneCUOuncaF
tXWhCxUoxq4LPpKVZpFjjioHj7aenRTtsHPoXmvj69NNCYOkCcYlhi5WPkOdmzrqlcr0ponh70B3
/bZ5amCWYizanft7q+1OSV+fVblzxPtkSu2ok05S0X2zYv9L+SHpjd9W4tvKfFIkkh8K/mEiPWeK
bk++a0ily2k4Tf5dUKh2n/SEpB9uf5vrk4DEBn6P9hz/ggvo8kgj6atOEzgZbx7H2U5C3nbZbUdX
9c+5au752A3MCZoecKpQElnYeNZzmipKPIAFE4Xg+5/YuoupiBQfG1oMYS0lbM7k+GP7RxHehZls
M1+3x4h2fb0W+Q2+FmEb1RFt5XwbAalNSygVr7dixaWjpthqLO4hPDYyG0APqP0BFQdbzatyuatB
JQgVW6t7lVLaeeOqwoEMyniRj039aXjOw3onl7p+vCj+W5BRMKXJcO96VtQqtCoJ4JH1lF4SKcFU
/5QZRScx+SpUVr8T9q45ZYnQFjkYyj28zISB6yRa7ZJZKiId5BDQ5yqf6c/J+Qn4BtmiJf8AAoX2
dGS2tt6n58znXrRtctJKCGijsyKjFpLWaX2vSv10P9Xaj9tH+rXlcXkrIUrkNi6RF9/59RC+eQvM
ToKW2A8NLzClh0HQH+vW/5jolV1YLzJpkG7Ort4gPQ7wC+q/TH3UlPtGMg9S/4w28s6vWUpf178G
YCEEHuScay7TQRgHi7Evw5NfRh58M7L1r5ZDq0FG06/7Ef2UBsd6Z3Q7wdrVxSaCBlzBfvO6Ggjo
XB7BTk/kpo4Ty5v7/DCFX4pMcYTinTF/GvdqKlcRzWKKgIn+NB1dksdLUyMoxiyPWwvchH5oio/t
KNhCDhv0bAfFF3XHY10d9ZW11d1SpD4o8aeWl+t/2qmxFQ0qTPPrTHXs9pe7ekgwxGwZ8/AS+pa0
YC6XJdX6JKSM9HipPjEvF6Cb/c3qjH9hhXoUTX6LUVTgQ5dWxLhT41KIfYLqGu58V8p/KNmP2yu5
8nqLzCkTEczGExqpa0k/eUa+RywDwdP0rHEHrRBsZZD3RkmuvR7jSNBzGczJkYWTsl4uBWaZWkBL
T/DE+jGmZTdpmt0k3/QMiazcVn1XLgFj7E13XR90Kuvw14A2g8AGCO+l1fp/ODuvHbl1Zgs/kQDl
cCt1nKQe2+OwbwRH5Zz19OeTz8201GjBv2HAG97wlEgWyWLVqrWsUgi1QvFd5EntbvplNZC6tT8M
6asW/nOGdNYdInM4k23IFA0XAWAZdRHo5ylw++z3EEqfzPZZjJGKr5E6kCEk3lI7Xwkxc1WROqSY
NssBUEleGGyroK6mvA1dlT2V1t9bJxbdEoresEcAYnpqtJ99Dnqi/VAbmp1alR0KzWPbyMdwLjZ8
7ZRno0j5HwkifOTi1Y3i1I3JBwJDmmC+03k1LSZ/QsvEs8I+dE3vKS580izaQah/F95Xod2i2/kr
dn11koLSYBE1PIzqDTfr9UqD8u17r1BCN+s+Rtk3r3+bxqdR62xPr/e9dJy0XyV9YoTliZNnP7PK
pTNOVb90hWI3GrQJipTazYy19bd6wtc7jJgCv+cKBoa0Yu4Smzoax1SJXFTPIYihVc5OBs/auOX/
YsIWM4CLs5nJlwM31BfuMI0e6UK1jF1N9u2RJr9EjM9zmFtI0MYJlyYvz20h7owvHtzyvMdl+P91
MFepTwEo+SKmwOyIUtE6GKND8xfYN9gtWJs03NqXq7TVjKJVNQ5Pc+Y/XOJrQPB4RjCKsdsGTp19
VPPqUHLb9vqPVu5PXmrZykYW5IYzoirBQ4PyhQir3sIZg0yWkglhJreyHoLqk9ReQv+hqZ8AT24c
2us4lurB/AtNHZPBLdvmAj8t01L0MjfIuwMQOjuMkXthpL2s2YVfuTxFcUNvF4+fJS97LofunwfL
3ALRpJABgo+U2fVmaMPYKHqv1F4EwXLCcdxDSJqQTZDk5Gj+8y6fW0/mShR7nOhysfF8fYzRCgu5
PzKtOYSpgKT5oMlPXi7RuqDWKqKHSr3h7OvVnI2aFBRhICBYXxiFBGNKQzMWXkKaBZ1RDXrTySxf
2k8JKFARQm+nAdr++f5VOfvI9Q4D1QK9JSVptjMtRdfTKuV6JxXyIJBHgGnSyYpQ0x0enGbFCZ/X
nl2PnkUNLhRrcQ+oIpU3hn3DtegBA/9OKgpE2KofhSxHqkr9xBd4fpDbQyLDmyF1wVNGghllDTZq
l6QZ5E6mZWdp/DlN9epE+CUftaYwNzx9HQRBgkkIBEMDrXaAHq/now/CLKNfPXEDcZD2mYCiKzYp
LBftVj3ohinYSpERpHRN5nSJ/8968pZVYMVuPSgK3e7AsoaKtodyGI2NSV5KifAmQJEFohnabGHW
k5eZHLT8eiVso9QtTFKK9BeYZW2TxXS6R51YhXNDHt7Yx08cIt24yyrjhNrRsagPBlLcVTUcxrT8
UWelI2/stWX38/xpuN58gFER42hZeqDSJUHQpKkretYe5V47lI7dmO68Akz0f1LVOoZ2UCbo34+N
8Zikwj+vOC2nM98Whxts1cuDhdNVbeS5ycwTH9QMmiNrlss43t9m61hxRhuTcWAdgGBANnDtV5oq
tK0PXZk7md3ZLHtb9M7FsHuLnsNktAXtRVa2grfVgbIwOfvfu2ehr7Zzm6KQEUupD4EqO239ag0R
6WuXYu1hY4CriGC2RnMg4FI6bLgCr60RjtWdNVS5W/c8hQKpy/eRnL22XfG9Usf6wGUVPkZd2MIz
ko47ZayjB0AyDe1EVr4rvEj4HmQo69z/rFtzQC6WioQ4P9WWTE5+p4zN2I25i5IWXhQawXlqOgP8
a/Rf0CflflLHZANusz7RmAqqBgrNzGCz6Qe9norKjPS6r/XczXqjcbRalc++ChNe2afQkFW1fzJ9
n9tLEISdHqfeo54J33LJKM992Zh/7s/AOh8+fw1fAcEGUtvUMq6/phCHWDFKFe2uKT+VEuS+r9WI
NGVXQ4AU2rH+0FqHJNiV2kbi/+bczw8VznQIPpbCbVY44iaTX7hi27zV7Qj1f6lEjqxN6jHKRMPW
+yn7cX+0qzOVwVqc3PPtTXJo2eSrCUCghGnK3ZBEH8j4SIA0rBUgFDGi/X1TtxyeYiGJlzk1TpPo
9bzqNNMR9EiFa3j/KfKbbr3d//k3po+S0wyV5g1GUUG+/vmhPOl9khiFqyYf4SiXtNfgu59+mrau
ofk7ryIAnnbv7SjXdnqp0oLEUgpXs1zDPOcdgh7OUH8YPwraTmo2zokbszY3LnCrcwvNL4dra6Yl
jEQSY8E5+F2JPrVbVdVVPMNo3v/8xaFXRlMUayY/X9Z3yBDY/Z+SKEL0P8oJouBDubu/SLcmD7wS
OSBaMQkcFikASzDNLCTp6SZyRZvpJ318iL0/XnmWSkfXEAbzt1BZtyYQ0iGR6BRtbNgfriewDsQi
zkzcgr4BYZ/Gfm7HI0m+++PasqJfW5FJBdGGgRUzewwEf68qWwQrtyxQIZtlOrkPV9DZzpOrvK7z
0vWhfmyyh0A+3R/C/IlLv35vYLE0CGePVhzOBvRDYD5LySu8KfZgbJz2t8Yxw9Ap+c2PoyXYfmj0
sSCCLV3TrB0pfc42g7cbA8G7qNFCb0UNYbVlYEFL68Go3EFoTmIszuttZ8GfblOrbJ1+AXDx3tTC
uZKMIgYpjso12gcDiXfV1s/9LiY6VIyDGF4k+dSNzrAfTlb9FgbqXrYRw+qdqt1p0oG8brqFVr9x
ChKWzbETSnMA4xenbJS2TR8VRu0q/eiI3R/dfAwJH6QI+c3+9b7HzKNbeAx9IbyCqCtIlDIWsf8g
6klZpEXjtkojOKR2AkKmKDklETW1fzeFy8A4Zc55rmXqsNc7UvlB3bhTLzmq/CxFvPPG430jNxyH
1rA58KHXhS02z+27ABC7I5T3TeOmHouYQg4Yx9+NfHxAAmPjrr8V86jsZUJAMuPzWl3bivqa80Ju
GzdogkephoUch1E/KsZHI57ZSaNDLOmOB4cRdG3HIPEO/zpW2gtB1tHXABKLGtS1fTXV4izTytrl
QwDR/U7kT56wG5R6Y07XPsIzBTgdFCI8mfGWazttC5og0fTalYTEibLcziv5KORbCZf1NTaz9BGz
8SRGAmKJpmygOZazbmrcTI3sXvqUR2d9ckbFsnN0Hkv1fH/2bjxPYGfgfcgLkaCbZ9j1sKRmzCuf
5mhXz36OUbcbjceq/CYZz523C0PzHHmq3US/7lu9Mcgro/PR+s4/YYZQmj5WGoI1/bOADjVs77Uj
tp8qZyrRLLlv7cbKoUg09/3zB+nURZzjxUmVVr6KNT931O5xfsx6xYZ7zMt/fYTQ5TXXl4m5SY5q
C/eQkrQoxtxr3KSgF5P+6J4MigcLW/nqbQrNr/c3xqh1UZacm72W+MMGsnHFDPvWHaPs10TzfkTZ
v5oQCUI9758nDwQZb3VEieh1WcY5Ui9GRaOIrduob5Zf/pis+L/B//faIbBo4JRkonhGsr0W09dq
egKHU9m6ffTsRa6m+B8rbS8ID3r1R+9plvZJ7FsSEiipYyn5h8zfCBrWXZLzF5CEQGEDHTMm9don
J9FDuqbNW9cyE9vIkTJV7MB/lFEt1S5Q0kxJ5lQG9FQoMV0aXrqF9bSFIbqxL66+YXGWynLuIcTS
tWx+EiLNU6skT2ZTn+qqBDo9fZvErSfrjb1Bq6DOk5UKqkFb5PWo81aue/B7rSuPp2D8nSFxU2wp
itw6Y66MLLZ7lxlaYMZD6yY9qgsAbyRn0GjzFT8owxEtyEr/En6877a3dgi1q9mnKN6vEddylOqp
hMlGDR2ldNXsMGRfPG0riXnTjg7w4e+bn2jwev4m3QqgYlJaN4ys7z3S1WaASHn0ZVS3evZvXLQ4
qD7rEVCtpbV4EdZOXSRNYoEpK8qfwvi5abN9SWcnictdnxh7eHbspu1tqfOgmRjexKz+N8GlWSHo
6gsWd4VQDxVik3xB0lWXSG7etGBrPm/647tBLlyljUyrzyh6u76c72spsC0EJ/5ROGo1jvkj3l0/
iheECGSpHJ9ytuukvdFvDWOddp2nCq4e0PdgjfjvaxNtH4pDZFjzaaJ+Ssrn0Kdd1QkDp2ggoVbO
WqI/ZKGjAm8G8vwSm9qTj6y0NtRnWJftQu2g6xltTcGj/pFE7P+H/+7bFnOclNyHvcnwy33RwLbq
v+qvUvxG34U96JexkrdijNkvlncjoB3ynyAJ4dRczHdQx22tCH7nts0HcaQyaYXPXjiXyOXnafiQ
kbCZpuI5FetjpYmnISi22ihvbVOuFjR5gGdyny08V4eIYdTlqXeFvrIV/1jLva1UP9UtOchb7juL
vs30bAop5cVIs5r25diSei4wXmrFufgxleNGOHPrkkBdll5aurzJpiwuCSVGilg2osEtp3IfiU+G
vB+ayzB4u2LYa7v75+itsIbmHlDCxIjkyRe3YiVQkkjSeCA8/B3EB8OgvvxVz89EivcNzV+99JH3
hhajSq1WgPUsHVwh7pw+iI4aDUScZmWTPXaRYZdxfBTHDaPrMvOM4qEpizIqtUsKQNfbtO9KK891
hmfkcA+HtZOZ1akVm0/02+28+IeafcsauwxrN6SDJVLNoy59K8LvudD9p4fmcYJRQa9Q3pUSp1C8
Q9n/stqPTZmCXkiP92do3paLGQLpxeuASijB2NKHYWMdaoruzFAkn0tD+GgO+em+iTWgjPl4b2MR
DkhaEMRURAY3FU9tvtO/ahZyWXtrTJw0+dHs058h3XK/4agYvJ9BaXcb0eaNnDUfQKMsepuQGK3u
baMKJXh9y8GdhmDnee1/pvKia81zmrvBZNo1sO28/QPqbW9M2sYE37phNY1SBk8EMF6rjE7Saq2K
ANnoJq3VO7I5nsSBapkmKN4nIex+iAp0AH4jHMNSLveBCB9ha0RQEUr9xkLc2OOIVM2FC7JkGkXC
a7/sBALiJo34ElX8Vua/Rau9IGfl9AIA9v9EawvneOPcmjuKZjpCKOZWrxfYyDS1b7rRlY3Ckfzh
pBbIL/cOOtL2FMBS5D+ArRiL76n6pSott/re+t4D7OcbrAs3HRBoGCTEJL7noV8P3MxqxMHraXSb
zI3gsWgDW1Yeje5oGvuxgSPcOhZQByD2hhBrbIvhQYQqSvqdaf6WK964tegBoW5H7QQiyGUFqQNp
6LfiOLp1/tgWTvS72FmdPYF8eZG7vfE8mV8Nf6NT/KYL/lUMoypJ6WQpC+IJEzpoTTq5hVHsBxSM
g/ZUlraIRp4dgW4xSTnIduzDYayIR8+wth7LN1YAHOXMfKFw1pDYXByJepgPlaEpk1tGXyAZeqq/
M0WPZYTufNmXduAVjiA6BRJFjY2Gj9/WtuT/6rLsVxD/uH8crU88GFPAT0NBxDqs4gZTGduplcXJ
bQfwTHo5nWkQ/mf6krm/hzr0XISetZ4WVzbSFppSNZXozuoWuSHbdJD/SbpP/z4UeomYUfBB3KSL
960Z9UavCaXo6uP42ENwbSupuZHFvPHOoq+M+4z3CL3pnKHXm0eooDegv0F0g/bBG0669BAKz030
Apu5PRFTKRb6HepWm8+tVYLBmULITOWNfsC1VbmI5NDwsOrr1WjDdBPvYQTdAjLctAJWANebBSOX
gDDTC3ylLFXRlcQRoEKZ25aSbASqWzYWizRZWSI2iYYNddp343Ocb1GwruNQIJzvRrE43oLY0BJO
PtHNmaUq9o7gMz7yL74XQbi/73HrI32WAZ4LsGSZZRJF18sSRKFsVFoqzlXK2EO+rHzOpcm5b2Q9
YzzsVR6ksDCQHDIWHmcEdSdhRXZ9+ESb6ph0W9R562Hwo7mSyQtRZSPZdT0MND6EOqrRoRYncAVJ
te/BtKeUsO8PZL0wBB28TeZaDoe9unjHDxWJrryZVHcsaGIXz80U2pP2EMZbRdcbhticYJTnjkki
+IUhQ0BSuI8l1c2a8hDp4aXwzD9KDe61Sb/cH9ONxeG9o1ACQONGXrEc8NTJ0imLDZdLxQ7Qd+Nk
u2/hRrhGjR/8Frl3CicADa5XpxlVLZua3HQNxRnSp6YcX2tP4hjtLbuO2gzAqvBdC3sY3IdnKyUn
ev8D1rNJNZQjAWjuvK2WhY4Q4D+aZKHlBvVzC8t+WT3rVQVf+QZWacvOYt8OY+fXQRdYrhBEjhdG
dgcuSbbOXfLj/oDWgd88ICj3mU1qUUsYwzCKcjV2seUW1vMoP/Cmtj14tdrsO6okZ1qwPty3t+5w
md1jfqsCKAXPvtSyyXUti2kpF1wtaFQ7lk+19CDm/aUyRdqSOieni76y6JJ6tqZXoIp2LfwqeoU7
n35p4D5bEpQ3JoCqOuq5lJQ0rvyFRynw1M2VnuBi5MJuEr7HrXKqhHIfehD0wubfbMLAVmuLIboS
uDOJemYpxGsfNrXe92S/nFlqP1ojRLyCXzW7zhD+9P1W0+NtW/MZQ2jLAi/eV03VVih39PpLa2rj
Q1jXb2bdJnZVVsYh0pTkcH9158m6ejLOTcUADMHZEdJZfxF47xJdVaEgOV9pkB12u6KFmlI/dlX3
UdW9zzo08RvWVk/4uTdmxpNy2cwCG4sbxy8Ktanpk35pja+68aUr/UetshsDiaSIrItqOmq7NaHr
EWKT4IMdQ9WA2Od68ZLKy8kq0N9ZdRPUVGVz4Ww/Vp1X2mkyao5mAVC/P6nrLTOPk10zg9OB6CyV
tPo4k4o2bsyXsoIPDpun3NDrY+6L0olC5aPSetFTEAvNMc6zbznPdQdakcLWgkn/mFvlfyXSTRS+
PdfTp2RXdpsEFatLU6WAQTfUvO4w6yyPRaMXrBDREPMlEhrbTyHF8NuURrl0I8u+hnDOhmblS/JD
NEcspyIVpE71Ex9Gx2fG+3lqjpDXdcVOa96A09rhR+XPeCYdpjZbj/XV5YblmfmDtxndPrjA9cLX
laUGXVtA5hgl/UGqaHqgY8DciAj/ojOvd9AMPIc4FoemerjcQZrlF16VqNaLIaJ7MPotZ78UqNZX
Q57qH2WTcmiOvW99neiRLO3WC2PfFjhrisMw9vTGtmFgJKdgyrtjWpn9Fh/srWnQTF5sUEIBSFsG
36Zfi2k7U4RXkz89waGe24E89scNl79hBr3BOewGvEXv7GJr6zmdkLXseS+gCorHiSDZsqUqplzb
eoWtT3p+jI3R3Ktxr71IClCyTC98p+nTdi+YkbEvWjnZW2m8xT60OnPAEAEhgsANHCeV+cV1UZdD
EYtRnLqpLCevahhIRx9pnFfPl2onCOmTAFUMi5SJoGcm0Jt5f2JWG+2veXRZ0K1hWlbTH7Sh2Bbo
zYlGiiRyJ4b7ePJCkmXlFh5mdXUgUkh3I09ySloyBJjXDj+WYQIZhRlcIBnufyUpAXcXStVprBMR
6G3Qfr8/tPVrclZFZHJnpCPvumUvRKxnWpuEfnjR65/q8KmXkh2ESQekgGSI/4Py4AmOoG4xYazu
fxQtObJwMgCkZL8WC9qjFFDwzsSq8Vj2H0rhQwyOVCPd56SQ5d8f4405vTK2COv8APWBMjbDS6ao
1UkuZf9QTY26j/UaPcgxkzaeS/PHX50mXPtzoIHADjTYnCjXayhIUd20dDVdUo1EThajrtPRIatq
PyCl+hEHvrlxJd9aRIIpY4YBU1lGq/DaolTWKiTOaQKxqH8EZG1k/qPkh8c83ue+5ySU11rFPBWS
+T8M9b3hxYnRC3Gj4j3JpRpfBKvaNScydEJxqIKtesjqCGBS31la+in07slgxEJ8EbN4pw2PUeKW
A0QqF0oKNiSVelTs/9ltriwutqLcqqpQtklyUcInafJscbq8jfVWB/8N5yQLigYdaWCDV9xiBg0B
aQ85lNOLWpGE7cJjGn5W0v5lkuvd/fHc8BJOd1il5h5ygpsltNSsIquZ5BhRqdyAIUNzmMNwcOBo
j9LoJElOlje2FoFkv294PUSgcKA+/jbtEq/M1867+NRKGrgYRIlm7eFjAElLkp3S1nfGL/fNrLOq
oI7f21lEiX2Vh3JvTNipm//KwRknuyajbB3kYN+kZylBV1A8SmFy0jf5WtbuOdumFEg2hiKTuBhj
FaAxKU5lfunqV19MdtL0nNWHMtyF/QtiCkAtN+6km6v53uI86+9mNYvyxkS0Pr8I0qXWIESr/ePg
PUXWIwIYpAfpp7xows/7c7w+t6+HuTi30/mJ3LR1fpEaYSfEFjtRddLqLImwGU+VgwrMt/sWV3cv
wQiVdVx2TtzC03w9zCYtso6LOb9UKGh3koByknxKs62KxLyZr89sYh4WD8ULchxAzK/NeP6QgdML
yovg1b5Dqrjb9ajD2IpSK/um5O/qIRZ3+YCOTKIM6Rfgx6lT+0Zxvj/eG5uFitCsjkVATyi6XNbR
C7k6teISqj2Phlm65QE85qyIuWHpxszyRKX+pnHT8qBbzGxeUOgiV1Nc8na0M3G4VEBLIqC49we0
CirnS4mMOzk3guM1lYeaxtrUpeXFzJLuUAYifH3tVB7uW7m1+enUoKoFfweZoqWcdND7Y5ubdXkZ
hfwcR5/LirRF9ZAKnZ1Vg21o6Nt256FwMkF486vwct/+jf1/ZX4xmXUwlXEVjuWFsuNB8/oHej1f
o0chHL9Jgvl9TKZj6f/71pibU2aRFspXcO1f+2wnG0OQdlJ58Rrt0A6N0yFJjmj3xr1xY88D1psz
zERsSLbI12bMINR66rjlRTPOclnRZfVJymCUfMoTl4avDbz9La98b225ESfSOFahlpdAoPxWqqUt
NOZhLPRf9xdsHaTNQn5cunOnCoiuxUnmt20aB1pVXYY6a17VPNI/t3lsOdR2IEjP5WIfSZG3ES6t
M6lsBio27DY6I9b8B0ZC/q1U0+qiRcFJbNjcpa1JP0m4xcoH6CUI8tspOwrJFoXPjUWcaQ912IpI
4QOFuF5EiRKvWdDWf5m0HFEI81NXmvluyOJXje6WsDENxxKoV92f5PXenzPGyIMzXPK3y7bUmCJu
mgh1fRmNioqzlASfa12PXu9buXEVzpovBDcaT2TyifNnvL8Ky1QUwlRlcOkYn+pg1B+00gp3iqD5
9JKL9Ye87IfPkdCau1JvhUPMI+y08RHrG4SPIEnBmw0q1BV1hB6bTZxIVn1RqlK2EXcj8VNZ3yUI
u87TCDLM6OYGWE9LnTxp833iVxYpwWirL+bWnJOy4toExM6LYLFd8xrGTl7u9aXlObyn+N6cpijd
EirfsrLYpp1ZUckIyXDBxNXvid1hDRnrZn9/UteblDmlfd2aWfipOyyseHSS1WHKnEpt+ag0XgQX
gf4zkoOj7/uaE+jtBkRiffpgkC2KSUCYYBOuPUkuw1QRLAxq4ohQWyD9lFHIndX2jN39oa3veR6H
KHzSATjTai0bDUizGTSFVM2lrn51w2el/V6mb5X3676VGxN4ZWU+Ft7vDNKPg1LmzYX8EbTHcFfb
AbpL0OXAR5apMYjrzNjquF6dcsQjlArnijvqGnQcLWexKbJpKE3QoyYSgDJ99shv9b+9ju7Q+tUI
fo9jfQbenW+s3vxz3wdxS7uLS3isaN6wWq26AHjonaIoK9LDgbpxiC99ZGllcZROfTEk5Curi6V/
Rn29Gd+G6PP9ZVtGE39NzFNIJEq+exn0+irlwqT264sR/yfXKNuBkkNYbg9SHI5GgOuqZiNCtXFa
/9VDu54/ComA5AglcEra5q+9pUgCOUh9qblYCUmGg5ipYmnX2Sg+VB1E/PYkxBCciahS24HQ55DG
hxK9Ftlg6HtBzurAadoKMib4ZLQ/Vg1VmNP7KXrGQS78aNVCTk5eWRtUCLh6EzC5ojTuiq4Wp5Os
J8AWlEKvAY5n7fQ7zTbC3eVWICtyNbjFWTIicuF5HqUDJHu1n1kfnCNT35WSttNVayMaXG5ubAFs
m4ULSG7NcNjrieRx5OtNMnUXZeyio0Bt4BiPwSO4++jkjVW2dffcGNu837gCSTjNgNFre2GR90qa
JP2FjhH5OUwb4a0eU+Oshz16nkKH4CUcwTGQnrpzlLgQdkWhQGqmR51DtUx28kk+RUUhOZogyOcI
Y4REab31nXMZf+FgM9OPTrcf0Q9VpOvv9IVRHVA56S9R61m2LuePmlXV3xDCrJ4SJVLsgaTLvtTz
8Aw+Xnqo4E/eAHytt9aMnZlroYBnuP0WPp71mVLkudxfwl7tH8gZvAi0dH5Vq6LZh8KQu23ovRm+
8iIV3RZd5N91X40ffh2g7/Nrc4m6SuQxSVBFGS6RL5dulXjDQZOVkdpCMDnEDuIhVuiCaSWhe7Im
BJD0tENSsrSKPTK0/fcoibKXuFFkJ+oFeJ8SrecVjiCFMtSGHffIqSB5yClbVMYDGh7lY1R08Qu8
Or3TWKpn8ziCvSz3NEcXxw96OFmHTuz8k9DpH6u87JxmFPcCcZvdpw2s/FmWbzwHb1wOlOrgZ4PH
bo69l5mSzI+rJBDD4RJYP9pc3vkj2kDBZ2QFTmYsXwYPLIt8IED7yBfeP1ZvbJMr04v7gQoidNkj
+kuZrL1osfex0qWvgxW/1N1DLPTRxnm6iks5Bua67NzhR7mUcvC1u9cFpCqDmAwXKYqQIFB3EWxx
IP+cRFbsXGgcpcnPQgHGwN/SLV6VtJa257l4d/OrWdcalZENl84YUVsoaTiY5F2XHFvhe+oZjmx5
uzGju1et42MfHgzRdICCKskWcOzWpP99dUBzBmJ+WaW0InHqyqFivaPWpvFKJAroUCQY6z+U4zfu
5nUEAMESJy7NcjPge3kQGqNVK3U3scEigcKUp0knrbKqf/cj+IPm3Akq2wYh//XcmkqQWmZkDhc9
1V67AKUklV6cX6pFp/vbfZddlaFZRyo00EWROqFesmTMyw2/oWijj5ewKU9hoNmV+bkczyoNB2Mv
2JI1PWi15WZInAQUJRnraAV2bpxq42cGoDWrkuP9T1rHPzDOAqKAEAGlKvSOrkc/DpWnFWU4XXxP
5dXYDjV0bEnzEI4EAPdNrZcTUxiZB69xly42kIXakJJN6XSJZ7GYkKB87+VKtrtvZdXGw22EuOzc
hC7SHECW6npEeadlgh9W0iX2u2afJGFzLkQ1twtT7Y/9KMivI1Vd2AZ9/+CXirHTe9XYQdtm7rRu
6hB09oyn2Mqzgx+k5XOTJ9LREHvDCaoWcZtAapVXC4a4jXBXWt9lJDA4WjQSpFBaLftQuiIZzc6M
lMvopzsyCeo+QBX4j9raenHQDLsanchGc4XW23AHc0/2dZr3XWUXW0m+Gz5BiY03CwcebGNLIsmp
zUVflzLl0hChZsVnlJEqawsFso6q/rIQz0hBFmrFFghLVRfUUapcqvgN5pZDNNb7pCcWDbbilDkW
vL6nZ0uzEsYMOyE5eu0QoQIHdqPnyiX5pgsnY18ex+iYVQeyQsLDlDv9SZPsdIvv74a3k8mDZXDG
cYLpWGysqA9ZznDSLpWmP4zlqDqaFlv7+85+Y6U4sWYVnxnsAGvA9dAUuQ/VIa7MSyN11c6Im8Qe
q+ppasIt8byblthalJugQSB7f21JlbtEHnzZvESaEO40I2x2aqumOyun1f3+oG7MHEE2dKK04vHH
343y7rITlbpJg8gwL0KpIlhNUgrZnWFLeuDmgOZTD/IhgEhLK4ZQK00xCOYlrZXq3BGvhZy3bfSl
gZv49f6IVraIECEEwRTOAO5mcfIZgl8kRZhYl1oW89fY83PlIMjmwKamP2hLTHHVFj07HY0ApM3n
5hDCsuu1CmmAMQvDEIiKE9uC99ry/jOUHo2uY9+mthJPl7E8qG1HH1Rp+5V35K/2nYAKjr8Bwlyt
JZ8yK5vioiwkr4TrT5FQbQ3rLvFfx5ye6Kmu/sSTv8Xzuup/YMAwP0IMB6ZGA8q2ABwbTZun9AgF
r2P4hT151lRX+IqMalbDcpJMB0U9a/GnInjJ/NGRq2dfFh8H3alM63B/oVeHGh8CFpmJJxoGDrlY
aFFK6zriWHtt1OgUhAmA8aopaDMzMjsOlY2NcsMab29+8/igTrmskgieJCQ03kavZTfZII5AOXU7
EX3OZP/Pw1K5DOZ8M0cxnKnXq8jpVcRt5UWvpik8TlN/stLpR2TGjuFvdeGuQyTFBDo+Y3QU+EEg
2by2paWJatIxF72GUXAZim/pdBS7j21y7IYfGsGJqNuRBBM6WO+J/AnwNdLFdoVQYvRbF5KNt/8K
LYdr8ehnLWeoHKT5CwfO0lYaa7GLX0cCDtTto0yxLasv7KIPHiy0iT8Ms8SfbJHBjKScJjstDs59
p/WPTGXg+Fq91VR465t0CQDl3Ooz86ctvIwGInTCBjV+9frkE0o3bmy2+1HsbPlTXimOkh8zSoxE
LJ0pBhBHTnayFZqvX0MzRw1JEZH6w9x3t9hyMKwmQQNR/muuP/Jseoni1zI+Buo5N861jBsKFObF
eOMRtj5IAfvOWRF6/cAw/v2qd1cDrCC+yUs+fiVms8OZ9rT40wZbWJEbh9asvUnKHTQVZ/ZibF3g
i5UGdus1lMzBKTORp05nCrv7m+qWp6OZzclInYEa8VJitIgM1dPMPnn15BSlvUOlkcoNmnOmHRUh
g9NhdJKO7vN8sKUm3FXmY5f8Av61qwDJqMJz6sUb+3xVd8Xb6WTjlp8Paz5uMXI90ArNa0DlJUHy
0fLMc5dXP7X+oGXWz7LonNHzbGFE/Ps3GjZNPB7uT8mtiScgnMkA5/LkkpdIEPpM7/Igfc0GgInS
MI4HzYec7b6VG8cmvd4zbAahD66kxfUYRWrWS2mTvqZd4ihleB6nT1MafRTS/2k84BDIFoDII5q+
Pss66lhdoOpMZ5aj/HZu/GHDiW5tCPJetK5TWGEsc+z7bkOE0tQrchimrxVQZqfu9Z/e0MLdKGRb
TT23djyYNJpgmDxuguUlGycAYtqyyF7HowgpQq8f4vE06K9e+KGVL8L4qRT/fbfTwgmggeGBG1my
ZxiKOaUpeN3XuIO4Omw7wbYE5SzKb/cdYvXyYpeL0JbxNp2pDs1FqF5YuT/mapS9qsqn5gxXtEgS
y3pr2qeo+lDJ5cawVjmUhbmF/3lVZEzJmGWvopbTnj8q3a4tmt/hOKAp2lnVg2L6W2LeN3x+rtpy
zoAtgDJqcY3pXS150oTNSPo9tclBUwtHm17DTbjkfD1fPbYYHPh69hXBAnz4i+u78LxUUJM6e/VD
p4msg4TQ7hv9KBkvV5Hn5P2VU2/4P+b4DQ03fNrLx76XmRHc22n+GiWT/6SEarj3mri7yHU27MTJ
rI+9Lw67xqduVRWyeigrWXYMQYc22Y+Hg0rC1Mk1tB8qQakP8PArNK2qljNE/0famfXIbSxR+hcR
4L68krX0LrGlli29ELJscV+SO/nr56MGd9zFIoqQB7jANdCAojIZGRkZceKcyrwX4ygvlLfRQR1M
w02ipHyU80a5c4IBZqEQ8YLCbLtTTbw6xc44HatqSu/rpEqeGhEbbg+c+S1TZssL2BQAawNBPIyK
1xT56nOdI4XXdzSeJNEeQkmNHiinVg8qJdUPzVzDLm113U7BZ+sDaTRgGVAH1Qpl2WXEqFVuG/5Y
+pNOM0cLlOIkLb0dw6KsOeaZcuprq35zsm7P76+LxfiGDmYITg9apEzTXZqOZkdrcp0XUMcItK54
vaKe7fl+iP3ROKd1chDyct1Vpz7v7m87ytaZY7aCGw27PIpWq24ZQw0BLJR+HX+z+9cBpk/nIc2o
CrHLt01tRZP3plZBXzU6tURzsPQDcdLSt+KDrEuuFfxpL4SW/V/tHqfl1tF+b285Iu+ugEqyZ1u0
SekPts2oypc+rnxruW52rs2to0apn14hTd6lnHJpp0RLFGSJU/hCjfX73o6p9tuIiw1Z+89/2EFY
33g/QSOJUuylpaDPy6zI2UG9fypHw7NpmppJBHvSD0qrf4BUavaqb9fdUnyTfJKRDHI+BspWq5Oc
nsSzlwiQ0UGpUCGPXLv+HuufB7VzjSw5hvmdbaQnu/TKIDoMJNyJa9zxKnVT6SHsPLJsNT60ztMk
Zw9mj3CFAdTA/vz7W0O9guyfT6FdPfmsbrbjwEhLv2htr5rNU1Olh5miv2QPpyoQR1lEX4jKO99+
K2jAFQlPHokTPOSrL9JVZVHXKmHWqLWaoAkLkpINz7YJBE+b1frIjDSCclk+7BymrXP73vDq3I50
AAqpKYlWY/FpNjt3Up4qUR3G+M8s/fv23u7ZWh1cW+RKpCVV6duA0ps+96LiZ+z8MLPPifN629RW
jGA4Go1ljRlcJvAuPTzVaIqbfV36URC7lfhQMqeZfpDt5Kg68cuQPcv1b5eXcXDEcmllL4hTEoFL
kwsJQGV2aeXPitVA0SPuCiPPXUUTupeh8vno9AbCrOksnaNxHu/aKCpPwimgB9BmmNjM+O95cLpD
I/T2zlb67K4Iqv5O5Z4NlCg/3N6graAGpwj1e7rTXFarDULdNKA+xlURjE7PaE6e39sZ04JhKYXu
GNW/jTjl5cOxX6r8kIVSVFm9fOYsQ5I2yCtfs5uTMnxK86+ZcR8EUEx8oOHfld97OzxUNhD0neLg
FaHRL9PLKNKCVkaF7epwFc7Ekar8dq6OQfrI+/5TqzmeHttHoXafuvRviCDM8WGsX0XWuc7HOXuc
jMxjvI+seHiM5LOUIgExPPRZBk3mQ5i4ubTH5rD1OORfpNxKHZ1i+nq4IdLHxnHkkd/Zh/05qkee
qhmDBigHzF5Sq9lDRLR2R3UUd61hTC9qMuXnWOucA40TdY92ZXGBdaZpcXqYgFiqq+uyvt4JpUul
qvL1KjwK5a5Bkz28L6yHQvLmV82aECF5SX/c9svr7tLiJwDLVXo1zOlra8c0hqmd7aLy5Vg5AUcu
mb0O/86iyrVD45+6GnNPjPa3tDilBVLAdvg8DIM3VDN3lvRnCDGPLsK7SvrZaKlr73IibAUWSNOQ
n+KNxij66udVcOqb8thV/lAN38ivHE9qmMLW7by9Vysm/LXUBrfTS/pR6srmdHt3fu35+puA7ack
BfXLIlFzGWRauyskuxAV3HQzpHFizKmUJXbYfXXI0p8GYQYLHn9GIAbvvut7AV2O02vNfZskauVO
Vlg9ynoT/lEVHQ1RHKp/GlW9GpbuCeSiuZZ+3fnNW370C0ZLtAFvvm5pm4kcikqX8SN1eigNdNlF
4CYFmdoQHvNPmvkYBd5c6x40KTvX6mZGzJWKTrssw9i6Zgtv0zG1EketfDP/aQXPkb2wLr9m1de5
tj06sEfHdBW7eXH2ksbrZA7vXXhLFyYGlr2KOSJrRGHluHFsexkUD1b0d76Lj94zsrpy7DFzqIYS
U1U/nEu3/9wEz+Fgu31dHZLkLs/etK+W8ZRSJgQKcygr3kA7195yZ186JDkSQAWK1iDrKV9cOqQw
RKC301D5o56dtLz/3Mt7DDQbhRHeFZDPUlFCsALvv7QB0ajcj3UufGWKvBSMe4YeLiD1+zh/ikKo
l6zJE/KXMthZ29b2UvpZ0GkaCeuadyovNRshy0L4jeGQIEdd4EmGJhgGC/dQkttr5I4ievCu58df
rrEepQ6qv1r4BbJDcas/VwgZWkzqSiHRXVR3VSI9qgEkg07xceeALm6y/oY06BYyYx4eyERe2hbB
PImRaQzfAYfHPCu3pCVHJqCmxHWYWBrFVB4aE8LBpGmyYzHGtWdPQ3NfNjV0jsjO7SSl19kwH3w5
rdTAadevq6QBwcGYBln4WqF+Anb3avYF+2/9KI0JYeLizhr3AsVyHtd7wMsVbRiAR4ti3eUeGGrP
hPRQCr9vkqMVQahsVvfT4FMrVcWEamboUm33UigQiwnxmmDeWfOWs4FsXmpxy5DKurOldQDEaTHg
bGZHWpSZbpSZXLTIduyt9Tr3Y3j5nanV907avJxTBRLuvpy/jWPCzfozHLKfYaU8zFbt1drwFJuO
J+uTO6b5Y9PrXhhZXPfyeTLuxmoPUrK1droBaGuSrkNEurpUu1Q4IrUy4TOw78qZjJAnhAnFzg5v
LRsSvaVEB+zpipcn1TPolilU+GbQn5tKdRvZ+afSqzsGgo87R2oJSSt3ohDD4MryQZFcXVVidCFr
8dg5tW8H0lHIlSf3tp+1tTvmlGDmXvpclhLMmiJ9NqPTbeMbIRlQK5K1lJEBba4rhJSWSwvarhoQ
zefS/DFZOxf6xj7ykGdyA4FhBsjWLedKlYtRnrvaZ3BTUmmAz89q9hzu4Ts2nAKkDjidXwUR/OLy
RNbNpHVzN9d+Bjpdzo4THKiIGNzeq821kEpRU6XPdwUckOO+NfWOtSR5f7IyyZO1n0L9bkf/Zc/e
2VkdOTuUY5EN2JnbezuADSOsXSc5V+l/CCNwIfy7oJXjNbIVZxUAQn/Wa09EsODT2R32pma2tw1g
EXzOxMt1GprFRToIRH58mNk9TatdIHck24ybwj95+wttNGO5AujE/s/WauukokuGpMSWndGShmJB
6ynq5kjdgrBwHagooScsziRx0Vvf2+fb5q/zfXqUy+UIzJ93/XrwpBj1OCibrGE/TfmkCSk7S2oP
FyiN+WxQKmi1VHmRK8yfTUA0O3Fk6wxAao7UMNSFS0P28gyAMSmVklEBf6pfQcKfsj5x56ncsbLx
8FxGoICR/OL5h+Py0oykFE2nmlXji1hhaEj0p1JTT6gtPBpqd3JC6anK72C3uHfM7pDM2skwpLvb
+7wBMVl+A13JX6zxwFIvf4NqwUSi2HXjw1r6tbKfDVC3KGweJydzkbnpeHJXhYSYg+qqVlO4QhFP
0qzdRXV46o3PSrT3HN/ce5J3uHwIolwZlz/IjhJVygDV+FJbMQHUpe5k+rla7jn41llaHgn/s7P8
/V15WctkKSH7a/w2cPXis2PPbqv+WexGho2k6tdj5H92VpEhLFEohpqI9UjzeTKFa08vWv3dDl8V
mWn/HZ9aTuXqAsQaPXdkFJjXWpd7e7nSo45ZQp/kHAZ+9RhG9/B5uI2iHydjx9j2Fv5rbLWFcV4a
uRFiDFF4x/ka2m+03jSKb7d9dCsW0HGjPUsWQY13FYlGUXIpjlPrC/J/ufjRG3/24J2G8Synn9Xw
MS3/vG3w+mAucCueNwAGlp6fszoUsdbPqhFKJVmp8OKhODSGcAWIZZCpjnyXPiWdOBtp7BrABX53
ug9+xKWrvozJMPVORebSMe0pDOO0pNSROW8kLEnduk2v/u6ewmMLky3zKaRLjHqsbvmwnQx5Nk3e
yd3reB/ed+bJCs6K9KhlPeLCO2i5qzO9srYKdFkqdekkGxVgI18JOm/QY1eoe/jKa3zgYmYZUwRs
zNdbY5qswgmSwLErH3H6ZU7AFF5miYcxlCWXN4b+cdAS0Mc8pO5yuyjPqqRKRzvrtFM9tY/co8Kl
sjAcoqVluONSV9WY5beBiVmetQvcavVVO2GEddcgJ5tVDDvB6qknrYfChJeW9rNc9m5NdaZNIpfj
JCxlJ8xfhYWV9SV3fRfspixRFC3BehPzmKqKk0bwyQx3aORnLdxZ61UivDK2iuBSO8xZO1uVb0gB
FGDmHHixVe217a7iKlZAh1DZJjDwWF0tySY7sPuAJdn5ea7uEuOulxgIus/poVg7p2XTFgCKhSdR
gd9nZUueE7OMEolyljWhKya8MXi2+6dGlu9EmXwG8bv3aLquoC3L42W29AqXrsYqtmrVlHTOmArf
YE6cycq/rfqTGJRjlSKwdKgt5dhMQ7v0MI5MZ/s73nr1jlqso0PALQK/4BUSr5igkclrPmGkQ3pe
/gQSfSj19nNklP6YSM+9hZjvEL6a8x6J2tWd8svyMjDA8N3CpXLpqXNZ5oqRhsJvhXxuYaeRvteN
c4Z96P72GrdiEkgBBQkOOOSu5DGSqIbuoubhL2cIB4bC1rzIrun90p357QPBcQIrTzlyYTNfB9u+
m3rdLhXhZ3M2e6MlTHKadlc+7TrEUC77xT7Fu4qmz8plpCwzuY8s4Uefmy5xy9F2h+wMIe0UaZ4Z
nEZxsvOXTPpyeyN/Paovcg74KRgB5r24cDcwXXH5ycYWWVuliXmV1CrAg4gM0hhJp2K5ks6wDah0
38zEy9J0OAxc7wyVIWfg2Mw8y332BloQbqywrl41PRqPdSF/niHpvJtQwPIGechPuSROIpDJYnT5
tdTD6DmdLA3ejWyAqkDvT3FtK65kSfXOh7vKPH6tjANI98pEon6VB8yz6G0ti3jSa/UxqaMj2PRT
CSHrR+pRHbJxrtr1O0nVdfRkN3l2mFB60pFaJ+QGmOfUzive37MD0lVmILadZbHTZfolprX+aLDM
At2n803yr11+NKmoSzgvytpXjccwyv4Yp8YDnLlQ6VJmOLdVcjAlB6ad4SAjVReG80s0M6eD6oMd
/9DMnK/IdEnpVdQF0+xDNTAMS7+uEn/edq/rgKCBxGXCCoZqstrrlnJe0cHMaz9PP83jY/gWMPCi
7Mx7Xt+PGOFup85tL5xjqw9N33ScHZvajRp8FO38lMS910X6A7XJgxPtDPdeRx6MMTABINVQTFNf
pQJF4EA8kNYUcizZU1Nxx6w6ScoeH/WmGfovTABSvb8qo0ctR0dt5NpvYcA4zKUdU7HX5DvGe/eo
Jze3j8caTUugVwwDXzpTrcEhMupK7TfqQ+zIMLbcoWvuZuEfYbuzeVtHkt4Ag+sgNSnZr4JcHAsR
JhC1+F0s/Z0vvM+RGyFkX9PBVqipytUfstjDlm2tj7k+kgzAu5QFlq1+lz4Fg9lW+SyxPimQPhmO
+B4p7aGqRe5a+VAw9qzZH2+7/eY635lc3YPlXIbgmCm/WN05CGAS7GMXSqPS00hxcuucdn/fNri5
RqiuKUcQDgDhX66xtkRYJEshQKT3+jEjwLUKMOlzmO/O8VxnF2Q2yqKPCm8KDrNyFzjSFZo8PImn
8VtMJuwl+klNzYNi3Ee2cRLyq1Pvcd1vhVWwRTyryBnh+1idcDtSW00pRePT3aWp3x6UPQ64rS/G
dCODvUtJU/6V0b1zEmQ9y0JXxoac6TUpvo3NXQZy2ImOTBweo7Dw9GjvtX+dl7KRMLT8Gie+5oNr
wqyzgkBvfLmZ3AAm9F5AiJEW32vtWVEfK16st51kz+AqEbalNNGnWmv8ODQerD+TsjsrrxmUmnAR
fOHts3P/bpqjJ0XfBAgzUOZLn8zC0pK6Smko5xvzKbRTm/TCTs+o7OZ3zjC2x7KloRCgQbMTZraC
J6nMUgGg0Qpy5tKyXWsJHFAmC226JXOKmlNoJfmhDNvscHtPty44BNSYJ4Nsnn9z5ZmaMiup7CSt
b2aBGyfGUY9ew/BNhxfmtqGtI/DO0Bro3kdinOogbv1sKsWxHdTCtUKi9W0rm8vhzgFDwmgccOnL
nTPb3nDaoGv9WhaeKkUHrX+LlT9a5z8sB4Ywx1rklheS91VRIa6cOm2tqEdRPZmPctoVL1YQpr/b
jGZUaxnKMZCkWmCCq/umz4IhCntYnInxb2Aa/DlC58mIzrd3bcPfqPYsIyKM0jO3uVpMnhVOrVVW
6/dx4dKPdNk1Tdmj9tiI8YDzGPxCwwRPWL9je1kPJifOOz8yUcuUuiLxqqH52QOqOuWM6DxVg9ns
nOHNlVGRIZmhLwdF1qU/pEmuKkKKsBn/1UYftPxFir/c3rwNl+OBRVOMf30hil6ZgHavGW2ANX4j
05HIBkM9SBWosQ6Jm0MD9OX3D5JGWXCZIIe+4Yo6GTiEM6mR0flF44jT1JozvBUQ1t1e1dbH4gzB
Ewm9Eg2/1YVsBLMVmOnQUeCAdiWon8rZ8LRXRVQnOytebxvbqDcsIxSEn18osCvpqabq5SiMjcF3
kKp9idrcODhSrfrMKhl3Eg8vLxIOHGpCUk+ZHKsPvWr2pzqFG+X2L9laNmxqCzvtMmzxqzb77hoV
ekL/0UoGX2nN4qxLYGNrZTyYbfFZNdMPE+6946EbFzdjrXQhGQHnEbAOwBJlgLEfzN4fW7k6aAhn
H3vTkTz4M4rDmGrxQ1dpjJV0Tfeg9OHvYyB4gb2zv47LTlM1jaNLvW/OMTcpQLxDrcTxyanSlu5e
Vb50bSEfSG2kF6676jEPHZ72Mohu2ZL2ZEM37lzgGCQTYCIXZrTVYXJEG5d5ng9+wUVr1fY3q3lu
c9Ob25+zmO+iQN4TRN3c/3cWF49498UZU3LQk8RiFqFc0X8Vb2lQ3y1DBlAtWU9T9MdtD9sIF1QM
mU2kvER3bw36LoECF4FZjv4M8WHhD87oBhNFij1Fz43IpwPy52oim6Yavfz93bo0qzcM2KxHP4FI
thNQTqTzQ6H8eXs1G1Zo3yEuDXSVItMVzQuApTpTh8lHW+UJZdvxEOrZUWqbPU6GjfSB2xZcA5iw
RRJxcZx3y5GHNpzh65n9pDelB9i5m4OoVLGTeF1bWTrOiOMSATT+f7VpwhwmATte70txCeCsdvU9
HM71hmGBJhlvOTDjVw4uolAKwwB3ayZxdAR4aMtKPPTwdsLKRkhdDJED0Uomt1sH8JS0tFfGdvDl
6VnSoidRQpU1J69LB0l1q/lrEf0TDD/QZ965n7ZWuCDwTcqb7OW1blEfKcyDjX49CWQaW6bvSq+1
f952vI0vBRaX0jvUAJBQro9R00uIUqKP6cvhh6pK3G7+67aB60jEVwI6zr8O5zy0N5cOp/R9UptF
KPu1VQ7HKpF1Xvvm+BHE0qHIFxkhJDWO42DkO5fhlmH4jECjLfO68IJcGrYaQ8nSOZZB+9puPZ3M
EVkRyRtlL+7p32Z7BKIb34ueH1+KQS5qcusGZ2wH6aD30eyLsXPl4c5Me3eczrd38/pepWwCxA0s
Bc9gvONyUSnFFI5rPvvldJc3f0Waji7wh6UsbJQ7pq4DLJPxPOyppgGVvmKvm6piHDSnngFr26cx
61/nwTwMyO5Y0nx/e1UbTqgjKUWhlA2Ez3MVLqhc1nYs97Lf55njWZ0cHepaVDtHeeMDUT9jvg9q
A97b5sohAiuD+90ZZT/MB6/I/DkUnrVH3HJ9DS5gW+gR8Xm4B9dl9DSupTaQNNkX+XGa0Z5Goz3M
EMk8axqUd3lwVOXvt3dv40OB9YJ9F14aSiJrmkHwrUGaGpLsd6OBvkKTQ76YDLObmuK+TR1552Nt
uOCCKqWvQ9eZyLjeRkXoujCF4ucvtVF4wrJOgfJoAy8Zi70R9S1bsEioxtLAJw6uHKPsVKdqAlPx
qRnH8XhoxtiL0+hDpT4On27v4jXhAZPqTOkunM7oz3IXXx4tbVK6pM4a1a8k/RyMz5EUQvlUuyas
ZpX819S4EAHDbKCc9KJ8zvrgKEfFcR6q+y5SXqqwP8mB88ftH7URwy5+k3r5mzqD2bZyrFQ/reLj
HB/G4CSZD61+zu23Tm93Dsg1jpotWHJ2Agy1GmrAl+bGyJ5p3aWyL5l3WZi7gfY5rrMDdDxW/pJK
bzTymG463V7jxjfmekAlZNFAu0aWWrneW3OTKP5isTQYq1BaePRnL1QnV0t2QAwboebC2iqAxmWt
D61VKH6bT5E7WP3IUFugnX9/TYuEJIGAV8HVWzanGhWlolf8Bplh6MjV4JlRurE95M2Oh2wc/uXN
A+yMmigJyuo0qkZayUGoK35cW0cj6VNIl5MeDRBgfkW2V/Td8MdlIoNogzCvxlV06SDCGIrBmALF
d4bmEJjhC4PmCfix/psiIcYz+Le3cQPCQ2rH+ALMVAxJXE3sDLWVZkVGZ1yloib6z3P5Uytar1Cm
e8M4jqV0sgOYPdMnJ3We+mDc+YzXrHfEt6VPgbTSksyuO0qJ1WamHQrOX/73lIR/TLB9wQB/L7Xm
Q2Vp7gT0JK21M5nTKVHk7804eaHZ34vSh+HqLT5FT9UrA6G3t+V6zGv5WcwCkdogUUAOfPkZugyN
C2Hxri/b+qBl2NQ/1ravDKfM/pok0TGi2EpLJf2nc9wQOHgNNjd766H/bOR/YKN9ShhnCZy9H7YV
QBbqRMrZVHFgFllux3evi6yABR+YEPvFu2JCFiMJp0MSV65ldcews91Jh5kgm87NrkjNxsFGZZ6x
IXI+m1LLyrQihkxv7UH1uw4puV7qBXBkaU/IZOu4MWQCmwksBRaUHJcLHAZDKQDFqL4uvoxDcjCa
mWe+dgqKPZqf5RtetnYJhlx7ILgZLJHXhdEmibUI8W3VL2btkObhAUQDHBWhG8MaUdnH2y61bY0s
2VZJmfV1YyUPRw0CAj5cntjWSRixcwyZhjuNcNC5I9WEn9IQ/TZNNm4MdypNAXgw+e/V0yA2zTSy
rEmlMf/FKKwDaNVjJz0PbXc2i72KyAauDGu8FsnJlvfOGlih11HXogWr+oo0H0sEmzqYD8xQO84y
zOBm5wVmdWfGL2H83amSh274u1LuBo3Z+WnYOcBbXkTNgmleeiI8+ldeNJqDImZ1Vn17uneaP4b+
c2J9mvaoujet8CkXpkzC13oQSOknxxpbGEXlJPuo9OOzVufl2bDbvwLH3AM8XEOQ+YDLtAZcUbQM
rsZQJjPJy5SI5ecNRen67KQnULMno0kfRrn5FMavRf+jco5tp7uzIx/VrD1kucV/WwdL7PEhb6yd
E6ovrwmZV/uafG4uhrFIikz3y/zsjAPUFrlrjJ8hYLl9bq4B9mCB3htapUxhYGhFNqYY0h+lASxF
mB6mDpFUZ3zSivTTZL9CO1Ar94WKIsecfckb6TdlbH7BkSgv69zLXFHrrC2x+rkCvKb7cxGEx7gt
+7sgqWWv1EF3317uRpBlIPRfU8u2v4vvCHTGskhG3c9L+Ukas88p9F+3TWx9OZ5hZPwLKNBcVy5j
2IarPNZ1Xy5a47VR6b7mQyndj6ifnvT9Av2WPT4hRR5ehczMre7SAtEYYyBf8/upONZGezCtt8rQ
D2G704Pa2rv3hlaZp9LJaUI8YO8ErApF7A72Trq0tRSOOng4IhzA8dVS5IXSNafpzpWRHUu18RYr
MYTuzt41uHj16nKiQv+vpdVa7K7O+lFtDJ+OkEBA1AKUuwPm2QooFzZWQRLdjsqSc1YjwJNNlRc1
946UPipBc5rk+0oFeDtXL0526MaPjtE/dPWHqnsb5FPNtMNtn9xcLpcU0/VQUTvrNHAymok3I8vN
Msh5CsS+3tRkp2S6letSYyaro4n8azz98mw5phDMGluGH+Rtlrmp0pBnVgZVR6vuD2WghU+q0r/2
em5lIJzjey1g6KHsrOrJ1qM9aPmmL3ExE06g1qQDfPlrYEMKJkFG7Jeq7lrzYxB9zILE+2+e9M7O
6tUddwC15N4x/Dqt3Dz5psPC1Uv3t7/f1tGjq/j/FrN6tpRdWIRRjREW0ug/BnsP6Lu1W+wUslOQ
g1LwXu1W4IAakZ3a9CPnR63MAP6+zlrHa+/n7YVs2HGYqCEsGjClwdV++VUCiFn6WC+wE0GT0iCZ
cET8qT6WaSyeGUvZW9dWUYQqIxgtMiaiynqK26qatk7k2PQH+avawOBvvVjDY9EUL1kUeibsh+lk
fozNc2K6uWHd2e19/6anEH8ciz1Wz83FgylebnWU99bEop1ezkkBv5Af8OrJy1epDg5W/eJMvw99
h+P1naFVHO3qzq7ALOAuZujSzYO/9fevbByFYgdpGTMq63dSSk9anoPlO6qjWyWUoxvfCF5vO8tG
1MJJeCNSzwECs8a7QVbZ2kHVmdA3nOkJu3H0Co3sTmjc6o/QcSavlukhmLxLL12yr9rImHi9+yJL
pqfBCN4kSGwOvRg018oKGTpjJ4IKVTeqe6W37XM6p/C+AgBKT7+/XsogYCMUMl4o4i9/iQZScir7
zPIV580y0NM0T+K/dGUAdzDWA2cD5LJrIOsUD+MgrNaiiHwPiYmmPgbNx/+wjncmVtHKKOysr4PS
4rsx1Da6TWTDO78TSbac4/06VnWjeBiyQCkry09kunPoFPXxQx4cbq9k68S+N7IKV44UmLLddZYP
hco8GJ/ycHqp4vifXt7JrfYMrZxQ68IqVUq+iqNRZouU7131Z5cx5KDsIK73DC1/f5cAR0o0MjUh
WFH9NY3sw9y/hZ3fd3tt2utCG9W8pdvILABqB2swjNW1gZlNDoU2UJBHIpLqmemkHetydrwYLHsU
h9FdZLd7Fb5rv1hm/OEPgvWFZHTNbjdrbdahLqH5iO55UfLBosmJnuFtv9hanQ55Kmg5LIGyvNxF
LRk1K9BrzbeH7xZgrIHaevyUBvftcOzLPSzbcu4vk1UeP9xdTCDTfsTqpTW5qUVvqaPm0w1khCyJ
j2qXNUc9tg4VRNhz2+/UmK+dBIPcIPxveR2ue6rOONY0YBTNH8Zj0vk1MPsiewidPaHN67RmsUN7
hBY41Sh9dby0ENLIkk6XX4O28XgC2q4WKnuw6e3V/GtldbaqeDAA0qsabB69azTnpTw/hvDITDtn
a8v16GvShYa8ahmpvvxOWZOLJIEYyNcl2cvLzo1Lww3M/08rqxMsRbxvS2a5fZzC7YrXSHyxrW+3
/Xt7y/5dyeomCkchjLzFBv2W05C+1BpiBkrtCnPn0bDlAShHLieVzilgwMstm6c5NlqNg4RitP6Y
5HH/YWHq2OkLbR1XUk4GzHkmL/i8Syul0w2ZOre63zmf7PCDwaDjqwOdSaX2n0JJE26sjuNOyr61
hTCZLW8PYhEjSZc27WBssqSS2EL1uYq/6tV9hOS3sbN/W6HhvZXVLaiJqkt6eKt9CCSPdv0P9FZz
DvlqPx1Q0zzd9ootY3D1Ly9IiHKuKtRS37YzcnO6rw7JF2M8zg7qaU+KGd21tBF+39ZSgKdJSwMD
9eHL7dMyEXfEIJ0psrj/Zpa5G2p/521/TKqdVW24IK4HToA8U4YsfrWFqh5Ouj0mph8Gc30/ZMiG
JFla//56lijHwAioJULdykrNaFjdhSlpV9EB8uoNv1dqrzQhgJSC5C8jDv+8vYEb/gfwGYKWpRtM
tX/5+7uL3pj11AT1avkVpw+mltzwLGE8ZrTaPWOS7/6DNUBsv+hdqeOtQl+bDrCINlibWgP6pD6k
H3pAxGDsvFGd7b9MIBF7+hwbp3qhkkRICcIklL9Wb9aui7VJn7mlJMH0sObNuSsV90lhv5RB8qEO
9/q8yxpW17BKFAHiy4gWc6ErewJtdidvDM0PlOFglt/zaPTm8feByuAg3llZpRaJPKZGAvbDV/S5
O+VK+d0cMvpPgdgTDNv0kHeWVhGq0NpZiJLYoc53Wq+4RRcyn95DMbJzY208wlkTnwoqAWI8vaBL
XxTaEJVdEurQ6o5nffalKf4owv6xoFaStS+O5qlT6Yq0uKvtHu7NDxpSjaGHVtWcZ54hhLbz6Fui
x9WnZFyFiT7YT0kXL39Qoea1HFSBBvbyuXWCn1OmevFLZJ7nwK8a6t3pEP6HEwI8YGkWMUJyha6C
PoLZoryiBKepriUXpz79lE//RJCZ3D6KG24K9ZSOvjapBsWWlZsiQWvJrUQpZ5JebMmnY9CbO6//
Dc+5MLH20XmqkkZref3Pc3y2C/Oewl9/CBJm+Yk25c6KNiL0glxdsDoQjFPMufxaYT/AxmIH3Dtl
HD46lNddrQj2eHC29o3ApUI65bB99spJbTRf4rZPDT9sE7L5hKYz9BC7nPoblyj9B7Jq0Ac0R9co
ncYkiZ/6gsqzfkyYn88K+DykkmbemzzW59u+sOHnGCO/hkSJzGd9i+YAZTM9owQdOP2ZoSFv6A9t
/VcxvTVZdJKRXk+//AeLCw6GKw547hpcVTlD2OslFqdQfdOiKH3ocu2tqVvLYzqCOyiLo/t+kiRG
QeGQvW18yy9hLaHqzgZTlFoda0HyEshSyxlD8DVXv41d5GZB46WOf9vQ5kdk5sdWmCcBk7e67kyG
vkx9ppIntdmxlf9pte9W/dp2w2kYdjZ0A5Jgco6p3OMyIDPXVAStbSWZklJqs/vplAziLTQbpNT+
KYvco3blNdJ4bsLgI/32nXN3rYuKChLdXfq8yJPT5V32+10O0aLzyAw8xEcm3JMxuiSmLB9zI6ue
rF5xfigAKu9iLTY/Omn/0Odz9Sw1XfptQuvsFCn23LkB6WToNam6Byzb+tTvf9ryhd79tA5sZ1g6
M5xMZoG+NzqT6hB4Rut8sJX45+2vvWmLo6rSHwZSuo4/STQow2hnaLGI8sfUflPDDqaA/Fse7HZj
l8i5upiWmsVCAwoJPb51uawkEOL/RtZyQtVgPkjKISisu7aFC1Jxo0K40Ar/0475SVW+317lVvwj
+smg3U0A/FdkufbcTGBuLN8uX8IIGnD1YfdduRXJIRQCokerkhL4KsZmRtZSUaUyGOSPJWDEbm8u
e/O0QGVq86EWnOx6tmxSitwee3RzZCk8gzW+zxw0S2zJSyF/F6FXj/J9XA9eAtvl7f1bfvv60/G2
JOeGGo1Pt/JIJ+ultIdIzTcjyAt6TzGeJIWChgQ/HlLGjvb7RRqkZv61t9pLyp+8aJcTUAZH5jsO
SmO5rf4AFcROVN1yjAUPQXMIp3S01W2vtLM2JLPDbV9b9oe8UYa7cRh/wOGzc1vtGVqF706rJ1up
MFRVhis7JaO2gZvWexXCLSeExNvm3UAEJ7RenjEJxhhBldDyWyt08zbxhjo73faFrYiBIBDYc57K
C+nopYlp1phxnUPOkgR2cmj+D2lftiOpznT7REjMwy3kXGNSXdXDDeoRGwyY0cDTn+W6+HelEyWq
79zs3VJLHWkTjnHFighQmcIEb0WprdjoBUlQN3QvsD8DH0d1eRMfiYZwzz17+ptAYDQ3d4kRzuXa
KqCFb3MhRzlRIHrs5JHfRseqc3M8aD62dNuH29e24FYvhMgv98GoJ90490WGa2PN0fNjHzxUvVds
PPM8eX10W9bixcF/+3JmU05YXMqaJ4ItCFnybijAKmSVYFIncxMZDYDSjemtsRovaB2gTAamG9H/
lOwel/KCzvAT30SGXHe/K8MFBPTl9oEWv9AHAYr9ydJ51hP01rFW73vOHluLwEl9vqiFQ6C/j7oC
PIQ6kpKD+7rlU+mdne5oOP/4fI+9Cm0erFichbD1QoyiB/ZgGVrT4yjMpcnWaap8HxQo3paVQaO2
nX72Ve8ca7cKXgjjK3Z1oSEIGA1mD1EwxClRAL/8UlbQk2QuR//sZG1kDtOhHEJ7fkVqEPpWcyDk
xSx+9g6ADGu7jRYgFJei5cV8eABmrdUz9SDagkzD6k5NM+8Nkm8wGiZ+lzaL0mTcppZ9KAOs6UnY
Sjlx+exY94XOIDhoMJd4+QNEnulmPeQ+0OXVrh/T08TICdnqtkNr1E7uTJfcZXLMKvOruMq/3Vbh
pTcCJ4PYBzVTJMmKp6mZnWMj4uSfzQHrghkz84jq+lqQJb+f4qjRswkwCgkVRkqpfF9MCLCqqAE3
lkwHY/M9q9hOgCwjA88T3Yn+3+1DLUXRqACDTBGxFWYE1JEnJ3NzbUx0wJuBgR1fcn9TVVgheADu
/QB21U3nNpvZ/6IN4yuvwwbr0IZgrQK+ZFmB6wD0B0kZ+DgV15o7WAebTihyasLdimA4pIjk+3TL
XfeYrs1OL5lWYCmRgEGixFJfKpHX127eCnTU2cjFzi/R0WGt5RwLk7s70y/+F9+EfA8QD5TbUYFU
TOs0aamG9b/IBQJgHXSHWyGqolg8l5mf74vAHgDIjwog8K/qNfoDwz7YASebhu7QtR6w4KIywjq9
J9Q93NabBZA81PODMOUtOh2ATS1CzfNoUCcLxcTcA3cqPw8BHKk2sz4PYFqx242V0mprjMXWMbMq
tDrsqU0qPSxnwFeFBYoFkXjGs9/yejuy2johzC8P2pRl2OjXrkTBS09YXg2aUDrYw9QsgqDlpTeF
CzRFNb3qlnnEba0Y6GURiHgCoLoQkSrloJzU5YQkzT1T5v7lRv1j0qc1Vo+l9yL7yIBZS6ZMX/FA
Zpq3Y9c5uHtHRAAa7IECuBv9JEqNZt+Z5NPtf5AMozGAaB4tCBBlXb4YUGEVtAIJzHkuhPHgWAzt
jikQe9sk0y82jsP5tm4tvVDkYUDKo3qBeW0ZS3zwM0E/te4QIGoklhs607yjbRW21UMblLvbkpY+
Ft4LROBgiLUUw1NooHoC+hXx6eDRHXA2Q+S69Rrv+eJ5EG1bEiyOPSSK4+CtM1Uul7FPKfa5WR27
wYxmjjyMBSsh0OKBPohSDuQ7lBqji0YOCEaHDQWRTegX7hpFylIwhygRHMoO0HJoH15+IFM2rFNC
gQdJwCykuV0bEm8edn6QrOUqa6KUuBE4mgF9KRnZV+5eFK4f9hTrZNg4rwSoS7k55vYxDIkuAMYT
A+VRJbwbc9fOkBWVz9nwT/OAVWZ7Nu6ol4dY1roN6HP6eQgPnhYqoOhYIm4FmOzyJicjqLMgg1CH
V6eil3NG1bNN7DvHbeP/Qdfh5iW9rlyHo0RvpE7ENDBga3SbPVoE3Ru9WnEKS3YJaSsWhACrhmFP
5eEy4ef17I/eObfbk+P+pdZXs693AaZBsuLX7eMsPaqPshQd7FjqNkEBWUPdHUXQ7LIkfeNEv8f+
u/9BlGTWCrAEES0SFQiCYV2DGwWshNkX95SezBSjaWMdaUCEfPpQKIXLkRKEfzL+u1SHFNs8QXiP
CJvzuYyQQXwzMJnqd6AL94N6Lclc+FyIulCJQklKroFSlA+wWmuyGhKcx5buyzmA1wYHbDRpVTTm
/d/CStiKgiyYJ2x0lmRUkk7bVh1XCQxR3Y9VcHZc9remBY2KUQui25e4YDIw0gjfiDU9cqGzcomF
Aefo0z44G0Cwh3pmpmHr0i/cdva3BS3dHwo1kv9F9s1U75EEpJ6J1QRyr3JbnoJG27kQxiosGba+
3pa1eKgABW8IAxBFBYwjsuRT0EzBOe1jwGpK4yHvVyKXhRcl84D/E6G4qTwjFKP9A+4tsCOUf3fY
VQwyiXJDxRpF3tLNIaaXYTjqdlftRnOkRS1qnGbwfg2ZdapeG9aEM/+JNsP/8KSQq6HRZKA4jrHC
yyclsN0bJKx6cPbofdPemfX9+NXV/9z+OovnwSYOxBEBcBQqv8zgCMdPzTkAnAFrNF221Y1v+fyM
KZ6hblfe0EL5ATxr/8lS1BsJjdb6GJg4C/GjpW+G/VoEG9Fi3Uj6ZNo5yJhW9GJJ9UAZhgAQgLtr
sqlq0I3JSZzg7NrnVnwZqmdRr83GL+kewjBotlxmgvT38ivNLqh1C/DInQdTROAbcipsFrX/mebP
2x9q6SwYrQbkE1YW9LKKNpSUtZ3RGsE5IV2+AfSKg0ZTLx5Ks9zflrR4IoyoI6wEQQuU4vJEaYfS
8Gwn0DvrTbeNsKJxESCiXfk4CzPUQIWjI4KalwkI2fsE3YdguSg6bOPV9QQcxU62w9Hbo290bdTY
IK7ralLeGyz7CkK9ZotqwxwJT2insvLKfV8Y2lM2GcPGnsm8L4ilb60hB8zAAhmPiR2fYecY7vb2
vSzFWe/tT7nnS/I5mpcXo2v4hw0nSc7EMf8EieGFkjOyQa6HxmlIcwPBVgKejTxs7LVMRno0pbhy
IVvJZGrbm8YOIx1nTMU8JE36XGr3ZfLChmHvoKA/Bd9vH3ZJ3QBykCAnFI6u1M2fWT7lgI+dqfgJ
RqdQ6375fC0bXNI0cBVKMDPCSJjUywv1BPMt2mXJuZg8Jgn+872RW9877OoNUXvnKwZ1wdZhPkQy
V4JdGMxd8u8/KJwhQOjQETxVx4lN+q/usQeVxi4B31C2oisLpg5eVTY1HTR3ALi7FBXwGcgzzrQz
ht43dpXtSTFFxnA/DRgaySI7x27Oas1hLHwzhK44Ipp0YNhXe3R1o4G8f7K1cybM/QBwcVKauyBf
Odp1JAT8KiqJGAbHZV4RQ3E7MQI0p5OzW4oosasNWRsZvj7HpQRF11OjdsaRQy3MoMWGGzu0giE0
7U/XnKQUdJPAxI6Smq18okSXsBRRJlggh2nubyAC3WjdQzE8f/YhXYhRa6+90IvEohV0vNSaOxrY
88lIykNVYrz5tqRr9UZpGX0X5IGAloPf71LnCtrC2Q1mIMHzReJHur7zABLI2izMrRVXvlDQRkSC
qW2wj6NUZKtoqMYau8LgHFrQ7Yr+SZ+GyLHvJ1FEGtu5+TMzv6RC27GgWimELbgNKVkyWb5TXagT
EAglecsdfLeq/WVkr40Vlt4c8mLH3b1pxTPZtTWAHNR/Sp7LZqdrW83D0PWTTvJvduJ/aYq1OYLr
x45fhMsAXgVdSUxdX148SQbHoqgdAm7/oxzGkLrRUJ3gIsZXsydRuvKdFx4gujiShVpSaeC1X4pD
0aLpEM0l55TBlDQDSHjB2rG2O3XhEcqQEEkIJo7A+KPEG0LT01mIFteMjchJvkX4gcXIb7dVduHm
ABCGRUYc4UiExOVRKo/mQtNgJud63AVtxIY3AvwU/A2fNtP0u/D+3Ba44MOxdAl1M8CoJEuVGlQb
lrC7smu0s1e1Y7OtNUNugwWIGWut52785Q5NZoZA4hZfNBS8+6gGsAormtou+HznUiowoBSypI+t
RsrhnXaosXXa0c5G4aAbV9c/R+xTj1YOLP+Vy8ABUqSpRlUbIGl1ohCVkzGYKgsH9llomsXR9soN
BlZDa/KjoNuxctt2D76VPwFMuus1YNzFisdYUiWQnwFcC2w8GBMVVeLNlDtJ4GlnjX9r/WdrKkGP
uL99zutQAuklJkRctEZA43zVdha9IWajSOMsBX+4u8n5QzBnUZ9/vy1nwcheyFG8Bp3rNnXcHHKy
GfXDk+RUcNywxKK8Ye1MS/f24UxqauFhZ23buSyNSQa8y1SfajmMwNdM+ZKGeJIFG7VDlNdUUEU9
YtgB27rTeK6+M2vL7E1m+AdstXt27CPhbJM1zw6rw/EM0oVjP9ZrwJGlbwfmUQSbqHmgg6/oh9Ac
s0pmO41l+q5ZYFazHj1G9qtTMYuvH+u5AMQCXBqylNSmnJ3GbvSOxKXrYh3u31rLtqUUmGB9rH5f
GViHRGPOsnYl9FwydB8FK5FuUJS+R2hD4u55oqeW/h2bu45j+1z6E/QEiU5XGs5LVypHZLDWBpmv
qeZWVVfAYHktiYPeCNvpPOdJiDWv0xqK8jotQZ/3gxzFF8kGgdfPuNC84bvcd+B3vwr0OyYbxecH
H3uKbj+/Bcg7mEywdN6S5hs0Ocr7q7GdZGxLQWIzPzjTV97eEfe38Kuw8e4BJkDMU6UPZisHuIz5
x1i+tBqIuYY9rVcMztLj/L8fgj8oeb9HiQ60qkniZrhj6Y/WfCPjykdcFoGNWciRYTnVvSssyMaZ
mBaJOfSyS8xIz6uwGz5fusWVgsgMm/UAR8Xk2aUTrgsDTd7WIzGl+YZPfw2ww9mtgQxsjfN8SSs/
SlIeOlZCNbnofIIgzUcwYd/lxjNGwM12jXJ1SS0/ClJC4bE3rSxwQS3UkY1R/Rh5/WYUhyzuvO5n
7n+5rZNSxz96WA8fSE4FgAoaaRcqXJf3l2HMDvETSc4iN08F63YorW5vi1DNhypCvbiCVy0HMvE8
Y1s6iKfvS2t+07XqhNnOCGtCnq062Xb12paatZMp1zhRL3WnHGJR+voXkDwK9Pbt9slUHZeNEIDF
UOIBQgeDVcozYrRIzKGD37Z6oOhTICcqsDYbK33g6/u7lKLYfTSyKDbRQ4o+gqcbG+BKK4gK44Wx
/EiQRnTBA4q5L/9/R1NsfsNTwnuPpnGQFrvZC0D0ahxo8/W2FPVNvV+g5F0EIgTXp84UT7k989HB
0eyyDa0GzLWtiER/Ytlah3bxU4GHHMxsKNagcXCp58Ip+7HlZRo7IJ4rA8zJ1ptVm3flonEe5OOo
Y8gqJxgVFCm1xnXfHq00FqMHUFqqha2HGQv23O7KnLyPduSGyzYYjTvfvslrbYdkfANEBkgtAWC9
PB9IMe227APcJDELOBAQ8I+Z7e1uS1m4RYT88MwmdB5cFMqbcks7BXFtAs9slkfMpIWdkR5zd4Uk
aUErLqRIA/mh1JVqxMwJ2jyx4ftYifrK3RPp+E6rVyaWrmjO5OdCjQvBI/I45HDKcUaLZ5ZdwNJa
yc+8L3Y+uA+c8szHf3XzWLQ/et0IJ+coRoAah31bfHb+810+KiyAW+BSr3ILQNGAVklLGqM0uyEO
3ZTj6/QCfNta5LH03SR+7h3ZhgaQjKI/3KiZFn4bEESHWTLvy8F70Aft4Nkr1aKl7waMvY+sHs1G
tH4upYxo8PuMjDQ2HIoBVg8EsU+tDpASXymjLAoC0wJ4pSQYRwVCYPlG4/X+RGPH37fMPY76lug8
8sYkuq3vS68K6ypRkgKrA5oX6onSOs3LQadxYpEfSVrkoaGDCu+2kKtyFOpdklkdqojbcwC+ubw3
zGKVWlnyPC7612I6g/tqMxvdkdk7P692fpNGM6gEESauQWqvUIhSMiJ7FLB1tARR8b2UbPaT7qeW
lcVyJbcDDrDZ3+suBomeRm0+1B7dezzq6Z3ttTu9qzcN+9Zk9tr5rz8nINcyg0IrRWqO4mtKW3At
81IWpwUwgcegOuZJPPb9PR3yA0gVc/Tk6aOX871P9kE5PgXkUIGtFEZh5XtfvxO5ZcWSSQG+w3Vh
0KYY8x2mIp7Yb4v/CYZtLVaMjrQplwEX4gXYaDAbwx2honB55YQwpzKbqogTxwm1+o6HBvajOQ8Z
6ka39WrpMCDUQv8VETK6YfLvPzz6KUu6ohd1EYt+PIrk4Fbgt7LXWMgWPp48CVJ9tNxgxhTH08xd
A9pbo4gJlgHbKLeZ7Jee1M/F9Of2cRacK2hcoaUyf0KorwIMPMr1dErMIgafeUSxs6T/1pWYyMxP
Vd9GxpRFro0AKVnrml9x9uGVXAiWV/DhIufU9Sctg2CXx0TU4VC9UvvER3vPCh7lg7bh+F8egTXX
gunup38Iy9x23wXx7StQM4P3H4I5SsmiI2mBlYeC6XVglWa3iOuhD9MsDVPxpRJHF4/X9sCUtrbd
flHee2wLqB5QOErk6RHme0jd8ByM6dXmnd2EjJdNVNSjexSWkWH+rGS7rLKHw+2TLr0S1DkDSVYA
J62iplg1aCNGbkFkYvcnlyHK9Ta+vqG+/XXUxhVhS2YQpAEBXIlMzFGHu/zANXOausEGGbyUAu4e
vcMnO+N00/Nkk2mCR0VHu51T2Nh+FBBtX/keu09q0RyNqiAHbKzPN/5YspUm89L1o1cgqWfhVEGI
cvmzBID35VTzMm6C8t5OnNfCZUeLJceJJ491+dRk2lp/bFHXQcyE2gSA6ZhUUq7CMVoy9tQtY894
HL8RsR8sWN+x3qMPUaf7oSZhNTy73sk02lB2OvM3duJrpCLyZKqRxEQJegQAv6JhrSh6BdprP03K
Km5S4LZnq/a3xpBN/4O1xw4QrDXEdB4elWKKLQdLoWcdUghcLDX/YMuJvfIJ35cxKicB4lkuwZTI
K/RYLr9hKzpTAN1WxrMehKhM2to3LMsQv+29P2EhAN/YycEkeohNrY17YuwnqA7EXQKWquLfVH0r
HzElOI9b0e0FMgrH3PV6+NnWK8wKLgArIgCnwnyHqmed1mflaGB2w82m/dS1f7gNWh/SfLZW8y7n
nYULfwLvgxJNYbXwLEqC4paOuW//cRaPmnHK6c/bpuNqXkYVozybuXB6o7SHElm5jSW43N/QTI+A
Gtv2zkn/xekbR8OGO1GebLTVftqC1wWOFdE8FtQDrKtOA1A3yCeAO/BoEw2BfB52db7JyFpE/26T
FMVCuQtJJiLg97GVS8XSyyDRNIKHms6HlpNQS58G1A/bANzT+VZkDw3fZ7NAhlZFgR+XdNemP8Fm
gK3ORUj9U/ZK6VM67roxMngfsmDcl/49dvmdNLESri+8ZkT+6LdjiBjhlUrlTDvh5eACKWNWYTTd
8QHM73k+bm5/94VABIkNioDgREUQqXakeDDO4+DaZVyLnynWhFMQr1UzKBn/3ZYjX6x68ZJzHaV+
rAi+Kvro2L/k5x2r4tp7CQD2oe0/LEmKJnT7g1+CnUXirgRyC84Q3v4/iYobzsaOZQTl09gHLURd
buqs3PD8n1kXm0FbW9C1+HxgCwE7AyIMWBPplT5EOwaxCmu2RRVPU5RVAp/qrfKeg7bF9qIuSqn7
lvfHZrCRk9vnmq7k/kvJkPT3OgCRqJADpn0pfmaAZ6DMgEir4iEIz0OdkofEH3a1pz0LPv0oK+yr
6YcvxdiGydzOK05hSVnxqjA1C54DBCCKfDLRZCAT43GpJ9qu7ery69Rq+kqqvCBFEkuBxBTJhqy/
Xp4ycAnLWJ3zeKxbbyv8eTwWWWOsBDYLqoqsH6ENcKo+QjjFwbWaWwfeYPO4t7+x9JGW2j7RjYNB
DSxw9CJPoDM3rCBTlk6GQT05pyCXt6j9sKau3KY3qjou8s4Hl25lRcNgr9EULTwJCABSG3PUKEap
5Tw2kzLVtLaOMT77RWdbmg4HLxURdf8W9Yr5WrDoH2WpaBFuZ35dIfuNnQktjNm+I+10cgKxovnX
HwtKjxIoOt5gKkEx4FIlHKyNo21dNrFu7/p+tA62Wdu7ZsxOWcYfTdr86Drd3Hk+WZsfuI4zIdkH
WRYCIWAaVbJ4hocwgYS/iafiVGVIYIJHVDq0LN9YQawnawOt1/cpxaGJKac+YD+VgzaDCZiC5zZx
4W7a4U6rHtGWXjGZC5eJXwykA7J5LI5VASANZBsBK7vYEPUd0BJPfvsjp3c0Qz3F9X9UdGuthjfX
mh+8ryvCiZAvYpzl8gOKRpi112Ydrow7u0lkco0x0Dy33c/C7RmA0sLDoVCEQoJinwa3KZnB3D5u
vN8aSPGdCgTj327LWLo9YIJB2i5p1MBYcHmSQOQ19bjTx5llbHSKvQ+oXp+GlkUnrKH6l3PsELPb
/W2hC9VYWTGXqzYkwgWzepdSK1G6bZ53XewU1lPVBYC2WMdgSEN0VGri3M+UhnmefetzsnETuhmy
x4y1K4Z5ocogf4XcLytRvVdVkwIOKEv6qotBcLpxxy0cZdizbTt9t61HQ9PDqhqiGrDLldMvfNcL
ucrpsVKvFgI7aeL+n/A3vh3mWswx0j1vnEfy5m0nsh3RF7HCoIy8tTRlwetenlrR3SKdHThdSNep
/rMZ/gixT1M7HI12Cys+tQfQOmBCemPD6d4++LUlRwiLGWhUADE8gjm9y69uTzkmR9Khi00yHLHj
CHtH9sz5WZj+/WTTta+7YOoupEnN/xDcgAYoz5GCQMfkzP6eJ0+d/VYKTNOBzRYUb1OthfzXd0s8
lW2KisN9EfxGb68R23Hlp6ycW+UPGoEm8bKhwY2XfxznaIpjztFo68O5bbe3r3ghV5B3jFIvzJKc
zFG+LrhUPVDgFF3MXWb+8S2hn1DNCaZwrvTmXz/3oonolHTzNseEYR/6SaYbx7xpympnD6LfzklW
8Oe6QwsmLRz7V1tmnIV0ZN5LVZQmx3RgLpzt7Jr0bGeN2W7ANJlre0NnvNiTyun149i6mXXnayV5
opYo14gfF80HCiWo1IEQGUOlygOiQHVic+Pcxd037C2zw/Rsbov8bhx/z/ohq/vQOzb1JjdW4kX5
z16mA7K4CpCKHF4EsFN6hY8axUWW92TCu6U9i7ibJGFvlsVh9JLhq1ckaXz7Yy4aqI8CFfdp52XV
BBg1j7OxDgtaH0yAnjzzmHvVpkNJrhjfCnuOtDUA+oJ7Q3keVSj8F+VH9aHikTCfG2YX08K0ojzN
RegM89ounkVLBHgjDDAoEUHIoxQJSlPMaS/yHvHjiaT9Q9NiUVjzl+QYI9p2d77V3TWi/9Lla2N5
C6UvhP0fJCtf0ktST09BFB67zjd9iGt2Gpqt2Fb1vcBkXnsH1EL76ob9ndk+NPXPlLL97U+75AI+
/gDly2pO13S6hx9QF3cd/Z6Yf821/TNLHxFVKKirHDgL3hFKH7SVk9YMtKbuY2329ZcqQ/QAFGfy
evsgi1KQ0aNMjTECMCdevgnMKafY59v0seNU+pGZTX10MGG0gjB67yeqTw/8GRjhBScL6gtKmEKs
oes5NftYUIzfOHTMwXk19j9s4ZLNzLP+njfa/ITpBS8illHeWW6CuojhY/sZ9bB6dE67DXJ8/RFz
Vhk6loV/ZGOJladkFrtWw0yObSb1W50H7LHS5/4gUrqGv75+zwB9Suwiat3oBF8Nw09IBeyW+kNc
aJz8sWpGolI0xnMlUuN+brEGF0REDHN6oCDFVDSfu5MBSqzftz/Zle7hVyDtQJkSQGasIVGUv7e8
oZ0yJmI7t44Ug68NSY9dtzbCfqUZUgz0AjUrLJRBk+1SMzQyAVdi9gJvzGHfUr9zx4hXArjX/+E4
4P5AV1VuJPGUkomZ+U6ZwqHHblAmUeAybTszcCM2SOV3t0VdOYD3I/0nyrw8kqWVeSqmRsQ1qFc3
zCr+lQOoWmw2geedVpvb0ha/k4emiBxsclGxvZRW5nUzJnUrYhTIw9pMTqwYNh6dV7qUy9/p/8So
GUANkEdmgcwgJr7zBWNuyckcArKS8S6eBZN6sPKYxMF+8cuzePnMHc3BWXxME3koh2dtH7rd2tKn
NTGKR6F6LzglA3Qha/alMW7dujkJ39je/jKLevDhNOoLCuzcHzCUE3fm3244iWCKhuylNscVOVch
LEwE3hDKc0BzSGaLy1vjQW7SPBlFrGc1+V55CfifSJMModCx/9AG7nKTUHPagDF/LateuElwGKAX
hZlRwFXUDJdxMI16BRvjXmsjnyExcpstduSupARLJwTdFCyFLgeI1RMSg0IJjGpEcWfL7dhsp5Cy
0YgagqP1PtCXxWdR3EBUA6IK0IocFkEQqTwrv8Ee88wVYyyE2AXe3IYdZghDnhTjxkn8Fc+1oCof
pVmKFTR5CxoZcx4BeLCKsG76KvT07C8lFdDcYzcdbmvm4meTE76AHWDgSVfeWdn0Xi1Ma4xz9hVU
uFsjx4KrYFp5zYuH+iBFeWZ2bwrweJhj7LKvdis2rfaQ2z+T5LPEz++f6oMc5Z11ndmUFtHHuGTF
wdaHPVpXK4jLpQvD5CNGdVB3tw2Vr4j3ZBRlpY3x2E4RqfOob1DFTN4+/1k+SpG/4kMsFvSZ77Wd
BzUHB7PV/THa12SOb8u4yjKh12AXfIfVoKiuFvNLjQMB25ApRnKnv5AOFMsIybJDzY1iqzXUfHST
SayUgJfeL0Y4UZZFCwzTzcoXqoOu7zHTM6Kvartig0ZVgTdL6mnazdRufjsetb/KDfA7QbSkPd4+
8lJAJbEKkAzmYQSgyr3W2jxrhYavJ1A39eeDZt07DHWb4TgMcyjMLO6dQyCi22KXbhrtEpiO91q7
arRcB3Pnmcim2O5jW8PKX0xk9j+EexLky21JSw8N5XykmqjVAi2lPDSao2tCAjLGXoBY0U+aXVLl
buhVhR5Zib3WHV76mh4GW6BGoFhAI+9STb0in0SpWVM8pVYbB60YaehkjTvsAjLNWLHV+NYYTukE
HuLErdK1hszSxcLjwGyBTkJC/i7l22zOjXIw53jmzb2o6cYvggMGOP8ybfwOs71mX67kIZG3HXDA
2oBAYLGyvP4Pz3LQbYxcAGATE2yxm7BhDlxIUTP80sjvslzpVV99SikLpUZAT9HJQPnrUpZhzcAy
aT5STip2JWAUZMT6iCE9muaKel6/CojCsCsqbAYapMj+LkVVuRi81mqG2HX7rSseoK57Oxl3ffKH
eTxMexRxCP3Su2tktNJ1XmRpNsrwsmYAHAvqySpdi1fAuebCR8TK02ikv3xywvhJxODDvw+Js+8/
HYhhagj+AZNSAHcAwaIoDAO101yVVI8b456Dczkh/GyO2a5iw0oNb+HzQZIFNLncq4C51ss79TEU
1eRVpmMg/ysYueppn6VmyFcDooUrBBMcpv6xmQ+QGHXSNDXoOGJ3qY5BJe+Rm93WLTIU4sLaa8IO
jH18zH5VxWeDFNziR6GKwhgpAMkYrdPjtAWUnRz19A/e/2T9+qQ1k2IAsENwgkYDRoMv7zArO9KD
kkaPyR9d70Mze3PNOpqsFa9wZcVgwADywa4nrI2UAfSlGA6OWmHkrRFzQr6bkx121aawjUebDPe5
GfVklXBDppiXeg/6EZl/oqQj4wjlbaeDkerWaNsxXuNu7qbIqpy9z4KoNFmYaSaYA8dI7/lLraNK
SX/fvtbrahbIn+WWQtyqJPRTCbqxa1GrHHf2467t9x15LMGXWzZAhxTbSn8J6D8+fs/mc7mvrUNG
863r/tCe/c/uz0AfB31FH/YNU0D4Lcq1B1OJpRzMTWKmNaAedkvtTqAOgbsw1kpb13ZbDtHivjFG
i4jHVERRf5J9MZO8FDpIF+4D7Qm9tynlUZK/rtyt9LCXnxa3Ck2CwsIBXyXhAhMKhTf19MVqmXNK
0/qbENR4zCdQVjilVnwNmGlsJt1iUcv0+Vgb7lOLbUinvOxQhNLWGEjl0S5+D0CxqAYAr4GcEHBJ
xWU53EK7zsDvGfyndvgiSrHF0vrdyqnlS1SloCkBWCCKN/Km8fcfHCM3jQRJxEBfRrCN9vMXr3jB
omxwfm1z81/Fm61pDiG2Od4WK83MlVTscnqfOoH3UuyD7Wh5pfUdfQE/SJhYfyhZW/a6JkHxF7qZ
epXJcHt5nW6dyY46p9zcPsSVbr6jluHkESGiH60mfBRLPN3cxCEyWG6Jt9oQD3SedefHYMz/UZjp
Sv3myjMpApX6F2ME8LQUZ8KO6LAI0lNm/mrcby4fVgQtqR78OiBoqLNJ936pFC1tWG46I32hhp1t
BjfRQoYIIxK+/mm45vuZ/hOlfCegkU2tqCBqYi+T5mMZQBIiOg1vf6rrPpIUg1ATGFhpst7//oOa
s8RqTJAV0Rfbi2YWUX/Dd0YfNcmvWnuosaYpP6ZDODohQtEV0VcuQxEtNfWDaLdI83E2E7xj/W9a
GXuXdOe2sB4oOr+MH62fAjPsYJx4zL21NuyCwoCNDQNVEieE9plyuWnjUNcY8Lh1D+MX9RQH9hiE
rDTOmG1cAy8uKA2AGYDFgvIFCYUaiwIGqOWC4ks2FksjZBex5rByP/jWyo0uvDsU1yWSAaVMSS9z
eaGl8Bl+CC7UeHL6l9reYh0ObbbFvCJn8UAADGAKAm0rmOBLOczxiFVSjb4ggjtowSuo9jPfWCmw
XEWBCGZBwo6YDKgZ7GVXDtOnfUP6hmUv2EQ+Z/cU+8I1I84MwNHzcOTdxlqb7ZD6ptheSJQcH6jX
A9WqHMtmQ60XDc9ewMtUbhkf5i2t6nLFwl+3/N4P9p8YJcMcnCbrWVZkL2kCuKH9pdbDEcPcFkiW
rXGbJ39TsWuQejprszjLN/qfYMWjlc2kdRmGAF8yEmx5gtA99TFFtvG0lyLA2J+PuHBtDfuKTLUD
0mZODco/HHboT8FXzs4Af1PMrNdb09lrf1Ysiny2N76gSuDEXGbp4wSdMX5j2d5xAAJde63T6SXr
7ocxhcH2In8gUZA99u1wXJG+EDEg9IVZwUAgmkoq21FTcKwuz8rsBWx4thua3p5VR2pi9/e2wc7i
+U6sGO/Fy/0gUNEkTjqnyDUIbJIHCTp0XgRCfQNJNUgXqi9ZRleCosWHDzoe0NOieIyxpMuHX1tp
NqVVm70ktVns+tn9RczGAJgCvfnbl7lkoIFo+z9JytE0Y6iYZkNvBH8cxc4o/7EfTbVynHcOkSt9
kVViycUMxmLFnXut6ZQW77IXf3xK2N/WvbO6qK0x8ZOGk37Xmpum/u1+6X9mfWS3b6lNwuQ341PY
1mcn+Gr7u4yv7S5c8shQo/9+lOKbSozBtDWMxEuHLq3hnaZdcrTu+/bVcU9p9rtuDtOXJsf6iVGP
bl/6/+PsunYbV5btFxFgDq9NUlSyZEmW0wthj23mnPn1d7VP2FKLR8RcDLD3AAOo2Km6umrVWpMO
8MIy/feLC1lBdlZRswwOQinRCjyUgVXJKCPetzI763SXXZhBbgZM7xo1U/mLUu7g3+MWkPxPT2kf
6zqAT0ITlJnn6/7HD4VVpy97YRFGS4iB5hkg/SNcyEGSVk3sW/e/bXrb/TP39N8vPi1JQDoKAQX4
5pBzLaWIQGCNuqTFGfKJG+fIln5Vy2/2H7htaL4IjOAsmobzG672atTN1MTmjZ07xE7WPmVSSQZx
URjneBWWZ0gnbfIvvdoMzSLmVmD7EN7uj3ryWF98BrMgsTQAeqyLKN+53rgYKr0ncuGWZq11c+o5
v3TP94bMuJCwHXMpVjHktvXfoJGXVsvBX8bFHkFnFWcHuSnMUc3XZb6MjD9i+AbNm0A4Itk0SCAA
amTiu8t8WKSFFSsB0BYPXgJK6VLbSB2J9cFOoA9/f3qmN+zF/DDOCD0ufcPLcHupusxGU1k0KSRc
H2J1wPncJ+pODa06r4ioWFBMIH0GsavWs2VtG1UHzl023AeaFeXj/c+aOq1A8NDqJLwXMCHXe1XN
SyOs8edUQn5D5gPSzw38hr8P4Gy4xX9MMP4xTkpUJjWYSCWPhFliBom3AlhIMqycX9b+iIzOkzQu
1Noc9Za4ydPg0QZfOTEr3PNaTRJvZq9OndDLT2K8oyyH6NlrivCUiMMyHsRVAu7jEWTYvObPIOFv
k8jM8JkQFGAbhctr2JJ1zqnGN5nDDISBlXHjQqr/RLFO8vYdebyZe2nyCrgcJOOIO0kc5aLGhvO9
TZaepCwkUrDXCuiZ7LNggQy9u+5yK9e2wRwHAD1/7Pm8NM34grwrJC0cYTrnuResOhd62ySH7uKr
Ls5SAdDFujEGHg9w9AK0DujP9Rb20V2bZj51t9lGHc2EfxB4tOIlYKMiXL9tu8D0yj1A7PzMkb7t
gaVLe2GZOdKcilpEhSL4SWwTMuRQzVyWolk+QTtzWGdeQPDQAHCqyA4a91wlcws8FSr+Yx6Fu+uB
j6NWl0XbhacKbMgxOGCsVss3ue2KJYmaJTe+Duqc5tNUtHhpkznMQq/1YzRgsn1t2Us/BWJww+xJ
VLtOoH1pT/e909SdcmmNOadpX8WaWPU0VNQzx8Or1DJ6GTcY1HhmAgq6Vv97F92Q4kWcoZQ5Iu9T
kO5K6HSFTWd60rvb5qbvjQjpZoKE6YkEXh5vebhetl7e9pzIoQkaXnGlFCtg51rZzDsnqS39JJVz
qQpx0s/jqY3cK9qDQQx5vVc8vw24uBHghXhkVNfeuU2Jop8bNGEnTpEv5GhZR8eo2+qH7AWsEQa3
DmIQaIAhoBVDJ9ECUomPQfHW6ccwGZz76zz3dcyuAmi6SUpXD0/oFDeI1AUjGRW8eO5b+S1Y3Kzx
xSSw2ylumsI1MAkJ78Thom12fu009ecYLUCKUOoLqJZz0bbm2xXPjVYIXSi9mAM/31YZqNe4+Arm
QuhzIx6VEIFSBw1gR9oIAuEhQmzm1Uv5JT3mlhrtYuFJz9cVl6LmMsdQMDsNdDUu4lMxSFHrCfAB
Ybz3JSKMC63YN80a/ozIPemUb9ldSJytpiQbfCJBI2JO+HwyfwHeJfSDYk+CmIEej4tviEWorfCe
GJyMTRQiYygOthx8Jdo2rd/DskEHpWCVuq20/4+bXwIgC+yrAGWjvHVtN68HPynSCglRJUTf9p5P
zuD3NEFqNHM5TPmTS0PMlnbbQtHqCoYiBcqlQF6P3TaK9134WaQLpf1rkCg21aU5ZmsH8VgDy1Qg
W953JA86U9Gf75+eyQGBSAOiUHi0IxV5PXOJEMic0g3BqRYKEwwLlhvFJKkGy9WU0MzAZ2JJYTlz
x6n4UfbEymhQhl0QK6AP+tqoECRpp3ZIRoaxa6rtBvLUtXdQjaf7Y5uKV6AnCCAvrQWB7OzajFHp
Epc0YXjSBEsua+I3qzYdSKpvOHlmX0zGg5e2mCGhCCa3g4SkhBo1PAIxrrcCMcjOZVBuRbA0HcCe
O5CkKIytJMT1oxwp4er+cKfcLRAGqMYBqoGrjnEADV/3KV/g7ezphb5O8lIheCJz1t9b0RCVYd1Q
xNRZTEE2CIA8VggCPY9XHTWDhGHKx3PAx8nn76UZxp1qVZvBoSG+1oZT66274hmHSxp/iu8UwA35
IDQRCb5GZRF+urzVGUs3t7u9/nl/sL/bn92plCOPp2qN4LVlPqMe+04rDfoK7/cplJfcmls3WbJK
wAnOr1teNfMoREvEm5j/CdrYHIRFBHkADrn1VVt9Dgp685aKsKoysKk3lud+cHm4ioRwKQeJ6SXc
KgRWP2hnbt7b1nU4jsvvZvbC2KitW4UIsWLfljTO7FvRVjh0mD66eMErulnoD9CGqb96fjZ+pk7p
ds4QQANdA6Jods5UNU7LekAM1CW2V39m/MM4KksOxDwuGZ/9aBW04NXKF9qMK5sKK9GMAxCRIYO/
huWUrUfDqHiENafKlyuSxwZ6rCS/cAZOUmcc2NRR+8cUaLmvPYsad0hLdWN46oHws8G+NS5zQXi6
v/mo672dx/+MBzi+ayMtBJE1o+bxDsmFJVqAysFUvYj4nntyvQ+3023N0+eCKfqj94wyN04LvLvI
J1g8HXyGnquYCogdNAnBeRNYngSZCKAX1HGL7kc+HGZ8y9QK6jJa5hFHoQDIRs+xCnhb1yFglPu+
scVMSRdc5HNWFKrpjLOcuhsQoYBMSAJgCWq615PLAW+dGbVBn9EJyHibddBaYKy0+Va1vfRwfyXl
qSMB5gEUkEAwA4IdZin5JuJcMVTjE5+X4OaGurqugsU5VGSzDNqxeOB0AzBQUjZgtK4tTkEaw4zw
34cOBBANkblWBmwrg2iBlaO1UFpKoRsJqwxs1MO6pOKAnDzi2Z+EfNI8SHGYcURpICppKWMfZbbX
Dy1nxrrvFktXr9BDw1eoY5MWeuKPA3p+oG+J4kAHNu0s3ihDwnu23ongUPHUviqWJZ9XpSnqbaJY
3hg3f7pa0b/TqvK/QFeHNmQZ4oWmGnIAQBpePpy5sefncgKT2+NiFpm9iWReoQ6hH50k168ISsKD
GXQVyKlSoNTvr9icKcbvy+mAOmySRKeijlUnwlvRjiIvWPCJPsyYmrrqEAsB4Q/QF2BSLG9cMUYx
DnIdn0r9S1DLNTjTbVcGeVsf8Scu+66gJ+1zyKzF47YZ0ocusOXoKe1cqNd+99zJVb6MoPq6PwET
cSGAQ7ShB0RIUKxl4sLU6OK6z73kJFNmZzR7p3y6UOPBNvIFlCBI3r3dNzgx4yiMISYE/BNKRGwI
n/kQNBfbIDnVIBM2fV379nP/QxGSuZM/Od+XlpjDqHSui5AUloZ1Fy2bzEE+0h3OUpZZkJ3OuIfU
5vBuUWwX9EDPOv+idMuwtcL8fH/EEy6IlgLRPwKuNSg6MC6o1IoxLLgsOaEfmRiDJRQblC/G3vTm
aC3+x5D/McVGp3qaa3lSJKe+fOhFO+rNmO9tA3reZ/G1PBaFnR6gsxeijZYfSBwcU5H4PSSpjveH
PJUup2gx2uKHBjss97XbrWMZvYpqjbl3H8uVqu/yxuwtHkIvDSnfytYUuj/1s9evU3T5SXbWPBZQ
ene0cjG+p3NYpKknM77mly2Y6lAazE5I0rGNxQJf06z7ODdH963lNomOBOqQL2tug7qSr7zJ6r5v
II/TViTmgrXizzCjTaV00TQH2nGAyikhJnPW6jHqOUFqkxO09D7GFI2oekm01o4VEFpYIqQphJPM
vaGHpJO0Ge8zEcngvGm4cHHlAEnBvJF4vy3TXB6TU65HqO1VmwTsbPcXfSoYxX2OdiKePmdRHL5e
dCUeKijE8Fj0ca3mJthcK+Rvt75qKs/l2QApvmaXinnf6q0DAzwENzyFuyCFzIZoYlVooSwP5SkG
aYfER8TwF8hZN9hnSUBcZCHu25t4AYIjCdlqidKsAG3KrKLSyXoC+Gh90oOVjyJHA2robdfJROtz
i4tW6LsflBkgDHUR19EabIKfiT6kKW24eD2zFThBiizL6pMcKhshBJzd8L/KVlq0Yv5zf3y3GwVk
VOCiwmMa8TXwtNem0iFSGyUo6lNfy0dc+QvJnQOhzJlg9gmfq2EmNDChgRdN8RQSei/3B3Hrcq8H
Qb/gIj+lh12aqwO1gAbiuMqRmF0WBcg0BZQJZ4713GjohXdhy+0TOdCVvD55Fb8FpygClsC5P5zb
PY7FR5yM1kD8F0Tr1yb8ys2KVolhIh9cIgqNVYG3e0SrrRJndlh0PwZfzoDhZ2yyAE7U/GQ0wSb1
KXFDU1KL1YD22zR5rIH3b1rU++Tl/UFOrRk6idDlA8JE1JqZa1LoShVkBNjjSiXb3HhSjBae+pS0
ZjMnljV1nC5N0bFfLFkX5aj0jlgyvfqTgzy+ihdnbpZaeWpjXFphVi2UQi2VU2xCZRxUe9BChWCI
r/dnbXooGpAD0LPAmWWuNkEu/CoIMJSx56wkdwJBWpRS+Fk3f81lSXtv0dv2H0uMYzAMP+wzsa5P
WWqkxBW9YwCCAdRin7ki+9t2xN8+X8AL0YoIsTY2+aTUeGWEylCfhsKzUh9YBOFzxAVyf+4mLiza
Toy1Bm0DRWDQLXm5DzplzIURZvzywYPuniCWNmekq1wPiObboubtfFcyM096VfLR7r3+7f4X3AbD
+ADa1QZYPZoV2RRK4CVox0r5+hRHb5mBYcZbz58DtMwZYZyh2oCfLvEFjNLgFn7nb2Kue0y4OQ2j
CaQACP5w96PjBAhUqIRcz6brGVyjyS42SPLt4i0DzLGJwiYPOHYZgjY3IfH4LXYZ8nsJEGp22CZ2
kyGrloV7JcpMMRjMInjKR3/Gs/xGm9fX5/WXMScRBaoiaEoN/hMhp8WVlnssgeb6cUc72WnLTgCu
xtLO2k5pF+qXftLdiijyqZnZ1bceDp+B0gUiYrB+AXN9PUFNLae627eA5UaG6YuPvShs4mQNBnFF
nUvfTuxtmvNA7A1YEc2NM3ub4zhlqOS8oYCVMSBDsiqjj8ywlXev+EBETIBn4JJv9I3OjPLW7aEq
iu7JXy1sEAQxo9TzHu1gGsDHvvauqJsy+rx/Zpjfx4GBOAG61oHcRnfBDbWT0HhtG42ht4tMos8E
k3QjXGwU/DZ8AdI2KC/p4FVlX8NDLkeal+PY51txtB9616oTRznrNWmFxf1hsI8S2IJ4CVrpaDyO
Flq2ExKtyHWitXq0G0xjka2FjbwqvpVlZWZmZHpo3iWCvy7m3gHsvvg1K6H7DHSLGClata43oRaL
UIhUANcG3yHh7dTaH//kBAdhMccwwD4C/2UKzkDFZgd/E9sV7bvy2ABMGO/SVbHr7BbgbVJbnd0c
072/F9+8h+6xBksJCE9JlBMz7c1itlxKX5rXS4o6oQZqbch90r5M5iVa8WUwoAcl3iWFKUpOv0le
E5EkLim+xp54c2wlrBekgwZ0XIa6Ci5k+Hbmmkyy2NfVosh2QWK9GHZLvluimY+784s9kIg8NyQk
c3S5bD2WGkVyAWoSAAegtZDtGFZyDhy2blTswE2ftk65MlxLtrJqie6sBAkHos/NKxN3wKLMo/0T
6Af4e8BmmVOOFwlABQWf79QILWeHOjyUAUjjZoLQiYFBCB6NreDORHIKtb3r3QpeSL4E8i3fldso
+mkscVHqVvQHrCm6YArn88yZpJv/erOgXQm8SnjVYfGQrbk2Fymxm7m+Vuwi0FJoZmNnJP4DaRew
EK9ADAxi0ABEb+NMHMLcC3QuBWi64FGJvC7mldkyYhAXMtrril0yqJawSEyxw/Aky7o/OiYO+JcZ
nAS8XtElicfy9eCCVnNLCX3sO2N4VuJl8Mf1Z3zalAW4FiR+sFY6kpzXFlQucZukbsudDj3rb32v
tX/t+4FyxLKgxgs+dV1hDHixkneVJJS7sXay3JGkmXhsYldDAwVPbUqkRNkDrwdQaVooZUXc7ALo
whBIsMTZx9+tAmUnRjKQHleUGcA/RT/hIuYUerGWk1ExdlJGZMt/jr/vrzKzmW5+n7n3qzLjlRCH
add8FBEBUaG76WWSzFzyzEV5Y4VZiEBOksCjVvgDb7aPzbmFtLFtfM/ibX7fmRdHEpaALxHAEIwQ
GU6crfYZve9GOR8Nu9Ya7PxNh7CpTsTMLGQ0zpBINTmzJc7b+dS8lA63jt9dntROAF4Bkn/33/kh
X6fmHKGvxOx0+lXg6pZ4fJQkI+fFjL809F6rum7cKSQj+8Vm0y5Ee7BDq8JlXj2Mm3oZ7g3b3aqW
8V5ta0dRzGBfH8xlR9bNZiBLicwsye/mZGbq6puYKFcBBiLgQSa4e319CMji4bDJyPs+IHuDoPGS
BOShtxBhE98sTM9eRXZE/0L8xednQSoC1QXi2Y/Hl+1T9mrqpLXfXHL2yUBEUjrZInd8G6IvJLBE
clgierA062STo7Pdrn8OG5/8fP3c38o36WzMMpg9UCUw8DpCUwIzIrfW+cgFe8tOIJn5mRADf0Ir
MGPycv7wCU92c4BqifEAdGEvTerMDZAEcjt2BkzK0ptqRsvY4kxAmM2nVzqH7wGmqVokr5KTrHbm
j76TVj7piGqjj9/iFxCnVjNo0hJx8dbVM9fETeYRTfwU9iHitYh8J+irr11HMQJK04wRXEdhNc/u
DzSrMquyfNEpdDIHAr6ZCBj7zebSVnraT39tTO28EIR2gbvTRCsyrMozE3+j5zPecHJMyGkhWYys
o47c8bWZEq6+izWYwRulOIzLuiReYobYX0BZeKeZDUXDhasjAmgcjckQKAHRjrm8tlaHsQzqUrST
uufyUXiShQXeqM33iFafYbFWj0prC6EzzuWob0CDgOYDLUcJ39D+qUEL/tour3edVuVitldO2lLa
hLmFHgG01P5IZo8TtcogK4MGp5nXDN0PV6OFVZSbEJACNYp0NbNfBM5X1DSU872oWe5zWJuCRqA4
maLDZG5v3twH1BUCBAJWO4oX+n0KXNxq8ViOoQtWlX30k6/yxwjy7FbRmM2TP4vAYmI0BD7gxQFX
Kp61IDwCk8b1XEYZqJO9CKMCSdqYPwSFmaPvYRsQ9ct9Auwr01ehSuK5SvHEZALjgqc71pAyOzC+
SE5lPgaQKd8rni08xfJKQpkoWkI/ppnD/t9cLlAVw9MMwS2kahH2MuvmcRnYTAWt2veLUD/HHUg9
Z3bGTZAA2Uz4VHQbUUnLm0pN0buQKg6Fel/8eIdK3mn+4tzG8YzDut0UFJ3zO2f0rmRzk+DcNJoo
lOu96ADSYgpEtSQns+Y6Em88FR3MhRlmQ3RZ1RsclKr2siNZ2rHZhucZt3G75fC20pEnhIidgTPF
XAr1wKvAZ4jN3l8hNbBq//Dr8slz6jXQxj/u6yyqi/7e9cG9tseMiE9cUD/wQrOvF/XKW4tP8iq3
JVtZ1d3MEt3UJLGRkGNF7QxEU5Rdk/GIzajFnV/JzT5fSAZe5zX6WUogUBZNR/zYCkpS1lb/Vi3v
T+lND9i/7EJlEhxbEi4aOuUXDiMBA04QcZhSaRm8VwXJvz59gQS2qKIxmIDjoN20yxhOUiPqq+iR
apl/Z5/IEKi4jUNS6QQFdBAIzjmyic0ExigeKoJo4kUwwEx9IEFJKVAxH8M6XvUL3uz+mrb7d+gX
JpihC+NoaJkEE6FI0NhukN63ytUfEcxULQk/opV4vD/Zt2NCUgupAcBFKUiWp7fixVwLUar4mjKO
+7he49WU5A9CbHfu3FVOSw3XuxZMutBnkiVEasDIM5dckLVJk2slv09bxJhGZaGDR1qLVrquH9L3
OeFKNpGFe4BqH1HwCkrpaJZlHLKh16IW8zq3Fw9QRuRelZqsoCLmPaXr9qF84Bb3J/GGexlEbDI6
L8CPAR1C8C/TWb6YRRBY+nFVCcFjZ6LuujTs2GotoKYt3YotgXAIpzlz0WFvvol/ksdGAKQOXT0z
n3H7HlKRnqTvIcw1uKPYuGwYgl5LUQt+bGE2Opcn5TM6hPt2I1s6CczMUc1kmy34TWK5+2Gb70I7
dsZH/igeBweSfqu5nOnNbYUqOOTo8QcThLczU4EyqkI3imzMHyWXIP7l3mfPJJtTA68imk9BT4KL
nwo+s8CCYgQlQ+4O1eMgL8J9cBbf1KfgoV272/RHM711hplH/d2sVjF4X3rn/srfxKg0W4/rkqol
UtwWG6OiHK9xShJKj+paNdOFbz2WHyEJFsWMU7zZ0tQQJIMxjVTqkmeRoBJkSDpBSqVHCW+NxC7W
ghUu/khrd5Oa0en+qNhQGPRj6Bc1EJDCGqJEJsjgOUPo0bTjHzgimDNP0bnfZo6mXkBCkjPw23t7
borY3YbPBiQdvgxMY6B/YrdC7euoQxpJdsgtD9BUU1RJVpqAfXg2v6peq5xkDYT88DZsZiZsyjJl
IYEPBbsKpN2uz3+rj3kMms380C9Wvfm3faZ0XDq4DlSAjBFqsLRhQuxVWdSL+UF4jTYx0fFHMlFD
m7nv2cAPFSFg0WgmhXoxMA5fD4L3oy4XpKQ4qOpmLNe94MiGE2qm9LeENzAEZ4l3Kh5Z9MXDbC+I
mDa5IjToh3iVLPmxefrb3Yufx1Wmo0wDQh02K1Q0ni4MTY+ft2QyM0e3Cw2kGBZYAa8apfJn7jHf
VfWs95rqEMToYwvwEPWJP84s+I0RXMZ4yNPMOdbihuDQKPQq8ls3P/imHH2V4xPimr+cIlqDRUEL
wCigKUAmdr3UWcopbR2oxaEXgXckgL/c/326gpfXPTqEkctEmQ+VFdq5y9yHgAUZQzx65YF7Sc7R
u4HKRmKBPPS+lVvfDzMKVaeGAIdKyYCuh8GPfCZyqVoeREdYxZz1IpnyYlhEFnrNLahUmCCEtEtH
Oumma8/YvvFjsE31QXHhSr/qbte2c6/CLgz86qAIVvZenLPzcA737oozNbs3h1cRObA5Chk6nutp
BRkVRS+htAI2T5bFUA5iUXbjqj/0fwKUj5B/aixhrr1twggyauh3QQr9t9x5PTDFSKUsBRXpoW+c
tNm01VY5d/rh/vTdbnHkRS+M0Nm9CJiQ0E2CqIQRNXHEfhn4xzaawV5NjAOZKXRoUK+GJybzMFPq
QK98r1APpbgdtK2WbCDw1/0tkyalAkbkgVYBIDfhoJmBABLnudBRw0DkheJ+SEgJ8lDGaNZhvbg/
ZTfuGZbgoXEVoCEelIN0vBdTZlSAVUZqoh4EEj0gK4XnjjFzbG+nTKX4DGTVKbgPmb1rE9D94AQ1
dtWDR5NeTmTGoxOf7w/j9txc2bhhMAzSQc0D2Ogi24nnKFOmRgC1WQSFoGREepiZJDANeZpQFNqh
9G2lNQcPPTkPQTOztW53L35dE1CjoZqzKAhdz9OggmK6GnpsLdXxEeudZs/HxGIjrMRNg+4pNMOw
kXxeNa3c1IlxePDqhcsv29LUOSuO/37Bad0EjwXUnegj8Hogo8B3IQr02kEA29d4zHurc6FAsri/
5BOLcmWFma64z1t3rHXt0KEJhd80iWkA2Mw5963QzXntHGm/ENBatE8P1XXmvFdJqSRdVxsHwHfA
KVuuMCC3skfkD96zfM790xuStfaLYkGOBAlUg26Ri9M4RHrpDSVvHITYTNbjpwD4/jGgbW02ZMjR
X/f3g7s0x8QdcZmpRtsKxqENwJsCFn57F64BPelO3lz9amJzI/mG5zrS0Ug0sgmtXK6zDpBR91C6
VoQMOCpEc+QPE7sbfEE4OZTZg6KQrifPDX0vazPOPXRoQKhsF54AcszeXAFhYiSICvAo/42lECow
ZlI9hnSt5h7qcSASuuZART1n43YogOmgHAx2EhRfcJKubQR9JaPukroHDawLqLdYimM4ff/X55Tq
oCKWgtuhKqHMSJRUUz08ELhDJ67D8sVtHL0ylbnH7G3UBivIZAI7JUFwko3aQDZVCqUXeUevOULO
y9G6c5hZwylTZwLcm5oHROkUaNygP5lqPSHFeD1rauJ7CKBq7/gcqCQviESgjJAcmk2gET9C0h47
HByj5hZUazO2JxaMPqB/JTMQg/wmPS8ObgHdNt9tWw/STuj4scPKqXkTE9rPMV/c7j6MESUIeFXM
Kfr+rsc4cqKgg3fBO8blPs9tvXH8uX4p1rFCHpdHIlI18FgD8p+9h1wQSnOgWfaO6EjGIep5u8+c
SHHu+x72xgacAvlOeh0hIqAaC9cDKQPXzbnAjY7ZATruM3cDO0v4cVo6ATs3ImlFZPdcII5Ca0hx
cixfi2YvPMhzX387R/A02MtQ8wXjuco+NmtBTkTME+TCndBsnmPN4meiARbLhpIPrfwo/9VaZE5n
1YAATAQi+agANJc5Pcr70lJbumvezldoAxdJ1zjq5pR9qh5RVpY2wzp8kxuiH3Ah/SYzcZtbtqGb
R1JzHExhIX/oyPMBMrvKnyWz3qWzVTbWT8BLAGKJtzsgc7SdlbnPIwFU8f4v4bdnJT/avrU+Meaf
wOzestDucwAEYluzjJD0j+4cIOom4/ZrHVXuf1Ngs0EqF8Sp2PJgj27srrNDzlQtNNWbaHzQQmu2
o4e95xlr7EsZFN9pO/iUTPwVSh+iGVoGWF9J+5OT/Dy7kDengc4sTff8ShLiRFwfNck1ksbrwDuM
3vVVtPEOeOWtmxB4C94qH7ol91RbypyU5STZ1SWVLuONI8kXoVfih6fspwMnUkZeU0t/+xa/BM0E
T6lB1GU1hxG83bPIUl+y6dJze+GHhXQEVb4PsoxRMpOfbJe8y3bnjCvKprBCY4c+k3dkw0MsJKrP
/7CvMl4sQQxcGTwl5zDHZegDNKKSKCXDy9d9bzk9sAtDzGGseLkPhxoks9lAvOPQE+mhW/CLziqe
akdbzUQGv1f/ZSDKjIsN11L0KYxtD3O95cvmu/j9KO9REPTN3tkaj1b4rcxYvHV31zPJdkyCZ0lG
+IiZDJ6Hn/ykbfTv5KPxSGfHeyEhf2JUdt62IsThezM9Uijm/2uGgXL5Ny0r438y2fD1vAPtoGGc
Rc2Oti1Y0SRkmPSXcO1/37c2vW/+Mcbsm0ou9RIdXOGJTzYicvx9sgJ1xdl7nCfNoN99s5SIFf5D
98kciS6GSF0KbZaTfM7e41N0KB4Sp7e7J/nFP0Qnbi7TwyJoEedds9wxW9UL1CEXeYytSm2Qptrc
h2bmTm72D+3DbIv7hCcFvPEfWjTmlvSkCJKdOmhUjHiLeMh7EI6aqQwE1JeGbIG2aa72P3FNXbJx
8czoRreHWrOogq/bMXwric32cIrnQMjUN7JrdsF2xaYzxi4CnJNyJ7nRc+P/JE87TiVrvibe8MWF
pPk83N+OU9cfYrF/eJOYTRL1+ciPBQj5G/CBk3LvvUtHHp3R/AvHzTw6b8J0uj8ubTF7H8RBWs4J
sIXa/x/ulFH1P+sRrbPtEtrRX5Jtiq25HB9nhngTcCpIqCE0R6qLtrWygrnGkMRBIUoRhljYnyMp
rO/KDMgfD/nc0JxjlJg6BYjefsWRKJspyzIJFqq8GjjKOrCoBZJaIMkg39LHeG5OyWxb2cQpuKI4
YO7aEAwHeF7DGLiBTonTFKR9jtdmsg/XxcyNd5Mex/JdkQswJ07zgmFIXXT8o3kKctjQ+wyjpzAm
wyb9Lj4zn7TfI3iiTf5lWKZnfdeBA8Gb2UNTa4lH5X8JDpgtpOap2gEzmZzSRXDI5siwp+6iq9Z1
5jT0hVuUut6DP+EIoTl7Ja/Gz8IJgMDUDq19Npza5D8NhPzZstrM9Wzd1NvpBKPG8d+mdmYxFSiI
lSVPG+dR7u/QLxNEJF4AbGS6A+lJY0WP3Fqy31b1Xtn2T056bHf9zl8qP3hWg/A3+Lx/ciaa2a4/
iK7GRVBVZwVacFt8UIxYFRxuh0A141Ntcpb4YgtHxW6W7o5/aVa1ubxvWqabiXGEV3PBbDYf5bJK
z2BaIeK6+sgXn75ZmeHXA/Jvq9ZqbOVkLDvT/S6Wh2wDYAspN9zxT2VptucYZx01m2BVL72HmLyB
HcdBY0o+Es1pnkISm/c/9vZOhyoQ1g3ldBpCsBXCXIrStijRGKufMUvt6g+eaOVzYs1dsLdzgsaK
i7ZlZjkSowSnrZuiX37hP/nPc9DR2wvu+ueZKQ/qNEOzAH5+MAeIwn4Y7/VAFPP5/mRNBLTXZpgj
3HmlHBcCZgtI8PNIfCvaIgNFxrWpBFY/5/xpwux6H6FFkGpJQUpOQxMfM6iykcE+JIftqa66ViVG
HvHCQxuBdHGbNLoROPi78SlweoPacaKPwIBFhbYUOTwYrfsjv10+VJCRAP2ljsA7lwkg+Gj0It31
+1MXdEJgQTGNB6ZT5XMLhds5bTDqqZhxA3qMLALdk1AIZMbdcIngiUXan7g4XsnJUJm5gK7fPuzh
StI5JofJoeGqwzMaFzxwWdeOAhDPrNGrvD+BnpNfo6Ch7nr0ra2QcApnVnTSFOI+IBhwvaKlmjEV
qHyUyi0GNkBmFLow8VJUMmkjudAWub9gk3OIHCn63ChElm2bLPWgLXxX7E9hFlTEE5d+lCuoZPV2
owyjfd/YxLMZWTE4DwrgxvuALcghL9KBqyIfTnzPGY+Gp1YtyRQPKqSoGBuj6WlDHj2iEzc2I88r
F1pSa+U6KLT4M29auBwtc+OepJrQPtVdEiczB5eu4fWOwvdRSAokeJDNZVPTZdNkYwrRkZMLSvRN
oskpVQERZ6bhds7Rgi+j6AKcKLKdrEaBNnoaV0jccCogybGBAtawVjnOX9VZFTzxclfMJbuou2GG
heVFMRRspUhDsc3LFGzVRJI8gFF4G9ebuHKEl1B970unx1NCl489NJ1rwq/y0DfBtUa6HtXAr0IO
ZnbbROCIoV98CbOzoa7nuVyALxF9M3qPNv5pZVQE0hv5OYnp/+9vuNuDdG2OcUcgzxFdlAGGk3qQ
PqOV+nL/5ye2y+VoGFKP+7818Uq5+lYWqWCIMjcCtjecGuM1L6wyWlbjInEX4A988f7Ezoy525fz
tTkmEBtzVfHyHuZCz5aajfqh5g8iuIaKj3BRpCafKiR2jGb/cd/u1N5HbZYyb6OtF/n8a9cmoSAn
JlU6noJIBBNjFgwgp3f3RlC4pBWBPbtvbnLDSWib/01kUYW5a3tBVccDrsfx1EiipQbfEfpintz/
I+3Lmhy3sS7/isPPwx6CBElw4uuOGJJacq9M1f7CSNcCkiAIrgCBXz9H9XncmSpFadwTfnCU5RKE
7eIu555z9cmR/aJZ3m5qtv31kD+7GNDjPKYkgQs4kgMfX+sXDuXQplW5Gu0ObFT5SMpjZ+Vyh4wh
WgdZ2lyIps8dwZejHYOnF6PZlEx1aHwHGpF42jZ+029tMl/yys6OQoBAO1bvfy5wajIaA4PpDqmP
zsQBpAQ7OSi2//XKnTNTQCb9NcrJXNq57RrSpxiFcXnvG4MjOCfDFfGmcDdRddBNo65+Peb5mYFk
EvxM6ClKjhbkxfrFYMuYk7kGY2BA57uWuY8G/K8XJnbu0ANZAUgNXnNA4E4O4SqAilt80BIG88rv
OEm2QRk+gc2yK2wd0QtTOmf0YGJR0z8CUvDMvp4S2LQ8VfbSPzg8cZlhy/wFi97dR90yXHjJzhqt
GMRWKLTjVcfb8nosrqmjU8ncAfmV8Gpduxb0i5PKacps3gmfv9ezb7PE9Op+GFt7nZg0vuAtnV1d
8C2i+wHItvD0NxxVJ0hiQHHkQON13QjU+NF3YAuBUCKvHPv6H5wYgPSOYCwUfU/9QCcCuSYlJHAT
vU5bJ4mfsbH3Lhiuc+cS6BKIGwLtCb/o5MgM6eIldYtzKSRoHmr0aOU6/fuZBlANvxjk5PBH0guG
yFT+QSXmsRNiyJZ0efr1cv3UdQo6e2gaHlkUwByRRqedXolIOhbKFTNBAHkNAovpJmE2vSpXlP8W
HwGRYFO6GXkCuUg6ggCc2zgjJbcbtGiKTVR76dZMZszIYF2xeHH9lve0zavW1hcq3eeuDnCRoL5D
PyMIUY4W6oU1ANvj0KUy8MEFXgLKgefpoGeIrS5Newkwfn6oFFgl1Lrhap5ssNcEHZ9E6h8mb7FA
31T6nZoYzSIL9tBfb8HZs8SA9we9C1iCTst/axTVdTuF2GZ/4feuadyGBrN/YaMvjHKa1p1HGSY1
XolDwBa6rZZeXcXtQi/4LWeX7YiCAO8rCK1ONSxZ0K5axJwcUE2BWroGj3TvguYepFLxhSt4pk6E
k/tirJMt6imIWxuP+QeJ5kk0RLCx07dktcrseej85VbbOrSZNzk9FmE6SLsP6xSsnCRxEyg622gB
yVVLYzCyRBPP5jGCvpWiDXLdv97h86uCZtFj1yg6O05M/uIrIFFI6UMaRvTXZE6ij9Y302O5qPRC
6f7oMp/GEmhyAOYd8QtIYI7W+MUVAa9v0s+pIGC6Dt6tLvpjHIKnKjpwoLpqBBZH+tNLOM5z0wO0
6vjGAM0JqM3rMceKumGdMKYZ+yrzIrTCgqKl2oIslV/w3s75IAxAb9ySGMCh08fEwh3QRPXkUDVd
Vt/McbGWGz1tR3PBJzh3XV4OdOJ/l2Upgoap40Hu3sgKXfj8EqvEmYcRqFcQtaKnC01FP2RwXmyV
ocdQ+3gq+MSvu3naNZCbzCIjkdp+9+sDeM7PRoIQJhNanUBCseMWvhjL6rFKV43p+Eu15gHXRTxX
dFuv43rP6Iiu/1qZ2xnsM3kZsbt4YfaD9ML+wqqeOZ1gGwGt3hGrjyLT8fMXP6MfVeqZ4Hg6qzym
9TZo1U2JMRdrMmFsNthbaosLcz+7zv8e9LSe3LfQFeNrQ0AEG4MCqb1bKfTzgvcjazOUffPhGgDB
q5oHhemRVbDx/dQum6XVD1KpK6/jfxf6iCf3SHBK4DsA1wtY4utVWBEQpfM4gf52rMptC7bEdD0s
pn436hGphvqxX8vbIb1EL3TmSL8a9mTx2dpTv6oxLNz3gjZv/O4Si8K5BNKLIWCAXs/MoQGrb8eZ
HGz3NRYfvHueIoPk7NvGpzvV1Jmai97WeRoOG7Im90Jldfr51/t9drsZoEvowQYlc3Ry1GPDOlJ7
MBEJlBk89gXeW06TP1x7KZl6/lK9GOn4S16c5mEcGp5Ax/tADm2ZNU3m3SN527wf3poH+selsv2Z
rDUOzYvhTryfznWIFY4TA7t0iHJM75lcJFHeGQLi8k4iqVpeNzHQ1WSNs64Jb8OVbH69uMejefK8
vPoNJ0c3mfBSphbv+2jE8ux7PuLmTuvlw6rhATparrdG6KBwspu2vx76uG8/Dw0kBuqnIZylk+mP
ZV1XuhnJIZ5vaXjwpi21FzJxZ14XzO7fQ5zMTuugba0ZYCniL9hRKHwH8pkbhufs6teTOWsIX4x0
chcJghMiI4zEyKeqLvyyz6i7NmgO9x468hBWF3zM85fir5mdZk5naSIDDQZykC5HNW0fgSJNxeqh
vYS4PRdPvFzDU0Vq+Li25z6szIJ88CCuRrmNJ5qH9FsAkiKvMgUhuYf2UifkdmW7XuOy1MVI7dbq
+AOV4beo9r/+ernPBcIo+SDDCnY+5Ld+fP7iqnZLUzfIi8Bv0NmIuxpCAvE5/gpuPIZCWf80XSSn
PzoIPx3XFyOehN5SOd+ux3WYqnLTD0OWuHTXi8fa8h31npW4NUuw65UPjQr9Ppr/fuLp1YRP/JdF
DraKywVvjJeOu4oRdGrzoblgDs754BgGwPoAiF0fEfdrE5ioFSi0DsPELA/eXVFYvyO9zG2QIVsD
xE1+KYw5e0VfDHhic2fP1KiU4SCDuSizUPxYWLDxyCfZV8XsPv762Jy9pS8GOzE5JrGJsSv20EXz
RkaPgm3GcD/Ft6nN+97lSBFdCmrOH5t/L+iJCQq8yjbm+IL6j9NzVwy7p/LruP/S3A8iL59+Pb2z
FvXF9E6MEF/mvnbowjr0qv88LW2Xs4aQTLatuDCts+bn3yMlJ35BKo1sTIKREt3tWLm3+uMkoRSl
L7wRx9X5+dL9tXqn3fl0DEgb/Tgdo8yqg2l2/kwzTnkm6qEg8u92lvzw5F7M6+SWSaLq0tbYrcCk
GxB3i9Rlpf/u/2ubfsLEr7QRc4TFW+OrKRkzWnaZ8y9Aa87sEOh6w+CYN0PkfhqMSJOGS8l8clDj
GN2mEBN5KlXk/1GtY1Nwk0Z/Pyt4ZCkG2PoHU9RpZzttQjZXA8bTyc5GNysUnb2g21ov2f969c6Z
/lcjHd3iF6YfnT9qRPqRQHJ3E7dXQwpEVHfXFHT4NLUPoClH7jz79Zhn7AYykDgcaNo/xsMnRgpt
1mRVocXF6py58se+fYIgRbcFn0i8mRffPYGYsoVwHqXrnq/0Ugvn2c088kig6Rqp5lP8VyNqVBtU
hIC8XbZzzLclxGgBxNzO2l56AY7B/cmVO1JH/jXWicHSujEMBAIwWPK7TD7qsb1eCPhqiAKqHB5A
6+0r3EFUJ7YKAoVIqeax+NvNa8e1fvkrTkxZwKtmRn4N/s375uswZevb6N58lG/8W7QLXIrfztjN
F4MhAfz6RK2eatLEYLCZ1Jmh7mMy3TsKsepfn6JLw5x4EJ5u51hhUoep7iFgMm7aWQAWM1/YwbOH
9a8NRP/869lEExrXUCggB7A9ZLWJrtk63tMmvolmXSCXc9W242YOLx2cS8Mez9WLaymrkPDK4NxM
3L3l9Jood1eLAVqD4U3d0nzq/I3XTBcme85hebV3J9ZAgoyoDxVmCyhOEVX8YRlYwZm7HsLrfia5
AM1mJCMvg97fQ2/SKybENYgkdgL5AWIvkl8dN/Hn6wPEBdhwgcs5ReQMjY4HXGGcpYrte4Ce+hoC
QegWWPs+x+bnzqlMRkm+hn4+pZcQxeeCSqzHX+Of1Mj/Bx8ERSXDg6n6tM4ZUAY6c/m13nWPvQDV
4yVJ27O7Dpp2YI8AQkIs93rXx5XMK2mw62G7NX6TTzQjRYKmtcyAEnEVF16Z89v9YrzjHXtxytJU
RPOgGTl0YPhKbHNnIBLth/reTTEqNmYHFA2yT/HN5G7pJA62oZmr97HnsiX827I2sFEAJmE30QQN
LPDr3+Jzb2inGEtt109DmBu3JTTrlguO/w/Jmp9O1IthTkzhRNjUmUQFh66dIDAlwcyt+3GuMuo3
2oNYcQxfvTEQwYPeaZnLaO2zae7NJmQKzJfMiWvImJe7avHWjQ7spzpZh5skncpruUi6cYGbs0Qo
V9QT1fdcQvrz14bveAhOZ4AEIaByYOw5smC8XiiDpFFMwUB3EOXwMI8KHcHsEhL8nHFFt84RVvUD
lndifmrWLDohDVYptnZfhzy5YhNROUqH7IId/4l17vg4AbefguzgyOQcnoQRylgKJq0+OCQi/AzV
RyjO7UxwH4CGJkoPog6K1n+uBuSYxbSJVsXzDtIFv17TY5X+dFl/KGGBVgRyXCg0nXolLolrXpah
ObQDpLLzZOxJedXIHrgHkeimENbEex//0eUob5oqBwgrOpQ1ABN5WK0T21HbdSGwJw29BSjNA53n
IJHg04Ak7GnjSJ/ZhcbPFR/rNY/cAlUW5OvtZ2oHCR6xvglYgTIkmOCWKXDQsw4at+vGSZdZbxmI
ZyIGREHu1hr7LaoOzEa1qdIxs0m6dpmnnIbMu6yXN/Ce1BvkCXq0Jgf1eM9tI+muNMQDIVjQ0X7f
j2LZN4sPh1mYyHroJUpnBgk+oj4BvBY/hBNxSBDyyAJw6QOcn4Woe5rMlRA93oymkWbXgrNgQmVJ
N89NvDbtppGMD3nbg8Y1G0pb3ZaRZE0BUhr4NtUcxnKTdEv1zPyBAtDipyWYmoRZ6lyX6ArNPemX
V+Aurut8WNekz1GQgkKHP/htnNVL29xgbwKMgE5vIK+tbsOblNokgVwA0e0+AhloV3hGBUub9Ynn
gwIurLpwt/DBzpA0BM/FOo7VfE1H6j94cWPLm2kItcD/TfTwuJa4XDtVy5gUkJeHVURtoEkykPNM
/naIpRhueF1DVLfk/deuidonG2m7FuCDa0QWQ7ez3qR8NmxLB0Wnq9RRCgo2D/u3pbxLUrh36B3N
VBhARYLjVz+2dNb8oEIxjA+sB4XJW0jeBO/krBiMEHdkuonnwCKgBx62kvuuhcJZRmvT6n0f0VBt
KsFD6HbTVnZwuEqsG51NmmTzOlhTYO0Be7GzA82sj3rwB2WI/x0qeH2XW9CPmT2En2uITARNSrbl
PEDYGY75rHMlQ40EZqVivV0Eqa/nyO/SjUqQK8rmbjbRngfBwJ9clwZVwVB/rotOLKQ9lGtJeOHb
snk3++iAKLhftvQ20YlrCjctPd+5alTRFZp4uxQwOoil3pBV6O7Z42nCD2VbOpl5nojCwizMoOrY
iamZ0ALDkHY4KKF0cN/hV6lCJ2v4YQZt1mcA5ki/LXHXtqaauXxUtU5tlvqz/zEk3lrl4RKop8nj
7ks0+6zakJLJRwDtkmul2TrlukaxHEkbWB+IOoTg+uk4oAV+4Hn7cGUBdsGr6j732oB9rZu0+rxU
wtonKC4wvu0kH3Q2QEeo2iKKDNFduRCUx6Je8SavgUJHI6I3+Xcp99cvtNUMFDX1NKSFmGuQV3jx
mIQ5aCZsmBlvpPg04PJrVeJwbqVaxu+yVeW7IdFk2gxdMrZ5WCOkx+UUdbKTy8hrSFgmyDsjj6lv
A9tpuY3G0EdDTQMtk6YOJpKH/hC8cXMfA7XIbPdJWWt1Bh0Hzfe2Nmu/WYUDh4KEENKxICysv4lU
Nb2vnXP+XrTafkOdtnkkonRX2s3yS9rXfbkZJt1AQLOBEFVmUOD8EHQReqCNF3cQtAVg7w6qpVUA
mxg6uQkaGu76uUoflzWR7/sVeDPEYe1d6qXRTjiffeCekLfa6/SjP0KCDDqCJaGbUI/kc1r5bQd9
96F5CteZ0cKHtK7YQ/45wTarJa52CfeHeVMNy9pdB4vf600NJVAfnlQXb6N4qYc9qVIybGaL2h70
XcK4hxTRUq45Vk/w3Ka+y8ww1zyfFZ/pVTr03jVHVODhKRLD+zJYEii1sgZynq4FTSNyuKtZ4TIE
bN1AuSpFv+KoKhCDD1IH+RyVSOdGCxKbRS+o6wqxOD1kESk9aCIl0D9F+jdJh2/WJNiTcOLVko9N
LZudbtIJDCChbNmdBgfRuBubSF5FeE/EPoRacFBAIaOfHtvGQmp7EF5tCz/lEhz5NSAjWbdO4Hum
3MNzRu2qt1PSQpSp85fmQWmq2zuf97AbQdimw8ZfEcPjHQRGK1OEoRtapy7+uHRd9CGcmwGwV2qC
AUWkBuIC3azNvbeMqcxMLES06XpfkwwxwTrmVnFUExWHblbEEXnnwWgR/cZV1Pm5MAPgBShYLTc8
StorGUlMM6VG3QZLLdPMwWm7hmjTispYfJQxdsxDq4jw0/VuZnXykWN6yBN3IIHL+tVKsG3SLn1Y
Ecn0WTvwuMLjEYk4o5MUImdtHawZeF3tl5KDNjQLddo2RTXHWuVMlN862IjrsVTkA96gR58tCeSv
IXJiCz2PyAMuMetSnOG2A9mkF0eF9Fe1XaORPk6tmdmGTmMyZYPHVw7lySC586o0qnNLe463pPJI
mbVSsA89SFJvzcTN9zF2NTrMqaY3Az53uQ+Nv4eQmx6KWaGQ33RgxD2BKHG3Yf2ISw15bAafCFJv
PG9rdCUWHIkGlfdNhx8XUW3RsVo14xZ49AB2ZBmStzib1UGbiqkMn3GvIGmLtjA02IM+Hp4VgmhX
DWuxKqwIvkNBG4zDMd4gEKohoqlZcx26QEDIC41eJo/N0t0vcbNkHGGLwZcyx3NlVh1llTY+XBa5
zB9maFM/DQOV39B4Tt6hVCXe+kr4aieBLoLqbO8PUBbAnYFIJyVYNBn04lsjR+JvKUQhq22lWQod
4thVXxAYpdvaBk0x1wb18LDscTZrABhhwQJbYK1HnoHMDT3mEZAl2IfEO9igpc9Ehcrf+GMTQ5yB
iDCGv5VGPCOau/d4CVZZCI504r5MKsivMKrTT6wtqb8xkA16GGIxvmdYJ2gPeG31yboKFhoSmXOU
Db2/zFlbtezB2anDg0nqKMy1Gfr0yURLqHa0FmBRBqzRB5PBEkHROYBd30uwWLgtjERLMnCr8k8A
e+ruGp6dAqOsWgy/gsOXLFkHrzDI0EMwqE1iCScbwIbEvjeNTUCN0FZfhlbLNyo1vNoHgwiH/SCn
oT/0KW/hDSw+sI2Qj0w+4HdANMPWvfcwTgPZK9KN9ZZVbgZxrBJSX81Ejh8hIo5CmDdF6XsuJTL6
x8c6QSnOh6Lb6veiyrmkEKp37TqInSqjOdwSqNf8weoViBokThaHpwlMPfnkEfIQ8wavwdr50wNy
0cptWtA+w0hIvOZZqbygwm2gEmzBKWsgZj4uU5sDWDP5Ga2itLkliRJXdCi1zaeRLEdrG+il6Cva
8byC/e6zGIdUwtQ1JVYvoL2GPuZKGTTXpyUpYha/x9etOy7cJPKKR8uHZRBzlcOPwe5AGDeYr8oh
iQDw8CeNGy/R1w/lEddfAzO91tuGKDbmfUqmPbjIkzWrcU6CnIyUQw8CcMA1g3TMpOCodHF63S4u
XaCSHpR+oXzT3oepTPtMDglMpfM7GuagnIL0nXGqgVWbuEo2pYK0QzbLbkCbdmkXAruJzEdgawd1
sJqFbyhb9QPj6wJrFa5TZsPSG/KpjT3USrmlHhiXXfjNd8r75IZoJtt4XPS8iXtH54w5732Ja6Gy
dF70kMfjQJdtX/G0RAgskod+RFYbjN8rhAh0KTAzFVZ1mqmRB2zfhpH8jHfTvddMUYDLzKS2sfbW
74F0K7jdk5nfk3Du8VvoynJW2vIpHTzcE+Bb8AD7ABWLbFQmeec1TPc5iUBMnaWNSKFJ0nd22zMY
/yyNl6MJda4etsqHj5HHLZ3iu4VEutwttk1AMgzNJMQYa8DE1gshdJdVNlmmHAXVBCZpWuLrpoz9
Na/WeP4UTt0Kj7lBk1sW22rsoObW4MCaJfzaWWibZmGr2PslDt2YVRN8tRzKnTAGKqkU6qKxQoQh
0lB+AZIv7fJYNlFSIJcg8S5MPDQbb1RLl88zBDFNm7b4CabmfV5K63k58XQCyYVAqIfSWOY2zIfi
euEIjN0+bvBkZQSE/HMuYE++Vao38A10iU68Kq1vDR1BKZMgZctqNX0ISNSGu8538x1jg6oLq0of
gVI1+d1dKkRc7eNET2QbWBMG28ZDpiOvhOxwS0kZ6i2Rg1E5EFjzeiuC0eeFp0nY7DUejjdp1IBi
M6hjcDiHXpLU+RrNFvSnpCLQi4Gr8qbsB0R6yBlqpK7dZA8mbDrwsxNATDYSSqRxhgeLuzxqF4uE
GaIPUAD0vmSbNFCzyed2aP3NSL32O9gpwecCSZNB5zXcsWDjQj6NuR4D84HpREMRS0EHxA96BcI3
PoyfvcUDhK6blmgpdNdG8EKqpq2x8/2HGIHjo4lCURbrMCVXgFYpc4WCMoimgCtD1OR1S7RHu2Zj
wRVgYXw7Lsk+WWbQKqVpK+tdZyV8J+BoUhhs7rH7YfagWS4b6ehe4I7aO73C6hSgOwpvnbAqbzxr
pmLhY/s0SIFKoTAqTnYGJaoSrQcNizNtkULOiFAhukRJpFQWNpSVOZHcnwvM37ENAshhwZsy+VXR
8nR8EEPkiWJKpETvJyCFNxMdknHP+TFKauqW349lZ+5LPEhl4foKCS23xpODQLBp9GYBzcTnBgdT
5ZB2EPDWIWsKb1HXXobNH7ZGB821t8QS9EXUC8F4gWUV15PAGwzvj/Y3SgtB8rWiSH+jzWsEqTt3
+xFsmVNB05pADk3O4x0RMMgZ5OfajRUhYggaBea71FHw0XHrv+fBKCB7r2wIP65rjYNnNagmSy3x
0Ldsw3DJTFKzr6RO4xFJDT35uwBU8jxrbOXrAuV0ivarlXEsZWCkyjkCwyNLHmdQM0vLq9HSKtkl
Nmyqj0s4ls/wGZHRiVVDo2vROP9TTDwa3CZI3+/czAvI2fYaNxk/J1Mrqet9MvjSu25IN5it0/hX
1sEeTRkLlyHYHqm+0s1cTgxwCbvYpAgRoo7bqJvigxiIuDa8jdccIfw8ZSP4ShG8LzPMJder6B+9
VnMA743zAQJhTSpKRCQLJN/cpMIrOsJP3kHJNwTjg13KG6SOdJybqgrBN9Uq7dBeVUJfPKk0kLI1
DF+mVGOeeCzLj1Hloi+pWkW99VaX+Neig+f8ZlLAIrwN4GPYK1cKUr3Br4fWgPOnCA9wmfbBTeyF
PLqNYyT5c6NGd9Mjkqr2zhqwkQzrQQBjVedd2nKV4/JqtUGVbxAFX0P+aYToDQ4XVE3fDoYRcK35
WsZFgxOGOGxuDc0jTuJmhx5JAysr5bQiFl41rA40pFlPb9pZSbFDXVUg11XKRWxiOg+qGCLC5o2h
66SueDArEMsjJTF0h9Z6JNnBoFbyuh0kXKTaRfDhI/j6OFejqp/aVtX0Ya1aDpDNNNoQs9eO7dY2
XRAcTJHjbVGpsQXQBPkoGd9Gq8bxx/Nu/pAIYe/KyvkSJcLKS3O87WZQ+LkRX67FOAcIRUeAAgoP
3ru51rMj7+JgnO+GBIHwTsBzqjYcbF3RnXVm/ANNzeJti7rYh7nu6HyPFF1jMjBylrywRiNlGFZW
LhuCeByJjlQx8Njjm+WVFFoP+zle17ZwOFX8Br7evBatR9oavixZ7mrr6mXrMxnK7WRjMAL4s4qr
QlEx0iKZerpv18WX+1El3fQhVsgH3kRsncsdWmQE2QxNyUiGjl5ZXffC4VwMHR8geBrhEWqY8Mcc
cveRKQIFhnzkBn0cB9PD0OYSL3k+LTJObhLkCaYNHPhIFxD74DJL2naN9ylzHQpIs477pxHx5bF5
rSfowefIY2+jhvByF8Rl+I4mcNeKKgHZMk7JqqHr0drPFfx7ONhLX5Z649IwBmOA0W1zNacT7W5W
wpa4qJqkaQrwKkY8Tykc/Bu1VJChg+sb+9nIEZMU9ti+GgTvxgBA8LTZr3E6DmG3RXiibNlt4zUl
/Vo9alGtg1ObMRrlh66clmATLDzBrYYL9WYdMJF8NSRKC7ssZVdQwESugjESBtepQnmIrmPylUYw
N3DF2XukUkt0CZJSffAwxpAnArrtdcLCNmt9Wje7ploRgTXg3+uysY3ZG+6B/jRPdKkQH4deCDBs
b/7QCTqvb1D/LGlWJvF67beTTnM+OcSAdpVdk8dwHsIrzjpUxXqvH96nIDTywB6N0KBISmgzA0gd
Tt/6cvZEbrxI7NpkTto8nub46wSceoCMZhyprJ+cLHPaIITLRdWwnWy7eCksPLLvTHmj/wa+Vvyc
hng8s5lJ7+C5aYIMaGTGJEeMQr+60ov2jKSznyUeXtrch4t4RCetAMFPlkVX/TJP5c6jdf28lvWx
12AZ9CHpgGfP/DLyvys8e/ecGARE0dinb4ga5z8Jyv7nl/V/8W/qzX9XUKZ//Rf+/EX1dqx5NZ/8
8V//e5nm8bmtn7vfsmX89rz8pr7/dpifZ3Ra1l+m/zp+2V9/+V+v/4jv+nOs4nl+fvWHTTfXs31c
vo326RuQQvOPX4Ffdfw//18//O3bj295a/tv//z9+auswS6CX1t/mX//86Orr//8PQjBcfGi9nEc
4c+P758l/uY9lqb6Nna/vf02QlVYjfbMX//2PM3//B380v8Aeg2Sb4AJo6PoWB013358EqT/8CE3
gkYWEG6j8R5VtO74xf/83SP+P1I/xm0EsCM5cqaj0DKp5cdnQYQvhCMHBpUARJbHv/d/l+LVBv17
w37rFkSsNfD9//z9WKp7UQgDsgCMz8dmJ4gGMUSRJ4Ujx0soNEc6uBUwW7W/4fU1EpouV+R+HG48
Gl2oVJ3gRn6Mh3x6AEjfUTH5J3g+pU3kDZbc+oQWTfs5kF9GKMQdw4IXO/LnRF9O7KT69t8DAct8
FHZBFS46mZhMUCCymge33cSuBiSbGRoCxCUm2zOjJCEqhZBPwz/gf31dR2yRg42UVPSWA538drZl
n7d+nRQC3VYXUEYntbXjhDAUMP1gjEH7dHoyVAKUVMfbkd4OJmB5krSuWGlVXqjtntmfI5MGGG0h
dnDUHH89Ia2CHppWIb3tzFAXoY7eglux2rie9XdWo5b+610Kzi0g7gaoTEPoUuKon4zHULKGMCO9
BU38EqB4lch3CjYKuZF65cjNoQ2zzepoBIczMxqumODj8zLKFZ68Sqdow01UmsyjDnl8nfTJ89Ig
4bcl0ezBf6+a5q1aZ5cjedt8r4bR1EUNLsxPvE6C5Y22Jt03/THXKlZ8eGF6p/j9H5sGVg30Eh2Z
wtEZ83p6y2R8yt1Cb8ParzYzGe6pqHlReYzufQfIRek9SLp8xiPirltEytkwsvAC5vwUn3b8FejM
Abc7njoUZ0+Rd3FfDvGsschB6JEiWJEJSue7htk6m2yz9fxhE/WoDaX+VQXdwf9gEVCdxhUBZwq6
kE6bUahK/HIOXXRLRa/ykPf2sSNP0zihC3Ge29u6Qd0B5cwijZsr4Y3hQ5SsF+mTT2AwWARg9IA8
9EG0mMJpOjlpMwtQX0AK+zYgYvgYL125h73+BHSZ2NdBYDa29cXdYt2y84a5R1GrJvtpbS/h8k/v
MQE5DtS8cIVh9jHCyT32aVtHNqrj2z6hYpv29hPqvmL763t1dpAAjYBozYaVPdXyUvUobb9yDEKn
xS8gnw5WNsMQsP4nA6EzD+rUkNlAF/nrAw49wl510QC8cmihB99J0IVz181ffz2fUzOBRSNozodL
ilcKlfITvIbvRooA3ca3bJqkv5nSBJ68tv+Hs/Pqkdxm1vAvEqBISbcdJ7Rmdmdn442wycqZir/+
PJqbM61utLAfYNiGDZtNiiwWq94Qpzwk8kqLX/59OEiUXIoAzmenkvNZtdKvG/pN9im163ZD3eST
CXZKWCs8oitfido4nu8IGBF1lxTvqa166cvIPoVKdZpH4XW1Qta8snDwi4HccjeZyEbPP+E9OinN
RJEqgX3CuuYzGYW/EZP9p0p5dd9esuXFwRdiIETCDSIyV8QCemTGdjr6oDxOkfqDRvRrkf9oMuh/
mru9PdB8cb/PWOaBLKQawDhhWI6F2fmMQlm5A80q+2T4HjnsU5U/lErzpAV00eJ/gyzby7EW+6AH
aqO23OenjnauLn8Y+PXSdaCQMa7M6tryvZ/V4jvVfQtBh6fXSRQ8Q3qTh1a9qdRqs7rpro9EUIAr
jBP0EqPTVxzjqWIkPY7CbR7o4aEuow9kMflj7jQrB/fia6HOxYG1oSVjrmerixVUes2PeZzKU5tR
g/bNlyYRu8ZItuTgn4xiDXx5MTmGA1DA65RAj9LgIuuzikkOoy/bU6IqG1rJWzd3txmokbXvdXF0
gSNzrUL+M0zc1JdH1x8aRFI1vT1R+v8SOGN2cF1KD7e3Ooi05Wafh8EvSdd5BpCXLebT6iOghxbk
IB4DTryl3erXIHc681fqp6XchUIpSq8sAdKe4jhuX1wjdNxj0onU9kBDWLzYiwgEOroMYbtrzEH8
oaVglXvfsqMfDiWDV+rd6Aa6gyunzdC05pPRw7zbVYpWvWR1DnBDloX7pRhC479iLCpAHyCrUooZ
NCAj+2DX+njwI736mpSfVWuvh0ZLydI2yk/G0FtPJvW3J3p3Kd36qe1f4rHNnmFrgPHTKVp5UgNk
su2Mvvqt50XyKxv96DX2Q4AJVl4WH/UUG7/tJHr1iVpWUO4pU/v9tqqj8FuY6JwRnzapvTFamDMT
j9rhiNd8ah0MKcpkyyGP23uzAIJDW8IdvRoyMvIEka48gCIyfgl/puOHhTRUT6ui9KMRdJ25LWa5
1R3Sa1q2hWgVzBgIupg0nXvlNVCj5Ntkd8UPOCf2fUzv9RvHIEk3atzS0U41tbA3E2iGcN9kRUd1
yy/SaJ92bfsp16lM7X3frR4Gx4i1XWZpVUy3Iy8iup8S3fCq1cVnihFDu2/yuMAIEkLvz2SUxpOj
+80jDEKQZu0wxi4+DJPysVPjKtsAxpDFzm1CTe6TKqYRNXVW/z3Kg2K6Z+9gHGF1vSHvsfyhw397
t1pz5D2LzOxSgbkCnAuCC5fAeWSO9Dhs9H7oT2gxYSwLbKFoNmYh+vCgTm6f7vzYVl/aukBJPEtn
hdxC2hHrYyC3n1lJS0d9mAZ1C68h++mX6eCCAo31k17FfAQUbOqYPlZo4+aIYd2TXgqn21NUtO47
S61/lyLKbJoCNq2cxFbB0Iyqrm19g2RhO4sZeFBfs31dTtXv1p9qEk5tkn+VkuL3Lu8c8FtOD59+
T/09fOxL1/8U9unU76sonz5obZq1BxIp516OivyAPkJibaRbIzRjUJ3LNyTA9stAyq/ulBFNu31G
e8r8j+YI1fy2Qhxjm9e1M65c8VdiHlkkIoiarhGQlk82/u9lCMS0P/Wi3Mr+KIzw0FV/lTTf3f7A
S5QpjzTuOx3hDQjlxKMlxd8BQkTxMxhOThxoLxMluI3rNuIwxqW6z7MKcH87yJiSp0PHTyHgtL6t
HAp7rDY4BAfUn6t4TfniSiRG9ZjiCsgMG8vlReIxGEMipJkNJxLQkWtFSbepEP/dnvrlNYbrCsuL
Xw0aQ+qS8T20LeWZyJxO6EcdHMrjoS0f2gbtvGL86/rhylG6Nhy2TG+UCQRillWSaRKdWUyBeioA
3D63vhkf7JKtnNVjx03Nw9GI6LDdnuPlPuIqQ2kIaTZscbBJOT++qdPYfTMo0ykqY3dvtW1219Dt
erAQ3toVlFlWMsaL1JQnPyUx6LJUv/CInj/su9S0awbYX3qonsIYd6YgMEvP7RQIIWOnrKj6zHvg
PDLNtzTvP+L5/AScf8q7oewe3HStx+pJtfzx3hL5T106/XGIXO5Uf5qecqFJgrZSHW6v6ZUjg+QR
2TcPCZTTMAg8H1lV8igodGM6DUO1dSt9rzodTnfuxzYuwDLFvMZfO0g3k3FPNxocxOSGm9KPP97+
HW8ebosVgJJMMczkHUBBchGb0bgBmShz7YTAoLrtCnh6IA4E/thDXu1D6oz7tqwF0C2q8zRByq0b
I3oCEDrhP5nRRH33t4qgVrWazB+zVlU8VZ2mzxJhpoMeZvWOl396n9eDe5dXYfkpHyu5GfPRB9AZ
V09OUMhPtyd1efIBi3Dn8PHIjVBrWaxtGellAyQREYLxqST/kKWxVqC6skkFe8dl2XQO5NJ1CyWJ
uiUxGk5TIKWn64O/Yz9HvygeuSsFvsuhEIvFHQ99VIo0xpts97tNCk44KkKj1E9FUpkbF5wADiJT
tjUHOaych8u0kvlwRxsusHMguIuYif9rOJv0GadajapHXTbjHqyceMkzo3nkFhcAsoTELEvQA5pG
AMy3v9ySE8RNMv8A8vP5DziMiwNZu2ltGb5hIKZ0oNszbnw33vXJLwSJd2DUGqc8goXYlGp/6OiU
5uP9//IDXKroHE+mu9T5cjLcQjPqDafazHbgY/ZJO1BsrB5sExSb+rnSqvvcNk6oPz2rfbPporWn
ypXPTbpksnntN1PfxRJULeOPnUZMgov1uQa+9MAb2jG3IczYemXBr3zw+erGf2jey6jhnR+V3rBj
GZtSPWWqUReb2J6mjdOZ5sFOmv5Lj1PVvtG75JDbcbY1JvcfhZrn7w0rBVmEWZGQFGURBp1wUHx2
k3rqGs19tMao2wMlaMhDRfojz5ViJTRcBnzGs0jtKWJzjS6LBL6mqFOF8dwpymNxZ2t5/hD40Aec
QO8+pImfPSl+bz47wPBXIu1FsZWpGvM667Ohi6C3c77Ueuo7OHYw1RSFW79wP47x+IUu3yZu+60V
ux/DInxtYms7mWt0ziuzZuhZeRtvde7WOUF/F0GiwAwHR2HWlZrPN/bW7zCXOtGY3iBsN4tzrZyi
uex2fqvMc/3/AY3zAY3Ip8TQMqBbUYKvvifAxxojg4KhbMy4eYjC6CGvKhgVtrYy9pXjg9zjbOBF
okTuvrjQpiQ1ePxW+klkTrbTQddtwVyiZdzRiL09zaVDwLx7qc/NotCoXGrUt86nGZWtAHaf6qcB
oJEsAUa2D+ASvclP/6hR8yRHCDNJdV9W0Us/hXv9V993X0Ga49yp4NSobkIg8FP8n16N9CvECgXx
MnHj55GwsRQ25YJlcdQZhV3Gg9RPFg5GnSi2UfUjBlmc1GthZG2kxaLz3BcqepF0C5Nup3aenKWA
6D279spT4+pAtEuIjxRF8Kc/X3FRVi4EwXru3rlPff0jluXBQQ3W0v61wsenRfSVDo1t0GzVF4HJ
igdQD1SAT2mc7nLxsyjFnTEDEBN7Jae/zFYYCXAvQZ8StrHsP7i+bXeWGRgnK5b5XUCfi1u4u7u9
Va9crLMfoK3hRY/zpb5MIrREEVqQJtrJaPxgi/Rrf9+kWjBtaqG3myKypr0QQ3MHAai8H8u23Y9k
WF7vuPIz1MJuZXkvJ22hlE8cNCwQyhTwz7+jDOFNhXWinhpw15uumZqjXnVrbjSXsWBuIYLrpkmI
EedytyQJABCDD3nKuvh+Er4nZXsfrHWQLqMruRlXiUH3mge3Ne/Zd9FVjpmSqOGkgfJs9iCaD1Vp
GZt2ehzV4adf6R+NNaWjy1NgWdyXPFzo4NCMnVf33YiZ6fYutHmS9jyfPmolUOok98WDI9rppPSg
427vnitfy+I7kRaRfs6zPB9PoZSBG0lNUiT1/BF8WHPqBMCulWTkchgYsSbPTK5nUtDlWySu7cKM
1ME8FZlp7aSZNMe+CP79vNmUcwAAzGeONsFiMqlSJ13YMEpoZtYuGShWFG22pqZzufUYxWUMEPQ8
mpfClJOd5SCN6Zc7g1+deBVpvzj77seqaYz97a8z/+Dzy5ZtzGhIK7L5yCzOv06TaVMUp7F1UgAi
Ha0y4y5Rc/UuS3XjOMbd+CVU2rW779r8AKLROCKPwodsccMPvu1neSGtU1SbXbYL2zgeNyr1VsDK
TRGswUMutwYGdQK8DHsQNtXSObKAflROPbYlU1ZZW6eb2gNwI+VweyWvTYo6nssra9YTXbZAsEfp
pgrP4JMd5GgHPrtJcAdRe3d7lGvfi4cpLGiOEmDWReyD1CEtXYKGjJwITmRnpvciNfo7xy/CO1dm
s4x6F6xskitTo80yZ740yWZz5fNNUphi6EBlWqdEwNpwwnB45H0Faxrs2MpQVzJdtHEBpPB8Ibnn
zXo+ljFagCJ91zpVzozHB5v/mOaJuBNa3Z5a0Mb3eRq2dyOGvltYbvFjNoxAnG+v8pUbD+NtqPwa
bU4E3JfS6tHQBWrn53Sg1ZyceniQZrA38+8iPYlcA3eNrZygdr8xsk/2asp9bb25z525Ajt32xfn
o6xdFfi4ap3CxI42MTSZnRkC8CdzXVOguTqUSxFZp5SFhuAioAUDXJO2deiBi9BRHy0DIO2HeIxS
HSZVN6yhRi6PIgJD1HrRq8evgwzp/Osi0RVWZmOIE1ry/mud2kAdB1893v58l5OaRyE7sGinkbMs
JtVMApoqveuTjmXkTx0C+yE1aP5soqRpVw7k1RmR5+mIFM7WdYtvVdiKlaZKap9cGfb1hpJYXxz6
An2jf75HmRSAMHqY4PPAbJ0vnVY5oNg7vhSXdf4l9e3sDh3LcgWq9ZbLnV8I8+02l7x508+l+fNh
kNYw7EJE/skK3OKbW0LzdGLUHeu+xgC3t9THYJi0h3xQUD8RtnFIYjU7oorWvlQafklxDBMk8bEd
jiv/6EB+/aHKRH6Ny7F8tsNe7LpaJn9A0q3Vf658dcMhHcYeygST5C72lt3XXG9R45/sLPChuFEp
FJn1yUrHlU9+JUZxONld3F3k93TYz9eotYc8oXXinyTXFyB9NQy/Ce7qdE/VIfpdgYF/NeE/g7MW
XZgfHLgmX7rE0tam/HZeFl+LBJV0mB0x4zoXj8gi1YWlxqFz8h3w1WWsDq81NEu5c4LkQD/ev+s0
Bcn5jLSuhre+B034BHW3fu7DPvHSxPli1rHxmBL4Vx6QVz4H6Qv5mBCUhjRnUTdQtbaDwhY4J/Df
46sI6JQWWVB+nChVrByNy0uR1xzvgFkwh0rzUj5PtnONKC8Tr3cz2CK/DQksoE02Relu/PKfgwtO
G7zYZx1vVedAnn/8Ee5TaxV25hXOEwj1DYhpYa9geC7Xbob3UlujQEycWpZSmQqNo0RPvCm3km02
aH9MrZu2IqDicztUXrwGcJKh9Ya+D+cGSu8iVBoJggrhLC7tc5k+pwmqO+0Q2tvUt+IHjs6a0uEc
pc42LK9UmkHz85vGFzz189ULVRuxBPrJXp6p5qeRAsiuM1u62mH/d/Klte1NOe200HBfdHXIV3K0
i9cWo5O4Uyae3WYcc3Fc2grIYC27Ahu7wPTifJr2pT4MxyaUfxPUI56LEC5FOOvQ317mix06D4yd
Hl4VvKLBXZxP22gzI5gyt/CGCq7+xgCvaNK996FvjjqtkEM2yfpvDEf+X08hA8/QaFYcoy4yx/OB
I6TIulwLS6+dcpAYuq7u2U7AXqHDrxyMy7A4j2UBTKW3CP58CduLrTzWUyMrPavq/V0OH+AkB9I0
rdC0D1Oohv8hSGM++BJFmg2eqPoHfPXyu9srvRTyhdDHr0ChXNAfm8POYof1ThDSsy9Lb9Jq8clU
AHGo1jC36WnxD3o7eXE/5gcVc4NP0NAhxyMsMn4cCwlE3U3Eg1Qs+yB995cO5vAwueNhECjN+4ks
f97+rRfH/O2nUq+nbUGxbRm9y6izYM7WpZf4sblHDOApJ8s+ljib/Lo90vyZl8eOOEyjjkoe7eRF
Vk3TJNGEYhXe5OKfWIkO71l1yFbi8GUwmU+XgY8Dtix0uJabzWn8KhKVQXPPl8mu6nKd2mktso+y
gU+1Fbm0hvvbM7tcQ+Cb0MXnBHYuayxmxlt8TDnV4lSZUzB9yqsE9loOwqZ6LnFhWpP/uxzOpOMJ
fQ5gJZKjS2y+1Rr9JNvUOSGOBPYIKkzleCoCahZEhzBo/hmIMAO0OFGzBBu32LIdWZp1U6FRZJ8C
PTEQYVCduDvAXg+DFTz35Q6ZsaKMQbqM5tfy3UVRDc2Pjuu6BU2y4ZED7W6I11zMri3f+1EWSYFt
AbqF9+icBrB2WzDGYbQBnpV86v0QHY7bW+My2s/eWyiYcdWYXDXGeexzQNsiFqOAHq06/QhtvCPY
Whr2tmaIcF9vkyxY0kQPALWGFfzMZcAnDaWyQRtjBgm8tc7fVdka8Dl1b4XuaXKGXdn5jxECBVnU
vE6ddqyU19szvfLxZtcAQUXABDe9rFUGEvOYmAzx1FYpsmCjpaZYYzgCqYLbAy1POC9imxNuQhch
1eJxer6kYZ4zgEglPH+/3ecEtl2XOcMRc7Ngl5lizXRsaXxuvw1In4Se6gwOchbf0JrCUFFkJb0w
eDLz7MWRL/Q7Nl390tXIOXQ/6l7D66I/+l+b+z58bK1fqBMA51rZS2+J0PsIOv8Q2CSQf+ZenLUU
/kXbL3f6oqFdL9T7QHuQ/Vcj39a7tkJrA20ns2o2lv/odjayJnI7dR+CcO9/SNtfgdUdysDLTXFX
1N/h7If8g6DB7rh5Hr8grHjs114ob1jyi19LtODHgGGA3nP+nYbI73KZDtKzVPEwICbRmvepzs5I
260jX4Ok3WrNX0E6qWbmg5FP+0ZaO3SKMnHflw9ZXW+t7ClscGmYnngpfrJGYCTDWtB56yItf+fc
S6X2SDmL/OT8d6p1LSmypq2X2siYbDgyJTSOBm0HfQqRinPARJq7tBapu4HjGT7qYxr5m2pwWtyP
1PDZGXsYna5Z69FrVY4DUPTWdB54ew75voUj/xQnrVZvKz/OUUhQnOz3FAd5vimDNv5d0XdCZAaj
NW9op/hHmKBltbH0OqbikktnOuRGYtyp5G7d7vZJWganeT9xYnlFEB2gei1SUdOMgPdwTXoNMh0l
OsdW91+u/ZDhuKnrk1OsDLc4uNwe5LxQnjhCc8V1WfXX6BH1AxHRA/XINhBDfm/1qbM1tXiC322t
6TYuAv3beMRSe56e4MgsPmyo9Y7lq8CI7bbamHOSlZibau2dtKzTvQ1jooJnaW8QhGWyZ5uNk8Zm
zDBxUe3o5lgPBKZ0I2NkaCcgWr/lmCYvXR+M93C37UdEyoadnvf9wxj52codugj686+BlElHF0om
he1lBcItqxj4kN54ijk2Byrrn4E+vApLQZYIPZ57xa/7/e1tdGWdKZfy/Ccus87L+JhnaD1EhtF4
hpZ1mKcoIZEp7B9NdwrX8vvF2+1teqTWFAmBpuNIMU//3Z1mojpIIV2XiGaBhz2MlusfS7vNso2b
RLDMgggD8I3V1PXXsEg6B3+DEnW5wlCC376VWN/aplM+Ju1IgpG1E34WAuq5scGRsKj3dQ3edcPR
RJwKMaJy5SG0vEnefj1p9ozjhzNHq+P819f93JuqnMartbTEtimIKxqmU7YrClsmmFn0ykb6QX5A
l6Y4Jsqg/mwcelazkJ1yUKo4P+Sq0j7Ekdt8Mf1y2nWlX698zuUb6u1XEhd4ibPQlN/m7/1ujZNk
otCb241np0PxlFZx/RFNRB0VnRQfayetDgo85q0lQnerSaFs4JKvoSCWuD5+hKbOEAgX3g01juU+
hm1f2kHQNWARYPDuEGG0gp0+TIqzH/EK537F1fsL59tv0f9qnPZQ11MJ1w8E+K++8w1tE/Sy6nep
1lXPTjZa29qinsCjExGaSHfGksg+EIXpJYj8V4TkndzmaU6J1u8C49VCc1qhlgqKco80gt9sWm1Q
V5Kmy6OjkewaJPOAeqD0Ll4OdTSNApSY9AoUr/bIuWovgWlTj7Bc+ff2KV1SNt9WFPqSSccV07QL
t8q2QniKSgxjITO08wO6a1vsvcKd4vrOrkDf9vOACTmSoOF4VxvI5QX69D013DXnk8sQpXGhEpMh
L89vtMW1ExQ12mIW+6uwB/C4ffTqizS5y/tom43xJhJxs3LzXBtxdgYjbwRBxIVwvqPtxrRq9BSl
J6aSRMQei52czHiLOkGwZ5/1R/ILufIqvAxVfFk6mzBEYagBRjwfNOIhM7qxJr28i+qPdIyR4ohz
3mtVO+47E9AS6p/mMRyRn/Enkf8vw8PN5xwbNGaXBCW1QRaybfncohRoc1hZ/z33K20TuuafJGuy
e2EqzTZBQWnbCJGv5KrLqvC826jo8dDnYTxTpRazt1Q5FI6vdJ5Qm+hTKppyU5uAhSpnEMcILdi9
MUTjfmjRawp4QB0aWSlbMzFfjA5RCVnpFeqqffDV7hAGu30UFnnP22/jRQarDxAdlcDFC1BtsQXJ
tL70giDUyEXNXdaZ9jZuJlRNKO5/RFHK/1CmiA7fHvjKcSfj4nampU4Kv0Tb16iAdGpp1V4X58kA
Fa4J8q2riFY9+iYHf2ULXCZcEBpmBb35CQh7ZRHIJ7sN+9hXaq9I9AopYaM8mKIZt45Vju0mKa3o
6+35mWzpd6n028Ky5XjCg3+lBbIIZ1EQh/EUubWnoE59UOaNV0autnKar05LUMCl/i3Avi+3lgmc
3+2CxmsHX2RbqXVGDe+O8K98iPx0ItNT0OqeViA/V4bVWUTGBOUBaXexa0Q0ZT0qd7Wnjz+AXe0U
O3vMgPUrgfx1exmv7E/SKAqIlMp439qLkexSc2sezo1XyXonU3RWBdp8IwJoRgDgsTiiUr+5PeSV
LJakBM0Nqq+0jaDbnEersocQB4er84hM7tfASr+CYC32ZQrGJLQS5DUHVF460tZNEivFlpc+AiyR
aZWbofPF4fbPubKRCBmAm2goEa/NxQoMcVH6TT51XkSF7wXpm+mQdo1c2UjznBbblWok/CIqFjZd
u8V2Ld1BraJI77zEzJ5b1z9Artpho3Owpnu0UcKNbbz2ZriSoV/ZR8D/IA3QKmO1l3AX5G3ynEZh
59VB20HPQxJIZj/UJryrzLvby/jGwljOkKt+NtSxuWuX5SeUl9Sq8a3OUzUZfUIFshV3mRKjCBRL
P35GnDV/SXyHHlVoEKd3atkgFOkgE/DbNpL4YHWNvUm4xp6DMho+0O5Gr6jR7shxm/s6UbQPnRFa
K1Hy2gIBnp/bW3gYXEA9kK2rWnQPe09OcttbqOS7WvfTGKpyW9bp8fYSXTlrFiISCBeQk9Osn3/M
u2S3FL0BF3S+p4a6Qz0PF8o0Tf/IQP8RdnLXlNOIYPpa3ndt1NnmiF4xX4Wzfj5q3IrWbsuo92ph
fWqyE8S9Lj0mNKtxS7OoKdye5JWNPiPTyKR5n3Etz8ft3SSdPi6VQRa913TibgjsY+B8yeP0UCZ7
xJmO+R/4fGsBZX5dL7Yeve657ElTgcbC4q3jjEMBQDjtPXtCzRNQl3PfpWjFB9wcR2mq3bExo+Iu
iMYEnqjzjTxT7rXOxrLFDfEWccKVw3BlW82XIGFu/gM60PkiaIHtB3HW9GBCw/hRdxAJG7F8PgK/
1O+VdCoOtxf92niwMAAycP7oSS0WYGoHTWm55j3NnHaFXwyIw8c/A6P4Ri4q//3M0GoimzGBgND5
WnzhTLpSTHE9eG0Qf6/QQnen/0pr/ByIag2dMcfexYeloDwjdWANQXxfrGPMJRSrbtR6o9DH11ip
P7dN/F2tuhKR9Wl6DOA178LasF+FX8AY7pv6OVCmZG+r2JBu3MhCgncs879QcZDWGAa3/NQwMQDX
CMeFsa9v4iIZjmGKLCn4+tWn5eXh444DegoST/AKUed//+40IM+O33mT9F5s2qhTI3iW3vN0cD4F
AVASdFPuAsQqP6aRE9yFthLtNT22dr3IeelCxEUJ1xiQ1BXGTlbOeMTK1j200Jruii7HhCjR5MFU
hI8co/MSZkirhW7LO0czVfw1LHWXlOlD1HUGBVqZruwD/fLrAJcHvOYAAwTevXS8G4qmdOtM9l6V
tOVOTG30Cb5b8IqqebwHvV9j7tcYn7EDGbdyMnqYMeOAdjBWdV3bT3vI1C1s+U4+1H3oP9A54+Gs
Dv0RKWxxzEfL3+RqlO4Lo1L3cVv8I8SIFJLfD96MtI4HNjHr/OPUcM1b37J6z59KzEZ7pdzW0lZX
otPl2WQUEsgZqmMaIP3OR4G2k6lJTiwwpSJxpdAmmltFf0htRETtAcGm27Hg2pbDMIdQTzwAPDX/
nndbThON0UxTOHhi1vlPHLs/0QCbEK42uj2GQBhwSqd46lMrX2HEXRvZ4bHByx7TbKge5yMnHchv
vyQKNUPpHyM9+BxPYbrpO/THuS/Gk5TYLDSD+s+51SxYMePrkEOba+vn44qsFYrT15PXySMZ2C7C
rO+jJZoHTUHlc7vapLx84s/jgVh5K0TCfzsfDxOeaszjaPL6sj/qUYTGe7oxgo+VZm6nXKzsn8sL
ddawg3cGvIjJLZtdaG6z4BZ9/BAK/K52qwr/SsXgpCM0r432kwI4dwdvm8MjxLSym67sXgrpPICA
poIyWEZgWaJCneP5QhlR/miQyYzSH734G9L3ub1trywqA836N+jROOay8+vH0tZ6tZk8v3wK62c1
frLaz2oybq1VFNmVuAWJeJ4MQXmumJx/vxDBMKHOKhYBWggRahDYcYS7OEE4dIs8Kz4BYCNq/djh
qHB7klfqnaRFMy6BstRMglo8A3y/6CQ4i8kTQdPREDbRnuZ6cA58SOsRdXcEeKyIupkVZiiEhuk2
rLpo5VVwbamJ1jPbFx4GMInz+QPoCh3gA5PXRtPOBAZCDUQD/RRuicgrn/VKTEDOgqIKlUDes8b8
Ld5Fo0kbABwVpupRpThRLkcc4qhb/BVnmF5+08t6Jf+8rHvMCox0wedBCYPz5N8NSKV6gPs7al5k
pfcKOfYrCKxoU+ZKs1Jiv1xGRkKuC+goqAXjjfH2biRRhmXT9L7mNXjx6B+d6k8nHlRJ72cMVlbx
2qQIbVTYZkDXBWxNr43adnEL8WjKyse8dmYPLnRY21Iq329v0Xnzn6dcQBHeLo5ZD4PX6vn6yUqr
bcy2DC/u8nJPb6TdDpOzNqHLsAJCgf3PDTyfQ3NxVQx2DiCuV3Wv7cxPelgc1dpFoXDa1ql5vD2h
y/jJUJxyY9a54hm8OO3k4UKMka17mj9+MNQdbOFqUg9ogB8Dtz1CpDnarblSwLn8YAyKNB2tfJ58
5Ejnq+hYZp+4sjM8K/K3vk/pH0fsQ+cG5crOWIojkMQwkkvhc8bZgaFc7Pe8Rjg6zpheKaTmWZ38
0eEXjaKbKDFqCj4gme7u0CFStp2NE1aCWcKGKi6yjlP1XCEXuxLiLvcPJX/AwnQE37CWi+BCYQxx
HF81vDJBPTj7a/hfbn/PK+Xet6bCnHGyxFzoy7UNamdqNINWshrjjtUazdGh4X1XmCPxS230+ktU
RX2+IyvnFWBYdarvcPAIJCLWSjvs+1YOyjbUsZKCrx4iVIykc7ZykK7Eevg+ZP9InoDTgrJ4/jvd
agihlArDs8vG3KRJah/bpO4esW2pdiOUGrz32PWG4YNOqJxfrdKOK9vwyjGDw80WpBkzN0AWh7m3
Ervt6xbsp/PTaB+CCl0JNztkvr4Sda8cMlAilA851FB1ltXm0Tew9msb02vLMd+bHXCP1FbEBk/l
4mhh07IvqyE9KKkMj9As/JUs5S2JPo9a5NYUMSkmovR7IRESKGVca91gerAzH00koGI1/jDK5m5Q
o8cgwVsTPfvoZwQUtOJBHFjarsw+QI1a2f1Xzj2yemRK1PwBTC/xvrZvDe2sT+ERrg9VqyE67kaP
CDO+3j4E1z4sbxYwE1QY0AJY7i01kXWMtLnnojXgNtNxVNN93wWgRFZGujqjdyMt4guujQ6mWYXl
wYTepfJrlEUPjfrz9nQur1KKU/AY6VfQsbgIYnVZ0nKVg+VZJpVBC/2r7UBFAb9LZ5O2QmA33Nb/
w6eyOBogd12gTkvQuYmUOhejY3lI6Zt3/WgDlHBS81BiPHi4Pb0rX4tOBcoRPANBpC4fmmloiIY/
mV5Qlh8EoH3QwSer/lPZa/fqZbpFCQzhPiAi9OGohZ3HnLGMcGsC5uOllnhQ7IfSiHahmm8q7ZdR
/8Va/PbErpQA5pIb4s14EyNYudSkMAw8c1o5Wl6GvjzmJ2QOaOK42njU2gnDtaEK3cegcJNvTpZr
OAnRwjvaSh6XCPdURXPXa6P1VGlupG460SXTNrWMOtw4/gStMLNk+MfUszDZ9XbaF0j9T+pptO1S
4FViR79uz+ZKY4LZkBUzJfJiChvnq2f4mmiNSLc8dcSGKdrY/rhJleRYBt8H1Lhird6V6jMOlJsR
az1mvnaZz1fXIowRq6muMTp/sxSfMA2yr7kM4tm4NJqF/9KnuNs1X40wfpJfMdHI2n4j5SENMR9d
mfxcI7wYm0f7LFBGBF92UTHOQmNlsi1PH35iX7HVa/9H0nwAZ09jDewhzp5Cx4TYXlPAuHJ38NCh
XIo2N/n0EjuVJY09xFYlPB8Rp40/BN0+zKRyl0MduKOkUOydejbyUBDj3aT0hva3Z34lwkE5ASZG
+R86zRLGXRkTNg56Ry6K+CEmIkW6Q2Kk3FaR0aws8luyuVhk7gbo2ihhIHCyhMDj4WEZY0i2Fk/x
3lCQb3e/V5H/nJTlxje2Y9jskwLjmaA7iBq/dblRursxx1/1qQz+puPRBUGs+fg6UnJIQ4fSw8GW
6EwZ97cX5Vr2wruNvjX3GfFxqTrg29RaDLi2nql9B+a+qxr3D327HTIPcxmgLbtDPRh3TdKsxJQr
yKW5H4cw5Ay84mpcxDAfpzDYXYMgow3udCM4+qhMm9Y3pxy2fgqI6qRW6R3CgUfbkDu/vQsjjPLy
4VBb4V0aipfbK3F5N/FzZjbJrJsM+W0O7u+eebWNA0lYq8JTsYzclpMS4d1Tm3uelbwikLChbOD8
86VLiYBmpEZrYMb7z0fm3Zg4Bjn4i0S2VzQTWN/GL3exDrkgQ6757vb0Lk/frMiARzQ9e+RRlyGn
VkshamkK7nd3W6bGR/zptrgZPU2DgdQPnp+p4N6XK4/nq8POrYo5L+XsLUKtruTpqAaO8Iy4OFBI
/qsBiDDy9jnuzSef5C0MxK5f07C7vIiZ7P+P6i76JGVoodlFqctT8tex/hAOv9OAauXaLXwZUeZh
YAWR6QF8XcLGZTgJGy9kmwa3ULGXtqm+dsW3AD7WSuy6sjnPRlpkZ13Y1pU969Siu09hJRTBYziU
1X2a5tkOd1KJSWezxj+8EhuY36yITUN7Xs3/I+28ditHsnT9KoW6Zw+9GUw3MOR2cls27Q2hzFQx
6ILePv35mFWnJzclaJ+a00ChK6FKLQYZZsVav1lFlW04WUPKnJHecxyGD453YD0HeqYepH6V1pe9
OAgMQ9+fqW++VTJE0LzIfdEUOl0UdmkCKOkt9gUUyzNQ3dpHZGf//4KsdTX0rG6kAkH8xhi1Te3Y
fohYBOS1/8VQgEvRQoNtzw3xdCiRl9gKItXsKV4UbRvKVUGXyx+Um84REE1+0+mBw6fieCOj4Ytx
R1tF6sux0hXh3GARnh5sLcF1jl76mT37rSjo5CzNIG677rqc41ZqjRWhigYORJoLd9Doz6HKe+b0
fJ3cWuzAIPy5KSwoM+N0LHhpgQMNW/dGqnmzrfNKDfA1dP1R8ZpLzFJwSC6qb5lw/qYmGDUW1rFH
lQUEEMfSuqaYO/Y0Kero3oTDYiRn5/YO+yTs9qJ43o4ozh20Vm/2WEee03xb89OX0LRzccDhSFzO
4tWOhYwSAGFlcG+s8mlWP+KnB61mOMx55sv46whgMtUOpqVse+uyXwoJ9K9c/OoSE7PQpjgIt7lE
WnMfq/Gl0yyYs7NtwNdJK2BS4NGghyjmIYd++lmiPEtKJ1bsG7vNkpchKsqnTlFDMoWwusX0HS/j
ykg3i0PPvrRnqm82eY8LkaRHYw59DQNJYG2wbmlTqVhMm+6HxBtsoHp2tek05duYz+lDrCrDmVn7
xhlEOwW2Ntn20itbPXjZlaabTWxjzqwFyWRtFsW3/pNQL+bie1vdadaX95f9G8uEg5aTfTnS6T6u
Dr0pnrCqCKVzM1kK5mqZ8zVswTy9H+Tnb1kteRjyLHXQDawTd7U7O1VfFE0V2jfZVN0U3jZ3rqgc
t7nI/XT2I0/s5gnB7he5SEiL26g/ovZ+FdlHDIyPmhx2sTtcNeTftZ8O29p96twDGnFFs5HeNhX0
u3q7PpMO/ES0rR6al0KTn9NEhyeyyrIUk1p6yK54o85awdzO6vBRs2vvKUYfLQ/G1MB9sXOQz0ly
kwVu6sLDC72SE4Jw5QA9RumSaC/LOsQuVVTFl7D2EKN2sLvFAMDJJCDUQQGT6qR6u9FzpToKK2+/
j7M1K74c0tjYaOlsfh86MWlcsmbwmroRYwzeiGxqNj0ko3qTFtAhtxiV5QNuv0mH0mOdpOpGyMn7
amHw6fqWklc3oYtCDqjLUK98PcN2dNuW+ozFnzc1lyRE4YNbZtpnUywutH2jc23Gb1DDadELFcfv
Mi1NApnm3j5zB/NTNBsY63hYe3+g0pgcjFJzr+q+kZ/wS+OWEKEjRL6MNR2K/VGZbgDZ0XkPdUy5
baVrrmjiJ899WNJ2n7Boji7t3uF6U0NBSrfYwNvxPo9qu7yYk764xhkYZ3K1VzR9q7RxYe5ta6q+
FhRkv9hRn8sdrw1tNKeT83CIsAc0/GzWkcTPjFI+qh39ijMH8zrTAbyOdKC+1LrA+QDpPt1l4sZB
QrZRKNfEarlHkca7wB4v2XjFwjYc9BYRc/Ucfu7toIADKQngUOAsC/qXPFyttVgt+ti+mdJD9xGL
YTwPt1qza/FAfn/VrpObZXjQ1TlB2e/hQqzO6VoVC6uoJDP1DD8UmENX3QW3/TMt+nUCTEmB/Yec
W1tEQ6i1nQ4IK1wT11uVS76y2GJs9BC54mFvGOdg8K8oAEskljF7NvcYF9zDaaRMluHcg6e+mZIf
Y9PcGkm1H3q0RLHn663b0TX2qrxvUxT5h/jMXFlv7MQGdgPQbpkrjHQV26q8WZlD0qtwavdCT3b0
zyBJW5dOgoBFzD81vLkz2cnrL0gGtHDcfoqWkqCuBuzZDdowBO2qxBdtsqnBvEfmeGZsrzICBrdY
poAGQHrLhjtzGqfrRKjpteZi3CLdfda46nEA3RpAm8FguWv1DZ6vUaDjNnyBVMr8ubEbhB9773OK
4PLVhJnozRSSKiAfXMJqao0bxbYTX2nT5MLs8/oqtKS9CzUhzp1MS7Ly6ya/PPqiJ2d4QOLIGFaz
L567wjCR3LnBJ9g30lnCUMw/oD21U0MkXfaVeeXh1qg6kKtC5XqY6q0sJ0BAXVDmG0t5dIZoWyMi
UdMYT9xzz/eq/kdHnsIMQlhMWTAVaxpFW6eRSgUTTxztBcq0SKqd1tynW7OKNrhbb2tMpm2DbV1r
rgv4uO9vAevsYIkOGMmhjcGFnHvO6YfVWwTUjSYLbzApxuA8VpA8De0zKcibY0T9hGrtsj7o051G
UTTh4KlucdAO1R+GQ4s30Q/hixIGhnITh82TFQ07HHJ3SZ8HoO+e3h/k61WCKDfgGTrz9MaAqJyG
N+xQRG4/KTd6PPmttVdKDJbPsZfPBFnjQUWhU9MnYbxxTelHuOZiI75pAO6/P5ZX92C+2E9stUpZ
iOL3uuuFyb2JL4+n3NRuuteH3kc71x5o+Fpf6r6UftaEgVsiij9lZyAcr9DWS2jkNKA602+j77V6
j3nSKgDkk+gYavu6dDaK6RyIbtl3ISr8ONz4s2F9y4z+Uenauy4nr8HOtDXJTsZLXdqUDO/iLHCn
h/ffyavs8+eDgW2hZMrLMdfVVEFRMrWrPDr2zdYYjk4DXcKOj1Wxy6wLBy4uNIZIPuDL61vZrvUS
Xy8e0DlG3M/daPlBAzXYJR+SAu/zh67e6YncluMhSXoqf3UQl5duY55RL1he1um+RL7MLYsTi3cJ
pON0UoLJSYxQL3lmZTeBNyUSzYYuLrZF4gSuyqsr8RkOIXK+/7ZeH8dL4D+VnBZ3v9ViFAIncBim
0dGL9ePgDP7kVEfdtLdpLi7+bqifnTVEeVANYX9bjTHTnEjLRJ8eqxBLntZJdo2pzdtIfgWIfuZi
9ROTdvpCl2BAuUgCwD+sD39gN4aicDE81uNiUWTjN5n5GH1bZaDriTb6aUfr1WgVkMqKQh5iCi+7
cxQd+LZAguaqqEKJP6+r74weRLmv9drww6uz6GOeF82ZxfT6KyCpjkgs2QLyYa9kkrDHtLTcnLNj
VdK3pgF0iGR4STNoobKdWR+vp9pprNW6dfSsrOCIZMcZHRfmWThsimnCD6Fxd1K4nxNMOHdCTeOL
SE2aw9+eA/g2kvcBz6R+v57nVcjsp9KQHZXkWo12dnGd1fHG6861Od5I/gBILsUtDQw8sK/VZKN2
W+denuRHsMpBF5l+UX8ozT8oFGxnWoFZ7w9iX0llg7LYmQz39SkKWnLJ/siXuQOvuYiGO2ahhxnW
kSdrH7PK1K6wRTLu33+T61IUojiL8QHnKIoTGFCuFm41h6HrjGl+tPowvhxp4QRAIksQJ6MeMzjV
+JC7rhb5Y12HZ1bXW7HJq7lrGaDOGOzpbpWFhYocYZMfw8WPMtmqZpUGQkmCfuCGrxv3pVF+/vvD
BVVBGYq5w78sK+iXe1CldbridUZ+jFqU0WfmrLF3ks+8513atDA7P74f7/W9C1ADLTn4EIsi6Zr/
5upTIY0RSQ7ZwyOmTDGISNmUxTjIuxqZI33vpe5cH4CjpO6P92O/NYFscGmA9Zm9bF6nY0VbJqsa
3MaPcw4ta55a2muGec4H6q0oC0oRxgYbAnPoNIqupAWgFTU/pq3M2YpV7dYrtXPyTW9ke4AbQF7C
b18cuddpQpQPap62WDXQ4PIdSwR4W01Zf8BSO0DXdqdY0ba1fZG7j0qILIl7Lkda6/6jDAGVAvQn
OTWt9Ve0c9WJcpbSlB9jUO++aiftrnLyo+rkz7rVhbtunIWfFg7b0diGgTTnZ6dqD0mtYojXNPAA
2uxpZKkFKfc6fES1KIhavds6xk9rzP/NQQl8gpL5QiRaQIqnX6aaaxmnKQ/cesrOTuPbkYSkqe/q
UJxZyMuqWZ2Si+zhYoeFhAY9xtNI0EUw3lH7/Kh3YfrRhRW4KTJrvBsyz2Q2WPr2/Zn91qpC5JR1
hTqKDhPtNJ7TGZ60ccM5qtmL56U+gI2cfGC4lBg/vB/qZ4vr1djAXHLjW7yC12/RFo4EYqzw2WOl
vEdFfLjSI009ILOaY1ZFI7lvYeyoOSKdXq6wc2ad3AASSvaJXRc7w8i9a/L4JAAlagTOEPebLKqV
+zyK4BNrjXuYvNbZNI2wriKrSvc0EG+jqlS2ZiLL/ZAY0aVqDLavt1X/YroIzShtkQWFWld+STnt
YtIb7sqF4+6ohYWww9L27523SzmcnjE4SCqb9G7W6gPQLyOVFFy/bp1b2OiQ0jbheK5jtToOXgVZ
7VdRjp6HJ/CTcG6BmaL6E4/B8LkooZqcmT+r3IXtCllUB/82axGn4rZ6On9M0QjMzOr2Ost2VnX4
OqX78NAYwWBuuUq8P4GWDOGX+UMs8mIafQs2i6Lfuu+hSqxtRswbrz1ra4ORD/ccbu+HWG3BS4gT
R5JlufxyqE0wxDqjkvr1bvbLM4+/Wmp//u5f7ERWZ3Q3R3koB+xEHLEtlU3i+MqdyK4+vD+CdZSf
okp4biDwgpAdYO3TEWjzhKiEg6hSRXaNFE242fkoWr0fZL1L0adgI+L0AA2yYCuXL/XLaxpR54id
GXbNoO+mkZLSTV9/PWcB8CpjXKL8yklY7U2Z2dVjg6PSjdQ3xqfwCZ2EDWt34/pBEv29j7P01Ja2
CMr4LB6yMON0RDGFtZySvn2TxNvB3SjHoz59Ks5Jjb9+bydYg3WplV6ezDtoUjfA3tLD6Nw4l+65
+vRqlfxsTP7aiF/2hl++TVX2Vj4u4A1QQWg1AZrscQ4/AyJerZO/gvy77/4KNIGSpuAQp7+Xb7T5
gEXq35tg62rtKhUyIPulGSpTN4Z4FtkHRQQWpsrvx1htXX9mIQt/CVIckM91T6xSvdSrzCULqXe2
dtnso208XCbwkbfFOcLfakP+GYvLL7INZHbUQFZTuc+AntOCkcdOmV8oGj0JRNY0DVenhhtlEwWT
Cvz+/fGtJ9uSZZFAmAtBDFXwdeUyV9xQr8daHpHAuKq1yZ+Va1PIG6f98n6g1ZbD4MglyYwpUiK7
ArXhdMalbRsjP0hmXnB9VdtdrmWbljQunZ3bvJ+f3o/2+rNxvcIFF/IbdXwKx6fRwplipGeX8mjY
33vnsFDf8tqvhz/MKLsyDOvBNM9sqWspwZ8D1LCLAQ0FnJ0hnoaMxjYeVK0uj5boF8/gbmoLP1Vi
70eLyteMFwLJAn64Xl0EFKuh+wxNptwaYiw+qWlhfdBR3ZqQasSn2Uda3uj8Uk2Ni7mV+peiC8tH
T1jVcwSsDPunPI/g91ql9bWxx3BngrU+M6C3Phj+AwDkfgLY1gzkPkLCUkkHeVxUGmWp+vQQgZRO
T6mLlVqXNGdm4lufjPIfKAle4fK/0/c3IgqbUrMrAHHZFxhF2zeRnHaZR60/VA+ekcJflmdivl5x
nFBAuAHnwe+hvnUac+ptfXCnSB5ttPBKD8HYr5VbXALAaoTYelRh35+Wr06rZRWgqUPRaAFbk8Kf
BnRzPXYgUyAZqSot/VuELz7ncGkuo6EMP0BNc/sgN1L3EVNQ3ea2nNHjGvtCVAicjNAT3n+eN8eP
Sg16byZX17WICxbZuK/UleQikaaBmYCvELI3NmOfSsAXXnEfmcjWaSHKfO9HXgb6S5r2c7XQaCPD
NfGKh258+iK6Jp9UNWWBuqO56W0lSNO9IdS/XZ/lNbPFQddcLDfXR2mojd3YhJM8DtphUAF/JQ89
7fGhmANHHaBwpVvq4X/z2Fu+MQUWaHewqpjKq6HpXtpn6jSz9wwI8Ji3TLvN3395eJgtxF7oB6/U
QCsZeSGuE/JYp1hocAvHoeAsaOqt9Q/BDm1hDqPXUtjCCTXcnXN5jKo5SKFDVcrDGD6GZCXR/PD+
gF6fQov0B6ofC9+JKpF+OhvaaKyMaTR4ZUa2nXuTUkMXLGqret+csQx4o/eC5Af1eqTdaL1AGj6N
VcVT3YqqKo6pUlyF0aNaflj8lKLY52CXz5P7tfHOyRUun3w924GrLjMD8SK6dKcx4dM3AJcLYuZD
uGsca94kqN7s3n+Lbw8NCABLCj0PaoynYaaeTNjQm+KIkH2QwkPo74SsgnB6kgdHLTela/npuQzi
rXkCb4qiIjwxjtvVUYuJTO0YdVQePSvbdqkeSKf0jfJj0rQHyyjOVGnf2rF+jbZaXNTWZS96rzg2
ixWWuJhL9B78qEch0YCFfGZevrVL/RpttV33Rps6s47ogelclflTZl3W6rma91tzA2AiMEtodsvZ
cPrR1AFXL6Wn0mZZwOySljzPjdxzsIo3VhhUVgdsMZhAgMOr7CQbtaqdZVoeI1vKbTM7RgVLpdP3
05jHB4nu2plX98awGBN1SrjAcC3XirOzl2SlzLryqBSl2EVghHxkrAz//Sn/RhQOLvCjVItcQi3T
5Zd7zOi6cTK5fX00Rz287Ts0yLA/PWeI+UZb6qdIBOoUSD69roYq8E/Sohrro0xp5w1P5SiuU/XJ
rAdKjeVdBpyoNaaL5f8Rl9sayPYIvd1HZu3jL7yjB7wJhXluKfxE8/+6rSwsC74m0mO0S7lor9Z7
JfRZ6tTgjq1R16ILP9CkyoWBNKvecm9JDrOjVFw0PrhuUrj7OhfWcJ30roiD2kut5iIcTalf5NJo
rRdkEtXpChSdfdHCH7F9rzDcL6Pea5/Dujayp8IYnMRX8SwfgkEf5M8GTThs1dQB66abcsj2Pb8R
gtYkVfz+6pz2gtCqy7h2RmXTptM8B56MgWg68VBfNqZZ1BulFsW1loC48dM+xSNsGtlAaoR5Dw20
VzWYPVlMf9R9MedXbmZochcVmnHbGMC6bnJlNkiHq7LN2cM7fliKWs+CaJywN6QGL8UujXT3o5Lo
fRdMtp09gSQsQIuw/0/KpRd7vfupzPR5n1UziP5Zn/FnKgAl67jqxqaziRq1cPZ2PhTWrTeAOtgg
VtJ802IDXdlhGjKko5ii9sHtsvbWTFIPr6NJD3d2YiJLocdS35YhOnlbo8jnq5FKog1OxUss35R1
8iNPUx2nr45EdDtPRjnuvCJU7scUBP6lYfR1/WBR0cx8up6JugtjZYq3cFPNb003unkg3RZef6Xo
JOm9zOcLvXKTpyqJQnNreh191K7P2oeqK6aHfs7G+IKdvMP9oVCF7ZdlQeeJHFv/KErHvVOyabxJ
28H+2nsmlruFKfq9E8+h6zt23nyZUSE1YNhlcbUTlY3an4eRsx6UZdz2PvBB+16Drpv7RmM7eItX
qGkCIOi5MCB1bX7ApjhDpKgYw8hPZJhU/pBGCLmCcHXwOETHHBxmWGhpYI19t9wVRbN3WgAmA4JM
z3U7WHdJ3+qPvaJylUKOwrqIs0FHJHXKXS3Q0pZnypRcgFjs2uIurHLR+ybt08+ZUIpnHCIU7lb9
mD+YSLiZmw5jhXEL+7u+xxjJCP0amPgHVNyjTYl2Qr8Fvb5Fb7gag6JQIXjV+CB8FPacySC3hWL4
ti7Cj2nWWDexTM0maCez3I6ykLT09CoZNmLs42HTp5ntsTzM+tELPTicaRtPdtBgViwBi5beZ6tp
0dycpLDcwCmnP+a5rH7MtIEeo7gHnBVqFVr04dBPt3hsxj3zTPTPEaSryRdxJkdf0yd52cgktXeD
JpOLsBmmlPtkOo/goaaQr+qWXOQ0xfQOSdlYnV+hdHA3VG34rc+67lOs5eXyrfCb8FEWNp+UJETM
wdK68qNhZjTk1VyvodXVuTJtLBnrz3bXuMcmq0rL56Chq6i4be8EjQGjvvXU8F4zxXzttrP3NLko
ru2TFCjPgqgje826DHD8GGv1fRiWVrJ1U6r7PvV661OnI2e5r5xR7BcCTsynqdNrunlz6pt4wlw6
FscMu5nTts+FmfR1YPcyuxg9My/8Gejnj8gxKHEaLJQPdqTJ1p9TwCuTmOWwRfy38YK0oLCyERqa
U4GVmdwTPBtTwwCNeePSyfIoQUg/7r/Dh23NQMbgOzYTJAzMefS8g3ynGT3i+0MilUCVc77Ilppj
siubUL2rwgpnnWEc+cRuMfLRO1PFUwid1d7y27htQGs2DtrgTuI9pH2Y/DGUXiWDSLaAY/WktZ+k
IgvjusmN4iPZOug3bwB9F8gmc4v96LX6MRJmTDFaRdpD77DK9Zfq7q7J4/hhTEJs3jCqACVSpS3z
zUTODgW7Ks6WPWAqDuixZwjcTWH6KCo6mPhKYTgEulfamNQZk/u9T9G23trZZO15sZrud3k4gMVR
07u8z8bbLoLXw4o3uiJoc6P9XNAzuR6SKfoxYQRbBY1eOs8tlMmbPNWHuxzf7MtcS4rIh+AZfpq0
yL20Ksu9AYZK91uOs+5tezQI5ePgeIXOhHW1m5pu5Sc9xuhtM/SOnvpUKYqrQZZt449JrXzSC1W/
oEQbOtvGsKZs59ipePZweLhPy5FR88Tqk6Ej8hc0EYI+wTgY47OCx6/cTV1dfm5jG8ooR0BFw9oc
1Isx05p+l9ddcznok4adOiTLKkBgrKou0hxfhV2CuPxj4eAWdDWLUIqNEFOnYFBgFU2+N5QYMHWi
5d7RztNSXHaN16aBbUzLZEyqfj64Rqn2uxCp7/3ctljXq+7AD9V4dDLf0tLhE7RJzJjw0TUMhBFT
MQeJDQRXlZwCSeblnxIWrOnPg6VUW33u8/QqUuJJh59uguqukTTqtjYzWDnQTYteRg2bA78p8uTe
E61ZB7qSFFrAGaF9MbNe2vt2bGJ1mxUDZayiiEs7iGvNuewrHninWrP30soQkbmu0+ba73Da+ZJk
zTj6IZZy/UboXfJgCMW7mRrA91oLQMCvBt3ZI16Bx4E1l2a10bsy+WLLKao3iaR5H3C8N0eZpagL
RdaM5wyAH65nfeXWpp/HwF4CBS1sBF0L29H8tLabW2scxUOkR1nsN8D7X1hNUg8y06ZCW4oexQ7P
6ifsbGJd3jTOULy4XoQ5iuiT9iPlGNBZnWnzTXthx2kQczw/V9Bwj/GY45A3OnFJ3mP2UmwpolS3
CSfi12rCAm2HrdZQXo1KWTQ+OhbA4/Kkkh+oDgxVMDVTW9+6XjdwewBVSNZVAszb2rHpIhjV1pAI
Ij3/A+Va+yXMlkmc07x9SKIcca5hoM0uUa246asaDUKt7RTdb/RlzcSqmVGWiW2ak8KYkGWfwbQ/
KeE4/2GmWXKTdaFz5zlKiMVCJr6aiaVfa7TH2fiXXbOCQlmC/TeNnewzeRCI6W2HWogvGmJzwRA2
+pbtgbNBtpWOTUSTzrHviUn9jmhI85iIMMb5RHh05uusQax+0EPnk6D2sUdW5EKIwYX3kZVOMEka
BD74aZxSs6bxHuq2YFLTfdW+9AmiqT6qDZxenHkKcx2U07daNvp+aNCp2LB6EdvsEglVoZ0n6Wy6
XmEDlJOS3yVjHWs4RkRF7yejMzxNUzd+aKzCKgK7strEd9BZ5tibZH0b1q1y1xVICPuK2+ffgEqX
V1lcQInuY3PiUCUPyoMhUnSY8kaTwM/QJ/QHK9d6BIM/94HM6bL7et7fhV6IA3lruBeoANvJIcud
amFZ5NHlMBVNAPp/wZ7lGToAuTOr5Eiizb8hq2M/TGbW4CunODIFS+5qH6KpzoxNqpZd5BeOx5dg
r54exmkIHb9we1vjwEW6McjQaGSfI094KR2jfFIc6lmDp5RxYEaK+82q5wxbAbM7dDCbhW+iZ5X4
9HmaaDOb5nCftNNg8kmN6bKzJ8vZ6GlNWufmQ6tsUR4tk8uaJ0fgEvNJ0pWS4NveBt0WcEQ63c4Y
e2hifZSqd13mLEs9zb50U5IXWGfqxnib46JXfpDJXNWQUBLHC7oibL5Eo4kDvaI3XI6cxFLvy15G
4ce2Gbr6zjKkVwhfcYZK31hNl4stqB1r2HTL+0+TfkC1smRHu61tVaj7ca7MiMRr1NAlrweju3Ia
O1avMCvpHnrMG+9jvCHabeoqkRUkXak8g2TXHtRwbIBHO31zX9WONmzzaCoAjWdtd8y9TLP9GG1M
2HAu2clGV8u6eBgQp5ivLSNnT04HXIb3KQA5sXdjp1I3TlbA4LEzaOV+iXOMgPhJqg3qqC03XaZY
FlSYVN4ls0vtfNIn76qNGzVGXMaosk3SVc0Drp/uwaHT8+DN6vBkQPSnoKfVk/THTDQZbABPQM5p
Z9IIpp0D2DVRMr4IsgY/UnhcGPFAK0fyspM4n3miipV9EfVGsfM0kPD+QM/hQz7kQvHDKa2uUDsa
vvWG0nW7cixF6qdhpT/IAjXcQMFtRNCXL6zZn/AigcUd6uGdgcXxxxlyT4UejuoVfqKp9RxU8CUg
wA1hf4wMmsjmjGiI0Zl3QrPzR2rObFXC6hPgOwIGjq/kg2RGGEhAMjtMStsZBXHVz9u5x2kIKtRS
5p51h8UYhT+iXEjEvUQj7+MkdgWpvSWwjYo9rwlssy2+dyMpCJUut/1S2CK6d8aoiXzdiRsMA9os
rWhaDF3JJQ2HEL9NJYLWoGbnHXpAmDmM+dT4fevMO7Q7iimoknFfjUNH8qkX3ottNfX3pF9aNWZc
uuGuxXnjeU7m7llmBXB+TvOohTFVFt61ouqzt1Mx16s27ZBSJvISEZOlugZQuxjsGWYurTFGAWQB
7Tv4jjrf96UmHpSyBidckZU+Z46DkJ8xmJBhE1L0eDPj8FLcN6GH4Xxn5YZ46LvSlJ8jV0lNJncI
1tiC+GYfOhzT6n2Yh6Pq1xhzwaosSboZem9yK5iRvi2EXbHd9WSeAdIMxriJtCZtA5zzIgn7w7HM
C7W1pX4ZTmUSPzZxWF+KTJu+hKYyZEFTNx3yFrOYw5vaUg/UIcdpC0GSoqLkptD6WtHm4QYR0dG8
lI2lgBPustILyJbLY9kxXfweSXNtFxpFf6nVBou9Hvku1LDTObyY4qi+Vag0Irrs5Oi7T1piXHML
IqlWYnDcG7OC2RLMihDOztPn7k6SlYkf1mTG4yYdC67WGtRMnRRyKJTAzexBoLqS2tcaeBexH4bW
fOKQJpGT8PXUvSX14ouMoWvvc8TW7QMKbHPPqd8MW0cfLeWym9nBN3hizbOvI0SuBXU9dc8zmjn5
Ft9Mo7nW8hTbUAVRCxYmfJhvQ60LsRtyzywPZmkkLC0zGvTLsimoMdhl6X7nMox9WM2LhRBMaXVv
tl5WB2CC4NjIrhdXfeoa4baIXeu6RruDe7uRO96+G71aOWQZNZ7RFxL+DX4dqlttJKTfj7gaZBOJ
0Fz/yGPR6yTzrdVtK65PH1u1h57itq2jcMFrTHGJLiALs5jLEazt2EwDK6buCt5ejixoL/vpYOCn
zQyq1DkO5tAAZs8As8FPED06UF/pP8JlKL6kfcslD9FNKhOao/wlN/Ef38f/jF6Kuz/LWs2//os/
fy/KqY4j0a7++K//7pq2fs7iZ/mb39Uvz91vxR+/PbbPbJpt/L35r+WX/fsv/+v0j/yuv2Jtntvn
kz9sJdes6b57qaeHF1yB2p9PwVMt/+X/6w9/e/n5W56m8uWfvz/zauWGp6rj7+3vf/3o4sc/fwcQ
vvCy/uPXCH/9+Pic8zc/8hfwlnl+4y+9PDftP3+nJfsPEJE0tWlngcajJD28/PkD9R8AUOjl0UAF
37tU/yWgKvHP3xFy/Qf9BcBQ9FjYXYGx/P5bU3R//sz7B0pgdOQXBfTf/++DnXyQ//lAv8kuvyti
2Tb//H1diwX/vjAESHnh4eIcsGoEiBFi1hClw6OriOS2S4Zmo1eYFfzyOv6K+muUdbsBjQCgXToI
ryUW1ezTiq9QW6UahDQfF202a2t9b8orijyzef9+nHXp/2ccAARgsZCsoGF0Gsfk8pglSmc+Oum1
1qKLqASx+zcxEX/GoIANtYmXtoYMDNasJVOmmY/VR7b3gltGYl4Pmb5Tz6nyvCL/rUOtCuWSAjqT
ZzYf292YfjW/suNq3ZNnfM/DuzS9sMoRocGrAadPeMfava7jDP6xqS88iyTVb0Dubd9/v69mC3oM
9MLpiSHKiBTJqg1npu1ojIlpP8Kr9rXyU3SO6bTuFCGuCm5ncVgGcQjXaRWgjgsrjw0temo4MJ7q
goSqHjh+pYDC4tYYKYDCMR96T5xrSqx7LT8jsxacBStLOrjq6Agjjvo5H6MnB0mL7qBWN97d0P14
//29avb9GYXLE70VF97CarnhiY1KZML4rErsjHhbuzH3tMBN9mYzX9hOusn2Whvt3w/71lsFmcRe
oSHXwW5yuiyMlloLFL3oKbdQo7Nv0K4LSpn4hdhryXcjm880eF4tQ5Q7Ft1DkNXg1aw1ElbR2bmb
1kyepHXdoMxo/SCHPRPj9ZjMZcfEW8MEE0kv5XRMGQ24KtHr7KmHRTSVx9yVQT9tqaIZ/YNB+eP9
V/h65p+GW4b8S88K9HFkxFmTPVH38Eej94FevB9h7e3t0gIGpkh7G0wH+kxrGlUC079rLDN9aoz7
sQtaxa/IxIYHBctpqW2ROPfDXL0o6P/VFuUrqLJmtynq+7G8tkXhl+d8Jt76jKwIetI8F/D41Suu
qZMOOq7n2C2UHcUg9KPzLEu3WHtxFP77uHzjfHila7uMnQMOvCkA6qU5dvp6cWaboqhq86f/w9l5
LceNJG37ihABb04BtCfZNC2K1AmCoiR473H139Oa+HdIdP9E7B5szEZoRtllUJWV+Zo4PwzZeIMs
Au9ZFVpU6MrJrxyus6pl9kiernwDfEW6vXB1XAiRzX/CbIWLOGqKJizT00RlW3bG3C9+I8wlC44e
ZtkvNB0oV+eGGxjNdCMORfOSafKgO+hwpk+JaoacwikiGz0W0MqqqoXkvdb0tlz4lq9tRIuDka7w
Wf93DpKjnC706ZSkp8LU9tYA45OM8L/f7AC6AP6dBUXQGp5do0WaUhrmNXgyxaLYjJHsOwgvWOuF
Rb+yv8gHDKrfgEiANM7CWB7C0GNVZCevbvujJVTyi4VXfEpmW6eZI4mdbqJgUvD0q7uJEwSKQaLa
nt51bqXrfrThKW4h5Rk5dZE0suMFVr1E27i8hCFnI6qk4KmDQTLI1M9bs/GM0S9MozuJBT1+2lxV
2POceij9300EkmctW499t4vk8EkILLtsA3esT34bOGO38T1XEVbWGRZY3lTDwl7Q5hR7hD95kKON
jMMwE/j3zz+cSuJEEQOf4/4klNsSFnfh/WzphBTRox/0eP8hJojEIALsmIuEQrjz8AIqJDtLEZ7P
nfRlsF4a4UbjFZGsdQ0hxm0S/EE/vTePZquu+LfbCjMTaizUKKbCDgZHp+ULeloweESRKxYvgrqm
hUa5yRW99wz9xuAu/J12myr+qUMa63nVLGGIL89+NsvZrhr6Lin1vIXehkITdZLWn9Ky50WoU/AS
20Rcq1H4p1bLYdXJ5q+uFZYoEX/V/z727plvWE2k6edb9Az9+LwXpNDTw4Yy/0kbvnvasBvEde7v
8uxxzB/F8F4x7NB7tobnUMABM6BsK62Ko/JT38nCPr0RnyIDKSTTie6G0Sl8unPHoKZEulMPqrnW
dBetBhrV0vBgjKtiFd7L1tqIGpvW33Cb65sudErlm/VbttyvP8ULAs95YBRP+RRNlISgwn0e2FCp
QzwGXn/qwsyW1n25jsv72KLd0jiFlW5G/Wb0XTW08xt9pwdv3TNuppVwr+E807xA8jZyxzO3LP3t
GKwmipQpnuAUTF2J9oC3jZOSdXJGlIfcJrj/+tdfsM7mv/78/PjwGWRa3Rseb/KTGJ9lplqACEdL
3QLANrDBxPmgLGw9dI0HzdEPmv+knxX0EDmNNuYdrMogFhYO0AsmHmxb8h/x/LIDgg7O5fMviumv
GQomOKeCNouXKGtreq55xdO1UHFmLLrqqRvcWkU84FuwpNN7kWXOo8+vsqZshxIO9QnPmSmLXIre
aw8caqHuCpqhurGtYvkwLQmnXSBu/saF4YaMJbgT3gifR90nY2uO9EtPDRjgDkXiGjNdVF0hAqvx
XQAexFpHfrQVhwO4Kbe0jMdMzTawTL3uV7Okzn2B2/37c+AvwYIDtQrZ+/PPEcsOHplcDqcJBfbs
YKDka+UrHEkF7cGX7kf6tLkLzuHr3XiRx83Dzh674Vn2SuIUOgkiwCYJ7brW7oab0rDsKtqO44vQ
PAvKzsz7n7Sko2MvGXYj4DsMjlG9bbJvC79HZpgfD6357zn/+YevQ/V92YitajgZ77X6MFUP5bTN
hR/dH9qp8fTEI7LdDv/tJ/lPUJiAaAKgcjTXCDQ4TYSxbYeTXz3H3hNFd8qZcGvf42It6CcjDe3R
VRRby2+LdF+VjkzXq36MpIcqecK0VfQXnu0XYryzXzTfDROK0qXU9cNJ3JPPGOqjUQ8bX9Y2dfEj
Ml8VY13q6V1EU0B4sqgBD/yyehdPO6W7xaAyLe9pv9pNcFLGja4ezXBJk3meDs1/4GzfdAH3XY2F
7CnqlZfCEoJN2AYHIZMXBRvOp/l8R8DpQ4ANISpISbPzUgunwlR8aTgBbM0qmkXYRVQKZsEQevGZ
F7BIG7zEtUZzWmda+bvhpX6son50/Da7Jf3y7HqYcipFAXq8SbVgBDdPcc8TgbQSAHN2DntnNhGR
JQwZlrnDKYkzppsW+c709WThzvurf3A5C/+GmX0XekQhW6iZhVi4EdJXM/09eT/0H3J2Eyo0es/V
7W10lw9P8niHaNySct88iZmPcnZYZnGQhEpCeO0l6sHgHXoJU/DHWH0T+pevj4C/vjsXQz27SgHd
p2J0QQtRed7VvFZI6F8T89ggkpdnHXonKDojKnBA8tIGI4fYeeNW+avevI3kcVO2AyoPAOYQB7/z
cqWna3U48EoiQX+csk1ca3emACkUbkkh3NdNuWugW/Vq7yxZW5x35MUAgICj1mSgwDDX5CxGS4s1
NuYJjBB8hyIvQRz5tA/svkB8ixydW34al1wDLhTv/y7Sh7izhG8o/UZXY3041TTNvc4NEUzUCsVR
vXsjcWIVKL/wXSo2fnfbWrveT22T5peMLhDmtvpLCniFpqgTcrhlh3xpB58/hItZAUgK7Rj2LEox
/PmHkx07AzoGnTGcKjUiwfmVwGNKXDRS5Qg4oW30gl3tvWTpoLp4Ev2dFQuus2hgSHOhM5AIaq9F
PqsBa2odUZeg9HTQaZsXZuZ6FtBuP3EhBQjeoSpsUbotihPW6xK5JbaBdjopBxQAMv1+zPc04pYu
4CvTAqBBxUCNf+BWMPuyOr3PqFiY7aka7mih2kX4SCd4UEOkKzJHGU/AKPrxRtt9/ZXhfHK5HqbK
MxFeDpId6El8Xo8hl/NSqZgX3IICFRsGMbubVBTY6PjJD2rrS2++2kXv0JVU2R4QY0QuWu1uPUFo
fo+jqVP8S8vpt9AWW6UZw0PVswRuWKXSjyorpbtJU6t3gCyyZQ+t4R8Q6hBMVxOan2auGN96IKjH
qW+M5yrrUWSOiSBjkeOH+2pMRDj5+lRvsxQ+GFV6eQQrxbMU74bsBDk6ou+u0xCwS++MF9TEuN2M
YM55cQ+5IO0SrUu+k1OxxolSDQEeimrzi8pNeOq0wM2EYZR3TYMAJbCXLoxc2Uim5wlVymCVpBI0
Mdso03wsbqJKV3XwYn7R7gOF/8QdR1mtVgX1gF9Conj6H8BdwnQLiWosb4ao7qd1TgEo34UtTdV1
hF6Wd5cojVCvg7aNfoLc0mKHxnrVuJHWTZqN/CocOLkWlGIPx5HzYYwVxAC7AqynLekBcrNgOiLt
Ts3NPN3VVqYp1LRDhDwzNn3vJq1SeM44RQPd9q5WxFUHP0V0FLq+6YbkdjQ2FeZcAKXEwrRKTr26
CxE6a0exCV8tBY/0wUn9sC2buyguWx382RQ8ACJMQ9DCiYlreuUVkUPjP/CdoQUbtMnbQHgeuIj/
9GWr/G4Ho3zNkqij4tgJlMMjvzGYBcBqNJKxm7RlHFMwlE6HUsJTa6Q8yYIWTyiNorZViZlksqCy
/Iz2RVjYTSH0T5z9FaKqeq8+VgDycD9Wc92yVcHPK4xJTdE7oOIl3nReo0hOrrYbHSnfaZWhvYpn
R1Lw0PXCUsoJ2IHaAuEg07sVQ2+yzwManA5N9MhmfTkAS13sewp2AoVu0MHha+9T6XTaQspbO0ca
G/hnaQqii8wpDoCZEZU/vaFshhVIB/Ca6lDK4JbqmNH7naa1rhfHwbsoGOrZ7rGTdmFs0dIu+4L1
1cG7U+GIgzi1h7SqlRW4OGnXDDG8XLkKynujTuDp0+cIntuslalqaFF2b8ldJroi+GCQpN7gHYt0
rH50jVUE+DaXbeiYDa9/gISp9s3MvSpy+LCUbzE6i7IbeLKS8uxsTCSl9LYD6hBL1ZvqS60OSGYI
HxFtiPgiJXOgUNhrPm/sTpEdQQKxtOrjGsB34yXWJi8p4tR+ITRbhDTjd98z1b2VIrjt9GEQ9Wh4
4QEGuTMVH0zQePdFjALwijyuva81jSWOoQBmdh5pnnejq3hbe9C0ulWE1wVwpwR/KDWPeJMYmV/f
jKJETRVlaetNNZLmm5AY0zHHsVFzxjEHw5IGpnigGTYWlIzE9AHwQ4V3ThwiyCt69VqugXqvu6Qw
t10LSNChDpXdiyarCEgsbL5bhUKFvu+1codAroo2gqn7v1sRaag29NIfuiqUlYtoTP42apWq3MTJ
VMj3AeKSbx7AnW9WDIHfwUgH+d0u4E+Rhenq3paxu9o2Qdd0Dh7LybHUJu2HAP2uBhWhRO2qDeME
+nUme6Cl5F50fVxKI4AT5uDvk7TOTaa0LJB8mfxTmaBjaEdab22AwAH2srocPRF9pMl+DPq0/8nF
xhu6HsPuj99ZCdVorxbvZEnQAMKBktsWE8g/2MONItpe0/ku9n14S4ahJnznGBD3YSMAIGqmqllV
4JunreDX0l0H/zqza1MZf7WmFjSORMPmNOmC8MLON1lKqtIPWdmKoOtBhkRIoOfWC8h28blWfJAJ
laAPD2qUDhQmB+SZwCyle1HDLoBDzJN+V3T2TxVgmHdRy61vcRL7t3LdKm9Sksv3bUfpfZUHKil/
nVkQNvLWTHeT1Jt/vLTlpAhBhtzkdANiB8HP6SVuRSl1agsqhxWr42SbLTVj+GOF/5xZXdo4KOlZ
r1EVDN8UK9UnJH/y/q4LJP+H0SW1aDdZFz+MjVXWq8wzUHhOgGuodjRGnWhrbUkJQQ+FoxwU4cuk
93nuMl+e5Gj5lFcrfxAU0jErrH7JQku1TE6FhsIK5XlbzJMeqTUYMbHdYN7DQppthvNzaTWF0zcA
jnopoFPa+QXOjXBTmskGBRPpW0GJRTgeXaQ/gugGFg9DLltDwKh+07grXsvSKx5bWjgv0xBON57K
sQQUu954cSBvk6qlmYd/BibUyNidpYv74qdWFsNblSTagyCUNWURLrqYFTVgjSNJA0S/QoA1d8DG
6/upttT3oGr0ZyVEuBpWjGns+6zs0FMH4L/DdSmX0HQ0swp0bM7+tQzm31aVwbvtPYxtNrVvsEq6
XIBc8lOxLZ2pknnaxZ4/gmU35WYnqmn5oyo50pnvkDJUFkxGvFPbyQgzSKMQHsT9gD4h0EbJGrVE
doxmDKQ/QGjLVHEA9Znx8xnCr6LqKGdSCtQ+FDod4UkSB+qCI6xn1VbyVsl+iB3N+hVA5lxYcbiO
xcFs8yw6KjkIYLeuC2PkqPXMZiMJrJ099SSLCeB54MnKWJ0MmKWj0/boRa2gotS8XEbcgyq/DDnZ
EjkxXZR3RG/XlYFwDM7MeBdwelVvLIzF+iN0uTxzyrQs293Ik+8IsNfynIT+s7oJoQWMmyzVrdpO
hipq93mG4/kx4Dl8a1S1Zaw1bqggs1up4hbppWF4w4bTRCVWbIVjFg7A6jH6wNtHthoMP4IxCT1w
1FFZ7zNLTHRMsfpsJ8lmuVZTdqUdoUgSOmmbgEIEvudv9XRU11I+BdwAAOZjUoM253oG9jnscNrr
volyBoTa69Lotks4wp46aE13utL0g2s0sRA7aVBqf7Qqs7KVOFbSH3Ceirht0oajdbDGKHFkVNIj
B/jR9HMgs4VAEUhask3HNrjP5TgS7oImVlM0ov3yoTPG+J2bSI9Xop76W0CrnOGZFOZYZNWYaa4m
UYZ8WwKvfCBt8DvXEiZb8r2S1lw0+FCIYi1cQVBqV6aBr/sO7b/QXE3m1L7g4OzpuNuo8XGoQSRa
VaOObmqYwQ8jTIZ6E2Z5e4+wOYmhXzXio6ZE40+uYmUVNIEJI5zsFsNczMORCO30SnL9rqECDXRq
KFdsWGQWInCMrR3FgfZcVSgf2IHe5VsN2pPbh1n1SwroGNhWqWbgDQMz+G6WNGadQfS9rRcX8jt+
BhyIgDwn1ZGtMaCErFhF5Uieov/wDdGvnL5XSsRC6feVVPiAGK6EKffeIvylUhdle11bq2pt3LMb
tR4EVx55EISyWnI1X24epBaluxspjIdpzYtAUldS76N5PExteVuLlaodw7CwcjeACfZgAOgCpVqR
ccFAwSVtb5KAA4wWmvI9HmPvR9FI+esQySSMZtf9UqQ2b+wM6OHRmMLhnlwzfoumSnstDbVFPbZu
PNNVQP8i/g6otrLVCrs0J6zD5BsHOIhtPxPioxCI1p02cFc7QSEO34XQEH9FqYbqQRbl1q0WlIFG
0qtYPyIxFr7XpPeFY+SDsK9QvBfBLqfJtE6KXBVWoRbiOGRWZZPDXdGFgi9LxN4sihTm1uhV+dvQ
xJNI9tGJMPIUuCRyoeV3Dbbf0WrQpA44L/bfySMQxna8LceyelHTaACzX9eZLYu9An56SuKHsM0j
dm2W8BU2k473AoSN1t9WqtHfBbrVdxtFz5tvfQFPxPGacbgfLCH/CX9Q2pVa3Kg7wTczciCvU7ZN
BSz1tq+z6VcGySF09cKMfn79hLxS5qANDZyBDgywCXP+oDfKLDFroTubf9RSvpn0TZ2X6yFLUddd
wBucoTSz4gGxqIufcTzgXmavZMtKzd5Xze6kDseCFnLXP8dI4Mk3nXng5aA+fj20a00JhPYo6KFH
jcDUnOfeqQLTBunqNMZt/jRAolgVxF0bluqIFWurJEb5EFIPeJL93tgnGdfi17/hSsntzAXWaTqj
UstV8Pl9XqhJIldQR0+PZgAbqlXJFja58CuZKieJNl8HU66UMXkOnuWvEZXgbJhFSyarFbha+lOs
I2YxqZrwiH2DwGUZ+8AGwKjsh5aiCRt/dP2Ghpo40PZO80CDpzeZ5W8BupHTycIvVAPUfVzkxbo1
ItNpafAc2tD8FsuBQsEWehg3uL7F8YGrzqIgZkCiWymV+YZ4ebER2kBaA1kNV+qIKHRLGrBWxZG+
MEkgNStNKZdkpK7tZOpmgH515N8BZ3ye6iEQSz9MYxqKSfZd47BThZ9G/9CVd7Xy7euJvtZsQzwU
EXUcs6lEm+eyzKcyWENWDPfhpHorS91FubezaDtmHNlF/6dLcrdO0+9j3TspENpxSuyFH3Clnn62
z2ZPMWDcKmZ1n4JD5Uza7k+luvYGc9MC7pKpsRakrf10qKZdFu5TIbB19V1sn/I2W5ulbg/jC5re
C52Xa3scICck87PFqjzv5GrZpHWqVgAJ8H6U7fto4TZog6828jtehQsDP8/s/AwhWaDfh1WTdCG/
61eDDAGngwHhCe+KuYm8TV5QE/X3eVJvhGl0IfesQySgvWxyZRCZX/+Aa2fYx/jnT/DDyo+Gxg2a
tf1JbqKfEwyl2ABJPoVHBKSEwkl8p13yPr7WNmC8TDH7Gqfc+WJPRYMnjNQAPqBrH+3K9kZLbuP2
KN5KDZQBJy+gVxUHCbNqdXKz22kJqXitr/npF5xX5cOohT7j/RfxC0ah3kpxCZOeIqe+CwVoU4bi
SOcXWResoaqn2sKpdv5uL1f839HPZpySsB5FOjMejdLdINW7EuVOrdUXNICu7uIPkzw7Pqo2Rb/t
/EVBRiSho5SjZWvvXi29Da/6OyNTX77eSdcDgqri+sURVZ+N66z2LnTAkOhMvpZkzvFTRqVifMTQ
fAlscbF+c5Ty+ez8sH5pOqll2Q/q00v8BgkpfAzWyffsmT37Fn//eljXY3EuoRR3XrS/Z+eHWEk+
wVCKFJDXz8pJdlQnXEkPxi2GEK6+Wog1Pwb/jutDrFlGYSDchPowyGj5ISWjoyp2P+IdOjkYM61q
sMupq+z192lc0bf5OvZFo2Yee7Z+CvprtRhr6tOhd14QO9r+UFfItzmBGzqD81qf3t7+jPZTay9+
jfMvYh55tlUNVQ1CKSByV23F3OmOxiNSBhu72Yc3VBPuuzvdc5Eb+HrA8/06jzrLFP1Sz+IGk+kn
kgDdNt3ozd8F269jXFys8yCzjSqq2WQgpUOQ2+Kp2P30dvHG2gs7awM5av11sKXNcx7wh41qFWUi
RcD6n9zyYdc9Cwuq/1fmCwImQENaUXwFcwYCxtR+DG9SfdJsiNCrbmttMDxzvx7DJYyV7urHKLOT
uSsHZVShDz1Vwco/ePf39rQRfmib6Q8d5cCul0wyL7AmrNCngLNPrg7CSeU9BuHhqTqtFSoIB/FV
vc8Otduipqo41Tck8Sjd3i/GPi/+x5tgHnr2xSF1XmUeL78nc5PbN8Nq6TSZd/Hmf//suyoUAeA/
mhpP1Y1gGwfvBs+vIztvUx/GzcK6zWNxaKFfeEYsnc9/uDafN18Y+Aj5i+Ao++x3H96iZ03RHIg8
itk3SW3n3vpP3vxZCHreDB8n8J+gCu1TbhxQ8rOgXd5kYtORPLWjM5r9Sllr6iYpbBRvBKTPNZRp
ml3bbIPfXwf+2yz/IrA6w0UVpWUmudaTwUw7qIyhN3ybRKqluFJXJIsBr3dKFQgZPOeCf8BLr+9v
qXltLbqofRM5U1jsIvVEK6UUn2TgdoO8QX5hgJXdyvSp1K25ZBEwPx1mczWHhNRl3wxtzlzpCIPv
KCLZfr+l+7fwQLw2NdYZZYD2FavC6+XzRgigH7aTUoPBoa6xDlYZinZ1YafPnrahY5kEyJKTaqUP
yc/6m1WdBHS5lMmzc8u7l4VbwCJ6fouY175CnfJ+mDa9sh2Akny9gvPDjNlAkQ5eGHQcyE5zR17U
jgOpEM6zsUmn/eA9aMoO5r87qjRBFm3q5x/6P9EUvFjPfA5prjsNEfLMwVVJsqMnT6xXMp7wCbWR
jMYRHS+3bo5U341mZ7IeEFnPtqOpbVRHzBn3UEFuKU79TxPw70+aLVNEf7SYShF4JZzqUtRXY/bm
731UKrBh6pdcda9P97/Rzpvzw9XkhdMQC6lGbgjYONv6Sm9LIjY372LaU19bMr69yNn+mXDguHD+
aMPPYQRa1snA75nwTFV3Z6fsLI+mGynh5rHRUMKjCHWgVwDQv7W8N07UcKQ3ZF+WYLVX1x2MGL/h
rExozg74ToX6GygMuygfAvlRRGGCNpzvO6q8+3o/XyQaf0f8IdR8Pcsht9BnYoZL41hm2+al7Fp3
DOsbUdiH75XmRrcebXgvW7qxz3/z7Cw8F7/AiJ6fLkAVP69tPWQFWnQAn8Vxa4bjuqsPuTMAuG5f
/XZTtcf2YE70BmywrW6VvUkLQz9P4lfxZ5eAEnvotElAl402R6XOQurBGqJm6Vy7GkZVwaVANJUu
DNhL+m9TGoLM1Y5dbr8wIumxTreNcTtJm7TAgZUxPhq4ylAOkvsbLHilat1MTh23blOuJ82Nj7Tv
nGwRnnp1m334abMZ8L0xbUcjHk5ycjegl1Gjv4B7A63L6iWKNjw3YRA8li9N3djKBKnhzmofG6f1
Xr/ehFd3AsBDCjhnjNzck7bmWWuZYQh4B/P20Cp/AVYP0revg1wdLMy/M4YNhtz8LDVB9WB6wWCz
QRLA4IEq8KA4kUqtcq+5sYBOfB3w6sKT2tCXpVQB4/Dz/s5oB/dpGw0nulDRXqmn+G3EkGNB1fDq
3H2IMktDB0vxEkOia6vErXrj9ap/KBSo9LnWWE9fD+j66WiQLom4TlFdnRXbFHVQVL0IuKLlgF4g
2mVU0rxbH98RQChmufX8x+b2fylfw8v7N+xsIr0yUkK9YXsIxW0o/si9pw4Md3bUErtL7wtps/TN
Xp3TDwHPK/vh1sljU4oDMwG23YXjPh+GapW3XbXTzVBbuE6v7kqDqq+OfReM5tnYOmGAkadkfIJC
7x0iTwkddFTUm6qmsRPkPGfjuFuy+L1+6H+IOhtgmme1mQEmOcl9vhq2Gn14YThWWyhVVXaLLi24
ja5fCenSN/H/2UL/jvc89R+mFol0/GcatJdMCwgiPBfT6UBngA8yfvmvSEbZhvQkdAuf4vUF/Tfq
LI2QWrIWFDQAoGvNUSaPBGNrCv3CCXOtPgnwEcYD9i2iQlH68+CkSuiyWGHfpN4KilzdPjTRyVTd
sd+lK6N1aDDnrhYfQI/ZiKQgb/P1B3p1M/0nPlfq5/ho52OFgujlqch8qk1pfhMb2GHT3MMj8+tQ
14CoH8ZKs+VzrNSTMdH2WchQ3PqpBU5BpTe6kcvQ5VjdacPkNJhOidzkme8ChHdV6b7OXq36rTR2
wpsv/JGHg4rkiK4u5s1X3iz8OMxa1HNucfG+G5D96aQznh/3r3UU3sTWXVlGr4V1j8gr2MfDJL4q
02Mq7qNm67WtGwn1XjBvSmuJjrTwS+YPvlBQS1PumuHU8YJT4Uhl3loT8oeWlOp/WpH/DHr+UPN0
4Gmien5ACWtV/W7RWFTNpyY91pq4KiNX4xKXARSZbsIHprFmpoqCFllHalA+O6LKZifhQYo7R0Yn
7OtftzQPs3NOULKuUyuuKU99kcet3r7qyJcFm6+jXHsuADrm6FbQDsfi/vOmrBtLjYBjQH25q/V7
RUQiF7RjuA7zfYos29fBrg3pY7DZF4DAUjOggsShYpTDmxp25y2kDi7ISemmS1P0+74OeO3z/ofa
htuJhNn359GZY6PIAwJsp/TNz3/WwU7sUeIrjU3/878PZEBBJoyF9rV6/iEfDmlP0HpTLvrxNJSl
OxV82EL7DdWl7ZSHR1NdOjbPqzJPxKEiK4iGWLQAtNlEjjFPWtr842lCNjhuv/VDuk7RjzPbvWId
cOvbK+EfCzrt16O8dil8DDvbkr7UKDH6WOMJgLhR78PyJY7XX4e4th8/hpglZ5M2jHkm6OOpq1/6
7lgB35SCdQiT2oxPVbx0u17bIJSzsNaG/0hTcLZuQuiVipAL4wlcqIN2qTMYD3K7NXuoQjS6vx7b
ZXp79gIhE8TE5WyFMbvsmi7REvjpwwl6BBwy1RP3CESLCzN4+ZF9iqLMv2gT6aTQFznJrX1j/JiM
lyJ3xsevh3I5b5+DzDagb1ZDFAQEUcftWK07+U35gYSqES/cz5fb4a+Ci0zrkqY5TczP31UKH6Xu
Ec0+VcYuMHeww1ex/x2XdEdEpzrTFwrvFxbR4C3OijH/iXee3A/fMejdUcTXk6fnIDmD+ZOsZ5DR
1l1NAiLdAB26Xf4ih7+E8TnVDsb4C0FItwhwi4WmUarRNmjeg/C3CpdkRPmq2MrqTs5dn5ukbwG8
Lq3D0vzM9m/eg9c1euYnze/H6aHZ1lid2Dmylv5Ck/OiafV3alAJo8JCawLLwM9TQxQhiAeLUHFy
q3TBti5WVfeExg6iq+1TJm4yc90Dl0XczIZWE6mi4/sxJPNNI+7azpGytyh7CyhIpdpODo5f78jL
bc8bi8wFiSisIqT5XT6a8E4mQ/NOhjitPXlXVtJ++iM0/X/9eVFgUjBeMUw+YUxSP09DpePA2ha1
cEKme4820Hs5+cY2zdJuVcjDkhbV3zf2x5N+3liYhUuLfEzLQVCfeifaZfflrV/anlvRMgHb+g2l
3+9LTswXD455yNmeiqw8LXWk454QwryJXPv9Hp22VX6zRLu9eFNRpJV46PNdU1JDn2p2UoVWkpKW
KMZT8SL+MdbUTtBpQOV2zXNjWMVusJTwzU8tBI0gWZ35AGgaUSacTWajKEGljHJwGvfiihLsTlr1
CwfWlUERg0NEPMO2eNjMHoqlDCYz9rTgJGzNjbH2994vNMT20krcBrfCwma8OqAPwWbHY5+aSpBk
enAK747S9+wtX+fbrz+rxfHM5iwWo7DtEd079fvgPtyiTn4vPbxGd+XOXAu7hWDnv+zTbj8v0Ifx
zLaep5QU11SCVWthK2yjG3Nf3lbb2ClW3lZ6CHfSHgHZJZvSC7Tf333xIez5lP1w6qfCEFphpwan
YKfuh5vhoO/qG3Udrcal2ZwnbvNIsxQgC9pJEBASPcV3J85G9WlyiHNbbpfW7fwXXc6khHodAmUW
LKjPQ8oUK9FiUQlOVMJX+t7fDltl4x1RBF5YsvkNdB4REFBLxlYJcPy8HAPpMtdjvQpPKESvZWdy
E1c7dAfdjXeTozjodrnhurfb7fNC4MupVE0czsCEYiqIvNBsKlsEPw2vkOGKsFf8R20bbpI/xkY9
LLY4FiLNjQXVQar8pCNS43a7yfbWxeq7sqL2vpBeXx723F4fhjQX1Qr6HFLaeUiQe/y7H939+xrC
5O24Rnz8FRbFQrZzZd9/jjfL54sxmoSiId7IrhccY9WuW3efrpf6BmfJyNluJBAta1E1IEsCGf68
G/MQuBuV/uhUrqqbZF06ifsDxXs73YYU0yDVjvfy0TyWO80Rt8ZufBzef5WZvWSOt/g7ZjlMlPKG
Kxt+R79Pdsh0Oc2N+QAEDgT3CtOXlb8Jd/26fYl3yXN0Z20QxnHitbFbXOmrW+rDhMxuiTBJVawI
FETnbtrJDlzpzjxKKyxWnhZrwZdn6ue5n90RgVmaJBGMuXBpf9pT7QiPzff3V/iWt9UmXHsrbxUt
iCJcnj5o6qFEei57U4eeHwpoPocmRgrnjSXYk/1Td72ndP3f336fo8xWM00yrl+LKP6bupcOsuSi
bbvw0LmQiQF2/mkos5VCdBwtY5TlTt1ar2zlJnCmw+Q5pisey5vmbe9ED8VtCa1+4WC9cPv8G5ji
xf/TJZzdhYUngfQf0SUUN+re24h7TGF3/r5eh7t63W68Tb2ptuS4K4yDKJLm6367pOl5mQr+VbrD
YhkzeIv/Pxt8P5lmrkNfObV/6jvpkDo3/q58l75Ft9L9wnF+/qs+X1jorZ4lNDAqQyJp7rOFlAIi
RVOanSoXHSBX4sIyd7qruniR7L3HdruE2rzEPzG3mO5SkIKYQXVotn2ggqmCLGXZqbZLar/+ynLu
V2/FZmvcL10hVwf3QTxutpaa0WEf5eXZKXbuF5GM59/5ceZInpHE+FcvY5ah8alhepJRwnMrGTyx
y0vEtipb20W3sO3M9cLFe+Uh+DnebDCZnhkhP4m3P8iKJ4wGO3SC1sXmD5bFTrbpt+NP/rcN15QG
tsIu2SyDN/+PvDPbjRtbuvSr9AvwgPNw2WROSqUsy7I86IaQbZnzPPPp+6OrTjmTYifh+u+6gYM6
QAmVwU3Gjh07YsVa8/PkryUTrFVyGzAlsyW7ta43jQ+XBCVi0XHZDO6+vIE3iv+HPKHcAfLxj5sV
F51OqdmLvoAyzxzG7WWjG9Sm+1jHuztdJym1fMf8sh2fHqvDirG5x7BCbg+/YRwzW4WQd2o1AKu4
1ey13s78RJj/9uwD6hKunzX8NhxPJ3e/Q0Pr+ptaKKPw9GdAhVlCXecSahwabU90knbtx4YqgB1t
mz26Ve/vtZ2ye+ZY2NyFIrxK79r4QN2NliQjB9nh4fqj/OLPmH20i1bo7EWajZiWAZJXExir3dW7
4Sjv5b24d5+Enb/PvwAc2PXfN+GNeKy2w3Cf7b3T5+hm2FnPzc67ycmJpH23S3/6Lxp6U80N/2y3
j8EudtaixK9xh7fP+rvpNnvWUmb4zAtoMmbb7ljv5D13rY3wXX+cniT9CZ3dLt3/fd///4z2XEZv
4MwzJl71C9bz/91Alf4Xsbvzgk7cS/y/Pr6WfPmsHM6Z0P/6nb+J0DXxPwxITzhcMBDWL4Ddf5nQ
zf/AvWwSdGWUIWmanTGha/8BuzDNw0FdBCXp9Ld/mNC1/1gTXg8qVFmFMEpU/ogOXXuzk0WeAupw
cDJgQRmOu8yrk6jM6qwpmo+DVu8QxCJ9jqFIq9Gps2Vl2HbV+K2Ju+fOEn2bBPxdmQcvsWfct/4m
URGfM0FOmsZWjX9ADdh+0IpBtlW0wwyv2jAwehJBdUEPQIaeQbTlpfpNDMmuLVr+ARRm6oRR+al1
75sAaI5/TLLbphqdsQ/t2Ct2NRQ6QqN/htf/i1lpjhLK27qXPre6ekpcCAYZ1bcFr/84pDBj6hm0
wHLxPGmRKLV/L4bme8ghvjEnekjgI7GrVLxpReEe+cRtGKCUKSVwJRSM5nvFQQTUICArKIz6A8Ox
gWNImWJDa5JiUr6xMvTZe83RgAE2sb7xm104jE4yGHYUq++IxO8rAQ5IJYVItJEfRxHGMDFufUQD
YQ9nWBWdkYaxANdoIRNPkxcjjY9oBvwABFXwFNA4Js99VnyVkIZsM9FzhE541PrkvciQrGKMhoPa
1Esu5Y99Iyr3NaIv8Sgek1Dqt6pqIRkPQWWPeu7A46WCaz5wl2oOEEk86ykylQ6T4AWC4aZ6yy1c
22RtmO5beLhHS39oJPdHNBVcGSZ3begM9kmVmvCNRHd9Kb1jgPVn6hf8bqZUey1UYnifNN9kEBa1
vw2kE/FGag3/Jq84ULMQZxmq4IM+poeCkrsDu4K276sMuQpX2SKvadnd0J+sPOu/0a6FSCApw50B
3HbflS0QWxT5PmUG8xRpOcBIAseBjJgj3JLWndIlX4W2ER1TCrdZ2vcOnM68XD9DoFGvD0MuPopa
fNPJ+Ggtj0+Ba21kD9I3Tfk4GPXrWAW3iuruhBgdMg2uDFtSI7RQYvPZLRHSMwRpKyfVKekCR9JK
F/IXKdgoaQXTAcPqgLWGD54ePiCX9L3NaPK6yk8LgIXT6gBIerV/rpFcMQyD48kYD6k07o08CZi5
tF67Pv+s+MVNXsrP1dhtfVkOJ+nLr2EAKC3T9ffMykBxAfkGAiJIDqFr/kMZdcURCzQc0+7RaKAm
K5Vx50NmAClRcMyidJfUPZpcOGxXSF8YHRYdQRwbTpsM9L8GagcYjbnRUQ8cJn6ivLrVZKRnfL94
EAv/uTGtD16hfNIy8QvqStsAHgynFzzQicONhOwT70B+NPKYRk0C5Ag1kLL6Eo3x10qG3kMtwvfQ
C0LW8zWU66dW2ldRXiMRFGzzlLFypQfspvjKd98qYaio9FoRHK3Q6ttaaTbgP5+KOs/2/Fa47fro
kYbbRszGBz+NDoWcHmNzYOM10DqIp0YHHAlKlJGQF6Noj6noH3RVsRXDm9aG9g3SjhTti/H9aHBX
7YLk0wBpCvIw32RfcpHikU5mJ36TXCAwsFfeaVbVoTgjPxGrEfDpklMrW3TtzeSWmc5T6sv1RlCj
z6XufZa9MrNbq+ZZhdFpieObxDR++Eqmo57SPJph+iDADrMNZcT1IiSwdnJ03xq9dDSV4CNyKIbN
XnC8Koi2nn4fVej/jXsYsxzf+1Gp6sGHS8EWY3iV0xSWnEpMP0wTbmXefPRjeyCJqKFPqR5b1zdv
C8V4EIb6HoogB0KBQ2b4aPoEgh15uYZH13srb2+swf1A6/8hqV/czHdizftiAnJG7Kp5ltrhGHTP
0BsdhiqUGFySt3KOjmozfJP1iTnZF3U4WsobtqRPcCHZgqRaexcy32Sq47uq8D8rMvIymfpFHqFP
8YcBIoFi7I4mSnB2rMgnU0RxShzzUyDXn7rc+Kr3cmqLafFiyu6XrpRu81A/ihl84oNatIgAiaPT
1y7Ku93Q7kwEnVAKQ+Clad8N3WQ3on1hmNDRMMvMffBrISHKmesA2NGyPCDrGjoEdgctc5SG8nYD
X1ayzUqIIKBl+RB4TWxLvc966vaHNfCRUJYocO006z9QFbhl5+pQG3F5DJOjK4o/BB2uTFVCwCZ9
zIcHOe7fKVF7CFJjX8hoBSEbrFGo90lSExQ54cRyxsEEwqszAt7XdwVcerDpxO90OUbsVs+Veyi+
NgUKJHHJzQMu7i20GU4PcMSDfzpTxq0bw6dTQfbkSFA2yWoNrW3xXoKCHSKl7OUsm3n/V5J4Llry
5r4gTu0v3ZwkIchX5ux6MLxZaOb0IsTfkeDkMqD2GA6qzXUrb/FakxlLlIEeWNPda3qMs0p5xknV
RO4gfoTBKUQiLVS7J7Uv+10WROl3Ecq3x4q+MMM8LWydduhncIHEmgqu3ui5CoS99RxIYewhbypq
P0JUktfED95UNRmWn8YhgI9C0k8iNrscxmqdt3LRih9D7af3AsFbSyMGSof+x/ADkV/H8P98VP/S
4uxClfYqVEA1Fm8tbQvDzncXD7j/C7b6/2ae/p2x8HoSO/KCLD3Pr6f+0j9iC//3LH3+n/w3IUdJ
SKQR/bfE0PRjfyfkkkxmTTJuoT8Pw+R5Qs5/o9JdhGuTxjBzIQaf578Juar8x0CziH8P9m0aQTf/
JCGf9UIQwqC8jSYEo1kUDVEVudwdXoL+F9Rp8sm4TyfxLxJcp/uS5Zt0jdx9VmB9Y2lW1B3hJosM
rZVPAG9tRFQhTYR8bnSyKdm7FdQ10O3sovHG3mxPQVqEnJyCvdq4twvzpo03Lln+2bdeiGFLRqaJ
5qlxyheZ91lyVQ3Rlh2kkyipmzB+lpPvpRTuwfSuGJqVj36tRptkpGAmJFj+uladRbHEKIN+aD35
BKiXWSSkEpD+i/KVYLlgxeCMAaQPSmCiB770hrgF8JolIJO9vqVmNLjM+Isw5qPiraz0FSfHOisc
TAvC1ATLANc+ATQuTRmwQaVeXKon5G+R9YbKctOrvrtS1V/4PobKCJcJfklkOmPm3m0m5xKkEuop
7cCsKq32sfE6CPRzM78bWhTcrrvDvFvza1UgUUEIKPDFQhJxuarW9ASgoKYKMaDYwD6YGMlT1mUS
nHJIp5ORiwoMhoFWcuCaHaDoKPLKl6ZM+mhTZValIUijuZ0tqGPJpcxAHxrNsNzbSVoNv8Xoh+HH
rGduJFDE8KdflF0AZ67cfvUCQ27et0M36ZdHkbaNev64srx5cf3X8kABQ/mO1JFKVLtcXlN1ouqN
jCAogehva6l4p0bBLxVA9SByX+xd4T5Rm+fcrcdjXIGMKEpT+cMe4PQUdFBJG0TAGDpf9/Ip9Nwt
9LrlJcuKIG1AsNiqVd+F5jCxB4Y7QeSSxWUAerAbvxzXtvzSS4APhi1Ci2FCeM26uGpmiPB2jtpJ
hTHGUaC5e0iZ9imrcavCR3gKQnWDtEyxsfTwJhKgRNOMXl+ZCFl4iklAhtIM7SILZ5s9RW3KYVIH
jXaSYaj4ojepe6CE87Vtw+gQyHK3hZA2umuGsdkL3HW2XD6kQ9XHawCIN/tYoyFBoUlUcHpkjOTL
j5ErVqV0Zibc6gg27wfL6B/RF3ZXAtM8QzLAd4O2MQhNTMpBsz2rMzLbVimV3Ai3JThzl6FMI/9h
RXCiKbro+CFUNJ1EZagogzvv8fqmXlqhRmGMepXJcTyfI+4zpMZLbxRuTelYSrHd6c/XDbwJUtPa
fhuYw8eH0StF9N+FWxlih+HYlg5c16K2Egqn0HMRcDXqjVTnARMpzKDMO/UZA0SNVVmo7baQzkqB
9qgK5S4o5XAThm508MzY3/7xwi5MznyjMssyqSLDujXu46nM9GRGT6v0RG/OrNm6Zp7RRb6HeKtu
3Xric5e+aLAIxisV+YUPxMw6E8EisFsOrak1fnb4iopeRYIa+CeBK3joQQspN07vPbTK2ijsgq9d
WJpVR7sqTFGl9f0T5TGmu6A6CvrP1z/Kgh9MYpdQ7JD3ceOYxfDCbOU+KUL/1OWNv29HUFGRB02o
p99Gbj7cwXkgrpwbS6visOeuJ8GmDoHT5ftrme2s6SZi0iv3xdB9LXVjpRm7ZmLmam3pDUVWYKIc
Sp/STMkYubaWUr5JYaGfmviniEEWwglzIixpdJsydxv/xEZ1vfZoCvuB47zGDVLr1iwea1PZXP9a
S65Hh5nrAbCoaWL58tU14oDUvIJJT74TPfgTvQehewhW2SYW399vO3MXl3IrNAAN+Cc9KvdQqqPO
MCRr0i1vLhvT+yOvtBgrnMaBZwe3GLslhNYTJ+O9zkAmTGlDfN+Gw95MbKFYS8YWv9aZtZmjJzBH
jxBq+qfES/ZykxylUvyR+ANkAsrGDSW7rHJH64yVoPfr5J0F2otVznJAadBbgYIDruh/EAsKd1az
8YojQqbUXr+0xbCJPM2WpNIOmsZJols/fvX8Q1K5TiA8d+VdEnzvkKcevfrO61qb6b1Qj3aJFe0r
haJ2Vm9SE+pYIGTl8C8i3fkXmndBmXIxk1j0T3nn7yRyCl7hBjZgW/vDSd3pQL94SzPH7rRab7QB
X/Cbh1LM3yGg/cMrP3sBzIECdJHXt9EcAfCXOTCFkCOCmkRv8XIftXAFdsao+KdWQwnIPFTZT6t6
pphnj0PzVWnNjx4X0r74IoSbRKPs/xAyTjcNVGSobTXpMWwfoOJ3FIMGDhhZCtzXn3DhGKNA//sB
Z2/eDRtfLE2LyJ/FSKaTYL5repFxshHBr+umlvY62DYNZZqJc2J+AgRir0t5I/mnOIvLTUOXzm5U
Nbm5bmUpcp1bmb3xgd6EW2s92yB4qZC564TnelAZ0VpTq1tczqSiSPLJhWCej4dMtEdcjv1TJH70
oQRs5T/UW/3lPOY/Frh/XDoP/YmRJhFLgV/cRurJNsuHf5PH0GJFZ1BRkeeVf0nInSUZcMkOYxmM
/smVHrxBOWRi4SCusHLtXnIzE8QSqFcNHOx81CYL8lQB10MIxvWF9lM+Pnf5yt1k0QaEnNRE0OKW
5sScsp6JeoDUxSlMaZwoTlTtQ61YORjfXoAIIGBb/rEyC++KMrLCwg9OVPZFO6lVeVPpnn8zQiW+
DUL5TlfyLzlakpWnfdWqOtl6qGqsPMVSMnX+EDMn7zVPgaacpY59hZ5srFqboQ8UOxjoi5qCtxWz
bq1Is2gTIBGwM0oNMNRceqMbDGIRNXzCm2Ro7ZYmpAmFsirfr03qLO7gM0OznErr9aZsjSkk0SAV
lBeNuhCH1Dh0K29xzdAshQ+nW0vbm/4psx7rNrd7s3E05Wjm+UrkW/RMRu2ZzeKuytXw8tVxtlkK
w9P+KRWevNDYlsMT7F4rRhZXY0pcscAGKojIXxpp5ELp4NsNTqH80/Dg5geWa8YbtfZXDrU5+Pqv
uMT0ATdjqgDUki8t9U0q0BUNglOr6HYx1Bt0U4ruLv0WwXUOk07PyJk9WnTLd5UV2MLKZ1t4m+bE
8gsOkayYWsil+aiLwwBxWBZqPdXIBnP/WgslS/f+Cxsz15BLsU57DRvIWOzJgo2jPtDj3dVDfBgK
OFDjH4Ipr3xBlQefZXAm4z0ThEY0qTrMQktjyB2JqhecIK55CAsNwnskYK4fj4svjzQYM8wIvhnj
d40Geq00CU5uo+24GiOOsC3dNSmpxZWcWZnFionTG0n5NDj5bmw3RoHKrLHihUsmJq4sHTVO1JSs
6e9n51ZWtH4vWnVwGs27Ji13XquvWFjYUFxUqa4zBIVukj7zAav1Y69Oq+BUip8C+a7rsw++fKeI
8UphcemTEBpkWp8KLdx5YA0Ut/JjgDinUH9Vkw9C91THa2newqWEZstvG7M9k1V0P8JYDU6qPzZH
L1IKp8nUfE9J/5jkxufQqqIHEP8PHSw2/8Llzm3P3mM9ioXQtNiuzPdW+ynUvtbWz+tePUcoTyHp
Yn0zbxjNAAmHSg9Owm0l6XvtgPLdCAYJlIvymgyIpkl7taExDYN9svZylxzlfIHTBz5zxVpWusbv
FKgg6LYP6bbQPgcJIgTR9+urXLRD+gx1umLSJZnl6hB3mZHoayRRX/T+pWuBo3wU12D8i0Zo9GgM
rkK6/aZv3at6qE6HomIc1GgPMsi4hSfrX6zkzMjsjempJPjKaHAgDla31SYEVSkPdlVGihP0qvkv
drKiW+QunL3g12fmGJQTkgJhi5MBsgQRpo1eH+Mi3QSrvA0LSRIdArjhJ65/ik6zk75X1aIpDc6N
UvJtMmo57Bw9aDZ0/u2kWZugXIqB59ZmYVYaXLdoQqyN5cb4nAglOjUP0gixlu1Xt02o2Hn/hD6q
bRlbL4KZZlBX3uxiXKGLhjAb/1Pmpam0zyNXMoiRvUe9QKZ54jQDzBGl2KqbUrJcOwZyvymHqNtn
bl59uO5Hi6HzzPwstFggUmppet0CY9RNgHyZ8LRahp0Pdv4KLpAeTO1qmGoB0V/u7xGtLEFsyilA
1+hy3BcIdgf9XZh8CTjerPKz8SRlN2RFG/ppK5eaaU/PcwJVEqFBoI8ITGPmuo2oUxTzm+D0acgq
2w9QSWkBHka3KMHsFONf3NPQQP9tbooOZ6EsC0MPsR/MiT1SgcZDXL6O4ac//2jnNmaJqqcKvSH3
2MjbY5a9BM3DoK28taVteG5iFilNAbwfVIOY2KjyXSpvC2aMh9dKWnH/xTwR6Bxfx2LTv5HqdF2p
VUwQoKfKB4QYAGbxPni5uAkb4Ufj56CCmYBK25s6ilZYBpZNg6nGK6YsaI5jyrtYkbLpSE9yT7nR
4QG0ra7pN4GUg+IBkWsj21MCb3Wlk1JW3V5PEm/lPS+eu9xr6ASaNAVh/br0l1AArCpKIuuXHzJ9
yHZRA6tLq/xIgvJO4QMoAioJlA2VXNzGwr7tboJUXGkxLUWB84eY1fTEuiy9QO2DUyHdWWVpi9XD
arNscR9CtAjjynTzmReqTXQKUevJSKBKKYJoydJvNEiRtk08ajdRjuZIOQy3opar36/vlkVXVskK
mVxiJH8OJUDMMcnQughOdY5+l9Sq+1CSRscEb7cxPLCuQdEPKzW05c8KyQuXEKI6U22Xn7XJhzaM
m4Kwrgl3TfEEAFBWtlld7yRhY1GPbMxPbqRuAyneUlXatl+vL3rpYPs10EfTi/T+19TMWRjqatNt
9Ha6pYTuHexfG9pTK1t30WmmmcG/TcycxgwDmK47rihi9mnMQW6Ld4perOQ5i17z28i87FUC8JMN
HyNCkn8hOw2jx95AeKgKHtrgexyv+MpS7oZzmhPrNUo88+xjdF21HKycNSXHcUDTKz5SbfaTlVN3
0SV1kimYVWnCz0FBrYSIjavjkj1qd8C4HEN7jrUUIeD1fbe4JAO9E0bmp7rhzBOlOETitsdW2JtO
EDCHnP3M5WGrdWuhbNEh0LWB1QaICTiTS5+3ujiv84pQjsYJzJM//GEnNztTux1j17mxzNyh2RaA
SVZ1xyXD0tN21w0/rjv+2kNMfz9z/LQ2OEwkNl4Yvvhl4NTBcQy+Xbex6JRUiaYiAAC8X8jVMxuJ
mfsI2RKbLdIzzTz0oeRA+u2h2ZSD712xtryi39ZmGQUUH6NWlNzTNWa2y3KTVJKd+yv9o8V4cbak
eUqRqnEUIPt7qqGL0t1nL/9XO/nMwuygMxTgTVnFSwN5XesfPFgYfR+obNs71qdy9Fai0xw+/FfO
eWZvFp6a3gjL3m2psSEuJ/f3EUMMYXWfBTdTK6gJjnmfRbYmfgi1ZK8xXOAjCufhkehNXneXlXc7
DyqRLnVhkLByPw6d0Hhw3TVmjEUXmca8wETTrZ+XcsZRsHwjHoiSAdPTjcGkjq59SXslW8mZFoPJ
maHZ7io66PtinZfaRy9SEjlxSkqNwqnbVvb1l7Zmaeb1kluqYOSwhG4Tkx3ZkdYNMAfGil6uG1r8
OmdLmnm+maZNrtQdAWP0OjvQX6OA0YTrNta+z8z3kb7osrLBxmg8JT5jTdU3iSmD/5mRmcNT3jEU
X8TNTD5K5P4EcbCaxC1/FVjlYNeY7nOz7y+GapWoPY6WSPG+SyGmTX4OYn+qgxVHW35jvw3NPr+C
wIWlerwxo9BvE+XVHMytUJor32XxHDbJvYHOIsb2K4s7C+R53RnZIJN8955mgOJCvhvkd2aHkrYt
40C6NT1pbfJ2eWW/bU7+eGYziwvgoxo2m/ZFlIYtHoec90r0WzyhQDkCcYahXpoHhFz0fG72I7eK
7GcUMw7WHtTgtRWdUkc0Ubz5c8/TZA58oO86ZOAzr0jrsAmt3qLW70PNVmSIvuZu2DHalcUrpuYc
Gb/COg1EBlGnwVYA+pevj+nEslHBRAJJGg+VJdkmh1YUbysfxcJ8b9W76RKJbvg2aoeNMT5oRvNY
N+qxYs4mEpDzGOs1mZSlXaHB7QDQDLE7QNGXzySb7WhlEc8ES/qGVE5Kf6a1YPfN9vp7XgpVExE7
egbMw8BHdGmnC4e87s04PMXeh8H7SRPs+u8vec35789CYei7VJ6EJDxlKcgeppoQL4ECMR8QY+aA
TFdlgaa6z7w2A7YbeKaEmCnA8ssF+ehSFWM9Lcjqil1ZROoOuWfFDvvMOHi5HNlVjJx6oUeWnXt9
8mWwwOheX/TSfpzwbUDDKDsignT5DIoR1Zmms2jJ+yR7UFjlR0H/dN3G0ofT0QiBQYoxIYiPL21E
6djUo5yFpzROnipu+zbwsDUWl6VgRkiGMJA6AgNJyqWRIigQph/S8FRUqeo0ot86ImigTZvn36u8
5bC29DVO0yWPoSULLRbNWcqIM4+kLlwOYjaEp0G886qnVoudKPsqoYibJHeDtTZvNX2Lub8YE3Jb
5jajMh92ucQgtuhR+A1cbaHxKVdsuWGK9NCnh6B330v5e+6fK96xaBGOVBnxWfhb5pCITBGDWEC6
/NRWW3KezGRwWx/QcVc9SqaG7RX9F9iVdtf9ZS5fRZSDopzJByYO6GXS1LpcaKXlCUz+Ho2K78ZO
jTdFcivFTvPNfaVCA12o1Z+KAbifwyRCGx1HvXIYmLW91XL8W8/lQSatUtDbvO95eaoDTBjnXuGf
rOHUiBspXTmoFkrDGGA8RofggGv3L06Ns+Nw8JlWNmRwklHHlaMONuNBKN33+lCApH7q+tchRZ2e
GWNFcN8NjOZff9NvHRjzdCYlWHIVRvlmR1eRG/rgj5V/4qyxvai0OzryrVQ69bZWv9JXXLH3dpMy
AkYeQfyGCBhxq8sPG8P1XqZN4p8Ko0Ki+7nKe6ftvsf6zk/WhHaXbKFuCGiIbvhbzss4FxI/84CB
KG3OmPrj+FEwRqDQdqL+cf1Qpe06kbmLvEYQypersuDH8aOMBEBQf0YhSVR8lKJgxVXebkUV+Cmw
JFmGA5BYfWkkkWohgLSJK2pAeyR5KvrQsV4G/UVIX+XPVrdyI17wDMxplM441ae+8qW5MpF7rRro
WWRdTFdE2CjuZ6gA5OjGzCwSqh/XHXFpI1zYky/tCSBSghSWh5OkxzsYuZw2125i39ibUvtJATfs
9T/H+hmSo6C21yoaC/XK6eX+Xu3s5Za+2XfmQNlE8IWDYfZ2Nro718iPVXAMI/fOapg2zc2D28EV
I2abvNUc7gAru2OhJM9jTA0iZpVEla98+RIY0DEzbaqs6FZ/I9focorPQ/hpiIN9haKVonwdGs9u
lbWz820SwKZEuJbK9NQWno9/uYkoeVYWE+b0yDat1qaFQ597zYUXihLA6AE7TgMJ1BfnPkwtNdCG
GLT7OPwQ974In/PgRKrv+KpkQ6TypN3o+7E9pGjgVCvNzoVwQJil+G6A4cahJ4c/i7RTgCgGL6Bq
ZXyX+sqOobMsX63wfRh+X/Hlt3kd3/DM1CynMo1GRcADU0X3Eg6vmfYuSDJb9z5AYKDqR9fcZdnn
FZvT/rjMDS5szqss6mgg/RZjM4squ3rnQ9KZIdmy77/V5QdkSG3+p1pU0PYrhpcWSwuJqgtFTy7Z
s/fqoZBrmj1bx49PavsqFi/RayWia4m6gVmjQubtEmHtsj9F1Plq4aog6ZomJLkMXH5MN5Mg7Ou5
H6N+MxV2XdNiIHd05HQlDC5g1cBBnlma5a5mVI2yN9XRElhCmGIUqs9pKW+5cikWM7NOJsTOIN76
uf9elpO9b31w4Wu5/o6Xtif3WArzyHSBzJvlfX3ljqE4rbYVBMkpBTiCXAOAiK6Ea/P1i1uUOwkZ
GPAKvHj2Zge3Gv1EGgJGaTNHVepDnN+jwqEZh0JVodE1P0kq07WGuzHUZDt1CWGEOPnhuC1l9+n6
uheOPDLd388ye/e6DD98k9GXSykZ5qllu9ZLZJS2rhv22CRwHgSITn67bnT5Zf82Ov39LE5YjGVN
13lisBQ9Wbm56VJjZ3av160sLg3GKuaygNFxa7m0UuW6xhCJxXYdpUNp7pXG2tS1vjHV8jU0N6MK
n28jHq4bXchmuRrR3mHyi1Rz3vHN0rbRRbhmThBV+bs2VwUnUZQ1gZulvXluZXaIyYiDmkVH8UUW
4n3ty4emeFA6Cg9rOIBFQxKBm8lkuudzasKk19rGbQTcg0LaFjhfvs8046fKBtxJlWeuZHmLb49k
GdZsZoCo91x+snrUzK7IVKaoYJmpxochazbXv8/igqbJQ9JjBJrmhaSoqUBSCsTwpLAcRbuTxGwr
eMfV6uJSnjFplv1jaHqQMx9vBiEd+8kQAtUnI/G3hS87Yd/e0CXYSBW6Bmhb7kQr/E7Z4ev/bJEz
9+gVzSvr6RzWx0M47or4fY6orOStMSMufi7uVZSkaNKqc70RM2dW0NWYnCGfchjWUZJxe30lCyky
0xtMIk6XJ51LzeVbVOKyixkVYfJBTjc0SV0yZV36EtfBLqfdbPQrR+1SZGJaROK78Q9jfhlX4iLi
XzM5ENbbQQcSixz9Sga6ZmLmGIOgtCFjnMFpqD+Ebb+pvNiWh7VR9EU/P1vIzAUULRVlIWMSoEM+
ObIN44FxjjF/uf55pl+Z5wjnr2uWmOQkuzAOsJZeRtI7LrZFfxv17/qwcfJwxRXWVjRzhcRKaQgD
Kz+hV3Fnhujy+a998VkOyw/XF7VoCB4VqqxghsRf16jznRsJrVSL7J5CHDZq8UkalLtK3PRe6Vw3
tOgJZ4ZmBxQwrlLzputmJeXk5tJ0A7S0ZzcttJVTafE7MZ8KDApdtDfduzLJJSuN+E7wAjiDcozo
En6sQ9pqaub/vL6qxS17Zmta9dnrkwCO9mMILsRQq/G+S11xnwzmfW1Ir2VlBPs0Gb7pEBKu7NzF
rwbrjUk8otY6r1xLlZyofgMIwRDrbGt4zIpkqfuYqhqj/37Yr+zixdBnUY4wIIAn9M1WWY0i5GAa
5mKDWquWRRz2jPCt+PySh1C5NrmrKpzC8wvVWLq5kefxX1A/9nCtPKxH8TUjs40VRGbSmhPKJpKO
tVYyA3unZ2v8IEvvaxqcoNJHCYfE6NIr3LwAmw/h3qkylOJRaovC1oQwW7mALvRuUE84MzP7LKHX
qPWQ9py6lpUd0rBQwNrFz3EZJrs4tkJQxdKw8cqx2fZWo29RMRQ3rStAcIfAyrYdo8TuYl05SH5g
kfyO3hHqmNXRlSmPmcfN88ecnPlsj/SerP8FAiplB0pyUAP1tvcgqlCQnlePjXurWJHDba9erXEt
f20QVYqKlgaOdWlaKqCttAI6WtWWQWtz2K2pCi/FGip1/xiYrU3RILIJRqpMJDy3QAzNbammW0Nr
E8o7/r06Bis7fzHVmvJTUyJoT5XeyyV1Ay07byAb1vLc2uaNkG2g2stsIe2ibSSXkV00HmTeJpe6
vM7yr6WWrVWZF18rkYCMbxIomLcp4rDTG9+VOZ2kZ2YnrbC0/Wjl2rQUWanWM54JyNiAUf9ynakH
E4jsRjQBjY0oHwul2gjc/NNnEAtetdIe/1V9fOOjZ9Zmb1WyMl1MFWJPIIs7w3XEYSBTHh5oAm3b
Ot8J5XOiDCRlzdaUq5vrh8hiuNDgcqEaC7fBnKrfkoLcT1ViUtruS4gI/0345lv98/uzxbntwN4Q
+P3eTTaSnNljsJYcT2Hzzfs7MzHbB0I/CoOBBspJLbpdJAc7WbqthuYQih8zyE17ezV5Xdx5Zxan
v59FlVrrQgHufJJX9XvcC6Zt+dEGxqdNNfivobS7/okWPf7M2iz3S0RBNrsRbwwBL49FeT8dGo1X
/ovCDGe6qsMMARGOOP9SktmK4a/pheilCL+F4fHfTIRwalAURl+DCQn4NC5fHAdD1JQDIWv0N7Tg
Pqbmpqg+9musE4tbipsSgPCpDEzicGmnAUYR+yKFrjhsbussc8Lk46gD2K11OzYQhVQ66BR8ShRB
sx8Sc604vPTJKOTRvVUI/Ko4+2SSXqhB1nGb1+SfMUgnmigNpq/7xUKU4tf5VGQt9NXm0VhRkkBM
M4yULS01pbLzZh+HyoaiBVyqmd2lK7FiYaNhkLsaaBROgHmSBGxkMFyJrjQQOCd0w3tV5ESVoREc
rE+aFhwbEenItbbttH1n2xukK1P5k4w2VHWzYFwKelk0ehGeSovana4LH2HRvauFwt2kohH/+VWB
YAWkHUAovCVzidRMjfpY7aNfuIyYFmUu3XXmSh12IXxc2JAvvVMLU4YA3DA81TQoB9U9Rkgp+P1d
13wqA3PzL7xk6lNMOrZToeTSmNuRKipeG57U8VcfP6ntQlP9neyK8S4Tuxeh8DLu9/rrdbsLWwA8
7W+7s89Wq2Y8mkIenoTaUb070Xyp1ghFlkywLJ1QQuHizU0k444lWnEXnqzOvPPc+paKedv/MeIT
oRdoBHGFqdQoztZR6ZCOWx5GDBmUzuvEtXz9RS35N8MFDLxaE358Hnd7qdIYkDTC05QlQtEQ7HQQ
mKn74bqZJac7NzM7JSsldbm4gX4IYuhr4p1s3siHoEw2avjluqWluHRuaXY6UnYrlHJgQcawE9oy
tWNR/NJrBc0+yU7Nbaz8+Ugj3+jsFc7CbarSRUBELDwpFmobd3qwbQuEC7x/EXDPzUzx8ezYt4yh
rv4Pad+1HLfOdPtErGIOt2CaLI0kSrJuWJIDc854+n9R+2x7BuIZ1vZn37isKjUBNIBG9+q1EC3G
h0DYygOYk7jiMCd7kuekqkla1ivn7aJ//xkWWyqJe0lpwZwP/4aqQKmBgxg0/hu+y37dXrCl6xLz
h0IiGpeQjmOBeDRRjATaAUDGQM6+0rJvoEne8kN9iov2e9U7Pf+z/qmESAnSgl8jdll0FyAbgEEF
HRpAB9ezWvt97TcSB6SaDpBfU+YWlGbQhg/m7VJDsxoFh9P32wNeM8mciSDa8umQweQgCHcz6fqY
g5wxBpNH02zltLTDoPiLM3/Gb/w7SuYYAV9nXvZikhwSkJSXoRo4dSYVpBgEjtRhusmGPlkxueg+
iObmhzq4bNi6YklBGFvPIGIxtTuU2WOkJxt1pZCwaAQ92HNzFHp8WW60kWtKNKqgDCN378Bshp23
WrZcXC08O+fmJBAmqczuTsswBikuXnzRIJrJhOYy/sOH+h4HWKO4EdfU/pZ3w4U9ZpsnEGDI8wr2
yig+B9VAKBR76VGInF5sbN4XSSZtk/Rbufa+XpzLP4bZtjqDq3gQOUhIWAvbXEaPoqrbKP7f33b+
ZSuAFs5XJvYbM516m/lNNKrA3iAfrhW7Oq1BPeXeNjK7Mxu0gaoRYrngs5u58643Nej7tKjNYCRW
hENSp/te9t9vm1gaxwyoQ7IVtCdg0L42oYrhgKwLTCTAyE/5u2x4YOX7CxsgUEJPAb74S7E6VyB4
pUQRIt52x6HTL5tqEiP7ftvKUgQAvPFvK8L1SPSgB1eNGuCcr885FADGFsxy2U7hlJULhRXYmrGI
M7L5tyXmrFXHFCoeRYuLMgzqLZcqGRkBJNu0XTjadVTWViC12pnnwKhYyZl6H4vpuRmGb9qghdDc
oaNbCEFESlkvrHCCNgv0RigZQx60yrX+oqsB2uwLdNY3UmBsK4gAkyxKQ1cb2+7QAroP6k48hPqg
WWNZWXQHxLczTB71fhYz4pcSqGiQfz7QODa1tLURuUfa2mX1iR764tjo8cX7FS3OwP5dr5XkU7zH
AsCcldQB3HlnSJOpy9ncB6Lakxh7YvooyjPqGSiv+hyq8bMQV2av3kv5RxeHFh2KbTOcwIuc6WeA
6h1e9AJONBUoDqUnDjxnBE7t3PawpXStNAexIClGqRwxxfVnZzEYJvgQ0bha7uMhO0c90L202Cph
bPETPUxxeGwzYMTzKjRIH4JGuejcqmlIoUUWdB12UyTafjXxK9Hv4rJdfBizixNJjctGAWRb7UZz
jEsS7RrZ39we/pqR+eeXgdsYG1IqAbPdpJHJPVfjz1xfyZ4sHnjoTAZae6YrYhsmq2qq4C81YkNI
8hixyfMrx93iIXFhgBlD2FTNxEUwMKQWqE/hXqL4mATPt2dq6ZUgXliZv+Jipoq4L/ImxmN71Ld5
vxvGHTgd0lPcrjjk0p1+aYd5I9SCbsCZcBCJyknjrBHoaxCC1pyBusEPeODtUS0lroEHBjEAYEfY
AOzqdFSH7EEFL0MoJInUHDT0z44ZAE8PTWPFkKLBI7/n1h4M82Hw5bC4MMusWeFDsIUOSJjUoa2D
xlJGQEtKOppCqJFGMkx1FEgnVGvY+sVVvLDLrGI0RHqazEkMyb/jgXzCwAQ0xCmGXSOivj23i7bQ
YT038cz0j8zlNTXoNIGMHN4O2i5tE58kArry037T+BESvmv0v/OUfZnSC3PMDRZrChTXazioEbyj
rgSiAa/IVm79xQgQjRCgNgS2E1oPzCFv1JmsFCN6E0R/hAxSGe6obgr03UfHNcTjwITllhn3DNLc
vI69v5nP37bZeyynVdaPA2wP6b0/NZtWbkwggUip/zSiv8l2XQxUZBYv7Lm6KDX0fHB4BeFZkhZu
B9jsOU9o9he4XGh0gEtp7nhCpZW5gmQhLOpiQCJqX0IbTizBOMyPK7WURWe8sMHcJrQDu2A2CDjo
+Y60rW5O2btax9YAWnqU+26v1KIrXhibf35xVmI7TAWItONDppUvAhfZvqL94A3Vum1m+fBC9zM4
VcAywLPCRGpXBW1YoyWtlGoyKeld6Sv7Mtv1RbHlEnoq811pmNnHitl57b/sNH0mfJspRAFnuB4e
5AZzLaMwW/mNVcSamZUeOLba/mksUwg1FURCCdCl0DC8bXnxKkWVAAlmvCvRTnZtmEMAE1OobEBV
IdNMDWqP28HnG/d/s8IMzxfQ51yLsxXw1ZqcVk4W9NT8lbEs+giQIDNNKrQL2EoiUJ9dOta4eCAY
aXS2MZNN05Va/Hyaf1moCxuMH8oVuhuyEY8UKQ7FOTevmDSFlNowQdMYPUn/45CYy6VFnk1VGwxJ
8nf68C5YSbLW8ro8IhBpodKM7K46b/OLnZV0oxJKE0zwkDORfikgKmuf4jz7CxeYE/HA06GmremM
o02qrEXDgLskbSmgCtsplO3bTra0/JcWGCcTg1hKRLHBa0H7XkBJcvDvqmo1ulnaMECMAkUFjAy4
l5nriotGiFoOuO7rZodO5DGw9DixUNq1ZLzGJnNMj0K24fjayYOHLD/lfr3iE0vnLlrcUBwCDSmI
cphzd0poD5UXLJgMBweDPfjHOtnuVMXKI9WiSuL9xbxe2GNdPjVao81gj8v0LXrXTakrj1wxrbwb
llpp0LonyehSBucQal7XjlgFaZRmIx4OXV9atXY0homU1Q5JNTAB9iBSDHWS4f0m5RY3gp78qVvT
Hlj0oIsvYHw0ivmyzyd8gZ4/d7Xi0Mww9XiNk3fRgy6sMH5aJFEyai2sqIoD4jidX7mX10bB3P1S
SWvADOZ5rE/o/scdOXD5ig8ujwGYNNBmKEhyMD7Yiz3kHls8cXVf+ggDVTfDErL2f+N4f4wwjheD
lSH358ZcJISiStzpyvfWz1fcbnm2/hhhTthEaXJpoHOMG5WQXdWtchQ2q4jzRSufKDHQM4IPYX6i
XRyyel/Fhc4j9ivUCqwfHSj0mh7klpTjMuf2rC0eD2iqn4U7AF/XmW1UCkU5BTFMhYJqa6/clJCx
2ChQOJb/au4AuIIzz/J8LE18GhYK0lp0rlHzZh68zbDzJltJei/dTzOq618jzKaU5FbB5YXIzxAj
lQh0gNrcMGmOJGc5uMGkNUTu4vwps0wh0jdzh8D1UkWaXkMOjIdrq5yABGQbm+igCR1OSGorN2SU
TKIhW8nMLDUuS+iU/m2VuVbkMCtpW6P8RJt6J0KgG8rl7iSA2qrIbdobW23qLfFd7g1njIwf6A45
aUpwUON7msQ7iTvPaKWZUea2My36LXpgUW8A/lRg89eAAlQiNXSE3ci+JZpby4Gpo2L6v1lhBq+k
TTMplYEbjcdbD5VSw1OntSz5oh8BZ/CpTYk2WMbIEOR8hkg3ORSiboH90edBvWZMJu1XHHZ5zv41
BNGyawfyITEtTxwXf+bKk17e8VpLIDL4N6fj7/EAlnJtBo9IPm56jKc0RohvG5BoTqx0lWJ4dnc2
4J3hGf9MG5rNr83ITczNwBewI/iig4LsPdrmoX9sdu1xbhhEz8dfXF+glQTfA9gK0MrKXF+Zn8Q8
l2C/h/xpfIAEcvo3Tn1pgbm8ymEIK4jHw8LwGNKfU3/sorXc9ZIToHtkFsxDOw7KvdfTJhZlooPs
GsFoHm/CQt6gzzpWwhUfWFocYDPRf4zAfSZ3uLbCcVoTdEmcHKJmgtryaCdAAKCaIXC5yVWUxPHK
4iwdjsqsYjn34mqKPA/74h6T0O0rUb9N0P/TRSTvJv9HQCMNStC9bpYGpAVEH5rxt4+HRaNQCEEF
AJh0cJVfG/XH1ND7ATrhsvxa5tCqrlzuWQnNqC7d25YW5/PCEuMZypDXYx7UycHvB2fuQQ19p9Z7
0FfgzDMgG7/hpTVvXLaJ5xc60dCgz5Lg9NUgQol6SA5dBcw0CrOFW7ZSuqVGAk2qZORtPN7tKInV
lSz6Yq4DtDW/LTMn4lT4Y5mDXvQw1RNafIUAiOLp2HUCpAVNoMNCIkLJqY4/gOxeue+WtgeCkzmH
CWIoNCBfL2meojVWLJQEKgfJy5hP01aektdoUoOVw3hxkOi7M0C0AkliYCGvLU1VqBdphEhVGkq7
8BFyh2afFI7y0Ujqvi+fs8GwGv3HbUdactkLqyxxszj5ep/JCF0L4Ri2+7zkgDR+HIMdgJorU7l0
r12aYu6BbBBBhjlXETJARhpA2qr62EQBioLe7TF9ip2yV8GlJeYq4DAmPpnRWXVB8ii1Ibiu22P2
EwC3xEeGSuudhIeE+4Q6pD+8dpkbj7tieKdFfxrWtuq8Fb98DHA0oD0AvwpgD9fr2mlBBpFwpG7V
urSgbzVmpXN7vEs+CqWR3xaYiY1QGgOZDCyAc9TqEs3GxK4+DJb9E32AKBMi1vzSxMT7GmLKaEQM
HSpuio70gkczEWJO37cG2pNCGkXSdt2eS9dathed9MI0swn1WogKn+KlUKeOgPM7GImR1SCPb81B
XaXmmRfk64L9GShzV+lapiCUR1wdGh7wq6YaRE7bJNAuFHm3kd1hBKGlwd+1MbcSXi66CpotUTmV
INfwBSDsx5oYKDO0K3jX/V9BsLIxFnfgxe9njpgygipNUgMRB/2bsq7vtNxVwsIGO/TKQJYNzVKW
QHui8s5chPGUGGM6IeMui4U9phSCdYJLc4cDHv+27y+6BiIwMEbNbHEs3kORY0SWM/quzXhzLuRC
fduOGt2uJMWq11pAFnfahTXGEUOpSVCgxARyxtHXgfwAl776dntEnwfChf/pBtpYZng4EvvgEvlC
mJRWoNIYW596yh3tiO/b+o6C0/4xPfQb+spVbvOsb1VL2Ge6qR6bYyy748xKBykPV292wHPppf0c
OhDLi8/d5vbXMUHAPx8HCDRQeche49C5Ps2CYgS6Oup5D0rPtTn0VQlWigSI6DLkiDj6JUlox0Or
nlvDw7Avz0/TYOmakxMQdwZj17Vpg1ZJPggD74UxEc9UfxgbkbxPH9quTlxDcCLZHH+N7lCaUmi2
p+gp/I+clf98AbQA5x4jEDuzLEiyWNVJEmm8lyrpAA73bCJiJWhm6ffh9vY8s6wcn7ZwAiB/i+LY
TEJ8PVpeqYC+aQreswryVpG3185+a15Lslu7n1j4zxdLjFM3HS4Wic94LyO9pZCEFGT+F1r0rGCj
ugaRTd6siGQ5UU92OblXoH1LuqfJ+rUy5iXnuhwzc/JGqZarrYIveQUGEh9xFMjWvSfUbKzDLjZz
c6VG8lmyZbfapcH5dLl4JZRtULW59I/B1tKI1ffEqsx5fL0dmKY5WGudmCz9yJfpZnZQ3ASiFHRY
2P3R+fgwTu4usEyePG7WBjcfsrcGx5z20aB13VjNhnrHovvSkbdmZvVH67yybMy19TkiMKnMBUER
5Jgs04cSZ6XeI3z3ChJE5ltY2/ULfUjAB+QTEz0MnfUj/nnb5pKnqDOlJLqGZrwVs3Bp7Bdi3Yy8
5yicKTxA/Hl3XhWXXDPCrBTKdNiFKYykW4OMBwO7wuRzYli3x8LCsD7n73IwzEKlGteMooAztZKd
4iX9Jm/159g4h3cVqTQ73RcF0YCki+1WtwERkf/GUfBSBsEjKEcVAJWud8GAxmApmwbBszLSAqoh
A+VHptTRX0+emUgrJ9uSt6DsidYkIIB5UFdcW0OiTtcHX4a+XyFswYElZLxze0I/H2Ws51+aYAZU
aWqmUE6aPPoIWp3n5P3NEYizrfc9oQ8tAXjpKHckJyd7sznzAfmxYn++iW7ZZ86xIuEAqI8xRN1T
ajsj1ttTZBcuhCjcZNipsIzDZcPhbPFt5cd/rJR/utPl6Jm9wQvjkKW6MnllOp7wSt90XLPG4zaP
4NYIma3RlNiWQ61Nnhg4IbqneX4LOhKn8aun23O5aAhAWxUUJGi/Yl/FSh0qMpVi6gmhB7Emo/1V
UEeWV3xSWloxA7WIuWUOxG1sfipKgfsqdH/yniWCe0B4nczX+tV6vRPI00gyEymHh+FbZNp2ScyQ
TPtHr7k3147s2S/ZWb38CmblqkTL4jrmJk8rz6Fy5NT9sEZOvTSflyaYhQPldVZlORZORoc2OsxM
CcXLujtQUVp57rN4qU8/NGbQrYD20Zk2+nqjt5EkFmMeUS/eKq/ZRtjXLYk/si0wRKm8SnC4GDZf
mGNx8ko16GGSYPL6jnTm/jiigcNycmtbmK5mHuzBsr1v/t3LdwRstv3+eO6IseKs7BuZHTJLoDRk
UZDJNKSeOB0rDVmx8szrVlBQMiBZpTRQcrK5VU4BNt8xm0XaG9cvjtOZOpdJMUBAJUgSQadedlKf
g8oUnG6n1fvCienWJ+EpJtxgGkDck2kNzCjOxzXjs59tn6DQlZC1YtMbWpqCPLfqeK8P3kfxsUhf
olbGPiUyfc+i1qXDfdgkuzCRH9uo38ac71Z6TrTXTiFN1pp6tEHWImvfq7CwlOCXQinhV55Un08D
9iMhK4uQXdABRuQZV6RUTcVEHqknH4+voH9/2+NeGL+PDt4rKWKVAgWzU2CKxHwMrPPz7SNsySsQ
pPy2/vnziyhzCgRBavKJeiOQGA+DRjLtheecUTpHjYXdt5ZGYJlGP/0BlysQ3SBkMGD5euflyAL3
vaBSzx8JWu7MMTBsP/LtKTnxHOnl8Kir6o5/ykRbXE0TLwW4n3S7c0QInRhWxDxW+agLW4563a6x
X0fHKiY35Wwzxuxa/UAK+/b8Lq7uzO/7r0Hm2KQTqL50JeC9sVJIKQWkHcwCSDQ9scaPLqFET806
j0nZfw8CtyxPnHDHSZaK943qDrJbR4BgEXk0zGCtjXM2zToeWgLmRigBklhsy7la5FzLZS0+TSBv
aJ9Q35HFvj38RRNzVRsUexrox5lgp2792KjRjornG2cQujG88Tn1bttYeiOquHx/G2E8KklDdKqL
MKKQ2gJpihntMhcHq2paDnXKQ75VDs6gmoFowaFaF0dA9Rju+H1+jJy1HMSyf896cujxxYXNHrOS
gKa5QCt5L9Dk73EX2Sgp1yAb4VJQ4z2pgxNzP7vI0YSB5Ip1eypY9M/n5kIhA9UyEYoSwK5eby6t
yMdYohUP6upZAeAVVO8db/IqCLh23UgJUgMkzAWnCCGeUT6n8f3KBywtuCx8wtZBA6mwnPqQU8v0
PMRa+PFjp76W5Vl1u2c9MMPQkZ/kR2lEkaThzalxwW5Nc6vt7qT/imL/nIaZSQjoDRyrCltuxZVU
qlGq8p4IGQH+vnquDSvaNqEl11Y9/TdQ7f8z9gmtQK/KF6iDpjdUHtJA8AQ9IYCxEwl9tmv0uQuh
kYp9OuM3Po0wl8QEBMEY9zBiNO6oPoNCBvTHWf+6snxMepkdC3thJn3ViDLHwX8m4FiNb23/nMX7
MDzryjEd7X4oiLAS3s4uyZ5CChAbBtKxGJzIjKwYNYFLaSh4kmgbpz5Y+fWfxdQbv58dUptUPYDB
hehJQQBV4YaXozMaA0rRCXg1zUkU0HwieZzTd2Gos0cO1QwZUkxBXlkxnoojino9biYZpIkGFMPK
1I4VVFPJYOD9beddYhwgddTgBotRxyd+2+FFQ0FdoxAoMufAM/rgwbOzgUt+jFnavYXgqhjIWFPc
CEgp0YDoY6a/t9NENZIHUxKTqBmE3BWUfmjNEo8MkNBweAibeZkpd3yP2MTOpFR+LoRcl60JPYcN
yZSoRdVzoqETq1QBbbhSca/1UI+j8zdu8mfNJKao0/RFZmQd1sxqG6QftE3mQr6yp+YUkty9bWzp
wYwk428H+XweXUQo/IA2Oa6PBa8+CJbTmL2Fsq4TbfSfDpob7ugDKjun6aA7vBXuu6eYpCvVz88G
hlsuxFQMOl6eVKWaXZS/1zmb40nf3CnSoUrtkt4HvD2WGx3EMGnt8NUrOo6tXs0t2T9PqOm1vZ1D
ODtd44qcH0O3PmqOfS+mBagxsSpUnAhpY+PgAXo69V9EUm1uT//SgX45+8yNMjUtLacSZoKJxBIU
mO3ecCVkmrI1XqfFaB3APhmhmaZBXIeZZoOqfZ4KWGiFKL2JTk1pHz33287NcKCCqe/AH+QNyumb
dBefhw/QIFdzxnk1CTp779eZ/fMdzMwmM+6T9zPBy3qrvW9La9zrEAIjtqnXL7dndzEeBX8fUul4
2vNAy12vIh+mYzcVueDxk626QboRetQsLOMcvO78781dSc3scWVJF0OUS6PMmvpo2JkmtRC8cIuo
DMwd6jzFdUAaS7/rvbp00sS+PdDF+wvEqUAlA7eOcPh6nGIAMli9LQVkvcRdkVtdY4vhSmFvcUdc
2Jhd+WJHBEHZgMwSNjjJ5M/gJuFzr7AKHbrZK2Ht4p2lfaKr8F4Dy8q1JawZEB8gYfb01PXTD0Xd
88VKVDFfe1+cEPQWoIP6fEAzE9aiC08a8Vz0isKuUoKyUhwcSpXw98q4jdbarNesMVM3hUGHblNY
q0FZrxHxDi1jMkla83GtUWLxPLkY17yIF4vE0zYJxB6W9NRqEQKH91Vs9/1HvKZ6t+QNKuJvhMNQ
HUA70LUhsZ6CsEXY5EW/IJ3uqG1EhPhbwY9oVv6b+/DSFjOoApmxIe9q0aN3PIIJIyKc8F0aNNMo
zOKu3pX/ka3rM067NMgETWoXKdpkwGAi9yTON5Lymv68vWOXXOLCBJuy0qnQF5IPE50Jpnl6eOv3
+bMuWOFK/mPxNLo0xAQT5TD2E0ipRU+p6Bbk5WZIn31xIPU7mCJJFZxG+bF7rMKOjJG6vT3IxfTH
pXGmbquj6R3qzLnohcaOgp4LASKwf8iCn3MzWuX2XMjk4lX02ydZfhPfGJumFzHUpnZSyDil26C8
55pdeYiKB8qPZto6Ubdp1polFq8ZVFGA3oBcFjiumBNfbuQqE9NGhP6jSefsjqVrViBv6vJufEod
Jd+CwcHWSytFCcChw9q7dL7G2NMMwh/gdIHYGbgImA0iNgXnY48iEdeadfsIUaXJGk3FloqdELu8
emjk7Shbxr0RrRSQlrLn4Bv9Y5rZKpw41W2LB6unfHeSDdpRttie9YEj1EodhzP93KxM9IP5W+0s
b4qQpDtxDzkmEX85l3PlAzW7EGmD2563dCH++Sw0Bl0fT7HSAHM2fxbqBgTp17O2MudL+1eDoNws
y4p3OEtCF3BVOfpDLXgDMqtuGVpDCdYLM3hC0nUlQF5MO+gSD3IWZGEAaGWWdyqUNg3kEbGoJXz4
1qk1d6ggnX1zjelmaVC4PFCdg1rOTGF+PWvjVKfAzgmCB+TJAFVz3yisERQ3oCKyaginRu19Wipr
xYIl79Uxi5A7mZUV2KRh6Wt8P5U6Ht+bjNDwZEx2c688+yS7t5PHfbFfi+2XyhNQ0gVpOSImyAKy
JZ9eknoKnJLgJWRfH46Dm2qkcszAkh9uu+HiyYCCHHox8JYFWRFzMlRjnYRh5QteNL0N3E9O2w7B
D7XZ5nbp1rEphhbP23VtRt/iYV+tdWYurueFdSbK4eRmMvxitq7uu8KV36vgJdG3dXCHzn+fXwkQ
l14YGuiykXSeQUzAPDLuEzX4EWhBvMlNoFYzlSYkeeirlNuC35EmQZ7Iro95ssm+N5X9KKd2gYRZ
UW6UrQDKh+AXyMZyk367vQYL7gXIjoKGThRD0NvJXIANhcZOoQuTZ+AVT6vIMdK1suvSDr2ywdxz
3ZT1qpjDBtfIzoB2KZmTD2rjDd1mrI9xcBw5KwSbblkMTlHdQd9nZe5Xv4DZunk9iR1NUPcuoDrb
gLqX4qXeyNA1BNUDt2/9YN9XEin8ljTD6MhGtq2aFeD94kwDwYiOU/R1ISN9vf4giW7GbuQnb5L6
t9HXTC6OVxZTnMfBXHVoI/ljg4k7dQ30BBXFTE/u5AKnuQ23jf12B24dErgtGR+QXNrKdyr5tnvs
yFoGeKneAPMgEwJ44XNfXw8x7hRhTEcU2F+Pbx8BQZ+4mbntJjFdFPY93LtkIM0mdM//EUE9h6SX
htk634S+qwzA3MnrqNuoJ617H/LXdA1uv3BtXllh9opeUBAy1PCiNgOjq1F1902mo9MQKTe+45zb
G/P/M5mGClk4IELQWXA9mWX472RCNN46Hu9yp3Ejm5IHgtn8ppNuWzmP5x/lytW95KZ4+H02FaBn
jy1OxyOvTL2Cmpyg7pLgQVRXG08X8rx4E/22wAb3gjTGNbJaKMqSAWxQR9XtAeW7e4JzpiR+No7G
cTRb8j0zR/gtelQs0R63ofmEssrPF8LtWlcxBRPZdZOTyLBauF24F66+j1lmLm2VII/wfQDbIb+I
rF/qxA40lo/+vb/NTNc+ebGdOLUL7n4b6VtzIJyDdp1V/Nhsid3OlzPFuECmD+BrB7mDB7yhbEoR
ecut4khPU/w3znZpiTkgVa0WmspAHTjDkJt50jFkfQsJXQJQzrcANcpHRInDPnfXSFU+g8Fbo5w9
8uJVnuA0yaDPO9t+e6KwXQHhGG4zgrCDYNFHcv+9c0q7J+3m5+GlJDV5RKrXTI+B1exXUUKLlwUK
OOhgR+FeMliAqSw3kuSHdML31E9FsinOEAKrT7L0mAkC+GbzTifJZGrb2xt+6TkIKqw/dploKFeV
Tm9T2BXdDECb5qdvEDNzNisbfNUOcxH10SANQQI7CWkdfmcplJjeQH6sDGfptNRAICWgFIg6PkvU
2/tSJKIfiocZ5fvd3VPlbgPCxxZ9LnLcAxv/tPLaWgpc9UuLzMBogDqPMMBiVd7nCoibZXNIkU7c
KlZ/CI+GcvLXUEOLk4mIDnB08MUZeGBfOy/Hy2olj4BCHnsLqb+3KHGDraGSLjF1e2VGlw7OS1vM
SydCXlgXkwnPto4cXwf0wJoaPVq20q9Y+qyhsFsSXQMzFerM48DmCvRw8tErJwBjzesmiO20g4Fd
KOyyrUseAkKJ0zjmr/wIzuDUPe+lp2f59GxYRYOjcG1Vly4kdKXqILvV0T7I3u1xQ2kuyBj1MX4N
zpop7MzWDeFBv7D5V5xWmpfr68D/GGPO/kFL/SGo5+XcU+fjzXnr3MHVdw5c9+HBMKGOur9/+mm/
2O+V+VK7o5eam9Q2rOBx/b25BMLWMXCw7+P1h+4i5kAYRj1JDQ61gLaX8/2UZFZtpDrWnKp2A2T9
ToF6tGXQsbjjuQCXlT9p+yRXi+dIzfmtgtKcG/NUO/UFqLA0Wg6uRGXtrsEfEnVgnLztoIshC1jn
AemYuXvw2cxmoFFYUs6f8wqW72o8gUy3z1vxxsLdaGzPxccvztrslW1H0CW14rRLS6dDQQCdrTPa
gwVbV3mph0OBDHxDbSp8SMLTxDkhKZVp5Um+Zmh22Iv7So8zKURfmeD1mvcmdyXErM8lJrQUVgwt
hvOXQ2LmM1alAkNCGkXLifW6RzzSofRr19/Ao6LYyKko6Eq41/elCWnrH5vn28u51GkBtZGZ8Ax1
k6/LmdW9EaQZzJd1ANnPoyL9lOOEdFEEjrxfPlebPGfKfYWKI2nKnRDYiUyfbn/Eok8hPyCIEqrW
AM8yh3qbl36qJ63g5YGb7Ckx3l8axwXl671r28G302531r7h1BHWCNiEhQsMjLgGSmPohMDFMseJ
l+uccZJGa4AHu11Cjki7DDadMN81Ekxn6b4j55WhLrzewPahIe0yTzoapa8NjomeytE833spJMVI
XupfOXo8SnIiKIXkpmFV+9yUts+bzW3LCxEvuNLmhwbgbQaaaq4NVyPOH6kWeS8fHCN/q4Lv7XBI
edIBXy/FVi+u1UfmkTDH7JVBZgspYq7oIxJtXvxdKI6aUFuqvgb2W9imeGgL6HzD01rFgXQ9qEzk
ObWoYCPrj1NvUzOiVt7e3Z65pRaFKyuMe8pqAfGoCFZoYwa7u+icbHhbIsJ30QiIbKkb3IlgK3/m
S3vFXZa255xJQIpOQ9sXronrAUZqKEdGj9NWzyMS6I+GcCgyO0tsAEuqEW3fXEXGnxo0Mzgzbbzi
4z8PHYcDNM3m/hZErSxZW1TKQtbTVgR2VDxr32coRmK7gnbiX/2IbIBCaGzfpve3zS4AIq7NMutK
5ZDL9QJm8/qsToEl5gDVHQ3o9G7qnujRzIPvGBY+IQvflQceeQ7Fkg/QvkrQWL0SnXw9I/AxIni1
Mf5ZopnZOX0wNAnesiLCv21Ewv1KIXbhLXL9+5mNghS6NKQdxWC5lqjaVkbvO1KLpkL3ef0oq2hK
b46Qj6umbUGPbb/mY1836rV9ZrKRhBjRBY/xiRMpXsb7RnnyE8vPHhL/nb4n6p02mNqPgkwE+NXb
C70QWl/bZrZWCb4cqVIw9jQ1UbPqm5Jwxf34UjUbcGRottyslRLmAPr6WIJFiIqAFAsNpiAlut5R
ndhOiVIh1y4lLThLWr7PNKJ1KRootUGVHxNf5B+7JuqtqqdUMYc8VCSS1omqErniAS3sM0WanLHS
oz3NkrIkUziMHwkdpvcC5DU/Ci2o1gTRvx5011/NPAvoFKXQaAdCqJZDwjfqRgJuOwn3ytiYsZ7a
t5dlwSPQtDDjdmesJ1jsrudIENpSL9As5UXKi1xt9fgp65zbJr5eR4aMvDyaTmYJiC8N9V2qD1I+
9TMGJgOaESLrVbPloBmmlc9Sag0pmIiLtRTIvJOYtZc1gFfBovmp6sXMomZ0YJuEUKlHkxr8VFn6
PvYhtxLRLcQUqImB5UUFTchM6sp4WD7IWeBHoeipDeD96a6pSSQfu1AESNZ3epCMkaamlt45UfZa
p26XnbMckpTx9zVs1ULxBZ8C4hkwcyEjjS6i64UMmqRTkx50fP6xfKrMylLsbbQr941l64TauUyk
lVhuodoOkzPiG11LuDTYlAAX6lPHKyjVTeeCNMgNZ6ZsCafRPCWW8hfxG7LQaMhGBRIE41jY6wHi
0QRVhSEFiCDFTQQYY/mDfxfNzEQvvED8kHSvKv7zYXiJ3dsOvPByQzUSMwvEkYi+QXZuwYLC+RyC
Dy8sCOpYE4k2/rbda6cWydt9a+9+VlvA7j08Hbe3TS8cYZeWWT5ktGVmaSCWkif0ifl/nF3Zbty6
sv0iApqHVw09t+223bbjFyFOYk3UTI1ff5d87r3ppoUmTnawgQABukSyWKxh1SpSrqXeyXpAN/2J
ekEksAWidfKEyEQBPT8hWKf0WXrVneptw13mohs0uK99De1hARKIbA2KiEpUT1u8Shd7/BU4XLjn
zJo0ME1BdvkwMKdd5164V9Fz50qR7xKM/Ntjf93s9R9SPleHy3vLDB48uEQg2Cy99Kfm0nt9OOiu
9AwHgyYCB2PpFUReCWM7kBpEsxg/aTzHfGKYrAEIlWE/dG5nO79DfVXaHrDRffRzakSQmCUDfyGQ
Zx9UJtmeoq7DswsA/+iAu0SBH3tAi7u+6w8/g9cdRQwiit5FUjlnFonugVUDpA7ZQcrdpl23Iv6I
RYuHQBZTyfDAg1ebMwikV1qWJirwNsoLI9pWBd8lkxNHV86V6lhkm0nWu5x/NsGKKisl2ZBg04um
sC08bph3MENN8YrKGA94bZVolBalFOfquXeHLf1ot+EK+ynynebKAPeaXUrhD7EsMJYPNVcVvjlm
ab8PXruW36u3YosyviiBv5CmwHuPwHVucwdfGh+ijwzPDDW+luRlG43BJXeHR+v5V//L+nVWHFt2
jL1ynO7R8But1NLRHnNRtLdg966+gXtYhwasuYWOb0jRfmO7cfyg7sBo1H9EIs6dhbjrermcGsUU
cz/bebn3k2P8Xodr59VRd5+Fb28aUTFq4Vqgg2QeDIitndOx19pC6jFIhlnWUfd/C7Vk+dcRwxnG
DFT8gixcmNBWMcLCVgv1DKrjZ8VdZZvHeN140sovfkBNvNtP01Iwg8X8FTd/zoW4OjUtAHHnM3Lq
VfPZrwGsxnMo3beHp3bTJf90CTAp2ERqHoMC+QoqeKGqMs1b9RxkidPvOtVXrGPyEZ9A4eJoD139
KE2HJhfROi7wsUBBbGSrYWgArdA4XWwTJNP6tFfO3puymxCqJO5d5Azn/gmJo5MIr7MAMptzVHgF
MGUanNIaFyMyK23HiJUAlmR+KXmp7QZt7FGJoocx9UNqeXlAsQeHsoydHpPAIvUkm3DAot7vxrNM
99G0o4XiNsWGAQRSHlLFM6MnUMhptWu8qxHCS0/qflPUUajIVVq6uCCth3+GMjey3NxmRSVQ073e
KucXb1KcbrNN3W4jwTgiwqvQffqo7L0GHMsuCHVu6+NC7x427kI0d5GTvtLTLMSbM56UE4p9HvOC
U+fZjh476qtU+/4P5N5cLXZ+/FjfdcdNLmxsX3KJ50BAQYUMfXMIDa7vBHj5MMVVwfOuOgmyOIUb
yA5z0Q96Eg3nWnr+rkRxO20EMXDCE0S9eN6btsOAyZQ48lGCg7bZaAK0yxcfMv8CgZlAtQH6RCcc
H0sj+2aChhFPq/7W/JRezP3gdc/qXeo/m+76IINCJnKiU31+elLP59px/Nd8c3CQz306hSuB5VnI
0uiX38IdtDmMaq4SC3BsNJqCkmmlazhuTZSxWFJlBflTDeBASzL4bq9Or8x0tCb1zHQMNXKyfB36
A1zDHNyP59u6u+R565eyuIdhJIMSjIUE0+2hOcZ+0tzpIz4Tf1wd8p+Ws9ttSvfTFUhdyr1dSZ3d
jgsL3qHa0SS9op7nEgD4Sg/Bzth1z47hPfiHQ+0oq5/T5EYb3W1+317w0lM1s4dic0HFAkjtteQ4
YPnUpgYiDcvtutDpn5L+x20RS1qCqV9IaII1DZM0+OdpiuVYabA4OgKUa9eO2h6SbBcJPPqFnrI5
bAGZBvLSc5aJ00aFhWDSI1hKj3ay8SV8RevwQwNChm7jONnhFxQUIfGvzvlD/A+1caJxLQt201ja
zstv4LzQBiONQzm21HOhFwRtTWlD9TWG6dmvdhVVZ5YW43Mo6+YfI7CN1ivaAN3iGonM4xBO6AW0
q45lPuvHXEaHSDViPHgKF8MxylT6wOBcAHOKDr64U1Wk0V01JBGuexLk6LuVE4o8Vajnv6ihZXRl
BJnp16T9mNBycjdGbdk5fT21P4DHb7eTPLSVl9lEP5tKYzwXZU4flKLGEO+KKWXl5iO4nFw1N9TQ
b4BoCvH3aPyRFGaNXKlclhuiZXDMmGkDcB4l1jHVVbopKQb5RaUR/lZ01HzdFjOMXJqzXHamrGM7
K1fIlpa5GTtULs3OLRXa5miXp1LvY46RHjigEgB0Oo/qnxLta8kx+r4NXPTQph8ZtqpxkJeQun/x
av4encGDt/u4Q2MnJluck+fKAshZf7JH0K1hwOc22ge+Ha7CSJCQW3R5L2Xy1sYymjFHyfUcHQw3
erpPvPAkr0Ex61CfrnXBRVyo+eGGoIKMBmrc9m8dA1ZPczvJA2inHx28bnU8ppsKwKTCedPvwYCG
0amuVnkGdV1SrD3Ba7G8WgO5TdRUQNHCdwXrWhyMxpBpZ63zOnKailP6oqFRqHakLXTKVEFY1Bzb
4W4UYePma8c/mupfyfwLEhYKSOT1WDvbb0rppo5ar5XiUHTrpns43bZ2ixYAvoUKaAFCUR7igZ7Q
rA6HXEPA/WaDM7gDaEBQvVi2dBcytGujnZWjEusSZNSr4x7kIuAMirzHP8EqPHSu4+82T58bc/ti
CePfxcUBMjmPIQUc9cv8XbxTRJ3IKIeTdt7HEHN742Y36dsZXfw257G1BnoM1fm3x7O/O0cAAN7+
/UWXcMZ7/t/Hc36aqQ+JYZcQYCWbYB0BWPhWdCjpaSjnmaUzqaeiNRy7OPRM4LR9eZu31sY9TZhl
DQWsILrwj8f3+xXQWk5fAe8DtsHDodre3e0Ux3syEyf0RM/ikvd0uWzuSRrCpEzCSNLmtoPj+PmO
eMTRfDQIbR/pfl1+vv7Inu92ZyBIThvkEP7p0v/ddR6VSuRSUvsES+/e5MP9HAAE3qPpjvdPDOjH
dSLQokUjg4ANfj/CU4Dsua0epqKR5RgmNQXa8QjGVN1j/vi8A8/O70DE57i0t5fCuL21hz4Jp1FH
GkHz053p0seNLDDaC+g7eL7AaNiqDlZMsB1eX/a8S0MWtFRDqmJV7qWVuzn93rSimG0uqPIaipAe
+Qodg6gUifdAcS8s3YSFjGs3+Fx9VE4e4F34sPf32x+dHz1atXfnqqlz7s6p93T7ai55iAD6oaNJ
ssF9zg9vpGabqVWnaOfE+KjGn2PxnJGfo2hE5AIgFjt5IYZbI1HVnBqNCuv1NltNsJ0/JEBMVc7H
c+hEuA+a4xwwL8TpDy5zjRTklfFqdIhne+DualFxuL3sRe0BNmQe1ApEBf8elpFSScpoamfpndxT
DNput4XioYPCENT2lwVh1jYYbDBIRecWbiqVbBdWpJ+ZZxkr9UMKNnnud+mmtD9vL0ld1CPUvXQD
E/swZZCLJ0gYkjLLIArzbnzTIU/TalJdun0/rjCv+QlNu3/COTlFHflEP/3cSZ9BpZk9oCs59kDt
d779PUvVDNSbwYNkgj8eSJz5ey9erCAjYO+PoFresXeP9aFwUNZ361e6zw76LjLc1hXdWGXpJbuU
yT3Plh5EhFHIhKOB7Afot2ZC3eFpBTVz1r+cg88q19/MFKwn70Ww4KUDQNMR4CtAOwE+y5mLhmkz
0wHsLXkqqb1S6ZsVPaqgCRpyH7xnyVBiJMUa7heBdouS8Itv7KV07o3V4m4qNGucl3706gf71ZTQ
+utYifsJ9ruNYK2zMvFGC14BprvPVCLIRl4f7mQFAwZeGto5QzsM21brsHbzyPTSpENfuOUNicei
X7eFLr7ll0JnH+lCo9p4zJsS7i189pe34Agol3O8b5ztn/7h4eG1OBxU987dbNwXkblYUCuQ7gEf
AP8dPGsGd4vTKgkSTDzUz8onSEp6pHk9cNUMZH17gQs+3pUY7sYUWkhTNpQwFvpUrqfEwp6SOHHH
ABWI26KWsi2AdsOTBY0gyHX5kD000lKfuko/IxfpzIypj+uHtVs7kfMEPKvgaszacKUteNwgDfdC
mvFVXw/txcGlk1T1VA/7c27R0ItaLKzto9YXrOmbsZ3FmBIA5aj+w7BzF7BHJl6vQ6s7D/fpneyp
m+yItPgf0HWtY1c/vjJf8xrP7k6C5dnfbgMnmLt7eqwnORht+nNo3AX1njyxrZptMZ8LqNaO/TSV
39noRq5xQNNNsUqj1Yf9k2p+hvDc/qE0jcO87LHy4mN1HtttGr+Cn4IqLj1E6zpwmg7dGY3XwG32
w+fivqBud7DPcvJqZW7kZaFT0/uhXGOobhODDmxTPhnVQy0zp0aDGnGSTf6zAgdKY69CBXGutinR
5ruLAQLFgA7Z6xUvc1PUKJ0cCD/d8nsVcBSFOendMHfvHys9c9AYhGI7I69gM0FeQPOjo/aRNMLW
9vkqfVOVizOcz/hCVewgRjHaMruzjob+l6ZyVQY65IMMMj98jHnSid9glvbjbdVZ1hzUpDC5Ay0V
FmfOrDQaO3M+QHkV3ZvIVQWhI6KyE8ngrFdXoLiPIYj9ea+t0f1W7hXRnV5Ww7+r4PR/GMrRqkJc
M5DVe/k9A1ThJYWKONU++Hl7w76n3r9U/q8sTuX7scr1DjPF0VKEZkG92KjU1093gVM6slut+r3s
PtmZgChmcQsBgUEMDOcNUzOulSMbjaphUgqhrGlXbUCpM8rp4Bf9ts6AOBrY8JJHkoix6jskdl4s
ihnodYYZA8UtJ7dIMjPvcHRJ8i5N6FdT0A1zl8eY3Y6ik+SoYJwc1sbvWDmUf6T72vIwVsDR2ofb
m/4tl8J9BrfnwE2OuZQn/Vztx4ANlMFrLDnwY9RzqvvMVFe35X1VS79dxot1c5cx0YtJGxj2W6tW
LML4eEwMiJNtrXnsV6E75oQBAgUo31zjwYr9bJuam+KX/KfrvQghti/9loEiLF5vf5XwNLjQr4ni
tjBjOqteQTdp+6jLbvQRls+YgV042rZ96+NDii3JncbwUrKPR4G5+F5nw0mYYGeAq4fBHSiuXitE
rmRNm5V6f26MfWwgR/yQP9iqywqY3B96kDvDRs8duq10zFZAy0ji2I9y/IoJm6MFy+4PaH7BsDC7
d9RkrfZHQ9vqQpzNkimd38GZwBJOOJ/9H1Ed05TcwEfWjrFLBhygccq1rcHW4bCm8S7V3xv7QVef
BAe09NyDAmFmylBNCZHP9e6oiCobYrAB0zsOcvzYTIM7DaCfruKHRH0fDAmUPrtaWclB4pMYH2e/
160A+cqHAmhyxHwCzIdUZARfCG853U1JYDZ6iyarN239Bg2xMAD+BwLLdbHO1nHrAqk2btIV2kCO
wSOQVZ5xzAEl0b/+3N6Q2TxcXKNvn8LtBwGkDGj+STpLgLWrae+k0h3A3IFoKikfA/CCZM4+qqBg
6FICQTUYDmP59xA8WFXpgNvO1zE6mGVutldbBrKc97HNBdaCs07fhHMZ9TCeOq1oJOnMimdMssye
JmkXd5tY9mS2MoggucY9Bd+kzcp/4SfIErEYGXG8KYo5xjPGeGNsTutl9X2Wino7hPvKXfeA2tJQ
6GjDzLeSHzarStrkrTuAcCdBW7eab3R/ENJrfJ0WrzbAW4BYQTbAlfIV8F8uMa5Hc1JwmiiHdtYa
41lWCei0MS0C6Ev5Q8Rws7jKmdIIpgKDdwDzvN7SNpFAigoo/jnRfJ26OtskW1vdVOMDnMiIfjb2
usaLKwe/bl8PHl3ydZZ4XiWkDcFGA/zuteAprcwkGNF+prZR8GK0Y78eFFTUijxUHDWLxvcx7rIX
YqnJFhMgx01GRrTh0eJHNtWfqZz168bUihMFFu5+KjCHCqbhZzkmxeb2ly5dZBTC0cmkYgyozWOd
h0yKChrgQ+Nm1eI1jOR14alW7t4Ww6fLvjZk9jSAIDFmrBTnjnZd0PQoZ4AQtPZQJ3KTB7B0PmQn
w09+92sGmnvi6/7BXMVbfd172VZaVSiVgdz0hLHvWwwtgL8er4jIwZyvMK+Rl9/Fa0ghK4Gq4rtM
5Y+R0U2HYWmxPyCtE4bvZo8wRs1dXSCV23Sw6HyNFTMQN4JuC4VsTjsUO2+6wcSAseSJSZ6qvifx
Ljnf3nLOeHFCEKdeC4FuGlFJMFMY49hIfVTn+iN2e/gDF3dDVIRjgxDNzT2T/5GJaiC6wpD/Ren5
WuZcOq57NcBM9OG51x+IWnt2XTsIf1Yq2FwAwx6cqDZLXy9U042YC9y8X1o5CM5QXr69/sVNRtg1
hz9ofeJx7AFJ5JQ1+JYYzLNsio8g4cO4P+amloi6ZnHZF6LmT7kwa+XYtylYfjGZTorWjVQ7qBqs
b69m3rkLPf3PzqLRW0LzgwzycO5xGG2EWcaAMcRqc1QiyzMwg7oyQOkaYzyC8fIPwmw0lUsw0RoG
h16vx7bajrASwuomehmMHdPqFQnbNUkxJ6UVIXLmK/ZtaQiB0E4Ce4lRTNfS4I92LLUhjWSnwExR
vd9RpHlvL2nxiOD3A75lYVk295TXfdmkKEmkh4yRdz0xxwfJzCJBo+GSyuGk0GVnKpjUwKdLoygG
WE0tkXgAoDDJjmizYE4Xor8gbwWiljYNfQvoQZ2jN/QwXG9aY09BmSQYoavt5MDN30UhyZK+Xf4+
52v2elYSYO/Sgyl70qSucxp5Fh13JWbP91TU17O8GgC+LQN1NuQsrlcDnuxOB2NHchgkw8kwcERN
0MefZ85tJeD9j69bhNfu/+VwqpZLY0hSGRMQKT2kBVA7EnPN5rUKQf0ZZCvZQvRZ/mlSkWFcVIy5
BXNuyppLGdfr6yjNShbBFuXdrgFaPapeo+w3nRLv9gKXtBzFvf+Tw3vLdUcK8OLAEOXZfR3fI610
+/cXzwnQLuBXAZ/TvwokF4bOSkMzaGIMwq7kY5nWvk13kS16kxdV70IIp9pdVKQgJcFVTXMvSH9H
Nn3CjMbGacmuZ5IoqBItiVP0IMsBCBpnWzeucpI7kd44aYg6TtmsjUI5jJN1T6Ung05u2J8iprlN
U21L258ixYvD96w+Ze3WtIBiwgTPR8wlaudB9Bjm8Xh775fecxP4aB3DK+d+JW5b4lwOjAat/Yec
ujZ5Vww4TOw3wUAWQraNeg7T022BiztzIZDbGatvtNhoU1izOvCYXXoJhnPmouEIi6d9IYW7GmYE
Av1YghTW/snDHAOGNpL9rCceLUWZ2MXbMY9y0jDrB7M3OKdcjcaYDCPMc2cGv+x00zXDr3/Zsr8S
5i+4uB8JSkjMqjAkBQhuv6yzxFOD0k2YHgsu4qJBQYQ99yhikDrPOhJljRU3CgbE28l7kMQuBrP1
QesmgtvBJ6b+YzAv5MzfcbEgqYj7UCd4ZjK6Gzr0qHX7Id5bfbUu684fKUKWjwjNewDdjcPe7suj
mYQnVjYbIP6coWgEG7yoLRffw12CutIVmRnYYIyMjZJNr5tPBWkAYGzXIYv/y8aO/1098j0K4AQW
3Nrr1addHRikK3DlbDSsV7u6A9JGxPk7XyPe/UFYhJgA1TjEYdwFyNXS7qdhSg+62b9VkXZSEYoV
GLhdeBhVv0rMmAl8IT4s/lqXJaGlFH8kSePH4E4peC2MDiJDS3V7sumyXVC9EbN19WpvFIWnaa1r
gfa9dQ3zx+0rsqS5cMMspBrBW/ct9il6e8wIzSGbPJCp29oFw4zl1s2lVpBPuS3pWwBkaKQhtYTT
k6dqF+VkZdWn3tYfELkI/AqRJM59wVx4hhgTkmzK9qo93tOQHUnWulKcDoLDW7LKf/cPZflrnbTT
NIsjQtNDPIFmhrzX1sOQ//yHM1LnTg8kW2eiE06GjJHvWYZbxvq1pkX7sDmmReXSqRH4K3xK8z+a
eCFJvZak14SEktLhPo8WejgGwEdN3w48Umee3Bi/w37EWJl6bWfZw5igL9jMTyYtHqJk8uVJ2jQ/
m5aeUaJfhaEMrLuJEZU/on7ajFJjg6EelISETQ4oexECSiK3bvkioXtiBhsBEMLDqfoc1DttjM/P
ewwKBM1AG6/r8ZdsRa4FeD1J962u3emZtY9C5kiyKrDPi4oHPAoy93DIvnMhFG3ZK5qJy4Qu2zVQ
CsYWk1fUF3WSq7ualCKa8EXlm4mbEBWC8Y/njkJFfEgwNQ3KR5vG06TWWLE8YzCKlbK5rYOLvjqy
UnOJykDUZnJK2BmjqiYEsorgoUOT9GRa4Mqn5ZNpmDvJwnjSsPaNoFupWSOoSi05CpeiOa1kESAL
YyWnBwqok2vqnemi61U0unpxM9GQaWBkE1L6vEOnTFECX0+H4S+r+Sa37CgJ59ktaQgyBsh/Yto5
6hfzv1884FMgwR8pAri3OdtOZr6N0hoFprZxUJIU1DKXtg0d/DJYEySwJ3zlAC9kFanaVGZOEMgr
6ZM5WK5SNKJ+waVNu5Qx//uFDIWR3Ij6eT1h48bDkWFCmNAnXdy02bWywJ+Bli9OiAUq/EynNqwS
G1Y0fC9L4qJEt0oS0cuxuGUXkrjjGW0chR5YkKR+WnnuSN3n7Wu0uF8XAjiHqay0II1C7FcsrZGO
c9JYcoUujGi/uEihjZDsBscD3gtyVEHlaNUgc1opkqges7gY5PLRcQAqYbSJXB++3heMSSUWY9en
IqNOjRnJycvtDVs8kQsZnDsWhFY60ghKnJNz18QujME/eAtA8+ggogTzJprvrlfRNYzWVpbSQ5UW
ft1g3KB6qlLmh4YoSuAhDfPzilgHgG1kQYH24uN1dJeHVW63MDFN3DtKBIeOkLT3MDfMRqVfCdN9
FwZA1dGaYBwVe1PH4NjSpN7rXRp7hUQy39QxacMixn+vmFefximmSYYhGRtE+VJXu/2wY9RweksQ
wi5vwNw/Omf9JNi/670mYZe1Q0uSgySHmGSrbZLw3BOnUkF8HbzUo2MMO2J2mN0GhkAD+YV90ktO
pEyCM1/QXA2FKIxwsjCzAa7C9XfEptxJZoEsg1mTFSO+nSquWpxvq65ICPdijnloaUkHISNSW7EK
FnWM/WKmJHiZF247MIOAe2Bu4ty2zZ0cjQYAmowMZj4xvRYkAdHgEaiymol2bUkSUDEqRvSCjcbk
SX6DTG9qg0ASvsOvSAScXbmSzb0OVsXbWzd/MxeEofgFogdM3ACCmrcsIcAGjDDE08iIx57CtB3Q
MfNMveYHkmGF28Vl6N8WuXRalyI5M2CXRsZ0GdmIsQDLTDA+Ug1ItkT2botZ3EMM8EXzMtBF6GO4
1ry0lsMcZPM4rV7p0Q0XtZuq20Ttva5T7b+PTWYECQzNzLeG7MS1rGDsAdZKYJ9B8s42VH8W1bQW
jPMMbwccHEyIc4fBtQA572irs5AeaATK8xwj09zBrkXx8cLJXEnhFFyiZSXJeUzhM60wDcABPYHL
hkIQni5KmVvKFcQOoJLk1qJXdSXLU0IPgYy04vRY1UeLVQJPdn4ROb0Gm8NfIdxSUHKOMyvM8NYU
Jpgx+/RJ6mvdixJmgdOqoIA/tpaXTIkgglxeHHLdqCyDeE/jPOgkatups5Fll+Qh9qSq8QvW954p
wsQsaDfW91cOZ98pscPY6LCJeZls7PwlQsnWLgbX7ARGb8FAQBAmZMD06WBP4W5rX1faFNc1PWB4
9CbIGIyEdqdQZdMRWXbGNNrevraLG4hRH5h5pCBTonHyVLutIxN9rAeWKSsExh5pPxtqCtRjKb+n
Y6jqDHuXkBPl5/LQMpow9QnL6ocQRlxGBy6lvplKx0hOnbEN7nrro0/MN7QNuWxCj0O3ShOKRgtb
9klTgtZStPLFI734JG7luh3pAfIn9DDUfoeQKM038zvWtbEgXFk80r+CdK5ALhedNY5dQw9dcB4C
bSM3PdJdhZsPq6wV4SyWUgWgN5kniiNUR2jBXfdIaRi2tqSHYiTspc1osgV5N9qG0H/ukizLT1Zp
tY+5GoIGNUkTDziwn1qvJaeqy+23f9AutLBi4j06d/FJ13bUyGRaJBO0S9GVZyKB0K40JS9PQ8Hj
w3fMzA4ogkETk67xt7ln/1qQNSlssgn2OJgwJwfJsBaGR89rRytPtRKspKRZB1q77jQVJNRrLf3M
UAROn1J6GiKBsi9dqYtv4aG26tSldFCgWEmDqA6whGgo/CITuJxLWnUphfP0wCmlFGOOc5bSVwLs
poaJ9WtVB/vx7SPkexP5reWJc4ohi5Cbr1DIdNraZfX6T9m4I9BFQBA/oQW1DbxPEUZ66W5eLo4z
65raZI1qwVxIpYp5xdU6Sxq3ys4ocIqWN/sl/MsFuMMMCoDZBafjteYwtNeGRMJpddXJRKuAOxuk
Scc0uK3SeBF5Iqafym7SPQn2db72twRzDlOpYuqaDErCQzoEK9Lt+tafQJQwYEDkV0EQHEZOV1HB
TVlUzovlcjtbtjUNI6uFeUgMh3SNEwSpOB5alKIjrYtMHUBx/FjmsMnGppugM3QqvLCxHLs/ExGH
zeINQKF75nBD2MmTp3VNTWoDXBWHVn6P0ByfItKZGYswb56KGMW++mz405q7POFiYGQXqnrXagJM
W0ZAvJ8dLK31mSJvgZLZhNOKGU+2tA36zg8rX6/eE1G70dJWAsqIWE4BwA8ojGvBMfz30Iyb7BCU
d32I0lsPGLRIyNJWzhLQAanPgBJOiF7LmdGYaDqoTeN320vPTdmthkx5LoHfGmKRS/rNW4Sh/uJy
AD4GfOr8DN5xQKaZJOGwN4GVjDHGGr0j8H8beR+q2jpsBoHSL8nD0vDIABKIVBv3DFkZo8nQD/1e
ae3iF1g8ahevCdqpUNtbdbn+E+Ura1NguoQruOSz9bhSG6zUBLWrBM505M35tKhUGcFQS32/Z62R
PGR6lD4OqfEaa5O9ydP0XlKr3y2TlAP6IDCWBJyPwI3misDIfTtefAVsG1g05uuCmPpah/q8GVtG
omGftaA2lN/zXHeoXa1ttGaj0H97zd9sN+JnAJ/Q/o22ZRTeuM2uOz0tw9TE4Q53aofZSJp+BCBm
E+eGILL5/urjcZKBVQBMDUHntzwdzcMoHU2IYqCw6o/ENd34HJ7To/aQ3JFdDZrz5kPUwbCwPghF
xhY5FmSIvz3vZBqy2rSG/Qi839gXrm2lvkLQuR+JECpLoqA02jyPb0b3zv9+kYQep8Zqi4yN+yHt
HLvaUXSSlDLGAr7cPrL5SDgt1dHtoM7T6JDD+mrSu5BjZoUhj0k77pXkNazeEhH24rv1xEEBt4iU
B3KqoHHhrKeN0lqmpta4L2pga82XRMbogjJ1kyI/WDT3IjAHkdJ0J+WtN6z1f786G//BAUWGB0H9
9S6qUjvRIraHPYJ9xWVhBjgorQbBHVs4K8yzRQIQyU7kJHhXlw1yXKcM4IRG0n2DSac6lo5FUydO
/d/yW2InMaF2rtlANUAVxw/lVJQpn6omxHYaJSbDdwambpQ9+PFAGfMRm7F0KHAcGzhRkn97L7+9
RrNkBNtf8DkbGKHrvYwmMx7HDOyzJe2A4WazOlaGoNq4KMREFUkCKlTDvb4WIqmkkKkSjXspRQtn
pbsQoig/b69k8bwwhxjRNh4jDDe/FjLKTFJT9EXvW/onTZkjIzixe+GcpgXTi6QYqm5oaocx5DNJ
hRJqdVtJ454av0yy0lEVo3Sn2aCd7kQwklmRuWuMqzWHWRrm7QLZdr0kXSUsiFk87VFYWGdl+NxN
2W5UP9Gd4CqKK9fn1hhOt7dx6azAUzDzkYLHFryT1zKHPicVPgUm2EicQDuhTdlDrkRwuZZ2EebW
ROMYWCFBIHgtxQbmKCpic9yXAMikxC8b9Q8dy7u2NPfgh/Jvr2nBHM5lRQnjljDaF5ftWlohaXWd
1hOmKsRt/cfKaNs5wOWJOmeXNBCMROBdh3XHqXGRRzNQo0g0fdzHUaN5pWHDZqDD475LYe0LmSkC
MucFLwjlLMXG/6gQoERwvSyVab0dmOq0l/NsI5WYK0N+gcaqNtNVU02rRhfNhl/QR/gCc1ZOmntx
pHkDLp6VJmltM9UiaT/pzI9k0MingFCpL0azztDIp3moTgkcroU9hUjAnMB7jmGZPIMma5OGZAlE
RlW0Ynbmk8HJqz9qJdjLBYU0MRTZQLEHzDOYTHC9tHEykcQyWmkfNHLpBGOivReFGa1KI7LWhGr0
XpqCan1bLxcOcC6DALasqRZS05xejoYeN7mpTPt4OFno4g3oPpV1TPrSETZGoJjc3Ja3tJmX8jiF
KRGDa2BRnvagQM38KfDZOhEFVksbeSmD8wzGkVp1UGjTvtO3Jj31rPdtZW3QY8lE7LILpgooiLm+
A2Q2mMA4U5WDbjYvxmzcA0e1Jg1QxVnn130g4M1a2DWEULCGM+wN0rhdY0PF8lErx/04gE48DurT
IPlJ2+1ZKaptLokCbyT4lYDThcPNaWGWpnWcZzneMPDDsfQMbkPJ0RvFs/RQ4NUvbd6lqPlTLu5y
YY6K2soQRfVHOZ1pEXfB9Hhb3xZ0AXg9lOHAjDIDFDkZOsI3iSXDuDfQGy5r99qvtgMewnRKUb5w
wcLDtKNgAEMBvhmN07oMK4j0FKY3KFWHAGGqTH9ur+U7rAghI5wzDJz66nbmLythkSIPmozFhOWp
iB+CcGOx5xKkgX3sd1XkxOYulZ5vS106JTRFwfZB72BwuXcSOjmBx0jBk6ITcEDF0wY9Z2ASDtvT
PwjSUKbAeVkY8szdpURN1LA3sTqoQxhUXlIjkrcT/7aU5U0E/dVX8Ao5nBjL6GtMz8A5lUXijeQT
g4b6VXyfu+22I3ejCCUz/xznQKHkAv8WmjG/ypw4FiIhZxI67YFw8EIJYNXMIam5TpRdPY67SCWC
BS5cYAhE1GBhLogMHND1rQqkYopoU057bdABxi2KcxwBMBEAY7EqJ+WXYDvnOP/b+gCQwXwX+B2Q
eS3OVsLIbMGOv68qrd+pZp9iogPIjsy07zclWqacUUsqJ64ja5/Gg7pRMZzg3jCpgck0o832aTaJ
OjYXriJK73CCAHvWkC7krqIig51RYQzOVhtJ8FHREdlVZe3cXvrCxYAUaJCNsAKFY+7pRPo4D8Oq
nfb9TjqNvwPBzy94OmALRBIS4DcgufgkHZOsUJOKHq5VYIJ3Bn1Fjxb9Rc102wfgfAEZXrpVh0Jw
2xfsJfj14IGASAFxGV+7Iy1MiWGO2DpjcIIGnMHjY5bjKWgmr50+bu/gUgx/KY0vY/X/Q9qX7caN
c90+kQCJmm8llWp02bJjx8mN4CSOZlEjNTz9v+T+TncVLRSRnEYQoNHo2iK5ubnHtZqeaEXJoKsH
87V+GRdaaMubXq3epXsikra6o8jp4A+MDCzptaqGI9DfzBY72pjdsSLyDhOEuzo0vkz9zxwkK+Ez
ppru1NYzZ6+ujrW8IUN6qgs4fRHgEx8xbyzvEkD/3d6FtQuL1CUYkhBoIc21aPPFMxjPxoyJWuiR
qj5q5C4dUkebz2khWv6yvOubCuwJDFzgfQK6oMqD30VWo6IBFpYIGBSa/WSiZl/nd7T5rSvdSwoK
Msu+D42DBLCd2wv8vO8QjHKdhvVhdF5edO5igVEBYG1Tr3HK7Y/aZk4E99ZirqG/N99j3Ylb0azc
mkAU7XS8kkD5+zRhMsnGmGd1AydTLs+wkSjA9jjB6tQTjFsM+7RSBi8X8rZ+NgjoHVla1aBc4BHl
If8Gex5Ks4MpNPKvkrrt7Kc5EZjbz6/J0p4CWyubC3wxPzrZ9Dnmy2KIoOVmmhJvGkA0Yb/Y04z2
S+qHf9zna0IeHA4MNyLJBf6y66PrzbyVdA3mQM4J2VENlV9EMPF3pUoECZrP5fwPUYB7QjIZtBaf
wqwJ4DZ4SuZj9bOsy20h9V6vtaemG52ujr2BIaSMSgxYxcexPQ9dHRTzydByl/YRQ7l/cLVcRJC7
pkhQWAv3BU14+Od6+RmSSUoMxOSjUnzDzIkz+T1qogQ0LKcOicY/9ocR1+KKogt9aXvhU6ZzVFtG
asjzMaTnQfqNAcVe1FT4+WW8FsEtCOWXJsw0BZs8fGXzD/XP4yEMA2EqB7VPTPqRD9KGi6veFYZR
1kusjA50X1dVXL24f5HMRIBuu3YP0BoJo4mUJUbkyfXBdD1GsrMoQUyO7mZj26PPZF8153EbGcFt
4/X5QcSKLiQt/s/FimZQhuuAypGPBIhWqdL7tg18Tks9TlHshbZ7W5poXdxboCF7qEwM0lLp8E46
N1JdfdpUfwhtiPwTFoVsDcAsAN2FEuD1oppJL/TOWtSgTL0wr7wK5b9xCgWr+dw48iEH6TUDj+5S
UL2WA/DEBj4MsgsSTIYBchgV4LExUM3HuPaG+FdpN0/KWN0PWbRVJadNbMHTw1MC/W+l/30Bp/C4
u2UIdwZPQZf6UtyeFqtpR/ZhynxEMbncveRJ5SehR/JN1rmjLGo5XXsVdFVZYDnRegUIkes9CPtW
G1iHPZCrs4VeA6qfJBFL8KoM0BDCjUAWDmXQaxm6xPIKdITL0/5Wzo+YeRIm0NcsB84R3QzQF1Rd
uHswyGXX4Z2AlwIaieb5ttp/doGgjxc/zql9oZE2mi38eCcdMvpYxXezgXnNzW0pq1cZLWlIscEH
QkLgepcIOCLGKgkXZttdSF1dOg5gT1zAL/3bgtaeDcSvOPNlXhctudeC5MkMla6CINR17qR4vs/D
7B2z/S8q2YUh+wIQV9C+UkH+cE0JkObAtYa9WupF11JTKWfZIGfyscrAy9rcSeS+RH/8XyztQgi3
h7qcoo9GT2VQBdovVdRv6Mh8QBO4lUVcKyObxjT9gmbb22LX7CLiOLQvwokEtgNn75OpRbJ+qGHv
my+G+WDUvaNq99jZFOi2U/P1trS1ncTYFsorKO2h7MwZDZJXE5QV0uxufG2l6CiN7amQ0v1tMWta
fymGW1Rpx11dx5V8TMqNzlzwLaYl8tkvt6WsKSMaBT6mKPBW8jY4sjNgw6uNfIx2uXImtWNMPtuE
kgf2oFhgblc3bglXURlF3ztfk51qzagHgudLJ8gdx9EGqKg2npfbK1rdNxu0C2g9QPWV7yyx+7Ju
MRohH61kN2FKi6n3JiptLBNkXddWA7iahYxTQ4jPp9uaUI3SpmVwZmAkgCbtAEAbcMo//nw1l1I4
ZWtKtaj7eJCPQ9C374r5Kk1boL3+hZAl7EX2ULcQZl7bhgTtmyynsnycyGGatp0MCjfA7gk2bM3A
QsFQl8HMHoqgy4Ze+EoSTr+aJlXG5Oi5xBq0vnXHyLXZtBFXJpdP5sJZIO6gvQh/KyjQLCbjQlg5
EiS4Rokd5xkuczdmqZOWzfh0e+N4ipHFgYAAaBue7qVtgts5fLvcpFPIjnVxrM3XofRDeiyrk0W+
ScpLU3thepjetYch3RblMQHURz6drKdEOsQ7isGkzAFjzw+199pc8MqsZDKvP43bbnlqW3vEFOmR
vrF97j3O28n/Jp/0b7e3YM2HutqC5T5e7HSa2WVoxZDTAalgvhui1FGpZ9qbUt3HrWN/G7JAU3fx
s9CefDgunw/5v93nXtIMR68ODKIbuk/kvRpuAeQZRQ5RDnq7K9KvWuIqr+BCcqbQD8G8/IVKD5UP
qJpGyoHyORvItkanbDdrG2K/d2TbGKdmvovwP1OwicXP6WMVOWVX71rpUFoY3p6dsBQYrA9Ii1vL
4HTVMgfWqMxmR4DzDgDbTJ8t0PCR4blTAIeNSotpOinyTX3sz4MbT+/0ri2oH0mPSbrN0EGe0r01
vupVvNeOevSq1A9l6ela6XQVCK51L58zV++d0npOpd/tEDkJUCVEuOs8qdenu7A8NReKYMSjaddj
NBy18gHFwbHyZhVwq9FuAZ+ZwcpMn+OfIL7bm6E3w172YDW4B+uVgVOojzl6ZOJdYp4lN4u+TpbH
7H3HYoDUv1DZrY1jd58EIwieyUYDwpvdb7BpDo6lOSjFE/XpgzS6ZLrXAssOivQ5k86jvK2c4Wl8
qRUnye7Z2QAELoCHMfZHTnJ4bxce0G7sWOAEreQtcfPQ2bTQbyPZw4e5AHaW2hEphyMQs9DyNxXt
xmjqeV/UNHKtsSTHlOaFE6nGfT4Vwxfg0wK/bZxEg+YfsC/XikUUxJ/IQYPKCokT7n4oOat7NiTD
cYa6oAfTVXT2hS3EDj1x56Y7Wu+1qTkNGilorWxy29io8t6evmfAS0wHdTPqzoQcS+dIeeLmQ7YB
xthuSfaCR9ipZafuJbfb9kazs5bMPuZkreLYtcZONgTuq3At3CUhPSV1Zcfoa5QOE1iwXvWdhGtB
79VjlG3GyEIPLugOd3bvJQWgtmJki1GapPtMuU/vVRP0cbtkk7AtzdyQeIz+on58QILRXAiNHDwX
jv7HHhy2H91ncHZQbMFjdH0h4oqyQTWK4fhd2z+oD39sd69/nduQRI0RVOb49bCbcRaNX5BtZ6Fv
nYKrtHEk5WyzedNNxbdePbVVhKApFuVuefBL3PnlI9AwhelCqBr//llpk8pFnw7oKJnuJVl6AB6Y
Q4f4gWb6oUxmpyINmpdhxigKBhPx5NoNw3xLif3YW/NTzKafyN/dxQ3AUnPW3rE63KFq8xhGBQ7V
TRTVizC7KPn2qOzKedh0qq9aR7N/HEq0Q5uGG0mC+/vZgcSa0AmGsUmCtfFNJCBiYkVulcOxSQv0
QKYeLRiKHZsQNY/bZ8gzzf2zfReiOA2pGkWrm6gZ4DsYj01UYmgXPSvUCIAK8qzqoNEtJfR9m56s
TndsyF9ZVoGTtovf87ZzgDazY5bs9Orb0BzUQnOJPm5JsRN85WdfChuydBjAyUFhVOecnDBiFm3j
eThGeWL6k8T8slRacBkYhldKXXqiUnhGzzhsfqZtekmvvU5jqSe1k+3Ueam4cytpuHh979doKPE1
wFCc4qgE+MQIhp2ktsAyWQAFNZwNhIyd4bdE6x5vL4NHrv1ns+FLo5se5hmYEdfXEYMPQOSw2+FI
AfpoEoA+9sAJlai+12ZQ3Ol7y9qO05smuXZ8V9upb9lOqQy+pUz7Cp7MkL2RehY8/otQzkSjuwZF
PBRBMFNochqA/j1l2drhOFjhY2lvOxookeb3bbFDW2rNQI7cCTzDleOESMyBLqVJuKzkeh9GcGLG
diZDZNa4c3oAfOTfLEpdLAMa2pDkU68lVJ05gNkH3e8lHIA43nbkbJLcbdk2R825P9BJ0Je97NKn
XbwQyGkoRiRLnVIIHMaNmoBHB4/8dtI3THRjV952gu5N+wOmAVU5vhe7saVxyEdsnmLuUgq2Dqe7
08+RfG5/Ni8sB7egIjASix3/vLb/JHIRYJhbYTFHkJiku9alP9Fvvu9F7Y6rQuCyoMEW5GKY5Lo+
sT7SMsugynC0qtAppu92KPlJ8ajGbN8X34W026tafyGOU5BSK+aKxlhTvh/uZMO17tu9lDrloRUo
xootB2Tkf+viFGMi2lRnEwSx9JnQAt7oL1M6AaRLcKdWoi3oxYUgLtrq29woTAs2Un0ttv17+K1w
1d8a5judVlDcWFfBC1HLmi/87JzMHWbIISp9aB5U2ZE2vV94ht8c8ICYgqss2kDOPs3Iu1bmCGGg
CHzEGP9wDxQJgWFeTvuThl8siPNkUhW1BbNZ9u4+fmCd0/1gX3svPsh+v0dDW/9VIG+5MbfkcQ9B
FutNS+FLHDsfwwH1c7FVt/IpBoOtjo5iEdTD5zzRlWbwdbuyHm2qmdOAGsOO9ed2hC6KmgTW3rZL
9eObFxLWd3Yi4/72uVMnbrED03E5e/ORgDP4gMg7Pkpby5cdzwRL4XfBLVtdInQOsGpoBMcQ8LVG
SmNSllII84tphEPewtKPilOKBglXMg3YyQsxnC7aaVEkkoTLHB1n1aPvHZiRkGlgPht8O47cqYbl
ByNqrbgCF0i0QE5DTYkoabo8mVq2sdJtrG+tWUi8unrVkFFGNQxAUxiCvt7FquijtGME4UK517bp
ST1S8MW76X3TOUbv0H2+kZkjBVojcHjXLcoyMwYeDjjX/MwYGMG1DPghUFFkQxiZd/2rrdONWR6t
bADqK6aOqm/ATHMHLRTYl4+ec/4yLgA2mHBcpkv4GDWfu7bqQh3PWx0HWr5tja9mzrZaeZrle10F
6Gz0o9EcLQUaFrlTksTTomPfbofmy7R8nP1NBlWWtvtzkFhz6bdBVyN6DpfeUM5KhAllgIjNMXiS
PFbDb2n+Pg0vAku0plf/yfjUJJaSJO7QdzMe05Nu7ICt5+fH+GyAkQZwU4Hx5Ax7dXtb5qrIxdkE
+hfaRHjcIFkqzahSsKxpfGvJeaRbzQxui1hzJtCE/6+I5RMuHihTZaTuMYF1DJ81d951jn0eD7HI
FVvzIS6lcEZHB6gUgo9shMl7Mu3MMVJpO+doeDG2jbxvu50QDIzn4VsiCFwPFaEDcv4ge+BcMVIN
RQlUifEIsIwN3YHwPXXMc32nH2y32bHDeDAfkh+zb2yje3V/e1PXrMOlbM46mEVp6fNcYqZsy1A9
wXTewXi+LeLz4P2yPlT9lw4iAmAdTkaBBJCitZDReOi33ln7ZNvtsq3pVlvtUfIL3xKUBBb3i7/8
lwI5P7CQM1BWVRA4uCPIyG4vZ3XHLlbD+X6tWgxm2hXYsWLAiHt9r4w/YomdcYKCO8WTXf6jGBei
OI0fm3AKR4Z1SE9+/Vh9aTfRGzCW9syx9vMuOdRedjD29R5MTjvymp7Nb+F5OrYPAtdw9W6jrQaw
KoA3xbTe9cUjKbgnSYYV60D3PueS7iiViCN+9RXGfA0aviyIkvnytYV+xEpdzsz2k+fuSTtYGwBO
75JTc273PfNvH+JK4xd08kIc9/SqqZFRWlaYcvzd7uynDjdP9ZONcqx2w8PwGp/ztyfkfwUP/qru
XEjljH9Wznli2ItiAq5/2KBd0i3qL5mIJE4g5iOquLCUhTyWPTUghlk7qXli8/2snSdRZn4tzXS5
hx/v/4UYAL1jvsekEFPvisKzttXeqB2n9MC24SmH9klzZgAoPugbUDgG7KAcrP+//eR9mymigFbr
a+yn8SqP2zhWnKwZAWMrcCdWb8AHhCtmYdBwsmz4xUoxLSrbtO3GYz1v0USKOvYkGkhdtVkXIjgv
tDABwBsiwX8ElQ66U88KtlKg84ud/WQWL0RwOk+TiqWThVUUwQCG8W86cfLyrmSP6Jp7XxjZBnTM
C4SSpdvqllBO5Q0zMpS8w7qQPY8c9cd8mt6sbbMDCp5v3sk/4fAaP9PdQf2GcEICUZkgiFhpB1tu
+gK/u5wdusyvz07r+jGz2wYfMIEo2Di0rvFLq5x2QDLHweT7Wy8CKL+tLciIXUuc2obJSYV9BiSE
JW2TZNN2ghdu0YbPuwpVBA0mLhlP3VtEkqE1OsyXhYkO46WInuoHYA07whr+qhOPW/yvJO785LAe
2rDFFctehgPQcH2yr3bhrnKBU/JXRhnOl4n52AXEmHtownaOZaPvYVCId68yZ6aO+jqc56/gpDVO
5mH4ZfRu+JN6iHTLSBSurOULAJvzr3TukkdhXGqSCU1NCxckLvS3jZTfPnrPiIMso/VU/2pLYTFn
NVC5lMrd+6SpSM3Q8oM+dVQ27egkq57a7tP7UZVdK28cawpKex/lX2Pjhx3Hjp354bBPup9ZVH6N
yud0ZOduUneTaIhoOdlPOnaxH5y5qAG+RbVqOY3mq0Yk4CRtZtMhP8skiHI3+7tI9XIrOFWjCTC5
Z4VB1cKNWnsKXuXa3aMMj+cSlR6n3J0q0KZ/sfd/Yxj/WymfS1FCLZ3nECtN633+0EwRRum+Go0f
sS+N8qvOvzMFLpcVdMJeg3Xf+EI0Zyt6ycagVIrjl4PwzghaF2jubrUZPMupQdDcOERgOVbfmQuB
yyNx8ZR1ti4n4SCPx8iiildLI6YSQ0kVWN1VD+RCCueBJ0TJJ5IOWFa6a4ijILaws4MmjHSX7bmh
o3yhUJ9olkX9YmqBHLEn7Fsh3/eK5qSho1bGUpan0r06McGrtqj+LbGcoYLPo8lTjuUBNylz7XPo
W7upc+qvtxVz7SHBTDboUVBUMTBYcn1W4IqO07ybxyOdEtcYt6yC1yiCgVkVgnEVDO8B4QqSroWM
kkLLtFURuZODXYG4uQuILhqOEQnhrFxMAaeihwQhrvoS9ZYjG/uufLy9W2uarV8shLNXaaWxqCWQ
YYVPYfpDAtHbbQFrBvFSAHccQzNgTkKBAPRXWZPbg3un2hj1HoMiI8WwmuBBWl0PclcYcEQRHEOL
1weTVq3SKxTiqr3kiqAhVg/k4se5AxljPc1ojx/PdigJvkqiNgLR73OHsWQjx7HG75O7wgnG+xH0
RE4dpG9KEH3p3N/4F//26aya0mU+6f/tF388lmUNnakggkyegQOExrzw0Jm12xe6Z7VAiGrfAXdW
Tk9V3aBFUAa6atM7U/RN8B3L1nHGAWMoy1cgyWdj1vv63Jow0rrU1HCh8qQwXaar1ZtlJfEhJVMe
bbRcN0DeOshoKlNyuXgK4wok3k2qKOM+a0x7xzCnnHuSVssZYNkK66Dr5XjqdLuP0CZWifr41753
mSnF1sHWfJqBslIrl7phUesWY8JlX0g/aV3nWxLZk1uGenw0Z1U0DLIqdLE2YJXCkBNf8BzJKCdA
fEdExZ7J8Ga3+7rSEPf8qrSn2+exoonLHDkigCXLD0K56+Ng4GbJhxySslHVPK2OjV1KGuoiMLAF
Wr+yKGB3ATUdgLeIffmTj9RK6jUZXbXgfpHrDPOc8wmkXKF0NxnFl9vLWnmC0OyKZhKkSpYxBk7b
J7vRwlYL0XjP5K/IvKLVyj4vI3kqPcvp7AFII7gtceVNx4gVqAAX1AnV5oGxGSpFGG9XZEwy2JFf
zJntWSC32/eAgGvBb7L9C3HLRiKhjLFZPraPS6ukQ4nuYRuQmSqKJFKnbTPZeo/MRvQ8rRwc5pKW
WRYVI+yfUFcTqwCn2pArR42GAA9u3Hic3QyT7IY2f2k6Uclp7ewUAOmhYQSdvpjTv1bJuopNo0ND
O7CUZj+Zdl3b2F6SShsrMg+tWb7WhvL+57u5ALxgJ9FXDoDQa5HMjGQ5LCz5mP1WC/V30dWgm/gJ
AujffyEHR4amEwWz8Hyut0saE4y2vXIss+dSy1wMqneK07a14HFcudUwHYh8AQysLN2Q1+tRSK2X
WccAtEjjV9Ou/GHWPcCfCpRwrQCP6WGM1wKzQUVUyh0VbbPWQEOSciRSNQe6XnRegSjMV0Zl3Fg2
MzfT2LXvlp1KgMll0Z7plgj1cUU7F4rgBQwL/FKfwBV6ko1Rglrh0UJ7apcxP7cq34qiu84mmzj7
dfsE1yL+K3GcZVG0mGqgr1COZiq7FYqSlVl72vgDJhSE1FsDD5ChRe5YGn4MItI/d7IgHTj/aHFE
b6PGBUTjpIR1CTzWI1WoY4Z48uZwO9gW2qXvqmqby9qvXKoEQ7ArFxLvNbBulrkbEPJwQi1NbVvs
vnIsyvgLGHXLryVT95L8heq5rxqVoOt07UB19DUCwAICdf7+W0oZhzZDwy6AnbwyRXN5WJ2SOvOL
NgKhqh4KEvhry4PjiinfhWRI5lFsSTYTmRoFOUaxO8uohKIdMKrvWATk6OaUooHltgqtrg80KhgL
AxA7qrDXl7Obpt6gqDkf6dw7C/CxfdLzZFegK7sgInCulWcJEzn/CuOT3cY8jFZttuTYM8z+MKXG
QBOC2iJJ4oeOifgUObtjAdAH89dIKGK6dJka5zRlVrsc0KulGjRa58bpvYns0DC+3N4/7rw+hADV
BC8R5gWXA7veP1RuVTPUGjWwhjfTDuahdaLklIV7gEoxKnu3pXGn9T9pcCJgYABM9FEqucgIyG1T
M5OMapDNieQMabIhfd5utMT0KhTQ544JUhDcif0j8IPgHoV5WFVuD+1xbECVrKgB2urSPmjQqF/m
hwhQgrcXxgVQ/5MDy4nk5RI+L9t8sTAVDHc5hVkPmlTt3aW05aiR0m9vS1lfzX9SOGWvkkFPE0bU
IEb1VG+3C5jkGNUOuJ9vC1pTPcxoIrYAP5H+advytqjT1FbVQJNkt0BzeUJ1B9gZt6WsL+c/KeR6
0yL0ceKRw3I0XfeH7IwREsdQGkc42ytaDqfkUoyhS6pBELQPQxuPcf1imQJDu6YBQPhcbirwDbCo
68XM05zonYqL1KKFGHndhN1nWi7C6lu7rniakbBGwQ4zj5w+U7sflu45LejtJyu612XKHm2A81eE
PUWSChwiMo7728e0dmkxRQ8/C+l/vCDcytS66lMm22pQNs3Gat5D6XFGMQOTYx4oiPzbwtZ04lLY
8jEXF8kKxzZPKwk6Qe6q5JtW7ePGDXUBGMfakixQ+5loB4dx5SmFJAbwJIMmWgAAnBd93MyYKCEn
AH/sOiLCq1qTtczWIUQ3dXiR3JGpeZ2A5GrQgvhLwr4beAEj9VfRsU1aCfZuRQWhegtgN4raCHaX
a3Cxd0SLJs0aUyOIwrnZo8kX0yU5mMBvn9DKehYrh+gLrUUwddytbRpLaXqAVQdR2RPg3OgBUxoX
NWCApyEXpifR622BKyqBkWiQ4QKgEtNI/DCSPmuZkaWFGVS4fZ4E+j/XrPUjZs4xEzaJ4AxWpaFu
jqoQUOgI/0R12dBS2kLa1Olx4SLPB9qnUc/H3h3JbP0AgGWsCl6PlVuNOU9AVeBRXFoQObve94k6
aTNeKam+UwGJMWOor9ynpXWmIZrnokagKCv2EPxMgGtHJIppWX7AuC4wHVW0uhqEwAky6FsRj+48
ipKKqzt5IYV7E0u1m+uawm6gHU9laKeEgz1QlNr+4rW6Wg63fak8ZnoK6IhA0WY0Eiv0zRiQAjTD
WjgYt6b8Jo4KWSTYeBTwrq9YrQ4x7dMImL3duNXmQJqShzpiGBPIwTBwtlUM8FGnBi9OY7HjpN+r
gydFbhzv5gJof3WtCvzfZW0XGcDF8SAmSCOAy4QWP2A/X39QSYpGDqtQDWYbMVr4e8qJm5wBGTOH
QdUW4HUZot2f30cEFIgqkMLDFAp3rmNNSWYUlR7kgL8xQSTJsqdieo9RsrwtaEVNMbq/QJDD1UA/
F7e2tpxMuQNfRTBJZwtdo8CANATR2IqOXongTGY6TxUKEp0RxPOcbK3S2GdyxjDznOsOrA0VrGjF
QoNtxwJEm6kjQ8hjM0ZsiFNiAfKZ0CQ62lNVOGoZUoGFXtu3D2TppcMJ9oS7D9YEXq+OZXoQdSm8
eSAHNAkwhEXh88pdUFEDgdLhPsBccmJaA078BCaIINY2qYnhS3Rsz6DV6bVnGbTQt3VhRc8hDP41
omZ4PrzSAUSvB0JwoweIZrc06twBIO7Nj3J6bvPYl0Gtk738hURAI6BBAOCE6H24vllgfo+YRiFx
isizGsfZoS/U57bpTDSHg0HazJN4zyZJ8mYgvXq3ha+8CCrIlQFngHfW0GROL8spi8IkpXpgaL4e
vqme5Mr9bugPqWiWau0GYGgMOXkcJSjfuWXWcJNCWepwmyXVKcj3sY+dPGzdzA5uL2lVXdAWgzkx
BIAAfLzeT8MeRqQ4Qz3AYNWmk9879c1sHjuA0wyiWu2aKNgMVGFU1QSBAWc47BbAWjBRRoAerbs5
ckbXsAUHxGfrFsO7kLf+K4M7oc4y01zJSiOw2OSnQ/0cGYAKaN5pWbhVF4NgfNy2UfiQJiKTv3Zi
qKAiBb6kdBFGX29kX45DRO3ZCAoDnCSzanpkCF29s+8tJfl9+9D4StfHMi+FcerRRUkzl+lkBAYJ
abJFJUWWNyBgrk4mU+yfyjwYgIxMjAc7YweGoag7qe2z7xOTLD9WLCRlQuh45LYZsb/e/rbVfdB0
4Hja+Bvu9fU+pPGgIB+TG0FY059T951EAAiIiu9FKOTqXX6Ke2WRgAHMLVDyFjBsTnfTsK7/eSZA
EOcAPVNSvLA0d10nubPixGXt9LR978bCJ8rb7VWuPRmgMUWGG1UlQBVyq9SScjIA6mQEmF3f5oPg
qVjbw8tf55x5PdQlxcjx68CcAG5K5ubzNn++vYLlJvCbh3ynrOAmAkbW4KLvzprbyQKKbmDRc4QB
7pEc/ib6xtbgsiM8hbX8NIOh511eytQMwuJIsRbwtd9exNpGAS0J4GMLkike1WtlS6YxMpW6NoMm
XrCMpmgHgg0hwMzaVuGlsaDPOkb+zOW/X0RwkxHSrJ1GA4mqbYzBricx6/JiHfjTuBTBqfIEIgNr
ZBAhS9HWtNCFZCeb0AJmRbohdeQ2o7xPmsEFhuifp3sA07SEwSAewyXi/IUhD5G4WOwWDTdNantK
azog8yU9E9jmtcfzQhCfprVzJmWsJ7BZmHkuGTAjTpKChJzUOHKhOLYqSDKunhrwr5EahnkAY8n1
qfVqM1lKZRtBVekOunf9yArRHCxCfRaI4evYSjerQzpDTNyY1n3RKsMOBF0/wdMt8LXWTA5QH9GE
j7AKkFqcyZHAXVgj+WwGnRk5RZe6QyPC9lm7ThboUxGB2gCvlzm7M82YmGzmCDZBqlwytGAxCgqS
Op2Q92dFEtQNVxbg7jgcvn11qsYYtTrJCEz5ZYC/PTdHQNOAX1Pg2q/4HFdyOCUIu3HuixQrygEP
Yz1ijM/pzcIzSTCZvSBfsKIJ/8lCmzHnAdhDHw7lonBypzoEo1ZW6lra7o8t3gL6gWhlwdLE+Ni1
Vs9TzGw5xdMAQ6F5VC0rQFvOjas0U+s0xBT1jK9oHXDVAAsLRF64NnwK3e4UK7QIEi919xM9XG6p
PN1e0OquXQjgFpRGANIKNQhIlG9Zfm5VDJhG+9syVrXNRtUb6Sr47XxbcVZ0UVtNpRno3V7Rf6Mp
I6mCFu0Lt8Usn8oZcezVf2I4I64xVZGaHkvJjSTc6A3wCIG3wZySKonbttNbT3t9XxvUforzSmDu
+Krt4hNqiJrB4IKOEMxaceoH/uM4xByXFeholyBs2pUMiN7PiDgdAPHt4viJFG+9/si0XnDJ+A77
T6I500RqqZ4TE6JVyFTU7tA081aJM8+ElfpZAi05CsdNpGq70s7v2zAXuAHraydopFAIAGPQLXl9
K4YMxFA1y9CgC0CifowO4I06IAkCmJoTZkuPxIiPaVUBq82ijzR7vX3ua3cEj8yC1YyJIoBhXkuv
cy1jFK9NQFgLcNecZG4iyyJ3d+X9RCnQRisMVBiZisXUXXgh80xzWtSNFcAzdMbmG7Ce/EF7TIHL
MyT+0P++vai1GAOFBWDQwUdcBii4i6ljQEoaQ9kCbog3jk+Z5VEKAMddJYc7EM16ndF4s/VFYuNz
VTuNHQNZS1RYWTPfCOfAeAm6m2Vvr9dctT20tSvs4C7q/FDesca1JC8XteOsiQGcFQrySCmgP4bz
hTM0j5nRhBS9NBibwWY79Mps+mhTGcY+IgIrsWaMMImCoB4SDfT1Xq/J7GtQvQ6aEeRjBRCYEvXI
vFX1fUEqwyfg6BLczjUDixyCidIUOvxQNryWN01SJGWJisDUxnCPrFeqg5w+UNNSES3X6soW9FLk
r9GWxvMqWMB61G2GlU2sQ0uTCYiAgSpOHZ3ixBC8g/xY0YfN0S+EcVde70Da28KjDUBXCHiFYcqN
XaVToNZJoGHygM7IHFZrradGCd0oY7HRSYpxko58oSGVgWJAJ39QY+IOoak8oD+03ox5rR4QFZU7
aUoxKJ+IMDbWLMWyNahsAtTD4ClCYhRs5QZo5UFNp2dQgO+xW4J3YF0EHCswesJR4AtBWVyXk4VY
OUhy471S6u+TPIlmutbuy9IFsSD+LrQ53H0hUdaOXadj7/XBzUNla/X9cbRCN1IagPLEfzZL8HHU
yGkvQQoKaAj3OA3OsyIBsJcRzMWg3OnqgnE32cNWA7Pij3wcWXDb9K3pMcJWdJ9Ch9G8wi3P7qfW
YDac0xgwQ/qEDr2WOi3AEe3Svy1p7bBwXwD0j4XBpeOUuJDQuDrQxQ1mZuJPNq6lYdQipJDV9cCp
V4Eqi9CBfzmqFlMSRrW4WOWwzQgF/iFg+ipEYblokmZ1QReilkfs4pGy9CRRRgNlSDQUMy8BiaNj
FYZo+mLNpMEZBSC4TgyUPDhXhyztFhHotAI7rIgjGV3rxObMAKwVikIikSjuhIYhZ6iqLk49NbZD
YVhOn2AqLR9ngR+8lroEVxja/FHDQiM2z3kZYl4wM7QUwVf5kLLfktl5Rr7NRz8xM+ANZhs7eYhE
MBmrqoH8Pert8FtVPnqdFODQ2SmE6hU9FL320Fj0QYsB92m0j3+h6/AmFiiApVOYU424DoeJ5cjV
yFp+VmOUBOU/nK7+MBSIjheggYXYla/YdnlkNHYxmgGru/1gN34aRi9VLJ9AHfHj9mrWTOCFKN7b
zgcrq2cLojKtPejGe6J+JX3tL/3XQg6dtUNayEDwZ4E947G04ScwJGksMxjoJgLMcQFs400uasgX
SeE0fVZkzKTD8QwU4lTzYzV6yF9X1L+9b2tS0NgJBlnEyshx/h9pX9okJ65E+4uIYF++ArX3Vtju
bvsL0XbbIBYhxCLg179Dz7sxXSpeEZ53b9yZGzETzpJIpVKZJ8+Z//mnAIE1akwrEfH0rrwj5Kgn
hj8OdaAAm/XXltCUQsTDI3l+9UmWEndyFW1+DzGoMQR4dL1CPmbjtmXpu1699vhf8AdkkKgPoooH
D5SrTbGXGKPBU+88NGRHJw8ZCL5mMCpVMOTd79KIi5UMaCHUWhhEh7cbKIFDbPByJynQfHU3VN7Z
sovfNSnBzjQoa8ogC09awFORD2JFYPVzJadoSm6VQrTemXeBXoBjF54Bysqp9tmPim1uf7GFWGvh
PzNrIViKkLtcrqjUkFW4pPPOWjYxX830xG9s8pWZ1u62oaWPhUKaiXfF3C6X74/YS+spNbh3zrTf
DT16XNnaMFZUeuAYL7dtLS7qg8oUjwtgmyQ3RErOMKoxeuekiwByo9p9vkaAvnCm5nca/vB/TMzL
/XSm8iwl0ITosW+eGaBRsk3AgqwmNCQiXTlUSzuHx9D8fkFdFSn2pSl9IGUtaqymd372mXGsvnFM
KE/zfNNaQ23J9YBTQX9ZQxvpasK94JXt9ehmnXsChckgrTcP2dFtQbyMjtLtb7RUPwCr/7+2pDfZ
mLs8GbmKHSyC8jj9BILTi8iB9P5GATPXGsXQ0gf71xz48S93USRjVSmQ9Dw7YDdpTnp9N7zY6vvt
RS3v38yeCxAK+tX6pRGMMyiNO5reWYgfDXnWzG+lF4qm873kUTfzcFgTLlj0DfCL/c+gFJB6S1hu
ok8eEGGJ79pgFdNe8+mpUu/6ulkJfkunygaXwxz+cJF8kMl8cvmqV7URbTIPnfhzI7721ZOo2+D2
Bi59JaTm86EFMyc6CJcbONnD2JSg3jyDOy3Q6NmqhjA2/6zqty+txcEoC7JZ8GRetZcoJqdarYGj
x2mbhwCTssjjanlPdbr7DyvC0AGeGmiXoV92uSJoN3I6mTH8znjGIJdfkQi1lfQ/dF7mAIEeAt7f
aDBKlwYz20p4Ko/PPA5zK+g8v3S+3l6JTJk1p3qwAUG6GVM5jxpdLqUsWxOzk2qMUWUr22J3m4Or
tU3ATZoFYH6md1qRvei6yzeopU2BAHXskVYO3XWlpjxmo9aH5pROuzI11I3R58BmGep4r6egj2kx
k725/YPn7FaqDX8AOVDMgmo5UIyXv7cGU+PQOl58bif1PubJE1XuaPyl6PudhdbU6H2/bW/pMM7A
kf/ZkyJanKVJ1YM/+QyIvQeOabSpm+QtWRNFWXq1fF6XnJuqCvZLs+L4nFr6uxdrUBjKypCjcgJo
C9jxNTxd4m3W5D431+oCSwcHALS5uYfq69XBcaciH3PMbp2JeAO/mq+0P122VutYigIgd4YZvClQ
VZEczQG7s0HaLD6XowNabEXkOy03vre1CUJRxV4jF1v4bhh7mqdZIGgC+Y/553wKbJrQvbhNEXQs
K9LJn7rr51NqQ7iMrmkSL1wQeI3NGA24I+bLpVvIYxNQwaxQzjlED80K9JPlGGj93djPw8iBmcfB
VK3d6gvfDDVPsB968zsQV/vl+mLqFmPBnPkcjECH+amS+GtOuWQD0/KYZ5mR3VjepY2aK0OmjKZy
zoS+6zFcElN96+Wb2yfs2soMFUTReFYthzyUtH2JVmPAncExdJyvJDV9AyKjuvnXAwyXVq5iaax5
QPLEZ5uKIDarMF3TJ7t28NkC2r4WRtUhNiN5XKzOsERB43MBakPjNRZpqLT3Zf/0X7brXzOz439y
7E6oZWyQCueIKvxEPHM6ajHdV9Rboxa+PkKXC5JCLRkak3QQ4Ds7YOtpwjS0dt5u+MuZTFxA6DSh
DYt6jeEArC1tW0kaJCC97s0jWmXsBqq6dYCoykDdmBsr2c5CfjrPW8OWNkOdUBy63DxuDG2pMQYv
aLdl96iOfWCZd6MoA6XY2vlToX9NhLItvGoFHbJwz86W7ZlB3poRntJnw8uFNczCZlbNTy37xg2f
OlBfKLfM3ulGNKXbpgbCjriP8RPlW1XZQD3DGx7VNH81Y/crL9em1a7DFn4RNkM1gI/EIJ4UQaAI
ZBkENX4Mdf2gIGIndtBXR1w+wze9S4MkvO238x93eXEDGIMCAqbHMC+Ck3659Sgu8hYZdgzKIwRF
3itpmFXMXMk1F4LJnKbPah54zEM48tKKUNQEZP0NtnlEuMo3SAn9em2qcGHnMIaCuwW5nYW8TNq5
yiG5UBQE/Kketl4TFP0zBpnnRJCN4Tj+Kp3323u3kB1A3QH1bYB1wdYP2O7lsqCiZLa05crZqZqB
b2pFA0+BglEZ8KdM7fDT7nmm+5j3KL8qaEx1QQ34botp8db7eyDD7MCegysc8uZAYF/+FKvpa8Wl
lnLWSgvN+bp+G8x+beBQJrGcowIYSHAh4GmMvunVy27sB2+sDCzYLXxdLw+mA8UkZELG6AZeuy0o
qODuXSN/xMjCtlMwr/X34EH8hBnJC1gXWPflp5FFHTtBY1c5C/2Y8RcorrlNAP2O2592yWE/W5G2
k/Ext2LPUc4Ke23cJwPqqmxasXGdM2MlcyUICQo6VvKh6JSWazzJkwilE1Lsdo74llXh+KX6+5FH
VE5mypaZ/AFFeMlNJ9AViEkrkyhLdgAPhzm796Ys6PLvf79pn+1Id4bT2F3T2kUSpRmAb2N9rOfZ
PbZyWyzcfxerkUI2meomsWxsW5ZNaI4cq34fW7ZPU1DRrH2iRYd3dA+H2wTo2VYlP6iHmnWa2yTR
VH0vjA2INzPN3RuK9mSZh5QVYcafrKL2h3Oj14duqNfwdx/0VFKAxqDNv79A+ng2BB9Z0rRJ9Exs
H0gEw7dFWJ67E3H8NA8YQeko4HFwF5T1yu24tNO4lef6AIjVr1gDar2YBer6JJr19sZN1vxficNh
XDkJS6cN/Pd46qAsiqev9HCfwP0AQgYjiQr+yNjG7XapWPHNhTQQpN3/mpDuOaFYehVPZhLNRUTF
4L5tPDhFulsd+126hcAgA9SxM8OV5FzGA+G0kxKeRu3TSI4N+T3wU8vqgCRvHX+MVbIGDpoTcdlB
PhmU3zl0ghw0V9s0orbt99PvWsmgIYgFxjMZwl2lpb4OKvYia/zbx30pfs3zuTZK8Sigf2R1n1Le
ue8KZXkYzjnb5q6FNOlFoI08mujp3bvdGj3Z0if8bE/ykqotcW86TRp5HRhXxvOUx/7MVLs2yPEx
bSnvKFIiVJFwq+P/SI+SGlQTQ0NFGun53hpfWHNK7V/CrXzu3AFyhlS4Su51iFLSSJt+DPRLo2zr
st+R+j+ci88/RFqxQ1IVAyx6GvH+VCQ/Gv05HVbcZ+nozVLvNmpNuFBlddHCy4Yp1Y00YvCTNtYD
FUSUbb/WrVryFfTEXNBlYH4E48KX6cnQ6Ubm2QmBBleoVT8GVj9r5T6LWqd9y92vtx1zyVE+G5PO
upuaPBetmyJ9B8vkYJ5y7Snlvt60m/8/Q/LtUGpAHjVOGhGSh2z8rRU0MBsNhRN9xZK8f5hAw/09
Txmg4APtKflqbXGajTgT55puvEzdNlrIarA3GWE6bbx45Yq9epDJ5qQ7ttNAGErGXEBZwkR+F+g0
1NKfk/MrsSPd1kJ3fB/J1iIrSBj5wgFmyFDBGYPhHFQtIRZw6SU6s4hlxYZ6nni9LRQIVpquiPig
lAGIig4tUf/c/oBLBvHaQo1o7tZitOrSYKlx3tt5qQE5C8k1au8L9dlpcdtZJOjJmuzfkjU8tlBk
Q78KIx3SR9RF5dTCYNp5yAkNrMb5GVN1G3P3tevHM0nMtUeBfBfNcprzIKuO9wCgNjJgwC1Z1TCM
QJwnNQ+c3rqjxvSsKtURde0gKbono443be2u1ELmz/Q5fkpmZfDASMCJPeYwi8Tij4ckxVOb59sf
bs2EFKIzcF7gmZmi/pvrx7Jot2h4rhw5OTLO8AcA0VFgxzECF4D0tThLUtY5JIm8pNxOjrfDdbEn
/OX2Qq4/0aWV2Wc+XaKm7ZE+LpCbq0MB5c0qoIYXlNqXosghA4xOnXePRuSX20bXljZHm09GQdsY
630Lo0aHmdYESNBq49XaymmeN+jSDbA0YEBBggjMJFoZl1bG3JzYYMGKSRvf4HXgNCLANGmRrcGy
1ixJ3hB7I1XykSYRRE5RXRjUDfRZ8rW2+uKuQWLInrmRULyW1iMs2g0NgxULMkrUA69LHa7ex1c1
BbgdCpUzugfHFpV/yUqtMNU1B+TCYnAAq08Uv3EwfFw8NVuapx8zzzmm50JwRpxve8X1mYJlODHS
VlTDQM93+b1oQSFi0nn4XqleIrnJQPuamc72tpWFXUSVAlkjcg2wT8jVa5uaSRPjNos8nR7AoeC3
WnLI7cfbVhY84sLK/M8/eXiipHoODrI00lx3k9JvzD6mLdsq9coo/9UDcf5ceL/jgYjSE8pO83I/
GRoMlhlmicTGiN/yDlIvqRta9MyGPzV/KJsfnar5o3UQA8YyoJZZ/i0xyod9FISBYsGmYszt0j7A
9ADCJpTgltTCFNKndPg2fgFCfy37Xvpu8wTAfDOD08qSzpielG7jpXhJZPG0oz2kDXpl75hPf//d
MIg4q6UC+4O35+VyBmAH3SIdSKRZBMwuTqDHj40K/POahsGSg6ArgMcL2AQw1yyFwNam3OnckUSW
u4MI4QExI1UhGT7EK6XPpVMFPlFU0UF3hh64vKKkTnIKvYQoNtIfkOfNfU1N8vD2tl0lbCjRqwDP
wRWxe/BC6euApABq4ZTlUdl9K8dz54BrX2sPhbl182oL+Ecw1ZmPJ8zaUNBHR+syys84bPzXhgDm
fKIvv5jejaqbGEYWKc7oW5BSnNydamMo/XFQpn3tkJ3Dgo6cTKfZqm0d8uKVZ2v6JdebDADhrBMB
0A6AXDJbFCdxzBQS51F1ptEacc1VCQabi8F3VCfQi/9wy8slUlMwJXOSIkpKzDIcPIhjx9HQdXek
z/eeusmBvyMPTs52brqD+s2jl+4rpp8RcVac6foQYuIT3WC8uvGRzQ89w0/RhpsE5Dr9WEZj8ctg
78BJ1mIloi2ZgCcB5geUqYX+6eViiQ6FAg8Y9Ii/1t2jdv/X6DTsJvh//jUgRcw0LawK/MRlFFuW
r9Qn5msjEu77DIX626dicSlg1sVEHC5SqM5eLmXM4rbsRF1GohsOIt7bFX0oTOVw28p1JHHnrUI6
D9wJwM3StcmnljedqZVROtpHE/0NvfgJVZGncny/bWghNYAlnLG5MoFHtFxwcQhTkzHW8WmKJiBg
Ju1eWwqilfxYdU2gQQDJNpFExmuouKUDcGFYer1Pie2OSgbDNotSUft99Y2YRzaYu6JkQd4rIcPf
8gAK9wYunm78g9TVRrnQi25vgfwMnn0H1GlofoOaYGYzvvyiIKUCiHuyy6juOz/JEj8RXytxsBF6
TGcmoV7xoEV7H/k/wMmA9EoLB7O266AogvOmjd9M1oLHvGCUo9Q62AdhaFkwabTYZpXZ72+vdA6b
UljF+wMBHe0lpBgynLyoemUAkw5oA83uaBd4CTihq4bENV8GZVgxthTEwQXm4SKcS14gd7rc17qw
OATVJ4qTUiJZAezk0cwYCTsWh5kiWFC2pN1apdmGmIRTdpXrFHdQzuEHrSrTfdKOeegOtFgZ9lna
fjRnca4QMUDFJIUKgcFHOtYMId2jd2ZsfSvt4mAU8WFk8UNNH3kG+OLtfV/0dfDWAlo0N7jQkb7c
Cgu64kNHbBo52sPwmopdbyC8D/UOjd862fV16lf9k+0cda3xZ5BM/lwc2Roj4cKFhjYeho9mBj9g
qiRHr2rgcpKYVlC3x0DbZNTuRoO41cp1shS6oOsO/Q00gXGnSFlDq5mljrdTFbk7tIOeCydUV77g
Ugj+bEE6QIY1cn1SYSFFCkL093Q6mysmPpxTOiooHGHuB4MeQItbsxd9uhQb0eoC5R0aTarnoztj
Kq/xRhe/zJ0LzRLKQjPe66nqC7rh9rEo3sCRJk4x6G3LP2P1Sh9AzzANG9HuBF5clr7tVHRZbrvV
wj5gizUcMJS4ALSS9qFVOpD2apjOtbNxN7azDAA4R1O+Vme9mlVGhEQ3GvOsaBq5s/Dl5WZMpdVp
1OwpnvZm6TvMBe+6GgARvumso/qTkWeG7jizgjwOlVXwwoJDXVif//mnT+HRaRI0RV1cBV+V+zCJ
B0U75uTtP2zm/NrxUBNFT1qq2kFhMB8BcERYiBU8dHK/hRZBlq69eGR5SvdjL+d3OF4I82CydDxU
Cjl3JUUoSKZ9w6Deljz2qP03nj8BbiWye8522STwgq0Cz40o2QKDCBq0AGKSPnGP2TdCHpNh2w6B
xjofGg076t5pMT8qYqVVtxAv8DJCdRh0N8gQZW5R0gpwT+kOjYoKNFCWi5nIjuVroKClzwssGAiJ
vFmvRwYZMG+Yht42aVSLt2RQdwSMzdXkp+6f2x/4uiiGnvhM84kpJ3ChyXPRqlbkbt4WVVQ7XzwA
Xknzx43zYAQQzfspirOI7ZXzuXDdXliUon42tEWWovURueCTq2lYQzeZ5X/0ugx7hawYWzykoHUC
uhvAawAhJQfWUkgUTKaoonEMsgpqzOy5cp68pgk5b4OE2M95d+C9iZqFea7JSm1k6bGIjGImRcL9
AvC8HCMKIO5QhkEuVzGfisFXSXofu/22dpQnwcYftEp8s+u/lkMDYfdmWrl2lpwVpwpVcNCZIcWR
AnY6krhPAZOMqBor26at6cvYKOpKKWHBysxIC5A23ku4TKXT69lpkRV1zqKhbpyNcKfhUGZcW0md
FlwVVREkT3jZz0Ns0l42il17Tm+yqDNfi+QB2sq7WNX2GtG2HnMCRwAJ0f8laBJxCTA5oBoBMMWV
JzPN8bqyOZST6qjMWzewtcoI+t5cox1dOBIwAO8AUw6KdZq0smJKaaIoTR2BIOWrWmxI0u+dRATE
/r2KNJj/LOkKv7Al3RvMzNy6QnUgska0HyfzlDbj0fLEiudffyw4PdSoZwQRCgUyqNGipUqamvJI
NbddNxh7U6/NLR+yY5axB53wH22r6lvHTddGN68zWVgG6e2cagHXL0NwChyEEfJkPBrLY5XhieQ9
oBKkZHloeJEar038XO/nbA4IhHngFrX3+Wx8uod5rwN55tg8Ku2w6U9K9QDQzEoUW9hM/GKA11CQ
QDdLHrvmsK15BW0jTdQnAOAe3eZHTk4gkNyixfejIhtjNb25PtPe7PGo1wGVj2RPihyCCx1SCFmL
LWPWdhSZHigdAJq3r5+F3cMUvjEPH6LKglLF5e71NqeFVthdxJ1finWmVuWX2ettG0u7h9EbCIDM
/Mu4sy9teCKvicOsLsoMLVSJgkQ1T499UwRHKKT8yVkCsNGa5NBCtRq4dM+c2VxQQMD/Lq1Cb8hu
8rxtI6s0HqvWA1rROHh94qP5U6fW3USIn+fZa5enoR2TsM8esqJZCcwLdYz5V8wiqHOrF6+by19R
QiQ6i7uqjaCMENrDBhel3xWbZvxuGg+aovpV1Qc1ZgJub/lHxLqMMpd252/y6VQouVsLMdRt1P0R
buiafq5EDKQ9U2g9pM9Qukk3A7pThu/RwFl7pizcuhfWZYWiMpksXLqwrhL1jffvQuySxPQHrdkg
io/NHmRa4MAJTVy6txd+HcnnPpIGNkSADGdB3ct1DyhvOlnPYZm+W9ZBF4ecoaPZ+VPTbG6b+qhA
ynv82ZZ+aQtkoHmOFwA8bOZk2rH4sTWfqQCNAUQwwAw91orPfn43xCNtElQ07krvF5qQXGyGFTdb
W7X0hDZH9PWbpG8jPe0Plgc2CMjIW2+l7t6NJlkxtvBWmPcYpXCEJeyn/AiFCIMDksOyjZhd6O+u
IdQj6kXeCI1flf/ppk7wgIxxO21ykDt0vhtnqgY5PE6rrdmLbjPFWcme6hYtqqS0zJ8NzVjhk6Fw
vlQl1RmIGXJhbSZbJ2cz43oTgqI+V3aaWrByl1ZWpx6Gxs6Mk6vQ9JEYgq4xxstavngQYZHQbIHk
BHIQPAQuP27TefmgWyM+rq9uqt2wzx6NvbOPj+oGGo6QgfBFt7NPX6qfdgIl4dBZqU0vxq/PP0Dy
ZMKNgVt0aqP2lWVb00/O+qbMT8Pwa1L3Wd35zoHXYa6tJKzX7x6s29ABS8FsAoYFZKdmIsu7FOvu
SFcEzI5jv9NpuR+cuH9xyjiJVk7RvJFXp+iTQdl3c1pxDzRDUTbUUPqp9zpwOI5+yJ0qbFF1LIfn
0pwCyInfNrxwv6LFgaED/BUVVpm8CecU0lua3kak1I0gT3LhW/2UbG9bWbhfUaBAIEJtDymzfL8q
Vstb1Sm6qC5PLfke6791YyXTWyjj4YHxyYZ0xzhx4qgJtIwi23pV+6gujj3fiE1V3wlQFjQnAGGa
b7bfnfTmntdvCQDYtxe5GO8//wLptqG6mJJO5B2y9GOadPe8McKc/05zzERv2pNrtCcuuq9tvsbV
sPQRUf+Bu84z8+BJujylLG10T+F1FymTq36pMqQvmAyIv91e36IVlBRQiUeTCPXSSyvgqElqpvMu
sqxKPRQ6rw8WJolX4IkLT2VU9ZDAggACiEy0Vy7NxLzPYpYbXYTZva355u7soAog0f5sBO0DNVf8
X58PlnzwPpuT9i41+rZjRO8iQTBya5EhB2vs0P0whZ2GE8u6O8aV6RGjhBjZNzR6MuwYdSDN7QIQ
9pDNNCVtiJqG+oDx7Qwd7NI9FAPtt2o6iW2jYA7X1OP6uc694qFSJ9CrJ2RthOg6wQLQf8aro3sA
ZMAVF/+Ip4/ZELePSoWl70ZdpAEVXHuqRKLdTQ2LMYdtFGA2gFYDCHjY1B41sMn+uu0hV8ccvwLP
rI9RaTDtya+tznD6ZswKAfi4cSDgJeFpcmjbNbakK0eczcANUaODqB7+dukhSjoCqKV3AifdKl4T
t7UH8LoIzDrcXs7VJfBhB+Vl8D3PxSkpJhsKzRMxchHV6EKHhVH+oT0YAc1ihEoVqcLb1hY3D6R2
/7M2r/pTrqpnrkUTJEyR7dE48OxC2UwFWN45CiV/G44/FoY20zxljJFZaQNpXvMhrhsRoeXg13p8
LMo+dMi0cnkvf6d/zUiXaA3QT2aANytKXesrRtvjo9576UrcX9w2EACASFifsxUpKhG1E4ykPbYt
4zsKCUu75kfhapvbX2fRF/41I4O0Os/M3R5jpVGr/277o4CQcJ99qfVhxc7KcmRhQyefmKVY+DQu
JpUddDOypvPtVl8Je3NUu4h6qCPhDKEcCXQPhg+lIMu8XCd5PIhIzer0e+XEYDRNedz7QrX7jQmM
eBgTfQwhLbZWRVhYIeiy0N0DFQXgS/KLvmBQMXDKYog6pQncAg9Bm280TE3f/mBLKwSBKiIF1C3A
rDb/jE/HKdUIdk2rBhSzNsyM9AYK1cWgBTzF0joXMPFybXJnwUdm6nxMcgKugaRZ2lSdNeAQ1KcB
qBGj9GveQe5TzX6TtMJsxtCO+9srXDMn3VwuN4w+s8UQCSG2njM1fgv+AJ/F5RBasbtyLy8cZgy4
w2FQHcHM7hV8qtU5NVJ1iGhR7k2136G59bfwUTjlZxPSUTY7XYAvTh8iu3gxGxE2yn1uvsXxmjzO
ogf+u5SPy/STa1DeAZWtG0OUFy8QJdloeQ0dknElMEkbhlKLjjkZZGQoKQHGLzcAU7wKc8es9RNl
Tr5VrRisGGk7hbedYNkKGiZggZ775bOTfFqLmjdx5+RcP6EpOux0Yv+xKSlXLkK5jvLPWlAZmy2A
nUb27CHPpq7F9zlV0JtiPm+z6YmqfHwyG9Zs0krLt3FpbRLmcvhfk98pVSH8bMimTTqAvTkF0/uR
qZPtQ7J5CG5vgZz5/99fN6ukzCIdwHde7oFLBkwP6EI/pemEiR3d11Nvl9veQWg0LItTbIEnmnSn
hp9Vd0drx0+mZ17uXB11J2flnMyH/FNk/fgxwGrN3DeQMEex7/LHKIqalQo679CHCLrmzSszn1e7
eBx9O18xtfTtbWAGUFHDJPBVVS1FfampdEU7NYrV7XP4WlDkA1vx4w9tL3lFmJMHzhA+htaHFEkL
ylnZdwlcrCz0fTXp5l7Eab+3BmwvcakaTWabhZWbvFQxvrOVCnUnjO5gxvlX0Nh1h85F0slHiDdp
bV1vIXAHAQjRG4GJP9nPeIyBe8qV0G0LHTVesN02sVZsXLdSQs+Y7H1vQfKA0loLW6E8W0ZeHtJe
i7Gt6mvTDeYWQNx0c9utpAvk40MC46VhMgKw1CuS1tqp8l5Mpn6qwT2z71w1PpmM5b/MtPkuyt7d
Q0PUDYeCG3/+g2G8xCHmCIzDlUxfmntG1SaefpoUe8tj9kBTumUNf3TUcW8k47Eq1jjrlzwJ9HGg
UwXQFyIGUqarkI4PqVkYpxRlXGh5HYdmXOsuyc/jjw3FzBkGUwDjQg9BTgdBHIdCvwFZY7obm229
S5+b797kk9gX7/bPfE0YUK4dXRmUVoXOjtbpMQxmxuAn5Ub7qeR+8WZ/yYlvvCVPiRF2sb9GCLls
FrUUDYrxWK6cXZssdzQO/eGTiJ/6NCwe83v7rje3audrD6DueO6eeLtyDch4rn/WCvwHoo4Dql+Z
4reh5jComMI7NV0XJNN9RsJKbCz1xc1Q4s78yvON6jlTFb/I/qyi5hZDMLg0oXMOuDgQZVKdcKhi
SHKLWD8pigsKqszEnD6oUafAdJPyUFYgBu9Ve9pMrtb84olSb+vEqY5VYgI879VfqKIlvq21AFkQ
yu8aPny5faikO/+f/cE8FEhOUM5DHLsMy8RT0JJRUCvVmDtFVdl0G91orV1liLU60FLgmEev/jGF
gtelKSBVKOC0iXGajI1NUkA0D56O+mFRHZAU3OlrD0e5YiKtDfSPlwZFPtpcz7G2zmTHse7vx1Ld
CqV+AFnSNuNVwPSTZhRbxR4DgDkDTt9ub+7iitGkmt/jkCuU1b1RHO/RfiXGyWwAOG/r5pWpaqg7
0w9m53jCTMmOknwlwV/yObTrsNHo8KIRL4MabDUelCRz1RMxjvng7mIrCcxRf/Cm9/Ylgb6HERrD
feKwE9Az4YQfUjtiN6L3tX78FtwL5x2XMHIQSFnLrDJx4sU0nQrt5JTlllhf40Y51SByIZuifxgB
L9OZelTZY2LvOUC1NH5K3B9qnKxcHQvJB7JO9GjxDUCWdvXocZKmMEyhneLqAV8a4SfejFMMHNPv
3CNrMUd6gMx+B2su5qLQ3vZA2HnpdxCIqwWLde3kJty3tGFb0nHnsvxF2JaPnpMRs5BAha/QO3+w
To6ThLRMzgNvnghtN8q4VhhaumLmGgDEFZAMo10hvcD60U7LSnG0E1fr50n/lpoYGC/KL14PtvwR
dK8DCh5eMhxa40Wna+jzpd2fq18Ig6gXwRMu96PLbbvzBuRjvaJsy/GoNfmGisLHvLq2houe00gp
KUOt6H+2UJC9tGXwKnXBQ6OdtOY4PrfUF6bvvdh3dnskq03khfRgpijClBj+MuP4L41l+PRuwXL9
ZBqQQ+nHwAO5bPp+zvjXCl0+YSf3djsGI4BoHAMK8XmEQsrtELP0E0BSOI8XqoCmyPBYz+6y3Ow8
HDDU+0KF2iiROcVan0KuBn+4NLpdKCuiOIY0RYrdujkQDLcQPNr6eKclwGBbXw3eBDavNo6RHitw
O/Rx2Lf5Qa2pHw+nupu2jLE/6ajtPESgQhAwP7xXEAQbpvKgsRQIYvUAMd+V43cddOckygErJWAR
eAZIUb8wGVQj80Y/tbwTeHVt6uQbaTeNcVDjkCTO79sfYMEcclEQOaGuiykqeZ7fsDNF4wMeWSzp
vUCM4DPi1p5bVUB6yJS2fMQFLtYakAvJFKIpSI1R5rXw1eXMVPNSilCn6WBD8DbU/lnGgKZ7oWdl
9x1g8s5zNv0q6ncz2Whz0SVv1xCQ/49fMOs/YjYGSrfSPoMQxVOEMuqngYgMAw/VIWPxXadCBNn9
WWp/UiX7kgjr4CjNb9TMcM/ToB/63e3tvz7v8z64eJAARAdqFim2DGlBk5mx5mR/Ky1nk5pQgC63
HeAwnWft6/wMKMNtiwvB9NKkFGIor5KyL/EAspSuC0lu1FtnmoxIbzOxcUeojpmZSd8bE0OQvDCK
oC2J6ysdW9NKnw1dxrrLHyLdM1Xm2gRBXT95SqZshyKtn0ZvKrYm79Xz7UUvBADYAisGkIo4/vji
l6HOVrKmr4DmPvHU3GYmENW2SZ4hI0h7K1CaRwJ6csOvhmHD4gok7A+F4k/PrR3Y8WM5bN3hF1AW
owaQJ8q2uQ/5lrXPcn3rXv5CaTeSJM3RTdX1U1LF72ZKfCgJgalxMw5+HA9HVnzBXNuWqC+xeyjL
O6R/ifZA8M7q1mrictcJ0fLyp0jX7cRBwThhM08dcI9fIFCrqUFvHES/L+qgZCHPViqEMnvfPxYB
qMfQG1IcMOZdfh7wL3kgnXX1k2o0whfi0Rb+JO44c/3M0g66+15nbK8BqYAeKG23XPs6gqSlTaEB
WW/H5NTlgZus/KoPVU7ZQfFzUPydqzCg0rj8VbXO6kpheD5D3qn4qo+k2dCkH0J1nO55bCiPk5WR
mYTXibK+wbS/R9VN0mpnLXbAqmba352uFaEX225QV2kREs/t96nXvOFfOnl4Nj9BguJVa5382DoF
PVe5Xj50aHaHAzBtgTmV46HvGu0/BJ1ZrGpOJYHLlgul85Vv973yUQIRvY/64HiuNA+aVWalBJVr
PxleAlLKStU8H2wT7t9fccgr58n7War0qhVsumWrG+CKOtm9GdYc/VfbdxmBEq6vjLYPaYy1roGM
ZpodDHAewKTxLdFP/4gPn+qptqM4MciWjVNpd9D57VX+ZejdKuxIkf4CFd14Z5j9mPmkyekefXDw
cU3GXZJrHIgNMgLOnXhvgrUaQN118fv/kPZlO5Lq2rZfhETfvEIQHWRfWZmVL6i6xGD6Hr7+Duc5
9+7AgcKqfdfD0pJyKSa2p6dnO4ZTgmmyyGoSSnUkwqvYsAR4+pG1YRx5mBrjXiY6xVlaK4MWAGvx
UOvq4JK6V3c9+Bk8NYlElflrFwylZWg3+KABGQAve63lxTQoad8NeiB176qeuKUI/GjjjYPBADwj
urgxe+dw5gTwK40eZ6MeRICPSMt6V6NMo5lPIB9k2CXHjLrt2217z36Su7mA7gXquoVpD0z6cmsq
83Kwqi7VgwUl/GOuyeld1jdANyS24sl9mvpVb1b720K37CaecpQ64EqhxYiHhTFhxDo9S4ygWcp3
gBueao18ixLnuPT9Qz0EcQxS7yU561EnMFUbXhziVLTRIkZEwoNPE01O4dTGYOuB06jOqQNguA/6
dyBqg6p3n1D0truYfvjbFHEjsCXMBnI7zZ5VxocCvxSh8lp7IsvsbeArGkE2OC4tc+jq92YWPN8b
KspGeIA4BYcY0+mcl4ROJiSiUMcIaANMtBi4NK4j1aLRrq1NRMcjSi6McwMwO+ulTLmEhu7ZMAK5
G4JR1zyL/JyiE4mJX80RUrVCKiW2OfzmIaZEXg2xJTqIuXUNYM/uu8o2ginexc+syAK7I7vgnO9m
FDK95uMzF6VPN64GPCCMYdoahoxgaNarxKvQ9lWZm4GTvBb5XqaHBHgWc5x7BZ0ENYYtWUhdAkQb
kxuOxtNeq1Md9ygimYHVq4fEREmuVjBgJR20Incd8v7v9+/LvwNHFJLR4JJYL61X2lrqdMUKOukO
sM1G5xfJoSzB1KrSp6G3Q0ff5aWI+/FabYCjih3FBAybpvpK4V48LU1tJ8SYIyvIo9GPC2XwBgPx
gmOCxHAad6aWp57TTCKazes78YXnjVsB1cEQF3fxAOGxlIhX7UBt6LyvlPTY0FRESLtRIVxL4XLt
swS0lFIv7KCvybsWU3dRgFAipbvILvdaG+1Aqfo4vmlocndI0EaSO5A/Q5r4lQjI9VqX8CWw6fAc
ZAXTEOwYLrbZkupUkvvYDqpa9vPkDinvau5d1SEoQwqyEtcv8FoWV+yLnLYeTLwVQUHSR7BnIQw3
fS17qLJFZHQ2Hg0mC+lVOEQY9TS5dWXTqNdG09iBwrZUGpKfCVgLgd5X0V0fN9RDB6l6jnMT/Q1o
+Lgzazq+3b44W6r0BXgA+ai08tmRiZZzNIytHUgEeIFy142uVun64baUzZWihwINbVBXNBxyutSO
sS4vRW8HcfoyVZVLcsPNtIccUKuTnB/SqIbls3dp8vu24K3TRNIHyTTkG0DlxTTrQnNUa5j6KsYO
l3Ven5Zxmp6MWL6zyCTfaeYon/5dHKBbbLyGwBrDg7IWRyXQLw50sb9eREl6GJuPhCB4UURJlK1j
uxTEWQBn0sq5rmc7GIDdgJAZo1fu7aWIJHAnBpLEuR9zSJD1QHW+z0SgElumk7GRIf+Il+gKIn1C
L70udbIdAGHGjf4MT/2DthwA72SIsmrXPiibiwfeEUap8LTztZQip0Y+9ZIdOOWPqHDhSffxLpt9
r5jc0fi3GV4EG3DCMI4J/1OXUWjmzEdiN9i0zLSDnGI4XS+jxgPBqSEwUteeF8iSULwHsASquxhx
WuvZ0Jn91DStFRTSaznJ3myXXjYLliISwilzRcFUKSedFaQqcdtBdivl7v9bCK/IWl/YESD6giKL
PbW6x4jaDsCzt3V5YyVwtRABMmB1zFty3p2jIHRXZyIHcxIfAaUYJDX1ar3Z3RazodKIomBqkMCV
gZHKrtSFsWnUcTQSzOMHZpLsnLh8qOKQ6gBL0t+WDJDP7SToxtywbhp8VqBL4E1kmdy1wLlY8gUW
Ww4q62Aa3yyv1BrXEWVotnYPPCiYboTXiH589hUXyyrkeOrnfJED+M7D0U6yHZUKa08mUa1nSxDa
XmwWzAAy4+qZjyVZ7lTsH7rdPxqz9griPA7NKLA8m2JQUkX3CwzvVd4VBU8TMNIQo2FMlVh3JH3p
jdd/VwW8O1/5LOgC792TisqV7rRykNedOzf7Yhj8ofo7FG9ghxNVp9kjtg4lQLrOqHkBSsGYzdiC
Lw8IQZGNOqgcxPdddNfV5a42TSTrzr0g1Nx4EzA9g+ogMzvIp3CaALLDRU6tTg4k85cefQIn+vau
iX6fe61bRaU6GfH7y3xvlz//u9+Hn8USQnDbv7yUi43SJiXNzHoAPaldtzCaQJ2gTnO8vYgt9UJ+
C9R4wCpHfYOzzbWRk6ZKFTmg5d9Mqz1gjIGZTeDXbB75hRDONkeGIqGdR8VKhgTQwcMD9Dg2yE9N
/sB8gMAV2DIzlyvibLTaxjEdOlkOuqE9aOrPYupdatKdIaJ33TKgMNHgRGJz+AARXiuyNqNXdMDR
BcCqL92o/T4tz5if1cx9LspdbKoarAxeBSR3AeGwFhV1MQLX1oGtZqhMC5DkRc0MW7tmoCMaXCZs
Updv+9aNUVkQ4ssBJgp/qp3+LINMQUvdLKb72xq3KQkWGm8PmpNgA9ZrIZKxWASFz8DU9rnuGjXC
UeAbiSZQt06HWWeU44HBj8LUWoxNh5Hk8HwCo3fc/r5TfAk5YmWwwCtEUKwW+NJb9wjVcPR+IrYG
dC9n1aqEklJDCiGwInDhoVKN/8cvRXQXG502Xw29eG3gGqK/gHu08xRtRIaVsAp/fVfEU5BQY3bT
wt53xtl0erdLYlfBiFRXxuEkZ7tIRH2+ta/AogU4DcDB4TNyBiNSYydpFKoEc9e5ev+9tB8dClHz
oTF3ZfZ0W1lE0jhlWczKxOhQjg7TnLiNXvltLI8gL3XteL9Is193WinwVreMFVIyoFJgmRm0sq0V
Ry5o1iggKAqq6KADWs4eh4Pq/E2bzBv06de/rw/d7AiooQ/oIeIutlyndMBghxwAAwXtyk7QIwdj
x/MurV30YLpGkgnM4+byQPMIkEKMPiDOXC/PTGNNmUooqorGYBWIEEMBho/8iKwznExR18TWtUDL
LiwkHmJ4s9z52Wa6oFTYKkEFPgjzrEZ3RioA49ooE8OduJDB3fR8SUrHoKhTgbbARb8Xrp/udfa3
UVF2sw4ypOKIetiQ/O5EmBdbe8l8P/gzBsZK+RcaL2qvtphyY2m8BeABZfx7NCUPZCVwNwVmc2sn
gUQBTlO47CwwXJ+bQgatn2PIMgGgHlHje1FXXtfmAu3fFmMgOQiwZAZ9uBaDJwh4KEqPol/5pPWY
1qPumIkwRbeeACgDKpXoakZCkO3rhWeDPGQtoQ6jBGNce6B/jKXZbezHZRLEhBvPpo5zAWsqkvEa
It21nMKsWklnscCU0cWdUK47qmUrIkrYWA0zEyxZhIyRzmdtFl2Zp7KY5MDu88mPNb31tUVxh3ja
xXYlCSzixgEhtkFyEWBYjNSS0/ZyLA2NjPCl9PQlte6W9lnIErUtgkFlwAiizMBd2ggBUx/1eKEB
SOKA9tq8K+Z2AOlPKzgfkSBuLZPd0qrGYgOz+gReb0WeZkPgpG+KQCWGoaSygV7uwcQ8lKImbC3z
Urj2fMb75RYizqZNPQO6FUNJxQXh9SyXEikhI1ECTYlA9Dg7+glV07fbT8WmmiFMR8UAZgAwU2tl
HjHfYlClUoJMH7tdFRnUk3QjOnYLaf8kDlprb8vbsqvM2wRkNUCErucPltYZjbIvlEBe6v4Enrtl
pxt16iHVIyNXJBHfSnID3K01FH1IMVahqBWwy0ZRB9TWylm+WUZmDJQxvMp3TgKfR0rhcpSpG6t3
rRN9H4qdKfXPgiUz54WLTRE62GjrQNBlA+F8vccqhg9nwH8qwbJvMLV87rQjydwD/QaXsRNo5sbj
ASx61lHGsn2w6WtZmF5zBmuELHR+uUZ1jGY4GGD3tapqr+uvt1e24UexjgJ0LwJqH4OX3MIqjBFP
couzLPMgLwLJRkuu+bH01c7Wvve2wEZtS0NxC9ZdRW8g+/uFfVdQsq5Jg6U1eIFzH+CPraf/qZud
IgLR21INPFL/TxJn4bsuhfHPIWkAWbH1q8o/RmP0zEJwVltW5EIM7/Rmo5MAkxZOU2u/AavJk8lP
0HzfPiL2qbzuXcrgrG48AXsWlIrQB9c+lNWht/z7bvH6P2MmWM2W5sHlBBgfwDpxqbjjWRy7Hmg5
wZXQKnVnt0vh61bSnOCi9l6RV/EDKLZEr+TV8tAjCW8TvbPopUEZmVP3FpigVooeiEBdFleN4tMY
D+9dv58c5zTolZssf0ZKvt/e06tzQ5qJmWX4GGiZQ5P+WhHlJtGHZlClQMrLB6k+pXL+7BityAO9
MhtMDHphWecICzj5kAFwOJKjR1KQ5fVOcb6Zf8CrU2NOCqN38b5P6tNUCJKpGyvDU4BCLgaWMFbD
x+sFXTDUoMskpGhBYjR5w+I6o0AlRUK4J2eG8R9qqpIwkU8k8cEhoNnv/3xCq3VwWxeB8FfLDYgg
Zgv+uM8RN1hEvHD1PLNA+WKvONWTagdB3TiT0DwX++af3wz8OppKcJuQcmbTemsdG5IMP2/hJMbi
Hjl913hzrB/ZtI+nc1d+xmAAt4d/V2uWt2ecTig0IwG1FlmbegVquoWArxjdz04DxGHLmwaBmbiy
rWxhyCuxuRJ8uMzZ1jEmKAV1JgnhY3uSTNHz0bpKfp6Hz9s6cGWP1oL4MEoubFNqQQgXAngFwe9b
noSRecDgoSeLOryuNRqZIAYChMQT1nT16EaSBiRLIw8TXJsaFbwsdpN/fi3ww5dCuOMZWh0JkgVC
JAKcKgcSpHaf5/98OSEF07DMrbWvkXGj2UiHIdXzcLF/AsDNK7JzQQQnc91VwZZyIYRbSjcQinSh
lodWjIapfPSH3No1FX2f7eHOSQFjPUaNq/a6T2Z0IWoNRgyrOkSfojc1FYaRROmLrQM0WfyrM3Ae
jPutVZ+QrpyGIklCh4SVYaFMdahFI+0CGTwrkb7MekoUkoST89HIjsfucN2L8tQiKdx7r1PilG2D
lTTmq9FWLhi4erVxb18tkRDOgo9FO1cJEwKOpQRkM8rc7YwkFsRxXyhsK9+FUcCgVQI9PrhcyA2u
T6VVk6QEL3ketkPmUpsc5yh2qQ5YY8/u6Z3cV34JMAogA4RK+QY4Vy1r9kObo1+bejT7C+U5yq1+
UpPKXZpxd3sTrg0Z4nOUnfGFyJ9r/Hk6Mhkr9HGVYaW3aB22JLrvFTP3EtB7+rPWJ4fb8q7fm7U8
7mTByhIr1CJlCF7Unb60gPv4/5TAHSvNerJ0Iy3Dicaeaf5NRPHCtbe2XgL3LA9yNBPDwBJQzxz6
xm1SyJH+KuZTU5o7pEV9cxI8pKJd415pgIQipKyyMtRKY6cYd4MlC3Zt4zKs9ID9/SIsccayKfso
LcNeOUyLEyzG2aAiqOtNIRbCRyD+IvdkcUczGwmJs6kqgfiISASF2/ehgg2Jiubvv2sZe/8RouPC
oaq+Xg1N5BIDrnUZ5gQwn5iZT/R7TIeJmqE2Lg/KQXBukAkC6Rg/t6y06OOWMDoc5uAbszz7fWwx
aykCk9+SAicDMAeMvc/mQ/y2y5w+gVcTUsnPK/kJ0MyfQENDz7qoGWVDzXAyGJsD+g9qGPygbDFi
EHkwizJ0lqIMIpOoeydpv98+mw0lYOVOBTkEOEdofFmfDUhW7ErP9TJM5bg9TeBc/yVNY+p2SN+J
TPzW1l3K4hRutKmK1DBkJcurXDcnw/gx4U3WCxEk5XVbHIJGZGxZGgZe4RUWZzfMyJwMJm6oJe0z
eATeQvtD1TSepmW7QQZlah0/ZMQ8td3j7Q3dsEcr0dyGIqmUM2QI3CpUxV3ovrrL4IqS0u+yP07a
uJaUhX0yi6pdm5sLXGYMqsNZBP3D+iAVGrUKbcoybN3Jfspkl5CjNZxuL25TW/4jhI9SARABLJEB
N1kGRnBUvfYpSIQLaxBVtrZUH6kSpPUxGoz8PreJ6BMFl0k/Qys7op+1spx2c1ZP7u3VXHvzLIUG
8BA2GgIaWPb3Cyur2o1B9Siu4D2hLijlwWT198iE/U4w1uo6uiqIvjd3D8Mg0EdwwgEhaC1PK3u9
AOR/GdpJWfh0Xkpfyhp7X8pEBFq2tYHAN2RFGIbrxdvClvaG2Wi0Cp06OrRqi7HXyOjRI3N7B7dW
hLYiGA+0oGJGgle6XsnxBWUVtvbjbILxE5FQmw/+bSkbi0HygLV+oU8K9p07py7JbJD8dFWoywfg
OEPCf+F3ITEClxCI8IB04Z9C0qVSRpqhDmlSPdplFpRk+aur5K9RaP/8tAPuAkM0iAwAeoLq7VoJ
+iynheIkeZimP6XyDVGBbj3d3q/rU1mL4HxcxuvWD2Wahyj2TUPiYshCKV5vy7g2c5CBeQckatFo
ChVYL2MhoKloTMjIhvoUmQBIf63HOzt+1rKDDHwaWaBpbFvWfvtaHrdtQBVG2UyFPAf5Cvlu9mjx
OtonWUTZuLV38IbAioecOlIx7O+XNoHiH2Tw87ACk00Rm0GW3OkAZ7i9e9dS4A4B+A75MCDBQNBa
ip2WsSkVUx5Ok+5P8/OgFzthMun6iCDE1lDM1uAVwYtYC6lrGM/aRHA/1otXTparj5g1GD4TMnkY
tiwPbZkJ1nX9CK1Fcna7m9XO6gdE+qkhecr43UKXHhRiFKXtN/cPSKNIlSLdg3aE9dLQWJSYk6xC
zqj7OSakHCANCHtoN1aDzgOGaPoFU8HDls8VHiFqWnmoVplnRQqishxJA/lFeFTXFg5W+kISZ0fn
JZerzoAkp39LpjtnFHH1XQtARxbYBOAcoB6HVsz1hqm2pCChNEdBnR8L2u7nRNSed71ZbByJNX/C
90LzJ/e4AddeU6q2dAKpb3wqfY/zBcPdxZmhs9++PNdoNqwXC81LwG7BQBLCv/Vi5kWpAOhYR2ij
+FN0O0f+joIHMPsjV51daVGPg3TGsLNkz78qZBKqLoybk9YlviEaoLnWQ+SzAO+Mti3Wms5P6lWp
0y/asADubLbHsLKGzF9GlAkaR86PglWzDVxbQADLMZwsFIjRaulwNoM0KXpfaRehFtIdKvtvR1Jf
68rjJKnnKc8ezUJGJr91h+wXQItfSzUVTJ5tLBabzmoUDppUr5ANR0CttYhypKDShp2qhUn8WsSi
XNO1nUeAiAFxuEd481EFXJ/tVAI/eOyQYa31aO+YkwvrGM/OfiYfvfbz9pZuLAiKikII6x8wETKu
ZdlGU2vVECchMBt/ZdZHoTzRwvh+W8jGzYMBwVOJNxKjnDzIYd3mHa0NGofJVPe7BWBnwDzRRX0q
G9sGPF+8x6hiQjV4W69mfb3MSE6j2+4OqCz3Wnuf6k9KPoB09dftBTHvYa2HiHpR4QalmoKpR43z
LtQcWP8kkpCos4ddTtoTktOR1u7BEOxl1WdtCpL716cEeRiqZ6eEG8YTovQELvNCnAQcl/NRJ0to
VFLgAEjj9rL4HWTZaaQnMLXNwLnwn2tlSPRpsRLaI8mZ5ENQt1KNElJe7OVSgu8M3FAvxW7845XC
6B0SL5gwQN8P/s1TtuZpnOmIQtOwLc6S8spKSt3n7XXx+gcRmIVl7KUMofGqsNhGiVWoNKEhsTCe
U07xS2zkojHt680zEGwAawiKrqKAyc7wwmtKRjsF7WBHwwgtbDZ6KyJL9edh/F0CsTAFRertNfEq
wdaEhiLAh6FZysKyOHFgHZUN4LiFVosULZDkU8y2/Lgtg/eevmSANNBBTomxB3L6YPV2kjbOREMw
h3tzhZac8qc5PQLLwJ36b3njDs3Hv0vEZC/eEridCN64TOaSq0le2TQDir7yu+mT5RHUueODDcO+
q9smPZHInA9TPbYHWrciRC7+WrP14lUBohPSF0AM4dYrTwCpbeQ0C3UH+BVpZx+r3njv7HHXj9NB
W85Cp2drh9EjaLI9xqCvxT1oU9PpCQhTstBeQNiCiV/Ni8Zur8u15WYSTT0j00o/b+QIDFNDK7jv
V14EFow4HL3JMGPI5fHds1Iv9fZkZEW49Dac1aRuDoaSDZ4Oupid1Y7VQe6q2qdq1R+VCjDfbjyl
zqmYpl5zC7OYfbBRD89lF2VBkjflcwYCNUEyaePyYj4fpGhwcVlPGGdrh9gA8Y2mZCGYbqifSXrz
kRlSI8hLXOE2fW0FI5QEgAl6KflJJMCIFbZS22Atfi2rz/QB/Y7lwfwGIMbojqpeBc6Av5p0vK3u
GzaDtdWj6RHuDK4Yd4kdDdR5i4Ljr5TPZvhL7lXpnL+kr7elbKj1Sgrnluq9Veao92QhLYIYzhEF
o7r1DXhYtZG5sgjmx+Texv/ZyP+sibvChtZZcZVqWdjlxuSNahMDu8aQ/SjTFj9uu3h3e3UbhhC9
IoD/wNUF6AvvXAwxpQz/JwvnEmiNeO/PuS54freOCcsC0hPDTcGvrW2tkdG+xQ3KwrKvQJ4qp84d
giJyLpTMeizVbHGrRuRpbh0amlRgDOFWM+z7tUxkkJKO5tDHPnqcfTDKusrym9Sf6d/b27dhgYCv
j7wPIhYd+StOzmyTWrYahOHtIGGoFIxjzyDza++qqKj9eZSME9Kt5H4upV/omhWVxjalMyRYFjMD
YYRTFoliOh2wOHlYT3RPshF49PUPq0Z/duMPUvOytOSjoAKN2dJQONfIPzpIlWEEZL21oz7W6GM1
kXmIqMtqnxN5ipoX27+9s1uKiRcatRg484DZZH+/cAiKxOisEQx2YdadW4DRaPFdJSr5b2kmRie/
CrmYOORx3kbN6MdZZjIS1zqieQGUBVbjjiJ6yq9RlUuPl91q0EajFYzFJeieXi8GZD766ORVEc7V
YwISwCKWPUBwp+2TJrtyAby9cp/36Cn4aKLOlaqH0tlFkuM3ZuyO4LMkkYYm687CYHTy0I7vCjmC
4/VcLaLIeGvXLz+U7djFrvcVPn9I2yLUAKKLgjW40fcLzQVne61CCGaA+8ToLZH/44fx5b6ex5mi
T0wdXumzhph7UbIjoMlFz9L1cpCcZyCW6HEF2glvBrq6RzdjJRfhlJeuAswmSflV96krL6XHMEGM
Ef1EHXlV6IstS4jzKbpTF3fojT2R/txW6A13AbwpaHDFI4kM8VWwWIwYBpvNCP04zb4v/Og+cw7d
8ifJz3AQ9qQbj/miAjMbFHPTn8pInmqt8Wbzc0z2t7/kqoUB13b1JZzVWsy6klSQJ4WmtdNnHx1P
D70/7Id9diKP9nk4ac/l4NLBbbN9Vd4v1MX8xe1vuCqw8d/APauVhn4QYFMjxbx7H33iUd/t37t7
0dX7apJZX731WjkbmTSdJOWdAxvp976yH8LupPvKN2dfnvHWnelTcl6CIeiOlv8I9Ni9dABq8AF3
6xA/fB7zl8bFWNRxOJS7wgfa8N4SmNPrlwrfh3gHd4HFbyZn5+qpSWsAoRZhTWmzp9qC+29bjadk
fX+QjVTzW2JGflF0oiPYuIWQzHIkKmIGiw+5tCVLTTVNi5AukttVh7r3msxtu9Ptk94SA/QmNNWz
uS8kPNcmJZfgFshTXYSykWWIfMAaoZd3DUizElE6ZmsvTUQfoMVCwAoywbUoB7bcdipYr6kBWJ+B
ZtF+CLUoAJIa+nHqHwYVGRj28bx2Me+JYeViVoGfhljsbEYLFSnCDPxscr2Xxr8WFpZ+RBhijxQM
lGdAiY1DQzmOgpHvq5kFdoMuZPMZGwxDRh26YouwWX475NAqSGDHP7K6A5uQW5dP/fS7HPZxL4go
hHI56xGBp42mJeQ6trm3RmeXt48lOSlnB3oEsuylB/7j/FGCG+S2Jm1ZcxDioCTJKnlIE6+PN1XL
pRjmBldFalKP0CJFIR45I6UtRTW2LU1CeZbBoMC1Apv7WhTR5xEDk3oRJgZgfh1CpEMPlBzXisZl
Xzpd6qem1QOOsKgF1+XLZeRV6kK0w+UUx7xeMvSxF2FsGp5G9VfH/OjGveKk+0HvTkoHWkXdX4Cz
+eLMO8SX43RO1Lepye4isznM3SMS9Uf10awRZd4+gKuRXKZyl9/GHb2lJ5oF3BEcvXNWrV2rHGOC
MRWG5bWP50fHnxCz4PlyBK/FV9HselPYZBtgKEDowgkeza526gKbkj8jkXJ6AAZ69N0svb+Nq3jI
rLidl/mqW7lvP8B24tEdxky8ykv28Z79N93Bn/IjgRvDlODqo5A7QjadNUUbnGXrms50JDrCgBaH
Pim9cn5Y8n2ZFQfi1qnjNosIJu76BmBSkB0COlWR8uOr5eBymdQe6G1hmi2GazVxEDly7EqkPt4+
6WujfSkIKfu1/qeN1qo67dDWN9hBRK23GHBejW57jSzYRP1qE5kk1qbMAG4xALeWBIqiEVkUNGo4
PfmF7FLvDVlOBI/shuKupXD60/ZmTzpzQGeX5cAJ7Dy1+uvUtYeIzpvLxSUGaNF6kBtIPmgVWrcy
dEFubvPokPVm2O6Y7Pr6wgvP2tDHRZrYjlrOKxK1jXInq6+3D+3aaGGRmD2GvdKQQeBf2qS22yKS
xzIcn6zuXHuV4S7Ei94pEdiB67hpLYid6cVabLUuUgv9+GHnYCx+J1WHwdwb3+RGcO035Xzdd5bh
xorWcmaq6XXay9izzsBtelPSF6ftvaQ52wDCvb15mxp/IYud38WaSNTVdhVDVgd0IM2fFeLFtS9M
hlzbDGzdhRj2GRdi0r6R9Mie0NxlebHpYnQa/U+xP+7izp/U/e01ifaPi+bs2G7yfFbK0Ew+bZIi
MfmcIf8nmUKgG9GyuKd57mleVJmKtq6+xDRXcZdaU+Oq6uSq6HYein00Kw+zFgsmg0QLZJ91sZvt
CL6szMQCm0W/yyL9CCL2nTEekaNwLU3Q+b29Rhhdy2I5dh6+tlWmGP3TBoRNn1Hyx1A718hdKKOS
J571OCmjQCW3V/cfgdzxFQvaPuYam6oYv9LIbe3aa0+R/mA+31aTbesIeNX/uzLu9MwBrhUBcF2Y
JmH/3ZDsb3Pnj+nH3AyHZTw68Nsd2p8Qp2NESqCjX2Mo61eU3Yj/COfOEPi8mYIYvArRul64SdVS
VzIoMvkN2i7d2JzfLWVGsQI9mJafUgdgllqdvEWmme7MPC3OdicB4lMCkrdgW9jTc/VlJpAXESUh
i6BzdzWPnUGKRnTb5fdJUHuS5Uqv9LF/UXN3efxvZLGZbUYphYYEztQZWt46yYzngdiHRH/XSleL
Js98aUevk3+oNnyc6vBfyXSQxkN2io1Hrm+Pk+EVaQ3Yom4/y4YfOe9D/aKCA1p7lsbXePk71YIX
iq2C31GgvKG5GqlDjI9xz3ClKG005DCyS1U8Ese565TZv72qrVuK+hd6O1jO+Qo7YpQzABgWNnTZ
OnYwA2MekH70RvkxjzKXdB+1/m8lWAYcAG5fRLas0Rq5Pe72OH1qW21ngfw07jyt+6O0r9EiuKLs
9bnYuCsZ3CWpejKNRSlNz+CKAzgB9YCb7Q3R99t7xxmc/5ECyGh0xbA+DZ6otpAqmkUNmZ+jbpFf
CDInO6SX02NdKbkvNYl6b0bzKHCMOK/lf4Wi6AtwN2AIGtzDWztd3yNxOj2TRjcZLr+Ugy+W1PO8
XxK9+Q0IIP0N/bvVfiRS1J5uL5nPQ32JRwMYJAO+ChEfd8lraVmkXMLOjml1by9HSQsN9D6Xw2nA
mOmops+9cXTGf/Ns/lcqkqCA1IJjwyfRTaMplnRM52e9f9alzO/JTuo/RvM8km+3F8i+n9cciAAN
G7BBwNXEbW9C0QFFHDI9Ww5SLnbU7KOSmi6KWrKnRbooRNw6TUToGFZDCzkgN7k3y8rpPBboE3ue
Y619dtpxSlwjbcxh75B5yVDztsEPOMczkHgis4yX/2Jj4WSznBbG/02DszB6tlClGNTleakatC0m
Ozt3jlOX/82k6YemDSJ626srAx4YFGAAbQBIHGS5uO1F/qHOh3ronwl8ndkATQYKwM3wSyK/CxHz
29VRMlmociN8MJAo5NNbirY0WSvZ/bOZjPuiUgH0iD7MIT6pqmAXr28FRDFMYJhoDJSj93P9NJR0
HKxWawZUs3rfHO+grgc9mvZ99CezKjfuK7cnybfelAQ+D2e+bWAuqzCneI7YlqKsvhZs5WBapqMN
tvQq9qbkl03OCUFbEPijfwyRcRDyqmxsKhAV0AGKpwKzMqa2FpghUF/KIpGfG3RngkcqItWTOqUI
4wfBG78tCQUtdL+h74Rfmk2SpqFlKj+ryVulotPukMZIWUiiBriNLcQgDng8QCLCUlfcFsZKMk1k
ceRn2lj3ldr58JJCjLTWVuN2aRpWU/qrzAVF3q3FXQpV19uoxMRIevQgPMdt4rXkJMd/cP9n7dc/
WjNAwqC9Cu8t1odGQu6tTeEo9vWMtZE/Mig+1fS7qdberAlehSsr9jU6yaBKGOgAXqb1aqoubkeF
tspzRcgPddYxzLTLdeVeJ0OIdoaemP7tdfFJVeg9cuSsbxFZZOZHcAuLByWWtUnXn3Eb9wv43TAZ
eLAzxyvUzE3ByjLZgB/vq5dapiDH+i0Qf318yEig7wq7ylrYVKZTF4HU0ERSaZiL/dy1PQh87ouS
HooGdfPcL+UXJ/msph/p8lQcau2YJtQ3zQ8JYw6CXWBWZfVWIZOG9MUX8A3L43N30ZkLrYgyM3rO
pIawDhkpGOFLYi8UUd/ctd1G9zz6/lBaxlOFoZD1ghN7zpTMVMlLLuuuFjrSQ93iWaq8iL4K9pZ9
NbcqlObhX6DRAuNxfI/AiNAkt+Y+edHazDjHcf0+jolyT+dC3RuFlL85mQrsGBmkXm0mL6daMR9a
OrZnWnSBZkqqwOG62mUDG4zxYCSIMB+FlNp66UalJVal4HsG+6Edvo3F6FNL2wtWfXWFIAV8K6yu
xVpL+FVTzPUo5GvV8S7/tB6G3a/pmH4m3vijBEtu5dlu5ls7J3WnRyFw4/X79SUdZh39WRhd4Nv7
K1WJwDk/JC+TTd1++WblL6R/6uwE3VifZdX4KorBs4gjiAtvWHc1xizRRYPRW9S7eP2VVdDsopE2
eaF17BszkPmMYifYV2a9V9rEyWDfcHFTsSrUQAg7vXe4VqqX7hw/Kd3hs3KrV0uQX9nex4sVcboi
JVmhDnKXvPT+OPqp5Jm7fhd7Sr+z0p2o5UO0fdyd1A0JY9E9hElT6kban4Q4Au+Cx3j43xMChCIa
D1CG/6qMX+yeFjl5H4/QC6R4TzSInxx/OKMhYPDlXXM3HqVvwAwQNVVc2Rp2ZBqcNpRtQIj8xfl+
ITQpO8ukKtaV4iX2gBi1I1aG97izn9uEfuSqKC12Zc05gdypZRlB/iqGjsRF7OZOfE7VX435blaD
QD+2TAn8NIY7hIsOFP+1MrZJk1HVmJKXRNFRjDPBNJLBY/RGWxZBtIlEcXpvkUwFsBFEzdnLLIEQ
w4lcRBsiBdm8XggdMJKBDN+V/2nmMZ0WNcL1kv/GpXIwSffU5tpdMp2zrDppP/8PaVe2XCmubL+I
CObhlWmPHvFYL4RddgECMSOGr78L9zntvWXOJrpvVHRXdVS0E0mpVCq1cq1ernZCJlynxhqLLw+i
/Ms5T2xzOVQWKjW6n6wkUA1nypzEdEsfLFV1+F4JV5VsG+kuYhD3tXGtuRxVFhwGrNgg9MVddG6Z
5dYxqrVElxi2hWgUu7Qa7y11sOwM7QxK15KVOV5YSUDzZkpfXNSASeWMZUWLR7MEK1lDuNvBbfFe
AIh2w0xlZVQL+25+lYeYqAFaP5xG596Z92aGD8FaSjdaF1Sqlygo13r0H3KozOs2VweBjkfOggYD
LnfLNHA856BFDJCRbwXrMc2uiSmtVJl+ZPWzEfTXI4xAVAAw+fPB4NWvjrs6IwEYuCdyTNraFaR7
Im2gemkPZesqwkoSzFdm/xrXiUkujKRKLOOeDhL+4g8A+HFhv+Su+fopf0iGo9uyZevbZq3NjK9F
/8coCgdoOEB/Ft8QJeUTUsSYkmBSHPqnuKa/VK/fTDvdKdMdZY65AqNYntdve5w3NkSrgJ+GPdbt
recyu4tFsCQ5agVw9mYNA7ZmjFvEvB6Fligl2ExjC5qmuP1FpmMMriEE1Nr1g4mrxZps0s+rxZfn
fI+QW0am1aTLCEYYhT2gAw+VaA+pWyq9kymDl4afUe/XqNVo/crpsLqW3IGe6ZkiDiN8VvpddGTH
JHMrPFbRGJD2yKCuxiCnabLYsch116wxDcxzySVK2DDfw56jw8mpq6KtWKTg+w9GVci9rGQT8qQq
9y5HzqUMCRc2BE9t1qLHK+W5mZqWY8FIToL8iBhhy8YmK3aJbDexVwt2Px3WXoUWfejEIBfVKKAI
YMfHcurOtCWxDWFcGy0l4/PH5ZHxQJS/duKJIe44qkJoOMoSDCVP458yMA7mJ30DNVTvZTcStX9n
trJ/PcqFPQ1Ofi850uPlD1h2n5MP4LemqA5kbOE+xWhH95DcVa56X/R7t3poN8bOXTE374MfDnNi
jt+cwGdObIC5wYXi8y/581a9KT0ldobN0bp1yae2YnFtJbmNWcatRsE/TII6vGIqoPFBj1KDNGNo
4vvigZA14OfSMQ8typmAFUobeNc691VBYgU6QLCifXk9AFKU/8l+1YV/eR6Xp/HbCLfpKyUiY1Q0
JAgrGaLZk/4ey7XkJOOwJoS1lDDN0BFjrhoC7M9XKfOU5A1k2kjQagRNGfvRD3fKsWseNX0fkd9V
vR0foL8HsnnRuTzI/7E5vk1zozQaGcQOEDMNzOEmzD4b/aC0TgMh5iqyR/HQyG5d/dYfujfSOWrz
FKmxHf7OQHzfVHea9ayaPgGQ6fJHLS/v9zdxEY/SvgJ/MKYjIkLoalXa+RSiWy74OgNh6r3L1lan
gEt7UCOmSWEUOMya2K+/qAEyZmfWe6Sx27bFm/iw1zOnLPfDn5hIu97cDpJPUgivAlWcOPKEg/ZO
UXZdtob3Wd5Z3zMx//1J7AcpIZhZ5tUR6UHe685Ad8y2HqNbcY1VYg4KP4PG35Z4vjUN736aXsyT
oNWSPY514jZqvsZU/z9C4bcZLugXqhWbZY8BWdajbHjpkdV2qtjUNZ/JPv68vLK8LvNfkR8ctnMd
HhgDnglIiDuhjVqGI4Z6onUNtuZNwR5mCatR9ivrMduR+rFvnEP5YTaHsfMzYYcXeun18ncse9j3
d/Bnq26lQyeqCCW5vi0mRwNsfqNOV5k+YrffUP0aEIC2bGxZcwcodAxFMz+HgOD3mDZ3QrjthDed
2ur9ymctlLbQLPL39PD3CsKmUskAmggYi18F08+b7RhDhf0Gl7UmK+7UrnKg5rGvy21q/ZbJK2V2
It2j4D8qxMs7Ff0c23L088rNtGSXyVcRLdypNg5Kb2fmCCHNtWeV5VB58s3cYd6jSzjN8a4RqI/F
ryxI76oruhm8/kF9ju/SQFh7B1w8BU7scWd3NisGQeqcBFUYTf7YQK5TrSC5h6aeVTnUpd2O6A9F
HwvnALQPznd7RiG7IRnYHLkCyHcBskMa7UR2r1huKW7beELh/EGZfL11JpPZIX0YIRwz2ip1GiT7
RmvTaMV1F9PC02/iYnGJvlShbCvMN4R1m+lVFfBZJHELYfKV9neamXbJfuENw7/snIsLfWqYi8q9
Ik9q1WLPxNGhyAMFvMxKcmNUUAK4KRIfr5MhGnHd0jhC6Puy7aX79qlpLuqWfaUYZILpUhQgPoum
6uhIS8mOX0x5rQttKe6e2Pqa/5MIr5e1RVr8CupCslUxsYe1LbN0mp5a4EKuqhKpwWMTCag8brNR
3tGq2U6F7IhGvIIsW7yiAWwOimsQFEAAj7MVJfpYyiJG0+QeTkVPeDOcclM6wxW7GleyhGXXPDHG
hYJpMtq6Yj2MiZDPdfrOZUZ5KL0QjKxptxWml1Ff00VerCWcjpCLB4KOx+tGQcyUGbXH0tHabS07
9YN1A6GKIkpsVDLMzkHbgiE8gSz1smcuRaNT63xqPzSZITeIfmFlFpsINSHXGlScWz3S+8umFo/q
U1vzt5x4ZlzmdV6AayWIioM+OVS8ksQafMJXZmcLw5H1iRPVN4VvrqUii2HwZF25MCgNxjClIwzH
xnZQ/lQoYVjOYIPwZZMYH8bD5XEuHYKnw+QCXCpYWl3i5hsk+XUt5h4ByAr9iyFDpSiakA27l+0t
j25micNL/fwIfD6tDCQ1QtSOCPI7bdYLRjOEU/Yb2rpmoNSrtdh5x/F5HcBAf5vj/DVSUnDEmRie
hfby0ouupHvDgfwY8gnolaMKvXY3WwxoqCDiiRD8pqiln4+vrvOO1qEJg7Fg2UqfTPakoYhweRaX
HkCkmQHvv2a440FOcqABE5zLJLuJFXRF+0Z1g2Z2bFBbnVV3P8GaAxS8ntvFGNuK7Bj6WlloMbKe
fAN3Tgylhe4Fgm/ooRm+UQ6SZIufRe6UzXP9odyWrp5eZ9KDWe4bIcfT+1qNkW/H/cpvvycBvWLn
cx3FLBGyTsLhLOKRdR89stzWzMcuBVpoU0GSJN226X3aH8274jktN5awTzK0AY7EYTLZUAOMePJt
Ur325j2h4+b/tUYQVj//vBydfyi+4POouMnQ9dNdx+2ma9+n1M+hsmD6U3gnpMdWZDsRQjVkYrZZ
rTGgLu7vvxfpB9XkFA4q62Ud5bONFbsUei13wZo4x+K5B5EW6I7DI2el9fORZrLcVWIkJ4F1SAle
POTRU5MPahzz9hepO7srJbc2PY29rkzxHC347X1qmNsGU5+C9LUfkyBMn7r4D324Bih+L7Z2NH4I
xO7e7y4bXHJ50NuAowfPETON2vlAy3aMoajeIG5oBC1aNyJ9bCJ0KJG1vHspjJwa4gaWZFMrKmaF
t8aht8ukdzTz6fJQlhzj1AK3e0NWaUbbYCipVjoyNLun/phmNz15r3JfY2vSw4vmgIoGYRsqVtAa
OJ85KiWqoM0r1UqVU5W5G6aZTZsRBEEacUCIKrkKqf3LY+R7tb8ixNwHD8NgtcFr1blVIglGCQ1N
WHXb30IA9lgtdG9pYrNt5aYfiufIzNn+UxQ4b5ZvhkqHchKnCmY71Obt+ib6pdyL/vRLfBb+TXp7
MkKeAUlKaN7rPR7HSBY6OjsohttGd7q1kiYsZpvQLESleAab4NJ3PpNAvqhsVOZyddqJuIEIg5vI
SfGI7u+jrOf1XT2mo02ryjqCpqa9VVON7C6v5uwi/GY//YR5c55kZFZjKgLtCAkMyVXr1o67HctH
OzcPgrqSXC9tPyAYv2Av6GjjK5Kd2IIFqUI5KDIrc0/LWrNR+hLcywNaLNAYuC3ANdHtjN6o8xEZ
DStwkONuYowBi/Z99YR9p0x/qs8ckE3QtnWpnXxMmk/eQ9HtrW1YeuCBer/8GUuDPf0KbpMUo9QJ
TYP7XhSJ+kYvSqBSRYiMXLaymFADhwqo1kwbiC7588FOnc7ChiB5z2IPbNwQf5E9cAgKxS0aqXBu
O5V5JR5Z+zGsVve+9jnvOqe2Oddpp6E3agtpoD7cQIljH7bCvivojg6Psrhn4vwqSZyheZXL3wnL
nFHyU3YcBbwz71jzPmouI1tN2jWFD/93o/BNKMkulchWTSjENoQdGVIvYZt/NWe4DAC9C8w3P2e6
jsaodkS23FPwB70X4tU0aVvBVkFxOT3F6S5BPbQufWPlcJjX4ud8oUlbRYuqBGTd+Vq1kwVpdeRI
QROrgNhkFsgslLjajAKkoi+PcdH7QLv4X1PzEX+yq/WsnzLWT3iuQQeBF7fltEV/ycNlI7MLXxoP
dw1gZgjMZivi2lpK23Qf16OjR6kdR2EQRm9hb3pGtAaDWsyKQCv+98jmkZ+MjFUhgEsUi2dK0S6C
KoCWE8dQcF3tEjdSCjcGOlKfjkNji2R0L494aQVBZTTjlICHBqnQuXF00+WsBxtfoIKmzJMLLfeF
NBbclOj5v4jLM9WriIwIpJw8h7EAuS+00ltzqYraLd7fE+aCq8oTme5F+UoGtjguMEDOPBuQR+FD
JiqslT6SOA2UMIb6VgyIbdI3idvl09rlcc0UFxfVfASghdI0qNpM36S4DntpGiW+SM21Ys5igJrp
R/8zLJ27yohdKoQy0bNALOtM8VqzbjM7shqj8+uETdVVOEk9HfeChlqWI/YK5Of6pA/BIjRJmpfi
qTDxSl1OlK1CwlTa0cmIukNryYPsygnBnyMlVyqn6w2B3hlRkdR/JDGuUEfU5WEzhhopbC2v9fFg
9jIoryN9aKptLZbQn2FMbFobBBmF6WAboWlr7XBYiAKzUMcMXUJVAETi5+5qjTRLKllJkTFV3vtk
V+5n4yT2b3Sr2wQ8AJc3x9LBi6wQVzKAzwHX5sUuqilFU6LZZkFtfkh6vTdwJoVqGANRIQZC8dmU
IGsSUHrOpmM35ld94qnpQ96Hfq98DkIQah9Q4Pi4/FULKbKCUgza6oB0BeMZF3Rzq8/aoYxooMa1
LQuinYu5r2fgPSt9ECrYZf962eBShILFr36J+d2VF2hG4lg2o5DQoPVbyc4hhOrYn8rb9NgF0C7/
F8bAezsr/4HZEoCu8yUmHTUK0DiBimfHArrpKps9ZXuH3pB9tQIGWti5wHB8m5q97STyFjFsyWwe
V4bjOTaNz7iM3zSJroW+RUc6tTR/yYklrQ9DiJHB0rjv0y2apvESEY6PEKoA8de2EK5yD5LvKroy
0WL8ZIrP6GpGbzMpH1dmd8l5EA0tMPHOLK/8iU1N6OmVtKLBUF8NspcOTiYOngXSqUf5pb6vKi+/
i/JZo52Ko50l97lsx8NGK+4vf8hCkj7DZ/7+Du7cqY1qIpVQ0IDS1gaxiVRBPXOGlkRrlFBLIePU
EudPepnrPbp6aZD7yV2x9gj/1YXFpQxnA+F8yIiSccxDTGgyOkbhknpD0gcCaqlD/lm9F7HNPidA
Ehzxedzmj+Z1j4Vfy5mXXk7njgN0FoI+b1Y2PHevNlNjqNe0cK/wtt7p5nXZOYMrNrbV2fVrzRyp
/90+QbYxr+1GgWDZbcVsaWPUuGzmq5j1xW0FQB8kI2dGHYtbW5pPLJMrfE23HyCwPoWvTDhQEw9R
Y7lthQMwAbH2quo3Q9f6lDUgb032WvwPyZrm27UCDwNhN0CUIC7k4mQ7pYMgKYwGT5L6BkUk2zQh
psO8TAM9rCuzbSgFqvCaqm+9snZQLa4I1N+RVUFQZW7GPF+RoQqr2jQH+Pc9Wj69nbqb3qtNsqE7
4455j6CCc8R3yxXBgNYcupW4tuTy38Z/FDzFmNV5qU40ADswkArNgYqr0Pp5EXm/n++iYOMFhhmi
YOcD1LKxAf21CJeb9nrpZKrf4LEDWqeO9lQ/WhCVNrx6TeHqqyJyySpXHtLQpAjS4XlkLnN7L3cT
MOj57Y3qhKM92J2b3gp7xXvdtTfacXjY5PfseriOt9qfwsUL8H3yfjmMfdUzLn0QdzWP0dzfmAU+
SLPlffNW+u+x0zjk46pCxwFzO08LrC3E0j6r7V1xsPCN9UG4/924hhdtrEfTBVZg126jq8x+RT63
kfD/Tbax6R6InTmXP5YnAvzaEadrxjllW1RtJDN8LAgw0WdG7xLdyYLWEVz52ZPuNa/bhtfic7dr
ne1l0z+PHSCZkfzPyGw8evI1brmpDKKqYx1kAgQ+QDRpxT6ejDuEJ1TZQhR9L9ubR3K+LGh5gncC
UTyDxfjnlVJJc1bVZRuYjxgo2/0GRLN+ou5a/XWh3jXTic66NiB6hZA7F2S0XjUpOuRgKNnFABh0
95Z87HvVNobSFdJd1aFNeAUbPm8tfnAGiLnmaiWoqEXuRGssFlVFUbSBSrSDRNCxa8UfNVN8Jpd/
Ls/jz0gCPTcRAlQSrKGri3PvcKBqYgJaFUSNeAStBG5Sa5KSPzOBcxOcU5qkz0t9rNrA6Ac/a0q8
8W2ryk1MCRiZlTNhZTh8P1A+pnqnJbA1tOp9lKW+Eq6hoNdMcA4hljoppG4ezggxwUizSfR8eU1+
7iUsPq7qYMvFv39Is8RNWFRMy7Am5QgFEzRnNbHpTknhalnhkar/Y4n1Sr/vmk3uSAfeRhXDkLYB
DYmj6NVuNCM7p7eIJ3bHgLVRt5cHuTSNIEsAkcEscA0CnvPjhSjEyNUc06hNo+6NBgEjlC6+XDay
UGucp/LbCnec9FGtZpUE967s5hG0YG56fA47e9o7WuIOKw3hy3P4bWz++5M7QNLmxaRZeRuMzjja
yZv1qx1BW/d0eUw/k6/zIXHbiVo12PNDWBn8+CF+WjuBl3br94yBQ+N8EFKPVYhaxB6tUT1hCjSL
IcEL0KnRqSvH1VKYOzXF7aQ+LQE4m+YY3vwuQcIDdtpH4Z/SouJMnOfLAO4RcigIc1wwldQqbpIE
VqZBcGm5SSTFrxXy3namfXlllsfzbWl2+ZP1t6yYDIXctkGRW7kdypAtlvIDcEdPQlWsZICLXoAm
cyS/gH6j+/fclta2Q0q0Eb5WRW4eA40nvU9Iyi6PaHn/ILMGJzoQ2T90AHpg6Etpgpm4vooagLLl
2hOsfFeaYNiOPdmIrsFl7RSR8gKiZW+IhtfLX7A4zjm9RrM1KGx4RcYkoiDpyMU2yNLXwsIws2MU
r8GL14xwG1fvoKtOYwmjtAQ/7uNDJvS3VEhWYuzCVRJaTcinwUMws8tKXDQKI0voDDWEg9DPEJUl
0QQjaOaA8ZHWEFhNqZ1Nn3IPrmYFsmKDRxj1ugLvEQW50dLCkXEFrZKHcoq3l2d5IXE8/zJuBoBW
qZKuNnDk4BLpCrUb3tcAuv8JJ49eG9teAirYNR6Na435+ocZmGFja2qwdq/5GXzwGXhTxx1XBg8+
39DQtWpuhgNDc19qObF8O8jSIaP7kdqavvroNh9p51nWXKnGbRqg6PlBkxuzIAja2KhlN6ORp8Qe
6a5O3wrL035F1RvuuDaQngL9BJvQyt79efQBhgROHVC+IO+yeJJhsxxAEmKghTE2fmn6oU7fL6/m
Qs4KAzM/gYrnPLQpzyM/CUR1p05FphIWtE3PdNsqU1G6Yile+o+0M61kgz9b75JgdoqrUnOCFH1a
GVtZAE7LvfwtP7cWGujx1jffCdAdyr+Ai+kUpWYYDwGK1FLigoVD3JJRF0sXOn5rfBM/AzCMydAr
mS8FM+vM+bg7gUoRuCyHQMiynUrHxiklxIyBDLg75mup8+LQFKgBgcNEwVsmv5uHqejMphwCwFzE
PZjg9esBhLc72RDJSmaxaAroNRNRAyJHPIA/THQxzVWGgY2grkJvaraVtUIBJTWaDS8v2OIczrIv
uOzMl4/5U059x0xYFYfyEJAiaexI3sYpeEfHcfA6bZy8y8YWYKQzrxSqlICCzN0Q3Bzi5b1HNl2O
gTgI1q0V6Q2zCy0CsxUIhazJiYyxTG+xjzMnjaLaN2hr1PukMrL3smO48xlFmA0QHJbYQ9vTjD5d
/sCfWxXfNzOwog14VmvjUpS668BRjZbAIAR4+EANNZ87u+SVafg5518aTyKc15zpcLjD3JgiQ6gU
YQwqNHQd0IU/7nVBiHdt0SQPotpXK4i9hVFhdcGJAwwO2qi5W9LlGfrpmjN35vfP4mYIBSI51CN1
DPQ75T3d6c+Xf/zC08T5z+diGShdIkjL4efL0BT4lR7iYGc1NprAykeazb+v2Pt5BJ3b49ZCo0Tp
wFM7ArcJqZJD1mykZ6L/GurNAKyoqd4Pgie1trgrSezgkc7uh7s6/qjUtR7+BeT/+Zdw0WwqdS0q
BwXdtZGndAf9TS+vZJTjqjfiV7kj5hpoX63u5m1lBuYM//xcPLfLRQBLVoUJbzdj0FkvZeXW6baZ
fBr6eKt+jn5nm8vmlnwfnYszflWaCxDcdUZhkKWhTT4FSSrj9b1IRmCrwxsrqUKbycUaBfGiPyk4
dJF9zRzfPMVF0rQzxX8xBZ0iu3rymYJb/yHcvU7StmMmWMcT0788wqXdpoNHBlTngFDgEnIeUUdL
ahKlFydcC/TGJyIp/dFo1wpV80/hV+3UCjePVWbF4dCzKTDrwqmlcFOUm+4KPf92eDAtspLKLu0S
aPiAkhNXd5zv3K7M2iwnkECbAsuM6LWIe4KdtUa1k4RG2TRqETBCit2/mMcTm9zOZFLd9wjSsCky
ApBQOWxoVZjbf2MFT/AoiAHJ+qNHDbl2a7QJXn9ltb2CzvhLD6zSipElp5/JBa1ZslBHwnvuEkMK
6flOxBOz3A7RVSQZvhwq95lh5u6YaOrKxC2FaERo4K1wg9PQX3tuDeVLoQhLKgYTjji7N7v2N6Y5
v9byrlo5yRZSTxCaoZI40xmCQdHkHCNi6qQ2oTkFgD0qu2HIIRGSNoUD/YfRyVMxemIt3h2NHjo0
VQ2BZqO39JVsaXF28XauIHvBb3y2NDemSEaP2sWEuumepBC5T5RudFNUTpx4Mj/+hceYQOHOWQKs
cYs5pTIdjBC0agYbGn+ikmibdSk4/9wK+ggMoBRmXlNeZFWjglxpfSwGhdHf5Wla2Z3V3f//bPAx
xOoEI8ng+ykVJDthbeQwa+0tc+GpHBg2ZDkaIiIq3Dy/rpEauanQAVZQwd+j27Y5GOZo7cJhbO87
EYW51GyglRWB2j9Ta+BLo1G3pTAavQpAb09LBMvvmx5SEdU4uZ2gJw9RqWZOnI3JSifX0tYBBwze
NNCOCB1i7izEU3qVW1QWgf8MQzfF8RSwFoRPHcnS4PLkL5uC9CEATSA65XlzBSLnUZNaYtAI3ejI
Wcwei8ZUbW0EEuSyqaUTCa+WICecRZUhv3EeEAZNS5KsUeBLYhddT4RMniq34r/xphMrXChoawpx
EURsUFB3qh93ZbHTs05dyR8Wpw3y0OD8xZUalaLzsZhyNrBUj6QAzBZg4GTADpaTTK5RktJXtuBC
sw0899sWT7BdqgDhEMEUA4qKAl6AzDpnRwliF/02UiaxO7IxUSA43kysdhWrouNWSSyxsSFP3+DJ
PtM6lMgyVbfFRGsiu601tD4XKkGjwuUVXp4VA9SrooGqHX83hcZCJ7RSKKJBLi33UmtoL6PYN3dh
V1grTy7zBPOJB7RIAeTD/QUIaW6LABJnlK2VSkA3yo/DpL3XlXwfa0EkoQEE2fOMLWlXUqql4YFs
aj5jIAMHIarzRa9jdaqGBjb7uoxBLw+pq1KIYx/giWjF1FKmAzJw6Kth7UFnqZybGpEOMKkopSAm
YLM/tLo7hB60Z+t+JSdY2pSnhua/P7l4h2GYysQsZkfOb2mcOFlEVwpPCwcjjicAN1DvAp0sT27c
q/NVe/aKqIn2edtsCNg9bK2nALY8XnbApTwbL7SzdDv2ggHvOB/OyOrYGhiGI4Lr3JEj5uptrPrJ
UA/XploLTpsU/bGtVbzsa+aV3pnjMxWUcmVWFzo/UC7BGwByVfiKxBeQywy905DplQCT0O2oyK4G
Fb358lNtQgRBlpxqr7Yg+Ilkty9xwx/16ybrvC5jN7QodkIeDStbc2G/nH2QeT4xZV1YQi/P+yV2
dDXx5aw4hJiFbuztFJKf1XhU10DAC74FmyCEMxAOcMfi9os5lBAWSxrYjKirklsxX+sVXx7VtwVu
mwy4clltDQtqHYd+hhc9awi6PnmsWY1iRnJXDuGxsvqVe8hSAelsZJybTSjrllndSsGYf+jps3AN
kQe7mMYHIqqbgiR20brlmDiWUnnoqL1OCzuxVghYF15JMLnQrZaBeQZGiydJz6ccObWAGAFUlgKc
Sin0TmpoTt5LAGvmFMXHcE/01g+lQbdzohyVYU1oeHYbLgyffQPnVkaDE8UacQ7Wfdq9iYKIm1/O
WPc8MGRKE8i+j33KZHei+Zpw9mJYORk+dwTrvZlLyTx8A90Igvkb2aujGu9TtlZMXg4q35b4A7iq
KxIBsowYGWSQkYfO+zWK1+Speuhv1Pc13pSFUwZTClYsPD8pSJa4XVOHSRIzUkuB3h5VJRAaXx1X
KnELp8uZCW7bMCZn2dhXiE76b4wILIMyfYt6E8fZ7nJAXl6k78FwG6WlvdbrOjYKnRwghLaaSe1C
L26yYSUhW8rvz8bEJQTIOUcILyEUdKjPVumupr7eqI6ifsp4pxTi3pUkRyDKLYRo/cHclAyLl7i1
Ovoj059VqnxqifhxefiL8elkLefpOTldJdzNJKphok3pNU5cMSxtFQr2ya9GuMmlGyUOLttbugjj
3RklVh28zOg55AzmHUkIahTIG5hdw1cVsCS86R9Utk0glcr7Zg0GuxyFTizOvnYyRFpM4jjM897E
oVdWUEyarE0JQdQx2qjCW5Ee+07elIVY2A170tqVULx4xpyY5wJQR6sRwqbdDLm0ILhqSsRuoop4
K/O6uCkhfYFqBugzwSh5PkqjGECYl8OMbjry407F7p9A0XWUbVRrQK7hrF1jFrfoiUHOnSFGlOCl
DBtHhX7ImNV2Z8qeIL3SMnbb6eXy8NZGx3lN1LVlMllYw7IofzVdljsmkSSbZlnqXLa0uCFOhsV5
S2+MRj8OsDRprUe1u9T0amXb6EdrdMpyclCMWrG4GIFOLHIOYtGekt6ARYPlGzPcjuyloWiaY/7l
kfEbAYA59BaeSAZxQ1OmSpUJDaGD1L2ggdORakB+DKk8yCgHzTopctK4qlXYeXJvNvfxGNbu5U+Y
h3JyGP/4An6oUZW06HMujrj4QrovTbXYTnU8Wxj0AO1wdxI2lw1yfvMfgwApokwB2koejayKLZBk
IYasZihjh05Mt6G5piLCLeCXEbAxAW8JzmsArrnDapjy3BwYKY6D9qEMh7CIQItlR9rKWPhT/i87
80DQXYwqLI/YEVkUg/gE2llWlLmm/GI5mVQ4kmZLjiVv5HdWBG2crKTl/EXhyyrsAe0MVDmaJ7gs
RhzVssbDR3GMngRhT46gwiUPou5T4OeVzSgNdvURJn5VbarRGVS3WaV6mv2S9xpVAw4TVZm5Lsbl
G+KklqEiGNB73N9UtmXP/yi+Zb8Uti8DH7Iv35KX6vmy5yy5qmoARASMN27S/DmldIPSSwbk2jIk
jG12k4DOLCsLhyYbWbkqo7UOtyV7yEIgHY0WNzgT50S0bzQmREp5NIf2sagf1SK5yrOXHPd4Q4C0
T9PeXR7g0tbAsQRNOpSCUdXnZlUqtbKwirg6yrXJrnt57HZZb+yzepS2ly19iUzwC4hi/iwhi4oI
8JvnZ5MEbSa9NpLqOK9btG130Tba1rseOuVRY4cb4KZ25j46tLt0i2vvto6vouwouuBtO8Zrret8
BvLl0Kdfw820VE9pbmakOirFayEQJzRfSHhFQmPT6IJfVtoe8itQAHy8PAuLG+nULndCN6o5haDF
qI7DMPgqdRk1HVDghMMj1lhKHbMSXCt6iTJfumfovy1uagitdWvbaWE3oQEKz9tf+mcSL4vBdBLm
ZY/PSK3eJcYVqQdbGjpb0SJHLVbqxF/ld27pJbzeAwYChWkFOhnnS29FRqsKelkdD8a8c59AiOwC
0eoXWw3//etdsmf0aeTF/l+/UucTuEoHfVFeaEeO5oiu5AzeCHFj0VZWHkSWTkQFJVJIwAGGMx/B
51+XjgxgmAFzoXaTDclVCMEkr5M23DbGtBOJgJaEK6CBdn06eqOWbdvKWJmghdVQUD2bGcDRxvTj
TSZVs5yaPW2OXQ8RHog/2vW4i6UbgtvxZf9bCDDY54gv6EYASIRveE7UWJx6NB0de/O6BTuFkl01
Yuvk074eQB74z65V8yaDNTyF4pzSUFLjNhkxermEsFxzbDJb3ky4Xtt0TW/i506GD4Pv3oRwpQEX
M7isUGuKOG2Qbx6z6JecMTfdmui/zTo3kw07qVxWltfhGl0zlyBCKgFGgfkEwFRDHVnjzsNESHNL
a/v4iHfK1JuYnB8FNP56BqvTq5zKhdOgT9fplAbqNlOyUqr84S9g4J+lyaUZJTcXec89Ns5CfSqG
KT6OGdSuerz0OalKQ8+C6tU+6iG1m44dXUnb5sh0tonRcjsrLs+vsmiq+uoFOrlBEZTJzCxX4mMh
i04VSq9DA17Wf+iesw3A6WfUGJyUP29DtekG2YCNOPZyzUOnjGH5oa9mv6K12ufCHJ6Zmv/+ZDhK
apqTWerxEa4SJEpl6+Otxu6FSr2V8vvLw1qzxa1XIXe0UzQ1PubMjspAfok+QgYp15XZW9oKs/gK
kFhzKyR0887HxDpxNLVcgl+Q57rTIYF8bVSb7BClbnag7bQdys/LI+NxOPNGODPJnWdoqBIUqs1e
UQ73AFQdMhxXyaC5+tg6ZgT96qSFkN5wJw6RDQb8Sf2kabq5/BWL83sybu58YU1bG5rwf6Rd2XLc
uLL8ocMI7ssrSPYmytolyy8MW5YJ7vv69TepiTNmQ7iNsM+Exy+O6CKAQgGoysrEuEvLK9tdesiv
LQmtcJetrL/yaQOsmS4wfaD9iE3aD22yVLMKj2kpeoORKYqtuyVdRIuoCswwg5nTrihQIoZjtntA
fPbxUhJHk/ZKfBd71+h3Kcr7ZiHC1vNPD5h1JTfDY+Joqeaj5ISwS9V3ai/+MunuGAN83Qmi1+cD
98OSBTlQAJtQYmVG6CzooSiWOA5SW4/8uNKBL1YmpKGX8kFJlNjN0+IVxZi3skNjOmgzKnemxaMG
JLrg7OeNGTAIJP51nE4ok55vmLShUzHXGHOqVicj9m17QDf4QiSBHV7shEoWmi1Q7cG1i5nb3qlj
sy1tGhhp1e77Un2xRr0WBOhPZzumdWuEiWhJXiqJNhsYTJO+m6NbvlV66kYKuq9j0AxWfeJe3hDc
2QPx01rPhYIle6Pv21SLJxWjcuTbdH51rAr8iW6nPlw28/nJi4GpKm5nIDPBLUlmDlvbiEw7QZN+
UA4Qk9ornekmCfiI0FwIJA1oul3pFkQGgo3Im04ViGIHwGI861kvjfS4KIxmgpfKBzrt4tK1fjSh
iwThWIrI/Xn+sbXF+MfY0zCNc9hCMdUdc/xfCYKXyALjHFE4qfM0wwKoFsFV3JCs/7MU58dJAFS5
penAmaP/msFN2LjsqVm7xAE6Wj1Rgp4Xe7c/vgbNzWmdDXMCFAxcQK4bdzK/GaDjK9pvAkdbtzsb
4bdWmPPTVgxamMM6BBSFXmJ/OLzZu8w3yeGyIdFo1sXajEZWG0OSJSwGjZ7An76v5ZrYmqjoxV/y
3wvChNksdLJi1uc4WFKDxP1drv+PK854baibpZ2UmC50c7kFvWuVTLAHRUNgvFZrOmApZwyhB6f3
DPnELhYANHgxTMVVHkcAznRcq8+XQlIUCmgtlqKGzlMNSs4isX2n/VZX/uU154aTNXsmr2RTwKqd
GxqMoYV6coEtbutHI4mfHe2m1e5xNuF1vzagzAIn4x6z6sbi+kUbL1tUvTaqCBbprYSsip6R6iG7
mj3DIooLytuhFJwHXLfeGGTmcpTRqGoiZRUo1lOU5n4NkUFTZITllviIM8ghACSHhuwVDHY+rLQp
2qZu5ThQ70wg367kjOhPkW/uez+9yr8Zd/ouI+Nj8t06JRE51snOFPgMC3X65xNUHRz8az4D3Urn
n9DWUj6prRkH2bwb75a33DPrKyc8LdWdkenBrD23yGLdSG8RrYj1h0pvn6wzE9DSLBpnoMcCuf2u
AZUdd7Ir19f2+J7Pf3MwIW2Otya6Cx1Aws9H6tCSGkWor1vcdMiqguKB+URUuuZtc9y+kGOVIcEN
lMC5FSNc6Z6g1BoA8nFwnOQ0o0X48vbj7XNgXtH6BRTWmqU/NwE8Tw8YjI3QDt5EvdxFX835eZoE
6dTVw9kDxABF1CoKb4DqgTlARluL1S4KYQUt6QXB9XLX6b3bAQAOUoRlHlyNingtuK++rVFmaKmG
ba6bMJrP31C3GUOZNHvjxVTezWjemT09hsPz5dnkjROyryCoRZ0RWXnmOO7AnWaGiRMHuHVJSOZG
/hLYt3W++6vBgQ4T6Wlc/NY89fm6pUZol2VLk8CaJjyF9ij6WXNMTOTjJXpHJ40kMVS6RPlRtk7/
sclM3P2QKfuQP2HCddm2tQkp0zjQcOrEegth3Rz04Abo3yK3jr7ML5JyA5qbkxreQftW/QHRnXrX
vCfmo6UZAudlO1D/+ZqP+hVoUE0o1Z/PgmQ7WYsesDiY/elBfy7u7B/Lrr+P7sZ784gq2gETg+79
4a4B3/4PFCguL7e6rifr14CMo+z0j33mKIltVMslDfazkoTXhme8TbeAHpPxrgPu75uyX64cX/Lz
kQzhl8gF+9MxO5hPl7+C63Sbj2COF7UFD7Ncw8/V8ak20Wik2aRZ3CY/qNaOooaQgazyskneob2S
GCE0gWoOj4Dzea+iJAV9PGTks0U7mdBCt/rrofBq6uyi2/zHZWPrIn6e5N/GmOuUE48OjVIYm0/x
IXnoVWwtURjkvqVMwIGBC1unkr2GxErfSyUUEoNhBTfm4Csyu19RCH1oXTtVaX27Xks1J72OwtcY
KNzLQ+RvKxQQgRdFFRp/nU9oWUVN2EKlLJhdxMf0rky84iH5unRk3I+3TbSLb2TXeS0fpFfpdXQ8
gfn1DfJpisHFA5AnyKmQlD43b6m9skToYgvMu+kYp174nKak/hrehqQuvv4UWOPuGuzdtbgA+h+2
P5K2VSpNIAYImm46yOPdeG2/xT1RS5tI41PXuIb3JGoS524SOCpkI1C3BDEAM0KknasCHL5B/906
9E+pCxBT7KKJQDCV3J2xscO89tD5VFRDMiaBYTw7C6p1tlc4ga5/l45DMwniD/eIW9/g/x3VOtOb
q6ypwmnjAtY67xfSUo+h1wfLFxQshSnU1QM+eYi1YlDhHauXnFvKl84JUwnzV0IFYKK7Gj0Gbk0P
se2bx+F50vZZSsrn1rpWUSYNRQlw3jUFSOp/zTOBvoByXVilGOhu+qGBJS0SxBi+e/z+fSaQp5YT
LkaM31ev9Zk4q8BHcW1Zj3jxoKOS1AJz/8/C/bbHxOxkstHUDlhEULTae5JY+6LKj519G5YmkM3o
avkSaSDjEj22BKvIlvQGZZJVM4dZbZcGJ9O/vLH5x+HvVWJpr8oiTsK2xiwOu9kPv3c7He02x/ZZ
+up49j460YxkMpnfwlfrm64Q+XregXZPrfeXv0M0SmZXqMNQLUOLz4jQpylL34bhpqlFOZH19vhp
Q+DajJKTguwlO5VSQhEy1623eNHp1TrMrnHVvcRueNXcxQ+1nwgGxQ0sG3tMYJH1UrbBKpkEabnP
9btlZUtr77Xx2phvSnS6X55C/nm4McfMoSE1A+prMAfYO0kGsMLp+6Xy6sBKXaO6bYSY7PUJcGk+
13/fhLKqdwC+jjCfo5v78x0uEqc2+IlmfjL57fEPkef/XBw3w1tXd2Ot1MwBZ8SHtSpQXR0SScMv
w/11eRa5UWtjZXXUjRWtt6LZbqYkyA/27ezpV0L4psjC+u8bCyBDKQqqwUL/fbrCXfx6usr9yk8A
Pkp30IvxQM58D2Hgy+P60IW4tFhMOAYcHM9iCu/Q98qADnsd9L+tB6gacAnpyfHbCv3Rs0e9F2kv
H7RX6tb78iBfIRVxMDx0F7vz7g+hpJ+WlAnhy1ibRWZjSUM9hx3DAugy70VAAd62x50FqIiPexJb
4G4rCuQTlaC9DroJGlbIMAg2OndygapyVJQQVqUYZiBI8aA+ETt42u0GiEfv9dN4qvfDz2yfBdND
dFUEDjI5rdsc2qDad7/Kr+0+fwRNpN8fe6/6Er1Ve2FqZ93v7IpvP4o5sLRQjaNswkdJN81O9Suv
ddEg64MX2a1cfXfZv7jV0401lgBmVuOqzfCSxkGiuzGovGvyVpDcLUBegFY5wZ1N48WerTkmti4q
ypdmjsH14A4dD9PXn8qOwqHpzfhdu5F9qC69NH5+MvbKIbypcGwl17juqAQtfPvuySbTQdrngO1c
noYP6pkLk84WktBV22uhjO/y5GvpRjoCD3/UehcUFg0Etx9jiBHMz9qh+I5H38m8Aj7GuqM+VAPf
zYq0eIY+Rm+aK9/KQULCL1TgqGwbzceO204bE7LbJTekMsUqaUArPdfrH8t9XYjint6FpOsCB2Rp
euyoymo9gTH55JCYaPvdV2g+ksT/LnoL8q4P22ExUdswIsAw1v2X6e99dqtVv3JRqvIz3A2Ju60N
Jm73kpzooDiCgyNq0huJDASc8bt5F3kTCOuRvdk//7rsTdw35tYmE7Sh3CsZTgubkT3vqr5y4wJQ
szDbd9F8qMLlJPXtIR67uyntb2yHfhnAWF9lYPZa5r2m1H6k2E9LfyOJqhnC2WAi3jT3idPO+DLn
IQUAbva1Qw9RuAyy9pI7+JI3fy1OlWDXc+/g2/lgQlo/jjUdF6yzvI/vlwMgGXe6l+9qrxPcFXmP
i40htpoOho/QlHsMb/SNYLnSibNP/JHQu8sLzPVbkCKhnr5SFrLl4DZt5VnKozRI48ZrFCjUlW4i
atT5OH0+xaTfVj5mdXPj0CHDY5QSTQOlOcbJL2WiB8s+OHg1TfNwO8UVoaYDYazKTYreHbTxQBU3
D2e3A8QtW/LHUbJI0Xd7LSx34HFEkU8/pLXkR0njd5Z2s9KUhnX24KTgcmlFXBPrxmI+H8g79Hwj
n46KE5sHqJQRqN68o4GOdoWqa4gO8U81eipGwWrw3AtyZcjpIDsIbD1bIsi7CeIpqQUoXFcfSju7
aZtdnPqOvFfTJ3CotUOEhn1R/oHjBLg6WJDHBP8UAPeMU7foNcELr42DCOC3ZgCfsonbcykSKROY
YfNVc6SnbZ93SHx2J7S7ebNC3U7OBFuUZwUQxpWWDqwggEye326xkNBn1JF4a+E/fi+/C0u1HHcA
QvK3hfULNt5cS07Z6S0KqdlSXI2lccrtadc08/PSy7vL23MNYozn2diXEDdAqRPoxPVTNqbCZqmX
WUVVWM38dIg9e1Y0P5vARZH4k9lm+4HaAkTRGtE/mzQ0FQQgQCZaTNIrHocEj1fM3zj50P0mTTpC
otUkmVMcgHdwLw+Qu1qQIPmvNeYWpVjtZCklsAj66HXm9zT8EYpuRKIBMa9SYDnttpfUOOisZdqH
IPvwpBxcs0Y+vfcGRVenrouS/Fyb6ORcex3QAm8wTqjQppWkDKU+BeT89HrXW/t6gWy74E3FOSRQ
F/tthvHEttIrNSpRO60b9b4YQUsQha7USYdpUfy6kuIV2yNNIr1g7gbQkcBw1I/Ge2bRMhV6s0Zr
AAyRjG+TsewdlXpjmpVuijaWyw7C3QHIcAOthOgLAYbzHQDOFnWsOwwxVo61qwEtq7mgta93YbX/
3ywxo5J0c9baAnUZtFAp0VMTEVULEn/urgqBJa53bMbEeCTaErqyV1A/XZu1Cr+NT3bhhunTGP5N
LNwYYi7bIG5rdDtdDSXyPilPELLw81qAhuJhI2yoB/27RIyzj/XgSOmCJaJ6v4d8/a78Toe9aQeK
9i3L94WFcppJSdTObtsIpnL97U/RygQ5BxhOP8gdGffQE8k0ahQhtOV9ie4mUY+J6PcZp7C0sO0G
tBMGUfzLkL8JzxLe74PLAFS0FoQvVHN1lU2AH+zWcuYux2lVgQqWastpUh1RnyJvv26NMFflzsiz
0qiSjz0EvFeKDqBEv7X7X5c3EC+WoyVwBRciAfGpHKbP3RibShoHjXOdpu+NKlIe5e0bJBBBToV6
uWnozDhmw24hcYzJQu7KbOa9HEkE0YEo+UmCTs7l0fBeqrgN/bbG3IpoavWhnQKBk9BxTEELBYKH
mUZoo8k6B3r36uDncto9lkl7t1hQxsG+Hr/0fWGAfDZvvbEYn+x0yQQBkesxvz+LZSawl6a06Lhi
n+JIckdd1ndpI4t0bLlriYQVqFsA6EJS6dwvm7aeu8GsAdjUJhehULyYvLML7Xn/WmB21tAXU9f1
sADM8kMJAQVpCkmsjsSEyKquk0rVT90fKkSs2QdwxWmo+msfFIaMUaWjylqax8llghdmSK/atrrt
e9lVurVXiEaHy07EmcYze0ykt+x8qusa9uBHBFo6aEe6nuu/OI/PrDBhntIMDxQFVirnWp+us/5X
Fl/3puBFyh0LoixaKkExCbjYuUuAvEJLZbCPBmDOPmTQ2kUD2R8yWP6zPuAlMywVNHfoTz2zcXnu
eQlBB1Rd//4YM/k9gG9mquNcapM+2RVRfGwlGt22XenPSQzaubQod6VV/kqHNA0SswbuTIte5kZb
ju3Ui1q1P4AlzFmF77FWnQ1rpXo7H9x/zMiI9TzDaRw52VVh1ic5+l6l4UscpzuHmsSskIDX0Lq5
kARqX8i4EDvblam6t9L0KtPHVzkxf1yeJE5Ixbt81akG3h1UlMyiapHT5ZmGOZIkL15846oeHpG5
oqJUnMgOE0yTsK7AxojLFa3KEzS9DvIykJoaR6VUrpqk3F8eFufE2w6LfbHLmZkbYw/EEXR+AbMb
Qi8MT3UreLyIrDAL2lrQv5spFjQncnj7NbWeQ00QQPgmdCgmojFuxbuebYj/KInRhVODeVPBMDRO
p9HLtK/acPc30/Xbyrp6m1tITS2aDhmsxBaZoIIZOKkvjFKcgwtrgjflyo+FtyxrpNX1pF+APqtt
uyfJZFjunE4ieNfqsJ822cYK49DAydiFrkrrJeRk2aOrgyY2XG5bOSEGBHE7EW8j37F/j4pxbM1q
E+QDYhTlje4qMaunNPtWZbey2QLFLeIUvjg4cOAxp3KuNKA8XSFUiaaC6g9S3VlG5K99eZOCtFqY
juJGfAPt82uDJFozmblEsshCaghjGysX52T7OiZPlx1PX7fIp+VCjx1uwNDnAVrj3PMG3Z5KcC0h
i9tFsZ/kVu1FNi3duU4lMg9F8tgXskH0Ps38OqnTHeTRv05aOxIHXN1EqVpo0JtYXL2rf4FlJCIQ
7dDcJR5yF3vHcaHD/d3I2p50SvFM6Zx6Vp6E4AFVbNJSLYrQ3gkiLWeJ52enr0J3UCJ6s4yR4pUl
uk6rOrNJUQ+Nj6QI2GUncwoUCsoIXS4sX4lGiRR6Y4KqQdN2lyeHP/2/54aZfmrX6VIlURJUYDKq
6OBJkeDpxo0uaBwDuAmdeJ+o8xB17B5pWWSzjTslCrT5kMkDMUS3Ll5aE+fLbzvrSDfxxewzKyll
2DFPueODfkoy3FDHXfkUv0lHrRRMHDfSbMwxQbNcElQiLDgVvSW9gEdLNGWMw4KmulNDBb9dAjGq
3zSn5fXyqosMMKtuDl1jljPmKkpCEOU8NaPlRhAoSZ7/NztM4CoyTau6GnbC7NQ1exuI4PZaVgUb
XDAah4lYfdnLSq5husKn/ot9Gz9Ogr4Zbkj8vdbMjfE/lgQhgxpIT5RhlZi0MvpkD/TH2PmOaMK4
kX5jiblOArugqUsOS0q2QxtpDxqjiKDdUhZ1U/P3/b+7haV5ViNtRukchqB7ZE0xGeg1Ng+5vPzc
0aCUYXywW0Ed5nxL6u3YY/XX5W/uHQCsJLPHrrSJ9W6KKCu441mf6/gPeQ72DtNKUVEWUwHgh7zH
9ZdoU05qEY6MOx4LDLRrzh+y5mtM2ISYDGwGUmzUSWCPnobGv6K1SG5Rgua/2hRcl7g+h+Qnstbg
lsYD49yWU0O/riyRFGpzP4n9adgBgVfmaKz1KxHGiRvLNrbWDbYZF9LxYyL1sAXFWSDTqOAEEP08
E87UZchDfQSEue+RFWpT3fL6KBQEAa4DbMbAhDQojuSNJWMMxfSlM96N8lTFVHAX564/CEegoYLn
KeDl5/MUocSAVysSQ8i40wUth5lCmoySUg7GTLD+3PNMheiRqQMYDA0gZlGiqpf6BdeWQEWxxJ+H
5Ys11vI+agvFi+Y+dtGcdq3bs+7N/VSRyVYqQfTmTelaskXDMOA+YL89Hy6UeFfSghJTuvxMosfp
L3pEoVf1+/eZ08G0aVWkDeDWddR5RWoSq/hRawK/4PV+QQEEq6UhsY++ZGbRtBpcLVRDRbAarzK5
rl1kq4Ouu516SMqqNdR2YhAGA8GCBU3zu6S3d6PRkcm4tWKRHgtvRnFTROvVh/yczMwo1M/McKL4
FgXSOR5yQrVbZtnN0IqewlxDK8kKIPsgLGZ5qdrSCVUbBPLBsKjvS1g4vhZLvRdj3/mXY/y6SOzl
GkTlmgrqGCgysHXduOwmWlk9Gs7K9Gmo+qCabwr5SBfVbduvJVoZl1ywDXmhETMI4l/ocCFCMrNo
TH06Ne2El2Qa7fJDA3lCmrhzpEJVOSKhiP6Ad73YmmPclOZdqTaKgvxabB0VJ3/MqhwgA6UmjRwf
/2I2fw+NRWRAIgaMAAOGZpfPaNcndGxI4SxkutfUO40unizqP+ABakE+gscRql+gpmF9sujqOFli
tGcW085Q0qsSbEnZvQ3BPtuBhF/i0SszvqnjUXA54J0KFtpdDTANGytLwHl0KRTVHEwdiQ1ax9Ev
5OMh7DyWyl/EsK0V5goiJ86C0w2jM4bkUGl44iS7pat2l5eN5yJbK8y1Lc+cWe4zWLHU+ZvaElzi
TqAlc2NdBHPhbWx044D4CvcPpPmYs7SFc1BdxnM5RLrgAMbJH2hUlt2YTn9RAwC/FZ5t6O/ExYbV
9ZtqOx/C9Y1gLjY4NZeUellbi4R+uF7w2wqLBFBniIVpOhI2kvau400OWhiBn3FTokCegLgEeBcb
HELnjtYVaH7UOlSmjNp3gPbvduWTLH2pIwLNOad776fj/BPd8Mb8NYkKN1vcvDyq7e1lF+HdHWz0
RKLXFC2zQOmef4W2SH1n1RWagNNjPEY7Wh7r+MtgzjuNitpzee64CmFAGEoDPoVdOslqmq5qgOgY
wnw/tO5rnkVuDO3Ey0PixeGNGXbtqGLnlSWvuIqnPiXmSOyf8muY3KSiJh/eGbM1xGziadCMeuhx
mqW/mleYSidyv0i+GXqi9gLe9kKZGVHJlFEZ+Ggk2dyEbbDK4yqEWH/TPIBA7s9hL87215kaSgOM
QRYa+PUcGJdFDqBjkTao1xivTXi4vDa8gYC8z0DaHZdVNP2eu1su5WBZWzu0i6m5N2vjnpbdwZDe
/8IKKg1omTMMHXyb51Zmil/tQAAU5F0C6lSijw/WPAjcjFtjQc0XaCvQJIPKlDnv+zGV2ykDuGZq
/BpFC63uPcN5TMGZnBdQ1ZkPTr436R4sJ6TQTpJs7S4Pk7efHNs08UcDAoHlnEjlJlGHGZNpNUmP
JnFnVwGb5aV50ZBIiugfp3+QdkU3+kcPP7ramFldeinMKwdPmW6q3aED0WM9HtbEiVEJrhufBwZL
OLjglLYKKa3VizbuvvSOFdUN2q7wAIzBMAOaGTlufKhaIHW2vzyJnz3y3BbjkUur9G2VwFb+bGZk
wTKqAgv80eB6vbafgyOVCfS5LVVFa+B5lo5AeyaKlhyKMm/JYMYOsa3U/h/tMdt5AVG60Q49cCES
OlycX1rxCztMyHjCnzgkx0FGheegxbh/19RROegzXudS9R3Y1duizb5IUSbiT+JgbD6EsfHZgGei
TrceYRtvCAs7t4sI41GygqgRda1cJibeJnWU4BrfEdNJDlmL1pL2e18du8ryL7sIbwHRtfbvBzAj
lXJ1NJcFD8LEeVKM61S61vxRBNXjXHgxTLyKUP9FTzEkEc6HKRetLrV4VAdZ7HdNRVACpWPiRXWO
yIIWIJ26g1EQvfYNEfaWt5Qb0+ydFypOkJpee8kK9OJle4A3FFGyhfPeRVlbxa1tJe2FPgqzC6CY
l8vV1GESe8k3moP9WqEPHpUOEIN4dH6bZq82Bhe83RpWtE9BNgY5j1x9ubyWHFT/+Xcwu8PMqrFu
WnxH+vzeuuap8YzgR/hKd9Wzc6p30sm8zR+sx8gT2F2j4/mD9Nwu896v61mZjQJOBPHvwi90d8V5
VKvEqXqSOx89Z4Uoz8nJ1cAm8kEgvVhJYWXGpuzk5RhCJCGIig5d+LrbQqd5Sv0VC2eGp36oidYH
dBE8hDn9Ced2V3/b7Fiz6SB+oWCOSyKV5GYw99TTb+snoDFx2+vua5uYEaEpGV/mH4J5Xv3o0zyD
ShL5MBMMLWzfSxWnYOKQEG11ySBy8+b01Kd02qvOtOtpeZ10xW0GQSBlwMCzb0Yxi66Fazz69AXQ
tMTlfsX2slQjTTWEdUJl5I/m8YvcoP3LaX/gjvVSt9J1O+ivghFzPQvJWMAQIRIK7dPz2e6XvF6c
dAE9gFx6QLqfYmmEWENl3xtPduK28kszHQ1wupJUFsw2LzLCt8yVBwHnAMuG01g1itq9ihLmDXy5
uNEKPxMUObizuTHB+JKFe0wYWgqiP/XsPCVFA/4pk0hx79YisODnVx/8dmOLuQvk5qJFs6Ujud3b
b52jE4hS3F9erXUxPjkHJK80IE6wXmyufi6aAckuOAdkQonWST6KT+UAXjXlPZaubaknpehk4UV3
DStkQsIN5EhsxlYzl1mmi4nblIHtb34Dx5Oi9oL4xl2mjZH13zdbPmnKCsz6Fh7MuVP6iWNG/uDI
ZGlXEWmro6SpcyqwyfU+dIp88GIg6cacy01i4/zIjSSY1OdCpsROn63pWwkQ4uU1440NBM14YkFo
ZmVzOB9bDOK4Sm2wwSaMxANucgjm0Bg8fRliVx3Tn2B7UAQ2ubF7LUyDB229e3y6A4d0mHMHZ/Jo
XtUv03xrQteniSNXKxx3yk52fZdbgr3Gm1AdGECQ6sNN4J3nA02LZBg0G9uZgo5JcsMEKWjpFoJ2
ggOCO6EbO4yzLKk5GZkJO8PU/JDLhzale+cF5JW7WQodcnn1dM6OA8ku0JZrOhgXkPNB1UtVplIX
p4H1ooBeQcQbvjoZu6G3P884h1ap6lSMeRrUy7cxCkkFBvxKeuilk9pRd57eL4+Gt5m35pglqnB7
Avi1QDvZaJByvLNB1SYk+eQFqa0RZn1ap6N11qzAwMEBT9VtOGaeMt0Zk+fYfhoB8iUE0q9p1UvT
yOzlQuqmqYHibhCV+6I5JNEzSHXJgByz1LxARFExviaLfnd5Mrn+vnEN5uSsQG055V2WIvEBPi7l
Hh05RFFuFuRyLhvi3oiQuLEsHdKmeKozWeW+VdOwW6AOFcv7xgTvWJeRaHQgPtLTm1mK97Fh+tMI
UfH0OMjhTskXv3wwQBW2yOWVHPaCHchzI1BCQuBpbbBCLfd8U0xK1hmS0aTBLF9b+hOeiML2Ad7k
fqQUUUqDoic7ZAhU6fGUGWmAnARRhl8r03XUmkRVRLPLc1eU0pAAg5oN3hbMDpfVwpHqxUyDEhSO
9BgNylVXRFfZ2vddnLQlfRwaASCYF1RQH0BuAglc0F0zr4jB0ma51fQ0aLSJJHiTCgFoHAz+Sn+7
XhUAQkM4ZgJL0zjhGNcoCtrRDbrt3US6XrtER2/Mvy1XSoXuKg2lCbxIZb8dd735x+Vx2Me94UMd
YG36O3eRmkpTla+PwrS3ix2tpKfCCf88sXluhNmBOoVuGvjx8CoMi53WpKSxJlfM/8pz981YPg7b
ze0kamunszU8hLJWPUbTHXKTB7Efcq0AZLkSkqOjhb3bVZUz2iviJ0gWNGoUCgC4daF8l5xeRO/E
O3SQSkKzLEiS10a787WpnB6FTxs3n0rK3DFz9pCBhdYeaIcJotC+byMZAgH05nIU4+5oMK2DxhPu
aMiM1Sg2UKKS1+tBc5wl66pG80eP5ar/anireAPoKGUwBqnnw9OwXE2xDg+g+0OiWQdwaBkJHjex
tsvLGXoEousWd+k2Fpn9LKNtlpYG7sh1Oh+1et/PkGwxBNcr7qpZeGCg2RyiGyxLh9HUWtgN8I/U
/IremXZnhEdlfK4rHD6NoK7DDVBrZUlDhtpGWDyfwo5mUAa3HaR0rLG7jXJVuinzuvcvewR3RDag
83h2whnZlDBk5S2gtHC36pFlXOsfkNf90rfg0Llsh7s8GzuMQ8itlcazjSZ61X+VieAs5Lo1mkhW
GlIcUyyMbjCivqypjby2ii5LdXG7CbLj0m2ZC64bGu+gAtcvpMIh/LAy4pwvioxdu0CnHSG9He3X
TkoNbw4nxwV2hp7CtVk1WSKkDaIlSOpEdUGsQYmu9+ZVNUg+cu+mJ2e5fqgn5YlKCkSQCjXbVU6S
HZVZQ698WC1e2yTtS9xNxg48FTKxY2RIyyW7H/JmJFbaIxVD1epmSPAd0dQrECyp4sOUjbFbmoDc
yaU5+0D/pPuhzOlVhF8mWgJwFBSPRGLva8Rgb32rdhSe3aDIw73ofEJA8lzbpbGkwSSlD3OnPyCV
Yd5lqZZ5dRXRVyo1hmC1uecqEM6AaeBxBeki5shpIrMyY23CvWQmDVRSie46L8qj9ZK+y2/5T8Xy
ksYFgu6yB/NH+q9VtigZ50oqawmsVl7ptKfJeo2ad0mLjqPxdNkSb+eD5N1BSyWKKCBUOJ/T1EC/
d1tiTvUagMNGTh+bsBZNIu+6jrLxBxUAiCHY+yNyXI3SS3OKhij1MHUvqdPcyoAnOdO+dg55MRI5
q0kfP14eG6fmhnNtY5dZvBi/Kg0O7l20lCoyyunTosT1TWWE8lU+RcVdVEQJ2l7G2RttQzqGqvK1
iBTNm+a8OgIyQAXryn2nb76I5bWzgYKrJbSHQUOJVIH1I1J26tvwXSZ96dmtwBovVKH+Bt1N1IDx
RmeGL7Wt0vUUxqIELXvNMcvR/JtDSF3UXc83BMQPkgAoRbA1q5jqc+og6gaQ2pFRfVC6jljfRdrP
3E0BzCLoPiB/BTnIc1dt5xbsnw3ikEV+gFDOPWV7gb9wN8PGAnNwzH3TDwWAWajuadCguesOYDE5
aP5PSmZP8mzwB/2PFpkYnxlWmgzjABJl663xkeTL9P5VKrqDQg+ATiN1OdvXxlASDfoAVkaGQqT8
wzuUVyTof2d1nZPNZTeLemOe1lkFeYUHOtVjuo8fqchDPtLKn2L3xsx6Zm/MzFKdh0kLMxOiKDGg
vAjtq31Mom9I8ZNdG6BhK/ZekAf0UQbw6mN0M/hP74svgvrxxoukGwrSuNCgbYMZ76ANICxRQ5yq
9eImYM1pwCZe1c+z7uetiZdZKdiFvNsIrsBIkoEJHq9O5m6FNGGsK3mSoQ0ZihiOHP9Eg+WXPBWl
ybh2DNwTgO1Gezx7Os4NYAQAmMBOezdVJ90+gl71srtyTKy0wpg1c00HsFlGq12yrC5H6GP6xkt2
RUWMu5wdruAGb0DRFk3xOI3OnQQlr76Kyylb8x46UAOHeoBGpKuGf74kZ3aYJWn1wSpMZ8iCvPoF
jDXoEIRodE5IBJwEPfEYCDqBWcHcKE5TWzLnLKgyCxrq12vbaiu/CxHW3CUxnRXcjGq3yTa508iR
5Kw3s2BU9kZ7PSY+gDh/seobE0zcjezMnpoEJoBcaYsTTIAD/7IJXtV+xXgBFqOu9FFskwVyvJ2U
9cDghHvjKtwlOxzXpHPnw88nUf6Hdys4s8VEeaTRB422sJUkT9Z40kawggMk6mglkalXmB6oq5vS
H7N7LXsTpTA0rmNsRspE/DjqC6leRypR4rzZGZmvoi9DID8tO6Ro3ezqh3LovOmq8+Nd7/UPiZsd
aq986vfQPL6ad/qh8VFIiFfi1gcwzQkjNeeydjY9TIAszKbS8nV6nhVP9ieyHFVYs1yTNG7ovZS3
Mmhenh1C/cs+wPXkzcQwmx+iO0tS4X4WZGO4bwx/lNW9vewuG+FGmI0RZudPPfSrzQpGjP8j7bt2
HFeSbb+IAL15TVr5ksSyL0RVdxW99/z6s1gz92wppSti5qA2Gru7gQ6mi4yMWLFW4SK8TpkTO7xy
+qgtbOhfNBV1313N4vwhF/fdEKq5KM2j4YyWlPt2zVnqStYFvB9yPdCjFefE+8KaDGUjG6XO7T/q
dbUKwMhnCwao0w3WEC1QuOntGdpfvJUcOWjTBs5IZMy8QGIjtJY5Mee1pb96LjXOqWfcj3QWsdC8
seRnICt0xCtnnIzHs38PtQIoHy5dpBklUABTRy/w2FZJGIgpFGjoF8iUWl6MzuPmpU5MvyRFQhQ5
PaTKwr1178xdmqXOHC8zdSKFGJYSKVYzoNklHvgtJ7efchcsKZbeCTAwRqhpz9n7mdD9euVlbGNf
kDDGmJdXUW0jy8ZlvpU4mmTVykLIem8/422KpB4iDIhFUL5ZDD1PKua+1Lqq9IjNNshtm3V+DNkB
PNb/eUZq7lf4X2PU6qUJlBu8DrBtIRj3klLv/PZdVjojrErCcrHVi0tiYncXToNuFbpusSNVyieo
PnJ+RYamq6gGtG8sSpAuy+hXyiqRIxF6Q5zHG/S+PSRkJYhVANBPnVotAhWZ1qFdyedWH6soQrw2
FEuv4Xm30YcMKQwUU1CnRSKJ8kFsOPh8PXckFdwLWxRWh7QNH5758i0QV3278vmAJGj9VeLvUnTS
6vXxGO/52Uvz1BjHLBynxCugoeDJgO3myF5509kvq9NjO/Pr8naYqIDPaWdke6hDV4D7yAeyFq1f
wrvIShshapwqPfPqZ8k9JVFqds0SzcT9of1jkjp6PtDCAIAANYV+idoAxdq32ADjl8rlwtjuHTuU
Iv53bNS+9IWUmbgUSzhGld3ImlGM3bFRi0AX5JIw0Bh4PJf3/PKlPWrLTCHjoSls3pdgMgrFU6v+
fWxgaeaoTcH2rcZ5s4HCldpAL/KzKC044aX9MPvNixuxjNCi0ZXYd1kLebIEdLAtbjn2CcR7QpxA
V+lHAMbr8bDurhOHFhMcZRZqodQ6jchuMrwAEHLxNCCK8fW4d2KBNMXnYzt3pw8JQqSD8TK6YTH0
Sjb2phnCFtXK1+h1se5x3m4Ylig77+4DAe+JmcRt7km+nkOpTCQ1a2a42vAstw4jnf+LcYBeghVV
aC5Advv63w+DNkdKDHijHlRTqQTkCnClbLdEO3CvwI3OqH/szHvlYi947Bgzco/aBsPBlGelMZgm
0bz/gzSc3Ss8YDOlqCeV+o7uqoZk9ZMUA9XND9sUi+mjO/bxuO/5fR7OGFllfkZdU+MWmKEc436u
kCFXKK2Qzp9ioi4JAd23gugTAmag4aN1gBhoCjPShFEDGVwXXw2ehGL/JMYLsefdzQhquf9nhnIW
qS/3DWiVUDgCYyIEjuMB/UDJEm5xnpIL947Hv4ZRwK//tsXj/6+XUKx4Dpux4c5ilZLg3Ec224jE
F0ETEpYGl7YLR5kaFW2Pzpx6gxjFjVRz50Fe1QqYhb2MTOxCb8uSESqcArAj9MYQg+J7zWxFPQai
xGOfH282+rF7MxT+eup4BtoOfQUr7LH+hK6XffL+Vs6faF/CbyzcVNSem22hhw7JJ2B6IQ9Id+Cn
vSaAnI/lznlVSVvN87iTl0vsV4AnvQFMibRQSbxvD7iKub1cE+gkrRgJKuBAsNcp9ihthpwjDJ8B
qaU4C7NIvVP/PbJ/LFGz2GtsXvW4hs9+bsrJqtQQFma7yBDL9zo5IHTre35hD1JX2L9MImibwcL4
DV1IF1GpG3Jh5M5FNvUrtipQJ6uyzNIAtjWblp1OUlQlI0lFcXD8QRRWC2Oe9x916FBE4aGXgF5G
dBLN+/fCb6KdIWrmEvg5fYn+ljUZXGnfv6WQIGj22bAw2juH4coY5UeYLmnkHNbOdVhsUrYykybW
x7ExFwa1ZIeKPVJNyQshh52+kw0p8A9tqYLbaFqX0IZrOD1uoYYFMQQiJ9mh6LWVGsdrNojt2OcN
buzsx99zd5Ev5pi6C9BmD16jXsKw/cn1xTWXT7swLvWREzZhAlR8xppMVC/Mwt1zc2GVcqdQ/Mug
1Q6rfdJajexbnhcaccZbTTcumFqYbxreMjB5pCk9NlEDHphenN6Uej+JylIiic6z/eu0/DOk32TA
xWbtINQGOAqGxKY/qfLWVcm65VQycbkZ5jwpE8YJcGWw8mTljEjQmaDL8ZIm18Jq/vrii4+Q6rzL
/Q6bi0GqP+ylNXKZezGSN1LTGVLZrpIExPjC0hzf8/E4PDONG4jUUFGYF+HCrl/GIqOEDFzF+9Cg
IEY6Munrzs6OBRoZSPf+eNPSmZV/T/Y/9qjDWkbgIEVmFYsaqE4BIdsiFMw87fShQKuTiOQRykkp
mOQGMEPXWmgt2L+7qUCEocz9fgBJUt5Y02KpKTuVO2ctcANjtOvHCJCzbj+hqNJpvS2NyGWN8qae
APFD+T6CMm3oyMxEWmEBeXR3zS++hXp5VgPXDOAD5M5CYvUsehpAf2Yoo4lS74S8afzfXHngfcPs
AjWPBMn1UoNbt0zQJ8+dx+EdnNv9ZHFQbFoSuv9tebrx/RdmqFGhp7fOeiXnz1kCrQNgxsDWWFTA
yotsBCWjtkDrpx71tUbqOvL0VALGq26K3hTUXDNqdYrXfD14dtAyg9nx43uoDOVGgWbJGkJOojnx
gH4ocT4Z6P3p9n5aRKvHm4R6vfzuUVAaIifGQn6Jo+vRva8hmhd9/hx75aGp8rPfqkuN8vf2IerQ
IIieCy8QCr5ejFCN2g79H5gleRydUPCVlVpzaMn3oH/5eDh3HRyeMYhyIHuJCip1U+T9KCJPXvBn
JRY+4ki25MTu+T0vgEERWishbyTsZ1CGehLXpjQgp5rlmvn4I6gXLp5pwNGAGgXPW/yH43c9XmUo
Ji9U6tpFXy1eaomOlKDhCT+F7Bs+f3ps7Cbmh8QCOm0RAeGtLgFYcG2MCZlR5Jiudru4ODMlfwwH
aFoXTUsKdloxU4F9z/bswoVMNwPOY4RTmZkA5pQqemKvzfpgi55SYajdehottensItlW8REHjakn
qxnfKpTZWNdvzI7r7L5eTZD1khrj8eBpHavfz0D5E/wieFpxQDRef0Zcg956VLXancLn6ZAJOuBP
SWcrLfHQNG6Ots+YSgZwWz73U21C2Uo5sz0WhRlI62aEFisptwFnhwJBHdzLwcZttMOGS0jLHOrz
Uu6DLrn/63t5AXyC6EJBzEj5pUAphTouvdotVspX+h2anV5C/W9yPKPZsE+VKeA+qp3KaqzeabeQ
4Dr3m8aYDux+dKKFfcrdOOVZnuPiayj3xeRizKghZo+3WxM5ar01fcLoiNdxMXrkz/doROTHNxae
CXfOBw++XjCAgIAKSq7z31/cw2k7lb6WsY3LhcYg53rLv85y2lwOjwnf+XiL3HoEiExA5RipDdDQ
YtNSW6Ssx95rGuzUqCscJavcLH7XqsKOgwY6UP42jzlj4iBmIPc/DfPdqq99sgROvQ095o8QZ/AY
Mub4oU5p5DV8xxRy7cbQ7sjlCgjV6OgfpdyIRF4fGyNnfFJqnemV/dzlx70tzMIdN4FcGEhKgBUA
9apKzbkXZiGrZmHjitGrB7HcPv+OfH4lpBlpFZYoxaGIg9XwUlervtgVie9UQaPXgiH5byEHJlFe
XIgIaBjffBYEDllvEXkRdLYp1LXA9LzUlqnQuEINtjNhm1c649sDotEhIrkmGUP7Ew62HD2V7EBA
CWLGAr+QXJjn/eoCxzegXwp5fxD84RfqG+Q+qzIP95Pr5yWqFxqQkmrPL2EobiPB2YyErqxZG0lQ
boQSqmAEs3DXumgBr309jc1YfQmFvVJaSe96uYG+z7b9u7DmszO5HtwswjRj2UFfCOdIrXmnASDK
RoF0VicHZb1xPw66OIAiVdpoI0FEgLrlMDjT4mvm9swB/ADyBxXPceTUgAu7PuEM+JF5peTVs8E4
1uorNNGxTDhdlzcLruT2AqAsUQcr4aVG4ipYGu1iW60yYyDfGVGNCUVdUYfmgW5xkJlrnA6F2s4M
bdWQITjHmaERrFOL3fjW9LTUbvjbonw189RXzRHRhYfLJaGVJPiBc6uP+mBEf9V1tsqg7Qi5ByJs
OCexEiPXvwGzAn7DQEcIasuyxdi8pdg8GSH6GFuFnSw0hNz4e+qzqAfJlAhsPXfZnXsdBMG6Ymak
ALBrSZGL7tCHHNf18lMbjwNLXJ5Hv3byF6i4Y9CZ4frkz+tnRTxSbz3CkoXd/suKfjPnyPQjWQy8
IzA+13OusUyfSpmknierx5wLjuRMTqhz62g/GqmBUqw+qw4aa8yr/fikzeOhTM+CDIhBgPkBsyJl
OuPLhh/CTjsHuavyuxJ6gVH1Hha7BBXSx6buLCFSvGjw5HF3zmmv61H2QicHVYT2xHAkeakDcO6j
IatA3IJ8jMEuSQbOX06N7NIcraQxccGErVwyZwUF0DL6Suv/eOrm6jV0NEA8JuChRk2dVA4CVwHu
5wpNQQSpJmphgRlARwChc/5S09ztQs2oatC4zmpMyJRTB0Bk/DpCAgTWACP2BBB1vfOvYr0Zl0Rz
7xr6FcLDKcfOmP/+wgEk4tjlWSOELq+WgFSYqVsgf1Y6Zbhwi97uB8wZUOIgpmE1uFvqAmuR+5QU
Joxc5ZzIgKGIiZl7DSkZPclJyPImmH4e78DbRy96H+SZ2IcDiFm6WTJk+vIiiv3IbaB53u6+xPWo
/zAkOqQ6WiLtGPqV76zR2AV+AnOpYEPDteFcYB4MjeiLAR0vHM311KpiwzaDkESu/FzqkwHBTqe2
9PZ1YZQ3j1bKDHWF9VwZVVGQRm4KXKwEdOxoliTQvybCryrTt0US7FujAkA2AYLo/bnQfWPpHuHn
/Xh9/K7HSp2OBAGLUof4iOLNdxgCwSC9Iy1c9wRBWNEYzKcJGsHgVyeFrRI4V3RZHViSLSz5vd18
OeXUdSZHKefLLKZcISN3EBRdhHRrsYmr8+NJvwlSMeezdgqy5QqiMdoZ1OIoy1ncRK6ExKCaBZB8
FlmeKNyxX0F9+LGx37chPbmX1qhRlW0bglyljtz6MzYTvbM0gu2kqyav87piAQxBWqswOTIYk/F1
AvDclgFxD+18C6FJwMEaUr/LpF2xpLKhcWm3+k9FIocxIh1S9cZgNAazUhfWggYr/u5/Zeb5Y9HB
h7uO+uwgiroq5sXI7SzB6DarifiOQtrjBJFqHkDtUWfXjVGsSjuy/OOptXpLJvmKtYQEd+9namTr
YSDn0GCelvSR764fbid4B0UE0JY6mkPf4LYI509rNUCBnKadjKbkHBlxRiSQlD09XsJ7xwO9KzIL
4lv0YomUPV6NtZTpyhidePIqmxI991Yyo2yZpUTfbQCPnXlpifIGVVviUTfAEjsSwfJLq2wtT9kk
pS0aDHILb2y++r+NjTr6QaUVApMVGFsLRZ3gqR32XTiQZgE/Rpf9sZ3QizJfvqBhRlWS1tAN0zjj
QK8QubxiVO0mTVwfwei0Qo8KEQDDb0XEo9OmY5zejs8cuEC+6yWffruO+AZoqsyMO4ijaIgjO/WB
xDFh7MqjUykHL9x45Y7nvh7P6N2hQoTmt1EFaA2Nip0GfsDLm41jd7C0g/BemulP8RQZ/Co2FRtA
KBNyJDkpF1LRC2ZvEhA9Wth8aCLEbrNtbfGYH2ujtTRzWrcWaxVrxYDnOfALg7112QgQcQrnPB3y
uzTWPUn8Pon5IXYDxvJ24r6OndFDioFbQGnQ6sjz/kHkgdMnyyCNvWmZZkO8ewufTdxpWx/fFFIS
BPoQQ7HALUxO9tN2+2p/P31/e2/9IT4wBemWuK/vDBW5ZYgAIH8Nwqbfns2LWCuFjD0ItMrM9T4y
i/nkTChqGwtb5zbMQn0XjbiA9wigJ6DD7rHgSq+rhswd1+JL+xEc/A/gK2zJYU7j38bsz94rHOsu
ZkleGNHSGZ29y/VNBeszPxMaxkBoTCfQq15o0jIQMrcwhi2qAhvfBkAayi646ZPdEuDyN3f7yBzl
VrkRckqxJMPcKnXS4wA1a51daftqI6+ghukIRvks7WsLMhV2Y4fn7FlzPZN12lclIuqeeU+eFxdg
aQooB8xqYcQU2vxNAMAXlqyXdmABkG7wRm55+yWR07vrfTHjlPctii6swlzJXIZpyKQehWQnjQex
1bXqWeh1kFc/3mC30eb1ClOXesF0ygAe1MxlvT3fJYZQbkLxP6REno8qOrzR9S+huIhsKLWuoeyP
glKxgVuDs4d7LZbSXHcGAdIEhG2QNMUjWKAG0WUa6CR5LnAl5e/QPDGZHXpLkKM7hx1RP6qZ4GdA
nEhTtg5Sqg2inEfuQTBE88STeuFBdZuWxNvi0gJ1SyAtmTFeAQucf0LfE1GjJy7ZsaOdS39V3spd
0d+IW+lTg0gTariP98Gd1Mml9ZvLAhWplOdHWBc//FLvX+JvyZo2yVdv+DsiOGNkiquwWBXPApGX
5KzvXMOYVR50XNgkgJBRmXIxy4RWqEo8eVLS47HjVEd5CaI2H5xL34IQA7l4GAFFpgTxEeoc11Mf
1nLu564/MiSW9ioyogtTSJ9d2gR1drPWUxo/hYls2/8wfzCcl/KF/0zXwTnEW0laxx6ZfpJ9+tS7
7EI+8ibR/y/j6PfDTGKMdIahq/oqV8cIxl1hU7wGenCWt4nJPOEwBGTpZqBPHG1tPi0XV1+cD2Ux
zNZAD2AMzTYJkNboXh5PKB3Vz0YQ+3LQwEK+6QYiCQapqWxFNofrVWWrfI5TfZjQIrVEYn3zsqcN
zfvzYjRl36RpUU65KxBv1P1N/pxsuHWxV52lK27RFDVx8sQWKg9iJpfZeLtilRx8298Gp4gskR/e
W6HLyZsn93JMWgy3K8OQIuHF7v0t0X8S248X6O6mQ2lHRBUYARBEXa6NcDIjxB7H5W6/FkGVSbqv
4lV7BqXus/IkRSRdKJrcvIawUEh2QvAOiUgk7kRqoSrcNMUckrjCgU9If6qP6gGR5kb4CQ9LTunO
7ruyRa1UA3p7P2CS0o034bohnlNa7esSweL8j1Be6coItUqBrA7g+YeRYJU8CQ574LdLW+7uOIAO
hBQm3pIoel2vUQgAOh8XZelOf/pPYR98CRXhX73Px1vhtymTGgmueBR1oYeHnmC6IM5LcQKYel66
yVugD5uTbVnDhiBS3HvkVT86EWmdxybvzB0sqhwLbzfXc6lbHwyHceuzdemmJ78k/KGxse0WiMvv
nKJZBQMvGWy2uQ/uevL8jInLnGEql+V2UaIRFsB031+4OO4ZQXkO6GmgN1joQ14bAWVJynVFULsh
t4qADgOloQogwePZur3/8Fyas/coBuLFRKP5pUSryqLMgA1RChQcE2h55G2SmP83K9RQ2JZBzzz4
qFFvPDN8TvJhXBjHDQAE04SBaPABKH3gQURd5FKuhlHtwUTLrSfxk2U0S+Z1WUY66qkYyWg1epfr
mr9mBHBorbJsYUvcnUgRKgTYe3gW0TUXLpZjSfDT2h06CJpDejPV22rkloZ53www9YAWo5ZK41yk
oPXG0Qe8pkLnrQRKbz2f9KzTocUCiCT/xsYf3fSBrhkoXHJLTDd0QDbPMVA2s2NHCzaAhNc7cmJS
QPs84DOKsXIk9tWTI3PkX6AIvTDM261/bYgKmThA2AB/V2oXrHt6ij6+rkB3h/14U95URenhzF9x
cRcyEpfLQQ4QhERAF2LVu+HL/85A4b3KHKCUUBMMjcJ2lJ4MVmUcebIOSEskY86++0i0n1v89vE3
3VteaEuBimWm9r8pVAdTLqUpmPjcWgmDE6exmjFNQb3gIm9KJr8jB6IflwjYBjXaKyvTOAWqyjQo
JqhrbpOeDIvVM4vbKMg8AYOaOPIGNV/e0LXVwmX9CwC7vhGwthe2Kd/Zlh0LOCxsg8PjdYditF4Y
1Uped4faQkbYylefuZUaLyy4VBLz/PfxBP82Mzwyz18vetIVAtf6fusCgmmpdnGQkCJi7WLlJQQ5
dkuyB0fRewtFjBO/HfbZeqnqfYMRoGefPkZ9OvSsgBnwVT1vvpTXoV57ylsTWMprJOpcgEdebcUl
qTk7YyY7baBqZrDZ31EANWu+BZmorOQQBWOMvI7AQ6DLjJFq+NPp1Pp2PnxL0CbpQYafOxprPZ7A
O6EqUgOAbONSAoMx6p7XEyj1kRyELbAjfqGHxbb2TZnZME79mu207dJlfu884OYDHRTSXbPvuTZW
tBxblQzbumz72Ykx4frQeDyeez4NYQkKF8DdoDWPih3DKBSVIYpbFz2hyXpo8mwFpsBKZ1tNI4DA
lwv27gSrgH4BfwP0F3ptOBpyV48x2tuTtMXzRSK76CztnDMgbT+Ph/Vba6D3+aUZepMpiZIxEcyM
Ntpr19JZ+sNtLGvHGfJT5XhbW/ogNiGnjpxWmhl9mszqeGRJ8HFsgfc4F/pIfhaGLsxn69E3zat9
4XDZqp4krcU3ySOJ1U2kAFp2YgNLQxUD1URkEo/pM6pahTtJVvsG+QLQGwGRrRilM4JlrjabZyHa
cD8Nt6r5L83gJVJtvdEIlvJfN5XO+YxeTh91N1Rp3WRNnbQuH2/qbicUOmgVfnwr0zVD70m/we8g
p0EiMzIrW+dPxjHhFo7aL5rh0XxRe5MfOpbhvbx1+9QeYxvA9Jz9Al7Lr3TNYbRjLa219Jj2h7KY
iNBvkmIVsl+FnOiJQlAvSVNdYN4mVY93SmVosjFqpw5499gU8WAW1z1vpT0YX3+KVdWDgYBwjF3F
hzw2B1WHaj3X7oNiP3hPUQ1K6BqqgyD46EkCpZnvOLXbrVqYk2wJq/BP5Icb1QemmfjDIhXPbQaF
V0ArjP9QVJuL7Nf7ptbqDnTzbe2+fRy+AJphSLOCnuUTQ76gUozS81x+RnafARWJD4qq+SfX8f/4
Qwagov1+ba5Zsv5MnGfBBCcirvYzRBwAuhqRsv7XT+9kOs7A42N477RDmgQdvyLCUrASUt6yrao0
HZQRYaGySlj2Tyi3O/E1+lQYR9asrGpctX2Jompp69yeNJQF+LmjGRwaeA9dz5iQh4mHrF3j9lI3
kXoqP8RIe2Mjf6eFE7twru9dCSAhBas8SkdI59IlYCGqwqyVZ9yukGzS0a2l2ihY0VCQmZbfIuGQ
dqQul3KT9yKJK7PU8SiFkq34GS6sHcA1UzyJJUnO8dp/lo0euDXB5HSeMCvW4JBmY1Y1OGlKJ/hP
iyHwFCjnzAnmGV9zIw/SK2EhMuC+dHl2HRJNtfjIN5rn8QySu0EAQMHEA/EgFgvR6+wrKd+AahoP
8RvghyD2Sq1wOkapWLGIYxhpl/M+qfklzNANavJ3ZBcmqPllghI5qcFr3JKzCywlWEo6PrA734qZ
daHnBcLf/quz/f7l8am5kzXAnF5YppITchHxWhpgcHjEWNUKdNQ4yd8d+fMH+AYsJ6dXuKR8Q8PP
Eg7jpj5KD5uKOXjRz6Y2CACO3YnrDn2c8Cn+OoBPAR6ef0NvFigprXGJz/MGMEjbpR7JveJVvspg
umuzAlQj0GWdA2Qw3kpAwQspHiQeya3sGBsagC/8QuH0ps5AmaffBFrq+V0OOmGkIIsts1f22ml4
VfbKbrDbL+0p2C2l7f4/q4wULuDWaBShUciVz3eyP+DkeANJX+JTcQ6sydH0/E+AwQckhWbEu+Ce
a5P1SWp4e9V8vM/uJCrnffbPF1BLzQpAFKQilroQTCXRPRuCY6kTg/kzIh5PvANbmmz/d8HqvesM
TSqonc7ddmBlu3bOKsN6mVAjDOL+DCsZ/axQvv9gTVGwQn+F9m72iRu3Kh6XZzFx2xqIWF5v4oX1
nv3Drf/45yOoWKyvpYQNZEy+mrS9GXDw1X0o5HonF6+Px3vXU83qzHgrqOCopixp/qDxeSGhvWL6
5vMdWzX6YwPzKt0M5cIA5Qo1oWhB2sQ27rBl3iRHwkNoMz3LCxN295b7VZn+9zgod8hNVaYIPde4
8Y/wh3mLv7VndSuey0OWLwzo/r68GBHl/6YxK6ZQgKmpJfwHJATTXRLoJeDCG3Y77DTw3r0/nkNu
/ifpSQTTEMpgUA9HppbyPgoLshrwbzZuAYrfd+CW3tO1JIFxc3iB4E69Udz01c+gkreQ8bh7y1wY
pqXixJplEFZo6ATBI7zayrb2pm0gKIQnwU9qhU9LiuH33M6cwsKlibgIm5JaxyhDF2rG48XXlDs8
qgO5sqXouRKfq3JymsHMUVmCjEYC0OpIBtYRRb3KBALN3jZfV6mnZ3Hm5JmVL1ET3ZuKqy+jlr3t
K4HzRjw6xMjhy42E7pPuKeDfsxjKQHuPscr3Zjetk+jr8eLfOCQOfXMAIc80HYhV6UbkSg36pkU4
dUQ/mgagv6zjEjy141PpVSbXe+joX8KN3+ZrgamcCYexAiqYu2iujtCvRRTOi/oYMAd/PHoaYwzi
IWuA2KnW42sAHjx5m7eWAOJnzYhGm22/H4/6NguGTwAsAJ1vM3sYwF7Xfjgv1CAItaY+tgrajgkD
Lkn2I+EbM8hZi5MYXVbw1tqH4yopV0pglOkTz/xM44jWrfKgQVXmr8+AdVdvmYUFufFo85ehA2mm
gMElRFelJ6lpK/SN1kehDoxO3JbMT1O7/fjWyJoj4Lp8PBM3d8FsTgbpNiJ4hAG/J+biXd7kKQN2
kL4+yn4MKYSNBkYYuV7Cnc3X2pWHoazw1HRLapqM8lAf+/RHaTrSNGCA70qjZpFBYk9xbEW8k3mp
XrZONj1DBWDBrd5f8Itxzl94MU62DSTJR/vzsS31KMhshWnMqMwgSTWu6ik3uFAX44JMKFHG7+9D
uRXjj6Z5BqWM6QWGl69FpSZa9ITeM87PnP9iEZCMxYZkwZxLx185n7GhHE1QwAAEofWdwav1pFv9
50aQ7ELTF8DyEH6mXtKtqoZVo3j1sVOZr7oOKydWpsRGTX2J2uE2y4nlhqAInuvz4QKE+nqya6EN
QKzGNceObT7k0DP9YTeFQCmLNu/XOtgk5s4jwclSoxZOXXsShrXUOuFTuYk8dE+lzXZKzgFvgQIp
+Aj1yOzRD5t6h65c5Z2dK6QH70epl+USYuPuPplDsxkACm0FmkIlH6C4PGlKc4wZbgPOJ5PpOzIG
4ylEc4uYi3qqPjH1zyygGtQITZUvvMNJHT71IZDFEAmKE4t/a/E+aQojEVkDOscLe/k2RMD0atAW
VNDkg0rMbwLrYi+L4xiVqdQ3x7I3IF4S40baoovcM7uKlGflLyCco/F489y5Jq5MUv6y4SJfkiuY
hG5sumuBN2KGkzAeOzxUss9+sV9w3oy0w5jRwKhPo9Qq0rWuEA4SGSe/PbY/TYPmeJlop9Q7jU/9
UBHEqU4oLTSk3XGEYE+AmAraSeY2TOo9MAhAqWZSPxyRzZmMtOjRL+LzMRQvlSX52jnKoAY3e3fk
0NF6jC4DKipmc60KuHEajsBcGQUPQSvN1/PSaf0FTr27Y7owNP/9xUbhOt6vioYdjl1jK0lBmmjd
jkusRzcxPgKIy9FQMZVa17hja4ymj1/96KvwXh5vvds8GmWA2nujx8lh5MOAxBFOcbpWD0YLbREo
e4Ibd9p3L91CvH+7QOAxmD0Yy6MyjsFdz5vIt0mseMFwzPMwtwOpiDdNz46GOo05kOn8Es//7Z2P
8gYaaJCwQ+8v1HWv7U2eFAGSUQ1HP1Sc5pCIPvG82kzH1phibHg/WuoCv100ABiAzeBhFuk7uge7
E0FThWLccExUDWnTEC3fcaYsWbl9WYAJ4fdhAdl1OC36IhgTsEWqoYSJ7EplVSWpagHHwOs9W8RG
W6WFMzBM7CQV3hb1mP10ajua4aB0xIcAhwkWJ5+gxaSzANHzTTUeElvwq6Uk8zy91+cRXwm5UWHO
5Klozr+e/rCTQq0Eae1RK3qiaaHOAnXI9aqh9lakLbEA3Jv6S2vUYteaVkv8iLi3K3PDryVHrLMF
4Oi9AfE8Wk/R2D6rClD7FwqjYtuL8XgUAPbynkMJ22gnCy8sd3p8NvnbwA7eGQdFRDc/YhdaNTVO
vFAS03Y8BkVuBckHW1lQcCdRow+H6knx0d6gvgZqb0BlCMf2I4xOqW9H2gZMBwV6j7s/0nsWKkSd
OTmGhVD61v2Bh+O3mi4hE44ywvW69lAJ18ayH49l7G9DCVAQrRxJGWRLrO33lhRoeBUPS6RkcYSv
Dcl5q/A904zHSW32vlg5fBo8P57puybQP4lpRj0Bhq5NKAzoUMUeYwm4AE+WjAP3cMkuim3PgTh9
FGYsLC6luRGWhoaNucyVlSyNx9yDlIgHv2D7CtcYlZQ3etCq46sU1p2TMUGlp+NYmxBfTddNVdV6
2kS88XjQ9xYQ7zNo2OPFjoNJPRuSpM+LKuLGo1QrBwkbJ2nTA+iN7Mdm7rj7WZCXk8HGhco2DelK
EgV7Q2bHY9gHpwysGPGUmVX1OS6xjd07lzLUlHC5zEV0Os6fpFrmSyGejnUXfVexZmT4haBOZPCT
5pZNvVSeuQ3b8Ka/MEidgKbhfUHtfRhsG7vnIp0r/oiZm7AAbhNe/SN05uOpvBObwiKqT+BUAeoe
Tv96n04geExTAJWOabTmWsHgubUnJ2A0a4iPZ7Uv/h1b0Ron/6Cw0arO/IWn1L1zgmZEUCrOmSPE
ydf2+4grBXBZTkdgKCe9EvzCBsXvkhjBbcIeF5sCvBkcn6bgRUUdx7EKmLQMFSQvlNjhCqMbjSok
fGN4qUyis6DYaFoGC5ddMJpdtKUhTPwGzD41SrNh/NHLTpSW66oRzgvzfxs448PQlwMqT/Ch4yRf
jz/l66bKpP8h7bx65LaWLfyLCDCHV7LDhB5pWtl6ISRbYs6Zv/5+HB/b3XuIJqR7DBwYGKOLO9Wu
XbVqLT5slN6awFhUzQulvVq9VT5q5SEyvg5bOd61Q8pEACgCmk3nk/CuVHVK5YmuzZyeYC/52gFM
xX2ebr1A1g7p0pELiaYGf75Y9FLRZR1TeZ7P49inNJfHsFfYVe2aIQRKQ/jX7XlcicgIvuFyIkPF
RhbF9dqwTJyxDeSzUrTysYiSj3YqGZ4caO0py+PsmNWKte/1catxZeXEYhgGUSSTycaKsQhwZ1uf
mhDD79WH+sNwVAdvzh/an0r3x+0hrqzblSUhDsnkTFPKmCE6WX5fGVB+QC0ZTtbzbTNrA6LYsRCh
Lf2UokPQs3R22ryYzvZT6nFGqk/vCsPTQq+Q3duW1tbs0pJwW0w5xDd+gaU6OTjmD2CEXi2fE/q3
ZftD0x9uW1sbF6ghNj3A89fMakFYykPs1NPZktO9FQYAsZSdZu8mG0Vr+V1eUiD1P9y2uTZCHiUL
FBNKnFddU8jGQ8mbqYyQjgT9PNHSDXNcDkHloY83wHpbtoSEWRrYtp863L2yJ78pwPFDU6E+FhtW
1hwprQJgqVUZKgU4gq79ld4WVmZX+nSeHACIXfG2GPKdMcYHPzbvk/QUS/saBMrwbETDMZ/bTxIZ
B/8vx3wjG1Dde/V5sv/q5j9vT/SKs7n6quXvFw/nUVIGSYoIg8aAjme7v1djiHHgB0sgDr5tanWe
LyZAOIa+zSFEy3M6B6qeuk1O1UcNEI7kJcLOjQeWeEsRdyUMoeSKeD3t8TgZMd6Z8iCJ0znCY7fy
2Q+OpS/vnfC+T7+jG357dGtOZiFaRMyCm4He2OuJ9JU56WutmM+A67q7wbeng6TzFIy1ubq/bWql
rAB8ljEtyquL+xR2bDGZ+M25nM9J+r5WP2XJj9T6s31rx7toftPWn1Lpc14+ttkOTCVMdvHxtv21
oRJ4gFSkPxZchnAPyrbUDGE6Mav6mByzvPkTtdRgPzeoF9y2tOZ6XrTDuCJs7kNhd6pQ9zmTwo07
jF72TntfTG+1x1mNIDg4BOHWBl0d16JU9j9rwgatx7kMpMKcz0ZF7bEHJGxH+6oLNt6sr2F3SzaC
i52WCl6UdHBcb5V2IkAPdGk+6/0OdXeZdHt5dpw/8rp0swagV7mPjbteqr0h/qtudj7ZkeTZ19w4
eaia+0qNXbj/09JT5zfG+CEqbTcZrCcz33iUrB1Ysq8g0mhdpQNEWGd/rPTRNvz5DGJbdrVae+6g
nvf6pFY8J4z6XQMZtlfY7W9kiegxIGNDXhTVFDHtW01N2Vhw552tL6gd6GqzswMg4vdZNe6yz7e3
2MqiE2VR8iaWBIsu9g4mdDpNPP7kcwiR4F4JM8Ut2yLa111a3t029ZKNEN6clLlQ5+ZRRNLNXCb8
wtnGsTMMpjUoZ9sKPpipnO0Kn8g5HRXVm6caMUG4xndjLdHIP5swVBqzcuhqObsLcGTv6mjMEcGO
anfuzOTRJvo9WH0/HLQoCtw6dbqnWNXznZ0qNQIOhb3P6w4pqdn0lS9aP3Z7ss3aHixE9pxOcvhu
DAMbxdm+2KX0e214qZWbBW6L5UFLyonCm7DLy66t4rDLtXPRnbK2fsqmZ7uhZGDbG9t0zR1eWhL9
URZGRTX3qXbOrAP4BQCkM5FQvQ/z4k6J3lgpzGAoxSWhW+jBIf46+Y9dPrnWKP1xe4F11k9Y34WF
ljehjLI39aDr9e2o/dWOw4fISr5rdBLsW4C417gtjsWliWU7X2yhVsrm0ckT7ZwYj2bxxqppMCCW
GDr1aI2nsXljgQQkqZpOp9acPBV2onivgfqJ3/3OWHkOcaNz6Yk9VUrSJE1rVtrZkKWTJvUeWuNb
T7zlCf16Pv+zIWyhuO5kpW1L7Tx5ubZLzWPmFalnHeuHpN5X/i798v8ak7iR1J72qjRjTBGpdwNk
FhDs2xZe42vABtGSwpGArodWNGFI2liXs51L+rkZ70fzZ6N/bl19+tEh/fJnpe6lw217r70b5mgZ
o/yyeB1ZuECbVp3rEIK+MzvzEOVvx+xOTpsNI6+3PYquMupWJi6SwqsQ+iBv15gJLJ7nIaR1fcpb
WLmpKm0c82VmrjcD1AM4z6WWxP+ZQr5FajIrKCTTOLcHs4JGfj5JnhSda+PLRyXewkeuzBttlfSA
0IFNttMSQoE06YMmiQLjbFbZqQI6Ju1yrf9lVC1qdRbJo0UIm1tO3G/1aMmDZjUMyS/rAyLVNboZ
LSywyAKd8jGM9qY+24cqGZS7obSgeuus8I2ltcWxUoPibjCSeGMtl4GJs0zXHQklLn2uROGKqucY
ZqK+NM7N3ra+SLJb6X8OwM2k4+2NuWy8azv017EzTHJoUOm9YpFqZxNK8kY5z+HOkDW3+NMcD8a0
1eLweh11EOK8uRb9AXprhOGEC/3RlJkKL8gqPUKnhoRkrTl78mn13e0RrTzwFlvLudaoAwK1YcgX
rtnhCpWNxlDOyvw5apzP2hjvVUrribwbmn1vRV5nNS4ti609A7s6RqZ6l+huUdxHEgCtD7W+S8Df
9H/d/q5X7BYUvmjjZSMvM00YLfiAyoT2PaJ2dR4g0WphAu2G57L60lTz975VvIqcZdpDVhvInha/
jYuIwt/buvpcyMOHCqSImat/abO98fB8fZzBQ+lMFN6QTL/oNJR+GGqIDtWzIj1YWeEOU4G8lWfX
4aGYP42SW04b3n0lTlhMYm3ZdMs1er1A4xDkSsxfztm7qc8A6/u7uEhjN5ATT2qJG+TYdvs3leOa
ifY2HPayEXt+b90HdbdxzF6SQdf7H1oj+IGXpi+4icX9b1dF0g9TqJ+H2nf2qpVkh8pXxrt+qppz
oZeyWxaSD1pM713fLsw7CcQ2fahD/3Njeyze+dWXcNyVRa8N4KrwmEzqJjMDKdLPljK6Rri3pD9a
OrAbO3YVGITTN60nP1YIEVv725Zf7wCm4MKwEC3JbWJpjc4UJE4Jp+RU0PGS8ZL1MudBSp6bcOPd
tZKxh5eZqodqLJLdspjK9m1JAQRVm+fwVIQfummAAPwonWNSkNLg5m3uGoPbONpBLjcgFyu+AdO4
OwQflo5mEQ2daJkvBX1nnjUrcqNMcx396+ADYsE5yCEqxik0k4e63GuNG/yJmyjqfYlSql/eTfpT
FN8HQbp37HHju157++WzcPYwpyD4JuIzVDtq81gfzLNkqHdac18GUGLPyi4vjIP/6yBYxdAU5Cho
xdfZaiKvbR8q+qAZk3XuaIGtTjU8qUs2MZ4Ocfx+Av/7th6eCv0+jKdHS9kKJl/fOIYGzEYmc8L6
v0rPdkNOicTprXOr7QdoLk3/fY8CXfc+7f9Kq3fWpxG67HyMj/PSB/YZ5NY0brTPL7eNcNSuPkEI
lGT6sOsxGqyzWXqKdFCTT2BPSZ4+2e1jDEf47fP1+u67HrBwsDVbmXNJmq0zz1/TG0okm6xyAkti
F1sP9tegXpaWAhFxIFEmiVshOBvydg7bTLfOY0hTZfkppPRmPiozWG69aO/JTsQAL6xd6j8l3fPt
ca4u7IVtYVbR9olhp9Wss2Mdo/K58N8FqMBvOI+XEyqsHcgOjWMCaSKd3ctsX9zuQBiMvEm1+J0u
yeyQKvX1aBdYfg8PQt7E1c6JFQrJbaWB6Yha+HqfqkYZP0dlUFZuTCe0fzfKTfStQrDms+Q4qMpQ
ZMnfxNkIm0NfTGgVOfzHwS6XU/oy+ijM/bs2iWXbK+d0thHLAMu764PB+kFrclR6sPUWmReNSv3R
Nobsix5O0rdiXrIBnILZOsZaxu1uDLNlPkAYInUHXS9JEyoRmEBPyvXlRxGc94akTb+1c4M2EYwf
kJVqPjJJaQ0QyQyT8fMgd/6wyyOzp01TUzIvjzW6dYq2snIvMbPiS2yNHS8yo5CeM+i84AijQGp4
EzqC9vNYE7v/gKJcYxMMIxkMEODT9zobmtwdM9/I38z4us9d06WQyNO2cUqUNK28svazHcxjA/SC
nZ2OUGS10mmWtQDxKDJszc5kbpLdYMzDd9MMm8xrsp7iS6eqhXOUZkMPvmVOiceRO6OoDlGhw685
ZUWvfZwaPT1NPgi1jVy/cPJA/1Ad5GL/R3hSeD1Yoz7lYYG+pZZSLo0k89xFee/a3cbdLdygf9tZ
uM9thG8A+Qt24Jzx5xmx2FOR+c5jPDm2p2WjsauSLILhZKiPtdPY94Va7SSl/kVWsf9ZR+WAN8xS
ERXOfDJliR9UVnzqT853qr23T7XgK19+HYkInshEa0vC7Pq8xaGa+Fo2x6c0nfa11d5HRusNFLey
8oPaHAvz1xCEr+wJ3tIZA7uyJOxZ7FFdSuj8K9zNNiHhwn1lRYh5irJRcklRaFY3R1bIeZob563Z
tg+9U97FyYZnXH7twmf9bY2XiE72HNpisUS+cCJNyGvEp1qfZa/IgtHTRmXe3V4pMafxtxnYUngx
AusDVnq9VGVRZC1tv/GpMoqDLt9JQAdVr7aH40xOekrTHV3ouybeSm4Ijv+V3eXvFy65LENN0kyW
zMzeOP2xzZqDUz535dYAV6fxYnzCMTPSRFGLahEDHt3p/bDxblxzFjQe/Dt7y0G4GIXkcHn2y+yp
DXlK6ZscyOD/tjh1Vq0AgFxUo5DDkYXjNJRGXI2GxGF1yuOgNq6Z6YQ5vxZP/r0iF1bEQ+QYIT1W
Ad2cyifTL71WxU2n8r6YfjTax9vbbvUoOTb1GpInYFgX53g5b3KDm4VZ+EQS2nA1A4JBLYnknVoH
8RFNcsjjy2RLOWFtGiHAXBwu1Am8XK+NBrmvsM2i5KToP1r0wcmd001xvj2yVSNw/5G2o+35VS+h
z3Cz0s6T06grb3pDfhO0xpsRWoPbZtYmEK0+ZOgATvMQFRarz7J+UpMqOVnTIam/WfopD3aQR+6S
rZ6v9QH9Z0nwekNPQ4ikIinNvruHKo/X5O2hrBoAyrfoChHhi1dRMGhjV7YYqORsb49HeaLrJtjY
3GvuhnLUv0aEI2SmULTIXZGcSjplkn0RPFj5cd5KCq4OhSuV7OPyWJWFVdEALM+JPLD49V6uiA5z
L+Q2vz1fa0MhSF8ar3j9gWa93sbJXPgwTBvJqQ73Oq2WvufwDFf3t62Ir94Xd3BpRjiiMgFWY2lR
epJrGsxJMg1ePSt/KFNBzXP2TR+x8yzdkaEK96Pf0WPWWrTc61Lnyi1qjMVUepo15UfeqNK+rU2I
N6Ix2PXa3HvG2KM1N2nzh9tfvbYAFx8tvlJrpSxBajI3Q39SqqM27xVz415ei20WSLrBXuU5/KoA
3Mdx0NctRVzzses+Vnr0Vm16l8cpcpk/Bq3eWIjVIYFTdHi6kKMUOz4qOSiKThniU+a08a5vDflR
qyGecerYON6evbW7cpGZ+8eUsOR1rcdjHHfxqdlb+y3+u/VxAIsDQWPD6CVc+HM6dEq9zFtKrzz1
AC8sZ88ZNtzv6uGgRPOPFeG6r7UpmFMdK41KLTUpH4wp9ZzuG+Qs729P1up42AZ0XnCpcI9dH8MG
sH45QatxaqNvhnWeg/OQ/s5gAG8ttRkaFERYipl21ZS2hIB0/06D7loz7c3OeTN8XnuKLKqC/9gR
3JbuNImkzsRiWaftjZIeQ4muNWnyGlh2EGLzHAVqzHBjAldDT1DiYJotcCKvGowmSjRIDRI8TUbp
helbcspHKLvGfkD/IvJC/081sDy7ofP19tKt7nPeJeAXAQ2QwL1eurJQ41EbCATSOPYq/6dTbHVP
rG6OCwvL3y/iG7JYeh02PO5G/+MwPpAcdofu0+1RrDqipYBLM6ZhaiKfZBiZ5mDGPOHs/ChHnk+j
r7J3mkOMgNoWamgt3HgpFv/PljBjzdAnAC2wlZTghQv4BvW3QLIsvT6oxhZwaHV5lrQmeEwqHmI+
KjTniMYTQig7kGWYS/Pnokg3snmikufL9cZPL110RGuUMq5XyBqXPsE6Tk7UCR27ccnlNdHDYbS/
Seq+LT7p7yG6k9PP9JfHSP81mgvD1jjuyiFxEzU/3F7LtfldWEGBni3NMOKDuZPaeRrTLDn1cr7P
s7MKrGOCL8/OQE85GwHE2uakhR41qKW7nWTR9dALnxRvJBM7pveFnLmV85ShUnJ7QGsuZTnYi5I2
3L3i63VSnNIf0fA4da30EMcZ9DDpvqxlN+mVmmFB2J+1bmFIW53ia5sHEAcoDiCvdNUIgV5rJq1S
yaRv5CF/n7Nmw5jc3x7b6mJdmBDcZdLpZifBLHoiuWda+nvFeIq1+pBXnTda2sZibRkTTl62tNdK
hrGkow7JgGIjTDt1dAj08dTr9oaxNZdyOXmC25K6UUF1G2NJOb010nlnRrqbDtne8t80ab5P1c0w
c3UzavRBEEotLFFCzJEtXaZq2SSnrCHP4eZk9zqvgccVwfdQBQtp5jUk43aWQ3faKXSBx0qD+utU
qN/1rLUqNworIKiEod2fWW01z9mURPHeGKbosKRekTiqhx+BUwMJsRpf/hCOVuS7Zpf4z12q2D6H
m6Tjk5Sk40aouD42h1cNZSPoFIWQR7HHJOlQfgPvR35IcYP2DnaWjZO2aoReKxCd/I8uyevT7AfU
fifSeSfJT1x1PtLD6Mr6t9tbfvVUUQB6EQnHd4q7UEpzXhwJj8ABraEIetZ9MQLGv21lmQ8x5YW/
Z7Zs+mJQG7weSmzPXW2jrXSiYaIbaFIBRPewCeNZHQu4YssCfCtzAVxbCccmbywL9wdboeN1H26P
YXU5ll4bSjTwgoqwkNiGv76x+XXD+ZjEb6ywdtvw020bqyO4sCE4cFlHhzqPeDE3CHje+0UuuVVk
N7vbVkS+rb+vSN6yC9iJIr+YGpxbyQfEuLyZ58OUul/sp8ntA4Crd+To0+SdcSdnsSd3R+Pjbctr
Pg9YGmVGHjyw1gkrNE4wGZipyQUVZdO+CTp4JqwcbfZ+Lh6lQT6pRr4lQb+2bpc2l79fRGxKJ+dx
0+rsvXw4IHbwBBXIvqnHjUldHxpCbwZpcSoNokuImqYeBis5hbq2Q0d5V8X6TpXzZ6eT3azeqGWI
SIWXJQSpZnAdstlfQaHQse/1MujZ60jK9m9ChIge6hw2k4fOPLZf7pwPt1dubRbJJFMpXrrOEFK+
nkVrzKl1tyQNquI5NVVSolBTxMX+tpW1SUQlFGwcsHLiJcFKGWm5kfUSa2VMO3qvpwbuOeexl7NT
WeS/4V+XjjGIhEEeUCy5HhIVOZ6Ss4bWfQzXX3VskRvvthoQVkd0YUSIWiTT9Mm2qIRLxejFPcDP
6DBro+f79k7rzrenb3WRdOBhALSXgy3swWLK474K2YO9XLvFcF5Kev0WOmHLyDLii/MUF04yyDlG
Esp38ewf6V8HLBZtnKctM8Ir3NFSypgSx7bt3DE8JtLTlpTnlgXhUuqzeWqCekkpASgqexjtkfSN
rA044eLSxKsPiaZ/1kRMXE2BMQZaxXTZRuP1UOrV82/UyJYAi6QVVQS8z/WCGINvFL61HJrYdC3n
exwnuxzitN/YWyYKB0tX4sK2em1FyavW0STGYcg/8/opiDpoCn7rSF4YEZakjNLOt1M7OUUNrCQG
6HRYx7fKIWvBCG0r/4xEF6oFSRkNVbh4alt5qL6l/qOS7regF6s2LLiOFiL9RUbqerZiYAh2k/kE
v+FnrfuZa8chPFX6xspvWRE8mDLZUUjvKU5Zecp3dKoTTj/3/YZXWbdCb9zCvL502l6Ppe55wapx
nJ4aI79Tw4ekdRBQPTrFt9s7bFncVycFie1/7Aj7OLAjpCtKeu7AODiq48llwxNlcm2k9CLte9rL
3mbAtTU2IcYuOirdbZKRC/8aOx+7NxY8JLCf3B6YCHF7uaxJ6BMUAHNbgLXXMwgEh+uSuTjl8/Ns
q3ejBjlwc5+2ntbyXpHdRv9Rzh+qGeiZpu9vW19zczQuc2+D0F4o766N63POK90ZgSMgjAx9bP1k
RZ9um1hN+C09wyopF0g/xC5KM5GVxomp+pW6H3qqnB71aHpj9XDIpO+06W0Hz2gOptNofrEbapla
ldIS+YDlXwhor0eHtItGlwzOby7+kMCrVq6RPrSyR3n75+1BrmwVJC8V8nKYou1K2J4zxBfTOFa0
hIK8JvWnd9UhTe7yrYzcuh1GYiNFq1uiAmw1S2VcKXV6snXp46g33/rBus+n4KHgObqxM1f2BmP6
z9byLRd3eSAXFaK3bXqy2gcj2jOqsN/wUSsB0JUJYYHUKjGmwmI4fcUFmEWw76la/FynyRk6nTsH
sZrb67Ry4QJgh+5cX+qOYFWux5RpWtUUOntRDj/PQGbtrbLmip+6MiCMKLXTRhtb4sZZImDcV+p0
DLJ7+zkowoNZN8df5dv+e48vVA/o31AvEMmKy7o1lBQ5q9MQmD8k1XhGNnwjvF/ddIvqAA130GmJ
UcrozJY0Toyp7bz8r7J9DJy7oNwI6VZXBpgezE8IcoEful6ZsZF9BDVw8DkNL71tHMLx14Mtrqj/
LCxfcLGfZzlw/CpKOTuh6VK7oYPjd07MhYXlRF1YIDevZdOMBVM9V8B30voviqm/YYSqEIQzOiUo
tvG1ESO2lCJIuS8y67H83jn3/sadsLYSlwaEUZhDOelJjgGtcOlgHZKNM7h2RKhr0aVD5UmGx/B6
AHIt9zplYgYg96WrGwGNlM5dqlquBZ2rPpyVSX5vqOHd7aO/tosvzQonc5zadMjLPD2F/pPc/JB0
8t+0ZQZbZaa1+45343/jE+7UkRRUbKqML07t6OTnquS17ZDuYPJ6To236aS8nSLnaz7oJsV0f4u+
fPl5IVK6Mi+EyYHSd7paYr72387pB5o2kKHooAuajMJr/I1cw/qsUlAgY0PZ5oWD62LLR30TpqWG
NURwQkC2Kjrv6UNubNF2rtpRtcXCi760sOt5KSuh7rB6YCzm7sEoHvL0ASmQ23tk2dqv5g4yLiA8
L4kaYekkS4/rYOYax4Q/nBnJZql6y4SwPGloNTCPYULXO+6fxPoMwvutnW+1na5P2L9DEUkqE8uh
Q9rmak3yBfqCnspcHZzfckY0+RHx8I4lHS2c5RIQYVX36am1P9qBvcMdDWW14TBWHdKSEQQ3Swv2
i3zPxR5TJqn2pZYp0yQp32UVxRApNn6R/+rlIuV2Iwq2OKGk6q6HMrW5WiglVhrF3LH40N1XCrza
/U5VNrbZ2oC4iqjhwKu7qLFfmwJsnVtZq6QnpyzQv7FS2SP/PW1M29pOW6gtsIMGyitYkjSrRg+U
Gz8UgcLW/D8WFobUkbeq3ms7jdcLx5JaBwBu4eYu+9YujFRjR4P3OSaDa2teZG28M1cHQ2r4pRqx
hNnXU5YqRd0GqsrJJAzpP0FGZjcbrmwtGIW77h8TInfCpKVm2KqsSoaYbh3fTf2TGRwV2UJyaCuX
ubYDtAV5QT8d/SWyOBwtSqrZ6LNTUwUHHl5L2vm2K1u1QJ6UtVfBhdnCszJVJd7MIbGIJiWuBL1g
/hvgOvpB/7MgPP2zsh8N7eV53Hxrkuwh737K6cfASjcu7tUL9dKQ8LgKAyuCI4GhAHb0gwc6TrWz
8ZE889QfdLjNht+IsC7tCRs67jRnqJcwbpm6BcdRQ1Ow8fJZOzRwUtJvACUaJ1RYHjvppi4xeVyp
vnaUatNNGkRG2q9+sUWos2oJWg7Q/pxPmiivT06VFbXVKbhoTf5UVM8OWYVIowaWbQnFrB1RHWgF
rysNLJkIWQud1oc9ZXx5LzaRds9mSDavtbVtfWlEODh4gaSMW5xaYBpkDR4gNPiN1YdjWVnqqrx4
rGWYF7dNrHd+3/VYGLKG3iAAIsYP2dh4i6zO1YUR4d7UAkUy1Yy50qNs53Q/lwMK08jutg/YsiKE
vIPeB0kTYaXM6RJMe9vyRrtCLw1ak43LZpl3MXKCig7v6dCVSNLletaqSc9h4MQ/91/Mn+n7fE7c
Owl9jvrzVrFpzU1DvQ1FCfAn3qTC+qQykgz5HGcnp4Ziec7r4a8mgE8nDGXpPOX5t97stmikV88Q
expNHnDrNEFdj04JBrTL0yTjKvUpfY5enTSulvc7c/hxe8nWLBkmmXoFlCnxlLBkkRRKVZGn2Ukx
Tk2Z78rwDDmwK9UbzXFrWwNo10IbgLQGmujXIxqHuuydIM9O3d6vvO/1FsPL1u8LM1bmvWTXGeOQ
rceuOAG7Dvrn21O1tuUuhyCcIfq0xrxElnbJ5YzDY/KtGB7B6Hqd9oPSAN2TD7ftrbkeiAIATKJO
hH68cN8plIRyWB0zzuwEQY/udr+B7SMaXFKlIGOIRIRLQW3qZgwQ5jsllU+XX7XPzS/RHzW0xVbh
ZcmWUN3qxQrwZ4HggPTH411vgmwm8iyzAnt+89xk4bmgRBDIdLbGpuSO6fcg/zlEB8WfN5ZubZdf
Ghamsu59VckaDDdhTccfMthRf/Czc7oFDF7bhvARLsnthfFVpPdpI8PIJ4dtLnVHq3jwu+PvlDwX
ysN/TQg7PZPLeWzopzq9TFbkTd1DH/y8vfW2hiFsdTh74mCE+PuE9MoQ79PoyRqP/z8TguMx09B3
auhxl5miT4KZ0ouNA7Q+igUdQ6Z84dS63m6aEUPYVbfZSdWC+cAzDLk8zfppTEqwvz2YNdfAO5F0
ATcFpU8hSoiDvFTyHkv22MIJUSk9DzkDRLFTjzKyKkH71PlmdTdXrfJ17tWtwv7qSP+zL8KByhTF
FAOp9ZMpf2W9/OTj762XDZkgxxenIZ7dNpDSpY7JEbJLzy5QW549fas1YPWcXhgRzqlkD1zBlp2d
omA4BsG4G/pzZKvP5fAb8RDYrH9HI4T4qe/I5pQZeCIIQ+lAI/NiNRsh91rgAM8r+G/oRAiGRRsJ
REWV4WcnLZThtX5q7NrNZcndb0Rdawk47oilHCrzLH6VEsuRaGkk7WUskuqi/hm+tz/04dPmjbQ2
oktLwiVutGaT273ODYjqQ5h/9Kufetof2sZ3y37rFbastRjhWYs0oAHwHJ5X4fQOIL5RacJY8rOA
oI5Wi0dt92x33uS76VdzU+Vz7Qxd2hMG12dRHykxW0Kbu5PVmyMCXIVn56ZrtuF+on0ARPF4HJwf
8JodwkF9aDvji6OOXpWYG55rdaLJcCwMkMjlirpXst/D1oYy06mTH4ZQO3SN71n5Y2u89wf9/rbv
WrHFw2DpV1oo7l+BLhGkmGw6V6OTVDrm22qSTVcL0HyQBhqyrCYr0Fwr0g2HKYphLNkvbYHEL2EA
tDIit4+RWW2EekV0ornF8z9BJgJX+Oi4lfp2Kqu9o0XPSvyUSj3kg1/HgYyy8lkpun0b/tTyLaqd
FbfDxyyJXtmCJlwEX5mDI3VGX0Yn1WkP+cFooP6AfKkqNp5663aWbBJXBFe4EP/khhHKudpF9GvE
1YGum8bV9Wjc04813NHmVm14hmXLCkcI0TR5+YcAn26l6wtQgoR1kW9ikjs61efEz3fdaPyiMMHf
S3lhRXDaKItGlhZjRaPzOa8PYXTIzXRjl66cTvJ9ZBZBL9H1KBZxoDZrQr0eohOM7kdLfc5K6d6P
fmd9LowsR+XiKV5mOc97u6eIQm9o/MHXfsAHqW1cC6ubYJk0XvukY8TscgI9Y6lYjKRXtYdE3v+Y
Jyitko3k4svr4NXaX5gR3Gc0GZM6+2N0CpLQS5SHxHwb6dKxNCZvaPX3ENq5anBW8o+TfO80puc0
486vmp2uvml5TNd7ZzxZ8TcYRyz7rtbuOMsnKWnuiwFqWeWtcQ96dt+V0t5vnuytyG3NJwEkpYVP
Ayhii92PvTpURaho0Qkytlp6rO6TP/of5W+gyDj1/1oRU5YZctF9q2OFEJTYzkugWutafSNTsToW
8hSgO2mFkcU075gpVJkXK7nm+RR45tkLnv0W9qAPv+7IuS5AUZMjBn6xbLyL3auMltS1HSVAAzj1
c2oHf9VtpO5mP5OORjCRwS65Rm7bXDuWlzaFEzOH0pA2HYPjyvDM7NuoPETdxl2xdmDopqeFiryl
QavP9biMdoQrJo3iE8Uf6L+eGut7YR2Dw+2R6GvOkn4lbgDycCRKhaEocVqqQYaZaq8f+5N0B9dC
vvPvoQvyYFuHA861XMUtvNTNDuEh2f/x8XPtaQ8f+71xFzzXXqO6w711hOzGrb3kPtl9yt3ci4/p
ff9j41sZsXi2Lz9VSLH2Uxf6kRXGpygnFmq+h9rxtoE1kJh2aUF40Ehj36Sqz2RoZnKkHncwR/g0
5Q+pWu1HuMns+KE2FnJqy4KTb6vBXaSwfblSLsy/dI1fbGV/SIJc7xigCr8zdGjd7DZfgV+iPPG2
/+Z/ab+Nb5CVD8+k/G6PfH0XQEgMdGyFDRK9ol6O0wKOlwqV3zTNy11oKcbGsREJF/8eIOh8m6uM
RhRHuDNNP6+4sGvIxaSDEX/1h2hvmfFd2bkJ3EaRi96KS0Ewn3btmL7ThztqkCbSX3R4BhA8TZtF
jzUvRVbh3w8SDpmTIbMZBHQ0W6jb1/Q9IFE1qpan++Sexo3LfH34C3UFJw3aWVNwVUYYZjLEz2yv
ZvJKP9nNaugm/pcQmvLuSXvKv49q4Wr9Qe3jw/ikvJOnQ6A8F2RsUFu8veKrI7/4FuHcVzFqagX8
UScUyK35z0GC+6m4K0y3TLaq12u9LnQ9GkB2yOouYeC1K0sRf3CMgS57Xz7nMEm2YesmypNUPfiT
dfCDyPXbneWgPb0fF1o/VCaGfiMTuxp6X36EuPfKiGqAQks5L/jhscdreXPzFLhR4QYf2p/OuFO+
xu5Ew8OH5sNW79/ahXFpXNhnIfgXPdNo/p+CbDeaXylZeZsaVot3euUfyZ4v1LlMshgsOlE9VePM
COv7lMBXVR+a/GHIvsvaqe+/Ae34jRuKPhSwpvAnw/6xOJULd2XMZe4gl8nhaR+qiMokqM+oIO+z
hUxYy6AiwqihakTSlmeBdm0piEtfAoIXn/Kk9/LwXaVY3lLN86F6c3qaOPDSPBLf3T4iaw0+UNFD
NrMwtZPYFPZtpiWxlYW0u46lc6jm1JvTg1//NdSuckpi58mZP8Js9xBvhMoiZ+DfbpJIBuAzcRrV
kOvhKnJYaumgxidH/TNWRwqJxd4wIncoHvMw2NWhDpZrclvkaNN5ds2oueONtZGJWIs/2EX/foTg
rEY/j+LGgEBAtj6DuPMGaApo+byPf5Ht9GW0bCFgaiBFFdb4erTamBk2epoJo93Z7WH+1qZu0HvR
nzZnceN9sHbPUVKgFQRcnGOKdR9lNDMJAQGeOpHxA2G5AWWs2NpwrcsHi+fQotecJjuSGPShXQ+o
SYY5405h2xh75DXDaq99K8JTB6XgVjF4zYtfmhL8CgA46rQlpgav+KSc0vclqFH3N47BpRHh9OlF
OCfJgBFL3X3tBiSO3d6LZ1eFAxg42vm2udXZ+z/SvrQ3chvY9hcJ0EJtX7X2avfiZewvgscea993
/fp75LybdLN1m0geEmSADNAlksUiWXXqHGhc8aBeEqEeTVlTo1yLNB/WPJVfj2QuPxtQRR0EMHSA
8bdmuPlSZFZ1gERQtMdWp19DKojtZ4wQgmYvhWZWens9Sb69ymMd/ktLBW0TaBmjqor4THkFlIx9
PebBN9JI1UoWIHCSbqfGhRa5EGwhSuCXmREqD6L+An2hqncSXlnVnRlMT77AwiwtbQMNnKQAG+MP
iNVce+iQ93wF9itwnklFvNbUJrJDvxYYm23pPMImA4IWTM7ouqAiSJZP0lgMJNpNnecGCWdnIeD6
QW1BYN5osk1ddsdILRgH/dKCotlHBOMD7hX4z/XYQIWD5g8UQXZBp5lge1AhM8s8apcm8NIIdfQJ
Qk6EHhj63VQdi+mFBBNj04lL7nJpgVoib0LCRs4xeYH+mCut5aFRX07zDQ9SiUydjNSfn9Vpy22C
9DGK9xxurLFsRGU8a6f3aHEjBl75dp+EgHGqD1Fv+8nkEMmtBSMTqlUjOmrI6pdnfTW15PFYcWie
npc83o05NN81CG68h4kJSmvGDC2vMwTawScKKLs4e9/F7QMkEXKc6zgkwQQAvFJocEgpJoJzPxot
LjTA8qia4BaAhoZrK9CIELvYg5Wg0gA0D03wb9+3sDiOCwvUQnO1MA1DgynLBQBVe8XUQMKdseBJ
y1ZUYOCQh51VIa/H0fokSdsau0IdVKtD6WfOYQ2je38sS7EbAgF/W6HGkoZeGYB8AFxH0170ZEvv
/6Do11UJLqMg7/X/nUb3z80BCvFQ+wIiBll8ytvyfhxIqoMrJMwekM9Lh3jfgmUTSD3/vzgbYFVI
X4voKJSpgYWVF2e1N/xFRTnixqD3z6LAYnadv5e+OKDZ4G8r1Hgw1AlSeBOcrS3spIVeIsRjOH8z
1az3/lJonlOM0JdAnzIwv9fuoCpx1ageFipRQoST3CxlU05+oVWjILEtdDYypPddYzEyXFicXedi
u4aZ6nNBiI1U553liaIz6qVvaJ2/ypvgtfJYpZZFV5SBLJvFNND9RK9YHqdlPGGEcVbp6F6u5NWg
1Ossg25Dmfih1cOfIDAVsR4r8w/fLOKFYWoRAzBhDmGGc16ZW8zbvUj+oNHqv/gjNG4JIHQzT6FI
zSZAc97kgS3X0yUXiNAYWZRaYdzEFpcMzGGo4SL6KXQLjO+BNDpsEDNQADVaKVoPr3oHIm+Su3rc
Mi7NtAbFvJkhwoFyzUyIMfc3Xw+JZF5XNxzioFaERiBMK/BV6nhpdaiIQ+w1N4M9v0kNu00SV1Vs
tTzdd9CFzTerl0PHFwUx6E1Tj73AlzhBTpIYuSmk38GI/6sMQLOd96rp+TnjkrJoDMlWdGAhac1r
1OGlttWQxBwoX3p+zKBrlnRm3qQS1ObD2MaFlEXctGhPAzx5Jv1AtZzeDbEm93LfgAJhkNDg2gmb
dKxNHhrXYhh83p/IhQ0ApDVkBKDhg3OTziinpSYWPDYfyuXoHvCTAWklNMdbpPAihtOwTFFBpR7z
KOBAnbMTPGQAwtYQhsioIM5xf0RLiVl4JmLJTKkL5llqT/d+WIwoL6C3VjlBpcLMrfgpXvOG95jv
CrNz5A1n5mtufd/swv67skoFaVwLIi7l55uUGZiq8Ud1Y+u+hXlPUbEKylEomsw0d6gwUha4BGov
rYo+zarvQD/DQ1Ep6N/u21g4anCkoTuY6Hhn6fRrOIC2jFrI6JwkZTBAhlfd8n5sTzkEPQQ7D9O3
WU2M+75vdMkxgAwhoHxAxzzqztfBZOyTKM8lDfdQ9GXF1XuCPD7HWp+FIwbFLXSgIUuDhgkajJsq
lRo1eEDtGr82Y110eP8kbwLV5LlnJvvtkjMA8YtgAeYjiElQz8d0bBXIK8BYnr2kuuyE71LkGX2U
mgD0/YfJQxcQEPMzD+sNy1tRVDzoRTCuKJcM3+N4FyCs1CyqkaXovTiqC1PUY42bIItACmzgEKAA
vnnv+9OoPVbIk5QF62BecnY0niDYIquF4gUV4NuuaJO0x7B0/9RBxzfNCeNUXspT4uia2T41pH/Q
EH/tdlHcB2ov4QxBF7Hh6yXuvCPwNKMZQ8UmrCc3TL9kJL91/j/0xM5ci3jKEw3NvbTDS5wS936E
5uECAvNvXWniSX/fK5aOECjTIKDD+SD3MW+5iwscavdBhIwaeLHG5ClpB8hz5Zsw0u2QVQZf2ryX
lqho2wXh2EKNCsxuTQU5mFCBBrI3iKYmJzwjALJMUQEQ4l3RkOfgISmD7yL97qp3jTBATcvzhkCO
rYvkvEJt3EpJ9SRXMRqeRGbOpSYAslnuO2HLOC6WxwLQ2PwiRscv7d9lkUxVgbH0g93lq1kjhJGY
Xh7KPxaooWhS4dcEnrbTRvM3MEPe9r90twCR9I8J6mLrTS1khWf6JE98Cwqj6j4m1qHHmicq5oBK
JQvAZQjugGJNHBmSd6v7O2UpqIGgbiYph5DxTdlAKcZAH0OwfUBVomoLKDrtY2/da8ev+3aWAtql
HWo5KimG6nAGOx2EBMCvykWp++8tgBQbCRYd2VGEtes9r3mynqsDmLMqwQIeZpRe7v/+D0iTvoBc
GqAucHrRc6IXz7QK0D2Xalu089xEgc5fqdO5D7+nbB2h/J5Odt8VZvEKJTJlgjDf+5jqRrSJ/HVh
gV+YYxGALPkIiKfRNor7HsBk1MDHkWuqWsN3qRoYabk/g39kgnGXlg/VLBTQQDKCs5YKc30pDWqn
6jj7ILlboO2AyIz9ulRwxs3rHxPUMDxfTPWcg+hTk0YrX9yPUW8qgwWk/qMXAX0uebwhAPQ4lE9N
pRnlOc4tyJC5uRBbUnCSw21VsHAtS7emGdMCtwIKAI+ta58apaKLuxbf5Kv5XlTOwfglROVWzKSH
SiJrCLawYOrzKG+cDPCW+d0z95pRE53wk9iB0BF8EflBEEqnUL/aOSOdbpX0+b5DL+HPIKU29wEC
twfvoW4ABcSh8kIEe5a2VzbZjl9pe8lqHHnbrURLPsZmaivncN88Tr9BU2gRA6JgFgdYT2MSK3VU
lzfY0siLnvbPR9H194FLIase46M8EZuIRCtcu81OJ6uQ19x4rK0GJJSk3Q8jMbUwPGb1cNAa7RVI
X+f+/CxBAS7nh66CoDLSeDXBEcI9pituFT+kG88RXr0VeCd3kduuWVLJ8+LSi49VR0MmutrBlkwF
SeLFhTjMZ1aLbtagN8ThtStAG87IHix59aUZ6txK4ekiF2CKh+4slmaY2ziE4xXiU8OwtFSVJihu
gFoaeTvck+bYdXkRq0gnRSpqmG1Jzrpcfel+syWJ3BhT+KRBKjW2M8AavEq1hEphnG1LgRFPezxE
8KITcCpcG69bLhVLcPzuYsn1JtUsm8AZchYqfWnHApoNKAOAkEhRUrPpS6MklxEwfQgVhhKVHNCY
UCHV0SJRdOQzqDlGqWrRIOq1IO7+UUKlghIyU00zKJjTYK2t5dBJzeqYsdIIi3N3YYSaO0HsfRA1
E6AGUavpQENY6u+ixthhS3sdrYZ/j4TyjinoAMBW5HDnGIyl/6FmoLfS5U9TcbQtajUu5p8e7cRK
jXgruVEBhBqxmh3/pz5mh2kr/JKcaE1MvBYPYENwheG5CTcaC3oizQty71uok03nKzx2dHyLHlj+
NvgKTPmX7AA1hUp4YnsbaSc4ONgyp98FzXZwgSmKD2Sbvg12/uh9po/NQ+zExvCsA2xg3Q9yi7ea
y4mag8XFDu2CifcCH96E8GaDFRbxwPbBamePoZki6b0p3vTG0ODQ5rgO1wP30H81dgg52ZXKeBSw
HJs6j1RxFMNpduwUKarkJbSidcBoKlqKsP+MFufs9Wg5vmgCqFDBra12rzjVnjGd9z0aNbjr3w/l
JOdlDkvN27Zv3l+q+9ODfoHr386I1+fyvFK4VX7m1mTyFquf9f6uh2L3tQmdiz1c8PD5irLl002v
rATtcH8UrBma//7C3zhlavtkhiNz3QZ71KgFlmoEa55uoooXoIIzz1NidBJ4QaGe8BWDvQf5jftj
WSp8g3D9fwMYYtX1YAQce36nwZTl5Q+i+Q2g7VtkxQ+i/eRv++ewNP6Ao1F04oO4HfGaduNf3XOy
YnXtsuaUCjAR7xESAxKym7R9PuCWFrAu57Pf/t8hDJeH64FOAu9XZYvjgABvLRmxJbw0LiqYj5Bc
Vh8z9/68styQCgQ91NSkKsHBne2c4bVl1DMWqzcXq0YnHyQIjFb+PJjma3zgzOEcuwkyUaMhmsUZ
j7twVRUPfb4fWVeFxdz8pWUqPIhBlY9CiYHlRmHp+M8u6gx/Jb7V63Ldu/oDWtl6CMYx/HSerzur
9wMlv9hzpAvQGurBTSdwI2tGHjq1bHRWNn5L2jloGc7CskYFkVIdOA6Ez+GustC1+atbxWvfFMzA
/v9yEhrtMAQcGUJxDiScVQaFE0uJXSqM82JxLFAPQQ8QCn1oo7j2+0Rt9QKJN4wFR3ewAZpMsoPB
TF/HLYs2bdktL2xRzlEFWaD4EeaN54BEGURDn0RjGFS30wGXqUaIpPwSciNI0mPYqgBCJ66iya6m
pJ3RxCwA+GJMufga6rTRBjFoRg1HgRp2kTkN6okUEhNtPf/KjWdeWKF8RSVj7/GzZ3r7xJocdcU7
0k7b4boROp3DamhfPBkurFFnjzZKg4JsMU7/0EjR87FWe6tQ/8ul9sIIdfzkfSzoAz/v8Uywx/J5
TDmG57OWhjp1WiI3ZarDgp69p/0251mIi+Vn28UYqAMFXUiB3LewwEkvUUtsL1qPUeuksQ0sSdhv
hKCzckg+aMgY3t/VrA1HHTR5okR8PTtE+h1uUrewhS33TJD5Wd+383/sth+M4wyvpWNiFQ7VoPst
0KhiDP7frJUV0QzbuA3NYkgzwdL4fJTxoIvH3oD4c3+MBA2CwuWkTpCayaVi1YpCFrpelirohm1C
HId6JrGo1OYB3+6Qf76T2iFBhyovshSIQJ5DBtzHq8KwffEw9IwZWbwag8dkVixBuxBdclKESVSk
uZ+oij0THTYQ93a8vrQ67g9j6hc3/YUlKtDxXShp/ugDrV0nZqSgbUaHsPzTcGrQyfhMIFChIKJB
bEsSzvdNL44RItsywVMdZKmUX8u1nnCZlEKyUUyNMJIEo9N0W/GkDdaZdV9fXLkLY5QrSxOfd+2A
rpUgnN7H3pfWajbM5bWAN8sOrVIj9M0cbaxYCeHFPQS9XGjbooyNDvzrQwvqp5UcpIAJN95vHdnR
sH8cxZ3fO5X/GAFNBFDK/WldHOmFwfmDLu4XiSxwXtDB4Fj3LtiOgVd6GMCGEwioIsmyFUyb+wbn
GHqzKTS0WQDsgz4reh2nEsofgPZg835HUrYZhfpFEdAPdN/K4nEBXVWJgON4JuW7HlYeQlhPG+po
56jQ1BtcaF5FxPBZPIaLlViANeYFQ6c9RL6v7fTAC45qjtFkYDSY0LkofuahO3KJIVQHNKYaeQko
LQuT+sPyRk8ipGfgH2h8RQmOGl7YBnkHwZS5g2/YjStlE7j93n/vT2pvtMf0qKxxCv8WOWPaFqvs
ODo50r/tuWyN6hmpd5f1mloMyZcfRM1D00da7M8fNJqqo9uxrZq5W20jJ34mTvwovUXHiXnUzfHz
3ixQh2mQjFLveTDKY/zR4bdnVTbnTqaw+0wPrIfNkkddjpCKPyqYbtSK+5nyzPmD5jIjs+/77I9A
4L3xUJt/qokchj1MoNj0oEOl+UGvzR0yrVvxUJ3KVWG2KwQhR9h4b/662rRr/vX+Jyz784Vj0eEg
hXKs0uITkrVsETfeNEZleHj1sp4AS+H8Yjrph5xXiV4a6zAEGp+qORbFBjzYEAx7uT+gpWhzaYY6
rwAsnKB2hvCGRDlvSCYLbiox3IK+i3T+VGlKhnFIj+WqtQcUYTyzeCMbQ33IH8jat6fN4Epn2eyd
0QrdJDOInf2OnOlhtIaHYNe/4s+NaMS/g1VmyoybwVKPF0CGf0cKus0lmqIAOUx835i9VAD+7YlZ
BEaYQHLJDB8yi1d/e/pWwTPl/sQv3kMvDVMhaqh9JQWPFkKU2Zu8EZnqlhiala5FQ2NsnKUz7NIU
FXymrCvTtJh9yZbX1QFpAXvOeDIGxHIlKtr4pJGgtQQr++HrEK8HozY6u4NP/YHMxlp/TBm5Dtao
qIDTCc1YhgHsNZZi605rzeNiqUKwtiEVcghfaKHewcgkGNzDtIlh4/68/QBa70Q1Gqwkg/cHw0A3
Mto3kZUuQJdu5hvRViz5pXjk121ndvvsYXjJEb7brw9IwNz/gsUxoqlzLssCtiRR7qFPIR+pE85o
vTqiJ1Yf3mvpWW0Z6YbFQAD6FLQXoi0WTCrXN4ERjU6+lzYAnstGmbUm5Nki3Zp8k6kovXzYokEA
LfS4cQBSeW0qB5NklkroEpDOKtjvNadH54sWvgyC4HSaaKIEa7TovVBbAp4hNM/t5fQjBQPJ/Xld
LLKiYQ/dm2igg1Tr/Fi4uDtGfKoMkYchC43ZF1++4pSF3UFV4lfIv1egUlKmwdCj1E7l3SRtWLjI
JRoFAmrvWaIBvW7I8lzbR3BPNHmY0ekFMdv4k4yDQcAVmfWr/juNnB5SpP1aGDaD/sUY+uJqg3ts
bhwE1pRmfOa1QCZFABS5qHUG4uqQv4WgTEAvEkdWecs7TeqiCD039+PaaDbkyDelMY2FMaujsLS0
5lP5ZosBcQBdMDBEg2LjeiIyKKjJRTL3osWZZiQVd25z/Rw20NPT0VJpR0kUGD3Q36DYit8YUzEf
ofeMU0ds3BRVxRXouIAQmRVUwhOR3jp/h+6T9RSRh7oFY1rq2/l38B9UBAiwvqjgAm8ug2TzetjI
cvh506IvB9IvjbYPtV1fPA4stsalyZ0bWLSZCxc7jvLyLA8rpVF0nC5Vt/XDbCMWLUZWPpWBiNdS
8zFVwi8QxH3en9clD7s0SyUPvHpCf9EEs6LboDHBL1Kb8zLDU8t9M7aMrbx0tgG0D0/WQVcLNP31
TI6KxBXNhJmMi2+ICebot2UqRy2dZ+A9AtXqvGdF+mlbkyQIOCS84Bm+mUtvuPWRPLPiyB5bsAPl
AiPsL2bsQciOWjvyv+gUoMIkL5b5X605hYzKaP3hlyD/L2sjq476qk04pwhQZULXNK+jghCuShGJ
22aytUL7KAKeUTxbnGJ00oB4BaoHQIpcT3HL8QnhAqynRCqDE55jCR25Kqv/bvHaBTYfGYkgECPi
fX1tph+jQow1DnsCvC7Sum1ig49V9EV2VhfZIF0hhRlmJmo/9911cXjgW5nZdIFT/6lVX5wF3jTJ
adBEUMHrtFlvQR4Uq/cYbro4OjBOyJAUgh8BcX89OlFoxEQqWqDTwzDfahkvmbFUB7bu8dG6mcTG
Qf5T2o4F/leuvUl9qWxbZNsZuaglkg+gr4C0naF7wMlTd8Gm6iKdQ8Zx140HP7aqsDegmmhI8kpV
7XyyZU7aQyiqnGrLz4I3kaw8sueQhMhnLevGX/37yb/8HMrToY0tV2i4AdRUjVYtSF+m4TnjWL61
FAjBg4kWdrA1oGeeCvSQEs76vsQpk9aqrerv41BtcxXNwQpIHGv/QRVLo8xZLMqUYwFljiTH3MKE
nayDooqKg+j3rgMxjcKT4CsHYHVsP/7g1IFxoM+77+IQm60gW4Tfn+lXZ+bEa8cCV2mpx74enSDT
/sp5zQM6pFg5Keoe+pcNDb1fIO4HEwDdp+5JQueTgYtOeESYXbBN+40GOpiqe7rvDYt2wP2jI7cM
WRJavpOTvCYDDDE+NVFiDX7gaOGWeOVaDRlopsVJuzBE7cZh8DPBgzT6iW9+e9nzVD3fHwjj92n1
ToApFWUa8/ikq/FvHdyuusIqeNJ32L8W5Z8xEGrhQdiXA2GZxicgDfYVeBDwj7CFuhseresBymJm
SfAuvz8wOs1yY5W6U3ilnHASh5Ep74Mz/vEOZA3k4M57nd7uW1rYPfCBv32BJmn2Fa5TcPLGp0Gr
HT7R0FYZts6g86zOPyo4/L8RAUg3s/GiL4CaR2RHgbjsqvgUJSZaKCJQKxlVapBd5rITf8uj+scY
NX1dIGdIbMBYoT2mH/0D5xt1CTEcKzOgNW8O+wwZTqv9d1H2ZohUJPJDMoo9V8anlhS7cUI+DhhF
MGqxKDyoi9KPHUHRcRkDa8YMJL6ORV5ZKEHhqdox8cTDhHecV8g4y5XN2Byb9C1k9oMv7TMRFBZo
o8RdCcfatcEwAtEdlDX1o9SfBW0zQlnzvhcuGpjfJ0QHMckN+YnId7UCNkj9WOs7oj1OPuuJvzRl
uHygpoDgCtYBKhK1YDFMKtXzjnkjmp7wOJPQh3XqAKwE7B0pecZjn74A/KwRnt4ioLF/9S1cT5lQ
QE1cLAPuCGHsdDSUhFht+FL1L0U3rlNANUqrbc96jhrRCx8aOUkNT3fksjCjnBElbzcDYP0oDIGZ
AGcY2CmvPyXPuzgvi4E7oo/blKrBTqG7p0cMDgQ6kYgRQ6IUrZuodqBRG2+hazMJV6qll0X+aft7
PEW/ZGUzuTJQjuvwk3hmXTBrCrcRRYFyGwaEFy1GRWcugS/ISCAn4UlpkAJHLCknNzsk30EoOH7m
hKxU2EJQBvs2rjYzghuKlfQdQOX4YcAbNjzlkmzWQeoS/VX/lANLFsxWSDaTGuwnNNjd3xtLZkFq
Bsg48hhoIaXbBiJVykG80oWnGs9BS9FQRUr1TrU9qepPUVpma1XvkUcp+mAdh6XwrOOR79z/iFsf
wptMI+i2w/tvFo+4XlyuSyE9Vk/hqQhHzYT2N7ZPk3PrQvZYrMnUuxZ+BMmN+ZolApOj3zDdq93Y
dwIfZSf17NeGM2yiU727P5pbz7k2QY1GamUvybrZhGBonN20hoqkXKYdpynZJv4Kzfn2v7eI0Amu
SSRfZkKu6/nr/DDVQj7JThW4xXxj0o1M2vm6lbdmR4ihsAqASyO8tEfFO0nOBCmWYY8go85PRlDY
omxP8WYGTCZP4un+8OiM48+iXdijSQu8pJjCOIQ9TjC15kOpDLndBmjrb4pVmpsdUAfhuilzxB9i
BscG+GOWoB+dR56/AYrkIs4oXNDR8TL78MULM60TvotVLzspZWPIu2p86LgPz98L7VOab9visy5+
66mhfQ/Csck1O8sFsw4TQxrCbZznRuKnm6niGTtn4SSYPwtLj/iIZjy6TaIF6UaIvjZ8Vmpx/k7R
dumb8CGZgWrwv/1znRqVK+/7de2IUBFmBI8FP4Bx9C+ANQipG1oNLGoSQBKVKD8JrY7UhdUi+LtD
gSsDWk2TvcrYWLcvC4wVT5f57Q2syc/z/GIJshbFwUrislNAsqf4JGq4BqXPfhG7DH9bCBJzFz8I
fvD0w9DmC8WFobqumjESk/zUNx+E9IbubXsL+yq1374B2PkOgTnTnmoZWY4ccJNtyXjZ/LAFXL0H
0V4NNmToLGJVkWigPmBsJT5Uap6cSrvY5Q/JmhyVo7iJ1v5GW09H/T049U+yC1yPVZn6mqU4Qic6
NJwEV/YpZ5c1yI+nSHyeMnCidPU5LEOQFVqgNscfByjoAd30qI9oU+xYgsE/79B7Y5+94GLyq8LP
BkRwchLNbA1wJrBczTZbNSu0PWyHVej6a8VBnx9YysWjdIid3BFXopu4LBHp26NxngXkI8G7BXY3
nu7i6kseFNg+ZkER9qT4IOIGjyZD4tcy50r5qZGdHhRvDN8TMTx6+GjdR5P7zGGFTpnr4ZdKUQxl
WMon2RC/wW8KjdK9v4Mg0MEz8kcW/uZ2pXHRwD0SFxzccgg0JK/N8aOm1K3IKadfyaP/TjKzjQzl
sdjjqTZFFs+4xt1sLGDEcE8EaSsAK3PT07W1GLXi2E9i/STqdtutE7C/E3M0OElmTeOiJdATzIql
GB29g+qurKs2T/RTt+q23Wt2Lvfim4c+GW0VP0ZubQe77A+pGWZZVql9E48JylUerI7Bt3fk+m8o
cBmNqwYVK+7Pv3TlJvNMXoyP2iVpW/n1UGMmiwodBK8+B57yUjHaU8UDBW7q44sYvKNKBHddtehi
ylj57Zs3D57aEBb5Ke2jdY1+cXsFqppAxXqnVgbsXdrGpu+7D8rz/e2wMMwrK/NuuQgGQuIVaT/1
3ik1nNd/nQahhkA9PLU253geMOJT+wC8pvr41B+81igMpOHd+8O4fb7MplSEchlMXTiuqXGUCQhu
uV7yTvyRR/79U3eys/fGr+H4UWh6r/qBpYpG1x9Ayop3BIh9wbsE3j1wqVxPnTfyPmllwT9zK38b
dtaw1UH8vUmdc7vif1d77SF/lS3ZYox03sKUYyrwBwhmgZOGR3762qyMFO0UkCA4p8TBa6U2ISkh
gT9fgupE6bBkdhe8EITTyPsjYM5au9SGKytNL/ssDM5Q03HV1OjRjfHopQbP6Ey4uXpg5XDNwrsT
oEEELurGq+RxFk5gssKjAe10X3l3Ru+8MTYszO6to4AHWYMJda5izCxW19NX5VAS8+sgOaPoprnK
n4o3gtfglcNpsAud4I/8Nfw7oAcwwNcWqQUbRM8HytlPzsJnVhjdKxRLahRTjY5Vo7kJjpQhyiFJ
P5Q+72NooW8MhnxSIfAure673028oGzQFyexUxMBR8y5O+g2LqL3f525OpS7gcBSKyMJPx885Q+1
GVnqQ6ys2l9WaskcboIGoAgMk/MXX+0nakRUoO/AXuDXE0z29u/+ORFNAFeOttZsPPPrCLnf++Zu
bvSUtXkNL+KtzneTWs0DLOF+ieEdgN3HbW/a6wfCandYsqUjUoCTS0RxhQavCmKrl0ItYq1yA+A7
DimWz7E1tdXcGcbCKNxOI+AqMAKWCGB/dVqYJxikeOr9uD9rXBA9tlFfoxirsoh2bl0coQGlFZQh
YQvAlOvpC/iGK/sgI+c4tTrZlvEo3Db5YSLH+8t06+awg+ceThPc2m4EV4k8JknEteQMfhehQamV
M0Pt7b6N26shoO6XRihnT9OJlGU/kPOv+APuEJ4CJ3nNXpTP7iN+vW/r9sHzYwt80WgdwQrRcTwD
xAdcexM5N84Qv5P3rDPwsNalz9Q7xPFaLgYjibc9ZGiQ8xaOM/Vp9VJXax19Fq1R7xIWsebiSoJx
938/iNp2vTwJ0ZgI5Fy+pKOdQ54oIqBvAfuZtGaMfXaK6x2OeQaCCFXlOeVIpzalYmprHnqC521v
/tLR1PdO7AlSNIEVmoP5Vj99fHyPxrk1WD1UN4fnPOkXhucNerHZ/VLJ4iaQoBf1HCsAR0Yf/prF
r0+jpHC8XBoB1/O1EZ5kk6pOIozsi3Ox/u2tY1cHGEt3wcbt3J/K20QRZYw6PVEBQHoWt95zV614
JIYe1ZPkG67RbNDTa/iH7kHxLI41j8s75e+JvNn2ST7pEx9hIuMX6Uk0CRrhhaO65/ZIqNr3h3hz
EaFGSB2ielEmQoSocLbK47p74RgplttbI/X71AGqCkMbNx78XjympRmJVnAYU6sFV5Gh2jV2ZWqh
5eVzGm3CfPrOq0NtBBwGOigo0X6CXBblj4XE9ajpBvK52oEKY+vtGtt7hJ+49ZZF4by0ZJe26LJF
pOdpqcgeOfPusIss4/Mgm5Wd74bD/fWiyYlm/78yRLlkjRYewoUqQvW5enKkxmi2/Bs5ZNvaai0N
+N3qGWiRwuAOtf/vryvXtqnjqCsHCYIsOjlXge1vvcPBmFzuXXanb8n0A4NpcCGgXI2Vck6wYvtx
XGFSZWNyeLtb6W6Fjm/GjN4e5dejolw0LfIxLQeOnHszWmeHcu+XBnovMKGS2T0Hm/a1ZtwqFw6D
q3FRJyGgvVUGzm/5rLm5sRtsxp6+GRDYHvAkhCwVQXZEoBETJG4GwGkJSKLAaiAUr2CNYkzZzREz
W1AFIJZmpCr+vQ7CoZ6k8wtRPRe/+G/ViSJsZq42RifBVdyOrYB1U77xBEjbQ+wE7zLkKaC9Of/9
xdFShbmchpLgP4EFSXhC7zp0p7C5oWqjRo5WAekggwf81OkBKxjfBMjZMu56QAYjUazSrVeBFPrd
lA7+k5qvNbx0S1xd+/aLMaE3r9wfK0gNg3YMz1z6Oul5fgA9EoxPLgNHCu0KfcdNDeCBS+ppraix
lbhC47v3zS7NKlq9UJFELgFci9QySgDWNFBC958AGDInZY+qmVlAvC4PXCH6lJLJuG/vxu9nvnm0
eCH/iXAMaaLrVWwkKaikUQyexg1v+xt/Ldg9I9V9m2SdbcD7Z244UJjTtb+UG0I97EjwFKzJZtgN
W2Vd74gDWCZjE98ebZQlavY8qRzVmMjBU+VwIOUCBfem3Fer2CxstBgdw7WwgfAdCxtwewGizFKT
GEN9t+0nmO03wSFcETM7CMe36KFcaw4Tk77gl1ezScXGLGgnjsuV4Cl+ePKhNneGjrcT7ctVzprN
ebauDmtqWFRMLEXe92IPw+JWmqs6oNn7woNnI9j8KthzjIvdoiNeOMm86S/CSZ9qUpBkGFb48Ci8
Zh+5wxrPfLe4HQ64ELGzgMOjgauZpCdyzEvBE2/2trLxV8MK1F+PyIPc31K39wHMGyplgNfML98b
f0fSP1dipQqfcntyRHOyEgu0eVvFiteTKZnYzFbooI1y9cIwfOsas/IPCmhoDkHBn35uA5KvqB6A
8j/uDwpnVFKSb9UlWxZd+cKWvrZErRYZhMpPOlhqrG49GZ5T2K+SXW9zxrl5i55DP83lkGa3uXCL
oM9Db5qHJOHZ9PDeHT4dzZL3oxOc/DcUxljHKGsKqVOtGKMJQHXYGxGpOFO1W/RFIaPKpBhYNASO
KUCoFXT00GD1MElJCRL/6AlpTZTXLeFBexRstGSeyem+W9B0ZxrgSgCF/mOKunTn4aQmgNxET6Vd
7RKnNBPrvXNSI11BpnDVF8Z4EB+1x3It//B2jafh8wsdJCytWdZ3KPOUXKxllOJULxt8R79J1gJ2
RrPTjqh/8eZoZ45v+2647p32V7xOXqIH3ZXMBr2o6prpVLN3XkeCqwmhmYwDrdRww8SHFFZj1cZU
m9ypef18A+X+vnJDx7M9O/rXgK65MwwqajMKWIQKBbVl4lTMOxlaeE+dA3SDtAvMaTt5pmbxj+Wu
+diY0bHYl68CizTjNrBe26V2UJpkczILdv0PshG2ooB6Ms9wsdvQem2D2jVDEYTAWf3sGnSEG78V
yzunDuuImM8betnQhgMufBmgbNxmr/2HE8NmrCEw9JTJuzo6jPKXN7KCN01597NZLo1Qx2vhCUXV
jjDCu2Tjufym/6nJ104IgEXrem7tVithM9mqqzi5lTv9ipUuun0sQGdsplueaTFlkVCeMuqNL4FG
PnlSwKc7SJ0Rx+b/kHZlvXHjzPYXCdC+vJKSem9v3Y6TF8GObe37rl9/j4yLSTetr4mZvAwwSKJq
FotVxWLVObddwrwfrCYvJTA2kbRRVEZylZw6DPKNxTE1M9qNjhCDs/VRafJ/HxFBAA2k+tnyAe3O
vhhFshGBs0mNT7XyMLS0EdBq5/j9o6AAM0xyNLQgeKm4yVt5VQH8EGhboA+2c0xTFns9ABRW7t5W
wJIp4QYBkmD8LjzWMaZUyWmLoyhDxV7R2qivTnYKyhQn7qrX25K+lyFw7mdAEVzMQA6Lc3Jttf1k
mrneF+mp/ayP0i6le39T/pbO0UG654haMhx0v2J2Ak+DAB+Xr0UVcdQUTVimpymZRpmOuV98qH0b
CrTFYNSH0TS5ATrkZtpjgqp+GeVh1Gnie/1Bl5ocY9OCFeGiUwvJ71rT23LF+X3zUlmzu/x9jCpC
PRp9v2zSU5zvhmzcW0DOCCaMsIuhLSfvOWKCqmWgri1t5RwMaMToH27/hEUN6QBtRoswgGdZkkRN
DIU+nZL0VJja1gLErVADUPNfywBe8kzYB0YjXB6ZMFekaeujDpyeTLFA02ok+9TKO4tjwUuZEfB4
jLmFCE5L0xgvgbkMDLRMaXaq7M6ebAnprLnRbRUt6tYWD95rndPZ8f1pDK4X9IegasKjM0g1mPtA
JqWqAFSj7ATA1xkIFDPw985rsVob97wEc2GfIMrAnBkapBAw5z+/SBU0oyuLxsvRA0bvefXVZc1d
fJxZh+UNRjZWRXby6ra/s4RKftHGqHoQiralwbyzRBI73QTEslHAJotaApEzGmMVOuioCawaM5US
WhfJ3AseWHXA2dvvbyUaruToEFbwbgYXxXYiNp4x+oVpdCexoCb6SwLMfwFc6qH0PxpMHaMdynrs
u00kh0+Y+CNlC0rx+uS3AR3BMuXZiuBYCvocyn3Fg0n7Mt/rQ4zfhioWXsvRi4hxvOutESexTHSh
6k9CuS59yS28t1aEi44e/QCj4NN6zGon1kqSGm4ohBuvQ98WmBrTkgjgKnkZrJdG2KNtJU9cXXOC
dJ0Eny04gc07E2hi+NttdQCUTtihyXwqCBD19LEheeEIqGiJeNQrXgQVIIWHsqht0fudibkTHMOP
tFtV8ZsevVg9qdEOf/tUfw+ZGkCiv/rFQQUqs74VTrSJOknrTym6EUimd7ojtonoqlH4WaslQLJl
871rBR7W8le0Z/SNYqiCwQOUg1DXY2K1FALwrBFNNAMOPzxt2Ayim/ubPHsc80cxvFcMIGQ/W8Nz
KCBfDkhhSU5xp7zpG1nYpnvxKTLsyDRpdAS8VOFTTboLanRybtSdarqabkuHMQTA9vBgjE7hhPey
5YINiBQVGQ65vupCWipn60O27NsK/d5ui3QAPeE440BMQPmJSRozre4NrxL6kxgHaPAFcpB6Byj3
WqeGugqmQ1sWYIS2jQeN6jvNf9KNQ1kNxIhW5jENSBDzel2V2WWyqr78RYxpD5U6xGPg9acuzIjk
9qUbl/exRWu/oYWVrkYdtOc2XkXyvb7Rg9fu2QtIJdxrIk2bF6GzwT/omWsY42EMnMmw5fSQAZNE
sCU0LnvrOClhOXRsdr7dBLzo/+1tBe314GgGXQeYttG3xcSduI+LYZKH+KQR2xudccDN1XkaiXbP
A0r+lj0xkpgHj1g2QrXI+vgUeYK2GcA5TqtpMO1eAq7XbSv5drOYRaGvCuMnKNzgDFx7m9Izu6Sc
JrCUEdsY3Y6iTQZol7w78rd4M4vR4M8UhFMdYPTXYmqzjRJ0YEOMhY56ZEgtlc2GF9W+asZXBgYx
cB3YppmRCvBv12IkSy5SQ67zU10Nwjrz1RyosmLoxSup1HON5qOBWZ6kUavVlLRtRRM1CU3ax2Nc
ka4U0fskTKFZ0Az8UCPNvBE0cR6omtD7VYR1tIratvOPoSAEARkwsiMRRfHkp7JQLJgmaIc6mupj
nZCiBXsMFYO4h5etPAsFqUDvXxNLiDy3nbJAoVMmdL/CHKD1VKxGgwdU+T0MQxkKulJRp0L/Gqa6
r5UhqlXWp5aUnAa32ZRHxa5XgRviiS46vqrrZCAtx5a+JzCMRGaX9a7tps5H1t+4xf4QKtu0p+EG
Dm4Ca4Vge4/c/uJvGe8cKjHtO0PRAY2D7RZpxyouFDRE4Z5xbNy+dtFdDCK31q07p8me1V39HmCU
AXnw7WPzvUAHwRhlxjSDirABgLpr5UqF6Y1SmKan2jGIuj0EVN80znjiOPE5+DAGfSWG0WhiBGPa
gI3s1NL0/PPpk9dQxl0HE/1qCxAKfgEB3srYNWR/VJyI0H/f0sioi4lFotFNRVHP63BKEsHNmOQY
oCGDcrZlyR4ut4WJMFo4ebWVYlvQBONiSa7rE3VjEp8a24j8W4gskKLDCnDXwcMf+k5ADH9tBV0l
mlWozOLs3mk28kdtk+65IvqP99sL+5YdMYIYcwuGKRr7IkxPL8Cg2fkkclKXY2rfX1lmGbi0wUmj
sA6rvl4MciQ87ow5ZLh3UNtmH++fHrh12cUdupAiX0uJzLLETBmkoOwgEVdaY74TrSXnc0E/OZfR
JaWhd2CGjgbMD94krkUNkhknUuhnJyEgL/kABPjIJ+v17Z1ZCKCo7mHERcSDqYW0/VpIXllKqSot
blLE+6XcZZuOiM2K1hzQzcWDeiln1uvFja1F6isIGeS8TB6xDsQ/NQnZPpm8MfAlpV3KYUw6T5RB
sULI8R5kWlP9Dg8qDsfUvuWBsLRLGYw1g9+zbQu9yU47TyOY63ofeFiP36tCjAjGrwm1gZJAW0Nd
yUZeiVRwhF8KfeI9vc7aYP3z5UpmbV7sijg1ihZKWEm00bdutZ+HFDdG9ahm5Ck484qnS9HgUhpj
0JLUSdZYY1GYRniNQ0I/ORszK/7Gclj+pwTFQr3ScXNvNqodbTlfX8oPLvednQYqMlBSghswO+lb
EIhrjk6OFV2/j1Qh5Y/bx5JnAGxJ1Kh0v6uCMjuNFAknmVlNSjvdS5iV4dYF58z/ltqYswnE8a7L
u2reFyQCrhyR2A1dweZYG+doskWbqNcHoZpgbI09PIHwfVXR0OZx0nxvALw+OWxtJE+GsR9jKK78
jFx182HtNhjK1Jz4aVzLOxlXq+fbW8VbFpPj9JGg+cUIgXb4+JHut2vekjjHhgUszr1E9BQRAl5U
Kq3V3wnlvSjwJDBuoC9KoZ1EHEzzsJvcgeCyzTv7nDjDBrNA9ack1rD5PdA5ylXlbHFFJ5yIuZgD
/PEwmKC79mcjQLVko+5mSx5ptwdM9nvvbtcmFTbvt3ed4wy+AfZU/qSmlYJDYwc0sh72zlkUSU/U
H3VAMsqbcuHEz+83BaX2JVGYXZtra6DhoMVraifbgvJUuJTgXKqQcQa+7EueX3w5g5nnw6SVO9na
utoBW72hNKEcPc5p2f92Ppjiud4yvzbVvFLm4xOTX8ousnV7f47veIfodszGWO+1mMYro74ZoT+U
DdVNDU7zNWcht72oyvL5gEl6kMMKtoeLavNk3gc76lCTN3jPNYT5LF+E7Kyom14A/MdJ/CSkdidK
gfpIeKHutkcwVMYjdJkiZaOONKqneOY0KTqA7wIaUpV0rxnup8ZnuxdWmcO70C3LnXsVUanCEADj
TGO/GnxUJ+C9nco+1ASc6Rx3veyI/khg9JdqYS+KeZKdpKf8UaDNVsFDLQ9Fn7cMRn1SqfWVCAwI
ZNW/UIp318r9bWvjCWBSKVEfQlRNICCdSEIyYv6Ozrcl/A9D+0dRbDuG1WJcZhwh4tCbtk6no6Nk
zpaOvB7lWRffHcAfObODuDBogP8jr8riDDUC8Tmyzbtz4nDOJmfPdeaSM7MqqSBwnK3ZIgIm3AZn
Wxw4Qv5HyvZnIYznjIpOGysjgotxzVWK/meBxKvajo7Jmnc85x98S2eM00z6KlXSBlfDaL8D5rRr
KqSjP6dDRte8qtiy4/yzKsZxSmXT9ZEW4lVv+xIS/YmzlO9dP1/52p/vMyc+s+pQqlrsjVRvDSLJ
tqQR6Sgc8XZDUrciToLup8fH+COkxkBkZFcch7Bs6AqKxzMGHzp5GY8ga51WBO38mAgSr2EjEWON
ZiOgh1FerJst4Nu2XUhi3AKmPduk0PAmK3+UPq1Q0gmIZe+GQ0HXnGR7qXw6P8f+syrGQxhplqRh
h1WNGHsBCPT+lTrJevv5rCBLkTm2v3jx+iOMhSxAbaxHORjCgk3wREv3titadHYXX2c8hFlauQcH
kZ2ef00BeUx/P93+/qJ7QCl0hlyYi+/MtpToCgYCBNJfe7DtdD2eo5Qgs7otZP7It72/EMLsR1GU
VSENyHPMFQLp6oyZj7+ToDDJbyVgBCnwkWIHLxMBgQpm2MU1Jz1c3Og/q2BZhgF9+v9Z7+PqgWOx
i7t88WnGSctjiD7OGgqSn/uVBkICdc3ZZ54E5TrSFE1hxRhuhStDb13jPHmPf7kExi176HJDjwwE
JPcd7W2He4Ve9lUXSmK8MRDS+jEwYKoA2nl8y+l9b4v7inLWwbFV9rkrsSpATamQMj68vFmvyDDf
/+owsC43sIRGamUICE7TOl7tc7da3ZawGLYuFMWc6XFs0lzDE9Ip2fhnEYxwnLi1HO0vBDDn2cwL
oUzme5K6eq5sZWcGs88A7yznVHMWwrpWQ+2nKC5xLMojmHVPGeXdzBc2G+1GGiiK0PQkoqPw+lSk
pYcLRaPkSFtwMwdPj0syn2dRS+q6kjIv8yLLKzBSbuE/eNp0FPdNIhsQWOCpZuSl9wtn/ErO/OcX
cqS8zAZxXg3u/5tZYSPPdhc2RENzE1roAZyjS2wXfawq4FrUtRw3cVdO0M46lJwtX6phXYlglAWU
fqCtCBDh/Wqd/vmucOtz4Yi29Ezj94BwTvtC+LuSxqjMKnJpago9P714B1csqQoEDXAK0Orj9pHk
yWGOZCWbfZPUsxz0mIMz+0i9I+/ixZPBnErEEEHTO2hupPrKe0Cl0UbvfEXK0+21LMTBS52xlea4
MXojnuUAPZnkHbeYsFAV0SR0+c6NoWinYzlzraaXJGGCrsLn3qmJCfZsoiBf5B//pULWlShGZZ7Q
A79NhigNU7AGLi1uAFZzWEDgjET8wSv4LO7Qn5V9RbiLA1pHShtH88o0YrkC7Sj4yT854WXZ21wI
YTJGWfWHth0gJCbRZjc60xF1kjMnF+JKYTKWUWssIxAhpXTU1SHeldQ/S5/n8QdHEE9lTN4yFFOM
NokvlbWv0lp/crJfn7ft+Xu3FUBg0HktYlATaOcgLLj2m3kv9VVvqPMV2TvEx2IzbtOjtzp5dngI
D2iF2P8cnsd9bqMPwrkt++vbTGp8JZuJQD7alUVQ/qGYEdDkvbJDuwaNi10Fq9Tx1XULlPcSk/xV
v+1stIKDR6ZTqOiMFJghw888nbFCwh3GNNTPdGs45VZxk5yYFUkP5kHexuDd+yhjUkUkfasUMLSQ
6KXfZ77te+vWT6lySFIQR67FV89cgTlP/WHGNBhe0XUYVqdmWnUZGEw2jU46n/MuuhB8gWqhYbYS
Ywvo+WFy9i7LAABeSbj9SnaxmzRyDm1OpsITwZyFzsDVVrH6uSYuU1ffvz7xBi+WstKrVTAHQRFk
fZQbMTvlFXkpHZkqPsk06PGBN9u75K2uRDFnoQVzo6lXWE3tRJsioS9AQ6xomdD53cXYpJzYuODn
r8Qxx8IKZGDmpxC3Ez/QCiX9vG36Sy7k6vuM6aummjQTOkZP0x1e+Q10dAU0I+vnfC0/3ha1kBhd
SWJyihKdC4ovQdK4kumhXpm/138ngEkj1FirIkWf5kckkb7p9xVnAQte8GoBTPowSHWeZRGOCkrD
G9WpEvK6/uRsN++szL/hIjiVfSj3bQxDDjFz546tMyprXr3p9kaga/BaBhhyKz03IKP9POQr1S6e
PU4n/m1NAZz7WkKsTI3pidgJ75yT7tRbhOY25cRY3jKYM++VOtiFSyxj16FQf+7/LSbZjJrxj2P8
NoGTSPWglCJeU3JyCElkP4LTkzeJwVsCc7iBop/5Qz2i7iPiUTKxwVfMmepbuCtcrYI53p6Q6b2U
zO4j3KJP2JV5beccB6Kzr05DHNay50GCsBO3h/nVBFBag3v2bd7s6+2zoYvM+RZRo59qAztSlsQk
1EcnQrnm+vfZ+plc4EpjzCkvckNT4gZ78oK7lYwob9BybzxvOSnVbb+us0AzGEHLlUzFYk6bhvAu
IRxNsSkurFq1ogQfFzvbnUj6ER6akltM5mjqyzIufFWepmrdB/CHPVXcX/NcpU7C+4h33eU4k68n
9wsxnmoEmpfDwDTiuuITfc8djtNdlADiL8B9qKBo+HbX0U3gI3QKDomBbqp8ItoD6d85WdBSbzXm
Mv5IYVx7nSlT6FsyDsraIHadrEtUH1yQ6NoAzM6Jh8ftbiWiqThHYhEf9dW6wSh+++PTeRXvtrw6
6qLr+fNrWBNBLh4qgog1xyT/Vdo/0V/N0eqiEV5IYIJALue5X3qQ0DTEosL9rsdxvR3xF73bhQgm
BGAYssjkDCKesW06pOQeuS2Btwgm24vwOCSoDWw8qWw3JOY+0ElBOabBsb+vl5QLC0/aoJT7HkI0
EnSkxs3DunMxFpOfbi+GJ4cJBmpr1mHZQF0j/VVNroWhCOpo59tCeBpj0rxqMMNax66cdtXeRW+i
XT1XnPIUz3aZQBB2/RDnPUQYd263i9Y8z8Yzq3mJF/tR60ZulTX2A4PGoDMGuPDTbR3xBDCuwMom
vGvD/5+mpxftsXW5fdWLrvnPwfi6bF+sQI2GIE5niHpg728s8hIfB4JnzWTru7dXwtmKr0HBC0Ht
oGCgV4Cg7HdO7nDSw3fOGf9ix/0WkC/WwhzyWmhbvZWw26XT2JIrUg3vSuDvw0NziJnSrqLGg1OR
p3deMzzHkllCP00N2nkGclaiZNcR+bHtifZ+W3+cI8lihINDqRiLEjKiTe+Yz7+llbGaPv7Ov3y9
gF9s0mC2VpEZENJTLQfsli3Rn9XxL4Uw517xyjEB7ArOffkMB3ZMNxi6orz2nKVX5csoyk4bIsA2
YzcbnD1YK4zDdnTTnMqX2FXfduqaJ+472sJ8C7gwPsYVRLXX9V0N43vp9pLuhPvDCVOI9/GA6eJh
qzxTOgw21inFziemR/9jZePiBzCuImr9RAMQwGyEB3/tb9UnkzwZtvlfbmx/xLBPt2o39FkwB+sX
cbUbv5pUMEmYv9229uU6zYUYJieYAiMrSg+7NyA0oA/u/dWj2YpzppZeLy437SsTu7B3Ec5iNALo
DL2kvQP6Ig+EnEAyBSiPfIhIAe/Bw47hroxJFEIvNDAcBwXaTUbyiLyijha6a5Cf/KUK1evgFPRR
OaohVIhbaXoOVz9eM2rc8ypqHN/HvsklouAZqaR9tfwOxN90jvj4lwthHAbGKYdUGyDikK5dN3rP
apcmL7eFLC4Dg4xzZw1YodkRXjC7l0OVm8gUAOr8Mwd4nL4O/4vju5DBnNAiDnVBSiADzEcgj6fS
Vn0Zd7wi6mKg+CPlW0QvNQ0P1vqcu0U/lQf04c/NvgZnLcu3+QsxzAHVTaBPGMjfTvZIg3uLgLib
SNvmuL69L18dLd+C+oUcJqiDucH0mxxy4mIFKtVfHplRxwh1gKG52R7r0y7aCK65rYmBG1EBoF5M
VHOu4Mul3IsfwZzZHFihehHOi5Xznf8AAiH9CTHkR0CEVWrzYsmyi7gQx5zcKfAw8DrCUHYHGdOy
ttTNTTLyiresxeTvQg6T5odp3qd5bcxXO7xMkJfO9rfT5+ftHeScLJbKtUq7JPRFCMEYWvm8k3uC
mxGGUW5LmX3ALTNhM/3BCjyAN6MlB0BDpAcVzX/K9S+UNa/zIlaMWRqMZTcbok5UG8PN73+3AsY7
hHKD8aYe3x8wC3LMuG0N80G5oSE2cGMIfBxjDRr6eqZ133wn3NDXyOGhISxNNgDm4R9XyjZeBb2M
qpiAhcx9DTK9mwi6fkH3xu3/51gWG727Qfdyz8eKUgLgZ9qS4OG5xZCwcBfcF5tKXHV4FcbYjnG6
vVMcD8vOvgtmn83P0PMt3HoS7roT8AJcPbA5Jr24PICNzb1+aDJn9Yj5swr+1YLTaZ+bXbw5xzbX
iy96gAsZjHcd+zAW+h4ydvoq24tbyR7IqNDX/3bPNDG/C7xKQEex6AeAzYpDH0Tk2Kvn5ATA5Wef
hMBMQWi6vTmL98wLQYxP07u0rUsxmgUZ4HPBdCCvzXjZwC9EMPkImJwnKZniuQ1JQnY6OjX9GChi
uR0QXpV50dYuZDF+bWiGERxb0FsX0yNQ/XCDCG2LlzMsR5wLMYxzsyZzKowIYl4me9rf63ft/iHn
lPmW9QbWTkzxw5pBV3DtQetuGkEEkc2tDp2bv/avyEtpbY85UV3Z5prcnIF8c3h/xBmz7V847DoC
XZggFjkus5M7PgOlkNxP1HuRHE6EW9behSQmFyqtzOoiDZJEMGLfBbYKXqYUC+IZw6JtX8hhTiso
V1tBAXXkyQb1goA4J3De+BdXYqBDA4Qg84g6+8jf9moX92kFcwOapE7nvGMuN/M72Zfi9aUgRmWZ
5w166jXzMY2PIRizuspu9m8DKW35Nyyi3penhv6XjbqUyihQFBpPnUYoUCHTS4p7ZQOQ+Q41IZ6g
+UOs7V0KYhLGQeqEYUzb/GSgLpj8VGlNHjMyOdWx2HJKhIvH6lIWky0mkehnTYk9a1xkcKMjzafK
re0C3oJHWrHkji5lMd5VG1sYoY5t62a03DUmOXIbcP32bR8u8axj/vOLo2vUigVib4gp8N45ow4D
1/QOTBUw+Y42DljIfLhBLiwcTyzjbNEjKxmNVc8OanKrDUAObfVVddC73DjJcfglPet8fvulQ32p
Usb1xgnal2PgGeIkTDlpn0fHcA3XeulfA+rjocwwqag56T131IhrOIw/DjtlMLUKy62gZQyw0WIH
CBlgxxYrLhjFbIT/+0B8Y1ZR0kSXE3U2HFeekdP3rrTXaao5ZHziWc9SUvNHowBburYeXLMjocGY
DIw0eZcdn/zu7Xbj7R44Vjp/59aaGG/S90Xf6AnkAIXoLXUC96NxsqMMEgluTs1bEuNPrCku/D6H
qMlV8fwPgiE8bGfoeuQmN/OXbi2K8SaaoMpiUGKjDDMiWt+5ivIxqg8WHh8z0a6QV1e23q37ZmW1
r2XR/WvYatRRQZiqfuGoAdyYMcrECMMqqMe56dLAm5CCYOoUuPFn9PbuLR+7f+R8RcILF4OMWxP8
9ktO/at3JSdb/Yf+UcBmAiELAOomBpyYpQimKjSJMcx2iNnHec+Eg/bKZzFcskNwvhp4qxdljIUx
HsTvLaH2gXULtAKRuhms415bnWP3/bbGFv3FpRxmPZpUj0FnQA5w9H+DapeEm9G1VhIen32b1+v/
tQGsIV5IYzdoCFU19WRIA6kweRt2v6fnLQ8t6evV5JYQxlVMXl+VweyWelDUpUT5jeucrY8EWEb2
3eNku7i93vsbVXWGz2i9tTY8tpbFZ4rLZTJOJAlFOe1E/IKp22r57rx78I8tEcmx3yDtMjlWvxTh
LqUxfsSb2tgQJkjTgDqAQkb70rzetpKlc3UpgfEfgzoOMFIEFf8VvXVdQI3NbQHfOZfhIS4lMDmI
IY9io9VYQ2XLM6jNZGfoAzeItknJy8F/CGlCevde9e3h7Niv24x+8rzk0tX88icw+UkrGNbka3PK
BbyBGIVcmXzysN15MphkxAhTcLnMqVb7vCmcxnn1bd4yFuual+tgPEdZZ81oal/mYID99IQuYsez
O3SbnMWddX9743gLYtxHkIhSns7uQ7lzZzEDHfHwcVvG/I0b55ktfjd+7tVjgziJQpD8qpIU1G3g
VuBkGBwbZ9+y5XGSwyGElB5mB3DnKaDHz79bCOMWMnWoTUGAsuwQyS6J6URjdEzx+goX/QHwIk0d
0IWqxl7JraiQ8rwT89MvxZ028b26vr0MaVFVfwSwl/BCAJlzWE5YRxY4rr7V6QAQiIjIOakQ1Y9Z
Rbl0abOL+WYEFzIZpx4piR8ZJeIuEOFpTnQMa8/ZrW53VHRpefe3a2T2Si7zoopTKBH5u0oFkCLK
58SNqX7q6GvgCBtxHnDtVhwrXI6QANeXZZxhRWGNvesLBWCbEsoOq86OftY0EEl+2kYD9/1jKf0E
tO0/khiNCiqc0ahAkibD4htXI4cht6dVK3PHiXiiGGX2hp4PUiDPEcqN7Piw3wJCn/8KO3/mu438
WRETCAHnG5qpgj2r4zXKxeB+Von6W3JoP7k8++DJYkIiEtqsiBIsaXI7II5HASDlFFrfPYQYUeHV
iBbftC/3igmPda9lKZA0MeoDBCbFSfdWhUJAs5pvJWgZ3OVrPJfRYHX7oC863gsLYSIiUFmHXOwg
VTFXdf1ctPdms9LOYnIWWzcVyW1pi6+PKFeC7wuYyyiOMyqNC0MUxFjBLeVu46Ldrj/sB3SP/ZcX
20sxjC5BgVcA2lCd7+YWaVUi7Ypf+hvvHM+n57st/lkMo7u4AXS85GMx6OkrSfAyD4PuPWI8A93w
tt6Wd+mPJCanaEH5O9UWLj2ikzofCdnPV0hejsndnDkRuLhaVVbR+uW8OXayP2Q2EPYR6RWHd6yW
Y9efxbD5hGeogh5ATHZvu4PdOvW53IhPw2tPIlrZLad8Pf/qG7vEvp8JCSgncg+n+GXKSHEs0N2Z
cTGmvnz2NykqOMyBdjrTTM/u8UJ3kgDw0aCExc1QepL7Etr0uQ1pvFbWgSuf0Jm/6R4Tx+MZ4aJl
XMhlPDzaH1S9SCC3wovGr/J8X94/3La9Rf1dSGAce4EuxkirIWHnHTB8SOHXOTvEWwPj00eQ3uO5
DBLAupKu/ePgAR7urq/Xfv9fpndRIv+zT4wD0rLKH0sRsjDAZ0uPIslWD7xpw9m7XNsCQLxVzIhL
4Lwyvk3cqarfJLmltid7wwuz88+79enr7b69sd9TvOufyWysNrVj4E9KC0SV2k0PvUt5D648RTAb
2wMCuvdVKOLt8Z7Xl8r7NrOR+tCkemvg2ynl8oQt3K+uVcPGD98SWoBptyfFfqxtwPU4ex/B9+n9
6fn2HizMDFxLYmJIAU8odLOKYrIBanFPdnAYT7pNXPr0mK12v2ycN8d2MHrocDoCvx6ibxkTE1U8
TFTGVQcDOLi/+nN4Np2UfgB8+mB3d4+BDbr3DV2HTw5t7af1MbU96rvW5v22Bnj7yAQdsMZGYlfh
R7iPqI1y4ub3UHOtXSbUtJ05iqOJjw/kg3fKF8pqlx//NmVntppW+77Wnp5jRzimq+ItIcBwj862
wGNQu33s2XG7v1E4+C6vI5UseVOlybPC7zlbyfuVzHEvhdrzwhK2/NdfniVfRNduahXLm10VsKN5
jZ23DVBnYRtHQUzDfsSv1gghnKr4Qp3y2kaY453FaRNas40A/f6xthw5Pz8kj42LkrK9f9+3wA0d
d3vludGocQjegoFE+4gHxS/PW/q/D/q3ubpe8kbDnM8YyKypQmKwLrr7ua5dk2xdui/nkazWzudf
mgNzskfDyDpBhGIHQjmfVnimxhzsoUDjZ6zj27iUxSWJH/LV1rnbj+SR2g8t2a9f6ftTu6Mre8Z2
2yqRXfLyWM5PYOrct8/kd7ol88pOvlLzCwMPAwnjHBPWs/vVErxwR7Z78DYVkYnzARaA29LAs3fb
IL5c24W4XrYmo09gliXZ2BbZDLbwFpP3GE+m9Vogm8rFWGFK8pKoqh0fD2iQ0TaCswnc3WZEeVv2
ifJ2px1fmoy28u40ANQfbLmpc9CI6JPS8QtnPa3b1Uu9ujNFR/mtP0hgd1upoPBdWXsFfHokMEkI
8slhWwLZgpgH6RGoIMQP0JaabNqENPf6p4Quyg3gF/AXJjvcDWDqBPXXKtn/+FQiPNGbx8qWnurM
ju47DxQej9m+aJz82XBz2uDnCr/NVy366oiIMtKvFBfcojXN9x6KS+lKAt/H4T6f8dI+DuKmcVeF
+2ERDROuG7yYUXFbOoceQsN4PdhRizdtlDS0N9GZdsNdSbqnO9MJKArZYCLTaWAXbmSSl01JQDCN
aJbT4Q49vK7QkI2rrWCpVkpxHaWADVbI6361BhbEo7EKHcdwUJE+WA/+rsjwjPFgblMH0J69W+Dp
PHnTwKA3kdEeJGp9GDt5ozZES/Hie7wP7HwgGz2c+6b0HQp0Dw3oNXvPftcwnWGSsqf7V/EtXW1/
lLtjaWvPd3LndOQJ9GmZnQLvSdkI9oO3Lc7GSSsIEFcBaQzSIEdAarwC4LCEdw392PX2uBadTbs9
529pTbVVYFOzBW5M6BpHxD6noUYBJC/MtaFFAzYCMoF4QvXO2zjF+qknCjBxs8/33pbv1u/n/oem
EBJsbX07bsxHDFxs0S27JtWH3pPVVofxTwJpDpRkyDyoCtf1GxRNJ0MhbgXqiujDoNYmOqLV5Y44
TxVJnNKObSB9deA4/tHRDjxO29j+bCXAQK0rstkqBzo9HENXJNJjdQ7gAU9IfLEf3fG4wT92e1IM
UBoqVx1+i+1TaH+tvx81dAZREx+FJgT6EtjZ27Rygc6e4X8lZ5cSF1xLPwQ89r97Tv7WA+I6QXOu
Sno7LBwrcY7rHzT5UFd3+e7YUqwUgBIGnoRXIfhRTsXKupekXUJaOz5/IMqNsPy9twd4bHF4x6Ao
UQvyLq5lUq8nw92ukm1OHq13PyPBZ2iPL557Nu5BWV2cW7y5bnOMHNs4aCIZHNTr10RZbTdCZns+
rDJwWpod8OC9otr7a0yBHqs8zrA/29aua0rWCYFqf6MSKmyOSUPGu3qXOFVMyHrjlACJt2zMTPuO
fC8g34nvCrIeqQfdfMJXAY+UNLvz+0t695y6w0NwiF7tbHCntYjD0CaHrY7133ZoS2FWA5CRaqiK
iiFf1n3qQWQIQuh16MFVXBz9gfwKj3NDRmI3KTHvdHeGgbc22KptiL5vTjjiymdyKmmqlSpRrQ7w
kVJKpV14Orkh8PRbF71D9/mmQOas3Ftwo9mBc4P4WhsT3K/WzmRdehpEYmZCdjmSXycLKAYh9Qiq
lOvbSl5o7sEEwoWS54B4ETRE0TcwDi50pxc7dA5AvVGO5cv/kfZdPZLjTLZ/6AqgRNlXmbTK8v5F
aFMlR3mvX3+Pana3M9naJL7ZbvTMQwEVCjIYPk7gsWhY52uIa1x/Z9cuyXExWGi2bNZr3GlZ2q/v
8ktiH+UNHoCIrRX/D2xRrFShCtUBUXfJllL2kdIH4fBk2aj252QDDYlR+uIOve4J8LCqOyGC3EoF
YOHtD03uKNMq6bLQBE0gu+cRzCB2u8Sbr0HAm8hFuWTt+vWLfhf3ySMtlKQv4aG4D4Kv/Dv9c+n7
cBcdhY1cY53b4oBbduppNxqA+we7EJBRRHQ4XxwQZIXUMNB52wBQzbZPt5LzcXoKPZg6e4dlSy9H
j9iPLzsRvuKKhJ3lg/TvWtvZwwnTppKzJXpBMUsUvYg8YX4AyjDHcpCW8OXl2G82kfuUoI8kt1+f
4IBsHuydt9e2h5fIdgAV/3tyDqErapf57gHnNNAFf5wzHqgKq9oR/L257unh9+3trrLf4VpujoWd
eWii3Gwg54Vz7I+Bi1VTwH8LbXdGcdT52t6PjvfoHdTjI0yDfRe7D18w1vvD5+7zhsBCvVL7dIrg
gu1M77pEf0+SXvluvg4nWX0DwAZ4wfLmNnBP+5M74FM/NtquQdiAYbVsQ20fGwyLW1EFX/CavuOB
M5FIZhnLqJe0T+Z4InFT/y7FXTyo73Dw7JfrQ5SP1RJMuE+hfdovJ711vJ9PaImJbLhpudu57u8Y
seCEnM7irWmuA9dKtxE6CXK73zD+1w75Ugf9P1rqTEoVfAz2Lrj7t4fX8F7dv21P7r5yzLvW9nZb
x37E/zE5g7YC3fPwgc5294glm4DJ2ImkVfAY+QqUFBmm3i+XDkRFkSleeOF5tZD+p1iWipGJv0xJ
NIVZm2FpLgKWWoYbNLyZO4yJSm5zFN3ymjY7p8XpYy1CXxkg7Xpozdjrd78C+3G5y+tPZM25wKrq
PxxxunkK4iwddQ0IT84pffiZOewHphmECPArEACwhmd0ON1sMbMpLA10DAR8g/dBf9ZYCQK02xzA
5RJa8rHl1Paev+rNdQZFp8ilQLsmQYWXfZ8i8cIPA7bn0RhsUVOciIx56WNEiTXNcQn2XBbYNLOD
XxmEguEFXmdnNdODQR3sEFWs7y1/l4S0yEiLYDTho51kDG/BHtQ7CRFnhOagGlFE5oabYWfs2eeC
sFAJHvtaReGcOvfW5ZKWU1wt1LuHh2afe7+vs7eacj0nwAn9xJpabigIyNkmm9zC8JTAeQ/3pPGs
lylwcXWixUX/C03gQxqKIWPXOXd3ZA5SabLwqE8W4In0Q4LEeOvNnpM//yvu/lDi7KiEba0dTcCd
G7wks9u4CF5Tt9sRXJgkyEyupoCWWb//Yos3foAQz+s+Blulq9kDdk7KdrAnmFQChL8BVCJbwNya
UTqnd1m5+n+pOs5hJoM59j7vtJuto6AQGx3Cx+t01kIxaJI/fPGhWBA1gRojHEIipdipLu03klce
0UqhHDMs6GKnAH4F4vpDghq6flMZtkiprLn3F9/AvYMI21+aaLnICQmj1Gt3pi97j9XP//Ohcu8h
SCQJ0+m4xAk7dDA/glU6m2fz5l9M8i/q+c+hcmYgUZTK6qdvhhYUuwxAC8MG27W2Qo6W1/S3Cf1D
iTMEsW6qExvB0bIv1AJ0Vo/xdEzP3SzTcwF8pQR5ihgDlULKIgHlTEFOpNqy5OWdbwBdeae70jYE
RfnuuoCum4I/DHLqJFGjXIpChH4ZZkbSLQPm8o9Y2E2kLCJ27Rw5XdJR08LKJdyYej8go4qdvw4A
hFFgLOHYWk6wiQE1uu2hPQ/sJO3D22Yn6ucTXCXfeMGkJlMCFbZ1cprnrgNmjB6Wrh55ffD1H58p
8G11VVHgeAHklru6bJjKupDAbL95awASVmPy4FFkW9fzH2dUuJvTO2ueQ2wDf3qx7MhJR3sEYmto
N66CJhnmxZvwcfoppLpykRe8cRepZoyqmQqx7DffPiViVdlDLnJzEG7eWLmwM1J/zfo0gRKH1fL2
MptgNlbzFPdR1IJLRUQ4OyDrehWGAHnEcIV1zN9z5MnanepV99bDfM/MZYQZ/W5OCUel2H3V98rO
h/bO7cMzcqSuixFUF+g1LtlZwib7NS/04gB421FkU54vN4yzJqZTORZ6eX4G/t1neXwt0QFo67vJ
lvZTgCradRFesxmajGZQS8XwDNa/c7RzjYRpkkAvTA5mAQPf/1EK3cPvCXdOK1wQ4QxTNiQD+kFB
pPKyG+tGve2ew4O+r7aaF9+nmOldbOJN7u2OI1LhXx0asr7yewkpdHvCoIUoebEWXlx8D2e/rFQb
q8bA99Sbk+IR1d6OXn/TokFLNF4uPF/OhGWSUXZ6A1JusNRhUmAgPz9a76KIaUW9X3DE2S+Cflum
RSBz+hke7kyIzGDr3nVZWX1CZ6LCqTulq0ilTqBR3gV+7ambe8TwAldexAen7FJdTkLSIvt6Su5i
75e0rRGC/Rube3FanHLDGI+S1AScVF7jFV7noQkb5j0TL1Rec+PPSfEN7SyURw2Gd3jCjLJtHOkx
RMntpti0z+VJxNda0uOCGKfkrBm90KqE05Nv5TcCRXLaG6h+yu4Gw4Yf6mE6hQfm6tAn7nu3d/If
2q5wJMf3qGpDtQW2U+0P0YmiDoUimBdsbg67/v26FK2lvy4+ktc4Ua+UbDkRc8SwwmtMUfzCrLMx
bIp+F+nbjtoFdeN6C8z4RL6NJ3vWnGh2auKwzAsSFI/QOD+VXhK5yXyoy/um2pLyUfCZy2dc0VkG
p7MSnKTetig7ECc4aK/hcfyufG49cgRA8C6xHRzQz98VAFHizYuA+PpT0w2KIQsV22u4ixx1fdKK
CBc5OcOPN9QqB7tFwTx348NwYibqe7NTzrYXP6m3sFwdfpraw9FyS1fwJQulv44BO2B1uDmm8te6
TKJINJSwWRKOcdIjUS6jDI7q7We1vxt3MUaZ3lF7e0xs9YgpOFc01LSuqf8UfwinqXNaB1bUI6yi
nZN+YvFotscjfRRwuap1zqhwSjpMS13OQxw3cerfkpO+IysvwsVdtwRnRDgVzQAJpZgJiMCTeNEx
pBMjGhyeiH1//cpWsiHn9TIezbojFanVEnSAOfygPFJEgLvrFNaV2hkrnJae68zM2kU8YdT62893
titcgW8tPC5OR1MNo711DhoTNmfIu/LYH5rfTrIV7UFYfWp/ePn+jrOsdRj1qJl9Sxike9xLD/qm
R47q+omtKz3NoKqOBJmKHC2e2RmVWCVx3pXpgLQpsEWCFyt16BG9InCrzQ3bOe9LPKagO0tFlkB7
qbe/BSK+7mSefQEn42rEwnam0fD0NuY2oATDQ3+00LmwjNUlNjnmJ/MGOJTYvJxvhdHEqjI9I87J
/mRRVRpTEB87DGnvczvwPbv3PIHSXmtrRf+zoWsqFp9alsoxGSdRRyOtHvDGVHQq9DHuFGAazphj
F9sp3qmHytZmt33tErt5whbBY1lBbZEEYJH6a/qI/+5KUdfYqnY5+yiOeZR6jFlnPfwm7GxiqaM+
PQPwv3m9LmLrD8aUKQZcZJXK37tozkQMu2bymGGByNN0mFFJeneehYWG5fj+MgYmzAAhOqYN+FXn
AZYijFEwLpzkb/rHUb1nt/p+fBgzO8eu3o97USPtWj5Bw0g8xXUiD6Qa3IUWmF/XpIANT/FX+rLs
nV0yy7Hjb15/3aCKE9rGSb6f0XfzGG3LxBYc6WLjeX4BKoo6hKnoGqWcxzsVpBgTkg1QpRPmK+qn
1ANmpU+wvHXcPoomleVFCVwjx6nVuJDL2EyrAXAz2A1R3WxGQPgH6L5ypK0mgkP7rvX9RU3BXgXN
MPBceOyeMK+HKjchL7U7bpKnNnNCw9FBje08x39/n+EMFu8EE9G/Bce6JkbKGWXOu2mDOSjivhn+
gcVHR5W/ZDawAve3slHsChk+gUlce4HnBDmXM5xoUEgdWI0C+0R9ZmvMJptWpOTXtBxE1aKGsUiN
zolLn84zqwEgjm4206ZYB1jlTqPeZyV2GJMfo7nRJcvBqJ1jAeupuAnYeybtJuNHEil2Xx4KGe2N
ed/berGTIwzzE8EHrsz6aWix/vOBnIA1ShHTcnlNeErGJj2Ednj6DACZ8R46ZMcqMeznmjNyTpGz
4nqS99QMcfIUyHfVgTXQyg1duhCl4E3X9zfzyUJBKHJ6+PjAoxCi2q75rwp0IrF03dJ0g/uAKJao
MSX4AA14lf6DhaGC0bmRhHncdU31h5C55HnP1K851NPcLjL2AmR3DEW9pbbqWZv8UQZ2+UGFJLg3
P5Rj6XS5nRysu/YkynGtVeFwvf/DKx810F7pU1LhE44Lnnm/Hz6rU/maH+dttv+BKVKst995ibdL
tsGNKJG05kYpqq5julI2lL8AcWcWKIyVE0LqasmaoddP2M+yMhwO8T2jwd2lajL04BWgcWrv8tRZ
cikHOC7bZ+QlbbTQSK4o5bH+Yv6Q5MtVgVyVwzTMAwrR2jFDFLY0y3p3AGyPTpIr76ufwsLfqtE5
I8lpxyBIyylIYGTdZa1Zc4+N3cAcw6gxpEYMBrNKTaNYkqrpqqWa3JmSmfXYUqLCpO83MXFyF/BH
+u3gtx/JYRIkd1ajOeTK/5sYb3KCLgN+SgNiLwZyLagNy1jfpACYiIk8wdWs+Tkp7hT1mKXAqlWG
p2Db/gaAVHSjGPum2OBv5UUox43P2nZG2nHoBJWWtRIntuf+4ZKzNlbHJn3IQLrdGPZtonhta6NP
gt236MlAV7jISVr1/M4JLnd8pnqyvMpS7CtZckyJjBQjFBxg1mwJrYv/xnJr+rLQj5qGonOubIqY
bMosbXEAAWWCdqolhhidX4q7izxxX8FqoAlHQVUQg+GfxkknTXVJAgINtMpI0QhsdlI/26RO51s9
ww5ku+8Kq3XLzAAIaR9UcWW3rJZrLEI0O90LOqX9opIh/7p+DHQh+5frhJFbc9mSbCnfLX9nB07m
VCrkIR2fGEI21ZG7t0k5MGqP3WBbUbExgSnDPggAWGVM1pgPyfyrS+2K3jOUiNib9sNi6GnXqp9M
vldyW5lekbrzmvpU0K9MqRyGtkzlZ1raKUFjuJ3mjl5vp2YPqAZDF1TkVxU3AHLgZQMTyuJ5KbSE
GANNxiesHEz0z/4xLwBL+iN9pM/XT239Mv9Q4gtzlSGHtaKAUrK3AP+NSYzw5zQeUuzCwu19xNE2
QVZr2AvIrhRYNVTn/pvB73HEs8tavLUQ4GQjRh1l9NihTkedQyvM9K95OsvaZLRqWNjPanC+VTLS
mUioIT/FWGQ63zR3olzYd7TBS905Be4xmFQqUozPjE9GgX5VKbD1yZu8Osc4SHyY/dGy+31+W6qO
9qZEexZtgxJzLVjOEtvduAM8W+Mo1CUUq0WHE0E+LYG0zs5U7s1wKx2wBLLXb5jpduXOEoZSa74x
dCIlVJXRUaXxSpEOJM1KGNLazb5OveTo+xL7Vjyn/OxPYrdvTarPyXEqcc7VoZbUYdHBS+R2esoB
CWZ4r0tdxPS+HpE0FSY51iTgnCaX45kCbWzQqT5gbzryiLdAAyuw30XfZwDv8FO3cOH77TQRJM+q
43lOlguR87LL4nkG2QJY1sCDuAWEAlSRrQ7w7lV38YzIbkBDY3UsjrWbnAoPVU5BemlNIy5JF/SA
6QbWh3OyWWhdkJkNWdoLfjLX8GbnB9uK5i1Wc1hnVPhcXZ4giAsrOuApV/bPW8lGCcXBqr7Wbh9T
PzkalWjEYtUBPCfJ+RFFqzBARIGxyVM/5yd38+H2vuqGd/1W3aW/Ik+grdb8sXN63DsZpZygkxP0
TiX2K8Wl8znfpFj0jYLMEp/9FqU/12JxDUhOsoyHSbCY+9J3aKW0zKYeLpnaB8yNDESoY9wyR5oB
33idt3UZ+UOKC4+HKSCK3JlIeW/pW6PZleEaGNKSAOarbGZVQG3V3GiAOFQNgEebaKG55Cxs9TiI
VHDmwrVtHopD4MK8POjHRNgfuH6If0hxur/rJ0keErhFE7ZtjvupsgMX3QUooeWe2zxKezQNiARl
LbA9Z497caSaxxgNzktgS5zuJvR+de6M1olcWL5XFxngDc8ZKT4IqquhoRIFKZZBLlpHViOX6Y6M
Pqz5kHZumTOP/R6zU1HETte5rTfMb4k52wMwyPIDVU/W4A4BMoSHuNlrYQhRdupuE3SO9dFZT6w4
BrrXs19t9NaUJyv6PQPAJN9N6SYCxljoFYi86kDzB/WWNDfJuAuYYJ3pamyJTktDNixNpUAJupQW
JI5NkwGF+ent+EF0p0BHp+fcW+5XifE5V9ik9O118Gd6To+7voDQoulpMAKbe0IXpAXskReU9tz9
w/7BcO6813djsh3NYbtDuwU+CVYnh7eYRfh9/U1+O11/fQd6P9Bmp1DNULnvKFKsu83NYXp6e0PO
YgaAKnD95h1aFUaMjdi+7f1I0E3Qbx9Lp9x+YbM4apHH++tfwVlrILwrKoBIAV5CdF1TDE7poROa
TemgJX5pwP/tHdyEM78YI7WzbHaU2XKu0+ME+r/oAY5FxrIECqqXlz01o9mG2DHgW+kzgGU3SXIw
kYPqTAFfnF74hw7F6ZrY/GpqKq+C4iYIzclKfEn9iiR4VuhwbRVJoApWqQB+3dJNFJaIpl5yE6rp
0PZtnvpFw05a9wk0u004f14/Ms65+YeVMyLLR5x50VOVVVU3l6mvYtx3qr4IRrbVuzlz86EWaO7l
e89E8i9SnEmSpKwamxH8AFoYK0w7UggIcIboLwLcteRNGndY+ZD6+kBfZaDgAdLFG2t1byDwioi6
N4PRixOjtq+f4arYnZ0hp2OCsbDGMAdjYRP8bo3U1uLx96xLx5nQSiDifALkHyY1CB0xDITqvIzX
QAgyQmw29vvWU6N7MjpEv8uzjdnf5uEPU0YeYj4ZRmSX+ikkb2GG4TRpcEYm2hm8Kp5nH8J5UFpp
KYM64EPKOHFk5VnRU7uct9ePdlVmUJMydAMxObT4pXhaaVkMYQ/xlEMscMFKp4jpAqlZvb0zEtzt
TXM/6VIPqQmb6KbWNdeom01kqL+zRhdc3uqRnZHilHJQFerQL9zEzRcpAR0WfZaGd/3E1mloKvCm
0Vwq89G4VqryQIY29WuSO6b0WZuYnhfVvUVEuLtnVpuVHd6bb873UpDapD/1kyE4rVXVhJLvf3PC
WY8hm7C3zgIRJcOi3nJbSk9AKXXmvnCK8P3fnBoqkSZqoApqSpdyppB+CtsaQrBkmar6uTRUu04F
krZ6aqaiobaJUBnrdi6J9HE29FHZpb7RBIOdA1V9Z45FsGnLVFQzEJFafn6m1oeCyXJQ4OyC/CXv
sJususfWJ4HeW32cJiB/TKQO0dDPEZlq9D4EdEj9pjaeh9n8BGKPQAb4OO0fdYfsFSGabBCLX7KU
GZGuZs2U+pkRdnYa9Teymh3zjLlh223irL1r8UyVPjlhdMGpek/Pw9hr4shNaegPeiBwKFcP9ux7
uDtU5LQPIn1ceJ7sYrhvtM8yfbkujCsaSSMYHycmWsSA+sYpvTrvwWcHOcm7bjcSM9nqSonML4Pr
OBBRpMjntZcjviDHKcBSsYo+HHGNWTls8hrqYvgpz+TZJMNrXgNsmO1TTAyhvEezzMtLdKvJgmte
cRQ1rJshJgHD6KShl+IqjWjsz6cerk5S26TJbE3q0Bg4e5GCUAOoD+N/blcuCHLXmOoRmax6Tv1W
ocBurgykAYLcFFBZ0WAXVLgH0mDdhZpjlY4/FV9mAjQXWdsOemiXqXddYvig+J87PDtATn/Bz+iS
tsAdTt1DpN+XMVZd0BP8fe0uxVtRsS6+PrXYCdD1AiXwv5Cm6M+hAC2zTO7uVMJMkjYURk1/TGGd
w3JjxDZJt6kce6Y2YYVwcDKBk6MrN/AABeRX3iOOGCVghVKKfg7O5c/RxzHlqZL6c5+5aYuwFeuQ
2MP1411xLDVCDQ1VUEOHdHJ22yyZSWWzS/z4K8PSwvtAPaIr22azr8Dby/TP6+T4obN/bvMPve+J
7DPtXTVFWJO+T/wo2wz5PvLTXXTfMbcbblEksRkwccaPRnma0J0jF16oftbNb1m7DZiTa264oM54
8q20BQTM//HLOMOvWJrcphpOQmf2rNj0PdjClMW7yLcey6cQGemteS8D7NqyyVLvsLXII+QuDzJn
h960d2t//YNWTBB6/CD4KqBEEOJz3zMaSWv1aATwS/Vr1D8KU3AVqy9YxR/sAEaPH994JiUdhC8i
iY9N1cdoeIl7WwGOj/aFXR+311n5nvzk4qOlX9E0dLwiFRb1UgmWSii3SoxoWUaxT3odMldWX5QW
ME11A9X7hGVqLlMN3yxCYBFt8vE20jZV3bkS3H9d/xhFBc9VrYzoFhMkqi6rGvdBMT40Gi18UEcO
Vr/VS2B3AeN8EyofXf7A2LEyUJsw3bzcxuqz4pbdx6zuIpYAlooJ3vnqRWumbOImLMvSlos6exIG
idIZyK6JP+qFo2nvViwwuqtv/IwAZwXnmsq5NUKSgualM6ftUI17ah606letmu8jfWEA0L5+46u6
64wkp1bkBHJQ9iCZs2c1PoRoxI4Zda8T4avI/ygTFK8UwwJGjPLtYZ2dHHRmISeZCSplUnisnXUv
xXbGDfb7wNZabbsJ4ny2QzKmbowpg20vx73AEK4e7lJDoEiZoOece6aZPlRDFElQoOUP+gop8hC3
5iRFz9DsmMb9dZZX5RbvyELBbimsKZey0hMahFkAjidVu4W2csdpspthp/X5Ib0bSSsc0MAv/Ovl
nhHkHkpAiqimI/JBfXsKZwQQskj8Vw8QtU6qmVQ3kce8ZCmNS1lLzTj1qZTaCfuRdY7cOPlPPfWC
HJAGmsi3XyeIxqolmYYmV86uAscAgRLF2ze0CHpc9ZNx9tSEeWEmOYnmqsSL1NC5fnF8I8k/sorw
CJlaMArs60s2qxb52iSMUj9qB+ZWmRw7xljqbodqzTbrUApFr/PsSszY1pqV7BRjqh8mK4wF8rr2
MlE5kTUL4KgwL5x7SHOrjdMO3wFIPJgtR3m9zii/vOab0XMCywecPcqQSoM8FrhPfUvd7EfoDVv5
LdsZm+hXC5iap8JJ0MTiAxPvQXMoBQRiepPs0TnQ3LL/cNnjX9/C+Y4GYQ1LInwLXBp9KxfEk+lX
rw2brL6vuw858CMmULarTuM5/9xFj3Mv5QFAKv3TxOzy7TTX7oSqCsDUEM9BLaCPWlRQXbMgMur4
CL2RS0LnwOWRD4HVqiNhyFmkhh1VX4r+fv1S+T7f/zrIPxS4R1rUEtXT5SA7J0KPLwom2Ank0xgz
qfHO8uiuCex4igVWRECWEu6pthPparNJkYjr7UTNfyiDh1Hirn/Pi34/trcKs8PxJcyfQ9bYM8Es
ri5QuOvXqegWku4WVAY/DadWDUwM0hi+3pafaZ+XtjHJG5ZgCq0db5nBthjV1qLYkcJdEyoHJVd2
gsNfTAivg2X4aSaluAGFb9KdEjaWGARGTl6OXvIks/UEunGWnExXdgqGzIgy2sBrd7pE2ozqv9GX
5+Q56WI9wQGYMAGahV7goHQqrULjsxypSxcMqV1qJALLvqqkzjjmxE1OEq0ay8Wodj/yGDObSMSF
RLQ/d80QAJsc4HKKaagy7z7EeVuQSQ4SP5yBoUrQsRh59fBGww9S+JlWbahaC3Isqy4LJXinyF8u
G6859ZummOSNGgKNZDRwEd7a0XLT5C3OUOrNsbu3PgXDfJ/1g8D+rKkICkdf1SFGWBjJ0TUwwlgB
Zxip4FS3zRFerShcXXQpL6WqARx/AsgG1Ki4t9oP8tSkEpRQaZ0oGvmy+KUbUZMLv64/h0V/XqPD
O1yR0kZSiOQ8Nki5rA1ihzIKx1npYFZgYRFPpKKZ6DW365w3zu1q57ImZokc6pxuzOpl/G0WH52r
1IPN+uZf3BTcA2pgeNFE2og7x7DG0p4hqaFqiy8pAD6u9nH9ANceF+Ie/DURcADV5tJaWONYS8aM
NPr8mDQnaQzduG0Emvu7wP7XLVkoSptQmgScXBIB0GYYWgzJizZulV0cmJM7xUXrYo+05DQSlXfT
EEremMdobutZB0CiVnZqrdJsxazLD9an96llukUYBE5kDIu3NNXeWNSmEzRS5lgspIKTXzsYOEXw
CfHVaPniDibFIFYSEwmuUTs6abM3TVvvdcHJrBJBtzkKP3gj2nfD0Jl7JKGW38dpxfw5tssMoe6H
2t5dv+C1tw6DhTeoEPgEfPtg3AUonkcx8xky/nL/lRcilK6194AoHpoEzQcQUd7HaZpSjQiYQK7I
kRB7ZE3oNPoJ6rpTUCsbBGpz9dDO6HHSpOaIX02khPxQua8zddMXgyPMTa8xBc8fvg7KMiqS/5ci
G2m9litGw/xEwUxRCpUiz55GRs8i9aYrkp3aiJA2127qnCSny7Reaoqkr5lfhj+Qp3aJWQhketV/
OSfBCbVFmNbWwcD8ruqNLYbtFCcmEQavqyrc5ojsnLpo521JjOIgxSWSLxTikkXo861aC2OG/7ls
nn8OvTxkNjOpMzRwHCHaS02MgIs6GNasOtbryguq32LYF1k6e2CaOaiVUbTMb4t7mJ/AlZOT7he+
pDmBYC/ImljCJcQSeQuzOhiAuCTV6mbAsr5kvtYfFeVe7iJbkZ6vH9iaWTXQ5ozaAcbqZYsz3Clm
Q+tAXu6vsJw+x+Ynuu9kjM2L3tjqucHooJ3FQLGC135dDUi6PleZjyfizOO8VclHon1EuXYIosKt
J8OLUlHwvyqeMBNkqdMsO/449tDkA2Au2WC+ghXTZNDui3xwYoZRWPo09LNHp9fMSB0jQZ00GtzA
qkTB05o/gTVU6HdB+GRhBvfyEmGG+kCeg4XvaLaXcpGtz3nitKN5mIzck4CZf/1KVxSNjkVy8tK8
qOiKyWmzWR2KQhkzVGQlTCyyo1G6vXo7zdinyD5ikblf4U8HY3gS2IGp699z3mfvIci7KhoY7jVS
fCV9zcdf9Y+yuJlFpb01OsbSEAWUCYzyfiN9nNFJ89RAGVhn/pAf1cBPde12appnDWD8uiL/uH6E
a+kUOBYq0ENVlE4xEXp5a6kVm0a/UGuMDMAfvVy6ZQOEjbROLJS30aFnZf1hYEbrYMGU7pBIHbYp
q6Xt9Q9ZeZ7oHlZ1CkSixc3h7rIq5ZrIXZb5Ul05fflr7lwT3mgnmgpceZ3A1kAlgGLZNgpSnJS2
cpHm41hmfq0iyTm0dmPuqz21HHm2VfUzB8jWdcZWr/MPQT7uHYomryJ5IVi5ceGhwj6/kvYgM+86
nbXagA6pWbZ7G0uJlLOBeOtBXwc4wSbZ5ViG8AWsHtVtI8dE//BDiFTD67wdv7C1QXN2DJjNAm9p
9QbP6HMGskzibIw10E90xA7kUSpjV7Z6u01mwZGuvXvsWsSrV8ExymqXMktDecCiF435ReBJJNmk
CSZpND3aDIW1y5MKYGKWInooi0HlHHEdRtBErg/tdkCfviSqLBh6ZtBmvoF+35uxIe9yoKN5wgoi
yx5YUTpmmWabgJnaTRfO5VYxx/x5TPPItZJh9rCBFcH39TtfsZs6qkhAOyBoNKTfj/tMVahDkCtm
kGZ+HvbZZs5Y58QRFJLRK6J2njUxhpP6rfzQysF3WdVpWScAlWW+MX/q9XToyWFwEcxte0nUmLLW
vwYbomJpHubTsd+Qk+RSprHcx3nmy3U93PSREXgBITJ6D6PQA2ZAvCvywvRidAQ4kzyg5wNWwhuH
rvTYUDeePOQ9WiHIcBxn7IEgTVUIDn71NHRoaAvLHyjqJpfC0NI8I9NUZ6i+FsU2LUq61fLI2qSF
zrxZU+M7NQjy/fXbXntgaPRc+ukM6Gs+9dC0MZ1bdGP6s4Gmb4PeTdNbrZPCJoGIv0WYeWGHLQea
BlUVFSXbS/5kFsfhkEPYy/qg6fesED3hFV4MglLFsrAQRVN+9iCnWLYwh7jiUnvo4wdMNA0ydtSI
lkqv3BNwieFSEmQeDUjBJR9tHCKRIk+4pwj21MSI02xro2RPSruvxl/X72fl0Aw00xG4mCr6qQkn
tnKeWaEeyXiN+W3SnrJctMt2jQAgvhFYQ7tD0y6HevbcxyZPmZyAm6YoTS+lMnbVNK2xvc7G2tUA
rAaTKEvMiyrLJZUUg/taH4DKBzrpLIyRJTYTTWis3cs5DY4TPS8X3MeFE3QLIcWVehmm5NEHIGru
X9GQC/LO/zDDPdQJYjyxDoQ6lAzoODvy+IwE5n+uDi6ocAaJNP2UBQWoSN12LA91aKvmfi6cuBAU
YkTnxnkvgaJX0qCC0DBtZ+LQr/JjmFxd9DpXBQ2tLBryKjrSEsvPzwStnypKtdzEQmgVlfoaQaKH
KpoiOLU1QdOgAaiOaj1FWeCSSpONXYFyfeGTJvhhBXdBZGyG1NyFrBSI9IoUoC0H2VSECdTAyutL
Si2tY4r1BLifsjKOtdoAjy9Ss12shtT7j18POhBAYun6R16Ki8ur2hwBt2tlvilh0Ld6LrMv2mCI
ohYkH9cCPhR7F4BwC0tk0Fh1yZOW5aWRlkrmL3nHB0l96XQg2PtA9bQH6Wg6M3WG9k5q3ev8rSXe
MS5CobyxTxk8clouGoPFu6CZT4p2N0Wpp/YPVj4cB0CY6GN4KrQaGayjoUsCyivigsZYREYa1B/m
wpVLhsPOClDCglAuEW6rUjss3kesZ1Oer3O4SgewOJhURaJf4eOvUqr1sZJxg2GFkdHRLppDV59y
UT/emkwqOELs/8HYy1+mKWzQml12ce4z5asaTtb4IUcCbbFOAj0OlgoMIwwCXJ5YN8NfJUaW+6P0
kRsfEfrCBnZ//bRWVIWpWAggMW2wdFlxYhhloxklevHNhoYyYpP9m+s4I8Bp8KIkY60nVe7X1gkd
3vOMAdD6JKyGrN36UsHCm0ITCtaoX55VGcplntAy9yv5hJ5dariI0AKRIlqjghyCiqLV/yftunYk
13HoFxlwDq9yqFydZ7r7xegJ5Zyzv36Peu9uV6m8Jcws7gXmoYGiKVEURR4eAjcAMNqllFyc+ho8
p/le6ncYKEnU5EcfvEbF6+1NWRSDNC9y8MgqAyt2KUaYZLGuui7fAz28ytwGDKeV3NpWxfHgbOsc
LWeb2pegT2dxdlFMRpLUQtHDwjqLKGbrQqCXJtEDgsam39F3TzRUJNWe4xRcmXOg783G2s4g1Ox/
i9bzH6sNOM9neAwcEwKxS7W1WSqnNkTlLM/f1f7N1x8F/T7S/vwyuZDCXPZB2Q2FlKOQnVrD1nK1
BCylJa9hdsnNWnhuomMemFX05jL3CDrL5MhQUb0C4qKYDAySxFpWIhhJ060G+pIIwwqVnEMIseAw
INQ0qecDKoolhIizUqpiMAntI3EVgh4vFu6llnNxLdgmpY9DlkLSMBeWnYaDci2mtHYTWrzUyekH
EKoWhZeg4cpHr/Nte6BmzrxiLkQxp82qAU+vTIiaxIMe97sIkwVrcYOcly3kv8MmXweSe1skNbFb
Iqn2ZwfCV3KxGVtg/83xpXLyYmcYOmnAOyhNvAnNPO0Yaw/rGQytBkSVmut/m6riPtZ3efde6/dV
8uZbJWc1l1KFFhLMqHTCMsCMx1zAOBR+PUkAxM/NQyzKpBZCcPFW7qwqzhSGRI3IUNiygQdDVpl/
XiK4EM6cB7xRM0kusZdyfhpkiUjKg979ur15SzHVhRD1cveMNtRC06QaIn8WO/qHINkGmNlEYobE
EskkgOxwVWkGx4/S32Wt5nxlGUPFIzmYhhzKSX3h9GXnBHrFWT/qlW6JYAxzamc/EH3gJZrQHlYA
IOpgJWs2vAI/TxPGKA1JB04skJL9sPVGTjiz/Nt0XiIGJyLFydxq6KBsCt/CKiFHK+95l8fSXYbN
/+/PswxVRaP3kk8r7elmelFX2e9sa9npExAsd7W7LQR7cq0NJYq/bXQcrSwm8IizrikHFZlEoa2b
YxP4jetLApdgkmY6rvf/Szvm8GZWk9ZpBu2AEwdlNJ0VW9gqBtjypp0tuSWK39Uk1KKQpmAsACQW
rRQkGjKjBxR8hF0IUuXGQfkf2RfO0vFEMTcxyjRKXncQNWAEsWINdhCajlQj7Sy/Nu0m6R7ziZcZ
48lkjFAQp7puKsgsUMuuBw+gNlLHXjN169zadeJvS9j8hYF8LSibwwrkUIBTVqGltEraFRp1b//+
UroVMGgEGniIUAJZZhnDsmj83Ed3jqHY1v6x3CVbwTV+FKuG/FRAq/UorlVMs70tdSnUOBfKrKOZ
D0LXGxBaO4H7yOPjXLqGMZUXqUsVaEP0QV86cjnCy1lQLYAN5TepOIiiuNazFzx+0vjPqx54X31J
YhbPN0JJCmNgXYzKKaKR/KjgW9XMu71ai1Z3JoVZLTywelwNPr2YMCx6KO1R283NLkhe5BxTtGqK
s+Alta4dE3KZNL7H+w5vUY3RLJeDyAT9OyqDADx4kjQ8DLXIM4OFoIJKQW5WlD9xNoz706cU/G5p
mqI8NuokFby4tytFW8m9RJrg5wRatXyMdv03X+Ocq+tAFJKRRv9MpgLCzqwp4mu9M3Ngb3oJY9Zk
VEyU2Ak5gBuOEJY/RW/KCPE0kA2qfBjSlD5dG+XFVzliFnpgL5Rhi3/pGInpLAPYk1biughe467E
4zJxE8BK6/a7XL1IyJpY4356jrNVnxvAP0jlehJKTvvXotUgo4eavIheq6s+OKFW9DqDwnp2VFB8
1OaX20eBI4BtfFMyqy6rtACOA5RPfv4e8/o+F55eWEtKDkIhnrQsfuk8ElPpstrAWsoheJ4azSub
+1w89Pl9PGEafL5NR5EEE48njZ6nyxsaYinuHGl33JysG540i0YgI8SmLp5g9S9ZuM+izG1F0+Fi
FxdXUUfCA5ARevyYYzfGUp70IxUWGsQQ7vGY5sS01w4e6tDiCxrV8KT85C47ewnFviaHcwgJSagj
gsakCvRBFgUvBcETQxU9E4MEGmCeVEwGiBUlTGjyw6R1f6UMRa6aIDpDCvJSSlyjP7rzZ9SQsoa2
dKOdUgg44e1CkzUo8mByGs1uAvrBPHHiFGVPVUygylHNCJoerAbPxmPcrVT5XWsUO/BbO5wS8JOA
s5mX9lx0IefimZVMADyO/AwHy8T0NMM4ZvqTHEW2KR6EFIP+ekcoQZfSvZux5rZytTZAFpmBQ4zo
XEqP6+sbKyEhY48Mlk4Jii6XG5NZTT9TcQLVVVX/DKIa7eS/Y3SW8xf9Oi6+FMXccmOQakJcQeu4
zlc+CMiD4xQlXjFMdhY5hZkRabDzn3/uw871YzxM6ettP01ZShOzhvpS9Ly7m/4A60uAi0CXA6If
3OGMVlUtFqI4Ax0oithBw62ixyB4CdS1vhpfBIFzOpY8lyLL8Pdg1AQPC6NOOotlrk6QFgV96Ekl
2Df8SZgguEk2emekIGtFg75hpM7tdeQIZrE1Rq3kGijGcWJovWMdDE4q/Ry1lZY8hUCB3hZG7f9q
Tb+0ZF2mWctlrCcQNkS/zOzgT5zfXwoVzlaRhZPHKYCkTUbjkcIkmvoSaAHBcDgi5ZxgctnRyADq
0VSfDiDU5fEywF5jiGOf7idkEYf2lAXtsQwPzc9C2MrKT0FZyYrvimAg7JUtGOlvr+Pipik02kPq
WEXW6FI6Re1lXQePraCXNdggmSI9Nk5rV8Pv24IWvciZIEbNPhbUMtGA+KzH371q6/s4dxsMIUEL
+v8niGp8dgfF2TR2cwuN4rfQCyfMUYjQhMJ5pi1ddABjIG2KQiYo26h5ngmRKyMulRLajNk72tij
5pCHp9t6LFogipYUUo8LiKVpMItwLK1MRsSPqWiZLdm8EGdxR84EMDr0AMskowwB5UYCBXhgR7bI
iT8/22OujumZDOaqFkQjHQsFMoqtTl5UkmwB1N7eW265/l2T1PYxMqtxa/tXjtetbZv2q+JV7kld
C5wvWdywsw9h7Fyc4zRWJnyIom3i9igOnlg93d4wlhUVxoDb60wGY+KgvqrjpoCMei+jf3lX7ZKP
8KdyajAq1AXhtNfbWk3KR+HJXFdOx6EjYIc7XolnDL9LzDCTZojvXMOD3dszybYgJchKe96pRCCG
XXhAzAUk/la6NaboRk7tYLCbJ63yj/mb/CP7IbnSRsZfbq/MopMBBIfSAADCwHIBdFmixJ2gwFl/
KI4GyONeWusbI1r/f2KYBdBjMZDBSosgN91mmJ43nGpQxeRrpfoFVO3feIAznZhrdh5rc/YpsFwb
A9L6GHGEVK7CKc8sWi2GgYLDXtXAp8RYrepbqWB2EGKEL2jbI7rwral77/ayLSTaYbdnUhi7lTK0
bccy0OoG9ibqnM5fK+p+0N564x2l16o1bdDiJYCthryi0KKTs0QTDYsAWINq4NKPKoWfR4KPLYuk
blwFs6KSyawlR8rqKieVqfAAwAvNt1AWJXi8hj/vW8brqWbQDlFu4m2uzk6Hsec9BmGBO1VTDkOJ
gadVYdcI9rWHJEDxJgGKQuVYzuJpOPsCxidKIEkLhA5fINqD9r1OcB7zVboFeMOIecHg8vp+acsY
kKWHA14SPlzSDI6S8PeYPAk+OEDib7dtaCnEBdEHBkShmxcvJvY0GBqwfW2c7bXXENOKDKcxvufR
dK8Fd3LbunIleLcFLjTkYyYjbkVAx4HrQWfbpeWMsgaepDQEAMWq1W0zKBlplTZ2o74fQCeWZOCH
0mcPT/xo001F6KJ5T1hbbdPdDUmp2FKBST9D6wvPheV/5EbWoVyOjLVWTeBpQF8pyUHs4PZZh/6i
vDO3SVirwCiN1sGUImsHGGuwua3T0mZR6m6UmMH/f8UUmQaF0ABCmu4Fs/GQjSVlG9mtmLi1+edM
Jlg9VUO+AW8SvHLly9XrMUgy0cH2utdwOcm1G+QVEUTOHi3mbigyknb5KGCEZKyCNgX6TQjHMv7s
3tFbX6xQoBwRYYJTtuG4ysXF+5LF8koVbayChhmnCon5vNpqxVaTNqLGS+0tvVABkUVMhvccmtYZ
lUR11o2A4urnQPbteZgCpzT7NzWfI9sqho846VJPqlNbVTMQUvaTe9tGFlO0Zx9wpWfZt+gLAcq8
dJDGQf/Ls2xb3/sfQU+Ewen/JqMDaiMTQ0dRZ76a+yablVoEIvTNMFuysCdPs3gaLS4pMNTgY0Fb
LYp+l7YYqXrZVIMAH1U7YHSbd23mpeohVB7M7wmGKrzdXsGlsJdCtv8jjrnt4jGNgOeGS0SR/led
vkh+vwrk0tWz2GlbTlBGzYGNf9Hlhp4eMLLoVyQHY9uWtWVgtxTBnnNP+Jk24zE2N5oZ3wGl+n0s
NM6hW1QPbbKotwHbhGj0cjUn36j6JuyzfZK1TlDt9A7tZWgBQfUvTDg32VJ4ogJwhFYj0HOIn0ms
s1dQ3SXyJCXAwBdV7VVC6YqFtS0wKOUvduxMDGMgGNqomlncUTHoECrCVQ+eEyCLHNmft9Fsthx5
i2eMIpZo0yCYuNkJjmLog+vTQJeQXHwb23UMAss6r9dqALw6JkrkxQrFq7B6bRuVI3opNjiXzMQG
chqihKoX2b4PnEZLMYfN0YJx1TbCFmZnW8PD7aVd2kFwmMmoDiMgkj+TE2c7KKVCLFcqWiek5iHX
IzuPDlHBo0BeMslzIUzIpY8iZlX4MJPUWIeFROK4cAZQzierLuNh+hYVwvWpolcPnQZst4qk14Xa
hRoQv3qm2r005fYsgP7S0ESeWouidP2TGwIasPRvxtxIRtcPMEulxzADaZ6cQjQ3MgD7nDNNDZz1
ImhjoB2IeAmgUHt5pgtl0uep9IHyNUsidKPThd9EUJAlpfvn5gCjhy6wBXgt5VIQ5geAfl9B08SU
bAsQ6oqb6G9UOZPA2ELb5a05KQBKh82hSNy+tjN/k/Oy90vH6FwPunVnZh0nIoapSdAj0jxhTpyh
fxRVUr2Yfu6aXf98e9UWt+dMJ/r3M2khGOE7gwLa8RQc3TlS0CjZGfZYGqGnGnhQ3Ra3oBzsQJLx
nkYbDUD0l+L0eNDyWMWd0oQjmebtoP8AyaXcbvPqmCUcB7GgG5L+wG8Cu4fUNUvCZBVdUQ4ddUjV
emr26AcPdd/ueVM0Fs4SKjm4/YGv/PRGlzolaH8IcqDK9iK6oTXTrrqtJvAO7IIfuhDCLByKC6Om
0G6AJHe72p76A6i28wqUKxwvviQIdTYMYaT0feAkudRGmbR5shKcV1QOw0B1hfFdF1LS6e9AG3Os
YWmDALIF4BvFPQCmGVOX5SkTYsxuoXGvn7hxsQXB49xz4l6eFGbpjFJLpGaGlEzaahhbLRK5eoh5
weYC+IXWSdDUiSFhWDy2UtIJFbhS6iTfZzKKusqzaSJj1am49Y1ibzXqXmlOAgBnImrZgWqeElFd
YbwWShqhtFNyXhFgKTMCLhngLUAuREkX5MuNbPOpzVU0MKIe5YZjSEwTMFKhPkhFgKFp92pqK5bT
9a+BhUnaqfT79kH/pJNh/D7EA5cLHDD6sTXGWapCO41BA0B3nkSr0t8Ow6YSdnUooOTXP+DW8YJm
Qn6mseuxE20tfxnECtMDDqMOUoWdJvz2Da9LVkN3zIHpHaRtr/zOkdQQ5F0kr7J2Y/J4fhYockDn
QMEG6IwUgSlmlqzORKEL5wbQfcNJI9RO9GCdYswcGnxCG2OTNFIGkytIs20IPcFX9SIpomMyHKQR
k9FmY4Xn6t3Q8F68dK2u1hITcMEZoGqgiqJe9cxJi6Pe480LkLYgF4E7IkhelWrVcsrGCyffFJGv
Ryu7Qhs96N/PpASjWodWGQGQlm5FEBsrH3gvWcY9rwS+0F+OhgIkzug7hvJvM4I6yW9UrQbbgvUU
Dts+/GnkbzmIcQoltlPRqYd5NzbBnfUR17/b7HcY9U+dXBPcfYaYrNGaznkKLDgIWghBSzLAQ2jr
Yr5ngCkYgJJTPv7EbtPu1M3yao6Nx6HkufElUWB4RD8sSmaYcMZ4196PZr+iswyyKHHMcCNjlCfG
g9tWzkNNLEvCwwYNO9jSK9IqdY5MtQTs/7W1VkN1LPXXiQd8WqoagLHzSwgT3KGEK+RDVwHmL5tO
6lu2kP4QzNzWAu1ojL+aVawhmzD1nqm0T6HfOKG/bpXeC5APxnYCCSbs2z8H0mHSOu1qRWmLtq0w
2xkLpl6XMwCBc/0q+V40bPXybeS1ry2cyQspzJnMxVJr0SOIloBVueYYJP1C5rybaAdHDEvnTYMm
4PIkalLfzK0PiG3bbNEImm01a1ebu9NtF70Qt8DNofsbj0R057L56wn0Sqjtg4AOdUBzLgmwXMR/
/AsZuA4t1JZMIK2ZoFyvgfTHvBrkyOVnbd5nAbqAee0ES5ZOu0v/I4O5aSYxzfyqhgwkdwGYVO04
8XDWwX5pObe1WdpzOlkKZH24HDC+43Jf4Cj6Ug8BBo2KoxqBfzzgse8sxMeYB/slgbEq3wJ+P8sg
YZrX4ghAleWBBQptA2iM0DSOOosLh7Zs0LWgqRV9NJfqKGONhesBE4oetcidVCRTMXP79pItmTJY
BvD7NNsNgt9LGUD11PLkQ4b0apg/qkeje6kCdHxyotbFdTsTw6Q2jRxPT6OjSLt3AWhPovtggxef
ReOx4UUJC2kxxAgYfERxN8B8MuZWyHlgzjlw23na3Blq82QF4jHVUX8xY/1ZEsQVevfRwJKNnPO6
sF0XgploWQAzSBqV8DhyMDqNKiO/3xBw0BJVrDkOaElHOuuWziAAlJvNFAfqbARCD37TGTHjLG2s
4Vd5h6ES0osiNnaqy95tK1kKCVA1+K9A9tWBXEqXpC1CAr+opHvNaAMvVvLkGIxt5mZ1F3t1Krek
SyR0T/iYAaUAdWJbYz3ZEYjAyNBHvTchYf+cDWmko0FRywtPBkmkh6FjI6cgv5Rku/hc9uSAfFUx
AxCwmpmyD62XsIruYx+su/4uskiD2k2cBU43TsTU/vxRa1HXA4MGKOtqPESCzsREDrFSGl6CrTSR
Xvphiiiv6gLHd8vUOTPXEJ0ehJDIBBsrun8vz66f55VRyghWlAYUw5Vrxi0ZNdMBWepaaXZKtgsw
iw41Qbsx81UcEsnw8upnHq1b33LEcmVhBuKI9DFIyqeWxFb5qnS8k7/0zjn7yit2znZqgtQvOvSj
ZG7fvCFjRqbprlc6TwBJLoDg30NMkszrTdMflS65v225C44HmHZMHgT8CBzeLHBMnkuhChOEWSll
DnvQ/dwWSlvqJxL4mJNsSP+nPMby0nJIhHnAnrTRHj1GRBnUTWBtyhYDUFH8E/5KHNB4YEhHDf/z
0Xv2JoiE0BwTA4sLilIimC+C0hDdGIiAoR+C/NwFDedO+sSXXxndJ/EJbc/HvX5pdCWcWa5NGC6j
Daj69glaEuOIhEq7rQUdU0IxUxNDPfOXOq7X6SB6kW/YZjW/ZJO/8aXHbN6XigJS5PiuLbzC8gLF
/HZ7y5f8MObc0msaRQrM1rr8QlOvAqOO0EYj9z3wGQIa+2Wj9Up5cvVZmTjtdkuuGEtPlx+hNjAo
l9LC0ujkAuMS9klRuCrmw+fA4ejoKVOC+woDcJtG/j3n+vq2jguxId1zAJSROKO1hEupbZuDjQkI
YRAnPQtGTuZxbcyvt2UsriPadml/F7DxbMKkECv041eIP434o2112tFAqUoj3oSGJTl4CIASjuJE
ABa81MXPgvrfJLJyvC2tiWB4uZ13nh7w0ln0h1jTPRfE+EtBbpQ80BGINmHnZVXwPJoPmGDSq+1q
rH1XaYLV7RVcCK7AaQXwFHrVKQCfsQ2AW4q+/UT/+i9joB5y9SD2dmka20zm0d0tygILKyriIFoC
ednlKhbi0AethHYMM1LB8T50bgG60tI6tkm0xuQuHl/x4h2LJMR/BTImWPttOmU68NRR9msWvDRU
XyTxByY2OEVnj8HDHKuOj2MONuK/WFUdJUhKR4EhJsybJU+tvhk7tEipuZMSVbGn0Ml4T4kl6KyF
1xeSOei5A18ps3egYtaaWAXUszasYN0LFBbfVLNjzJ2K8pIprHLdT3d5UgU7Xa9GNzb7h1AKrKeo
krWDBG4EjutdOvOYnUvTsYBUoXHkcocbow+tKh2AlW/QY2GdzPphDHiR5eK2olxHk1n4Bw1vl1Kq
1tD7TpGAIFKH44CBhMVoOFqfbaVAx7/tSo4spxHUrdY9JO3s3d7b5WUHmw7tv4A3ZZtK81nJjXEw
8FAIUkx+8+XeqaYodcUyxONxqHobrq+11ST3nbgbTfQ8jbnd6ni49l0p7MUZo4Vvf9PiugPDhhyT
jhw4+6oUs7FII43iyLqUJLFB5uk96Xgs10vnFztrSiAcpMP+mPNrWnnTFQMlHW0qZwb4wxXj0iJ+
1MWrqsuOTfZwW60lgUhywY4ojStu8suNtnSQFfc9+vGaWD9kw5skovX5oM71Vo+SzW1Z9ONZz3su
izGq2dL9caaNVk1IB8PKvuAGk2pwLsVF28VcSGAZ8f7Hq5neNGfRUKGa6RBYOLOxVZUeCGtiNwxN
3wMnHCa5TsO41sRucpVRyl09nS2J5Llf7ycz01e3FV66amhLFOYHoOqE/bz8EqWoJ71HH/ZenUvw
8PYAHAYgxvb6IBntVAlbjDCwnoeo7TlOYukyRRgIAiz0whp4hVwKzoMqVGMfK90rpxoJe0s9NF3s
mH+BeUb+y4IY5Cb0q0kQpZw0o+pDQUCGEOSYarJGnaBy2ingPegXVUKmTQfUUARLJOPvpx6XQFPi
ZtMUwHvr9pAoGP2bnPD853ifpZOOZCmgSHQ8Fbz+5eKppeoPDW1YyOpHNOmTCFO+5Gz6C3+CwU0K
mH9hGcg1X0pBSzmIYnvUWAtE6Qc8F15aJTTWsxX45LYVLq0cYkTksuVPSB5zxOUitALNRIE1pu68
IkZxHNOfWsh5bi8u25kY5nRPc95HqQmKR1Rw5egUDBqxeFX3RVVoFQDFHwwaYDuPAPRP2k/8olU/
hH7pgHbPwFy5MPu4vWSLunzJYd+LKNbltZnj+ouamg6yDjH8o0w43mHJHeLJjjIuhUhqLEsdHFOZ
4CKBO5QUUCVljg9ju63H8np9iaB/P3OFwyTkQpsDhFn6q9w3HVW+RyOh+BcgcjwMvsQwtmwi/qvl
GpqkQFpIL521qf3ftzXhLRbjSse67ooAHWV7KTSJUFV2IBocp7m86V9aMOfeBzJFUCtKjS0Z4HKs
Q8dEsxl44//GwVgIbnDl6mh5ZGd8AH1uBYYPQZ2aeIr8oSTojzFPtxdsaetRHgS/GRgdkfagC3q2
9YUe5kEyABKF42gZ740mELT7OGPccsyYLgt7q1PWMTx+LSClWXcZ6eXkzxYIAnVEhulD1H+gv77A
pJFQ+F6PgSuNfxyyAAcO1nsA5/D/FR6hSoDyMAYczmREi8d0P5sNEQNg+eVkM9Rvf7qMaFxDz80n
ZSWSR4zdJWMFwpEceIEmx6DL01Tsy+E9AFfWbTHXkQIonZGqoPzCEnaLcZ5CKs+zXCNBJa8iF8bt
lq5kp5wzdL1TEIJwHm0QmGGjsswiYmFkllUDMTKA30MXHVPMvLovccFNoD3SbdwgmLI8rW+rthCP
UbpqMDmCltVA9pg5V5oyTEMWIhUP6to4WmnKSRn8mADcZgugwEnUhIxRYSfztBf9Pz7TkI3EI041
lhZd25enIEpFZIFSVGpwuW5KBTTRw4jWUd4ZuD5sl2IYP6sWUauaJX2MVg2JM69Fzl+XHnXTu72W
1JFenrVLOYyj1bVKymc0Ye/NIXOTCvDb4TAorT1Oz4PIGxN67Q+pMDrtEAaD2IGJuKRqjmNhCBFx
5Xdpeic1LVgQOAx07EvPpORzGmU/UNC1jOlNTHCiNZ1ZWLE/PO9EuwpIdww9zNP1AhsjxR7G1en2
+n2OxThbwCtxzDlrxVnM9QriBrtA4w05YGhxVtu1i3aNb+Leld+ONdKzNbH3hu2+RN5pIJmXOFte
+oKtpVx9CbO6RVEAATwJw/PBNJx383fyYHmjTx6Ncme/nNqPaW+HaF28rT9XKnMrWGnX9lkJqU7w
6GWkWWvo4pPdECD4EwGwQ+5JvgoPBmeb2SLFlbbMOexTra5EE+s+vSBsb4WNjqE5mGNjjz3Rxdfi
fqzs6K391p6qKbAxsyDyrOdZ/R4fdQywtuv4x+2FYFzh1fcwBzaMjTBpGqxDhkQ1WYmeuS7t0uaE
xJ/P9VvmxpzXBlWbpq8hpneS2c434tboSHD8FpOP3iVPHdHuBtQgHmV73MzonjTeo1V2kF+Pord6
sz5qUq98Ytv9SfQG5/gmeor9wKsvsz00/6wFRrjQEgmy+YwlYhRPkuRiMD4nBP7RBu7NBSfPJrD/
lJTsShJjfZE/ZEU5QdLsOeNzjLxdct/aicdZdvbGuZLDWJuhjmaEesT43NXkvd+U6E1tIrJNnDVv
IgN38RhDUqamK7UUKumH5Ngdu8N8tFZlQ9IV7+yyuLcrrRhjqnU9s+IaWpWOgHqLIWLoTk9GeSMZ
JD89jeEaLVblNstsVIEqk1T6Jo7sGkOkgU7gXERsAeifj0H1QQMbNQUmXF6sVo5sgGzAssv9wZxt
lPMfpZAkh3tjIoV3Mtf27DabeFcfhjXnTv8fd8aXbCYm0+cOj+oKCzHWjvkxdrv6vlbtqrZbV38u
HjSvBSoaKcPbLmNZLOYAIYxAnQLJ10uVx0RXehBSD89JgomlD0b7FP/KAmWlgNO+xwwSULf+VACk
0soNr4mCCQ//vdpnohmNzTKPanWi15Z1FDrbjMk4OZa2m0pM6eLouSxLp1TjyB4hsr9UUwtAfjb2
2NnW67YzJkWSapM5v24vJk8Ic+2rlt9iLCEUkrf+ytql5E36lnEUWT6baA38jybMZZ90RaHP1PvK
wzPuthGwwTt1WrXZdpr2RvFiBpzrlR72K3d/JpDxpLNVh0rRQavKLX8pW8nmsc1zVVIvN6edLbnG
7M7hWSNO9YhYEz50dMdVwjnfLDvQPxb3tXaMC/VLpUEZE4LMlYZ2fRddLl1uv8lkG6N9+/tATNe0
b9sE2zj9j0wAQTA+Cf01JrNfGXptkNCHzME2Ots/oVc8fEvc+/QjL3eZk7pPtwXSA3u9XV/ymO2a
QjHx+xDyWu0XyuUv5TsmyfYvVltxBP0P1/Elidm2EM2rSd6H4/PrjwCFaPtedd7S9bBu1rypTDyd
mH2z8igOzdhCgKd9jwogBX274SCQ/4cRfmnD3nmiWqgtDRjEU/IStiQnotPtAkfgOInlexxJkv8Y
BONxs7iW23nCskWnVzhZb4PBPpMjk91feQpAZzD6kBoey4IwiSJoAvyCXq1AM63vDPt79hyT9W17
W740z8Qw+vRKoLaxCTGdBoZhW0s9gRQr/fl78qt1s9dGIPoedEOkXwnbE1oqqx1v8uJi3Hv2BcxF
0s+1HNQaviDG88ceSQNmDpN8BLwFpf776midyWHe/HEclK1ZlXRBQzv2/HvkHjdv6cOw5kFtOBqx
15VkJrHiN5BUuMExtB/9dbIBuTjHN/GkMPfVXKRx3NWQojyFz7odO5UjevPpdNtAlj3g17KxHhBt
oXE5JxDj/1buCgJQ8W/LNR3fEx5StzxsefTNy47pTCDjAousbAI9g8DeM8hdcWjXwUrZHidibXbS
5rZ2vDVknKCYiIPUBZBlrcFaA+PT3L36yhuaxJPCOEAtAgWWQY+yfBA6YpGAiE/GwSQFx8Tp77AW
jrY1DH8BuwHNkFzexIPUNoo6JdNzK/YKeDf92umjqFj15WBxworFVzsq/mjPQT0cnGFU57Ncbq7N
fSpi9MazQYJdf1/egew9dlRirCS38IlPdC8kOxMDn9//6oFzJpvt9sZQRVVVU8j20rvwzg/ve7f7
LlqO6fqFe9tAFs3/XBZzyjR9ihqrhKyu2Knze+qTNHKmbpO6pu8k4r0OVGuyaRwZp09d/Z/Cmeij
9VGZBms2HMnJP+wcHbTpAZ7kNL4CMsi1HjjyloLFc2WZozeJcdqrGeTVDrLkr5Er2OJGe8h3qY98
1Ftgnwrf5pGxLcZ1tNUE/Sbg68Qb6tKUKpNCCVJ6BT0evAgzMO1HnUS9LTtPTyfeCJ/FSOFcGhMp
RBgpj7QhpGE20rFM7GYVIKGxnSdeSEIX6+o0nqnF3Kx1EcSJrufjs6PMTu3KRCbr9cl39SPvGc4i
WT+j1HOdmINfimAHjRro9JrvDZIc1Q8lc0zSuzwD4enEnPpEj0J4GQjaeaHdfzd20aZ9Xzu+DQy7
fdsYl5zmmU4syS5mzmNexQRRwbegIs1ecBzuuvFkMId7asI0SgfI+DbYr7vk+K44XuhEL5qblcR+
QjLs222lPnPHN4xCZU70HJh62vVwJ7u7xk7cHz8qsjl470roPqtOPLndHnR0T4GztseDvc6RWtv8
4s3t5h04lTnmPkDgii/RXTyUXhLYwQZ4c3u9Drxf655HGrgYMZ9vJHPH1lWt1N0MlSf71SDpne7o
hPL6GQ4PGsfbTsaRaH7ailUFSQlxoqPqBBuT/FI4Nx/bn/rvw2bo4ECkVSuVZW4xhzJNq1rCuVY/
2rtUdru3/gda0fd4gD4qRHfXzlNz92QPOySfQEk3EKwrL524eNWffQTjXNqxlgrwvsNynUO9D+8l
z+s+KtJvHr8j2RbwEH6LQZl+Jo/xMEnR140RQ17pfHsF8s2ufh5t+4GnF/2Zq+OB9kYUoi1wv7Fr
m01To5SZhrVFYOEOm5DYvJL6svWfyWCWrkziaCrQFf/sZB+Z4fZry9WdvfSy7cjuUCAnw0HCL2bc
AbP9r1LM2lmtVY9iBIHi+7tB5G0SeAF5fHycCaqq22x1t3kOnQqUStvq6bR+KH48rEPXfrHd8dS7
gf2ytp8e4Pt4hkz1vLXWjC9PExPAgkrFpQFG3t20ue3plu+kL60/7+GzADENC83ISvw8GnCDlfq0
3a4fHh44Ee/iiT8TwjjwrDckjDuEECerbNUBh50Nq7ytCfVP7DoZImj6QQQNyhY20hVrCb0n+gzT
Dx+VRHLKROZcdUthFyZmAwGOTjfE7kxIEhRJqcZjNj3nQ+xhtpetVRgkogMczbvxWGrST+dlYKA7
pdDAgFi23g6Gt67RUeR7PvxQ9FVEjJZkvx8BjPAsV71frWz3Sfx+qt+Tn3a9it0ThipiIrv7i7Nv
ny3hV4t69h3MxnVt2HdVjxrxq3MoSEXuki0KbCrBpwiiTVZ2TZ4w2gn/ndLDQMbe3XG2VbpedR3N
qxi1h954xJ7sLThgRvi/SPuy5baRZdsvYgSIgQBeCyNncbAs6QVhWxKIeQYIfP1dxb1PCyzBrLi9
29ER9gsTWZWZlePKVvbq7owdUujqXbUboOeFJF8Hm9rS4V6jo9jFHBbnsr+L7D1Z5jn0FmU7dArI
KsTDBWjLDUaNLN5TeNthdn/AIAPNgNFGkl5hZyTmwBKQvKbvzgsH6zi9lZ9aOklPg4lygE703yE2
dJmykW9S3VwAy/OX/yf1SVkRudi2zyFvcdKEObj/HsbazOqhxnqIEKFMpCutmamFvpw3SveZC7kM
yPy5es1IOS+Ks963GqBqJTUgQteIAfHkDIMknZykPBPILlyCOtCvWqCdHqpNV8FB90dGKlFD0QOy
AXLxJCMzHUi9JSZmd+K+MnefqfGj3Z7CbfbzsUH5/sjdE2XcL0EChoWnzlEDcIofle3tT3CF3Mc0
pqTstjYbK3Wo0jMVE13UuhlGZKiU9VZkXUzFwZo7whOzCedu8Z/13P+lw+hxnNRBVeSg0xi1HTwP
dvlzvkuWOakNXmJI/u7z3NNiLmse9WqoZ6DVrdLNGWuh9wU6JlQTGKLS8gXmY7X2iQJ85Qa7Z2tz
sRITs7ey49LxL2b4a7BkezCsYKNboWeqh27TEzRfm9iMuzW5OYrvr8b9xzKX3FwjOe4h35CseFlY
27Nmqpa4XJBV7ngGx5xOSdT4thmbUgqDEqNvmN72CzR8+ys1uAzR02UNypgG41x7YTPoMxmnT+8Z
YKMoydeuasy2s1Vu/P/nNu9Pj3kRC7UvLl13O72M7Ou1Z1uAhuM40VMPwJgjxhH0ikWGVkUQKbZz
B50FvC6GaR1EAxFGgdBHxzZ6xX5Xd8Apog0de//D+vVZrZ//jZZ/UWCOqamusz66goIKLQ/N3NVI
Yvom10xSYf1+9190mJPqm4VazmirjGLvX2LjJSO29to+JzbXOaf24hElxlf2vYtSXuMbR/vACc3E
SAnC4M7lBsHTCvrFE/MgVYIQSjpWmZ8rKzwXBM54R+TTgqDlJnR8s1jz0CYmMk9UqP+hyKYt+yLJ
lVDHKT5Xh8L4GIxdsvdNjnsx+dCOqTAWObzIUasvUAlTyGD/vpjCq7eZG2gbU82I85BxOWIscrBI
L4JHbyshjWWjIvu+m5mN++9Oji5DgrtGcRsZY7oQZn6liLc2kzf/gPc5J+i4RvqV8LrCJqJDXNKI
FGNKu/SqFtH8RgrZCjszLj8xz2XPdv7SSJ2kMgrOSz39hI4oMoa1WgC/PU9RUQyXV/N3tL2uBrTZ
+faB5/xP2qMRIcZaqF6VVnKE7G5hvQAhhEQmkLyWjy0StQTf9HdEg7UUs7YMQj26ol7+EkOb4hXn
uHhMMAZCydDU7+XIqq7j5eC2JFqiMsQD5rtN9j5igzEOc2lQmlmDo0pfSrs33i6nbWWgYQ7eBrpq
VoIxX2LnopmRHD1y4rv8qhoLItuabb0uGvylMvunaLlSlh2vn4Py9+DL2LC6mS8uWVFAWrbyakBg
TRd98JZa3kLaR0QYG6Jf66ZOZBB5blOyffOMGD6Lgr0JW+3Jk82rIZCLtVsdiW4FjnA204/Y4So9
56Zvhm7km5dq4MWRfjNkOhG2W9TNMKHnvibL3Q8jA0bn4sjzzCdI0o0DGKulyHPfcR/ja4V1Ck13
fhlsJLhrtzKzE8frmLIwtGaG/7DimiJg4YZHfKkANQo82saCvU420gl2u8ZbYMyc2LqQT894f6yR
LNQWjXGA/QZiaLTHLrlvs95RKs/6FLK8rhZGgpBza2foqoRD6gPwwp4biZk62jGpiXB8TPqGO8vI
0R1phtWZmAZKKsOYFp8YUka667oBFgz9gpfLNjff0GBLZruC4C8XUzU6W3yST1fjV3S67uS1YWSb
lb6kkufbsaM+cbyniRrm/ckwz4qotCVAzXEy6PM25ggdgBG4U6wuJI190nbWztspS17JeaLjglIF
CAvGBjEQeas4ju4/VSpseQhgwSRQxNYS1GvsGBtI0Q6mGiigrk7YN7mamcAMRMTGk4YJt+eOOvPa
KAkC7dJDjlxwRGcrWnMXXrx1XeVEfUud7GfGE3d6x6wMLDAeh4XJ6NJD7/69uEde3jaeDHYVUmLl
TuMgbiDKaraibxwvbhDpG/aNGuBUKDY3HnKFMdxl3FzbSEVpAyGXurZtyRZXKgn35Towwt3MyS3L
PaCdnFjGa0+wX4Q8FvlJ7aZ4Lv/9AJZdOJXZpaa1lRqx5xyeQ+Jgm+0268gOULVAXSGo//0Lnw8T
e2iXRjILuxTZienrsEguuaQhDSquMEVs20js7Z5Q1fT/PGZvovixuKPEaHSFkZowkDyUWNwrekFi
PIGDXWBTk+STwPDPKdqnB+MpsKzZW2j4puiThISGq57nT9zaPBUd9rLHbDP6q/RCn8pt2Z9173pd
pUC4epOjQiZ50V7WZagGhqclGN4QktKR81x2vQ4t75wT4X0E4zBigj1o/QJnL51CfRlj5L8lWPXV
2o1ixortvarYQkea2MjRTaqjvdwGEJIAo9YuH3/JpKEfHwej2o0oqXHTqKicFOZsI1+NTHLUzJUj
Y2EK19U2vBh9v1P9ZVCvY0N0BKP/rUom5ysmPMA7CWG8zLIWAUEw1+GgQBLNhYmhgo2HTVutsVjD
gzjwyitTb/aYa8bjTJNSDjVAM0DhMnhEP19bpyc8pia8rjumGK8zRb4WUQGYkkQCJB1xngM4zAqW
lWpgSWaSREQenub6z0Z/D1t7ERyD+iwIZlEfEqXhbFeYyJ3f6yBj4yKMoitxSrV9yMg2IUNjvAW7
cLlNl+GyfPct1cpVM1iqTmOm5BWLjE1LSwyTl9+Y6P7Hh2DHCUA5AP6qfJsQ9GrBUwK/Pz9fX960
7Rtq5/qv2NmZBN4w9YgDk5cEnMrY3tFkdD73QrUVQtAUDgoMy/y0DVzZwh6cp4tZux2uB9NSnsFL
F0y5xHd0GTWfdf1/xVoF8KpauTPdVU9q+gaMVBnQ9KWNzskWTZJ2EhlFvNZSW9JIKf6Q5qtZSKTk
JwaILpWtd0QY1mpekaLe1tEyLw3/9FgDJxWQwpRghE2nMLn3D24lLFBZKYL+LNmyMTP01Y6XpeFR
YLRhyKt2du0u/TlxQ1M34p2hvz/mYeoZR3HqHx4YEZ8DDEMXSsoDkX4bV4cnRpNG45/fR9fR/Rl5
oZCJdQ8OzAGHlO9r8mp4vx/zcHPkmOcJsBC0dAjYD2A+MvY4LlCbQSDQn6uV6MiWAkpHQBcbHwu0
x7UHrusxcS139BjLO8i1Iosz0NNPNBuP7HiFrtDF0nc6W3cAMW0LaIc4P+ZywjIChgubm9DigVCD
HbqJ5sB9L3sU8hrxkM4wZKTv5HJOmtpNfeTXc87Co4mLuyPHiF5R+ZlehyAnQQ1nmkrk9NBomhHO
M6InPz29MfLg+TGLUym1O6KMNPrzYnFBy0eP5ofsuXGabYLQ8E+1kX4E6Dl8TIzaEVZoRud5s7mj
6KCf1YkeRyjQXvzyHGUXs+wv7v9Ggonu5aYXsRMSJJIGu0/K32G8/BcEsBcSo3uQfcjGvXbpalb5
DZUJLYIjqmZYX2M+pkBV59spjSgwr4A2C9Qg8Pr+7KNZ/WJ2HNXl/Ty9pNElxJLWSFcJDARAhRUj
U8dDG6g8hZ3S1/mICcY+VLMm91V6D0oMHJwmJaKHcaBUN3RAoVQcr2FizBhISiNqjHWI57EaDMm8
P6/X21vJHTnvc/znnBlkSf5sWmsTbcgrRjqN1Fqdym1qpNt35IzJ/3ZzzOvkzcRrFgb4DGFoSSX9
6bB4ui54ceCkFo2YZcxEFSsYqY6F/oxuaVQE/c6+LkSOkNzWxT0SQsYshHqAFXuIQdBGt7W7Y4CV
ij7Rd1cSno5HqUI8tEnJipyClCT706d2/Fzr5/d17zw+0aks/Ohmv+GYqrM6aq8JpFU4XJ6uy+TY
7udu8u4jSc7DTJ08V6w6oL1vQJS8HclIMeQgaQRRxO15ZUo06f3ScB2tyQdlRIJRbSXUgkXSgwRc
KhTlt/theU7t83WN3J/jWJvOzNFJWyOEP+nLz3eOrZ/U/BF1RvMvgCdRQhV3qpcvSvEzTa2k4tzX
JIM4PSQA0fGDdYr3xuXah8o1aIPhjC0mf8QwMBv9avjX6r0phNqaR9gH4WH1+2MhmeQLu64XyE0s
KADXPVG5QKPXEETDuSy2XrQr66c5wHX/NxoMY01Wz4OsiodzqP3Ompbo4mrm8/Y38xhhlE7WYy8W
9BCmq2wNSVq2+dwq4P4/ZmXSd8M6C4C5AOsPyF7i/XkNaj408yEbblW0tebMyJzMDM9OyczJTKAc
cghOJa7oqtsbPhwiKRY3FYmJXtWu+QCPd9sijYN1pZvyLD7/3mcHmxTmRi3Ja3lMnkrSL0+p4R4e
czyV2bn7AOZ9kJVrXSRxNZzXL9eA+PDknnpr+zu37cQ4BkZhWo2ZF0b6y1qJZokKVbBHUZaX07kV
xb8Z1dE5MIJayYO/kABneX5+3uabt4r87jPDJ87McDDU5z/tRIyiReYFbbUhwgKO+k/q5og6I8La
MJthp0w5nNv8IPunDnuShPyHp+SW2MKp9eYW59TpqT5ilxHnq6B7vVCD3TVaN3rrba/bv6vtlSw/
AsOxQuSgSyM7nQ4z88B7iaVJVfpilkUUU5qoSUSd0l6/aM5b+P4m/xjgTy2JY7VWZ76ufp1Wnfu5
Eojx2lrWj5DwiiGT78kNIBpLGwH4yJjbWu78S9KnOG/xI5sdS/n8+Hx5v0+PYPRe+UEnz/IWahwm
b5H2Y8EDG5z6fVEA3jRdAgPINMaVLkOxml/rxXBWF9mLdClf9Oz6Lyw3MKwoshya+YDaeM9CF7XD
UFyE4ewVAdH7ZaM8Z735+Jimsio4/y8ilM/ROQ2yXoWhMkDrFHthCDEGMcvT+Wcimv5TbXU2ujGb
hKhnDllqRVnpp4DYKOvLOnCYGGUX1DARswZvfRdeZ6HR6ej/NnxfrzMgqsqFR4akCjwjkWCM14te
17dBOFdjUl/RuUmaII/tIs6w5Pnxd4kT3wWgSmzLpku5MOLNfFew6MoULRRzWP+ZaFzQwmUX22R7
HlBJmP1AyTUkK30FKJSV6zbus/uY/FS8iSZgLLsDli7+wsKXSVqQJH44zM/my1Y2ghVWKVirzwPH
1k01HozJsCuFCi0qNWUAl4WVEPT0JG9YifzK77ShNoy55Ts6jJJ4Snzpkw50Zi78ue3+9xWQQsbg
WDBu5HRweW/I1OONVhG0cdAHDZsOGJWRfL/o20KZn9E2mpHLfunAmG4E21pxdPP7c6FCOjADib5w
7EoTGLXRsM+iCBoMXJp2RfrXjTHw3J0J5/6eBGPBPK1Pr10Zw7lfDWtibVa7U88R9wlBuKfBPP1+
EQwzwKljbhSV4cJYkk1vWpyjmhDqeyKMTokB3IsLkLnP6xmRX3doITBMtLjwXjXugTFP+ExAkyK8
UCSltxLmVNIjbzKfd+nMk+31dZY3Jb306tC/nBZHjjHm/P6NwZEt1rGzbRgy/H6FUDIlRu2cOPaF
yv+9Qt5dxU0eRhQCqUVHQAsKCqGT8IFxcV33nXcTPD6okR1R8fMhKVoFFxH90n8BtYw3+zFRar1n
g7I5InAJsaZjQFcw4m/FzRwc1QpS1ZMDD91nopn+nhKj50qYIR8tg9Kw3740xsvL28Vw95nxe7+1
cwzzXDFtuYeXxvHJeTrDZpCF3C8rhSr//OXtqSVkY1kh+cHRzO/mmTKHKQgAvtKleozCpOGiDrwy
w0gImjFgmBFgkOH1schNgK3dE2GUZtALcVbN05ul/HHcA2jr6h6P/rapzePmEA2mnhMfravI6nIo
c9iTmVT/paVz8CIoXzbNET0vm6ogFztwalfDkc6PG/LTypYYz/2BPlP19dMfMGulGRJXHybKZXdn
cOuWGclrPgOOUyngoJ+1H89bvBj2kjypxqa0flo7gye0fzGE/9wrO2paaZXuX1KQKwpUN1CKWx/M
f2WqvkgwGniVF5hso4lxsyBRZvwELF7IWys7Uda+PzZG+fQay4A7LCU9b03btj/EJ+dpY9Exr9B4
TjjdKtw7Yp7bq3pR1T7HoSGnN9h7e45Lcko3dTeo2eToAOVjDH0Pw+75Y17fVojLLkcN5TysG9vQ
z4/l/y9W8uuOmHdXaVOsiE0qcPQS7baYOj6jNEsubr4zuX0o36PZe1YYUxKhty4UM5yeub0CDSK0
MfRgEOsUoMNMN3kPwEQh/J4cY1SyUK48QYZkrNcJMbe4ruXyqTWcj9o9wrtcYcBYx4AH72H7i7/0
z5GywzW9UGEWaQY2E99Q3lYQRQ2NYpXLEcbpB/SLDOM3Z9i5qmBMG5nQjAjLxd50O15jg0h/47sr
8EWDeaT7pA9K/ULl3XyxKwPdrMi1LExiWcYpdzCxyQs6eEwxJkPpL13UF0V/XvxQEGXay8T4kE0H
Q3CvGHnlHSH3qhjjIS3mtZopEJE0AzCZv61eVpiuPxw4VzXRSngniux2g/lFyn2f0oEYwmagDoDO
WMcyLFdfYlkyL0/Fe08VxmiEajHoQpzjLUnQoHt7S84f5A/y44ipDNc3zXeOHfne53TPIWNH9Iss
BwsfFCOyNbttZeNN2ZscIpzHmt2QFXpIxTY5pOPFRA/bmSyR88dIL2aH15rF0+OJnOs9S4z9qKJK
7OYaWFqD3BvoXewj+fBsx0rRHwi9/jy8vwuctVyT5l4UNSwoE7Az5xa8jrwADFFV8O8hKWpDshdA
qT4+wmmNHv0+84LlXZ962M9KWyeeMcHw9rZfIqEnEzQDaThK1+VpNNXYbyZkRJARxStQA+ZI/EPF
UP4CShkN7A1bs9rXx5xRVX1EhxHAWMFanrbBwSmubHY/H//4RAYMsjDignm68kWZqFiUSY8NAJ4Y
hd7MV5KxcvWnjnBdwUkjOCLGCF6j9tUCi5tQvo6RNkCRkJeYmLZHXxTYNgK/8WeZGoKdHDmkPcz6
BzVHSB4AUoRn+yYtw4gW8061Uo8mSA8Xo9vhPndR7byQwzvPueDozS1nN9KbOv6/65dOAGx3Hl//
RPXj7vpv9nb0634ltE1MneXn9X86Wt8i1z4XztJBIn4zGJ1p7XaJmdguojweaxP5xnvqzCulan1d
izpOcI2m5WEZzzGFXmL43a4No/oNuET33T39ENbckSCqMw90ih1RTOISW8tpcBQ2Ruy91qTEAkzR
vkgco8cR+JslHh2vns7SyAfO8lnda0sFWVOODE777SMZZIxDOR9mUZ3REzRRy4CXu0dsVaOQ0ZnG
qnd5dQueubjJ04ihsgU6NSCqacpMxTiD/R8ja1qKsTL/VRZgxBtjLRQ9ldVUo/AQmBJQjbnzaqwO
h5pjXqfjxS8y7HhiiU0JeUSPMLgSAaLQAbEQM/CiyonIJ7Bk7qSdxdfv9OK/Qrc2BUtxvdW+ePnR
vmGMifvCT7q3I54Y9/YazLN5UlCxSMhzQeqNrWzgVahIBwPgyYpeVtywm/7kA5Vik889oHABH4rb
QlaKmBW5rsuTju2KdLn0Y6M1HRmPuGPMRlWITaKE0CpEPzT4+QCaGZwXy3A/1wceosB0EmxEjXEs
BC0cRMUDYyZqBVs7sdA6tDxWpvO6slY9ObkIT9bvj1mc9nORlQJYiaxhpz3ztojtdVHnc0SvEnAT
9/npvER8Ii6JhetzMRb8+dndMn4cstOPzRdZRm7yizTLNfFG9uVlj2XE2EJgwak3lB116o1P9PHm
6DMXXJRleEXFifoFVZAv6kyMFKCJPxbLGmUxo96E57ftklwN0D/vdjx0rr+4i1+0GBkKsb3KVwbQ
Wj+va5N2hgXEPjo1Sg2wnRYc78dH+xeh/SLIiFHhy4VQ0uCZRpwwm4BhXZgO8l+HxY5Diys9jGsq
JXqFBTL0VRecF8z0bakz7Nk/HWv3y4I3bJkuhzv6i9+1/4s75h1qtTYMr9T7xktOEogMWjecX6XD
Rfn/i8/wRYlxWItEwOq5GUzbc/1HJRK0Y+mk7gBP/yf2hAyGbAM2isPeX57ZL6LMU6Reqv8mUyur
NtcXdKhoG+Jg1rUxjHdlefDN92deRxhHHVBnx5mP3tq6vsitTn3Z0jRfBGOrunv0UVfm1Wk4/P3l
Wf8//lR2t6p4UZMkobHMm773zCWRkXM3bhE1r9FMokf1d0lRBcbE1EEHqIMLDT5N29xTF/2YOHaw
fkOSExkY8LfZWO7cME6uCZw1NzAP8Q9eCm06O/iPqVHZyXqYdDUpVfpAQvftc0CQjyHDCvkD7tlO
v8VfZ8tYmnamziS1pAILZAIMWqYuAmxtx3kxFjwyjH3RJF/qyg5ktIjoF0yfvfSG9CchtRkH+Bcd
fcXAWkWWqYbPWP5xnM3raoW46GRZZHmxPfPPn58YYHlBP6x+yDbGu4egebWyED5jBz0nXJ9OUI0u
gDFRs4VXhR7NbpuA1cuXmHKewW04cMzSdIj2dfaMWQowhXn1aNIhw8itMXsTbOPg8kC9qMV5JNGM
RVLnaab5NIQeloXpEYp1+piN6YTN6LAY89P6Yi1WV7ARESQPDy/oVaHYeUdMmZEaqrqzjOAJ0JKn
w5qLUjud5vjnCNmybJgrni7QCHELqpWhW8IfY+XXHJ+OY9axofve2EVaFYXYwggtQSYRPha8Vacl
GyRkS+MEUAheCYdj0rEa9p5g1l8R+YZIua3fCjqKDQfr+LQAgpNIPlfYrXAKnce3yBP5W3wwsudN
fkU7060WuFh5HZkfYAeUDvGG+T8SYixOfRHyvqZhdeZ4r3jusd3APXEF47GvqLJF2lC4Rpp0hWA8
r3NgoOg74TU4xcbh5hs+5ugWjz9QsRum3ejo2pnoB8qMSsfzdjvHk4/FOsSJjNRFbfhkuNKryhMQ
zjt1ezJHJCNF6+Z6ikNcX9DSa1Smfz7wzNNjrwlLXu5l0AeSfR0lYGtrBi5SH/vk5bP4ieUaCCm4
8Le3pTiPDpGxIpda6tJ5Com/2ubbGnOT2/15eQy2H+d4f0RvUi+Rjw9CjAot5kAS0zfrU3TqXZd3
shxXWGWTdGGF6DSlqlea65e3vX1+ws4ePPqng7qMDY4zzFO7WyQwusheCoa4oGzPXDu/EM+VLINi
03Iuk/MKsHk6JQixT5pWuQGF25ryVsvJEJsCT7d5ZJgYKWy8/xZcbFtxUUjXjSMxfq1Qw4fu8VxQ
jg7cQuPR0Q3+/xmS9RaVbu8JgHGPFZvneLKJuLZGlqdaQMt6x0RCab8M7Xr9B1afDjrwer05FovN
xl3jXBm0KyQhWH1gVPydwwvvahhnQ8kTyS9oDd1E+zZ9TtA+7lj0ZlB5e+YQoz/2QJnZRNzlGnd4
LcELkAjezsibepvNrcyxTn7z0kl/yVz94wOwULB9rgdSTmW7SUxBIenCDRU3vm5i/SQVkPVCdtL6
2GPgjbdqnHOmbHIubaO50M7B5rr7FF/L3SdHayfmm8c5h29LL5smiMOUus3Jry26zyPDWdpb2bEh
ikffQfmZ7CwMMnXkEw1WHOnnEmd8kHyG3ueyAneZ9YJyxfnNNtfydl6YnTHkltcctL3R/zQP7ucp
3oYZzNb6f7SObNqubsLFoKFTgtZ/AMoMLxntHjH+cHj9S5r1Hxm6zemNbEmZSvNrJdObDH6hjUw1
xBd0rXGo8MSFCYIQ1YUZFtii9yczcndBsnPP6xnn2ESJCVz6i6oFQoS2FUTlwUp1XJ6V4sX97HK7
eaqHil+Bwss22QnGG8mRkwIguDNbcowIxyCyLXCNJNfNggKJdAY2X2x8EjlH52lXHlG555Ci/vsD
e3VLC4yu34+aqOvwnJxNs1uQAT3k5BcymReOk80RAJnJmcSzoqmDARwhmMwAa4tgRebUdDjZNYAo
33tt0kzItbhHkrQzAGxj7rGx1ScfiKcJpkh34a0NocJaNh5I/HTIImEjm65giE67Cc7oDEV/7qk+
NcO6+2xH1nlhfiBRY6FqT7Ml/J7iSfd0RI/RJu86u1RhijtTyPrq6j+i34+FYjroGxFgdKnGaESM
CXNIOqaA7LffCPpQdYwJed2hVnZY/zspHBFknuhUUiOt8egJkuXS8Wx0TRHP6o+P+ZpUqxEVKqSj
e9LyJL1mAXXrBxM4cTyTPZnUGP0868f7cXzRC6pKi0PgxORWEuAYUp6ssT46Nkr8N1h4WQOlizbH
fyAc3xil4Z6QGeLxNJll+OKJddK7QdIuHc2OXza/cTUq9kCvF8By0c35a8WrxE2a8BEx5tlVBD0V
xf8QM7exLfxxTR4/k+ZuRIJx0+NFpOvBLcspG/PjT2T5EaDy3PNb2PvNqI6oyPeC1sRtlQQSTi02
37DO5+MK+CsCeB608Pi59VioucQYa1D4Xd9LGoiZLy/lJiHrzpDRGWrLr4K2L5Zu1dgcivTzH7HH
mociFQGjB4oRkPIzhyA7TFAwcZUlT9p518XYBez7gitNG3pRRMegDlqiHAUl5w2KJQhL9WWHwdfn
x9zxhJAxEjM0j6RZTbVYLskswuwJt+TEOz/GUEiBnrc6FcJ0GWyva924on/4kzp3If7niPx0juZL
GFlXvRmui0LXQe15i7w+jhAYsuYRAFj4g8oTRVjAWoGGCChJPz7K6RLtiDTzIkdiNAt7HYJSAqaU
ApWqyJN2hn7K9z7pn/50drsaVtLWj+BCu+5j6tPTCiPqrDmJiqxNaL/q+i35qGwFEnrQrGcebMZ0
ImNEh7Ep8tD7YjbggCXiAdJ+l3RYvrNyTwEvGTudoBlRYuxKINZ6F8pUNre0PRBI8hF0YYW6msvD
fZnu2BrRYsyKnEiJIlzgA5TmS2OhzIWHuSZYRYExOZSAOHfF0bpv3nvmYwEsNf0mWh9/+3DclkcU
QtA6gI3zXPvMealZT15ZKN6s7kGtMbYF8a25gwU3HL2bLmWNDpAxJCoYagqaOW9W8QZrDz6ltZIQ
Hwv7dtih88n1oXhMMVbl2niCEKigd5uejk39bfb0+JZ4fiHrxQ+RRJkCCXufWEhyteQPWnw1skOq
9+BK58fkODLB+vPAkU01yaMMbWNzvkvJ4sjNoHBcQnYopQm6XqzpoaHLjhw/6CiChW5l61ByHk0e
IcZIZAu9UtUchLbYYLsMOGg6vF9nDEMeSqKk0YT1egE802r5+CJ4lvS2CWPkOMeinqeViJ9vjG5l
XunC8z/Dqlgaa56LTpXiu2uxQCQl63TBNWOzAwUdUkWIGE77aEwjM7HLgbdxcTJDJ32RYG7Cmy3E
TEtBwp6vxaeYiFzzwmOCuY1qwLxv4sFrQcvzdtu8haYEwIafPUkdbGJDNxTyRZwbmnaUvphirLWm
RV0p9SApvsVYI7x5sl5XBudBnY49ZCyFAposgHPZOZP5oF3mbd5Qvy8hvbGFP4Z+mZpg/glzgHiG
OP7DpAEY0WPch3knJTUddTwPf2IM7kgr2E3OufFIMPImlW1QtHpLrwp4Amgj22NWYolsI/JteFgj
XjVi2hvDfh9Jl3SALbNYZErVy9lA4UEbIyFBRQaXwolQr+ztYmrB2vuzOmFGI7DTrRSuD7wGtknR
HJFnhL9feGnbXEB+7x/gonz6nId8OgkzIsDI/uyy0Nq5R5FJyWWzvRh7OzSbH0tyFN7RCXh1Thi+
in/wUjDTWcwRWUb+cdiq3w+L6/lqDiT5ETjos61qeLUc/iblZURncR/Zpfp1JiQaduc9P6u4Nc3s
98VPjkxOPuQjGkzQQ1sMa7UAL2vTA2IR2l9Q9lZe3zlk6E18M7UjMlRURkYd+1nLi0z3DhbHAMta
jrceRpSsTj2PIapEjyjRQx1RQrmqi9UEDIUtMMnqyiB29OE7vrLkhVa3UtHfSYlsb5aoaJdiMUD8
1mgKXXxEIvCu5cApfWTPswvB5haK8n2xhd27eVBDzGavFY6ITDt+/xysyDZtpUFdVf0cB2uacU4I
GvxSkh5PJ+66HY7Ui2zPVg4slkj3sG5wnbdrVM4S2A5XXR44kjLpXYwYYoxGF8bdLAIq2DmMbT/1
SdXGJASMb7uUBTKfrwJTWqy9+uXHbHiqJbvTlpwPeCyq33EtpPoypCG91a1g5K9VsIuBP9KryBF6
lprz4tbp6ueIYcaaDCgYlnMd5yoHS01IyTwyGkf8Uz43kiHIJCjI1VmJ79f1YCmXlwUvzpv0UEbk
GSOjd6q36GQAKiefQUSCp5XPe8qnI8kRCcbG+NgTrVYhZBRzxYB5itZ4ygmW2KirX5J1MrlDWTyW
GGMTKakvqDG9QbP7hR3DND3emVerJK7BMWwijxZjblofS3O0ALSeTbrnIbOw+8XMdtu3ZjC0E8mW
m01uNfZir5QAL4hMXuKBQ5/tzArKBUC2K0hPata/dxaeocfqwGOQ7clqkiLv9Ig+Qi8v3moZWLDf
trhE4Y6mOMzMXburhe0aJjfVQSXvgXllm7OuALsOMqoY5jZ/X17JufnwiZ27nmwAWttVzo85nQ48
vsSUbc3SohAdRtcbvYx01gV7MaLNwk6RJuNQevywi2wNJw8U7G2lNo76Zb2BFbSb3P0TE9pxu/uV
YQG2yfFup/NGI+YYK5NliyyXA6h5Zj3Ln/Uqj8mKO8v12OETb9nj0dsb60HVyAMcPkzAz/7IxnWV
tNgL/fj0OA/EzZ6OiFxbbchDqt328fPxL0+3OIwOiTEcedPFRU7XGZRmo5p9YERHVXZKz2oLkj/r
WzRFNW7Gw8HjCh5jQ7RilqVtjWO7XODkEQfmCr1fSOzxhmY4GsXWcxqpvF4jej/Rr/A0/HIfHx/H
FLHlGyldBJLQ42K2nmOrdsIxtRzhYnurNDUqApmeEvr+IhT2XwHK9pgBjmTdwo2RZCn9bO7nGRjw
lpj+qFaPf50TjQEA9d4znbdN26sd1Y6Xbbei3dj1Jg3sKjYAKIlW08PJMKzX3dHJFZ7BmYzYvwSb
7bDCGiJRV2pqcFYv2gGRUt6Z77xZ2OmQfUSFit/o/OS8xfhXAgaBsjy33yjAgQNQZZRPsO/G4HYQ
0vN68D7cXq4ROUCHBF0Q0fOMzbImhkhwjsgWozDJdbN5B8hYhvnMxxzWDJahKcnLS5accjd8HrzT
hRfz8Qw122YVzRZ12VDzVtrV1kOyo3T4QBSPoz5s976/KXGeeb5Et6X0WLT0s9gWLTEOfDIclWWH
HdNrJWqNiFisW20XhvYUGS3qd5jn6k2c3Fp64va38uIhFrtWiCQhTmSQVF1kjC2CaQbX8O13XtsW
761ge6Z0RQjnFVWpTjEzrNHdnd6VdxTUaJ3wf4yJ2LYppZOEoaghfREKWsFzi618rdlilVgPjLeS
aPXKEuzH1urmgzzQrhuA6ki7oiDKfC8GTakBeMgxJn9qQDUBeojzanCMLluMyRpJlGchlirpNQk8
UvGM+l/iK3SRYFOLpsvslE8RtG0q6liaArQQM7Vnx2j7amDv2+oU2CYXf3G6bAFQz/8jx1j5Rs20
BhveaSGBThQeovVZW8p/Aqwq1E13FRL35B44T+NfLuuLKOPdNbkw1xO6lGTYr+2lPTOGI5bZf3It
PA2+vwvFFx3Gwld90krtjJ7lGuCc+6VnomWcIlKV2NYGHD0uwelszhdB6nOMpLAGlGV+8UCwRDsk
nX/DgCYF0KSeMt4VPCsYpzc5oj/tyHwRZYy9gJmkRtIgks9rkLS3XYddm0/eSTQFwOkbh2LN2xz6
F6v/RZJxAQuhqC+dgAsEwExFtKf/R9qVLLetJNsvQgTmYVsYSYqiJFISpQ3CsiyMxERMxNe/U+zu
K7iMZr1w381dOELJLGSdzMrh5B2lugPJF0ezZZf5jxj2tRiDUW9q6MPjJb/bXuzJQ76o3F4SumaY
Ow7KMZarzrNvZ50FRZNTgS4H87z34qD+yDISej/KzuXoxbt07FMxysS2UOmKKswNRRvN8zB6HqzI
Gr0G++f7bqUgMuC19ywH099nSdWfqSdUUqiaJazkZDgh1k/HCUcrHnKxz0QjxOppo6dQgl2rMjmq
Piq7L4Pp6x7S6Q7Hy/Bsg8GQ0sqiAcU3APEGo37J623Tu/r6G9DBvg37UImKTLtClHOU19iijSWj
H5Rya8TESWK3GC+/O63Q25ODfsvJfcx93v4J3PNkwKRq1SrJRmhY3Z3uPwoHGHK+u3u9gzsIeG21
i098wzCx5dLEolM22K+xZlWuqhT9oWfwl2GTggdKE2SAb6u0GGDNpDDfLB8H9TTI4MgUWjvX3Lp0
NSwBS1dptTm1HHNcbFTXdMWg246wZY1l6QcTQR3rFzot7wCj+o/SBn0Z8N+6/6U7D2hPjrxuE3n6
/WcEwlPT5Xy+pfs2F8/4nkKrTdS5IB47VEt0ZsW/bp/lYjVpLoAxDylMLiAbRwVws/U+vF/6qg1o
Qy9KmwWM8fNF8G4LXMyozwUyfkYyToU+nFAPBE/RRnWrIHkINi+3hSxZyFwG41jGsVUtMYGM49Fz
RvBTpTXn1byYvpiJYKn0s7YZUoV+mM222qev9U/0Z0Rn+5O7FHnJL88F0UfaDHH7TurNhNI1YEwh
XIfOAxqEcnJHY9JAdzkHR82Jxau5MBqZzISZYzcqyQhhZxfj2i7Peyw+VAxF00D8L6G+zWZLpKiT
QDst0jYHAxPZUktMEK810OVRqAhGLzj6LBnCXB6jTy+jjXtIIE9JSPqak/ixAC/qbWNbvEJzIYxP
jKRmGHsZQhrvuEG01rnvxVviym9niySrVkPSf4BuX0Eo2qlfc4khrl6E/WrzH0Cd3OyrDVGb6Jow
ASQy5Fe2H7VP8AyUfDK5QSBxWpS435CB3/MgaChsQF0Ic7cOuN31A03eXaAlB/0WQ3xDlVFblnRD
kU3mya7IkjDVA/1+UOwo/RsE03tyeeVhxvX5/8cpzmQxF+2CAYNTeIasl41BvPfqwQjS3YhanNOA
rs3Zhy6aAPe27oEnEE6Nm0dePtjZD2CMNcswQTdI+AHO8T0EDyJeGAGiYYMX8yxd8vmhMvaqR6dS
OVWQswH3S/Ua7W/fh8U7N1ODscYyE8ZwbPDnc7yTxFXnuEHD5XheyuXMdWCMsIvLEmQaEs4K3V7v
K5L4va06d68FpmntjkirgRMoLqY+5hLpqc4u2RSVZR2WkEjTEUfPE9yzR/Z77gwUTzPGIY+JOsjY
EEMpnjDvbUGKvVafbn+iRe81V4ZxwqpxGaUceWsa1WBkEwvpVSK/coBxMfScS2Hc8FBJU4QGAkip
0J08wRxOdrHx3ed1EHk8qKC344/rixgNTVOmiTEhRpheFpiz0hQIa+kSDVdC4TMAIHJOjhrWDTFs
EtEKrVQVJRViaD/TcXSMe5Wguxy1ub86vm+N2ETiecy10JwMqpG3LRzUwhv7wSYxQurP8f/Rl7+M
tjOBDABFsZzJWiTT8S6MkB0/FEd1cnSefvFUW2xbN2aSGAg65WJqZRlOEVcJ2Yb44QxWgwktJJsH
EZVr4GuyFzeQ+6m7vIvMMRQ2r1ia1dkMax0U+074MPl3+3Xwpa1Mm/f5qL+4ZSkMRIGB3sqmHnI2
w9ryMBLwOj1K9qOGlsXbNrkcgMxOk4GmJJGzc23hNF8y5OnRYOeNmGe0bN/373HXvh4D074tkmsq
DEpVeluOdQZTcRpHuzb2jZ7iyKviRXbWvJNchMSZfgxaKbEcmXGLi+D0lMdAuS+PggaU5zZ48y43
gyHqpNdFagLjRSQd+pVwn2/OP++/BuQua+6WHN5nU5ngphekKj2NOMP6XXnF3JeqkNYlz65fIcBv
QYURmKr/iEQ7oKbmZogX3fT3obK939WYqonUQPrL2cVK8eje23a+ciLYOTU9vomvjy+8zuNlrzMT
yeBLCErQQsT6YNo6BtB8egNqfmENxAv3Q3LuuMrgS37CrGh91nC0LqV3rVoiuOpr8Hn7Fiw9zWYo
pqq/hwRoiRTKcMC9qxU/aX0B85Qr8dVqt7fFLMZr6NfGwjFsctRE5nojMDbNSTbReexP9wF/NHT5
sL7/PnOXs1aU9V7H369dB/zRdFlG510czKHe1mM5wJ0pwtzjBCQUfWhBEJrcbSd7itbRdhJtvSPN
9hGV/3vtMHLa9v8LUH0rx1xpo2/yVFIgUwP5NhFdLHJGEfqnSdZxTT4/uawCizahKzBjUcK5mcxh
qljk3IfU8hpEph/F7vSsYa6iRSq2fa7sCDTW/JFLqsMfnka3TBMd/ci9XQnSZqGpjLGE1gqxXxRk
CuD/FogWxJItr8YGC3IuJPOCx9yWxb/yATOxzHWOm6m3EjmdEKnijkmp/fpsB90mULjArNH7ektD
5j4rLXbxyClEOfp7SRSvcLB8xHvCkMTrLxRYH9zXt4sn2SF5Xq/X6Dg90qcNQhhUvz4/weVm37/h
LfUIoOH43mX7mh0CgwEREv6ZWeKXbZVAA6LdY4Ei6DKkFefu0L9z6wSYaKITQbMm0m8M1bblVlZI
tLIr+0t5KDe6yxG26AdnSjGIM6i9Xss5lELkecTWIyQT7iUcYG7z0tOLpIhY2faP7TL3JZzi3tQv
VBRYcEz/qGAnRZS54V1AmX2CwAa5bUv0AYP+GPWncSEWS2G8o9vgPc7NTy1C7ezXsAhlxJGWi1ia
e3Tep43SeZZ9df/xsxoR7sTSNdS89VEZcGoFo5VkBeJolXZyYm/1tIp3ZmEjK5akTgBQDG1TDiqw
UsCM92u6cerxhRcRL4YC31qzuUxxUGIpS2Bb+ASD+37GhrDwTvExXY/6Jt3j9fl3z6iZSBo8zyBr
OqfmJb9A8zAjXr0WUyIgBvHdBNs6Au2t43YTcL6swYBVFMYYtxEgcKP6CD6kE2oua3GTYAMV+Co+
edmk5XTBTEEGsdQUm0KnnspDm3y6v+yCAGSeHPThAL/BgE9WJWOpGRCCAuoJFKIo03LzzxzoNRjg
QapeTrs2omuKN57laaLtwpGB95XHicGDUoNBnU6A7xTO0OYF8Sh2qowkAg8/HXrnHNs1zXzj3rG7
sU+D0aO7N6SdA4Od3hmYSwLqIGMr3Yug7j6vvh5Ryglt3eVGphwcNxiE0cLuLAoNjjPDsg4neVSe
6Nwlxk/sQiD/G4wbDLykqh7hYlNZDdkct3Jhi58VSuxYYUo05+/ehN8mzyZrq6JojSKjTvr97GfP
0RYEjHvQNw1EuONle5bDrH/chsngR1LEp2ooAVlbYJb3UeDFW2zAcZrsg81fRsgzzRjwwEzuJRPA
rkObGOPdhCc1TpA3OMazf5OBjHG0ZLOMKAw72eNooC6CBkkH+QLe9gmuJAY3ukE25a6B/WPE6ppm
BP/RHYoFGy7O05O5cdNMBj2MLMqUVI0nFJTQOwNqKkrCjbiF1zPDw1uTAQ+5qHIhVWDrm+N525Mi
qAj4iGTuPPNi18UsYGED/FAti+LU4+wuflwSBGOJK7iGZYd3RUuqi1M1RCfnO0RLn5s4ubd6+/at
vjbz3TpSBkEEwyrD9AIzQbIHI6K6rWywSTl3Ehc0aquwtkOQHXsDGkPlxI1sM4BHjRBL0PcOnymJ
a0sMyHSSfMr0Grf+sva82rYuWBUPbmVhhQoJtireVn45pfx9E9kNxtkkTaUiwp6QoNxiYdQKDM/b
p1eTYHeZtfrkSKNGwx61qWINhq6Y2MN9fdDOopS6k7V+MnKEg4pTbhUMCvpBsivsz3T7iWcOR9rS
XZlLY0x4QhKv7C1Iw1QNKZzEfr0gOuG+UJfyknMxTMQ95WWPrpTTNWgQSAY+yODywasxLZrFXApj
pUVcJMWgXeMfNPgn4HADOT2qWdwC+WID9lwSY4CXOpWyPoQ+DcqD7YSVb5hrt2mjI94PX3izWFg3
yvtWSy+kmdDrj5pZRq4V4SXW6Lc6Or0I/e5iypOIB9Inzwh5ohhXp5lTAYoViKLJ3aNjIX0xkPNR
PUHay2d+/N+skJ04MCRkLxr64UI/3isT0U+o69JqQ8rj71jsjpofIuPwGrCgR+YZml38GiNkGw+T
xSY2X6DXMSKa5dToorfFDRVvrAy0GIfXpC+XX2YxHpz/EMYfZrHcxy29ec7WaVsC6VhTjv++kDNA
AvbzhROALjbBmKpp4XWn6eimY25HfBK0RKjOCKoxQQ1r/Q/TEudb0t/9J359i2GuRmS1nWD2BfAL
s10YuAdd3jMt5/CiMY4c9jao0iS1Jr2CeIdEjxHWFSUgOyQ4uNsKLTrf2bldP+Ts2hkxGgIiBQrB
73qUaWkMRvDAI5tHfQ7SAhtejndxjnMukqL2TGSlYY+VmUMkGptBZfO+VbzTWtt2KxGVuAR+1bmt
42JX7FwgcyuUvhfMYaA65rsaNMrB48XniOB9L/rvM52GizrlXVdBp+N0l9XEekwRLdG+UeeTt0VI
Wnai/xghO4aTq3omij1s/eUIyHJ0dASA3igA8wJHK2rNN6z9Ork+00ozxUiXk5q+Hx3R3sV2WZMm
UA/G+mtvvNG9sP+PzbA87RhvKmiyDh4nCJ12L9jnQFPMqVNtsrvsAF4VXuvjImfU3DgY4IjaMily
iVrj0ev3aeggzMPKLtSEXz+/vrjE/cshyfe3YwBEPEeoQKsQR/lIjg5izcCwhwMXQBZjElORwYhu
Id4SGYO8nE+j3qgmUslgLxseNVdb26ns5T73/b2o0UwS8yDp5EyNTCiFA9ReUwxQYXhKWIGngANV
S8UuDR2wkopFL5KJVZW/3zE5PhVt2Kq4xqp/qD6sp+GtqdE2tIk+btv9Uh3xN0lMgDA2uiAUpgZJ
m+PO+zi0r0+W++snwUsfJPa5PRCNGxkv3DXMvEmiZFo6La4wHywU47IuI2s66MjVvAiktOvBNkGm
69bO877aVv6/Zzk/eeC1FO+hBgZyANlQVBGNhL8fbHK5nKRMLUUAsheuD3S9NXm7OPc/sAWEy+13
nWhiQOU3aQz8R1XR5JexE68p2hIryXDDf1jemXxEJPWewGOTX3cOvv1o7k0PI3+VDf6VYIOn1u3P
vPT00WUoLoOFQjL0qxnM4C3ptaorhlhE9Wyzld1aRSEcUbUIicGXtaKLmDgSKZgwuv8mkfnIrXhJ
xhGrOw75AwrDhgG+VaSD0fN0eX1EXP3CT7QsxLq/SWRu56UX0mgKU5GWIreKEx4o8xnSLdzlxkuR
xG+SKK7PTrPITxNIfjNYUY/87G6aHPnzNbC7wDp8wg/KlGDQRrcoz0upCw5DlyXZQnUYFE8w4d8F
N6Ws4JmXw6A0Mno9jHi6A52Oi1X3BoGHTG1aHUVWBpMCtW++megK+MhfLd9OR3vYBFh2A0psO36p
nuzTbu/0vLThUsv7b7+Q+Qh9fBoarMTCL+zWKExgVcUW9jY1fuuCKxBHYxPbvDupRKO7Ns0PMDL2
vL73Jfj87Ucw36fO1OwUizgm0FlrBMO7qEl4Jkm54RY97z+MfPY9GAeeppFVNlYBbfHq7vfy2+ng
Pn/VH7zn/VKl6zeNGNc9TBNCuxgadWvHCawWxOOo1oaP241GFBJjsLHysq2FqQJEtD5WOG+xpwQG
IbwYWWBzq8ZLj57ffg/j2+UMnljv6Wd2nA/1bfrQHfCwgO2yJT1GHmnOaBNanATO0ptvLpVtehHO
oXzOJSp1s73cJ49yDVrA2HlQV350NyJNgM1csXshWByB9r3z5jNyLpvugwdti0Dz/dXZ7pfUiOLR
MvEzLigiIgviN0HojdiyamH1GgdGacB+w8JYxr0hKnNLz2sR/hnXPUyd/ilAYoI76LaMaTOlmJeD
3MVqI3RXQR7S4rlCpAhp8dEWMM6BgQ4bykUFd9fY9bBuKchAWgYyJrHsKyhYkoubrUt7CiLysfPi
imhovbnPc1I6CFIrf78effsenE12l4AOiyIsfdSjZG/a2evfFK9+szYGyqpzOVmxjjsHPD2ieoUZ
L+zW4/stDohcQX/mTYw0i8AygZMPHy9SRU5hRMzw6+REqReXP4aQRJMjpATrNKz1RX3nGNhCTPub
lgyElZWl9mKI80cySrSFxFM/1QRdolPp8e4Nx3upDIhh4DAvJIN+aocuDnUjTOvf0edcF8Q+DzLp
7/7DrhRFFy1TkjWDbXwSOqE7DwZONb94FsmHez38IW4Mw/2b85vJYc7PGKUQpwc5L54TpgRZEhG9
w9QuOYIWkWAmiDm9QRkHKz439PSog8/WnfcWwxvcFrPUXYvw8PvcGGRHxrDVwhBiOrt1vMu9sglB
7nhHfq7gWQoStNtr5iLfcpMli5b4LZkdtU1VM+r7DpJHrEV7/RV60WdKptHOAUDcNWyLl24mjHkI
dDq4MCSLwp3snu0EfisEzGB50p5bzV94n85P9BqtzO53XvUx1qtAL4VsNxIa2TX3rfF5CQze6TH4
rRmhpqkVpAg7RFdvmIZGvwvaL+zb9rGU0vpNGxavrQYMsNTedcN25F+hAz5ttcKUcrcSnOCTtrok
u8dHjtRFlzv7XAwWm3JR50NCz7C3851513nysb13qucvwfmMfe766qUSxG9qMiHkyTxJTWVAIEgJ
JOe87Tqy/+o+gFXctePSIi7OlGMg5HwuRPOkUVlYSvVeE28VkRxcb3tufnCJgPE3tRgQEacUQwgn
iKqc1qNbTpPaxmCxRXQ7c4WnU7KZ7Obxa3oO9oX/ZdDWIY4XoBJu4PLVvma3AVuGYsui9kPfoaWt
/3zhdaAtPfLnSl7/fSbCBAvHqW4horOvG4Dx2hYmjLZ/BeDPtD95VDfLoRPyTiZe1qIkmcyVOGWa
cB4wq3LQ101Fhm35K9uenn/GwbrNnH23w5t3QwuanJNcaonV5Zlc5lKMRpdKVQu58d3m2ByQkFLW
SGTYezQRci7gQsrmN1HMdRCjsUnOAkRlJD9I9yj37z85V3wRkWfaMLcgC6OmMk2IqJztrn81XIzK
7YPc5+ULl5+oM0HMHTBrMdc69YLIoAmQmDyR7AtVIczt0R5C2W1MIj01budkB9etMIPuCY8Dnvnk
mdfTvHQVFEkXsT4NBSSkZnBVZnaaGLEYavpEk1FVZis1cXhB0GLeR5FlvMYk/E9lqfTPWRadxdak
t817Cns3RFNv49tfjwOaUDACzPmGS0HXXBxztIpWppdLCXEZcd7fJ7LzwT6dk/vngNsxtPgEncti
AhXhIsCJn6lqeANvj7uDB7prPwxUMJwgec6Nvxa/1vdRso/PHIlfU8v/dZS6PZ4QDOGlfYj80QXF
6udjzMulXN92LFTONGTfmbkSTngbGLjfCVE+smktSG6CXe1rc7N2fYz3/SJ3IblfE8oypOvrRwep
vE/9CbRoPyKwkzicr7sEAvPfQ0OQmb3KZiPUEj1x8eQ2543vP8Xg7/35Zl/QCvllt7L3V0O8+lwm
E9YIFyXV8jPOYHM8xkgSk9f7tRyE95zwiacaA+GmIpyaOocY3P5OwmqrZHxs5R+RYIuNbxl3t0+S
Z7ssY7+h6FGEDjvc/ENE6CI010rtle8TtIDjqVfY6S9geM3l6VmKNBQZDSmSRJPBOnOaPWqR2BsS
4rEigFmZHEE6h2nHciRjbaM0wzOYpZh0Lo451VMP73Q+QxyCqP5uTO00sB9DjLGtbp/n8tX8Votx
hKFRlv2ZGqbxtEeDIiZGb//9RU87V4Rxf3KYJyDcEqCIM8p2vJd8/bhWP7D3Poh23OGuxRh7Lo5x
hVEr66lJoQZLcXPHqdTg4kW2e/He6tW6fQ+44+NLTIu4Zt8nyAD3KR1MjEhAQRSqCwfrf7CDiFJG
+g90d4BNq+MDMd2O6C7vbJeeR3PRDI5f5CySzTyWDi8XH+4Yyxuzgeg80+eYCNum3pTmWSkrHGm7
HxyQU6DBgAMhiy/nmSIGVXQGj/V5qC4T1rwggKFUlSA4t+kw5ZN5B/II7Ob7sceq5k/ut1uq+c+/
HdudrvTJZSzNCAfodK6AL4esnc8L25eKx79JYaCjmGSt6QtYyIvznqcEe5qjB5E8iwS9E5FDt2Px
wlv6F/90f//YJFsmHM2xUhoL59k1RCLhajrRXg1UEFBz/eJ8vMWSgYK9GairqOisYal60qnR61E7
SYfuYjvis0TrVfflg216PPq+pW5TfS6KAZO+beVet3KJujRHjFYJhibdbre+SC631WwRgWdqMUhi
ynmL/RkFbOPoZG4TKLYD3jLO42Ax6psJYcBDH8ZBPncQ4pg1EX/qwf70ygFg6in+sIWZCAYkerWa
8qzB5xlgC0HkHs6kts2V8S7Z61bnUr8sW/u3PBYu6kqUm8HEN0I9TdlIQfVQneyqrlzBcuLTZpzc
fiCNZ2UOiPXlCpObSuqW3cNtta/h+Q21WUgpCuzMUJA0PWzOLkbdqx6oQiemu4i8hD5mHEjx8fSE
YrKTehropfRDcsQM2Wrt1iu9JN0KUT63J2cRsGdnw4SB+qmoOu2SSofKJNkQTJONVNOFfOknjlvn
3RSDwRyr1nBVBHyFQnZiC2OlQfwYrJ/XdUW43HvUgm4dNROraHlnnJILjprmRbbbVQqys574d3dv
6zWXpXGph2+OAexgTCJMJ6RyIW07JgS7LlNbPYavPAq5xcyEohkKchPgttDZded6F7VKl5a4NnZ0
rzi1H66UpyIYn1S6dLfBoxb1MtRPlM+M6M+3jXfZH86EM3c2SXs9VItaQhQDeuPtTrd3iHafWuS2
Gne0aXU+cNSnv3Ib32JZko0ql+oW27Ckg1YFRXBvj5GtbtBWQZeL/FUBeHbA14rlzOePodQqoYQD
RiPLtvdKgvVbVu8g/7/hkp8tWqiuIskEfjw07TDnqSkgnwgvDfUbnuzqNh68Tz8J1omt918gSr39
9ZYd4rc09hgTOay60+UsIblEi3LRevygI6pZ5aCPgCNr0YHMZDGRk3WyqklToNl2m0aOPriqjCba
2ntu3/cZ1sL4PI+1nBeZSWQwLG3CQpsaaKeQ3itk+24Nelt3dGULxRvnc9rf1pDz6RQGyNKmCstJ
GaSDN/hFoHp7kbNdm/u5GPhKTtkk5AMkNIJzeWjBL5thg85qw5saXMbk2ckxb60iTlWlK3ByDtJ0
iYsiMcYg0S3PJ0dfDNlnkpg4qT2Du0A7jxKSSUeHvlQPEjnUz6W9Mu/8H7ad7YJ97u4RffL6bJZx
cyaaDZs6bcjkoYWSm/ftu3e41ASbFImdBzERaa/+Y8CDLd4dYIKoKTtVodpCW5yrJtliTZLnYkOn
//eXluzTdfdRfty2ysXCA1gh/oMo7Hb5WDJipbIgU/TxQkd72uAmW6uxBd8+V+vc5ifRFuPRb4ls
Eq1ThsKINZjpC8h7Yhv98pNfr84fJu9Zeb1Sf/jzmSQGU9LmP+eplWClQIXDo+j80r+hK2lbeNaT
9vTr6YCtkt3zGAgxGoTKlT6gesV731IzvfVDGKiRy1ZtRonaElgdml3uFaD0O14/KqU4RS8H56ty
7g3LX2JETVPmKW5oi859771dWeSMtP1mQKThrfUPVOk4EhdfarOzZsAnb7rEUsaO3lRphwXXl2sL
mnqYGu4rW+EdJ4M/8jm2RHOCrNptPLoU4ljcXWwT3MwlwRCd5IPE7W103VdfBaUQZmuwEBelH8tx
NryD5hkzA1CarOp6HOH6FHfUxj7Otr5rcGG5L0aq0y0TYuBIQgv8KbSgM4jsVR+0iWBdS18r+MjC
tf9Xe2WAqA0lqVAMCEtze7vxPmrNrirfvHfQlZrayd8wbOszEFKZsKak3I26CHPdIDrEuy4hlg0P
GYTINt2202u4e+Mc2Q2Z1fmiamVCPcqLU67j3TnF1NdqtSuc2hY00vo2gsRNbsdbMG7m209uV+x1
w8atX8CgUnQKU13vLnDT3naDrS/b3dn+SEi2XlFSeDcP1hWRvbfnPXfqjBOCaAwMRafRLPoIMLR1
0I97fuU5sCWalfl3vP77LBQOewmrW6Ue37H3tuhVU7zKK58Hy7VcdE7h1bYfPgrb7v01WkD9n739
8PRw8jt0pD7H4PABQ4c/+eLuvnex8Ty3g5dx8EfOg3oxs4o1rDp9DaGRn+0KSs6tIdQXkSKVEGCA
OV+NzjlztMQTcjKsrJd1g3Xrm0defmmxJj0XzFzhsY+tVoqugsVHjRQJwcDHcSteQL6w7t7EeovR
el5KcjEqnEtl7nId5ZZUg2zogMzgcbc9PWWRLZ3QTadyrtZiWDiXxNziU9LqYEqikiz0uat20do9
znKtuNLWeLt9jxf7QGfC2E4h8Gp3aplB2AYjSFHtZe/xTj+cYqdb2aUBn1O7AVaCnZx7916x14Ub
4GLrBuH5PVqgZW/z/Hcwt1mM8fAuG6p0EzvCU34hdrWmLEa39V18Sc/lMHdXiop6PFkT9MUY2W5X
20/YeuUbtkvW8G10Pju1eaXjJbyYy2SeLF1b9nE9Qbexsz+8FMUANGyvuRzpPBO9NuLMYKNWs3+b
6KbdK/4bKAcfTZvnqWkAcutDMUHDKZ0iHR8LB2jtttsMs9jo2I0t2tb6ya9Z0s9xSxoTF6R9Wetx
CGlhQzBdv173/o9q/cixvqUwb/6BGESxkr4t2kiSDnK2Ep5Qj55iOxR4E99LA0L6XAwDIVpnyX1h
Utt7QWvSDq1Jqyfy8OqCWgmMQhs+ITXvWzFIMo1Sek5z+q02reNoIH54Rn/1rvZiDf233KzKUuw6
049twhiHPMcEOMSBRcnyig1GJLBvBs0Rt+/wYglR1zH1pGuqLGls7CFNWiwpYDA8lFNg0DRuak8f
Q+w8r1HCTxF7cDM4S5HyXCKDTq1UCnEpKYgaNw2aiAU0LOAxiUzY46PAKWgv2uJMORagqnjquoEa
CU5RLWwNh/hy+wAX8WgmgsGjRu8FbBuQpYPQkXqrvYJxp7MTLLz9K082E0TtcwZIxSTmadJDl8F2
8ofSbhpC52g3XFa2pah+/n0YUGqj2OjDBN9n04cEUfb6Htuds93jnrIHcStBi3Y+U4sBJUER2nQU
VPgq42f1JmEhxElyMtFB8oTLm8izPAaa4rhvVeNqDhvvfTeRGuaACjLoDbivB55aDDzVYmmB4ACH
WDlgKZqc0jeehTVgglcgpLflD1CfnR8DSyIIokuz1WjGcNsfpKe17DxTz3vbyhczTzOj0JmesLJK
GjMpIAYJZdU/bt/fdyuMYWDV6Z2LiuSzvYn92yJ5yMQyQPaZUPRiBssAA+S2wVNWduPGS+83VUrw
GPofD1JnsGIwm06xRIh7OQpEXaG7AB0bt1XiwBHb5hIb9dhKKUTEKRl+ieiasHuZZxHLnhEVY4PO
VBuaxSBSdMEimQyMv3hRhT5848pb/XpIbB+OEeRLNhaS8vNnixHnTCYDTtjgqLZxpOMWY/zrvb+7
3Aug+OfFfteg609j/1aNgaaxHeW4PlMxGN0Erd9EKg/LtZGrCm1ecw0Fg1uyGGA6NUNvnvB6OICM
X3oKyZr76Fs2h29tGDhK5EaT4tqg0Ie3yXFbu9sxBqmvslWPp13lfwX8KGYZ3L9lMriEHUcN+Ouh
FdKNx0YmbUwMN/8RVWSPfDXHNy7j7bcwBpsmudXjNoeCVNg2Wd2+TYtpYv0fo9NFBpPGbkjTTIEu
hveBVuqnp1UR0Gw4+v5K7HezOeIWw+eZOCZuqUx1CCcN4gREE8fBrfb5pnkBl4vDEbQE6QaKo5Qc
WUXzJmMX4hAX+QXdGBjjdcK3h5ODxD7mFjlSljzUXApjCSOmCLJTBykoJVhI6qvEVVzsw+Nos9hT
OJfDGEGa14NyqSHnukcGZCOHFfphMe/74wcWqfOaQRebU2fiWEeVyRNo+E8QB+4dx4sQTxy8nUE6
9LBsL49oVjDIjo4ykKfz2+Wh0siDe7lrsDQVI8FBsX2sX8F3dPuoF5Ms89/EWM4JK6Hr+Ew/6Ohs
D5iwJ1gHi6YhIDLISD+tO869U5eway6Q8WXaaGQKauwyog/Zzy5EfUd0cPpChWFwtzuSbJ9KO/cO
q6cn0OmPdvqCHJ9mg6H9ZKGR1ZVctyD3NmpnPJa+JUSY/zDGN1XaKMhNiR/20qANxOLzDS7h21wA
44guRVd2Y0WP2tue7Vwkiv8vZkPpjeeNFtMfc1mMN+qtsTiL9J6iaRWDg8iAFM7qAMJb8e1n+qqT
clVh3P6lDnktaLxTpP8+ewqo7TBqPbVxBTvnrfvcvW2vi9nIuWIMAMmnPD5frl9pc3yPsfz5yXDv
YK0pNs1z0xJLXtAwLEu2sI0O7AHMKRqtJF5GhCyHpluDz0n2WvrRzOzONDhB7GJEORfFnFsvdu2l
wEjMYQOOwff3wgGrjWv5JweTyxx45WnFHCGoh+NRKyBK9F+2H+oh8zi4utiqM1eGwe9JazF2nkNC
te9dTBZQQgmOHSy7iO9Pw0C3RQn6jQgiHIobWNi6QoMOvwd28XExU4XtahunSlVSq6f27HmX7SHe
/SI/aYcTZla/LkGQ+rzP818g+R/V2A62CRxAozh18ErHrQfORWCh/4AQmQ7u8TIei/WduX4MHIey
2eujBP1AjHEoHyMSrfMYzfUEtUAf6xbtfVWTLxCfCw+0m/mTY4uLucy5fAZ16ZRPOsmQf/HRsQBQ
RLMqXgE830vNgY2Y52IY7DW01ginFuaCuZczibYtrZdwbPK/gO73h2PgIjfBNpHW0AVpEGzNJlkH
UsmUnDyn8lt7/YUxusevBNsBOHdhKfqbK8dgR4VYvelKyIW5AOPNtz4QP84fPDG8M2Rw4zL+B3o3
jvl4tMi2+9EGaouutBRfDczDPu2e4ei29Hqb68ZAyUka41xOoBuWHmyx7K8k8Q+eYrzzY7BE18Os
qqizLEn+oKICch1c41nHcuDzj3WwdM1a02SdqcAEYeeat/rI1pgamO4Q7lk2rnf8dL+2u426kTeY
keCcIkdDlr5ZLzQBiA9I2XjSJlpbdu0l3gZUixw5y97/W0cGTVAqljtpwkluUMkcWzIItInCQS4L
FJofpxbVcP4+xsVJjJmNsETOkzWKotVBO8qaht6jK1Ehdp9hHOPng3/35sbudRjjzH2ocK4EO8Yq
VtoFpWl6ruPkeCu0FoJ1Yy880P5+MFZzq/G878ggTDZMF6NUcL5ozcD+WCXAHvazjS7/N7qrIfLQ
2YUd1Lc/Ks8fsVTPuWxUyG5AScwGgwYSvvbwywdlzp2LkXzekS5KMyXR1BRVwotWV5kA0kpPQphR
FbeThxQRug1I7bxq/hoaou2WcLRbOtK5vD+OtDXVnD6AwIS3RvLwTA5oDXcuCtHse9Fb2xhUtNAI
w8vhLEVhmH42ZE2hwaUm/a6nnFdxf8FOZxit170baFCveNd+yTrnIpjbqKV1IilnCdbpOLuPwdtz
wHkxOJoLYJ33ZEWylkMAcl70kYG2DLyfMf/kYuYE+4w48pYQdC6OMQ2h7OtWSHBkZkP6CL3mvzgC
Fntc5xIYY+i0eMT4BySgaozK3Qc50QgIJIK3jY4rh/HYoCPrw66HHLzsj2DOjO2Dbzwi9AF/AUcU
/cls5DNXifHacXLJkea6quQAGHNP8sGah6vEy6gtPs3mkhhX3TV1jL2yEwUndAtKZ1C0qy1F/pis
wezr8Nnul4KDuUTGcZtGXzZIquBz1UQ9IKDjezTONWVzNmVbxZk2QERHG/QQOyIaR8b6FT0Sj18v
t78Vx77ZqkJR1UpqJCMO8OLGiWdK/IXQy2j3D+qwlYRSOJ3LU4hvpLWu2LxkqW+MJBbsJrFrCWyS
Ru7ITjUebivGASK2uFA2F6sY6CGCrSMFLdU6sHnbHBZzeTNbYP1GXmAaGfeKZjyOR91WQVMJKPo/
1r5kSW4b2PaLGAGSIABuyZqbLanValnShiFZEklwnoevv4ftd+0qiLcQlt/Cq7YqmUBmIseTwT75
8AZbmbXSvlnKuKanmArap6kYVmO0+2R+Ij9Lrzm/RadqfqSjv2C86HQpTe+ljr2n5+9aVdNdo2I/
nHahyzivxHcjdjetiI06u7Hlyl3zp9qNqZ4zi0BSMDrRvm/9da1a/u7NCatk0eWskXydQWSK7Rjm
cLayeJWQT48ToBkPH8Tu/dGbji/fNe7MZnLimjHFaLRVga21NrQM6O72qf3T+fz9vrRv+qNXFNSc
wTJgZQJ2S4OZR7y79inxMBz8/H6dPEHbAjr3js8jlq0+6Cq7GlOvJg4KZ1oWU+IQk+OTthlSZ97V
mVnTHtKa9Pj1jzvnz4f4jHw1qpHDB+r4WQa4O6R5tFW1/8Mb/NteqeNscRYKx4he3xTkxbDSBECw
36L9Z2C2fN377Vn3MmtMsDpAawN6fOJy9Wiad8m7Zx2etM5KqUNsqcmbDI06q5yX8C/SfX5qvUcv
iTw78ugAvPg+hROg02btOSoGo0rTyQYkxCqS2HK9nOLdurj7K5YNn57QufMf1Vld+ESGKWdLBQ2A
f/N4MHcfauwbdrAp/AxT9V1nqjRvtLrjKXRGp5bWq745h8cv8ffoKX2XfijPsFX/HxRBMSAVs6K8
nlZyOziJnx4/kuMn9yBNPyq98D0KYgm2Tt43KTrlU5MHvAkXQMS+WmNkXg5v3x/ph+P+cnkd0NMi
vWmeFzVdUIvEngsODkc01Xx6fAxRZi73J1fun3T7LzSugVBilDrvuoXar3cXvisDpAd0dZ3NyvyV
OVbTA4Mo0XKwhkFAi0ewDET1z6htPaNcoHtbNrOp16SUCCXN62qmBdQMPV0AJkNsjvRthCWo70Tg
ecFn7EnBth7s6lkXA+mghHTGRV3+hG7iOLJMMApAiEO2a07Ho79HhxQimLWzQhPEvCIn34ks1LzA
4MjBSWeQ630kqpEax4boycOI5buj90dQfIXf9Tz/8Zw9VSsyv3bibBPE4fqwFQ8lyzmbOAf91CvQ
gUN3YeL9RBCg4VPnMAjFNwHqTGIY9mo7UVvP9zF67XXpaa2MKjZlZgbHlqVVRhFiLCf7+ILOkZ32
Ede5Juo+JxOpzsSsQac5fELzCOLODxkq0eHu/bnz6M5DcdXf+6fU8HXJCJ24uErCYwDm6JLaIP1p
7cM5fDtjCRpehem0bpY9Tk/h4ci8CTtTAv8NBh+89sEIvmejp8v4KBaHmyaAzFzAexFKLWxHVq4z
D7OJyCjOAlq+sRYf+32Mr9LYl7k/f6Dcu2+4FZfsF2LqvZJmqYQZZUElyXu7dj3R1Y/W2GqcWg1P
apSaN6IUtARPoeOVi7cQb8b2nsyPpNeUPkb0/hNXaqBaD0aYEwKuWJ95WftYmU+Ma7xoJf54PTlM
bAuBITlGifqo95hHGeMlzwIiT+Rr+8Xt0TAx/7jPiI6Icj1di9W7mQ0iuT1g6e17M099RlN/dn/j
ghjlpgvgOg5UUSVTVoOdasjKLBjz1mPpeRKeM/wYTefCDedQ5Zaf5bmG5hZzzOEOdjagOxA5xtsM
o9kwPi1DlQVcouUoPFciOiSD3LVMszB9S8ivCSmG2GajNVp5mwVYLuWn5FIm3wmzNdxsEmGA40Mf
GFY4qY6C6yyEOysRK45xWD866+hGl/visEHDBLSghdU13EaTk2KiWlv0krQkDziVh6K+zC4qCouj
0Z6NezEtk5qgQAAp9moor1okmjHJZseleVCMxhObyp1ohc+dz3I63meH3qb+VhUCIY6xLZdTStVu
y3AQfYH1hXnQ9dPKTs0rDYX1Zq9cgL8oWBimpC4V2LGg6I8Iu0aOlZkHZvuUjpUvosbPksfajQ6t
o4Hd3roc639prUd3K87TzNJBElxOkbn7Ue47SnfV+O9FGQs/cFjEBS3TXj/i6m4igGoNYWXnQct4
FxR2mR2MZiABbYfocP92NvnBK4SFZMj+UxXQThakMKwhK4KEHLsu3/XuOUHj/L8n4sA3WV8623HV
Q0uEI+yukEUQJU9dDSCgdd2aafu/QYVyipNjFhcqVgONchbjYSuCndGevpnp+Td+HiMgLqUmAYqO
cvODOzZ9VZZF0MR703nkxZGWv6H5MMt/k1A0v+OSzqkEB+Oyp8unIruI/udvcMFME63qjjBtoljJ
FFBxpLJBIqkW3yCwLJT5xNEI8JZxcRhwEAFIbrpMdVZlYcLBGUClNdluTGzPsJ4c5zOXye/cuYv9
UchWWAz7gW41BWDgFW8jswjmcu/S9VKG4uv9E9uyLs4/JF6TGlfKyIe2pllqFYEbvXfoS2s7xyVh
HsEEqGFU+/vEtg5uPTVXwC80XdUqZ1w0SM64RTAlxVlS6UMfzbLYxcugUfwts3xNSbExvWlUS9Sz
IjC9z6NG33VcrH+/OrKE5QuNK14EDtbk0sc23rf549RozmrjYrBjCyKMtUgYNH8FHLiiIs1CuHFl
ZMGSfcGyprNZnBaSnPLM8aSpCb82OLqhpagNmZkwYgO0xgudk11H/DbITJ00b1HB2+Jg0gyov66j
nFtjtUZpDEUeEOzI9GojwmrT+k/MTlk7TvJQc35qOm59N9en7G9yClPLLOOUsxLkvrRx67VIsOfN
gUah1zVHWn9wpu9O49mzl8uDiAJ6ZMauHQPXjnyYkR2ZT4buBFapU57ym09Sw6KolLl0cQLx8NAX
wTK+jdnpvoptCD5IcPhw6HxHS4Z1K5xL1tjuIqo8sGYgSEfvzeblPoFtHv4hoHjZZTY4Y7wS4Lz1
pH0umneje/hvNFYmr2S/5o09t0aTB714HqKXUYQeVOw+DTUd8P/k4x9GVkaviJg9HbCYC26I5bDe
t8ykexatK3bMATTXVNbdW7uKykPKzHgPlD9kPwxiHhLapeducjMU2SzH74shfX//w3Q3qKhJlEeC
p+sBC/FczN+N4dt/+31FLxLSzRSg5nnAsmXvOu1DH6eauctNGRHr5kMBnExHbdlZjDZlPYFHNHXH
4dkwL0+/wYJg5gqWgCEJR7m6YUp5ZKT4fTNGM2N8mVqdpm5ewhUF5RIGOyl4OCdAUOkbP08wNqAL
HDbPCN48+SsMUr1gG89TxIC3FxjyazJdSPGlLTS2YP3IX8zNFQmFCRTgWDE3INFjZC6v/N46kOdZ
tJr3cOusbGJjUwTW2bimCtdESTvIukeAkvRfSfeltScNga2juiKgojPNYT+aJEEw59LqaIz9Y84I
ENnSn/elSkdG8U9blkZyZCBDB+51/NFEzZ7v7tPQnJW6N2seqW1MiwVWot4zxQdLfL9PYOvObRPA
NYgSBFISinYXQ++QYT0rNJ+fTNf6wYw3FY8WbBHXdVdt8mIhgkdegkHTlZDBLCiPUU5GHFd9nAbM
Ozi66eD1PVQFGGgof1NQbsSoHHfiMZgJl/pnwdMUi1TPZd1+4PTTlD4uPNZR1PFk3T4KTT4sPbdW
nrLUI9lL1uuenfWbf+XJdh3Loa7AqtFbCn0uAX0y8jwYomzYNWb8w7Wa3ZK2tmdj2wlysUTs5OJ8
Ksl8JqE43JeP9f5/JQ+IOqxvtTli4lvyxVwt80RFDreyQvoyji/1QC+8+LiM9NiQqdCEMNsH+g89
xVRHS4X4ieGVHZwXWf0YBs1TsCnv2Jr6v/wox9la/VIyA79/sH7ST581v75pEnDgyFZglFa8Dlpd
+QhO31EbGas8mIyDI7B/jDxkpU7mNq9kzU6QdfcrBOP2SuwIAVfJoyLIZ/mtzpBajqY9a08Zyi26
jK+KIPzq9dgOcFcxM47cvIrWaaZ9NHYJMiJjNsTHkM6RN8zRclrEPPimY4Q+SR32jJFydFHYpTzI
tn6qpPw8CAPrHauF+kMURTvTle4pDbtM+HWVJL7bT7oYbvPwGXxZYQGhCeOQt+eSs6rp6y5FnDU4
XvtDkh4n8+/THhZ6QzECga31eCoVj3zKSsqbvIAnEYW+ubh+CVqT/Hhf6TaF9IqKEsdjZb2dWxRU
qmjXYciJvlmaF/HnfSLbx/UXKxiGVdNQ0nTNGVsoi4B3l849JONzJzUk7vGxklDsMWFyTKP1tNJi
P1WXgj5Wla9NSegYUfUBeVAjikGl7r/N1cvQvOmb4387KyWIcaRhc+yjByPWE2o5rnlZlv1vkBAu
pAtlAcy3KWdFi7KUIm6KIBThG3t2Eo8bJPaQ/9rdJ7R5KS6CPSwhIhQ+962aRKFdL0aBcHKkzcEE
bnMRmx7mLbA/Q+PWr2Kqvh1r6C64wKAe8ve3lIjsLGJ2sB28K3wjOohxJ8LvxvznKOQpzr/OPNTw
tvV6XFNU1DMT87hUbV4EgmChqfsxrEuNb6njSVFNMVRYDGyAgjFOp2Z4B4h1r2OXWlhe26C3dp/K
z/fva8vcv1obh7smQhjlFLNIkiJ1oacTQfzizRjFFbviCw0/3KezJRdIsiPDDkhv8xcBtMdy4VUN
AVzEqZJvs4d+OaSphsjWBTkQOoBbUoxwqs/JnOcy7xcKy8Z/2BIt4/I31AgJMCEsPPLMVaHC295k
kld4HKe4yD/zrG6AmJbHgRz6RSMKahPC69vIsAKeo2REbZcrssBtLLc3FlgFBxtWvfIJC/AOkUz2
xAoqYj4tWec1zo9c6ILNLYMH5jD9itw7Nm+tf7/yMmpZ8qqNR+hVPe8rGftu8kMu/z77bqMgj8ob
Vr4JpnrrPJYj0DOmNOBOxp6bKpoO9mRPl6obQp2Pu+G3w8FlhK55a4oSzy1DAIvpx0jMaVAm4aGO
k7d2jLXgVrdb6uPEL2E5wdUgo9fZL9bEfO4OT2zoveJRuLXXpWbuWS7a9cqwf/uvdeLmw1Zxvjpp
Ng4dSd0hDUzT/Ry7g5dg8pIl8iS5xlaqyIOrMN2QUi4Vk8ZAFO77NEj7+VAQr44vyfLSC9ez7bem
fQqrgE3ZjiX7KZV4fpLd77DqUoRmLhToFfLzitXSGUgWIlOCt7r15uinlRJEaGdL11y2Ibzg8x86
iolGvXB2W+akQT7O4dtuzPOzk8wf2gGot/c52qTELKxBIdBQThRKwlkMZ6yWNLCjYuc4X+K48cqJ
He5TUWFF/rq4KzKKFRhqFmaVZaUBW3ybu4mPbIO3FOFhMYdv6UBhA+p92jWPQ0TfkHI8cLc7UmvC
imSy7EXU+2Tk5/sftck6VBdm3MWToYLRNowtNR+hUEDX86xzGKae1JR+N54lmDxg6gGG1LHht9yq
xpIZJfrMTOgsEcmpKZpd5kwvrKmfctJ/xNYbohHQTYLCXp2jtVLnKro4hWMdI3JLg8j4Iy6dHVm8
8jPgrHbp9PP+6W2aoytKiiraDnxjVoPSPH+wgN8igQeNdWZMINmPNYrjh/vktjLLNhJ7+A9JEQ6r
e3uUMnVlXEsjDUZJFkCm53LvVMDUy2wS+d2UhdhrlnY7Mw4nzC9nwxkIuPWJVgW6huP0W1h10y7G
1snf0R/XxkEImzqumpUVozUNDsFntcUFdWavXhrP6p/vM78pqVdE1LOe+z42lxBEPHiDNBhN/z6B
DbeGwtHlKIzBJ/gFsLAQ2VBJk6eBnBt3R+enfs2kRdVTjJrl/j6t9aIUhxe0KCw5GjzgYCuuWoHd
xWSqYNucwv7SNN0p7tt390moUxmruQENDmcQXhQeTSVOkOUwEF7gwLqlPhci98IBQTfz3Db1Cwu9
PvXHMv245IDyZtlna5R+NE07jgLEaJZ+MaNs1em+aeMSb77JuhXg2nJQqBPA4HBT+9OSLKcMTRM0
x/yS7Y3Tc24BKdgcdkP3pmlaCDP5Kq3yC4WtTGmicSY2zMTNtyh2qQvRdU4i9MGhnZCe2ZBxj6Rz
deF9FXrZYuSHKV/G4/1b2bx4iwI9DUkBAAQrl1IkcTV2Iy6ldmTrV3GL6MMky7+36hRtI39TUY4Z
22sr0UcuXLL46Mq3rD0X4cf7jGz5tDc0lOMbk9bNRIXjy8eXBD6VBd+LND9F9DMkwm/m1o+5fTIA
UnOf8KaaWsJ0nXXnjaXO56S91RQ9urACSo4sv8TD1+6FtBoiW5YW3P1DRbmnqgQWMMa0ssBIHAtt
GFO3z7IkPTVVZ2a7ZDCXB87c5g85yuZc9ZPxBtktbJQ2agBOG6H0hWx7r5RhqHH/tgXonw9TrjZr
y7gYS5kF7X54Z2jes031vOJauVPWt3MII4i2TVJ4rVPv5ulHokPL0V2g8oiNNLXbRkBw+ijaRxEg
tOafLbBuXRFr3iUdJeXJIEXnxoWBxtplOkTW43IallNj//vw50ZS1o+4coe7Nh17GUEep/5SR9WO
hWeRpRp53LRVCOBs06EoTQrFdUz7GrnutWe3k6Hv9AeYS9l+c7NLUX69r16b8vUPJbVdy8q7BZeP
t9zk42Xp38uE/Y5xuqKgqBaLkLefLRinXUHemMO7UreIaz2MXx7XKwKKikT5IGUncVjm6MC6XnLM
ceb8nSQfVsckoo2HBTP3T237fhzCuAOMfVPNtLPSDGU8o791GfL2uLRh9NTm4TFyQy+HsYIX38uX
+yQ3dRVLtClKFC4cFuUYS5hBCASiiZp+Tt2HlknPMXQdiOqg7F9OxBUV5SwXJoChNTG8JGMc0Mkv
5W4sMm+ixKusqfAW2mLXfPvcwwEF0mnsjWnrpQVilgF5XDdv97YDbAYHO8maaWejJatzdkUfItfS
P3MTox/3T2XDI0epYy3f21jO4KjJ0WEa1m4gfG9SxR5r590Y/2nbl4x86h4Z14XCm3fA4Cs6NnIR
AL+/1f2kk2ClX/1x0TwSPEvHrrf8mo6upo9KR2j9+5WRGfhEuryE34TWAd/hT7xDpBHNmsPb1P0r
dhRTFltwzjIGdlJyQit9r/F91Jmfv4QJl4JAW6D0+jrfcsWF0aLzTDbgoi4uZl34ZnFOi97vcpRg
PhQJ20Xd/pkXunhwmy2Xom0ETbSot90eXpnlVQu/Mw0s64ny6JEPruZR3pQ6JNn+l4KSQMg4nzCL
gDegd0tvsrlnJeRLEj0YVZ15Ig4mqnOkV+3+xcZdUVQehLkIk2peR1Oy2DhVLM69YdjzvoBnH3lY
GXRi41maZLfE2R9trcsA3z9R55eKELUyknLw27DibHX5qaw1r+rm0/03f45aEGpkC9dvAn8A+fT6
JXonEvq2o8yjUjeboGNGMXF93E9uuh5lgnrNoy5s1f264lL1RkeWbMJR1ZfpeLpv7LYVCuMUWFSM
4glqJLeSPSRGOS4pPr2se7+Rw3Eo2S6el3OxmJ+S0sYEaNg9N27/HDdxEPe6rv5N5rBBGDlVih0z
al5bjAY3zHUwpp2z1rMwrvK+qJvp2302txoukb9Gd4QFCBJwqVg/14pzO5NFFiDz6S+olk+Acl8c
RI2R5ZfVA1roull69ELHD0m37NOBHMIsPnWp7aGh6zCb9bmR5mGqk2CM2df7n7d1CNdfp1jNqity
mUz4OtJmXtQKr0o/3qew5dAgmifrpmYBR08xYHbP7bSqMQuUZ+eoafcyqQ/DOHvkBO8A8fxwKqjc
3ae55dFc01RMWspEURp8PfPoqxyoH6XAUKk+hDjOtP15n9amHJuYdUFDhGvhmVCUZKBZI7kJ94nb
H3M0EOa1ey6j6XM6OP5SsEc67M0m2k+x8yVJS53zps5nv75L1+TXG756l0Qp41xEcxZgjoxykR5R
use4Wn0cavLYde8jI95NDI27zUONClExxoPXIHmw6+Nd3DcHNHEeXPheS7j4tNDtmth6+811MEOI
tfFYLeKYcTfGuYPDMedDmbzJP6StxrvYjOWxGMPi4E6gU0Sp9KYps5vSRbRb1lhsHsb+0L43ndLP
I/K+FYCWCcO9ACSQMWg8jq1iBsqw/1BWLJiZAWt0sAiM77h4STt78fim6H5M1Y96+mHbi0cKdJjV
DwbcSjOk+1ZnXP4P3jHdRzjmIFDrvr18YkWiHADsEPSk8nn9VIpibcj1h3nxFws9625+ibqHJhk0
1ntTw5ABolj4hj43NS/e5c44DNGIQw+tIHcwF9Pafl82HhftsU50Q4ybYnRFThFyNHBkDbBj4TFE
79OxPhrxk6udK9HxpFjqJWmYWdIeaRMb+2xr97Exv5r5Bftuz2aa7++bjU1imMHCSCHyzlQFJhLl
WGNKDrJjNa6fjPsGK2Yk+VIhkbckmjdIR0s5PYCXiaJZ80FJsZct4rn222x4PaIfRutKoxVbzo95
xZhyilU64U1ZicX5cDD4BcPXB7T7+hl04f4RblveK1LK42UnA4mIYSGxwL7lTfmQWg+hY+wjWfoz
/wbXdZDola+Dqho0Ht6mPFIgxFJ0eVq/DLguBmuYW8DomgJ7UcefTVL7Y6UhsvlyIjqzUJamLuqV
t8otMrc0ux4nacbiKKJLK/NdOsCYh4du+IBUoteZRJOr2by9K5qrKF29JhzdZQxYj1ngNufc+lJQ
TFnb+RFw/O/vX94mIRwdego4auGvlu2KEIbesOGwq/FEZ9N8LOdhgBtULbuWRK7X9aUm5ti8MIHs
4F/lZxWJI+6ipu5GvENZlHum9TIkjcd0ycFXX04NbEw0r8KnpfBpf5lMI9gm1lWwiqOb7TrR9ueQ
oxzrVKaf98JrWfbSSFJ6y5+yzY4V2ikG8xDn6WmJduUsdKWtzTN28UBZGP3GGSuX2XQk63sXUtr0
b+o2XzxR9h6ly96WcALu3+fWAVsm5muEyQjCY0VYIycs+9Ci8ILQcQpSw/AyaDV+NVTq+V4TURii
FunaZHIw/R9Xu6a45Ojpus/Glqm8pqB4juYoR6uLGW6wzHyr/24OR+yi8zrUeS0M/90ntnU/FhUE
S2lQd0Qr7a2yzS4i7QjuG5pPSr8u5KWa5nMbv7F7aMN9UpvX45iObQuODudXPM0rdavQQgInQGRB
yqTfWLuiRXeVbgRQR0TxhHPezXnMcHiO+1IMWA6b7LM8+4+cKI8ZDc2RJzYHrsVwEYbps+LRaHSa
syloV8el3EyRYhioanBcZPTFqc41PKxS9Isco9Gd4drhtzkKD0svpeMumCwcWP0B6VW/WdKXvqeX
ySLHtqz+jGJXQ3JTsNGrTRyE2gQddreyNliDkdqIRYMkqQOHobXGPicVKofodEaS8760bR4fQ/uw
yVH0xnNyS6yyaVi3XYrhfNLhLSZ8PAppV5q3alPcgGDLMQyKeSdVpofcLmJjyjE3mLqFL62a+pT1
Jt7jsTjeZ2hTU5nAfDoeK0xrKxmryZCu0xCMKLojPVT0YxNHh6lPPS7f3Ce0zdPfhNTFgx06VnlY
Ysytwh6QZpj27viS9kxzPxp2VLSJumsRMy11Hjg89MZcfGvEuzir9zmL9vf52ZIEm6yYN8gvOr8M
0KdzmbWURXkQdQs6rhjAK//EZIJO4Lakm+Jph0uGVAtRjy0bbNr3DK/POA8Ps4EntoqqH3FvvqcN
KuN5+Hyfra0DhMW23XXUHV3GioCLMY8ibLPLg7pp/EL8kBayJ0Z7KMan+4Q2a7nXlBRTkXOMIYyk
zQMJoB3fmmN0TLut89RSwQ4REVj1OjfdmUbpgDkM90fPwsjvbWIAe8cNpFEzv83t6Df04fqrFGti
JFi6OE3Qh8r+yMV3k3xFOS/OdQBqW9ogHDgT8LAxmkEV5q2xyGM0J8KOpNWedZf1NRk7HabQljUG
RAX6dNHntfZw31orlgkBUE4MBFplG3mi30V9+YV39aW1jL3skZNOTI1abMkPdALTAo5AK9TrzuSr
57hxoq5AHTHHIOVie/HwzrKFb/ZYQjH1OjOpo2XdsoeGsk4467gYum0+Fcm+z+QuQkIgDJfdfWHd
0kKk+TCVj4Ydy1SbduA5lcSYnTywrSmQjhmEQLcy2+6YZexQZammB2YrPkIvGTaDowkaHd2KUaZm
Q6u8QxP0nANKi/XsTTt9snv3IXYebLQA4V9d3IlpLLS6N+Q14YY+Noth/okDdkTRfRpnbDJijNk6
MbJKcfcUJu3bAkmCXNhH20HGdin8vJSPpB4f2BJ6ydj+hvlxXXRkI6VmElc1d9Ysk9nimMN15/oy
1vyPXNp+lQ4nXuuqQ5vSg8w1mpZxtWj5upUeyGRamg6mG4plDiZ3fMPRHDjMzqPQ+t4bpFCNAV6Q
QHM+wnrlPouuACr/jEZzUXzEQj6/6addXXD0C7zcl9NNQogE4QgB4gtTbLc8WWblFDXHDdbmoyOc
d0X+s5gvBuP/Puh0CCYNACRimshzKNk5pxUp0mKYoqAGOUdoa8xJC9RrjS3eMJI3VJQsZE2nuBUD
JicqpK0kf0ocYECXv+Gy3lBRrIi9dDH2BuNyhsF4O6AnkxnPltGtBcKiS3Yh7/z7l7SlZ6C4wvq4
r2+AckvVPI5OUq0TPJz1XsYy302fmPNxZnjRq32JXWllNHg1+SMCzBwGdM73P2DrXCEcSOkjbw19
VyS/dAtjGEsCPaeTV+U/EWj8DviPc01DCTdbhsqI1YNGTisPpXFbUM/JNTWeTUZQ46fIAuDNUfs7
kixDLbICmI20fvICqYjmSbq6ZostnbIIAEwESuMokSun1S81GeoyK4MloeWxn1nlhbn9oyL1WyBq
NZqXZpOaSUygHKCCCHK3GtxLOjluKjAbEi3nxuq8qK6fezveFYVu88n64Uqs5gA6BKYW3TGYEFUE
nzgAbUxoVAax+4LN3Et+luyBjydbapzyrWuy8I4hW4MUkquOotTEqioWGkXA6nJfhN0F+eHHdLDf
/3uxviajmItJMhcF2bQM2gWR0hHrP9xRM0+yauYvR3bFiXJklmgnIJ3LMhiHzDOHn31d/9ZZAb1M
oFMGEeAqH1f+U9/GpOQ9mGD1RxBg7gsZft4/pw3vYp0F/5uEItB86sSSYBI2MDGA7CXz0Hhut6A9
YZ8m0wOf6M6oqwcjZx/v093y+JHzxYyQidKKg9TQLW8AiY+6jjsA2Sgb++hWeXWsErv3krADDj4R
ML1wtI7TZDkfR5tjBLniflpIey8kp2eUPqVPqhmglfc/bEvnMIrN0fWNSUc0myvf1Yzx6CJrG1j1
fHRcjmBkOcz2Y7no8mJb3d/YTQMMvNWtwxO9qsrV9U7m0CIggCqY0jnPoj4s6dmuxZ6Pri86n6CU
OibuCUg/fvTO7ZxDyMfdXCbvRjH5VvPMqK5ZakukAUzAMQECeABkU2+/qJmBHhElZRkUtVN7oqGR
H9Nw0Lx5WybgmoqiOM04WuVgQ+amqW1gPxvHt2IgQYpwrg73b3PzecX7iiFCGxuxkam55cguSysx
l6JEMugnxwaOEW1mVbIWKUcCBKOHyjxN1gM2Q/qVy8+snn7DhKM3T6yQZxg0eR3Jv7rjKsoly4um
ROnyMluX/EtbVZ5Gh7fOE3EdRyhiY5+TmueYxwIo332NW2uNXZIdlybcxZMmDNERUS7NmXJAR3Aw
UqK9Df6XwP49Sweut0kEyQY8RYDtRAxye1suCVs74xOIxE/ICfh181gM429cCfph0ASKahPOS7E8
7pgvJVyeCgP5benx7LEa5A/LwURi9jvuAjqkGMUMqy1QMLjlp5WAoeu6ugpk0x5lYXybrT/NPHmA
8t6X843nGy8EtaFWqKJhf+stoVmSBLhLXQmUnC703Mo4GF10ERyhhRx3Tv7HfXIb93RDbrUjV1LN
uzBHHqwtA9HPXlh+NVPUmcr639sJTOS+FpoEHDu1fTac8prEIYFcoye46NpjdEqcVPOKb7U3MIEZ
xvV+KCYmV16veAlJDImeqipoDXEcXfoujl6qPnlkGF9d2mpXll/RSusXsvHaENtnCsNPs06jXRuG
F+U0oMi+ooiiweP2IzBIUWRJ31aBKKtz2TSXQge9uyEhGPBDThytnas1UlQLVYs+62VWBU3reHX4
JqbHKCo8O4+9cNI9bRvsIFkNtwJ1MpsLdQCEs6gQPJsrpEZMe9lB+usvThwjZLsvh1tMoaru4O5A
5Jee7pH24bLMFuyF22E1UG0VZzYW8jAU1PTCCnN+YompRiw3mIMvjgoTuANwtgrLn6PuNw4AaQuc
rNqnS4+dKdL6jdF3HB3FVa3jkbYalnUm1rK4k1thAsMVx64y0ksSu8aFllOr0YCNQ1xviVnrMA13
VJzcoiE9krqolyT4Hw7YLm1faN0nHluYfSiKxPV42dmapMHWIYIgsmgcxSHgqd4K/NS5vZGHRR1k
YfPViNcWdTc83peODSuFpnsMvCNTh8lHFQ4xCR3STDGtg7h9FIDeaFwsSsD4x7+nghyZeG2wRJeU
orqpE8qi5LIJbKDn8uUFJeHG2P83GoryymiyWlumTZCVtn+sMf9nppo2jK0LQecAolp4Sy5TM2Dd
MFutGJMGr6I8iaX5kcvfGeIGVBNmwtAmhztRg0y7M52mt6sGk8zsGHFjZ9bRvu/D0/3TWmXnNjAD
E2TNclOEFgA0vpWtomzaBUieCNJZFDT0CzMbr8Fu1CHRAW7qKK2qdfV2dLLK8LrHJUYvnrn8nIeY
sWNvU+PzfYZ+vRswBDuAq0Gw9svdtJKzbrYHvO7fzNnrdCG57ueVNEMFXKeoh0cUGCnfOXxXpEyj
IzoKistFa5ZEcQ8Gxn2LHUX3T+dXNUeoArx7uFd4dICWe3sJaFiYu4rh85vwyN3C67qPItbYyE0a
yNUia2BDsNQublIXSAxHHDfQPInkI6CLifXyP6R9V3PjSNLtL0IEvHktGHpSpCg1pReE1BrBe49f
fw+0e7fJIpb1zWz3PExERyCZVekqzcnHbMydEWzIf0jQAbZYVl7Rq5BafSBp+woAuscE7oUVKFQw
uJNawGHSaoG1Of4Qy0K2jaq+JL7KN9tSyFGVz/PQ7LluZPjJn5DiVg9vCVLakfcdxpIARbMtW1Mf
FnluVS9tYZeew62DdCe0DEFgMUjJsZemcs+jXrlVM1cydblwV33CvaU8GlOlMikZFnMS2nv2gAKB
GW4NIf50oVfKn7icnzbSCPY4qbPSGqNWMuIAoSttsf0qpNrqhYwj7tAx7Nu9w57OFQ0uPMIrBePj
t4Rbdww0ycUrCW07Se4kqWdhJ4Bb+WYQHR/LzByPU/1gwlTHABWNdo7RsbBJRQRYhlZuE6Dfadna
xe4GPXFENySZrhGVFdTdKwKmCwEpBC8Bp63SK+KyKJMQ5PDVVpL+qieIbUYr9czx3XyfOr5UDLUu
kvD9rg+QeNi7JPQOWUAinXF4M/IIR4djQwSCXjEaCmKC6DSkUawQ1H918R6yoGAmL2EmkmYZmsgA
XBtxDr37JEkqRRt7t9r6qrLMNeCinBsuM8eiXccKoy44HQ4l9HDhIIRAAW8lug09G/B6Fvmghm8N
SAZYG9nHa+LtsdTNEsEekinvOWG9UCFVmXGjp8sg4uG8svC1bZy4en1MY0aydf2KBhVScdh7nzZe
XANQhjf1OFwXaG7tsSZiCHjbz/+Suoj0tRgwXiyzwq1rCHkRa0GzKOErW9lVhyGpgT5yStNj17Fy
xrNCh9eshM8jk0dvX4r1DMN0WVVv+eIp7l3kaHoLFqkXRfvxAc5wgvqwhrLslCmU7jhJC14aur7Z
BoBwsKWuaFdVHRgsJzJ5b0rg0FeDNysq3+iAor1WzdW+azRysx3S0YyN+DXz9V0rCE4X1URNutPQ
JCd5TNdKsFCjtaC/qu37Y07vRQVtV2jvmdBo8e6jDT38IyqbqtQCO8VNbR+dBU7IicgKi51LSjGK
bd9DaR6rTVZKPySrx9TvLxTUkThUsNQCuSRau+scYWFd6O0WA3dma4wk5hdw7yRXGU+yezNyS4jy
Z0Krp67nau02Cpdp7HS502G0x9txKutOJ/29vVNU2uG4UG0EVjGC9FsHVgVuqVdq223rLiwigHjH
xZqXUt1OAZxrBiMQLA0jcU10n5ck7z3B4fgqWzw+13sjgx+BaRo8ePEaQd3w9kcEQqKGNSR4m4yu
1XtAkAh7wpUyQ+Fnrg95WXT3QFFQNKQT0L3rpoPSAY5R7+zwqfKmUcmtn6cMMvcyOr3dAQCKrRF4
/CjTz7gKRirUTmItKoEqqBT8JpeacedzmHWS2vij1oDKrQ58tZTj4RmN6BIjIKEXIyJRC5hWTOcA
Yg5N4RrNZD62o95nmrBVAFw0yFiGNZ7zeBd/daEVbYzxNIgh4VvTbRwlWtcnfGgxuOf2O5WfI3fF
q4HJwmC7P3d9GmMGyiLmEpH5nw7s6kASMVUwUeyL26Cvcnso+VI7GmnYFqbiKxkG83JUdBgmcWZQ
CeB6APKZBiZw1XR5uG3EuK3jEeuMtJZIGD1LDCyi1HQCUFMiF4aVxZo9jKFdqn/fHKNoi50hGD1E
IgxTerf8ekIYZ1UsCFsp4bAFL1KVbRXUxfmx0sycKpqB0MmF5wOwTelcURGXLfrfPZxqGggrvlVL
jmQYxyONhId2BygChlG611L4MMSDaCKbsEfpPFgRjr2uYdHtFtOVIiD7VGBpfcalUia7sM8CnSHJ
M28WVL+MH7wwVPjvyn9ZibpGmFXClletpDBlDdvcSC5ZgM/Hgjdjn2AMp//bFv6WJhWK8KGrlJ2e
CT9gGHn31FiZUpjAIH98dzMmAiixkEr04gGlRBdvJSQq8KhApk/Yaoncluao1EJixlmZ4t0SR0Vm
ol8Xe0P0vB4tzx8xgpZwgG58/CPunQxi738NjwAD4g7XGYvLdK7nWvwIThAXyDHpVg/MM0cIS22l
jIHTNXLAUMs5mlMMDlA25E9QjbtlHED5Yw94PWHbD/p2UP3dgAogySSjxKoPfusZIYPJuZNGtwYK
fhra5wBxd0sw5qRKroFluE3T7rfvY1gRaJNighZLwE4u0zAyuawiRVQypHdGWeAFoP7wrmiDoft1
hdIXy6CHzUOXIGfrfVd/ZGJimHVYtQPDic9YAgB4wIlj/gc9sjQ6upEkCDSxzQAYT96pbjHGHhV2
owKLCLHJY5m5jzTh1VA/RdoFcwR3oLlRx+VlC0A4bAKQ/Y9CLVtH5EqecXjzVJAoRlMn9J7uy/MU
rH8WYIG26KsOSDLkzTLKO1an+NwV4fWOD0EsUBicjvXKLXVdnXWxFkpbPU7GLS8137Lv1WaBTkqG
VZmnNI0Ko/UWpZFJK64o5dC0KIxiaevGymffKc+DUu+51v3r8eXMkoHXR/CBEB2YabdkUI5G+TRO
JDTaiADw6T1jMWVLlnnBj4wk3OTCbsNG7FkEDjCwXLBG7E68R59XuMpTRWDCx2s0RplS8asoeTNp
nySOW+C/v80aKnKwGgKmljSZZq3QNNFv0Ii/bfq3dIyJgeE2kQUbcy92qEJD4tCBidylRu+U5uU4
UAAQrgJEWcaIej68hWofMQzSLBF0XKHQMq0y0CmDlAUl5Ln3QESuGt4qigxlv07P9eCfEAI4OJRc
QTWJHokxmijPUqVQJ3DNwhTTBHGPN6b119+9GVw/6qVYdQKzjrm/W6Hjx1IOseRTxULUKuHtytDa
YtkOCIFIkxZCePr75CB3PGpxqIzgYX1LrqndEphuvraNtbIhrdY+y76+VP8+VAf6bv4VfEzTohJF
ZmyKDiDUgbb1uWI7UQEI299O3xjo9URmDdt60JRAw/sYcaJmMedp27YOXvBocVHl076KWGdN4t27
h4kQUGt/kpQw2rdHJoco/7p6pKGo+F5F3DnDiqNEdgKBlSCYI6Sgng3PIGPbFL0htewa3s19QDir
mWF6HRB6PYy180B2Zl3PY0p3qz47tGjyDY/rAWyWLdbvkp5bXQM0TJ3lW+8DFgQq/+EJCyBvD8+v
CwMPUlCS3J2QlXtgMeVctRe8Ao9URjZ0nisYBazaA1w3/RbvCqjxWOD8xDDwzdQTfafMg6csydJN
qlcMxZ0xRGguQ58FukzR5kNz1gC4vUn4DlGDj8o84QTvVUOn8+/H+jpLZaqUoXcEERg9dR1EouKm
YiECmSjMC5JKYrkQEPz9bdcHmPiftm0cH2JLSsaLXKi9PAFAfK3FsRUaGNuJOV4yC1Xo7X/AEUZA
AL2CORD02t9KRBaIQtpVNSI7OWhNYAS3wP/QdEZFY/bcfpY/wzzAgE//fhUyAHZ31HW/BdRFmBgn
TFiGjpr6uvWYlzvpBnIvjDYG2DQeCUS6w5LrAMTnAfRo2yQeKV35hIVxViXBnWvys5RVjKOj8fFQ
RZhkAM4azZaYsKLbAFC5j8q4FcRzRKzdrl0V5HN1XpHCIjl52yumueSsI4NHOhNwR3RKa14dJScJ
uSFmIOqvassK1uX3ern5enyQlOre0aCuq0d3SohkjHi23n8xgmG6b/Lu21RYJ9RaELkxvu3s+tXB
W4VkbS5dm0GGThzdkaFUqOVEtzLQaH9+3SkkI4eerBa/n7bE3C+flxbjvH789FUAeUeNColrdyxL
bbqUjXURnPdddzqsTr8XNrfY1yagv0yWGPz400cUp5D2SgwG5GGiYjpGayc45Wq03n1ztVqRfGmT
lLS2ZL6E5PnbWDFYpfMYd6xSBmOU+SHiy4kwoJp/jRDybsnkbvJD/527O0121f/P3Qa4V8RyzqRf
rkLr9PT71+CYJvf2ZT2W+PkbRBfvtKQe2XCVCpHQct+MpcqJ50tt7ZyKHE6+dVr8JnZOBNMl66P1
yjkMmrNcXtGkVLlBf63rhq54Tlf8uNgP2zed7O3Mqg5rsyPPzzx5Xr4+pkm3hv/r+q5oUqodxF0v
Gci0nS1/hf5UcyTyl7DOviAsS886HlnjH/P26oogpe9u1+DQR0M8d6YnE9Gylq75FTJyBtNH7uTl
igil7aEndVPVSjzLJv/knv7XQ6PUW8vUNMSjQTznFqQxGu323H8O4XYZL5YvZvlyjE0WSepJendP
lH5LXcIFNUKD82BmMTL7l9+mme601XG5Rl+Fc2RKI+U87whSeh0ZDZI8gSedLfVr+f0qMJIGNLYL
/X26m00bh1LmAwjeZseRyszwd/EmWmufLC2WOPzMLz2Qh7txg8jjlXaENmO3o7lLyO5wOJxXJ3X1
19MTMe2PD5Bdd8T6YqVC5/3OH0mkO9F8zq8kTgDlzaW3dr7prFZPZKuTN880zS+GlNDgiHeHSlkQ
oWqqXuFxaf52Y72/V6ZHevKknhf1QMzl8cv7ZB4tw2jRTRRlicmHllfB4MaBX22fY6ta+BbKMML3
QLrNMnoeiGeFC6ZTYCg53Z1S6pkUo+1ePNfO627nP+2ipeN4ZHWSrcVWW2xNwRSt0lx+HR/bTIZm
0MNSHhDysiiBKn6eA+IRVoc28xIp64J2hDJOJ9ezs3rLcUZyWjwR27bXz9/MSGU+/LqST8quaHoS
eGkHidm8V0csJnyyPGvJiBH+ixIgSkT+ycDkM2XzxyAUQkmIJHD07sTWCKFcPcGXrkOSm8fl8SiR
x1dED339WxH+UKQcAIbke2GYKG7i1Xu7klMTgVe7G8jyyAJV+C+hwh9a1H2VQeP1AuBFzwl5td4F
6+ycYFl+L4gZ2y/Px+MX4zh/OmTvrdkfgtSdubKQeoUawjRbn83pMAJW3MKqe7PoyUhW2NxDtqS3
P4LLevns+eTbJ/Fxenosx6eIwEcxHvbzrunPz6E8hdHlshBV4N+KlkNHklXybLH2P/0XOf0PEXr2
uy5SN2lr8JxFy/yXUjpk+bJevjbkf2PmR5Sv4mhdbLR6zMCM8hmdTddsiMIILek5EFo2f+TpikQu
l9i+nvjS+dU6qKHdWeu11ZFl2xGGoMzH5gAu+bfe0aiSSZz6Y45JxrNEFPy9dDbeWEJnWQy/w7wd
+fb10aZpHfo5CG24Z//ZbWyXLL3nY8CTDYPUf3Hlf3iibEneA+Y+CCfh312wMJ0MJtjKyDtvvycv
8cY7H3MEy6YZ79/M55AxPfOTmHigenQmpmv0xOWrYFK9i/PurM4/tmxBiI1n6wv8Hf6y5GXez/3h
mLIvreZVozbRbMxXdV3J1n6NcIV72nwtmeEK1TBzJ5uUacmGpgijHLK52QzmzuGI46wWLVnYeECu
8VB+bKYZloPe69gVXTGEBqhZvkuEY/26/GZxxBJNaeL4StvQyALEGX7iCKsH1rupL/ycbzCAl8os
28GkNcVK17Qy1H97YdLsnaMCg9uE/XW4M+sNxfKndP5+qF01V39u6TKY6mL3/knO5OnX21tnfeAB
zrglJltUVAkMEcDQRZPQCwjxdLwNzcCKTYsRV/0UCh8ol0RZkcbw45T/cSSXXb56/+QI3vgI6Ihm
L4hOPkLy4iNgGAhCBobZn43pkNRXgIAwTXhRLCqYTpMkOZPwQKjs8WhtGN+ffOAda1ffp1hTsQQz
AS46AnMDLxCk8mvCfw0r1k3Nqu8VGco4yrDBrjKx8YpgWNvt7elx/Vhn5x9uVzSo0KrVA7eKDLCS
kNqBkdg5AWk3emBF53DnL3KrZ3TmMClSBrCPPNdLk3S6HHFRWxeDYIa7N/GiWbLcy3zgeMUdZQCD
ptawWS+RzqVTWtNN9dsytl6el8dvVlb1Zyj3kVBQgZM+ekknyzjJBnQsx7fUrQ31PbKYYggfXaUQ
ZV4eZRU8hRiMOD9/d8T7ZAgFQ/B+IpFry5enWpcnIPG6k83ipSUxZqp1h2nNJz15cGQ/puqKjhgV
2ALtgc6w2FzUxXuy5nqS7pfLgnVo88HTH0mge1wMvUwyV8Ht7HYhmmBtRBUdKeBymXk/1uFRxiF2
uQJwtqBU2Bfr4Dg9OaWb3zGxEeGam9ds+fiy5t3HFWeUlcBGIiwZzXGIEknIBenN1emkmU81edq+
LWNTN5nXNmVLH10bZTOiYuxrF70b5+BV5Ra9aS+XR+Oc/EI7H+Plx2SOMhZZ7HkhZvsnY4GIVyPg
brU4yVMVxjbXsBgMr/UDrPCIN8piFJkbDJwKglhB977ZHZxVTcZ99dtcfh+P/+Ak0eyAghn6U6Yy
Kv0Oal0DPXxyjXBmgjl2NCIf/cJqxTUGCvRfjwXlp9h3y9otMSqe6TBE0ApRAa3eXJC+QmJntVgY
R9RM8IfhIWcy0bfEJhm6Um2DawuAjk/EkOIk4xb7o3xrRex91UwlIRa5SeQe8UZ5/KKSy3bsQA4L
2GtrMMV1QYAabGm7LYZ1zkqPN4zJ8M8smpSie3I6RGFQSmd07CWpnWF2vOOf0a3LuLf7aOb2KCkF
99MgiXsBvFkXvIwA8hLY1eCsU/t5uRw5Zth7b79uyVHaLYScIXQN2NpcdrxK0g9+C0V7zNO9D7ul
Qal1WraB12EK7lx0lnPxTfmJx7Io03xMZcb935KhlHko+0wH+IiE6sSGBwqQnXkkMYeD3JiNgICD
JYWTlD2SQioE0PSwVrkK9CzpsCvPEUfGHfJhTCvFkDz6FTSMaJEtxZ8rSv4qX1gCNx3LAzboNqkc
IcaoFridaCAXCAEUGJHT70tryXbinzQGPYZ80+8fzjDEMZ9ObfcafPhO95SyjDrjXiTKOrReVGFi
FQwNx8smPMudpXJO/JojsbBhSPZMeHsjc/Szh1MCLRl10HrdWRzZEXfVmnhiPXeElTKfKb7dkqIM
g+aLtaq7ODh07oc1aZ580GFlg2byk7dUKHvgJ5lcZzqovO4uzev7YBtkzNeNVarTw/HZNlXyFhOy
5942uw132G0sszigbozKz//qL2m0ATXIAG/eT4IfqKRZ/AXgKwRWS3YfBktiKMsR8bHejAMcc2ei
JtiFK80EpleqEsu0GOLPsIUSZTQaIfSq2muRoyQbK28Jes1/R88s08RQMnmy+lf+eKwAgNh1k1gq
ZGfpC4O8vx/OZLHA2mifvDIM7yR5DyyITIUaaen6EXANpfOl92yFlFvLIB5QNGzl2Po7dt1DZtCj
oo1KzErRBzgYShIHv1hvUU3VTEt4MqyGlcCbKRDc6AM9WMcXYsXH00nCqbjvCLkz4hxWKOt4q2C1
RW8Q01uy/BgNyao1bu0VHdizYI4PO5LsupXJDH1ZIkKZE68qdLceQaUxu3UyECS96oQQ7kVZwFKi
0MAyy4xIg25qr4bBADY5pGQ8vOrHAqWqhpkKmnn43V4XFWqUfla7XVdNAf3FGpHx6i13sYt8+7HI
sw6PMhgjljPWnTFZyYSMm5TxdZapvxtLy/2Sb1twkbxmKtHXQW5W+krGLLVjvBksH8a4GBpBOa2q
AYj+P2fWWvyr4YhfjUjEZbVkFZxZok2D0IV6DBgjCaSsHYJbwXL4XeUUb/BkrKTgTLb/RhJopNdm
KAN004OUip6BiwrESvw9oMpVkZW35p/L1O4XBdT3m/kcYhkNusG9SNVKGnL4Ewlljp0j2ujnCvAi
SnaabSyalpgieTEbM7fSHcMYM/wLvU5DTKMmSiZXFte2PJpnzox1SxlZryHmTVLmQ3ARkjYl6AyT
ovkWnl+xg5wlQiwGRzOpttubpEISoRqHROpzCR07rzuMUDcnZT++I9nmofTGTLjNlPhuyVEmRGwx
eVZMDzA0RezyT51MwdyGWeWefvUDp0mP4GP6P0l4BWQ68/WiHRxLtLvGRjFqtO1lrZiPDdZMpuOW
KyruKMVsiNTpyfyqCIjvN2NO+EVnAn3ExoSZSUKyXGqWziI7uf4HXNJAvl4sJ8CMmg4TW5Zy1zR5
ElnfnsOKjucNMnDxMP+JOgDdLhxlfVh20YDguDGxOYA7ypXJCqrmeflDgwpzWkNoBuxwnIzXpv9l
I8VBvll1lP+StvlDhIptCj0p+9EFkcvUBVqZq8RE09EeHUfrdLH8h++XP+Sot5IWdcA4GRAFbHaX
XbIzK8t8RhqRcXSTMbiXgj9UpoDuKhxV1VRSRywAPr/mPAH8FctCTIfy6PuUMWprUY+EEt+PyOtO
soT9Hm+wJbNDa15l/7BBGaIia3u3738EoPownHGzc/AHTab1l2Gm+yIg3dYclvBmumN+hy8MFZ73
03/IU4Zp0BJXLhuQdw4OOqBtTAAzQoGZTuTJSvwhQcU1QVqovqxMHF7goNGIfDif0fTmLWw0waOt
dP1tWN8M4Zg3uEA6mXAzfhb83UoHF8kdQJ5HPIl8Em6jffzG/yUfmlVqYx+w+xwumf2LMyeJIRYs
UZkg7AB2SbHZK4nhue3Inwe3GrGXS/LevKjGovkw51HjGwNxm+nGsAwMEcvoMAq6R4z0N6esUK7H
TigMyCvTUCQ23VOajj4xQeE4kT/n1TGMPSKltp79eiwzMy+lqYUEkCgYopj2k94erRa4A59VhXju
o7MqqCQADuVjCj+jP5TugcQ0GPSvYTGKDV3BhIFYlCLC+ohc4hWy9u9eaR5i1Bi9/WElbE6cuUiX
218q6aycgFPRabbVdm+/tItnhjDNMgyMY2ySm2CvaDD8CEDOStrkaB72kTKQCkupWFgdc/GIwgOu
BlAW2OIEYJDbQ40TzDt7tYforjYvwC31iaGRLidRR5CoXaOHvg8tde8yTnrGiAL4bcLulSQNcOiU
B/d00ZObUgRZWSJZu2x7oOQxI/RJIqjrBIwggKKB3YQlunTbEWaGYq/IDFiAQ/He/nK33Hr9DXx/
5cl6LDhzan9DiXIKkdJ5Y+6DUulsNBKeDTsSrMhabhqim6XzmNrccwATIoqBRQnTGhJ6w3kWFzIC
BFi2iERkV6R2K5LRQ2JEQpfMqTVlTFpU457b9SppFy8ocVkM0ZwrkqBjhZ9gKib8LfoCB6/vS9nl
EDKvxf1nv6wDEiwRoGv8IlmZgZOa1nhgwcDNNIDooIoFL8KEpQnwl1tpDRW+Hgc+kc9SuQqNZdOp
Jg9wPzM85QtD3TaD2WiAHSCPz3vuIY6zxvQXZBWzifQsGt8BF0JzBeOMxLjdbsRVsfKJ+OvIsuU/
fUaUwE5jvhO8FBBtMMd+y1/ChWraFxIIWcNgWsUHP/UXlK8xOagrD02VHEk+WvyftBN88xc2JReW
tOYJ2kmBSyc8sXzoXKR984Mo8xAKRlrHnGicK9vb72InWFfmu7fkiLaPY9LuQzvzyZHVmTh99dEx
UNbB7XxX8TClfo4DYpyiLRTpefn4Tmdi7CvGgBJ9e9JCA+DEGNjU56G1Uh8Y8pt+I68ChRXNzYRZ
N3QoidUbo6oED3Q24aqxB8NsO8fYy6Q6m3acWhjoJ2usNX7M3My7+YYo5cbCWk68BiP+Z9AcbQDy
tLyVuR91jz5S5fyYFkNE7sBIUy9S5CJXJ5kV192HZHUVCZ3EVFSyX0umrV4yi5mmfSwhKk/ZW7+L
uXBMcKxWueLs3tynpsew6TPKiOVAGLgHZpYCpHl6ipKrKi7OOtc4S5ZE0gV2+fTWuBhN74U71Kv2
l7KoXkK8PBWiKTsvwsJSJ4pMDwW61XjK32NS1iSKz56yYCFQ3HMPUFMeS2uAfMSDeUqo+Lr3Ekzn
u+exsNQKw7jJKpMNbGRBm3AcOxoLzPZenkAP2ySA3jFBS6nUW6FPeSwmKSL3fOHt89k3Ubm4sJy1
Ol3ZrdLfEqFsn4qWTyMvQeT1cvjLcTa6uUGuyxEsoSXJMlvsHGuzwxjCYYWZVm/pH57e1mvb33/s
93tpnTzhNX4E+jlZrwPHXK+fzQ9W8uannPfoJ073cvX084LRU10FP9FCh/3np4HseWtlaGfeFeS8
2K/RNDWu14I52ku0CmCTCMsRTYp79wOAZmEAxwAtgrTXHQNPEcvSdVENHB3sElaW47J7ywcSL7MD
98bqYZm9kj/k6IRHApCxaCwN9yzruRmqF6VggDPMhJ+49CsKlCR7hQR0mBYUSiddBRV5LwhvF+vC
NEx/773lpH8tTZFh+3+ao+ljBL4JlloDtozHYd7eY1Dkep9mqTxNxWakILJ5CIhzIgv0HW0hTi/o
mGEJz8w0DWIIxKITIAmwT36qr9fCU8VuWAWdfMajQrDQUIr2nMJyD/uPjmR2Y2uI5Z4/Hhvnn5It
xekNUUpzMcvuCnINoqUFrakIxpKCv1xr5ewumy/D+vrKllbXLosMarNOTfOoYm1UTo5/3w3eMk8p
N/Y5t1xd4HfISAQ52Tq2gqN3dJ9WZLiktvpL/uTOj1mfsZE3nFO6KvK6MoRFI5/TgLznElFXQGFm
RcEz+nhDhApUvFCs4kwBEcs4vKt/nQCZ0y9QRDs+5uU+WLk5PbrXyq9SrS/FVj7rC/9wepLW3Ndj
AizhpKdNhiDXXN4AhfHAv9dIBEkWJgpWCyJb237dXWJivnQMazYzQQG2VGx6AHAYoBHoib1oSAB7
Gw84PYyKY4bBs8/V7ky4aVhwc1po5sJUzGd+M5AgJd9HacVgevZYr+hTmTZO7rE3W+kn5UjQgDhV
cZzCPCN42a0i8+nXNGO9f3n2176NrDnjTmeSo7fcU6qJCC0NQuwjP7eX4ENdQzP7JRouYdTtp1/b
bLUHUIPPakOYM303Z04pIt76+OfpzKcBVMs5KMvzSuUwB3fSbBtNJevv4XM6cc+ymFWsWW25Om9K
JaWhUpHOAG20Y3goBb7GzysyHm07efqQtyFS0KbxT/ohbs+Z0lFsPm21EWvd8IRxUusM47eQ0YL5
prHkeeZNDEpIwWHRKTIqgMm6dSuqEYSppwu4UajPp7BZLWKyBRCBjXpEYA2E1X00g/NxS3DKf1y5
lCzwtFoYQXBj7d5RCoQMnXTrpFoLtJiKU8xqIgHBrPbMmtYrPqew4Zos2hXQ3A+y6C/Z5Y4gr+K9
uP3Szptj/D4NPbEKInOB183JUpqqjUmmGT0oNubGcqJlsWiX/a/MNE5/oXtoUaPS9PHyUu4inLKx
OioHbaXbsS3vGQZ/Xn2uWKeUVqx9RfAT/JAIHS87p10BbxqDIYtgu91K65ysMwudRfz/oQ47Fyrd
nAGluQW2qglKBNKF/Yp+NsxVZItyQMDLL4/M+auZiP+GGKWqsiu1fVvxE5/hU5uem8xUNFLydqQe
1IjxXJ3Jnt3KMaWiIidxWZ5P1EazTWEH+ee3dYU2x+NUFbUem33WQdJY6wDD5TzsyIbW7PC80EmL
ChsmeqZ5HiCGMMz8TBv4DW80EJ1eYuOxVMLo6btiDZQXQhaYJsIwG8aOzdQOLI3h1mYaLm4pUmYo
86MoiGpQVFBAencW0WrJOMFZx/lHC3TK7lRjnehxBwq55ShL7Ojd2/Z+jecOIh9WsnPeT14Ro6xN
ICmlpKS4rtbS1xURTev8Ex886daCW8TLxOEszmLtOJoPTq7IUibHN5JQFCKQTchmt8MwCeIhZ6Vb
hPwm287CU2+99JyvJWsYh2VidMrExFgfFQ8ZCL9eNghJHEeAhcleOJssfm9tvCrXz5yVmrEZmixZ
ne7t7rVwxTNlYsI6rjq5A+mM+E+qKRBMLMCZbNEmaX/Y5jNSfUf9HzwBr00NvXAjGfQQuWwQ5aeR
KtztOTFPq4XrLPYiuqoYostikTI1oR/FhtzA1Gw2ameWKBBPleh/Mh5xo4T01ohaKfXIB7D+2X/z
n8UvFTVU7q0jmyNLUH/aHx9cGg292xsCp/KRBHnxt8oh2mO2ete8llvB+lxN+x3I6QT/uN2LGMXf
qwTh/NbWFm/A8Q8m5I/o8387YTptFnqdMDaTvoq2QHCdJDIXW0zt+rZ8ekxqpjXp9pApO1SniqD2
DQ4ZGsoR/sNZ9YSQwIS4vvQLzGgev1kqcl9tvSVJWaMW/V4xnyp4s+ROfAC+LL9CP8PS5CzD6jbP
wN3xLOON21asIsRPp+Sje6YMUhh6ShnXYBabJy1sSjdrzjo5SE42i8Il6O9F3/JUD0KXLPRoY22e
l8/m29svhCaj+bZHi9Hj059pF789CspQYc1c6ec8vIC6K+xPDi+XlbBobRPZk4Z8PSbGigDpyojO
55U/VDj36BuIpzYSbg6wsFbBQkiI+PttGlfUtkhmWEvzA/lgGMrHP2A63UenTwVEqh816RDKcKqf
vyPWKoOZAtPtUVJWqZIyqfM63G0ItSXAZ7P3H/ZjBhiPBWxMuI3a+7EOen6E5VO8jVOQCGs1nnwT
YyUcyoYc6ZoFHmH1KSR2YSx5kr4wVGc6obsTBPqhyqPADoRK4ZY+7zZeEGLxyXmTbpVP+TdQoxgU
ZsOSKwpU4FMOUo2eAFCI/KOYbNvGGjhT4cjr45OcDyCv6FBmB4jSmi+NkEXeRP3RXjz9+iWYU/Ml
YlXWg31eNK6IUQYnqbHPeXpunWuDlPlB/26TF6x3Jn1qV+dh06ChloU+Pinuo5uiLI2hD21aCTjH
4PtSYf0Mt25Yi6Lm38pXbFHGo/TDyhUSHZVccplgsCb8itPLywSSxLgultxRQQ3f155aDTjATZBa
40a2Rt2ymFEqS/Yo+5CKUYhtONoULl4wa9TzJP7sbcBjBNZ3tzQAZvTK7Eecp6kho4JVgLJOo1bw
oQFXJPsKZras+ABDCEf03W3wiFl+MQv+k/LcC8V/iNGDW6XSclkXhQpeFdbOirHgw9KJCewKJqVZ
F4s9Av9mi57hKvRBED0vUPC6wCCSQbILE8dx/sV5RYMyFUOJFdaK6P6kMN5bn6B5YiGSNcCJ4gVD
/maaFmDcr2hR5iIbsdp2cEHLWO4sCX1Zjrjq7eRt37BGxaV5zf1zdJSxQEsIdlSJHCwgLmkqTb0f
do2dr6zKdM6n02lhmLm9XWzfmu0eKBbr728gBDLnTOZfoFccUwakN1zfc0sIpuGk0xS5u3Kalbhh
NRHOdPjdnixlRKJAbprQ9aAAm9YCUjQeaBNKR7pBPgi1o7X5nJrHo8UC2pqPfK74o0yK0LWxKw3g
7/Wyu2hOsxuP+5dJfEzm62jOek1tPtiVzcvAs6dutG3aQnK7WDlXa5RDMyw1QnqEew1W8gWBFoLN
r4312L1NX6QVHRs8sEJBRG5UppENPL7IyzKRlLOsZtilFpCe1cYzRTM0Baw5RJcg6m8AmKfEQ0k9
N9P4iSeSC6Qk5ofwF8uHzYY710Qo2WgbP+b0NlMwn06s9+oj2vPmZZN87y5Y7ywh1WMN2/8D/O2c
mbwmS4mGLGeqm48T2V1t+cE0+F9h6tk916SyFgCDsv8fZ9e14zqSLL+IAL15ZdHKttRUuxei+5xu
eu/59TfYC9yRKF7xzg5mBrtzACXLZWVlRkbUZINN+ffxoi1mSa7tzu4fPmtGqhuSyWlKGO8vWRI4
JXf6Bbx2a0HJ0qa8NjYLV+lMrusyyQVnbIhcHBJ3M376saloa4wUiyftH0t3QWtdCa0LMU5M5xuw
0NxrtNu0F7APro1oMU13bWgWnbZJJPjNZChCJQgMwgby6WD3NZ/QxcAawjqX0fSD//chAI4Pf36V
RA95ueabacEiFUyEQHmTn7/rLBSrEzi7fCAA3sYVHqwwU2pvsimh3C0BxpVv/bMXqpq2NpO/TZ+P
BjbzWGPoNQIHLTIHufq3vYBU9Rtl0YU6Kpr4h2jWy8RVO2zwj3lCp+3lstFH8prGAGUT0Nusfc/i
VX+9sjNvw3FF3w4cvgdVJyPRM7M/t7rFdavPgqUVhSYueJtQAYLEyWxFS/DBNX3SwRCVqnvljQWd
rOGhPvC8dtiXAr9rS7NF5VtKVsIGlsZnhM9UTCRVMVp4GsBA4U6nRLaKzbTiYpZO/bXV2cIq7JBI
fdELTqioQ6QlJl0jdTY+od4zsWGxyP7+Xau3TL8530zQuZABTBbA6z5HOrWQSq/LQRCctzcGdEsZ
AI8qo/qGoGi5VZSaq+oCMrEn0liJC77QwVwZ9NoHzBYV4qUIE1lecIDHdD+hPcw6rUX7xEs+eZoA
X5uhk2AoTC5Ysbx4gV0PfbbIYdlTVB9j6GmlFS+o0NLvCtntGqSeEWqokvlKaOAi/dO4po6++MC9
Nj1baSRkPTH2YTr/w+p96fCsLQLq3rjAwXUa+y6/Kwqh3W0EtHi8ydBTtjLrSxtcmlDFWHQG4oqz
sdNKioGPvoRENEi9jvuX7Oyd/Fi9XLpXH3XNv4/tLRC+KXib/WNvNuAkQT9HI8HeNswRn/sMEbVW
ddEImL8Czoz892DswMus7AQwl2a6bw5o/bK4/6KzTQHkkOV5FlKOUxR2eyt4HR0JIO+TnBh9SzSv
+tKpM4RNPdVWBqv7Op34UQVwZ+2cLZztG7uz8CEpJd9Fd5uE5zh4qUGa8VagpdX5GnHWzrzNO39S
MP9uxo9Nvbco+0da7RVb+4JZTFFAPW5IWXyBZwmvaEP+Qk/r6eWN37xtq81fzxislUVf2uVTZ4AE
TT7oN6Fn53auhxy8GglgYk4XPQUOq6GgM2wTY0rjnKqtbwrvj3fZL1fHzJndGJwNcYjTwItbCrsM
2G4oEfrk2GuBRbc6dUnsz82ze3je6Kr/8ltfAmgAkIEahNUReghWPmW69GafwkOuEz1D6M2ETMjs
UyooWPZKV1GO7BlRn6i85MhfJWWWwZOAPiUm33TcezZKqtD9JJkRNaew0wKlVwM6V3P2s8j3Qliq
IVxgDCZQKwp3HSTk0mMrk7a3qbghrOyU1MEf9QK0v9/JGl506Vl9PYTfushVADXk2VDnUON0mOfq
h6ttVvFB+dsoe5fR8xNlFy5pG+fxvC2FiTdGZ2HiMIpMJycF5VC0ViJ2MsK/FKML2xHhjEFU+UiY
Pe1caGBZTmtozKVn9Y3x2V0U+4nkxwpGnDYAGz9HMa15TyJ3HnItKyAbTJ3ZdCXtvYDuxhH5Z6PM
KSMKTi74Xs4pR2BJURmuTBgWsnDf7fYLlMHcd1HazR9X/SMJ6sjDJxYhs3YZrOxVfuacx5hC5xuL
OedYErLk+3ycSpO53lM62kihR2GtLPI0jzeHA6cCfUkyBEOhYn9HbSY3Mk3RZe86nkyMfXbIn3k9
NCRJjVEvPOik1YHoIclx5VD+7thHdmebq8zlUPBZ2K0Yu34ttxCSA4l8RTgLiRTN2dMoqMWGalaG
6aSaYXpmiPA59O3nWFdEgDdTMybc0+PZuE9A/84Gum0wESBnmrtJgc56UXRZ1ylelECVq0htv1B8
+ioSrVSeKbpRxXwl9rnf6TObM/ckt7Wb+jwHoLX0h9sqJ4FsLmuUV/clpVsjdxnNDNyh6LxzHSTJ
EguXnqS+bXOt9XXxKTLRbCM/Sa4uQDgZtEAGbmAU+X5AI8GO/3qHT18CaD0UpQWOwf+5vYmUYmhj
NhUxXM5Fwf/4dZwIpcNKS1102Gz8fmWn3WffZwZn80sXQuknreA6fWnVNcDW7d9mL+1HvTwcEgcu
2wiQHWStFbv3cdat3bnWRtrmqYsZd51t9LN9iw6ZmugQi40+XOM1CiawHFAG0+tFeTo9x6fn08pe
XjzZ/0y0NDthcpzFDFfJrpMJKl2pNa3WOnVKnhDVwGE/NnbfPzINFv2q0HFVRIgQzzJQjdcoNc37
lLPlTfcUPqU7Vx/UUAemifAb0IQDZwpRDM8c0Q/0nrRTfR69XM8/j7/jPs6ZfccspoR2rpxlDOWC
TsCMCohX6+yORFqgBcZPqNeF+rMV9cc27xtpZzZnO1r2KQZywR7laBCo1Ix+Z8R/HCOIVMfeq90H
z6mfomGx283werKsWJc+Pwft84Iody2ynbby3KlC8R7wYqjv4T0xuz0Ur/Aqd0Ckg96RFw9JwNFp
j/5bcuBJtJHNbt8x6ibWKzwleUvZ1B/hpiSbglG1ta62Ra92/SmzTMTA9SXlNviUKraE+rWnicBt
u2ePUcMe3faU/XgRmGlos6EroObE22UaOxodbt1KLnc15IdwyhGnNAf4Ub2H0AVqUj4KRH8fG7t7
sSmQGcJtKUki5A4h6nlrK6GlJFNEbDKhJgP46dItJaMX6qA4j+3cJzp/DaFDEtJ2HFZ1ZqgOwqYs
pBABiaol5+ajjZBeFY/CzyerxXp7sZDyl1bJBO6zSLdm56DBNpIypDwh65kjZYa55EN1VxiigaB9
TWJpyXFMst14kOFfLAKQ27mM+k7Jwgy22gnbcWotg7O6S/ThTP5CBZgH0l/6M/+aHVGvAqzmC8em
2zZkDV+8dPXffAh3+yGZXEhNluJDClHlD6GyEV2dJb18aqQ/NUkaNe9WdA3us4fTPF+NfXZco3yg
+zGCyZftvtfyv4bx8bHfbrdWDja76pjiFIvkOHw7VaE2Fz1xmCkrULzjek7Xk7SLJwjlNF7goImM
TqXbCWCYLEIBRqCc2NObHPxVW9o75jVEzY1GMeWYiP0heFd60rVmpRgrW31yknfnF1cI0qUATaD/
eGY9V3i/aTo4UUl19yl6lALihVpnsOD0/ZtNmiBrFOeLA8YSiOhCZhnu16VcParSkIqirJGgXssc
W0wtnaVrMcBdeRc/LyhIcuDpCWlmcT6nuev1Q9P4F1Y+AGRAktDmolNOvYk8yG9TgyKJLoIOwPVe
Uu5d3nIjwQQP+UZgt0Koj4q7Em0unjf0k0scOstBSfDrcq4GDdn6MguA6biM1Mmv7b448d2l718r
ZPdyImeELV7YoVa56q1ltXCU9HZUx5ew+5Qk0qJHWfIyjRvVPP6mOhIoARkzoxP3EqdBJb4M6rV4
cYoc5htjEgWHRDwPUdE5lMaTchci2q134QzJhRZC/MZLCBjrVB0blc+IzOlpaRYeGfBES55ibyWk
+A1I5x8AQgUBWucsCCLmmEOp7pIqLgT/kqSo4T3JYODXEMeldvdZ81r3OYJ5WqtexnzPFO91DqIM
Eczy0leWEUBXwiLUBCMBS4Eh16Thptwmr2fU53guLolCGE+lxTOvqIHeDjot6IlkQGSWMd2dIhPF
6CNbfM1HMh4Cu3FVdKAzipZtfNFw0aH+10Uiwqn3LoHkUJioHKU2geZ/dtD+cv8+PqKL7krhFF4G
pGna1bPYyq8aV6Bd0b9QIfGPhRq+sUTe+CTWDDDCExwgTQceMVWfjrwWW5Gm5+dNZHxKn5ZkC1pt
KFbnraZ3Fi5JCbUysJhMbzZwmcwcd8L6vOQNPM7YuGdyNRhJ/tRItCqUnlUU+3YfJISK1exZzrSU
sgT3uezV9lyLpOHXTte9S8G3sFAhRBiMLP48DB5Q5UrHIQwuNTqTc3tgtPgTK1x8C6ExRL2aR07p
EZbRKGEzxUGdWoWtOqCk4AU6GxuUrQgkjXSmfe2otejw3hkhwYy/cJYQt6AafetikzwsoqxLgotv
U2++kblPVWjRPxWe3ge3UHM0VWdqRP0Zv5PoI6T3SohmAdpi/zUIWsF38NhCaK+GLBk3i5ezvhfL
uiuDSzw8Kc84PsIuuaDM0AwnqgnA4mOU3yIy8KNGy2bxLLUr9+7CywxEM6iwMNM1B2W02UQEVDKW
jE+FlwIAg5ZUI8kkkn1X7mumU8O2K8AosmvVsjkgXKXKc58Zhad3spp9ecdI2LsUwj6jCo/huS6J
sJKEmIK6W39z+3XTHrvy0GXvVyM3fV2Ndl2fhAEuJrjgca9kZ5dW21p7fK4XHsgSbgRUBDgoKU/M
LrcGi3Jshnr0k0vI7nLoYXzSrt6EWkFvs73rGnAxgUOXFsOp/iULyVio3hqC4T7BCaVtSIaDmIdG
BYyZh4FuWoZ0y0XppTFTqN08ue+AeMG7at1rY8cX2lu5VhYO6o292RZIRIhsuyHspfSPgusOyMnH
s3ofz0wD4hG7I5ISISB+O6l9kjKSp6TpBeyVHgSBf7qv/0d32hQVzfbKjZXZXmFcdFWKXpleWtlu
Tv2WM+qtskGy2iutTOO3VLNydqa9MDfIKbIEEQQgWth5UgF4j5riOD+7uOVP7Rt9/dJmu8czt/B0
BJfolY1p0FcHIAsmbdwCNnL7rWZVOtyKDmXS23JAVeqxraVV4vG4gruWeEFSZvPnKonH1m2dXRBL
NIOObFcK3vFKZ16o1U7CpbW6tjU7ZnlbhLEwVtlF+tOV8DsqvfX9XRS+UPVRfKsaUrVGnOmPB7iQ
Z0XgifhWROc/bqVfJoqryQybgkuVQMovPjTlRwQQ0luU2i1lQHbY53ZtpSWRTj9xP0U8qshn15Hj
NRZ18pQdJXwETKiyjFp4lgw4VqcKocYmJE4tSXqrqZemssdKlyu7DZBt2QyITNCiNyBODEnWPLtr
udL73YccJS6v6VghnJ6/h/OUa/2g64qLH2iC8JGle75ZeYjce1+YQA4BGQSRxYt7Ckev5itOK5dy
lbG4gO1b7fvnEjCD4Ex3gjXY6Uk8P16e+5KDIoPgjRPBLoW4AZmLW3NAw3EDTVfFBcnQtlElhrS2
X5p+cxDtSivPzFlAY7YSRYg3/4qFSa0dtskP3R5ofABOs4LsHeKVOe1FGCZdwgQ9xtsDbAdKNA/p
fyCHO7XduxVRnhor51dunHtOr2nUV0ZnqUmp72igN2F03zvs5cv4Cp/jUYu3DBhnNjUaOwydSCZI
Tp4Fm4St9XjSl5ZYmV4TOPfQHZsf+rxqXY7p6uIijFruql0vm1EPVLGiaOlnUBOhoslji79MzHez
LLIYNAhAGPAG3i5zrHC1WzQDNJo0rjcy1BXTlFEZVpd/ipcGVEWFqugpRVxai1OdCYwmUzuejGfg
bNRgO4gkReXtswiRw2UHDZFZjFajEqJBPiljMnqkeuq/05z0gIw0dg7224A04773rTKxxC+2Ii1l
Fbme422yypx1rz2Ah+REOoeBSSBpm28ipmcDeWyF8uJzKl3HJC5fw4R4hVFGA+G6jyAzafdF8Y3o
fRDOPa/x3TP3jSKTIIC0n6QKGNwMTtaVxApR3qkAuC7tFjAqVqPxFEUpTLKUXvOlbcNomWLgPwrI
Zz9epN/mu9ki3YxitiuZIs5FWhDLC1raA0WTADiS9hxYucZd9TN+AS2BEpBrpt/QAvfeR9kOQ4OR
THcgkmxVIYnGDUubgzaIWlhbXWoq41NM73hKz3KjdIl/Frhj9iR9BGcu1wPu1eugKInC8qB7R/5P
7epStoNGovvaU9vS5MSNqJwkPOq+i9AsE40KXiLFrKJjxBgjZbmRwQqkPGR4c+eHIcz1qC0I76uj
iUYJH7/ibyhBDUXCwfyuKnS6NJiWDN2T/9X4WqGwSOXg76cO2FdfWJnO+97O2aaY7sMrTxrUFSeW
Ml9e2E1o76m3Y2MmhRojl2bSGsg7fVVEaKuO3zkke/F61VOzNANjrfwvTMs2X1YRTQOILkGEwvy+
Bq6+o2gpH8Rkcnnhjt2P9Cc7FIfa9g0GJBCek+yMFFozx4GMRnTwVGkvmOEBCqpIz19i9ZWA7RKS
RDQ0yNBrSJMXaPleLMFkjeAYrrweF1KQMnP9pbOH0VBmXFRRUnmhpYqk1c/Uri0+p2fBxKpGhr9m
7z76ubU3Sy8Xec9xpYeZYY6lUaFeMynWjqAFkTXfcG3XYA78MYZ2cbPigRfKNDeW5+VILqXFBD4D
e+MUvXjbVjiP7/y+k0lVqWLzPg424o5MC6NNJmBrsM+Pjzq7cOtdzzQ3O+pdJLrY/phpxWJJ4JEe
SWeggd48nAQ1MFCT0zg726ZEeHdJtcn0bMvZEzjl8Xf8H3tTBJksmsFAzDdbAQGV0C5Jpu/YFp/i
qSL9NtXK0WBFvD63OC70pPcY23mqNj/0a/7UF1qBRMuh/kuHRPkjWUmSqMKmMLNWDyPVValKVQpC
gdmoMaZdEx07h2LMbty5pNYSrT14rNp8hacWTmQTaa60MqaF8B1rK3HAFABNwUq/peir88Z0Q6wk
UlBdhk7zewSPP2KmEDmNrYbd0XRBwoI6lNK/fjXDKmIo5BRkBcmX2YrKdJsIgeBiL/O6G6vNS9/7
qvThb732WVxjdF2oNk3WJKSpZTyapV/fdzXGgmcByaHC6uIju1N9+zVriPW+zF4BDOJzawz/CG2g
1pwZQLGgIWnMrkQUi0f36gNmubjQb/yOzqLqwkd2DJAowm67jmy52vYrXmIh7Xc71plXEse09DkZ
Y6U3e+oYOqNBfx5BHSSSxKqnVjZk/OqpbZ+8NqDySWy81dSYpKTWP3O1MH5i24JyAq4q4hlrr6qF
F8HNQswOEDoGuSHhp4+LbCa3kpBXxf78+JTeE0bhJpOQXsSDAL0pd6dUTEWkPWvvd0eH1XshOLFg
CcckAv+qdBGHbdGYVG5IYBKigJjYFzXytHrdv/fgRRxMOjg+/qCFjM30QRLedPgcVGymTN/19pO9
eGhFrL6EK7zxD73RIe5D1FRDA5TajZDwEWgiKwDxqJT7FBPhb7xJ1wCcS3sQT0uwMoo4d2BWvv0K
oJXFvBBq7EFw9jeF4fovY/bHrQAwcPuVd8qSLfTRSpI0yQXz89xlkUdR14l+fQEeu/6DQIZChhvJ
QtQfkPlemV52IWKQJ2QqQCoSgtrZG9CXqrbPxqK+cN1WZt7kHwqcw5IE8h818kxOqIjs6UUVbdho
Jb2y9B5krk3PzjUj5kkepHl9Kf8wXxHHEW7QeIFktQzyqIBUasNr2bMomP2h4gOSAmWQlVt57aG9
UAIGIuxqCmaHPku7DKLGVX2BsrDthM8C3Ny7ZD7LSBYfJY1dOWKLDvXa3uwct3zu5TQDey69gdhg
xO4LaMzmISoup7qz5YYwkUozRGotyVHaFW+6GHkpDDfh7n8vkNmKK9zoZlTd1JcmQUEl3+a8zhfE
7fd5LeilEpKKQRtAobqis7LXpl+eR6fXlmcLPqSNyFRoMbqEVac2KYJiKSHJqHs0KoHfUaWN9Wda
/EmG56rZsortDa9JTfr3x59xzwAzlQIRIXPwKTTN/QZMVx4lYvxeiCVMwIAg+Aks6LzGpqTYD6Gq
XPKPH/lwElDDCQyGXAQ72cp6qDdqZQk2u3YEphHfzQjKbDwywRNr5XQ6rz7Fj4KGKzK49Db6GPZt
oSPNKE+ZkaGDmOb4SWXbiLclnwRvzFHutCy3Hk/Gb/R39wVgHUWCQMbtLs3WhJ1k19kqqS7MW6YL
Tx0SgjUbqzyt08EW7xRAnCoTeOGqN4YtuEVMN0ZJPvyu8dralCXqYMEbBHf3vkeEnkiBCfhg250e
f+WSR0RO738/cnZCc7dglVDANJWZOhQkwO2abIscZVqPIGp8bOy+tWraHwoL5QNQ2WNZZuGVwCTQ
N61KXIEEBFmiao/oF8BDUxveImewfR2pv5V61eLJuDI52weNlEZgr6qqSx0hm4iHq+8e0lALpZXH
wEIB8XZs02PhasOVTZhBe/x3bAqoRvJdg7Y4TkPWXkdfhA3m0h0HorNYT0Ep/XheFxdxQvT+trSD
GPLWdJzGrZQ3bXWRN8yx82JSjrASNsdYWrlAp8v4bk9fWZotIDN2uRL7sFSnIJLvUkowvKp4fTyc
hTLONJX/jGe2Zh4XMi0PMrULUmoX6kv8CQsrBYaD24mpSme2v6/clWTiQgQIrnqeYURGEVjoctxO
YdMFHi+1Auipa18P4Ruj/F3gVvbI74N0Nn03VmYuoXF7OQBJVnXpNgPh9ea7mLiwc62xCr3W4idv
y331SMoxhDZaEuDfHOnsVqftHn2w/SF6XkPIL2wd7BoQ+k7VMhk9eLfjVkoBmduQqi5x9xpIkNpu
Ty3aUgODwxu6a/v/ZpqvzM32Txf4cTFSbnUp0u8mg7iK/JVHwcpxWFxLHg1B03KK0Fm5HRMi8HCs
Ic17aRQSuT8Jh26KaA0QvGSEkWXcLDSDBL8wW8qc6RtqCMPm4rm6x0MxtwbZ+Vpb2eKGAewH7Vwo
v7Dy/A6hSpGnECk2l1KL7V5jNP7bBwfpiLbUEm2SumwHJLHlY2TjyeifwTIOekPCHQGt0HmL1Ur1
5/HZXED+AOKPPD+NVAOqvPM8mNK5slJkWXNhUrUwiwvzRTeapyukMmrkuCSCpDQajnkaNB6asNui
8UoyeLJt0RjWq8U2Xrvol3bw9QfNVluKRqVJ+bS5SMw5EEkWb6luE0SBJoeqx3sq4GhIZxiJrLJc
txnfWFOE2MaLOKy4xqULAAJGCtriUAAR7x4yPdOXctuWzWWboNAO7jC7PY6WdB6OA7qhkVyP9URt
d1q+YfblyjW+4JdvbE+79erycblCbiMaq9KjqD4y+7rPVu7uaT/PXRckkyagG9RLJGnmk4eRr/Jk
bJoLlwBo1u/rfOs2Vlw98a6xssUmJ3BtSplwOOhhRI0DKD78j9vBBC0jSw3vdRev0+o3wJkAyTIB
rEhB/rhHI+ew88BGI5NOs1BYfGz8Lu+E+gOPvg0gk4AilaU5anXsM37M46J1stB+G3HE6i/3CLLv
bpet3AbzjftrSUSVEKIsyAHNVT7buHGzOGQbp4lVtks2eUfv/RBKYn59CgcbyNmViZ1vkv8YBFnh
BJtB897MZYkBzYZ1KTcOxSIfjL7Blq9W/PuiiQk3jtI7MDlzUA6kxOM0UoLWiRNUelkfzS//0rn/
DgLNh4AfCQoK4bMnnqj4VJoEZeswo2hQylPBRarnFSvjuCs7TGYAIcHSTH2OtMLd7sFGbJh2nMyU
mmiWO9mUN/Kme5E3nsVoqUbpkh5A06awGaKYmZ0fGtu3WLWDv1vZkPOLZvoSoOV4mkdZDKzfswEz
o1yNCJZaB4WWwMKLSgYdgZpQkEva+rRF79jMbr6ybYXqx783LSvIy0DEAokZfMdsEug4lEsl6h0R
lYRAH/YZ1OHDQ3OO+GehcvjGbtm9yD4JqR4ewLS3Yn/ucjByGdgqpEc5XOLQLpqZV3K/CLOid4LA
JwUF3KN8QTWq4u1KWnm5ctN63vqcyRaHxg7gOIAPna233PFU53kNbEm0iqtVCU98u+dRrKPQ0wx/
juqX1CZaiBecKJkJ75O2/utWusiV6lC++tUmyl+6ahuj153bRoyZpbobqnlNRGYDGO4zU2/ETGci
oB0Lfu3uuXeZt58/WymhdDuqlDBVtWSz6IFlVFT8vHOk/MSRqnBqrJD447/ZHQxAtTzAFNigs40Z
+Lwb+X7bO5Gs1ZVV6VyzzbfthuX1/DVjngfwJCl2Gx2E9wbowP/GOlRm8LhGJKLMA1f0+tcSPda9
05Rnvm9Iif7jwVVxnFUXsEeOUdncSuUSeRibCnUmI1n3wsj9yndME3u7bxT0QuNKhJdAtMnP9qgI
xAwelj3t0HlEkZzlE8SaQ7riBKbXx40VIDgAtAbjP40+EVQhb09CkbHU0KMl24nlSOXi/TAYHf3E
hPrjSb3r1cVpgx3U4H/twIvf2sE2cqMAf+z0R+U5K9Vq09sVQTnYcXcypZae2m6S3e69s4etvwmY
Fd9+dyP+mpdw8QJINaVMb823UgtlvQzmhZ3X74NOz4P3lkE5kZkAuePKaO/Kh7+j5RHFwr8KPBCc
t+aGRuzxGoE5JncKxpIKq0r1hIMOU6gGlUTqMbd8iChXSb4Pm+YzKKpP6F+RcDCLNTe/uMLATYoi
NhIe8rOZ58YozZjpW/oS5MV9bI7hvqSeIm511NMkzvcS4JGcyKLPDu59NsmjUPAonAaMI1Q6P5xS
h0+JTJ2TMzvV9328YcpB85pjTzEqQExaFCUrIfvSMqMRCdgZFrkK0Anczrsou7nU5THjxN3PqJh1
fGIbmKTBPh87QkGvhD13WclpnTGvMppCoDMg3l1j2ZBGvSvRIBoEH4r6soWCzcfxaDt2C2rq3Wuj
AeytPvtoorROL4+P1NK6XtuezXbCVazi+dPJ7Q9N9VJuC4D+69F8bOUOn/c7RFkArA3B3VRjup3S
JkyCrpZSxtljbGCH5E28cyBvpxoZMUH2b5oRGKJth1EjfVTBZnfhdPz9OXXdD+rPKoXQ3cP1Px+E
GAqsPljqOTqqldwwLkSXdrQWlMoZcT72H29v+4iMpDE6s9DiQ2lurefnw+EEtq3Xx/NxV3iYzMOH
QZVUkSF9eNc12wGM3EcV40iVXl0S0DXEYkk45N/DtIDcIaeyiCBP7fieSOlGeVoxv3TGJCDycCmC
rO2OgysZWg+hZck4HFKaMeDdpVX6MfBKJ6X96LsEjcqXnhX0WoBYYaRxnVMkkxLa48+YfMb8pE/c
sSy8G8cDGHC7KSS0JUU+3zMOKxpZrBcdqtqf+QsbGW13CRDMPDb3W5Kf2wMUH04MLZSo5s18WNkI
cpVHDOOI2SFioIJqjr2C2/gAffi6QwfAKFhcrPWuobhalV/CFx6Kd2Jk9qLDJaro7USB9BAfCked
bgn04ZLyC9iu2M76/Vil6pDo+Zrw313NaNoqCC6xWPBIeL+zt7M09DWYPUocHcQK/tu4DVAU4y0G
DFvPP2BCfDxHCxtDQiUQuORJ/feOQAW4tyimoEnrcG9ApoOD+vvx7y8s+c3vz5ZgFL0i5YIaHOp/
kf4Q0Ktrt1tZMK3HZu4i86mG+s8w5vGIgtJK2A4YxgfeINqgNSvnd2Wa5sCaRBq8oqDw+4zmasqe
eX/8+XeFOqz5zffP1rwWhpYWW/z+xA8p4Z/uwG9aW/UDkq3YWrgAbkzNHhYK1+VSrsCUu/8KdGEf
nh6PZW2qpgD1KvOTB67ADdPvsz++gVr9ap/NmoHpz68MBEPUNMK0pSIV/WjquJPRbqQ1O/Td/0y8
A+uscCub+Jey9cri6PppB+waD/mhCipvinpkVLzAAA75AyydPhj9wfpZA1EtBCU36zRt+SujaFHk
yiTBMCFeIRLq05LPfx+v1NKlBB+D9BLSg3gxzd+YESVWUT+JZ+3pffrMkGzTqs1TCBG5bbdS9Vo4
oDemZrsiDIJe4tMBUm7v0VbS+UBlt2tEq2s2ZhtDaZGt8DnYoAtSEdU/NGsTNl1QswtFxusKDwJ0
vuBNPjs7fizRNRUz09YDoo4ANGCConZQ1+zcvZ6nFrIrO7PZghIEy1O4Rh0PZWv+0/ZszoyeAKE9
rLE8TL/0aESzOaOi3C3TACMCG7+78hRdXI+rUcxiQDyQhCwK8dtJpQIb2+1W80Fr8zQ7I3wmlHk1
6Sk50HU9AzrOGxz6CtLz2mFc8AA3CzId1qvDKALWXo4+DG29s/EVEU7vtJXgaOG835iYPuHKhCeg
WyGkwO0vbvbe1tVavbPplWtywfdf25gDrEKwo4ohqBCd4NyY8YuirclyLhpAiA2qIcTY0jzMlUKP
dQGsQjihMpoH4PNjj7X287MHMjSL8oxP8PPVT/iUmeMAafTHFpaiL2DP/hnB7CaWXYatXTiAqWE/
U7Grzr36vVHMZyteWfC1wcyciTRkadsj0+loArInDcmclaEsng4IzKLyiH6QuyRNHCV+2zDgsweH
a6YG6nelsau6bgu38ZT8/l8jsyWp06Fo4w5GfC3XlX+dRpwc4dWvz1aDlgqhGBr8eoaXMksM0O0I
EKlai4LvCvyIv27szNbCC4M2qlLwu2tQBT69pLZgMBbTrZIhL/qRq/HMHHs3ch2cFsYzxS4JFOGd
3NRWln3R7V7ZmLl0rAedBSHG8vKCtDyQH4hXoOVdeyq7O51Oa1DVO2zffO6mfX7luBQxqN0et7sT
WPZeOpPLMzSStm8HbXf5eTy0RRd5NbKZu8/GvOyCSEFoeYoN3t6N4HBbG87a7M08Pe9HWSjXGE1o
V2qw2/ycHo9hKdS/2WozPz+gLRkyulie/dY7pLbjnGvwPagrZpY3mgLyM1BDssDh3y7KGMlpWQvC
pEyaojvyG40xl2yNZW/JCCOgrIZLHqxyc3RdC5aRUM58EOsS2Rx0Bi8jsACo5UocseQor83MD02O
DrOhgSKCbAYW3uqmtwI8XtpX1wZmJ8atPImqRxgACuanuLBvf8LN8D+cXdmOpLi2/SIkRgOvDDGS
c1ZWdb2gmhIwYDOa4evvcp6rczIIFKha3VJL3eraYWNv72Httbau5Zo3/mxkcU1iPnTTqMKIWkCP
sfWMJ34kD9opCdoD/xfv/Gdbi4tCa3AdkRG29L0WxQd+3Arn1z8JeoA2emFAXiy8PniPwOo8Qt9j
djFH6plHOiMm2rgpa8cLxBcWKoio4Lgf43mfHEtHBM2b2DCQAX0zguYrO6Ma41c+aqLwYmfIor79
G4uouTjAnqP8vqz3z2oydRyyCq+Zx++85MTH/XgS9/4ByMMnK/it7Hp/fNj6WlcaGNKDgqnnv2YX
R2PiMY0V6hjQoggs1aMvDKNvYLcL3p/A7/b+jslD/NUeHGBTLXCabUW3H9XYZRbw+QcszosKTVRh
c/wA7PS8wxP49tYF+Z0deo+Pz8/a/ct7Gqbh++H37f3W5fN9ZVdCVDA1K6dOFjebiXgo1YrK5xCW
MVtZfiHgzK1AzXy690MNnzt+pejXAUPsba56LZv7AKn8v/XFtbeEntFOh/W3N1g/77Tcj4/kmOz/
OWFM7gWct1nA9lsAt9VY47PZxdeGqoXWkRZmY9CCOb/ZCYKlUsHl9t6uXp5PW7v4pGNWmWrSwIpK
ggfJQjp6SCO1dCOIXa0hfF7N4r20265XCgE77QmciNy7G577O6sIgK16+r3hQ821x/mzscWrlnd5
p1gFjJl3slA2FJ5xiB/d559gGPs+hPRrHCBclxPfI1YsziV55JrkYK78rIKIU+cpj+wPKECT4OX9
9OXHF7QaNh5eS4aKV2ca/Ve0gdHgscjCNXbxQKzcGf4T4n37VhxtFKlsz9lLPtDxID/F6/FoPk4a
IOiqn5eh9+tXDrJyyAA3hyrsALdsAxo6OP6nw+93WdBKdsx/r/bv7783fd6680HxH5AGC4iOJQjH
0JOCTyWKQG2oP1XRCDGcV75Pd+nX5rhr962XHONfbG/4p+wB/IoBDzCyfbx9WK9w2B8e8NOPWJwi
OpY8nwv8COOhiAwMsxYv5V3+xb2rYS3Zpef6cYtaUfqWq+8EkAJ6jph2Q4p0GSHVg90YVT2jpFuJ
ypfEUD4CqWrjGq6Ge4ZmqIjBIEcFOsBLM9XgcAzx1VCO+obh1+N8HEzAMwKAq8KNk7caiH82tXAs
+qAYpLS5+QqI2ny0vrJj6mv13v3+blOAMHUPNDvvzi4JyAb10Vr89NnwwtcIB4SsxlyZr02Uhbh9
PsHAwJZDuwbCQYELj5QOcJqrAgu1yNGalmbAHtnza9XWnjV9pd3LRPe1ae2/jgWgyVrjmWyrZbWy
NIwLof8NAB7+uYTustGcqOiE+np2rbDdx79AG8Qfthi6V16iCysLv1aYXSV05G2v1HpPfii9L6Dy
Mu+K8ff0uwNdhZ1udpmun17cdjmLAtZiy9LtxY3LS1HYBtLR1wpyI3Fh7Nz5rU3Ra8e4XcL8SjQv
AFu3ph9bX1J9t3Hfrxd8aX2x4Kqr+7EW2vCqimDG9EPdGbuYZ15lHqvO9Il9aHL9DEqmDbvXDwjs
OhaozAywMarmIuAYiql3JocDljTtCnFS7Nab+QzUZhWa+X06vTfujiagDxvPlgXNDtd+BpR333E/
Fr+7fuM9WwkF8HNAAignioFj/XhLPkW4ZpLodu4246v9qzWf5uapng9c+S7eiQDtwgve0P6wRQ+5
4iYujS72IDMR92omoFmK2oWO1oZN74kxqm2IU9LDNH1TOtAEHR0+/OTBRB8GDbSESubN7Mdk3nXs
y8Y3kQ/ipSO+/D0LD6nWYshw+sfXuQ4mdrZzPIw8JAzDnk+J9jh5OuXBJk7qI7a8NguSGtAnoMS0
HL2ci4HXmhjGV/WkJ75tPtvtuE90a99W36nzj2HvalLe0wKc/C8u5hFHfle1x3w+GuLOKPyyfhy1
wevSV2PaE/PByeqN0Equ+9YPXHwnkWKkrVWBAKSD8a1ylXSf9elZYfq8cRuvBoGBjMUx/N9WLL6A
nU+pAjrP8TVp3vL4xQbfM6qgmMPPq51CXm0MD06BAdgTtqA8NbWvx3dK+0y1p6Z40fSdmvyzcSbW
vJMNGB8GJtAMx8Da5atpZXPlGIk2vrpF5owhK6vcT8zc/OFOzrxjVv2nAzb8obHqOFS18axQoCTR
xv4xFE65UYSUvujTd8CYA3jz5UQFiOQgdfeBMvh8SdM2bRvedFFR7Kz68H3K9/GhxRyMGWZ/WRP+
sIV5ReBmAEQCpHi5bghNjlPc9VGuKl6hub7LXL/cmcm0cbjk4VksCv4PkBAQkMoKzuIxjccWQyma
3kddL94SZyp3rqsYG0bcla0D5y3BDmLn5Njx5WfsJZ1A0rdz1FhcET4xpgJTB0yYP4u4qLrAogoz
7keI/BVnitmVZ9dIHXefC1LYdzzmGGNxGsOZPdOFtBteo5H8NrrKqsLYsrPvjkW1Vx6rGmiGRrfD
zH7bm/fGMOR9UCta/Vw2DNOtXcXdNz6mxjufeP3L6vT5AUDi/JXlevNUdJMSFkkMdRPTNqoXoY/C
8HqDFzyo5n54plNfPmAmCYyO1HaVPhTGUP/SGc9/llOcvdI4LZhnsYo/xflsFn41W+TOqNQ6DScB
kgG/brL0W5rrKnpsAp1kjNEP006fW+HugYgrQKQqeJ69mpylHHBKd7przEYxd2mmKyfgcoyfJKYq
OIt5Z6jgY82KJ1EqM7tnmQIRmlmdki5MUVQEQ0EJsuFEzfJvsy3498Fu7SNV6+kb/GAOig3aM+4b
rHF+MFoUddiWXIC3E8j/LCyg1fWS1LpQMZqKmbegtLSa+l3H8DQXadeWXt3r5AuIHMc+bBnlwLdi
cO5HmnErP/TjhGmBuAcFr1BpXYKzte544LZIeMO8pm7sgU1p+CdjCZ+PPfaOeJYYoPsyjUm5hd1c
JovyLmHKVepuQqwa5IvSx3y6t5lO01YfxiECUTIbfW0SvEWllQzpTp3doQhiOI3nvuFgBysLN3vp
eGdn2BADirii5/gUWu0KaHdMWvkjrgpgh+wcZJI6BFKAydRA7ohdsUwS6BVxRFiAbTf3K5KVALrl
dnfn5DYKR9kEmgE/NmxJY4TH6A6sdmXYVHP9q4/npg5cbe7+KFXC8oAJJwOX7AAmQYnMTs8Yb4RD
zspSOWh9UfY7DPE3475zGyAUjaIYmQf8pv08toOqBspkJSBQH+cJmuBWm8yVB6I8GwP1TeNMG1G/
vLwLF4LBIlSX5WwMaOUWLoROokoZmYZoIJXfDXtipDtR/1GKLbDxssYgvyQoUFCQ00CfaBrLFNVR
0Cjr1WSMHJpoz7NCRs91W7IDOZSKt6EGGLcfO+rVzEGSDV6koI9tZcftqcY4owuOU7OmW8MAKx4U
XAIW6t5g7EPwtghhR2PMSWeWY2SgOu0bNiT8CkLebz+Ei3gVK0dmiu3FCCjGj8DSdXmGx75veZ+Z
c0RsawcpVD+1u1PfElQ/pj+Q6N1w2Gvm5FwFolHi2voSwz7PRJh8TtSIAxn80McmJHMqHN6ymcQj
L2fbNyBAH95e4/U5whMk2xTIRDB8tHwkCqe1h3ZU5iirqBtafV8e8N72JzznPOAYiNlIAuQbenlu
pT18MuSQEPawF+dWtCPHR03VKKWZ7SeJWd25QhHowgplI7FbZI8fnw8THKoKF41JGXURwtkDCnSN
TtVIteLpaBH2Q++cYT9moF4w43m+Z0Tr/EJT6t3tPV25MpIGHdOgeOFl9VwmYJ+cn6pAp4zrxhyN
Y+27tR6qjjgMvfuEqXB/MsF3Ob6KDuhX45jxFppgM6S3qngLDLasLMsdkNS76DSh64867+J3IOZs
XdExLQI9v+oLjvDKswciIJfBQIEA5UCQ8jfEh6sEQfycoRJDBYYjsz7H/zImXjmIP3Vmm36vdexc
9qpyp6rz/KUbWgxgp2UToBlRHFkzugdWp9ULGtKdN7Ep3rGS1vdOwruX25t7ffOxJkkBZbgIajB+
uNjbKtOrVu/VyBin+0qvv3aVYf79ISU4pi62DekJGi2XNqopayA9M4/RnHTdnQ5FqQDnOftp6717
uL2c6/sA5BdqARrwn6iqLGcsSkNkPDUqPeJ5bXqu1U2HtpxL3xy7ceM+rJlCHQzFNPBn4cVY7hwj
nI6IHiIUU8jgt/Ee0OPbq7kOObFlspuCiWCJtl64ZcjlpTLXMaJGzeqz3rUY1xQWeWZAvp8REQDf
2xOQYY4k8d15gm78bfvLnB4nXv4AjMbJv8FktCiGNW7RWAa6VpE27qx8mLzYhd5D/lMxzcCdwhak
NuYM/hd12ImE+2w6/psfAJp2FDVR3ITE+eXRcUrHcEsid8Asg35MQkja+oVan2xzftPUL7VWH5lt
RFRxHtSh9UTWbnj0lc+M0AvpG+zbUiD88hfUPexPQoPb46X40mgmP1G7cExQXcSo0t1e78oHl9EB
RuXkdTE+yh2fPN1g2LSjZqdGpWo0HCH6DNUvYZo7O2+Ht0HJ4rDVRb5jNvpLxozSwm37188XxnIN
A3GElMwByvxysU46KjFOkwrOYc09W1MmQpzyFjEtKb4zpvzllK48X/oHoY+GFqUD9oZLe7GmqHPt
WmqUMUoOtsbYKYmdYuckungs8ri8V+IB9Qhu11sFZrmUy5cT+4t91k0UYiVn6KVpvYidwRFYaqGn
fszdp4lOb1xSffYDZpTcp5Snry3FbLm5Vbm7fkmlacdBOikftOVLCjKMdHTA/hXVKpNBAepx/3Aa
mST3AGf2s3Z/+6suq81ymy8MyjP+6VgZGTTLzR4G3XrwlPqf3Ml3rVE+QEfRAzHbKUuzE6tBqT/Y
2obtlesDJhqC74tYDAmBfml6zgsjJUqtR6R0ykDPEw1dIlHiVFv5hqnrp8w0bZNg+lq22VF1uDQ1
YZAV0HmmRztIn2wEk8uyktzCz3/48g3LKsyzIePXo5FzJOEeG/uTw8jdHBe/1ay97zCWqOT1saqz
52FOQ/3nMIiv1G3BEqWEcY5ZIBUwa/qu16CSHcjj7U+8cnFNhO6IymTQiSfwcu3OROyKjp0eWQZm
Zwn3s/o7ZYOfg+rotiXp8hf35sLS4iz1c1LGbIAlOw0rBVQ/aEOmxfnLbStb61ncToC+CEQBBz3K
cxGo4q4j3S62jpW7pSm1agg1Q3h4tGRAMn+5cWDHc9sxbvSIte790HynXbVzBgtTkRug8TVDeECh
7AFWE8wHLsIFi44jxqMdPSpoETDyg1fkYBhDqOT2xllduwdILZHLoXMLXPfCqbqxDa4dMzEii3bs
kNjlF8QRWwTdK6EBpHawHtARgJEMumCXG6cBcK8lRa5FRhsn/uD0w7EttGT2GqL3EEa35pBANunQ
OFJkBdLG4YQwFPyxbvfFNW2xsb3Xi0ZLS3py9Krxbi7j2C5VTJE2uRq1rT57op3bPZpQeXD7WF57
M0gTQ1gB2R2o4EGseLnoPLfxeuJDRqWgx5nEd13XHxOyEVlevw8IYOEqDYg3oCqxZL/pplLJ1XTW
olwHqxnkjuvKQhVvPkOL7Ac4xZ6MLQLR68OJthnk8kBxD4EF+M/LdZWmO7gC9evIZGx+0kC/HuQs
JieH9HOkDGSL32fla6E7byCwQw8Uq1zcOgUFH4fPDcK6TmfnlBNouZAUM9G3P9e1GYK2GHJxKakD
ZM4inKENGsiZOpoRL02IG5l5ux948vf3DcAxhOmAuqKzinNxuXmF0uQibWElNUvgmUZUdHhfOhu3
+vrowYrk1YSPkrQmi/s22yWLx84wI2eM6wipI7iBELQ+1W27BVa7dvE4xrAmBbUwTrOMytpSmzNa
UCtSqo7urarEi6Uy9VAWurFHC3l6S5V+6/VeW5+c3MM7iyo7CLMudxEjxHHJeGdFWWNiejLtKYXS
LSrMpme2PLH++mhgBB6MzvD5cJJIbi7NcTb11TzUVjSXteU7Yu53fdttkcKsLUoKpSAVRb3girHF
rXIx15gviOyEeXx+cHMwnFB9wyutfS9k7yDXwFXS9eWofWmCAVPvShJlTgYRAWEWR1IYw8GJeXpw
OzQDQGCUhLfv1srSMFggyTjRUbIwCbzYQJOMwu1NK8pJJQInTdFlzofKmzS32zC1Er8CJSHpJrE6
SSGy+FjGZOWNGbtWVDt2seflpJzBhEMORGv6qLeb5MiKtD9MCjF8c9DpuRwnbROzIW/YZeQDJVEV
VGEmCplgJ1vcwGwUiSpiRiJXZcgKxlNnJqHJ/iEFmPM0j2tgWCboXHhG+WJvJg1r+433HKRJoDBA
3UH+908xfNW4ahLPqhWluY0h3jYdAzOFKhli72pjv1dNIddGrxAEs8hRLk0lo2Irfe+QyCEYrj9b
RjsOj3TKCiitK2I0NnqS114aci4oiJugTSKmvcTClEWR1iaECCKFQ4m5Kez2TzXG6kZ2cL0oaQXR
gYVeIWKWRUTZzkSBd1VJpDdO80MXrrErDLS7vCxvt7AQqytCnKeDOwUudEl0zm0A+woF/JBulw7g
GjXaAQKM0KM1Nx6FVUMgtUAzF0xeYGG4/FJa7VisFfhSeKzZWxHb5QFS8dUGpcSSuQTJj3zdJDnZ
B7rDWcAAW4qGDydZHFmJy7+5Vel6IBtXHpqhEad+sNRzMs7aiY3KFFLwzu9yqpb7tiz751orjial
ha/mMWSVaR3vHUWY31XAH7/Saqoe7HQggWi6/LeN1uKGm1/56lDRxFgoPgWIz5Z6iPbQIPXP2jiy
yyT2eYJyKimtF6vYhMRf1xNwOT/0BAGXRF1hEXX39ogOrKXHUYfnC7oxapp+I3irQUnKlOxXzUn9
CvnUGuoyRKRQmswH/iZyS9ta8hJ/KL8WAlSEwzgRaIkvmzm80MGfR1Mnih1Kg4qq42ujpG4XOEm+
q6kdHwTUt4O8RFjXgNko7Kb4Pivd5mFIh/yuyJ03s6HGuYDj30hTVz4HwhfEY5jRxYFdKq6pWi/c
rk+cyOnJ9EoStCV5mVRPM4otG1fj+lFENgeVR6j3gsgIQ3yXV6PrZZWLVfnd4JY+KX8ZmBlqesy6
QkPxb0WvsOUuJo9BUQTqPqAjl0ySk5G0vcXt8o4798RtPG0Gj9X3v31wZcsB1UFU0eGnlsVgLAXd
tRx05jNDZ7Yctd8mWNR8kqBmddvSVTaAcWD0JzEKgXsDHoWFqzRylxlpwou7GI/pQ5FnsvSa2n4R
W/SEqyN2t+3J5/viYZVAFBAs4YOhOwhfdvmpUqnV3aO7fsdK1XyZUGYJhNljGj4d/sxxZwGd0s2B
lhrus66ObMP6VbYF6wjcUeiGf0B3YrHavo47o+kEvxN5Yt5RBiqkSh/HfZt2f3IlzR54qjZ+6uba
y+1lX51QaRiBrkQG4a1Y9u6MvjSSuXT5HdCD7uwZRgIVLyWOE/CYg3Vk3JVz1/yh1Tj97S2EYTgo
VJqR66Hvs3BVGUQxBNPS6q6fGXAmiChDHKfMc4qh23h1r0M3aQssroApwgMDdnT5banFQOpmgOPJ
qoc4YE3lRt2IME3jmvY4p2r67gBwf4q7Eeg0O8n0R80d2eH2Ti9hgogp8CukGgOaiFJpT36KT8HT
4CQpoAxVdTdrDXkxFcBWVGuU6AUbar86VLjoMLGdCpLPl9LqrcHLQDT2NPGu8GY3JydA9e1dF7s/
9WRmu9kFTQJpoAWWd9WP27/1ykV+/FR0HNB4QaFt6b2rTFhulTXVXR5TMywgSs0QZe8r5hg/b1u6
Ch5gCX4Y3UzgBtFzX2THaPvkGlGAg5tdLQtqIsBvq47lhh+W1+fycsvbJWf3AFWVbcDLrc+cNq4z
UhvogMZdHtSC6aj+NqR86lqVDj5hnTUeb6/seg/BAAE+KhnAyrLGwvcjF58K3GoS1eaczC+sziE0
w4Avqh+qkUPL62/NmWgLqzhZuM/XpF9Wbwxz1xdOlA89gFY2urbOHVihVcvL1DRp/xqtIeFnuFFS
oQ+v2LLWVZlNWyuTY0eJnkP7LFYdKnYM5J3JRmR+vY8g7ZEsS2B0kZjexeXFkZmbnGVONALi52Pc
Is08QMXylyFOrS1i6evjeGls8QqggpdaDNROUQ98j4eMChynI3X+2tsjdQOIDyUhoG8ADr48jk7L
07kUih1ltdD3xtxA2hmnSHiZCcD4MEDZgVgdZlgbg+QbIKNrh48wFBUvdH4QLCCkvrTdxnRqBit1
o9kZg0rE52zMgA5oX2eh7Wvl9fapXNlPcIOBHg2E6xjSXdYqk27iA0WEGPV1MdneZKmF4ncOyd2N
cOHqlID9CjkOaFQBwpQlo8tlmU6tIQepeKSS/JDZeK/1XlNCV9/qm20ZWrzUpHaMmFkcAnxEQPri
nQ9PdpVtvBVX24bVIENULfBNoi3wMQPz6amI46lNs3jkgA11dEc5f2VqX25UeFeNfMCtUDjHYLP8
75+MNKlSKLEDKcFeZAAyWkmf3asJY2zD+a7aAX/tfwThob1+acdyC5SMXIdHY5LFx6GEFA/6ylus
wctzjVcdZxphDEBdmENY9vjSrnQkPZl1JpNfYfCw76kX07Cxp/2Y/KVrhy3A9EC8pkvOdmD7L1c0
kMm2Kiu2zoX66HSjXwd21wW3b85VuPBhhMiGn4sCCGAkl0amYpKVCpecVUoUYFhT+jabNnsTSIlO
9eQm3zrkqqcZGL19YsyZ7xit+VXtSfJExgZafIrDvMZM2hOrisYfS/MX564B3TxqJmQjYFjGr/LH
YuoCyfkHHf8yxUV+F1NnZuScvNlVuLP2WijuxD+3t2Q5WQcACHpTqDRAkRUNCdRnL7ekMuapccrC
OQPcV/qxyTjmL13FR8+n2aMjOAZsaqCzMNZOQJ0svyctRhCUjrAEJcE+PnHdqcPY5um93bbxna1k
/LVRefdclE4VDNOg7Oc5jWnQtIkadJ3m9h6ZesmjaQPf7aUaEL0bnmsZm2BRYDC0AS0D5hN104VD
Abi6nMeZOGezmJAY7jW9PSr99xz1jdvbt2VoEX9W6gRcR2s7ZzGfAW2A3qrhldlDLt7+hR08o6gQ
oqqNpublV5p11nWZCTu2NXnKTEKXZd8rsw7H2d7dNrVy6ZEe/s/UwrVMpOdqmTrOuXP7x7gkb3a9
66a7zlI9XR82/OWWscWHUmzQpOlgEjznWFYS3CnN86HbYstY+0guHkSQDSBTQJnqcvP0os8MAdQ3
WKZn5g9GyY4tb5yDM/X3pj1pG99q6Zvl4QP8w8a8vJyoXJKgq8JIY43D3NC4o5cT1geNnrGNk7cc
DUIGASkgBHCajbk4UFssjkSOmhd17TqNBj2roEFkJTE0c9JOfG0TYUPIxh70H+3QSl86Fenojy3G
Z3x11LvJz7nbv/aOytKgSUDh7aGubiSGN/HcNDwjmeafgpTFE2EQyQ5ZbuoxwqfE0H6pVQO9DHXq
m8EJ0PRBOpvpSb3VFbtyfkRDSwzTvnBJEhm6uFilYY6zRS3lDAh//UXYHjlAgUyhUH/a2MirTBYb
iQgXROly/sNGueLyeFQtocxx+iQClWW3q+9rj/2Uw6/lQ7X1/lwdDYB50bjUUSpD8n0Fx9amPott
bUwilwKTI5wnIPoPZgOZVZUpXqd9FzXUXQyKzlj5dca/orjuZi/CSdnCbl7dvMufYi9WXaJco/Fs
SKJOOZXQM9X7el+A/XaA3JfC9n/pUz6MYUIKsvGAoC37tUPHJyvtpiTKiq+ZoYRiehfpawHVETF+
u21qGUvia9qqbFzZ+JpyqOfyaypdbgCOPieRRutAj08j5hymdIOL5cqjYCIVVQ88L8h/ZUh5acS1
uNBVbmdRUzp3ffwWa/l+SEEg3G9kFlfwJCwHlrAWjN7CdzkLBylcN45TSOREpqacLZsPoYE8o6sN
/jLUGOrLRz6GhWYlO5Jo+eOYOu1uSsF3PqSO2GMeR39SB8DWuYbQukbk8hgjrH/omfHMBQZHAVAe
NlnmV7YHYuuIfzG0JT+BrAt+ioLNGLMj2ZDRKMXojXnUkmi0juj3lo/uScsD60f7O46DXfzE/uA3
3/7+8s/+XJaAQdhGBg3/i4+zrKYSFqethsZE1EO0G/rBPJqfQK/g0v04QEjntrErsMyltSvK4ikD
hL02YK2mv9OkPmbVFOizuYeb2dkuJpGmswDRP/sKX1rY88ZaV82jOYxJAKnAhXrM5UbXGP9pJtWi
kVYKz6w5QGkx2peW8DCq5NXqiGfBerSsf5Lma9+aQUqB0Lu9BSt+xP38ExZXgWt5buUWwX5PPxL6
Zk8d+M8D0am+sYW0WnkTJFcUEBno88k0/3K16Wib4NbCauPpMNTvYwxyU/G9xJSjnnyx8n4jx7o+
xWANws7KDgAih4/RrU+neGBGVzR6n0ZaFgmH+I0DphVgwq3y5+0tXHmBYElH+gNoF6D6y7TEibNE
p4igI7GzQCBX3xVe7acEEmftxoG99o6omkktBEBa8LYuq7aDUqkON40UFS1dTlxAEeVLuWVkSSeB
0ARW4IVlLQZFumVLlmrtjA5ikkVDOEbxifjPxAyTQAmaYEu3fe0jfTa1iBNowTAbWsBUzf8oip88
MffcNRuZ2NWgilwQAMWgkdIRcxnLnhOhU5tx1maRvq+fjW9qiGk8r7F3T/XPYpR0LV9un4i1z/TZ
3iJizevJ0mkPe1xr/aIKihStp2mrvHntKi9XtbhPuTW10LCDlWwOs3AHjJMWNk/un02dleuwB/h6
pJnwyDYKuMsAXLETw46JlWEW5attlI9qwvfcTp+dJt9Vs+tnrPUb85ubgEvA6ZqHeVLea8yhKv3h
9r6uOExkUEgMkVoDloDlX7qQGmF0ZZcljewH7YG8Ob9J8IsH6gECnvjrtrG1o/nZlvzIn/zHPE6V
K+FWUctOlY6BJvtnU/feMG5xRK2dFtxnRAhIOJDsSr/5yVCR1WldOAONiEJ9Bkm73gKzEN2Iea7a
z/ISYFQCBX+ossrM49KMhAMkrJ1phIbzE30kJ2BCy+fyGZIAEfR6A56Da/7Qb3istV2UqiYYJ0DZ
HyXPS6upyZV0Nk0aJWrvQW3Iw7izhxqNMDdCrVWvJfF+UvkAHDjLINVGHq/hmGbRN2tHJm8+DxDv
LsL2iARoIx5ePYefbS1ezWqmo1YosDWA+NL1vrfeV0QJICXs/GHjgV67fJ9NLQLitgFxGqrDWdSG
Vviv/nAAp9BRBgIHr9fl11E1oadJjBmHlnZgsSoHTwZmwd9fJGBy/2tksQJkhxqZxwbhJJSwSdU9
VAb3cvcpabbIuVf3ClV820Wahsrb4rDpIBxx3bynEbVLsMwo9EFVwMd1ezmrzz3AVwgqIJqFMv7C
yljzqmkK3NdJF+O+STU8k+5sBQ0AwmhPOL8mxVDRM7WKsGOjG8aDuyXYdx21IUYGxA9UEbjKyGEu
vxvS+ZGgfwg/mFlpoLjOucEYepiqxvvUVlYwmsgtbi97zUu58B6YEAaPHpA0lybj2WzGOJcXmbp7
FGvmA5Lf3Kdgtd3Y4BWXgegGMAfg+TCLvWyDk0rt64EleaRZ7xz7h5DAyBtfDtL+9ZIuDC0+ZJL2
fWVShUaWXoTAqJ/iwYpAiBHeNrPyTstcE+MvYBmRI5CXO5dgSl+UWZ5H2eDWYRWzZPCm2f1JKEQl
0YyE/DUYob2OOUOCKf9hEwK18ukufsDi081K1iC54XnUauo3XVH3vWo9FJNyiFUyeKNj3lNifK2T
+jBJzTK0OIGfpDX4ZygoXceihKwpkMnB7W1Z+1WoscHtoM2N2d3Fr2IcWDywO+RR2kBiYaRhMT/b
lbVRoVw7TGi3oeuMsh6KRItctqZG2gPDJtfe3tX1j9R40PTs4KJQ8/fLgR4aSlFAZsJhL65khjpU
proFlmM0oWZiPNj+2dZ/3dIBIf9nK0uH3Rv2ELdlHvUhAQYiZV+09g/HjPWX26uRZ/IyDZdiNtAE
dIGtBX5qsZrBEC4dmrmIFN1lfiMqjpR0CG8bWTsBn40sFjNZXWUmXC2itACxq868f3G/bZTrUArD
DDjCn8uLVyYN9JytCs9B+00v3qh+aOj77SWsHS90opBjgkMWNAqL/EWryxiEEjVMJPdl/Dzmxz4O
SHm8bWXtawAEi8cGoAKo9iw2qu5jqxkteEQD9NR/MLzW+paFOecNx7uWJwEY+z87i5e6aSuuDFqa
R9W3AtGgknoxBI9jEXtq0vlNre7jsjgVVe3NU1TY6T3TzI37uva6XvyGxUfjbdFXtorfgCIY+42u
Ffnj/FOdGydIeZg+3d7YlXdUKgjIMWbg5VGfuzwhyAqz1hpoHnElmrLyYSygXNkehhxUtNXWaNbK
cUcBFaUCqHPjEV0i8/smMxObajkks2evI+8JxJ0K29q4VCsnEiM8QM+i548KmrY4kUKp0yFuJnxD
56cKdVIl2YGHBh9xC8+6uhwUgzEdBsTalfAVTZy+bkcdz3TfeDpP/Hk+TWwL87hy9GUTVU4/yTlK
Y7GcoWZZS20bbtUhOI2Jr7bNv9gxfHr0rIHdMYGuvzwExdDSpGtJHtXNr2x+EgJMZGAFzJuX24dt
7ctgMA9j0zhqCNwWTxFEMSAcZ7lYCuJgY0jBE5T4RrEHVdfGRV77NHAUEruJhA/0GJcrQqMHQqF9
UkQWBIl786sLph6b/n1mJ12FxPFKopMlxj0XtYhL0cIIybzECd3kQUvv6mILXbISPqGVJJFcspkE
hO1iMZgqGdsSdto89rIsD5smO+akhvxqJHhySnvnhEGI/e2PtZbiwR4mW3As8KJfTY+VfTPNg4bH
KdKfMDHQe+qePThgVwn63yIHJG/jo12XRyV+4n8GF8ejUikGrHJp8FUPi0D5MocsNDZekjUjEp0G
NBySJIwVXm5mbs1qWYqpiGbtMR8hXK9XwPvtfpvV1439kxHCIoKw8CqifgicP+q9i1tFQdoP6KJR
YFjFK0MHcjk7qPLa/0fad/VGjizN/iIC9Oa1aNupWxJlXwhJM6L3nr/+BrXfne2u5mliztnFGGAA
JctlZWVGRjxPvyFxN67VLJbO1rk1asdnbFEyyJtiM3Y+UOWfog++SbbW15Oj80+6Na7ZYZ1la6bc
5wKJETGD7W5SEmd4x9WY9WYj63msd/EujKy6MNpyG1u3p3R2dbcsz6f+zHIhC0I6aDy6mg5FsB/M
+lfdEvXzfzNCnbbOn6bQV7BsQ22/Rx/x2wRa0ofbNpbcExqh8XRG8A/ICm2DrYJWG5N0XzfRrxzN
N/WEbia5Nv43M9TVwdTsEIxMmu6LWnKyLNhMyfiuiNFa2LQ0HISAP2B1vDJoRwiomydkU5zue3RB
kxbtNVbc+3OhQVrLpi3dhrg/AHKaeRURml9uAaBGAIDisnSvCZGscx4adWVoXt+et4WzBMg9XmTA
kSIxREcQg19pWj/BRyC3rAcSiARqXkdpFJi4FUs/T19qS6MTGE6PQ/EeRRrq2CpqqSatOiT7qN22
dUCk5o5PXsrcbgsgL77YbjuGn6n/gdJzyUn62KyFF4tjnUl8kMyZeXSoyDryqlwYemz3nHUUPNqK
0Oq9UPfXgqWfPX01UtRUEP4BuIaeycuVC2pwO+JXugf3oiXqk/GZbiH6RATkrTNT0mOUV24v4/Lk
npmkNssU+2Ms9mGKqkdnsdveZM2QBA05cdtyM9iZLq1YXDgIMquge1zDYwiYj3n3njkojsslrWPh
Gr0ktXPwgaE6xQSn28Na8ILgZxFn8rh5vWjmoVYu0PfReMkeAnZo3bWnhNMr4b7xnpl6JWW+cFki
rAVzh4j+E/A8UQ63ATNzKcU4bRnIb0iX+hEoAaPUTkdx2BQt3pMpejAPITow/4uZnNWb556DOaFA
XdNI1vB8iv/2irjvut/tPur+HkCCdjPg1VHjhysBcdrlYgmdlxeBHwT7tvksAMNnJbRCttsUrasa
CtG3F21hZyAjC+AI8G9zexl1zsFhVsvMNIb7KSj0rNzWvgjB7ZXH3MJZRnSIEBoAXjzH6bwsSD5T
PpZE1MPE+3RqDVb6ljXUNP4ePTL3ef1rh9oWoRIgMBRRDlOkB9lTjJb5iPIHgLpXvOPCToePR91t
do3Yg1RAqHLSUIG2NtyD8tRU8WAwQolDaZ5D8JnG71NXcCvLtDiDfywCM3y5J8SaEwr0HYT7Qkl0
Ec9/PnrIwLEqQ07ov9gQZ5Zod5gUUcZlHkqKtQcoVc9igPLH0Corj5TFjXdmh/KBWlsOM2VguE9L
VPCEyJBSPCPXiEHms0I5dwQySM+IgA4iQUedJfSvebGkZgBRVNJga1zsdEK/9kxdNgJkIpp1gEqk
Fyfua4ntI2SzUIWdZP8bjNq/bi/Kgr/DMP61QC1K5/txm3CwELO1mYgfYPDVK1ZxGO4A3gIDTzv9
tsGlIeEljKr8zxOfJkhotQgtwDIMotR7zMCMwI7V820T1xtAmG9bAJlmiAYm73JLg/PHG7gUPpwp
VD0PYtI0n8NabeR64mYjoIab2YCBTaeMdLUSTy3y5Pu88KxEk+4i4SmUxV0wDMcgbUDXoji3h3V9
UgHtxwWBWi6cEXzq5bAqjxE1YLjTPZq0SYeLaDj5qttFf+0QLs1Qx0dstaRh2jzdo4MA/MpKezcV
d/IaSm5tMNTtEBZeE1RZgXtWNpNECklYI8OYlgmptN+35+3ap2JAc2EJ1TsFZWJqQLzGJGrE9ikQ
QUcvLJ4bcNsUQ41hAUMbyMZta0v7AlQDSKDP8mVoTLhcJY9tGRQKEEkHESr7IZJjzPBcio1eVs03
+p3WkzJX230+vSiZIZqdmxRp9jzGV5qBnYp2LyZRZdSAaBpg6sodoR3WuIIWTCF2AHMDcAsI4Oln
ggJsVT4GXLePQw9SSUPyOkCZ1ZoUqbVvT+OVm8CVDljETPExtzKx1EVYeTLPlGXX7VFSNRilMIJk
JS0y/4QLB35pgcZGpF4i11WBseC0MqRt2daExcqasrhxAN6LdIateEuUas0Y4oF7uj3A62TTbB9X
POqmAL5CreNyowRqzmUIQrt99yXy96K+4RRIImXAeII5U6/0emW8Vxvzxx4SJnhzobhD9zmpaS7H
pYrxDrWe/w6AhgIPfWtMzMo1f3XcKDvUuLrSC9DyycPOYPlSSRTe9Y1KuONXi/KLu1H5d0TUURNa
MeI9DSPCji+fQSy7CX9r0LmqzFB/+maN2FpZs7Whzf9+9tjx/TCAmA4MHqavU2BAY3HlcrzyivPc
gf0bmU9UjXGFXRpAxO7XfYm5m77yUJ/0nDfM29tuzQLlDPMCGcd03gW1vEtAa+rVEqhNwZD8ddvO
9UuUGgrl4NG93fKlJOB4hQ9RbYTVSRRJ4+y9jhQJgTbEywDtcQnSh/+j4dmznC1SIZX+lPgwLB15
rYBMbW8Fpf7SWwLrSNu36qMgK3O6uA/PVm3+9zOLU1PGXMBh1Rr2ORYOov+cCCu0L2smqK2eeyE7
hpGI2RRO3fDZq4dceF+ZuKvsLbVi1O4GbnFK03nzxUFqgPZLC3TxtahJbDQPWmZ7/IqjWHLxYERE
QzriZ7xJqTGBJT0SwL3a7dlwIKyHy1hYU0lbmrZzE9SQ6gDt1JEf9nt+IP1G3oUrl/3aEGafe7by
EGPIYANDaKJ3vjlG3cPKmqwZoK7BQOCYuhSDfu8h+1Bs0DhQBnfCR+92B/WO3T2Fx0hP7m8bXZk0
muI9aXxAZxW/3ydZaeRcqefAJ2Zr2m6LVsC3AaLDOduizv9+NnVFCO6BJMPSeIPOEwABqhVfunTf
gWTqjwFqe4FEp0/qJu732S9gN/RIcuvU7jqzCm1xrRSx6O3wRIMuiIpiH8hhLkcTZInHg0mo34/c
OzvTkFvIUJGAQGJV1cV3LNLK6Jailz8G5x5pymAXD02lzAb1QtDZUFc+G7C09JCWQYZsZZsvT+X/
jQ7Grq6lNu7VKO+RyBy/NUKG748VJOfCbgAREt646MdAeEzH6Gqr9Ghmw54rqvsscpPgMEbu7W29
MIgLE9SFlOdFocQgO93z3Fue/MJxLfNjjf7/E5evHNt5a1Gh5YWp+VSf7W2+LdB1DImXfZrUSHR8
COrbAAURbu0NumwHxV6UYn80Li7tzM6t7wScIWwBrVf1TEUiD8owora2AxYiH4zoX0uUo5sZMLhR
wWFq8kiPodcjZowZCzrjDURemb0FnwfSaBUpFYhoasDyXI7KZ0d+VIukB8a9JZk4kR7Zr9t7YXHi
oN3z84wGnyHlfCROmJq4wIbu2W1a+hYoE4koO+KQOrcNLc0bEtaoKKMLBnV5aieo5SD1YtIOaPpv
SThskuJFzd7m/BrX/n18j/Q4yvOzfsSMA7mctiSP+jAU8gE4+c6tGZJxZlHqwJvEfw1NApHeuSVq
UJDN83tWrIc9FA/ARCVEgd5W2dpD+hoVNJsB1AC/UDlEYHw5INA9+YoUQkGwEfRiz5pebrOMM8hk
Suxyk6915y75h3Nz1LbrVUicMgOWKhDinfyL4X0jHF943+Q4Gyjjv6RzwXvvYnDUao3IS2pDjMFJ
XWSkOUtSqDb/JfchQGoo6OFWAl4YQBq0c1zOYKQxQxbV0+AC2QU9QSkTN6ovrxUuqIm7skLdfVkc
JKGQQFNPeo16G1QqPQeaxQeI6jH96+3jRDc00Lbo7jk5qoSUqWErZvZM+qamICV7l9/5bB+iqtZ0
JIid6C4fHvnxDi/btWoXjZb7xz6KsSCxwsv9qngZhGopgPNtcNEfDmY5I+1MAo45aRMd0PWrWs+3
x/uDQzq7Sa7sUUctkzMlxCIPrmgnzaM0GR2ENC0oNmeo5WV274yf+OWE1ojfmU1iG7J5+xN+ZAhv
fQLlK7s551RLkPVR2bdEPTZo8smzzswjp0bLarRT0HjRc+GxjRujyt/k5mMEaG/KNigY6mq+i4Pf
eWnKEBscdk3RIDp5mDI7rqU7lYHeodrrBXOqm3LTyNy2F3t9XKkHLG8aIJZUZP2BP6C9vdfIctsG
yuBCXYLVPXv+v9pAGBZ/BvpQWQNvB1vj9rxRnv+flQMk74elFiUdynsVo4YeS54Z3AEwN9Eo8hIF
HX8UQ9KDydnwlHEC5xua1m+bXd4xZ3YpNzaUfiOLsTy4NY/XfWeEWW9JiA9E74QCTyzGVs+8cIXt
d4dW2/Q+CMA0EvJE7iUjkF/TGKhfqddDKHFmu3zl6+iGnX9mRUElF6yYMh59VNiaqBDfmjosRSVG
RA5/JcUd8nuJiqrTBhxFSs+QauutFh1o1tR/7M7MO3MqEZBd6iGYMCKaUH2shhR0ViSD/QVMI7IH
AXc1MzxtJL6fQPbOZLxdhZwBdygKF1kLDhwQUxuSdBJ2CsTS5dOYbwswK99etKVpwSsIoDOkVcEU
Qoc8ndxnsleorVsNdymki4rwAXt1EEM97jLoBLp+QfpxvyaPvrBH0aIlgA8QbS2gDaJnRSkzqKQx
nTuxzzWX25Ns13lpDVlqCv3fPVjmFYAtEJeBpwSlHRoooGkpWh1EtXPF4ViIAen655ixZB5Z+R16
ZcSHlSmlshn/2Jvxo4CzgHeOpjftRCaTJk7o3DFu88dh8HmzgF20eIs6izYhU0ggZBNiMR95v1e2
SQb9ytvfsHAxgqQXACAwaeJhQ4tCF2KS8FWode6DGvDIMIuERRMl8yuZKj1Z66r9KThSfhoQYGCS
4ONYUElSV0UyaS2TpXLvxvKY3U2ixDwkSsNAvTD2ZVCoNPl2aLHjhaIaDb8B23KGun82aq0ZjhO/
ZyYVIouyMOqjB5IthMeF1SqRqrdN2e7aUH2CbqRgKPwo65MCxu/OKzK91ODMIHLbmAKkPyuuLmym
DTiL6aH7KY6NSFqwd1siOyIVXLcC/I0klNOKi1/ayPB5oAJBDQSAXmojDwFb+mEaIy2SZC/gX78X
mU+lv+/Ku1p4ur2odN7+Z2MBMAzEAeqLkBqjIrdEbXpws+S9K3qmJm6gVbrROOhtBQUp+u8OpINA
g72Mda+nCgNU8VoZnYYV/d8HICyGvC6KgTTKsuhaf1KYsndL0fIG1W7LwJolYIvcAPnhrpo2WbhN
UcmXxS+2fcxbEByXMuhiXrPIP92ejaUtLoPPGVqVUHXAM/AywpSySepEqehdxnsv269RO8YFqWSi
5HerATqV8vhn3Cg8oRYO4DYQ1Ze2QDaW9kHW9i7fRJ+AYZJYkRGDhUf5q2MKHQrALb+CBlpe7DOb
1G3qVwNf5HzXu4LHfAmqHXl2XuAK9bd5UtuAtxhjCzYdbiBeNhl8s4qWmyfw6lSjj0WbS80sWKQv
Bz0VDdgsuaZ3U3EnRpuy3UvJIW6PUOttzHDQc3TpVMWOi+BCJyM7TGtMTIsrfPYB1NGq2rQUx3m3
CQFjSklKBimzvJMI8vAW1GJKJq7E+Gsjnj/oLHmCK1yOIhnLHI3c3cDVmzLV9lK7ln9cvHNxgP/M
LPVsYXpIqGkRZnZkaoeLS4PFq7yQNyEzEMjYIVsz670FViSRVLJvH5v/sK/+GKdzrN7AK/0oYpBN
Yh1kWS9MZNvVV3N6eqydlaBreQWhjIirfpZsoPYw41VIstewpaRvJes08WMGfOf4IHjP2oqp5Umd
iQeF2RrenZeLFwb+wIds1bt99rsPDzKYqj283jMD7WvIheWe9Z033//NZKITC3zVMzn+VfSUNxnb
dDikLe4uFXQ7loTnUgGtZZ3RSCc5atts2sYJft82/ENVfHU4zwxTVwH0qtQkl3oczgkMfA+gqnya
WMBNCvhA+MFg1i/OI8KGELPzIZOx6ftD0aiOhuCubyIdsqSbSHSD8lSyj7zXgv7YRq5rQFKt5TsS
i47arbwoZ39x65OpKKEu+2Zoc8wVuIWSjYoMm987DbPWs7g0NUirgeVy5tREuEf5rWDo83aCWIUb
aQfJCsys1YW6IOmzJ9myD3lrIwEvAJiHk8/6SatcJkPjw+SRXPNOPHPAC17ODyAy21bAnpyGye4F
Z8D7/vYKLhwN4HdYNAGBYx2vEeor0YkccAUzz4adTtvBu5eEDUTQjVE8ltIaw+GyMQgTgG4YtyXd
h+GF0xAzqYRzmIEA2fGFHsoERI6/WPTgZ120En0urDTG9q85yr8BMs6Byl3sXY1Ue8+2lPG/mrw/
BmgARTRIErTG2d4tklovWdkcsw9/69vShB63fo2Yft6Y1MY9H86P5zm7Fkqm6MV6xHB2EulWpuoH
t3Lrh1MuUiyEJs46/HA+evQAhOOVGvkWcZP5pVGJjVE3R6YhSrNRcVK8gQVRkwgkT3WsvGrLh80h
HtdS1HT6cw53MGD02QGdh14kuh0X/Mu8j/417E02P2mKV9wFYzIryDe8oqv9GL91nPQbwb2ylaK6
yojUZn8JvP7nG9AniQ8A+hVaUJfuvBOLVgsEbNmivA/4B9TSIQ0u+74u8pvbJ3HpRpzJXf6YouKM
qBxyrRJknI5SOZaZ07yWyIeOYb1nmW34VUlGdPDAw+KtqcAvbiy8HH6yAyhuUR5RiD2vqjgGhttc
JYzWQ6t4iJq1LbYQ1szP3j9m5n8/27/1kBXRqHq9y46OGo5WV+9yfSgq0r75rV21x3anTgTURMkI
8snsg1uZ4J/mtas9fvYB1Fo2BRdViRQgGbwZrM6F/EZIYrO1a705HSVLsN4ZMhmHiCWjcdclTqMP
dqPjFZE79ytrPa/l1aeIIrrN1Tn1QNO2+N6YtqgmISGX3A3QKQcGhQWZaGUk1WsU2Yj/SC0+lK9N
3RBh0r3pTmsfGr313m5/CE3I+c/+PvsQ6klRxnk+pWGOtNCxy8kr5p97qFOnUSBOYKdQFk2wIg9K
pHd4t/L9foofuMpqJr2OW6MpLTCAxMcAHarZX9JJ/fNlyN7jgTcnmmki7xohsKaG4eAKXf4aauWv
sdkF6cft8S+uA/qxZkp5MEbTjwtVaEaJi7AO2cAxyOqCPNljQ0OuMjP3GjBeruEHF8/aXEgEbhoX
Ln3WMlQ8+rSNBhdkH9FWqKf4YwyibKWffPGonVmhjtqgCV6icCXmLm7FPUSL/V0hBIGVS432eHsG
f6SErrYySisIdjRInNMUKWrLZlXYYAoRT3VWY41b3uZtNM0/MVZgF6/YLdbwZUQbdlub43jMbX//
Em9GS3tvLX9TmK3F2b2VfQcfkqLX7Qa/d+ZjaCX6WkCwFJxreKj/+VbKA4CfFYiCAh4g4gOSj2Tg
kBXwDtD8iXmeqKXj+Q/N4b/JxF2YpTy7Bz6OUG6wlZniELLvuffYCRs1O0qAgaWngoOXub0oi+t/
Nk7qBZnHKhcHajK4SheO23wYKjNvu2ojq+Fa1/VSMgaDQwprVmfEOaUGV4HlOfXDanBzs982Fm9n
J85gvuTHeXVBi7+XrcyundsDXDy3Z0apAXbMMLclZPCfTO/toAgW6kWVi/uqDiQS5IJPAABWVsK9
5Rv6zCoVUKZg01OzAEPl+9wcHKmZAG0+Vg701KrsAOYj3kNW12TSNa+xvJ5/5ph+VHItIk0PlW2X
lZojj3cDCkwq0684w/9wPP41Q18GCZTi2qZAoUtDmv8Ua6resdvQI7zyy3/rsoAo3COzFnsulSaQ
9udnLkm0Tks0YDz1+JhrQaPnhqzjp5quIGfahFDMDQ044400THrjWYAn21XmG0AgGSJ3qrM3rf4o
lQ3z4TPf/LAD55oui2tPlqXS2cXHUdubq5guiwUcpdQz/ciu2/smclXRGPtNitYAHeLluSHFu6hV
SQOKI+3vE7sX9qmdzoQa9K0ZLH2R+Xpopvk+VsymqHSlWKv/L76XcO8KkKgDAxMtGscIWdeJFW4N
T3zlR0du32QGbDv27aP7H5b7XzNUuOnJfjbN4Ak3YiwRNA0ohYjqY5Me0epjlmhWQsjDAyqiGgn2
moQNoQKuliP+SBWHzY8DU5Ak3HFxp/Mht3LG1+aAujlDRixVvmsGFxxxuhgHeuZZEpPft6sEiMuO
82y6qcto8HKl49gWt0KcW1G4j7W7sozeCu2kRU7mF7uJfROmh5TdRo3jta0B3ssto+5LbQ2wvjRo
0BXgwpilKK/UfEM1aAYpH+FelHL4EMNutiMOxlDI3L5LU2ltludNS8cM5wYF6inQaGIUlAAR+He1
fBLYhoAItw2tMN+m/Fq5YOmuQGmRBanzzJJIM5CoYyPwQ+7hBH/4+WcdbFjQhbelYveft3f2kiHU
2JHs4TW0BNNdVx4j9erMZOYOZWlMBZwY0z4VVe9MeXhUxTVvvVDfA8oJSU3I7836UpRnGGO8z70O
pdEpV+y4feqHFCJtna62W0HbaQW3FcJvLfvLrtafuPzcLHUJ+lwjxFKgjG4IhpB6G5av8Rrnw9L2
ODNB18gnaRjzjIEmY1e/9t2xqgbo7VlhIhI1dqt47XZdWjdkTTmgEIDIAAfA5W5kQq8UmJwZ3SZA
GifGs0+551tH7VsnQKXwbzcJGu9B/Qb/h2I3lPYujflqNURBABVMEYCVyur4D+E954kSr9wb12f6
0g59xNQ4SkIfdhht2yjvk/JaoBf04fZgrl8zl0YoV950CQQYIyBjgHQodV702C2Tj6x128rCwx1m
IJ42V3+QTaXT2xA7HNkOUHlXGjh9UD8R/Qw8OGnNiTH8GtIi3SZ/5cNfzPicSjtl/DUig1AEjCEB
NVCKkRM0X0H4WwS0YdxmauHw4obPDR83Td/2UJpYmZbr/Xv5vdTcAy0eSkoP1Fman8bpvnFqo5MJ
WllkfwU1vGaJWoAUQBW0y8BSpWwCdRNLpRn7L+jL09mIBVpjBbO3gK3ByHBBIB2G/lJ0aV/uXgyK
CeJBw8ji5CB0gVMXZtU9DsJAyr59zMAWpFp9zZI+nghAJZHI6miwJaFnN+ym7XQu+4gy8BH2KClt
+LUm9es4WYabR/0DHGAqysPU5/UdaFKHmh9RB+E8U63KkcQF+IW7OPq9sicXztd8pShAwoEb+orX
Ssg5tQbMh3fFClf0oHPo9cpNZXzUpAdI3RTlsZMDEjOPlS+hC5JI+X3B3DeAGYXfkbSLgugrVX8p
6HuDZnf7ChFKpvWtvFnZICufSeuE+FwBF+aJvNuJMW+BktZslDLcIuEan4KxWWsH+eE0uLzZcf8B
4DJTmc7FNuoJAQq2JI2BZXV3OUE6rSRHWf/8/BT1z9P+5eXl7e3t7u5j+4QUG/nuSaL/+utlgX3k
cdDfN/Ps0K2gRSDLPWhaJTfYA2dBZHuwJAuMSAffDu1mJ9ieJTyk9uTIG87Mj7LJ2kpEkm30tErb
fX0/zypkysy/DtmNq9b1UPNVOYHmmSsBmECsBoJTPsitmLfaWYMoLqTKUdbEfQIGkhkqTCvPcEGk
hFWryC67Dd40a3JA6nKXmTI4wm9PMDdf7/QCz3Q7oJdEz8pVWm5khUgYW012c3IcdTCD669Hn/wW
SWmc9m/bgPTk+bbJH+zKlUm0SYFDZo7faFIyBa0RBbjIZdfYHaqTe7TerYOR6KOuheTT2hzROk1c
i8CtPNQnx3F0Z2uaNokweON+t3KvLjwIMdVnX0PFP8GEsjmbF7KrkNDMO6N+ApAvdCNH18v9sE2Q
TdquQZvWjApUVRk7GkK0A6YAD85n/X38LBNTeBH20x0UzbrnBkrSj/7jyrzP19SNeacBnGwY4Qke
lJh342C8H47W8ZgZ1jHQGfJeks950q0UanMk31R3Bub9MSL6B0/yo3MvnVrirGwEWlcGoec89SCG
wStFm7nxLm+fKktkfxxq2fUO7cPBqvZJaO1feEszbfT96Nzve+A7v8etsgZPXNz0Z4ZnL3tWuoAK
ENLDPAxPnMHr+UF7rDq7jPH+txrh9fa0L2SZMEoQRP30RYtoCbo0NoC+Iw/ZBicsJdO+0576CeQd
p8E/eC9KqEcPAYTHVqb2OgQGNBgST2CEQpsBdIgubYKImOnDwVfdAisqmU+FnTsrw7q+my9NzKHM
2RxmIZSUe89TXNYWtwDcmpEVmozekZcXVNMc0VmFYqxZpE4qgAitkPiM4g5GZ/S67zB31S5+4h54
I7ewQZ3s4K24x5+qBHVmQOQKoKcGiWFwLlBbVObKkfeTGqMER363C3TNLPXPwABfuZ4QlP+t3MrI
Q2mX29KuD0BDWPMcpLZPWOshMUInMgZykuyKRGZ0D5ZsEpP561v8rbBDIyGM/gL4ot7vpE1yYDaN
7lueHmxK8OQ/Mpa6MqLFnXE2IGo3ymmVhoxSKa5RWP79U35c6+P7KRBQUwZEugp6RhCEzoq0lxtD
QZm+STtFcRtD1IWdd2IeCiuyMGPm5MTvgTE5/ra2uZfaqoi6y61gF5DGbuwYi+g98JgHkHs73l2/
fq8uuEDUavB6AbZyge4hUrswU5NQdaEyZ7bme7VRrGnPm8R3k1D3Xm6fkYXUGLARZ+aoMwJzaTJl
keq2JvrTAc23FBN5IKKZH7kRWpEdmIipiWLctks3b86O9cIudVJ8rw7ESsAwZVvdNpv8LiQD6UAj
8FJuOru788zbBhf86Q/aWoNoBVhJ6N7NqYIQd5QMquvZkSE4zQ4La7FOueJz1sxQwagA0TBkTWEG
YaAzbPx7zY6cQlfebo9mATwBbRaAx///cKhnRwKJZ6Xse9V9zTZowLHieyBiH/yDvJ/sFgoZCq5I
JDXfuDXD8w+mjw6Y56CbjlYq8LVSA5QRyueJNKpusy+38oe8TYzKFA3FHh/jL+l0e5jz5qONQXoB
2QsRmF+FZt9hI6/k+i7QXKE0Q5HAQ6GI5qM9YE2fYymaRfb5X0vUfPqNEEAML9JcLTB7XQqAa93X
ghG3j7LZczq/EtLNLux6YDLULcAuBLc9b6Ozm6lG60ozpZnmZvvoUX7kjTXJs+WZ+2OArvZDSJAb
vdmAfGAcIMMf/D1riSubfXnW8NCAVpYElkA6fQ9QiqZ0cqm54oH9KLf8r+obRGYm/8CvvCkXLSFK
mME5aFJFEutywtrUE1ul6TUX9BnlQ/SlQD7NQjET7M7Th7Ky7Rad07k1KsfRxHIXSl6rIT03w8XQ
JJPf+/fcodopd2ysV++QnuRTsvbCX7j45lDozyCpmzxCA7PHczCrHcFr8Cj+4n63a+zHSw7q3AZ1
uWp5oXBh3GkIaIOO9B/oCDtW37nVrJBnLNQaVNzh6P3BaxSNRzTsgAs9qDClmecacU2SU/+04U+j
oUt6vefMbXhMnm77ioVEEQwCwMUhF4MmY5pFMmG7jFEbGGS3CintAE9Sadfi/gxQFQbPPOGtFBgA
QYdgqd7u+s9VFpTFuT37AmpuoT3sQ8wKX1AZaOi6J4oZWMJnbcublzveALnHW/IU2Wviite+BDiI
uXgGTAmYm0TqoTaqVcqBDMpzFXayPH5TVtx2+maa3ro9wUt2oJaOuQVT4iyRcHkEK7ms67aoGZfV
ii3i0K9y8hUHlG+dWfADuxIgzD/twkOKSC5wyGLghQA2Krp5bBRiyHwUMe8mDJxw3FeZkUOdweSF
VliJN8WrdUMaHpR1KEdBPWtG0F6OjA8AjxknQXKZ6Y4rt2yxU6NNoREFnWge8+J5v0IomUQHFjAT
/3EaTlJOJP4JUZquCPbwi/U/WkfxHotEn544VLDx5+/qI88dTX3sK51Fz5O/GwcojnmW5xttbTRo
XpAhnQT+v5S0L3FCms6USwTmKWpgT0O8E/wVhM7VlYBR4gpFXDkLG17dOSLkWdJsflFmgeqZZT1C
6FRBGjECcYKZhFHpBHzhm2U7eis7Z8myKs7M/9CgAdnxvLPObjtRGsAOyFSyKw8M+roH8Mv7Al9s
6gGTHEpaait1nN1L2rhW6F9a2rlDCYlZhEootlD3Rs9UpQ8FBRnwG+AkOMJ40NiIt1L2JHCkOKSB
1eZbEKXL0WHyt5F6zLRYL7kD2+ss5wSMPoEs+VMbd9Nk1RXx5RPXAo1ZvPO+E6umAKrm2mLy5+Q7
LA9p46GH026TNz/VO4m0sa7u+NdsK4n3rDpZYUS83qrUvYC/3T6c13H8zw4Gq5mE1B+aC6mByiI4
S5sJ6ThI2Z7wfqqAPQaXZFsWvlPUzWhUXcIbcSV0m1Kq75tEBlfXWD76ctoaPOepuqR5Rp9m3+k8
QujF5HojpEpIeCEVSAk+PNJlyrC5/d3XAJAZa6cBmYZ4FkOg40kh4Ht58tXkSajVZAOKv/SOZ+RN
kEDfIASAvRugmCd4g6UVOGsIiQtLSqO/FbeGu1IkCTLFeAzOmWTauXU5gPJRNXluEUHKoeHy+whH
Vqx6AgoTUmIlY7k5BcpzyK14n+vkC0yreLmDahyiGCwdC4qeLJRsxfpPaW57vS44PWd1rN03RvjU
N1vAMSXvt7jaZTVviEsHC7MYM2Rz8A6WaEkWOc4FNq4z/ylqNdVkGZSLeo/1zDHvArsOOYjydnXt
TIEnbvmA6Sz0lZA2mgpDhXC7qfVlsxZOXr0tRDCq8JoEbVfogyDqp/xE14B3Par9pyoWkWmLal1m
Y0mfxbKtSshHqwWk0IibUrU1n52giVZnVhNG0UYd+TWEwnWSAF8DsnmU1SFcA9dB3Xd+xIYFKDb8
J+5RDfQ0PozfLIi5Jh0NpRHeWaLR92YWmoJ35ESz9i1Ac3KxJGx6TPIvfs+j/7twUuhtJSRCdezX
2NlStM0lU+F2kmBo2rPy5Iu6wqzN4xyeUks7JyvRm4N7GsTW83135m9TCeIMedpjRz17Mgl8vHeF
fXrfKnelqJG6ec373+MumuxUnlb80E+G9so2Xp+oUOF3MIlc2h6Fnoe2QeE/8eodnIdn+A8jA2gc
CYptq+p858TiqZEs1jN4o/pI7tmH/lk0x8GQoh2nK6bIE+Ekualq9J7RMaYG/v01p3N94WNpzz6S
vpDaUvp/pF1Xk+NGk/xFiIA3r90A6ACSYzjuBTG7MwvvPX79JUbf3ZJNHhG6i5VCK21oCu2qq6uy
MrWgzP0T6BKNA1evBsmStK3vKqgbNgfBknfQlX+T/LX2wMHrV6ZAeWVhmX4KQ8xUgRkBp3AGsc74
jcupktAZ2reK7p/qPrbyh7F8yUpr8FdeTlXvu+GcrliV7Xs2RUSSnWD8XfGmKqw04IIGhQjZCjmG
zoI+IpS1CV9YSWfK3Goa0ZqwTxIr8o4QypAri4vXrUGExFIepC9USL0n47GJNhWoJBokd7lvWX0I
QEHQCm67nZp3zSADZF7DTfgUj5BjybaNsoTh/KE9vzd4Jo8gc2knpxBqOqlurdpodiT18Bj6rtHR
eBtGr2VJsnUav6KlCZc2mvPfs2OUr2PFnALHb2xVeRUHc/xS/Y3PPcpAhudbbTRbeGyjPqheQqTq
Ed6GZMMJbejj3D1Cw/6oqTb47LUPT95o3SmJN2V2AMowmDXIHVWz5cnNil0CXGlIOm7j67RA4Th/
ySqz0Kxy2FWrUHso3tCkcv8mvHGDo9CkAqCPEA25FYVJiI9a3fg8p/qnJrbVkgIbX/obMOF3JsBa
CRHDld7Q0c0btKtZaH+raYZ+rq2qU3V05SVRj1vX0sXnzEHdmRNJMogZ9bXnn0Y3ldH2a9ex2aOI
HvAkD16akcqyJfOxqYtLdBo3TueFZcZ9tYk4TKnM+ScuI2magOeooEatEUW1waxUZSlBx/nC7F8/
+REbI/qHs585hEFPdTlctHdLclX5wanh9xxunmga3MDXSV0AT5HNNIlWXI8EzElbAUFzp+M4BuPG
0Bdp7a7eWfgS6Z9GpDm/xrZcp1EhlnIrBadcV3qQ9IXGXmnFYVV2mkD7sc6cWkv051zoj37DN7vM
8AczT0eQggWC+JarrUFHPolNsRTyr4LzlqDe1097fCGESaEyIIIED/R7l3OFfiQtTOsgPLWetK7C
yDS0igLKXmuroraDtrNqbpNFHZTkHiPuJakco7JjDXDlX/fPzHWREsVuMG8hLMTC6ZrKOHK1kKVR
TfP4pK5iQJqEV80eXTirWKaitxGVdUXE9/gAqqDTfcvXAKHZMtR8JdywgDAqTKzSAYsh1kaQnNRy
nxl25YOTZ53HR807ServSHPTmnhot+D3jWrVem1mHv9WiM8DGAOCbJbSyAE0fet5IKsTj+pFuIUp
aAE2VFK+Ah1cMcHCA/AqvcR88hw2nJ1oQU5kDnFXfBLVVDoNcEN21Nc1UDwJJESqKKPykAcLd+2N
3YwiHCIR6GsgictmJ7gMGN+Qr5JTBUiEUy+R28xbjblGLn48c42EYl8Bp44fL4x7bXzpvzRpW+w7
nS4l9n9qQpeWkIVAvw7ASMh9I8d0OXtalXq5FMTJaUymrR+58rgVKs31Wqc8lZNs9fl7Ma47itjC
5GTv+f5+u06AIr0DhAu4XCA6KECZ/dJ8KnJy6wVecKqEmQYr6kk8ouPT7hI3qyKSVit+qXfler9c
mmQOVzKCK0rojOA0i4nEYksSSUAD1vs0Kd8ckkz3RzgPgJlfJHc11LxAFgRKPeZADWk+gKlSC09S
0Cdm0E414XOecr0W0/uWrov6mEvIQgLZZ0jwGmxkn5e1PwhaFJ3ybDeqD343gfYHvWbiNzI6yif4
SpPMKm0hIr2j6gejsScX/DykrUkm7uKlCu41wAXfA95IpNDBPj0LF16urdYUUSRySXRqOLef6SVE
mnKPyoNncxMpsk160FGSHEl9lE6GeqyGtV8gzQdZuWxhaq7rSvOnyEgfAC46E6Qz56ngh7TKwZV1
quSvonjuqoeaO0opJKECyw+J6qGpPzopgymhVixvPcj1IbwUWxHKlNb9Zbq1/WaHAfwlaj+4bC5n
Jc7LoRegxHFqJQnhkNFmq0qKGuBy82kdaWViIkhYer/cMgpyJnD6YC1wszBGlbgOhDQI41MS6Ppa
7mp+07fvQtPtgEKa8MSLjIUX040MyA9/AlYeAuMzV8TlOMfSgzjHiFmd5N/yuBk1AZoMeG/INUmf
BgTjdWgJraUvwYJvHTgFvD1owefn7BgTZol9W0R4hEcnTe0mVwDDSZyi16WppgXfNd8r7MnWQEAl
IMECEj+22UZqe37U9CBGggPyR1II57VwydxyzuK5iXlZz642D74ZXf5RfApqgQh6TNoJcfuXBOjC
C5+9jxKBplQdO9FAhoXS1K0dc26aCYZUXzIQDpXxSS8UDdQsA0ejRAAkqdDw3NVyHbRTabr692dD
wwsfvUsqEI9sBDYFgTDxRh2fmjFCw+yzJ5VmIPk0Ggqcx3Rpi17fsrM4koyARwFOCDc5M715FwdT
jjGiXVWw814XoaI+lNtJmB4hej4rOWix6SNWXQttAWRYhFZdOWhDs+EqUCHoU2bFwNjbba1+adEo
gdqKC3fpJC62tM8O6mqzodyERDfau8Dgc/mpDYgxinQSsBzprlWQdkWrHtGlfQ09uGmL1lS+XsVL
fD039x+mCLzqUDBD5oPx4HyujJI8KvHJSGsTVN7QPX/iJppmz8h1S5Xd4oU+6LuaN9Hzy/tLUdB8
VNlBo4duro0aINVg2WYa3hOLSSySE593ocvlOlqo9SQ5RnJwikFjf8gmKLgpupfSsejf//VeRP4C
dTcgNKEu/xOjn509RfLjYiia5ARqInTb7iTF7EtLzkDJ8nHf0nXrOLbguSnGVYJZFQJQUp2cRBc9
l5s3LbEbz3pt30IKAgErsdGEuS1iqkHqLz1E0O9a+wd1sRp9HdMC8avDmUGKcha0Zo485HilKQ6T
9IT0dG3mogDGsRgS0//+ArwwwzjoUs+TNOrj9JROEbqUt+CaCsQd2GOGpVznjXfUxYjY4FYs/YBv
dZiSnsTVlBPtVX+HeLIOFRjaWEiBhfbQE9S+nhZWVLzeucAqAwSISGxWUmbiDfD4R10VFukJcDML
CffP8VS7kf0dHWpiR6YOcElv1kd1B/HXcYf7Yyn4unE5XXzA/IHnu3dUQ8AUs/RU8ZlBRtVILD8e
M/v+OG9kUzDBZ+Nk4gpfzoHcL/L0VJiqd2x7E9RxItR6wYVpc+K6fharrZqtF6zeuJsurDLOUNXr
CoonGJx2+Kp+pwS1qdiU3waKTPCmotKWWuOvh/tGb9wVsAkqbFDT4cH3k2g5m1DeF31wGDTpiYvx
ogQ16i9cGlCyaLuYhl3IrdpeHKic5UuA0hup5/k5DkwNgGXIqbK676jg+CgUtckpATvfIWqGQsBV
7Mst9QtOABhLKSf9ac69vfh8PDZkSPJKcYo8b3IajnH6EvhR9xVzRt194b1Xj0hFdy0HSg5DrwK0
j5Rgkq0EuahMPlK1yfWVCTwiYVUXKooRvfGbg3SwYg9xLudIKRqKJSRD8EsaQj802yGqYhdC3kNG
80zFjSArTdab96f/5lGeScBwS+MCRFHpckOLeacoZVEmJ2QSGq4z9ZoIPugRvAfNoL2joGCt0zgE
G1RP0d+Lztb7HyDeuIyg0vb3A5gjLct8FkEUCw/laN0qPCCkbQhp6nhbQ41dojEYZ3+DnXKwdcBL
URqxg5ooO64Fw3Lzp+LeghfMctI8Nj5mPCRG+lSqLqot/4fPBNQZ9KhgnkcGh3HiPRpfxyKaErCH
fYef/DpyuEAGKW9lh63Z9bZakU4neCTR0m9ppbxx3j4FErujRpXQAcF5vPE8C2XKWKRVvOmGTRXi
xielRvglHYVrai/cfDLK58D4Aq2Jl9nlqrZIkHPTICSnfFyX6q4tYxIHNvKDEnqZI+m77UOrQW6/
iwTSxW8jGOi9bQgFlhjtPyhglhtdejFGqvboZnsdo8cR8IbUrEqO9EtF91seAG8oPOTxnp+fbpff
ygVV2I+RkZxQ1e9Mv1ULs0xHjxiYcgvlVJUkSZqvq4pbYse68aSZkYLgTZobcqBwc2kZ2kpeGasy
Zknl/XU9SDWABuO0V9KyWLicb8UAKDxCegTRNzjLmJC40EpfqaYQDl0SZPBZt6MVGfkLyjxbPi6X
yiU37w8EtVDxBkYfv5hDxSG+DFvwuJz4FG1OgmFHLWlAi9U8q6ONekD4Gk/mGCxdW7OzYAJL6dws
czt6ehB6Udmmp1IlannUFLfld7qNA8rFu2JYjdXCw+YaxYWNDvJeZJZRdAWAjFnCQSlrIYBk32ns
kIMAsghqWb9EgNVr0oqvKIboxwDRUGRxo9nVVLN53KQA9Rvgsp7+COPWkxc+6ZY/A14GNLcaoDOo
UF9uKr4UuLDlOMRGgdFtwUML6EijPIlcrbgQoQ52Ql76lOfSkLZA7C48L2+lByS4KAMPL5TGwZV1
aT7WvACc5nF2gigRUaM3bUR1T15z2laSVtnQrBL/odJrK1ySersZbcOoKM86EMg9Mh5SFlKgiDpY
7hUylA81n5kGhEG8yIq7lFZ8Tmv1tWsc9PITP7UVtYZrxFuwsNBmPwko5AUQ6QSv2H4IX/TE5D0K
Fr77bvzGMYROK0JwpAaRs2KPITc2SiSkQnaCUjXlpI1fd+DEcI0lfM2N+hAQTHhxG3N6UgVI5HIZ
yrJV9SKWslPiVE/cJiU1hXgWeXwUHn9XRFzicryVE7ywx+y6fsq6pgpgLyduYMt/5qaNx+9pf4wd
lbwW0DM/1VBLXLy9b5z4C7vMRZNlQq1PkZidut94B8TyLgs+M22l5AUoM6DiVOnEU1xwdPHDU83t
PHxOYSaxNaB1qN3lhZUnC0jSG+fv4ovmLXAWUHKTrHp4dmYnFMnnLoHC7PgUu34gQvBdD4tkITft
AarGg58STZ0su9A4JqFWF7A3DmifXCPZSjb5KngasOZA1lOe0MKdu2SsrqR03RPzK915NXm5v7N/
kBKM751jk//5Dub4pR1ajgMDO2AHGhJiEAkFYQI6V+y77/Z9VZtOBkhrQbanp/7Xw8NS+vVWKvjC
PnON11knlUI5zzsBnBUchJWDV0serYZt7mH4AR6Fofng/7o/7luVjnO7LPNQOLZgmQgx7paOCkGT
PR7ZNPEgb7Eypc19YzceSBe22GtV7sNEDzBGXdt1YIGNmqM3vgz+9yIw5laK6MIUc5Wmeizno4Rh
SYcU7TXIxKAzuNvVPZ62pJL30UcPiKLrLWW0b3uuv/uILawovo+gIsCJHoV1XpI2p7zLv/DTNv4G
MmeKTQ60K7lVPonqQr7mpnM+s8z4MGyfvk8mzC4vPagCoHSRPUB4bjE4vumz5lQ2SF4BnGDZNKpe
5WTVB6ZT4XYz5lGxUwHNDmDA33DQHdbm2k5sV5/iK6+0lNdtI9ojP5miSGhUS+zl85a5PrZ/P4Zx
V1krJMEgYJ2jwu0Ca8C7hqNQXUAbfALczi41uaW82O1d/Nfk/OdnHnJ+9IJcBvMsKY4Q2Q14UeU3
4IqFRSoR9nCiIgS2/zN9KGZJq2HojVFqBkes9oDUqBSPym7Ppy4ecVxncQt9MqwTurLHXEe9J6h9
r0AgKrc6NNVHh/yE3IXpkYYI6D4MyFdqBq6xvu8WmCvgP1aBCQV/D5IJ7JGpBADo6qYanLHchV4F
omDkwsr3qiSS96UnttwGC3EMs4SzRQ3dR2CbnxGgCLkvl3Aqqzhpsx66W2bpFuRzu9TzOC/M2ba8
MsDcJrWkdhwXDoPTS26uBKTy/v2cXYyAuS4kJJ15ucUI1Hiw+jiibUHAPhArEklEDfdF4Rfm/WVi
nnvsmH4269m+H0BDErccTAoltPgUFw8DiHEsrAzruK+sMHfE6CeeUchQDQMK0JbeJLv55Sjb8a2x
PGQj89f7Y2Kv/f+Yw4MDIp1I6LOqlg2oj1O5x47vaXCEtNcGspZEJsqqtpWVbIbIktYrkCs6+2mA
RBuHXtQUzcVf9z/j1kHHcv73ZxjssyNC05deQMzciaNNN/pkklRaol2ha1USRybvt0SbqMSrC2HP
vA+v9+lfu+xsJ3wV+x2Gn2yK597y3luneOQX9ip7JzKTbPDMZQyClWhKDajp6TUo8k2hJWIfzgru
H2X7JoW5xQNhmRu/5FghI9JAKHj18VIK4fb2/TtU5knhgakXhOcY6vORLpEILmwjpI0uHYqXZxVY
rvHDfVEmHLSLQcZiqoHbYKgRR2vE8ZNmeuljGVigOZoyu4aWSkkSIJWh7N2uutLOO28jxwWdphW6
FxpjX0Nz4/4+u+33kEVDAWkWp2JuS+DTu7ExcIRbflUDxoa2awO1RcsTrP+fIcbBVmqkVyBKwym2
oXe12bbrJWGn/2VT/R0L42K5AZolcYAj04CxIcKpFWyNCGbw2YHS8MGE5je9P6bbhxS5EhTfoI0H
/MjlIuuC38pexA9OKACiCPWFqqlI0n23AGxoaKf29lFjt+ESZIGJ6/45PWdmGVc/gRJDSQPM5cA/
GX5Okldf9gjnL53Smwfkf+xcpT4CQ9X5SoYdyfjUk1Vy5LrVeEI74byDg/fO/6jNopPI1Ij4Z0iX
uoJvhAHIYfIIAJCMAvCLSb2IheJH6JOBlwh59OxwVl/8gQaHPYGQXgw7mxtOnLdZWNP51F85wDOj
jANM2r4BAApGodX8oHNACQbo0cq3wDIoys4H2Z74ImvJhsd5DTK8ivKFmIuFR/2zvHDvSF5p6H9g
S+gCNKl6cRLg+pU0W0nNcyvFVuPVH0Jpy3xntdq4KfsSqVUzAHVdBimcWHjq0CwlBvkm9qGG9KEZ
bpt429RfuB7YdNjVx8175uzO7ysoyoHnDn5NVWzFS83GOHrtShpMr3J7TMmjMG4KCN7fX5b5JF2t
yswFB6eMSI19lGZpnnpTP5v1fDr5q0aiSeq7FWd8ToNi6Tr3L/N+/wz0zCKzD6QxEKuphUXliVs/
e0dhO2zFY2kam3Ah5LjtuM5MsbdhGiZBOcBUnVqC/eyZqqms9hZEX1fJ3lliYrjttc7MMfdeVoZZ
BNjz4HCCOU4Uip6qw/3hUrN4yOhSOocFK1/NI3MRBroRh2i3H5wiUzbT1K79EghbkSiOCnKLwK1l
AX/0IiGdmSED4EMMEcWcCddRJf1f4tW5/xGkWQaUt5klVaEglhe+iE9pV2LnKuJzIS1sm+t9qqKT
DqI8Ol7DaGRjXHNeF4Pk58LovAEaYcEjLgUW1z4RBlCpRw4Uv0G99fL8TWMthWMBA5qfPXMVrUFC
h3xGKFtlmUM5+l0suoVY9OaYZq0z+GA0h7F9Mh6YGJsJdRxHeuuB34ooZAuO7QzvuH/Gf/rLLg85
hnRmiFkfkW8gmTfCEE63SJtfSDFK6/FFMgUSbjVrsMJNbX9XFiTQSjQimMax//W0pJF1e7TozEOh
D5fJTyXozMGhIUAdlAoTLKrUpxWVd5y5BHq4vsAxUChDzr3A+Hksb4PhlXWmJuropDr1oPihl5YQ
mfUi4fDNsZzZYc5eDGm8qZKV0YmeeZVk1YpLSfVa8Q+tmC/EQmz1H+f8ckzMxcAJSVg0vDY6gx0T
3WpscPusIJa71em4JxMopoz5F60ssKPQeFXAv20zsq3ozG7jLUbg18HL5fcwkW0ZG3kspDq+B0+l
JLI9tYZC38KobxsBxSQCBpAssNjRcugSye9hRJXtBmXeccIqNgtu64bDnofy1woTOxuA/hUqByty
9Jppj/0qg7AwYqBE+uh9y9BSKg3KwsiuHwboHoTYMyj/cBRwDi79jBzoI7R4YFOL7cj43UcrrdkX
BjXQjHz/2N/YpCivzSTK8zSiwnNpaRRSWSrqcnC8mFTPHqgZd96h2hrH+2ZuLBUo1tSZFhrvemjF
X5ppBH004jqenCLiMWftoTCcKSyt+1ZuxEdIWgH7Md8xMMJeAG3RNEM/RZOj5Yf8sXIKjCot1lJL
AAMcQBgPgvME/7Zg9nq5ZmYBEFBgEwrqVTlcQ8CoxRlGp7scOWSbxuat3JrwCOKs79aWAjqC9mMp
qXW9dJdW5z8/85Xo/Jn6QoHVWlaomO8yYGoGqkjPfhTRJlwvDHIOTC7vh0tzzE6R57YQpYG5Kba9
wJUr8M9Uz12/9R7jZNVqnCVLFjezLAeQM+x+/f/MszvIj1XoJzbp5DS/9VMPxFGOKrANzaBq5dsg
lAgRgC9VDxbWlSVXbUr0fuRZNjlZWFCZfyvV1/GNRy6o7//cH95tS5B3Rcc1sCM64y/luk1wW3DY
Ju1TxJ147yOo/kjed77EgHMjoYdlnDXJgS/AZv0R9T3bNbrRtWExBpMTtZpZRqEVlyHBhcshkVh3
dpnTwkvQeuyMAvdQfHRNvcBpLFzfv/MXQJZKVGaMMouInxKAdccmmZxgk1tNYObBGli1yvKegkdj
69En8Bo/BN/x6/0pvo7dZrNzzwsg/+BbYKZYTPmGN3zs3xFoDhV4ipUwQQ+BNE1CS20rPt43d+Pe
uLQ3L/nZRItp26SVDl808i43PdWfOUX+FE3MoU6KaYN8ycKlcXtiMaFgpwcO6Iq3FRQRaa4VOTgs
bRAWWG51AOhw/rWRiUe+IhRv/YXb8aYPOjPJOAW9lYba74vJ4amwAxHaVtloZCkTwcJisFcwlX+t
sGyslebHXTDBSmtlB5E+TySg0/rw+Ksj7z660/FOp8kKjH2mRBfC75ub9cw0cxNr6CVtYh4uoJlK
GsqoQU8VSEEO6H5d2C/XV+TlIEVmvxhqIyg5LMkg7BR9U00nU5nsmH/OkzfQKhWBAurvlcj7tCiE
DV4KdKw3TbvgaOeo9MrNnw14vgbOtm1VZ3o9GNhEhvceGr/iYeFc3PR0Zz9/tn/28/UJXUxBUM5r
mRaPuveSSAexNGN56e17I5ODzhRA1PE3WIzx7ry0lFWKVycVds1gg9LlZVoPpFg368TU7ENGpK1A
4Qhs8NOgOeZ10fqt6/LcOjOPvd/WHRfBurpVbFQPaEohqeBWa80K6UDxAdSjlSm7EThF5R1S7GQh
lcWiaH6ODaBkcxyJR6tqMB4I9GNC7teY6sauLe4AzKnl24pZW8VGHJGbBRyy0QhSzmJiQw80p4vJ
jlvuAXx1aKuDyA1K08wkoPw11l3QTU7+0rQ0fqyes6P4qXVmtu9fxR26fSE9Bm3SXX9Y6tNWby7A
mW1mo2lKomcy305OaZVkBAa42lTHYeP9AdPnA9Iusgkc0cqnn+8FfVHwCmrpF8g+rdNqfzrpJKQG
fUzIp0/fV8812YDqiHDAPVmfjk8Hy9lXe9FWaLN6OvU79XEpprzld85nbvYWZ8eknRJNzFPMHFjV
nWaXOhDjWHA48/5nTzrgosCrg88SD0gmfizqLBmTeoLv9hNXyYMUlEe1vuZ4PgHycOLctEfPp5TV
Hc1VEGxoeblJqzZCeciX7Psfc8vroDcOLxCgy9BdwlzODd8JYxmKkxOWv7XgkCUL3vXa62CQYF0F
SAKoVZ6NORIA/Dw5UHSnkSlAZK2TgTj8/hBuVOsB/BdB0IjtjuwTG2CEYi0nWh95jn4qX3iw3wEi
SBN7oLwtbkZTJWDhS6z+9b7ZG24OZsH9B7y7IMyc7Zc7RQlA/VeLlefYRWBNr2lJNt0v+RkhFURy
VwUZN/Ir4P6gnAGVCnccFl52Ny5n2FcRWeGAw82w9Nlc6kt9C/IvZ2ckVN2KL9w+/si+BiJujA/D
7c38uTw2IIKt1wqVjvx+qW332smAiQBU/LLOA3UtsZA1IJg8rxBVz/FTEHJAA2E8KtwRCTIkNHtx
4Yn5k6a8PDWX1phTIzSFYOSK5qFCnRPuEH5yZKbREVe9pdjhI9ge7XilmgNBWpA8P6qmT477V6AW
9wJNj/1msHhTtLsVD1DAZEGIxry/H65PErSekTpDjzcQuwBsXm4HI5hiLY99zwmykshoWF4SW2F7
LHCtXFpgNhyICROvGTjDkVecrbzVq/xUWPWpezVO1T5/ylbCMVjKTt6Ipi+NMpe5l6LJFYTpnlM/
NrsJvMyTldGYZHQJVnHDUyAdAko2EGBBLpS9NPW+CNJBx/sHsvJQrdqnlhQ/yEIMT39/oW4dXIOH
fieMYZ3En3D+zMV7edM3UAPnnBSsRG5w7DbSLnnK3YIn8obfeOtgPzrKSd75B2/POUvMmexAUVGc
G8vRQmuAdgcNxJcbRUjVbigLiXM4pOj88CsrOpJAo7OSapqXC4O9ZQxBALJ0GCtS2Ywxjx9FNZ8i
323qTXbE7bJO/YnoGRp3pwUqBdYdzOM6N8XslGasKjSDxr4red4Gqnbo0S85u6yRqPOhaRchS8D7
S08U9nHJGmUCnWH0C1DzYHzV80GPzNBVNzG8Lbbor/u75iqo+8eSPLt71CiB0L1cNqQipQxSS9gP
EDN1RFrYiRmZ1Q4p3QRBC/RVrYrkdnowjksioFeHkLU9r/LZjlXrVo5adAM4BvSHWv9ZnVZ9v/bd
cDMUf/wJnJLh1/3h3pxXhO9AnaOeg+brS4tjLnpazWFehWYlKmY58IR/i3KfaN7juNHCfxsy/4wQ
ThMVb/hQXCuX9vK4F5MpxuaZwuQpGXKz7DIi1D7SahvpFKRPYnjyvbmbucwPUfKQaAWtwdg+k2ih
/6j4FqeQ3J+Cq7iC+SaWRCYRhgryHJgDIyBIMB68bevGp7GHl4id3EFDxL7dzEK3ZBGAeOssgXsC
5ToESHNO9XI6gqbP2iAuQA0HOKUb/S5evffi0K406kN6ZZLsOiCcI51Gm9ssabCwlGC4vWD5zDiz
9kJftqNewHgJJYDUGnbNIf1UaU5jN3SUgCI4H3edxT/tuWOHTq6lxn82BId9WQQSYKYZMBAfMyF4
LsM9tpBydv1slbaHOngYvKMoLLVtLZlhDrSU9aNQtjBT/+m2E13whmw48DMIUN+iPX9u1v55JZ0d
WV4RwgwBEhyv3r17YbXx23ghofeTfjkPiWYbkgImU5QQwN7FtmcF0DnBO7sLXFBRrgpb305muq1d
Ze1ylvpVuzk6GreGObnFAzhgDx6yNOs1yg0oUiWugZr+vz8wF9/D3ABJpqNfBTyubl29dPoH6oAk
B0UeOMve9fI01iY2TwXZ4OqrduKWdOBaTU8Kcjv3v+PG4bn4DOZO0I1Q40IR05KAdtcAtN2QHmQO
rPpbKV5FyoK1q/otVkFBgQVqPbNKFJ79l2e1SgN05eVD6AY5RKJiKrw2GRlHAg5fqAdMKUDDhSUf
BgsJhz/jjjeDkuRo3aDr+8O+KsL88yFI74KCE+mXn7jnbMv1WjJKgdqHrjE8iQrJpH3vQz43HEiw
jg9IfrrK0hPgpxuL2YIKQigwgc84eOR8LgcvDOggG4wxBPGYo9nlgCZ+u9K2kWyHD0O2lgxbLtF7
DhGRL99OSaA7eA/l+sIaXCXX56Gff8Z8Gs+GzkGLrffVKXQl/7MXaloAL+rVh/Togexs2LXFs1iY
BXTC0JbNKa/3J/7GXYnOzxlDDdZw1NgYfzlUAbgofC1yY/VVB12tB/JYwSPxRw7FtRD6fFmxyKJz
FdcBlwDXgpZcERnaq3YhKBuVRZyUg5uSHAkScNbSmqhUtLqjSqc3/OePX8f30QSDMJ3Ia0ViE1oy
yJ8UwDFMiFa+fxSJJjpRAIrXLTHMHg8javII7ne+WSBRBiIqaPLcnys22Yqnso6nOuqeSEypIMm+
XKipMOK2BQTW7YrnkPMJ9J2VYOEgXLne2QYi/LkjHyxObAdhEgSd7+Xd4LZaQXqQN8ZoW70/DIFt
U9TmgSC3xxtoGZUwDmbR24brEyMIRnekH+6uM9f0rTKn36CTWCPrKdJfA3kNyUeKGXyTLXKwMxOM
/MD10sPzAbyohGw+nje/oaJivs4CNE8PDxIxt05H3/+kZNvbMlHJEakhPGATup5BNXthhd9W5p+O
fv5prRiyfwnt6R/1IKMlS8K/fnW2gv+XVvaTTgaqk3iTkD2SbMoBKfqVI61ee/M9IycnIVZL78/J
1TFgZoQJ4fSKBxJ19DEjq6l+VjiT/z1k2Jo8OEo2RraQD5DmCb7wPJfm2Lok1+V9K2swt3M/XJ6a
MXnJycb9+tisHl3TPWwqC3851nb7uXK+q9Xb2rw/3h/d4XtfwLyt0nCI0l7AF6gfjVk5Kt18HOxv
2z5apgWfT56sjqxUsiLW2to79GXtWIQcyZasPk2dLm3JWx7hbEOyiqXqKMu+NuFrYlJabxpdpGZd
WF+W670L1DAyehhoIG4BvAIuuT/tN/dbbS10YWbY9JvJqnfyIQkf0CHKm9kb5Mzvz/l1TM6sOuPo
a10HR3iJj8iLIw9wLrDO4txARxCjQ0c5+OK8XQ7+BjSJ+sD+oHQcZ+gNXgruliabCVGzzvP8TMZn
2C8ZDrX7dsgJT3cxccHmQp8JDh/FHniz7ccG97+zso7blfP0KlG6Oz3gBH4tLf/1TQxKdVC5o9yA
xDL6xsVLz+p1nTEWIYgZUxH4mE1dn+o8M8uPMHsFq3peR2bKOyAEyUa39yhfA21fo5mfoBHBiJak
yFl51Nk9QsRy5lMH8hDktszZ0Dgt6hVuStw3DqpuZrPxd5nJ7ZPDYGY6USD+BsEDU1hVa32DCWpW
YLT14CxN8F6bpf0ncptTtgT7vzFHIl4ViNPAuQuQ8U9K9TxMKLmsFrKgdsMsB4gZHfQuLqPY9AqP
Xxmi11ii4pcrYRwaC4x0zW85E40NOInTfawliZmMWWBnuhhamTGmq77OOZfXVN+aQn6pW+T6psS3
ymDIn9OryFYxO30Q5UnLxah2i/y9lSCsnD5Fw1LD97UTnY1gpWYiWxVPlctNU2pGUHYGjKhz1vYZ
jfYTSGl0oi5xhYE8YP5Zl+4S9QXsCVUC8HXeH5e2hlzMS6nihmdENeA8SQDRmyBNAnV1ufWFT1/u
ot9TMCQ8hawPWlI5rvkeR0jLrtCa5EFvdUwzp+rBl2qGEJ/5qLJS2I8jF/7Jk/i/KLqS5jxxKPiL
VIVYxRW+zXYcx3ZiJ3OhskqAFhBCC79+2peZgys2i5De6+7XXX9kz4YWrXGB2Ue5oBwPrRmeDkB9
b1aHBR5doYItibceKkpviee3AqTKNZCcxyvdD/1VwDCt6qdaRERPDBJCmwrRitd0YC11QzSE3snK
y/fVBwYX7MJGDGSH0v1Z48TerFlFcbfAenbvYd0Ig+K8kcdbtm7bBnOwVZm0fKqWDeZEHQztsumf
KJqBY8aPDQi0gsR0C8fFlJU2d+PeqnQZZxZyjDzv+/Qr7aRCMVcU1p2myh+oJMYEs52auyPZLs3F
COuYZS5hvFOLej3JbZyqz6VhRt1trcZAHF1GuOQNxQ4jqLqSx9CnY4L6cvZbkZ39R2ZYX6wzU9f8
qPfxhkuB/IZw4/44jtUDlXJpZA92F5btMoMkjjX4xXB/qd27YUPER125sX4oA4GfuYKlxh2mnOPL
KmeLOX1TLZ+ErJ0/+YVuz1Fl/P2YlPtlS5VnvYGp7mM+za2DigmWSWuTt+t1yjJDOplKF040+epU
mRmeTnzZJhjoL2yG/eAe7N8Isy96qhpj5Qn5UCsOqCJN0yWNxTyg98uqu8Wp/O+KwBFy1aUm4J81
gYeJYfG46Objdcdib6qOSeUErM+I41eEQKivQ5NhHikfKw5rpklYcnIY1j+A2M6h7F2rM3X+GOl4
lNuHM3ew8/KktZCvlZNGdhxz5eNF2WVw3ZGkfTbDSKeHA1GEuKdFuOsYloH2hmR5ujVr6x5CzNJH
Ajzlf+fajOSuMHCbvButy7eLweTJ1CWTVX8mYxsEhwQj23NOCll0NmLs2Rbwy+iFr4Z42xGXvHd2
3TJ6astZ/DaK7b/bwmMgaSKbw2x2FTFOYzRzb2SjHp6B9YH3xbnbEWpe5xb2B+zw6iwXGOSe6tK3
QKrL2X6b57zJkNLSwgOfqG0sTratOQK+PBBCeGbR1Kfk4REyiUz8qzAmCcsSm6rrMglK+4I0Bn8y
gxCKjXgbF0Mx8XDaRwalfHHQPd0HpD2TxwazsexxI5hbO1M9GiAY1VHmPZgY/zMG236NQ1Y/BzzG
5z1z7VVqaJl7mIHHPx7GiMhNGwGR9zQ7wMWNxhVvRzlO3xSBnTivajF0eWyBZe2e4/7NgCXWNXGv
3zMVGrxRxB7+xWyERo9kYejIpxGfvsPpN3eFwywR1PtuQ/7SAFcvuJYsreyaTRrMDMUwv9F9dnMP
rNr+ijrGO0pUGmFeUokH3Yh2PS/M87b/mFW7RdPC5QlP0QRcQZqxQDKVdztbmu9kLbS90WmXHjjs
NBynY1DinK3244Q3FXlMEwX4AEvV9duyVGr/5Fku8bTmkXyk6eTqj3RhhWXMvuNCx6OWrHeVoiM8
PcYc8bQmg52TQyLcVyg7VhAiA4YHYLRZoVfDRHv1p7JDgCFFEC1uuq4VxIiDpd8ajC+mEyCI+pdt
HOq+YzMILRHZOH/Vo4o/l7DOAtO5U4N0EvHxUmU7gpNspgWmVgGmIx+LDBtCmzt7TwZMoXSzrrFh
uVxW+nw0R1bcJsxp/toR4NRg8GvIqnNBVz5+ggB2gwFSGsDdoB8MXciKmSIrIOFF+NCG+kzplCpE
DrUBfXJ5uKXPYKj4vabOlLBF343vWpuy9qwjz+E8OG7seZ80asxp5vudrsX0JtTakGuza/Xe6oLY
O9Zu5npkcV+usGkztMM7IfNFGtWyRyHacXpGwgvPT2RTcLIGERMe4s6nD3wIo1ydlbV83I7V1Ncj
EvfaLjP5DEh4lq8BTj8wB8t2Q6EULD9CiAqOMTvs+t9BSIfUFfRwv7a9ad0ZEMH4M0KW+prMtBVd
7ln1DHdUt/ZMN/br4SRYkWKJVdVjqrjA/FKjMn9lKBqPs2x3IMojj7u6K8thg+8O44u+klHWvpv4
ar7aGcT7jdY7qa9blYanSHHS9PXscdOkVM2vuOl1fjqq1bteScwYvGaVBVtRFsO6PMZtYY9LjZgj
7ESNEafCyHzuA1vdfspDxdMDouME4oMzikigLRVanzV3Lcj0AVffU6zPpa+hYMJjnCYJN8OIiGVU
GojXQm5tdTwosSKNoLQlg0V57vjS0xwoci8Ku/2AELp5MWMQP9CzhQkHNIUlcNWO0X7awrDut1mR
+DxDpDld1jFDDSSr1oDVORI5Z9mOeAx4bgXYoAuW4xufWXWXc7cgOimfsvYNoyIH6RhHDs2p0nb3
HSPu+I9XGR7CgAcNfzYSyp+FX0jRa0z/IwlxUflFaOC43UCzId5Vq0USCejBcUSFvif+Chi+nU9q
3+Cb5wW8iLApmFre8zTz5tmPLVbRorLG9X7JPIzHPtTZJ+znFUROWSM0pvWwuPuh3ZY3xusMnupb
JJBIS+6ma+mWUp8zbvm/WM1xOaupap4gKPpAToomzCcZiHTdVocVH+gItdhpABhqTySYfEfQc0My
BDMX+CvXna/QO+QEJU20Vrh7vIvsidRTGh42uitxQ6IE4dc4tL6+emrc12Zkeur9sGzZZa3VvD7w
cSQPZODLHz1V8iVVHiE9TkjICmq+7OO55S7AC2w15XbXHmWpPhmSPtwRuIYrBGwAAH2aIvf0Art1
/yxL5/mrKebVPrFlE/xr5Vz+TTnD4HEN7mx7qF2ePE7zBLMnTNmt2fimXcyA5pYDaCZUHthuXFxT
QNINqtQ+ucNB2OGW/d3ALPzf4eWiYRtT5uEGFezIOxTuLb0MbpWo9VCDQsmjCi/QJZvaX/aZjki3
gfXn2TQrWzB67EJ14zkcUV8O3ebixJZVo1eb4evxOsSB8lOWBli1Z40JJ54NsvzU+OaYTse2L/x6
CGugAIUJYnuHhgZNMI2z1z8Jbxv+OuAbUh0hkIWdws5ChgprRv2EaoE1Ib2a2fj8s8ZVmZNvYvHu
sDr+y4eaLpfhwH+CcFw9mxEtZtdCzvu9oCSKvsBAzctG+PG7chkTZ+S5qWcF5vDeeIZexY9yfuVD
NcH2c1fZSxEZSOCPQxdlpczZHwAK4j8QXSm9qGFm/KIVX1E+7LYSl0zoY+nFTgXs8RfDp37UfhWd
QcXwiCSu+LuUnrEujNvaIp9rHCC2qy3eocUhVnRI4Svx05yrPwKJAutFmd3+U9IM39bG0+28YmuU
fTFWDJnFDPN6YJssH8+DagrR+UOB5k3aw2PMFtnWj1PDP09QG6Fwydb8C86QWnYzS/qHSShzuq31
aCrSGPAdxfmAdb7ieModC6No0X9In/5S10zPdB4ODPs59bvFrvaRiuixMSILEXYmKDXa91xXNaoO
UusdowVFemzHTaB3yYpDnfMJp8HiRPu8x0a9LZEO11nnYHRIW13nI2PvHG7cnzzR/hkRb8PQy3JA
WFjhLf2vFRmQG7GvE16HYyU8RatyviFdrcELNXstrg3PVncW6x71fb5niz+PFULaupgdcCABz1+W
p610NnzGI0L9PTILWF3ChQ1s07qQe16hMT5XcV7fhnwHCC4YyvzukAgh6IiImKfbXM7i2cW5bc6z
NQLt3QrvKRQjQzmeqt1k5oRm5tAo3Q8QRQDUMcUlG7GInkxNu/5NocEzLzYu4JM5jWq6+qndHLYt
HD+PaL+MvdqpUncVt+N8K4gv81Oe2WV7bqDNVPgwcWbJa8mJn06Y94bTSyML2etsh+GLLwGlZPyj
0sgLiRoti0h87BEQ37DOUIZYTZyd9fdd6+q9cBMajqUMyOwlbFqhj3E+fCa7bVUX6nmuwAFAage9
v4+2TwbRg53hy3GusFMj6NmCcEeQTqUBvwcERXR1XuwPvMLEtaoU7qotg/mU76NqUVlRdr+Oe4RS
sobQtjsYWY5uztoIsnFsvvN8hGvXptMO4W1McPWvSt0+xcKUSydXXoOY2qu57spNzQiLlB+OnWBG
0u+BNzKD+2wrp5NwtTeY9lj0s5ln8idjewOMrfUKFojOSt3Dmw7mxR7ryfTtOMKrrLLl8yaDY+dy
s83WrYRH3lmVN49EtNXYpxJESYehbfAjqxtRiQbI2P9ZUDfwgSh9+bDiZwi785V8wowZ2nZVzOqv
z8P8mc6C6zNbLD7JqdZs7CWqJt7LcS4a+MA3FWYoJo1rqkqfvmSZmOwly7HRYEdZm69YeeLVB8GA
1WWCkxNtJbydpc7tU4yG27M8MJEMWyo8APwOE74oXmbTma/ziBbKMyTrHPks+6xedOjrsOvPew1y
gdMJpqgo3A6ONjZ62IT7kCHDE7MI766Q0wts9WvgTCPK4czMyPJTH0EhiKfLVsQ74WtAaF1J8bBU
vsx/J2UpgrMrjm1QeNamc1sf4nfat+PFjaFMp2IAxIF/Mk0PeLIWHre0Np9VhaYVT70hrymX5U9q
CpOdMzvVmLOkc1GfcmgOeEcRlveG3Tqq08yn2d2GRqT6xNDZ/WByKDPku9XqSY1HrM8tkeJHQrcK
WGivXNWtC8ohOPlK9oTBXA1HApmw6+aWjO1LqPbCXMtxFrBerKtsP4e9GpGvhy34psCkQllvjaRd
XjL+g5al1/doJgxFSbgDtxwZQbsKYeWBMINBrubcJMrpmRf1fFvClJoz7L3E71V69cUAjxa3fJ2L
9baqbV1el5ZLHNZ7tpk+eA0RiVyV4sit0na8MHG48sTMrPydo8p+h2cyw8m4VTBnVmo5+o8jtOnK
I1vQBiMJWPRclQu9HTKu8xVZwK64UIF6l43wxe0NTGMOHB4FRcI0ofSp5hN27qiz7cnm1KC4nkmO
7x5pUXCzMyQXn4yldn+o7I6GESOC4EcgkG1R6wPAv2HsWBzwSaH7x06ZY0p2ESUMk4VTxdLVWIKA
2uM04HHl5eJPm4gl6+2IPuAEbPgNvy5eMWwDxEnwan8/mDGxd6s1aMYIqMonRbINCIwDHNW1EdMd
90VF44iKyll2QpBGg5kurIS8p7bkFPkVmEvommZClgFH+7xih9py/VBP+ZCdTBbk56JV7dKhOcJu
d2S6LPpQ8HLqi4ZD7z5v3DTnwRwzPFaUXqHPRPAIxdY3FudAp/l41cGgltQfQy1dKgay9puswSEA
YQdxz9Ce/M0OQ34ca+XopUZ17XBozmWBoGRMt3e63l37tAjeDgD75+ZpsTy0gAkj1aguZ9wGUpTg
SGIsz9lNFpX6r6Xr8ZaTPGHiw5P4L1dHRC9T7BRm5SXcqtmQhpd2JVjxIZ9x/jUFxzG+Q1HwTibm
0V9UM+CvFpDVii9Zp8vCsEWjed8/dr0Dc5YX9NMLxGGy3OrHHQZf8EJPskFASD5ij90R+c7OciJI
CBGp2bc+TDFj/TTA/6MXsXY/ik3DJk9M3JYd2mugPSLsx08W9uKPTkUN+EZX+atf0wZjsg21EexO
S3zMphGmgLW8mXGGtoX67ee61X39UeEDHLQKG/jGiw85htl17xzFNIBsJfaxMKJ5GlQiBH2XbzDh
k8/maQiJHWeWxYWfEC5SFE80DtH1M7aDv3KZ26zzZWYejdUFoMHRbO85rSTsYrPDPTK2mvGUDHCa
bhRwdX1s57kWt7rxG73kKRT5ZSIefLCYlcZHRofCX8D1BHiRVB/eb3NuM34inhbTzWNv/9JWkySn
fKwBMAFKasZ+PSozPlWJTONDKCbNu41SOKjYgHQjRFexsezTurvfhXB0OVWAVti5zSEI7ReqRgZv
zTL/xTDoindzzKuHQbst8/NR8M323ubhnfnGf1aIq8UpAGv9vc/5av8jO2lRvW57BRdvLRHoqcWE
WKdAl/p7qD4gyAgl5J1piQl3i8nE2i+JFuZM9F7dWqA56aQwFkA7zRW9NTsakHPbSjVedVKKdaB+
WuylnLDPqyMIQFoFqirT+Yit4YR8wQLzoQkHNknAZ3Zu5cuqZgnIOJi6uU4Orp79hMKKdT6xaAH3
mwIDOhh9QkbJVLKhp4pnAJcVmNVLu1ogwyv6MoG4R/gVwl2azCeIORUwPSvKh61cG3vj/KO1WOeI
T2zAEQGxOwBN6OUaZV1P19isp13n8b8Jq8wgo1zOKHoXNgLXasVyCj6f7sleKwKxDCkAwuAhwrR9
xgmIMqtcHpACAygnAiz9DGN15Jq36NpuFpnxGyIqYxaAfSvzyYk9wyVUOwQFMJGAPc9hxt9MMOyB
PGVvAHXmdKIww0TBpDH0iVJmNQi6xLilQ2wfqjYgRY79o2MLE3Zi/JZd86XB0TolSP1PMPHI9A2F
iDI9xRr97fG6UBWkUjTXJgEX/r4XdviJiiyJXkxxRLrnsi75djORIsq9WTNF7ieq13A5PP7XgUkC
B8eKfc3h7gNs6sPvhgEWSntqTlD3M3up9Fa/ziud7wOXNcaMl3KtkE6JGdk37uO8PBPpOc26cGRj
3rGpRfZLnCGgXmNMCZTVPiB0F6hKD3ylqLpMGn+c7DzA0rYBRPw9jREVkjFTeEEs9/C9Ekf1ex2m
Q3+fNcrMLxuOkOprjkM73R3DTMUXXGVENli2VTja4FOXP2TVkA//BWMPvDC9Lp/oEpTvdSu56fF9
eZibFc2KuB44hfywGJzCYig1+7oGhnGBIfMKxUkWB/2aljlgW1MKLrsojRJnoZfOKJgnsK2GneWQ
sdI8hTJu5o7nzlAYXZl61a8yEYp3sfh6fJqnaSKnCmUu3rQ144uUZoQKC92S/yP15BgAcpAFaPMh
8lD1J1toRAUN4sjUZRgEaXucewHuIruv+H7vJtLk2LC1ICeCajXcwx6EfgM67h7XBg3cdUYVgbgy
66fqMR3B/uKS2YSBcF26z4XM4JJQiKSAYKNbROvdGgaWHr9J3anZ+/Xm6hjlad+a6O892Cps0x/+
Eqjc6P6oNpuWty3VcgTyYGqM7wKBx+TntpQ3GfdM3Zw30Cd3FYtuuELYO9PzOg0MPn4wSxBIqDnw
unZPsh+odeupm9icwemDqQp8EC2Oj2tCAnsflgwWK8oEXN6u6uYBgN22nVGZVjBC13u9dSW1UHeR
HJBHPztfLy8WPZI8jwz76AnZPMN6gUU2H66YDym+lQ2qFDw2NpLT6GT6TyDRFDXkvgyDPx/QkCFe
Nng53bl2K/VDpGyvT2JCWt6pnp0a38OBLfFuGlDeDMD4EhW0wzHhqr9FVmdQ1R20vnO8dHXXmoL9
wJQv/a7ItqQ/o+PN8BtIXWyecbwWaEKS/lAmWoUiSVAESpXGNOCuRokqVgOpQWkvyG0rSwOgywoD
f9MB0BZYAYgVUwQ4Zsv2uGGnsll/tEgV+We9OdQDqYQKF7E0+glh5itkceQoUKXZ7YCjoLC57Md1
0cfLjDrkjUwo8PpU1/IrSHRQOXBsNYnct2Pr2fsiczghrQdqiQPGWPIuHXg9/cIytZz4lpnmWqtg
qqc20BFeIsu8/aJjUUORm4KcuwVBXvWNwdf4qQnbVHdpc/RcT8gaHvJR5+dlQMl3Low6HqLJbN3x
oYU8skSy459czFnz6M26Z8CiAIShSK1j3WPD2QQ84L21L5XJI3gOozIMWE4zil0+qxKQdGQKCKdj
Aq1IjqkKr9Vxl69s+io+TK7PktSQf+4ecRvrbtKLR3U93kHSAHhB42ysu2Ux6IjEkOVveJjsCzqM
+Di7UP/nW7yszpTCX5vxGFjX1Gr7cVStKzpVSZRcYq0LjlXQrBDpL6MDQBps/UyBYyrgBXWDqY91
ZbEDCJCQahBq8nUG5E46qDgHbPca4QMwXuRon9slIa8CLEZpcTUG0ygNzmh8RWuezg12668hLfqn
BXz3ZfIOdRjJrOlLhFXejRLY03lJ6PR6Ojtc01hKuyI/0Gf/tKKF68plpd+lIOYnz2eyd4uP6qVE
gVWedjTd8bzl1j4HuI8gzwt5ee+71CjVFqar8yHSitTGjwIT/EU9v4n6QFOuagGqp87F8DZLZAWM
+gOod2i8zxGihxG17DqFk4h+DCc/y7rF91Da1xYcNDAqNyYoCQGk6H4TS/s9CSgr7ySK/88Hhghf
+ejB4Q10RTrTEHx6ksQCgqZJ+J98aFDui1FCuEGBnN1veprrS6B6uhu2AH9gDEgd8KgAlIn3iEYe
a5SU7Q0UUIWCZlL1lwQM4A2HQ/EbOh8wQwxsODi24Si/kgmnOzqmfXkr8CDhBa9wpnfEKoQyVHrM
f9b7xj5vcl3AYNB1nXvCnMcmVuT2zbXZ8ExL+C8wd7RfExvmDNSOhxk1HS2AfrlLIHZxpPYZY23V
dMbuiKpEcV6973kQ43VtYPsuyipDHA94qE8xaARwkTkhRDe2DuyMKSdv+xoV4F1sS2Vgdtm6P7wB
B9IB/FTfak41gDCAhi+wgtDhDOn/1vazSRls7ajYir6SKKLRQ/gBb1qk4r6B5dvUrXH0v0WmMUeJ
QxlALa3CGm6oIX0JkB5Udo9peQXSbCnjdFm2IfuyDmvWdCEC5+qZiXi/e5kFd7UL4nqQwo6ZoBhy
BS7Zy/ht9sP0LyztqnuuXQMWaXL1V020KWDRVpg3sP3IpG4DeuBeb5KZK+46/8xFOR7dFsb2OhWo
GMBBDBh8VuP4Ytcj3+7W2WFRlcg6MmgS4fqGjzyZ27JOiItGRMv8KtbtUIjYbKM+VztMovqsSOz3
MRUYPNvVEF4gEJi/KFzm086rgBWxfbAaaIrdd0Oc+QRggP9JXmxoHVG1/XRrcTyqOQeEw1J9r+jH
7Ip3bfVaCFFhYkPL+p+OR96e/bTX+jUWoNqwBtNytzssK5uV+Tt6iw/I3DfQmHmuzcO6C7kBcMs3
1ENZfidkGprzVlQJSrR6Fj9bGd0zkulwqw7dcroAn4xDH0MRf5JSa31Ju12+QyWBqofxaqxPKCsJ
vMOBB9yHPMFSMwQOj3+djcjPmVUKy2VCyfvaiOJYf0ByuiPBxlZmU9eCQEPbq4asFxK5XR/2rQXT
XBfpY5VNqz9udchFeQNfkQvQ5ZlSd/vikTQW64gkD+HIkd8m2ar3CZ9aCaTWVsUvYLGOfsNQbWF/
oLbkUFcEuPiA/y7EJSeToT02bvoDALyury5uY3aWJjg8QBtrgjYKfxpgfgNx2b5TODdAAu2qLxl0
ASgHx2FZ76sDlewpByP8o9agxk8D9qjsrOVcQjIBeh9ScnQf4w192RB6FsPQXo7DwZmpnAFPXduJ
yhXzZWkFSNEE85e1IKCAvE3urUFTxrDaazxID+Hi3OODcL8lY0pBHH5gnKndA6H3K2p7eynUDhC8
U9Oqv2kOkuY3w4+bh2XMyNjbBSmjZyS2sR10BFfF6UB4HBm7BOqjOdkDv/AT9rSyfViGbUIQGPBz
7CdD86VKdflvX1M2nB2jC+14Gpv/GOIugEVkewY2GEz8pa4mEm6TwJwI5NBoSCFmymCBnLbSI1fT
OgPIAFmmZDtXIWKTjQTw5AXjyfV2xrIDKgCuuoSO7kgaA/We4EPViagvhZnH8WmrDLDRGugJlBAl
1DX3qFtLGISNZoBh61hCQTTgyFW9rMpR94XNEyrXlVWvGW0PhE8tCa1kta0zeHvVrAHNXisApRXZ
LC+QwWBKPpWQHIH1bDSoup3Rb3NOP3gOCY+du5jC0HSG+Zpi324r10vRovnZUdGzjjSASEMLjrcH
HM9+4TuOEI0suwMjGd3GT3ApYelbPluc+EwFR86QTi3TvR2zCQvzEKDFPGQU9dnX6Fp7bKjNjikp
nooTfNNHPKA0KXOaVV7EJx42CobXgp87ziTfpuO8LyqJL9HyGq5GGxioL1UB4Z/Afuqb/UsAmhZO
ujKHuDeLV/OTrTORXX0p83DX2gC4Xm1TRr5AUhXFbaxl26DdjPqRbYY7FOGk9dM3AHizR6OzWPNS
2DRmCYxPuYxf6VDN7R0zDUiXXZKqwhMGzPzOxULXq6YKGH17ZOFrgfas7gRc9j/Md8UmTzG1IV3b
wTTA7yaC6XNDlvgHWjHAYQgQbvwFMj9k4AGtLMxlng+2XYYEstWUKfzyBdn3CyWDNidtWIo9OSyC
N0JpINBLuC4QLOjuvijhd37zMHDF+aTDEB8gvHOIlGBgZntRecARGSAoIJcq6LbfP8IXe9QfAXNI
KsecnHIHEFnm7LK8cCWA1OOgDceZzhXmJtax/RAWZaFO13ll7ge6HP7cRA4+JG/GLe836BhWIB+w
3zq7WftHC57/uCiycg4TBRQW3yffOEzojQsbLnjJEMJpCfYXuWkLd6clLKaFqiI/WkAfelg/tRNy
lzvEQ4XpPEaDxaRcESEqs6uJ3yWkikiOs/nm3w7cpXneBijzznulCvHid7Dn3zkjcwkR2gAD74oa
iZo7SuWfLMYGHlcENLl3mh9+gd9SveJr8zh8+2EdYR7L6QYr24XDm7TtBgTDja9KgaHphxLjBYCB
Qe4C1BLH8Ji0KUEXNc0sOvAYtb6DVjKW93qDzPYMwHqMl2VvMQvqlzbSCypUVp8B4miMGOCVD3dp
5PaJgMQyt4Rxlul1bwFmvWVsEfm9xtEj/uy6Ye6BJowtd1OTVfGWwlx/oqZx4sqHqI5ei0ThUlpD
iPI4RIkZbagq4VW1HwfQOUHYgX4bpML4jWRNsSGxoTHtZ9cStv8ol2LC6ip5yO8P1DkwfB1Ka3uL
m1Wnw4UJdCQEIzt8oSTFqTUPDfsEd6Wmve4R/OJNStfOwEprVHO92/D9XMEEb3tXqLykF9hYTum8
FtXQYpW5BoKMaivFvWYBqzJAZBWvq8lq/Zeu2TFCr1VA6OaWtlXgxDYTyTdWzqo6TzsZpitUGnE+
kcrT5Qm7svyyKIpj0NBmCV8kbq+9aRvl8KYR1+hfMvi749JxXA2PcxhQ3kbl+W9KMJf9ic4NduYa
GDV5AHuImAIJvBcmDYug058Q6xyhD5sp7JlHU4I9BQ4/3E0jgAEoNo4IRgobd5TnIwZJkT/GKveV
gNJxH7QN+D7UmwyaRIDUg7jbkYf5G0hE0KSD6KZIJ23TUHceHJ6828EEgE1ulc0vRLckXKqsggV7
yifG72tiXH79n7TzWJIbh9b0EzECNCCJbfosl1lGKqk2DJUMvQNJ0Dz9/bJn053SqOLO7NQmxKQB
cM7vjmTK8ktQRelysObMSfbGwH+vOu1F33M/Rp4z4DovYEk4tusVWAzALpIXmg364wGbVWA1wwZm
HDW+ZXqf40NxWCNO085FStIF/cGqB0vfsswRMoRL6eXvVUE/tpqd1pbbURnH33hmkMBEttP4xKZN
VXbr14G5VW1GCzj3FrFMvbd4E6MQM6a9CMazpztrzhGMuLL2vLXTSRS/nJIcq6KZaQt0RC3d5rCw
+xrt8bQqKXr0SpiwtzZlVRF6PUROArMN6AONgUALh42C+txmVetnX/O6F2+V15oWzEGjw0N3ofRK
j0HwFYbYY3JVWNvP9EdkHM1t5rH1ZV2bPkCalON+qqB6jlnlXtZyLybWflZOPrSVP3FMa89v122u
NfMpFyF6Gjcc4DdWbDl8BIsE3HZkni2rxrv0V3pw3BndSmWHxwoDwHywljqDki1jCjLLk+6lgujo
RbFfS7WpImQTtIFFSBzRsMSMn2y67ldZM8ku9rPM35ZwK49L7YPWqKES2ICjYPnMzoHTqKUPfXQV
ZOi+jbrp02glGPxVXXVPAPrNSYVtGtECdfNzSqDHuE/bSi+7guZ+QU3Yuj8rvia5Auahskltd/ag
TBcfctEfbdRFKux/SaubvUPsDzY3T+ZHDjo0p+R2BNL6BonSp6juGv+pm2Ha1oPKdLmOqh5FmY6F
uScjw5C+QoViH+xZKbIK+3lmZObUJ68iVc5XurPmwZRovFfDqES+NqiN7YOGdvthOV7WIBz3S70W
TNeON/CuHZ7CIGvvCTmOMVYlGSKfGeLgU4AQsD4EMxqhdw3cPSANDPhs0Y+X6Q0whdeSfFkasRqm
OkRVFvPNb9GMjT0VoMMHl+tWgC50/vQzMMXCYEEmu1q7PjaoKiZGyy97lGTizrB68k2l5EgJy7uA
eZIuxavuUmdPAKhCGlCFpbOtXLC1zYBkl3PGc+f0EIla18APeV/tqzol+4/lirM68PsMSCdMxHFx
Q4tzM3ALQ1xDKG+FUOgUdcMgEs4CDi0UBlMS7/whC521cSg6WGBd1Wx74SBHnHwIXFqsi37Qd4YJ
a1qNbglWYbRnJndEfOCRmWl4qI3EdOjKzDwkKMUroDgqCMKwMpIwNNDyuKU0zg6WUnZzD4WuXhT8
f7ENvMFCJ9+VvlwPVrG4xww56nQDc8BqsBZk1dsyHakFRret0LFmwEJrP41bBgc2wfQp9OmP1qCc
zKYd/QIOP++UTrfaLz17LRYjYPnKoX3SGeM0VzIIq6+jLxsktbOJ/IMzhPxmPXUPbp+HP2WdWc9I
coKziTRag6ZD7XfDjwH/mjKnKNaNPxrU5m1IlhNtwPy9D1pZfZl0I5pVUM1Ot8r9LJZnyAo3IUiv
tEoHmiX2bOdYwNHx2UEu26jw0Rpvtejk8ikJgW9XIFApkdS9S8pp7jVDsev8RT7YvB21rqVO27uL
luYbkHhZrMulTbu1W9XxU5RpKvqSL+sGooRv35X0lLsq7brnhCE9TH2ZIRP3fR9boJ2diL6w3y/h
jhJ0iTZl1ADN6Y4Vvg6WKhf3VeDOB3fpYrS2c19Raqc98DJ3nltfgmDRdJ55imnGjK4XvfUwQYfL
EAmJUINPeN5LUXZo/HU+PVuW189rEwJ5vFW9q+lXmpYAPnJsLZv0fXZioIx8fiyjuULj5WvmTwQN
vpKdazt6uinZ4l7gYcLvWqJuPBZhN7y1aCiSTSs9VpeDvng8pDoosUgH3Wwea8YUMVoqmbvkNfDG
ZNzxbCu2wd61PpuuDfxtFrMPr9uil9PNWMeRDtB2eO7diJvDIMbSLhbHVAZqBYqwmF2QR8rfmTSv
L7BMrt6Cxg7fq8GZGlTAlftilbr74rUW0y0ZwjRn28qPhnk9pEv42DV5xnnLTqN3hZ/ZFgb2mIwp
BBwN9GwV5m70gCAz7Ta9CYkqo+yQ7TNsik/GXk0hug5Gn0h50TQg2v1cirfBM8k56xKX8VnuDNRY
FLRrD45aGCvdxOmEGma0WtLFqz50NhenRwuCMenPzlg57Rp9SPQyMhirQQCbpjFHAhvZls64vC2D
PuRQ82JQaOoqDBjAycVrJZr+B/VzPt3XuQazCUYzhFtLO3VyTHkLP3vZ5PmbJ7CDgEmx82zMMIJW
uFpzhKqG2cObTsZJv/WTLs6/8QITpNl0qMNmwgJP+i2ncbnxXS//1nA8nsQopjc0uLlch4tEv9Ta
RnbrpRP+t2FyW7nr2TlTGkO/tT7Z+cUlB/XMKV3VkZrfXTwMp7xBa/audTZZxw5VtNig10vb24xc
weV5iaEy16mfgSrA8oIHbzHRlMURNDnqflAGeWLXh/7k3OTTVDUny9aafW1aRndl3BF+RGrt2igd
7Ch3b/tZdtEGgeDgk4/TG+9JNpNHrEfGJnBYOBcYvhGPKVq8xjHJXi/dmO8Sr2uLg+ziMrgxHNHW
EYwYApSpsPDwvu319obTMRG72JHw4zHNGJhHGPdPaafo1oX02s9j0vjzqvFDGF8bzdSzr/rU3nAY
FoSmOtjakVYk0KF9GbZs7ovfPDQzI9Ypp7RndkiwbX51NCOLZwrHhMBucdk0IMNNtW+1VXt3fI5B
vJ16+vh1bAOEr1qcFt6efXAZ1iX+WeughI2Kr0cVxuPNG0ani9F6I8ShfS50r4dH1RWut61HEb37
HYqTtJBFtBmrKPkRT17kruLeTdP7KZgtABksWcmdQyTyO8iGejd1QAucT0KGTwXdvkBqgqIt3+fQ
ZUiMYQqH5wj/E1KMpOwoP6WcWItLEIldl/Zzchwl8l/2KZGMG6Hddt4VYxdGd0JEDifXGDrNmfEo
CfPWdXfR72V+0IVvnkWvwEdazK9j3ef23rY1gvcwapR9Z/wF9meqltm9jzwEMDs7cBYKDdt2TNBs
K0wW7YDCp0DgBgpWTU2yl+ksGwQNtd2AB3gyIN0xW2auZCEyrkrlWfe2DSwbs3ptiQ0ZIrp5KaEc
q10JILCs2y5y2BtUmf9I+d7QU8KdBrQ/dj9sS6vKLc65yxCmTGSj+y3I3Q4zkHJH3GvMeO/Ir+iS
BfyZWmwcjX5v4MF+qtmrMBE6BBs+WdNcxcmqscICGKOZ9Uue9UJRhFuOVd/2Is/Zooq4edWY3iCP
jKi/Ls1kXrSYB/dJTTGjoOpmqL44uhy8tSn7UawkY2L9L0wWaFCOpqh5V04ylXyAy9gCJWYUU856
nOQc7tyQIAy8OsFS76a5m24dT9P+IFNbktMIUmXTMqcgNAMpxPV3r1kAjvuw7hmsjnvDLbfdGC6f
50SF5xKzkqZedrLgXgBXlgx7jvr4zjhJFm5RcaX5vSd0FT9ObrW4mvJJpSVKBsqrGQFlPYWPMxJn
8wli3P7aCRiiLRkeVrFNerQubNNJwEELvjCu4mogN6SyZfJC2lxuDsZGZQ3NM03lyY2ci98Gz91I
A8isjG1UWJwaUZFk3yHWBfAeooFBnX1NWNxzERIYueZL5HxBXh1+7busfMkDOB6cNGUJLEv/au+6
XPl8TVHSO2uEsP0d1C/da1d75QP654u1euqcceXYs/yqA7GUZ/hPqqeJoOV4E9hd+QZu5XKKwUWi
/RlkjXPCBng3fsZUZLmkPp6J6iJwFqk9hnfoEaDaiiHoUEfRhBXrOE9zxbncwP1Hkv/6C/g3jo8+
KFK9S32kSlQdCO3ZxXq73WD8tMv7iLmX9jal4kUEExYGUWQh3HI8xVSM6XEMsmXYC1Hptwz2mujV
xZ0Nfb9t0lWQJe3PSU7+WyLahm2isrN1ZsL8XEdj+MXGCvIWWJlGiBjjdt7YQdjJTTXU2EO1Xedv
ehws+zaVNj4JpOyp2Tqx6o752EvmFaOVk3duP6bDl0zLIVqxhANmekCm6k3gpyicB89C/dsol0T+
rCpcuPB2Cl8pqxkg6mNKIOUpivGlofhHD6mieeINBUM0XTwbc7Li0VNvmbyX7Rr7dy8o0iXzN5uu
tMevQ+cCDzL1fooPodd4eEbVxXkHmURBv7agkBL8jzP+MgcR96PUxr0HregHMNai/15NYYDfRoKE
Ajdho1l+Ui9NnyfItmEXNw3l6C4O0M9WK3qpceP4SUHKG/0dzbeXT8M6TCPGT3RtXTmbKNHYLCov
KZ9r5ScN0pHS1+veZC2x/baxavQaUfWIb5OPTTlG3FCoR+FGWG3yzIQDz7pdnNLWm2waovmh85OS
2lc3ytsoQP6YEsxnr2JRIO7Q2u5fGaXV+eshgPGLiKoxMHTh9BqlQzK+LtMCGK0dPx2Qdl0+0zHO
vZ/ANbyHDP9ldBBMOKX2ZlnzlqbFddaQh5I36RmmingoszZB61lkbYwXgCNaLqVSG7s4dTsFq4mg
PhW3c6qwtjtl6r20cdsyvzF0EOL4cdyBp8WWNTCQaBheIH4rNDkFHgTw/zSKNoGjx1vGw2TAojzJ
E915fvL7CEsRSFRdrmU9jMOW0dnCrIbu4pKWloDSTbF7eitoTecWbGR4M7ltxtVksvm+pOlLOQCj
aNpX5iLZhIUWj5PgoTyYHsbiCK1mGkICu+o74vmGNl3K6oEHmE2gdGhboUFSV+9sldfwDMazMRgh
a8QjUS/63FlDU2zioqbjtxQ/Yis9HX5z3QG7AVAoKvTScwZK8ZjwWSZ3Lni+WQ5lizrhIu0crZL2
UYSVwL6LSHANrKle/UD575XIav4ZVPu1L4S4o41Nl3UN6/Q5jiiZ19641FgHhih/7DCx2asQ1SIo
L+DcCjk5+AqHEprfBpj5O7tvG+9Q0mMZ5JVM7m5Ko8leSbeYWe+xIgqcamkI7tNF9Oc4teZz4tiV
2EBRl+3eL9X0q2xxpKwy2cMfhrSon+Axmk9YkDimQrfI5cHuUOHfapjL72Ue4VpYctfIbeIn+ROx
qoaWv3WHB9lA01/kABzDU9eWz96kC2dLShrKyXiZspuIOW048ipBrovfyIDm33ajqmILTht1zx5s
If6KpBOiJbCttHnz0CORgIPLp8u+pSgiESzyRZQ3tme140ZLqTCOxMxbeBSCPvzstVWob9i7zC9S
B7z2jkZrSPZtKavXiSloEn1XVncvWePV1i6tivAhBZ/kbE0FL5YbQVRnBNAIUQIuUoQm8yD0aFN7
79bGE9lidyomb9yWFUjm56WU8XmcIPbugDrFUy7CQt9mygfV7t3GTR/GoJP6NqrcizB7UHayLSaq
d4xI+fIdGzH8EX0OhQ1tIMQzRHH8Neyonfg/IvnLDcB1ebtJzVhELgO12yM6POhlDNW6KpzoRLhU
OmzNpLrH0WKK8lHCFttfIh25L16fdd8Wzx5bdEpDk6y8oqFlRbCg+gABRZlbyWrIFXMIgyDy56MW
hVhuccPU4SP+6vnZrXIEEVPWYru/FGb9TdcEycRrLLD54faATZuKLLQ2WaNbBJTp6EZbR5QcFgip
ogNUgfnUO5X7CvSSMTdo6DOC1Ts/DNdxEuu3JQxdRN5GzGKF6SP9phfVf1VUcizAycOOMiE+/eFQ
IUEjduA4a+TRk3kdrXyAyhvYFXcwP65319kTfTGeov6uwPyKRU7FbEc08flGzfXkreKwRDJtACJq
zoQFinBwPYFrgnRMf+cJ6vxHNY5KnQNcQ6j8gjF+skANzWnyR0U4g0trU4G6WwhuMXRGxFJZFaKa
EpNqvxZtrd2D5yYo0XJ6imAzQ+ypdevF3UuVS4N/bsAmBPMbRFvjucI7tl3dQNkkgf7aaKvr9qYs
8LImw1BsbJ36Prt3VLWo85knSLklvjZmEfDRVVMDuGZuebDBey82Nl1uQSZkx/qZlnJtMoc+bvCc
5DAWbBY3+OEj9O1pbo1fqHZKYpcgu9KHHAFN/5M2riJEo4gIB1qBkRYB53oyPzS4CD6PTo94tuqp
JVau44zt8+wpDz3fgqaUnxvK4jM16ZAeyfYyP/IEg9IKwVLL/tAE7ldZWfNDLmY+wjqtm3xn2qH5
NGVT+RykxQIkMbbz28Bh/cMgU/EvRqnhXCWp1WzI6J4d1P0CVW8QTvJZRjMaQqlD97VImstWMAdR
ucZ0VxW8D0o9dIBoK1dp25Ok03vIwjaK3xmsZvaiz5KsCRRXOo0/91GSp88uei74f/bV4rl1puRT
XobTjFaxH86gw7rhU1ww0wyxCM0BQgggXsZ9KXfCxq67agAgfwYzdeamc5fsoZ8jHLo4zjoUL1jj
Xgoy6CI0ug7RLYwanTHZzGnx1i9NiOFytJCrcjR+EyxvvUFEWr0F4O+kT+FFNBvMHOQYVKMI1lDU
4ysJcbOHFzHLTuT1K4bvhcIS+54S8x5tRPKKGglFvWyWjHhVojtesXgZvSOiOG73EaqnGKF4l7ff
Fs5xajCRu8/0mWGyLt0Kbb9IO/2I9mRKb9Atxfxrf5yqo0+4TH23FOVwaBet+UqglFK+Xc9HCA0x
8EpyP68g6HrzkC+196YdRKergNnHhOjqEajbUhh6EBT5qKaAhrsXjyb9O06Pst+XkbZ/kdvROtuJ
2U9MBYKjZ2qmiS9vY3BSFPaEmi0DDJ9YJGaRpoHgbRundtdB3szEp3MD1kOgl/ozABnUTxyN1Sub
bvUwUROINThtSLXUpcNlzH2SfmcHGOwVprBJ3c2kVkAYO5m6AS925QEpbJk/eaQCGG6zBg3UQx9S
Jqp8vA881FlseQ0pomlLSbVK84INxxSy8z8ZctmSb9hW4mRf+Sa7Qz7lKvBFko34aNFmNACW0wFw
pW0PXTIQqyAzRJRr38mYqTV7InDWSxOMeANkpX5cFFb3BhZB7JcuHCUFezvr2wuW/C0lsCJHohC4
n3LpKLDzaUzCU22PXfsEW4XHrAwv0QZWmtv6oXCrPt8OQSW/9Fk8EzpMdXaKYJ6o5RE+fWnsGVOL
caoF0txK54oRxzMtsjK5gQGo46ICObpoN0Dh+RBYCi0WR2E09X7QzvZD1S3xieSe7G6wfXzYKzY4
nT+X2PbUgx+MlU2V1mc4v9fCE5YtHghhoY3Y1VkroxBp7yC796VkHp/egN4il12VoReM0455r8Ya
HpHj2619DucBf9XeTpy0xNODH7CMn9RMwkJ7G7oog+kU6bfceOvjqJcBBhXc4emRaX6hxdxmaRcW
dapO2m9+4y+CDhDV0yZPTYMxvfKDaJdGjM+pNrV2HGJJs5DqmwQoI6pfTRe3KDNhrcfx3qqVp57R
qC/h1qnHkcpLpMQouHUfRKvBteefLtkt9c0SUXBAMXhN9TKmUdncJOyEcjMwfeJNEd4kzh18/sWt
zSYf/rBMOcZnJ5gVzE3o5IqEyikthmNulcGyr9yR+c+XPBGAlzEu42/L7OvyODdj4h56MM/4Xo2E
f96Q+see6XRLUm5GkQXTc8+aZhBxFfg+3gwSET63g5Mtt12Yy+gehxF+K4cGFRcXnChiCJvV3zsr
BHnYslYVq0tSt2Ih2YJ8aOsJ8ATrzpRD4N5YRGxOK0EGDKtnIaOAHKMCcU7cq5m/FirdrOi8xwvQ
1zIPcywrJHHKts+E+OYo64fJXrASK2gCdBfZJ2m0/83BRMN50YzqyW6WioHGDpDnDMGIWagoMyob
zp2KRlxFcpUH0Xz2IumZEwQVZxgr0vvUuSEjOGPW+IOxjCHwgNetbiyp1fcpaeP3nAewbBOE4QKg
AWRnO2i/+14mI+Xj6KUAoUEJixS5I39nGi0jzjnPWb42S2xFBydvLH2AxJs+myoYd5XvO92+76LJ
PFSTJnolRFXwbBRAH+IJnMCHKWpwnZL+M/KtBDnpp4Yv8GGpOWFvkwABEOJJdgcCg7JoC92tD0u5
9O227tv6aZ7/Oe9ce/rUulBxG+0kcJkYaCp/nXDdYJ2Myp5AymWO16QdvOkQ1XnySuhIStcwlOoO
OyuJJ6NX1NvCs2WwQm+BVjWViNFXALhDfWB7b9izPEP6z5Ikj4Bdtl7RtgPXdYIO7AJc2e62w4n5
DJEPQe22hXWakwTgVscl1vXIqOHXOPo97SkLqNlmqCpo1cGLa0BCfGkPMRbRiOCH2h6OExjKbbj0
SKcnZrQzQJUMH+d2cJsQsXXcoaAQELQtC6qcsm3iNh23Fkf9cucEgKGY03Vk1mMHNk26iL3QkHTE
D58L7U7pPuzC5GLTaltx5xjcBRAIFrhdoyczbURJx7Wm/xUoKOYMRVZQdxhKYkPQArxctoo7x603
Th6PPxHQ0/tFyE4JyUyCwdvXXRBjJOG83tdEiy5b0sHkU9KSmbAhucM8ijGE6B6iiMYJlR7fWYHq
7VMftR6Useq6TeCBOCOgE/qRAJgUPAvjgr4LCBr7PNfjFD3UTJ19DcWsN7njDObr7EJ8g6bPKqPu
hbVnfcPWYpclEBSVozZqBbkjqjUxoQS82BlQ5BblCUpXl4gBZBe0ZjaOTS1fm0vbs4kkOcH8Yr8p
j8pbok9aBLieoW/lc9CIeYO13Jxao4vdgtw1Rk3v9z8w8aPgwR8CCk9OH83GAvgrtnTx4kTcjLr4
lWFLVyCQOY51LNz21sLlRHQHamSUhCgnMJc2C3S7U+riNS/HIroNi8KaUHoXYlNmPnEByg75s2ok
KWejHJf7lqb9e43ZAKu6NWZPyaKlg5UOc8wKHfLgwlaiMN5lNjw/35nqbmthRw6TT5SunhovBkep
RNX9qmzTvNdAw/wCXYU06SAG87uRpQ62oWqnUwm0Na7SKnLVT19YEEkuDP0+tnPF+KbZ7p8JkfAb
nONhSVfUN1WJXqB1byZPw6R0lUziY+134bJREFHNNhwc5uqEaO9v7UvQ0HauE3NiYzX5FroJLZrN
dmDtL5Pb3IemHObxFj8AtomRBBL72KY4xBRNNWpA0XXvfhCo6Q7fiPLP4NfKwx2LsSOYFIFSxipY
cngNEys7+OWAFSz1guQbvoEMXXCnxv6UxJPf3bvDdFGnGTu99/BQJKd8KEvvXphogjbB0JLmO9QM
IR/umGMMtPEAf0/BgL8pnBdn1ENovikoTEBMkMLxyJ+d+j7A4GAd6VqMgzu4r4ttCxdVkwiBkQZQ
IkWptoqopay1YsZYvtMFjRMrK4UbXKfatZyNX0RhdMMuR5KndK2LlIhwPdJozDIOZ2T5BJnz4Tch
kSbxgu6vX8vUG9xT3MEZJCv8xOnIoZbg0NBrm826fAIDWnBoMnpM7sZexfVByRx7IpTb4O4Wsjm9
23mEersgwQ4fL8fvhtZ0SdZpYfc/xqF1z6VHrnWxVgMoz/3MoEGiqCpfRGyZ8dy3t0htSu+LTaAE
VLC0rPERiCrRn9FMJhiqA7QE3iZD9IImxoEkBBskV6X6nAbG/16w0aABceEogsV4sD6jT/gjwrag
2IwaMTqacOjXXdnkfXQsRt8Ee7J6dLdXIwULByJKDrUWmc4bFM++IlFz0tlwU1clnuTEaPd+mmIR
K1DqxHbfl8rTd04Fuv8lQNZln3sEiGKtl7kPn7Kmb6M7hVUS9KKxLHLSFy6zb7HdWl9srzM183z5
256LALz/oFoNpY8HxkGEh0k898qNE8XtY2/1lXMcwBZCIpgc5zlz0pgoeOFQXLf5iL7HuhgiK8gI
cUPNG2fHKWbFHhLeylOvbbpMpXuiBsogTN5oMKduT2zmcDZO0HbbdPQHg1i5t+IjzuJYrBtTz3i6
sCLY1m0IeE9oV6SS6DHKG+d71lhxe2zCtgnRpyu6EAy+/htbSk++UA9lR5pTHJocsCFwQyi0DmFM
+6VeOAAbXHRlkt8kSSb6t1BQb4MN4IPf1uncug+SdLrkUGfoEQhGIz1qJQHyGBBcZHH+SlDLGF+U
ulI81W3X1CdmADNiQrte15071SJ6W3hl4ohbKKZmdyzpti/e0PgQ1UMH6GFGEt82ZZd45RnYfJpu
XB/xj2VcHz9A4NURZrbBeFSKkxzvCZ1efnihkSni3D57/yAE9/eAa4cIQ7QkUjgcv85VuGpuSjtE
/9Tfox4e0menKLclSjwuiMRJrBYrfomXYjfU9jE89Os1b+qD9GX7T+mkoYPISDAchCkhVz+h9aug
mRQ/gal2M3HX8ZYgkQ3qkPvyyMCKdbz7cLrAJcD2Oj+UccnyEuntYlm8CkS1uC1TBPFwPxbtvDWa
CSgaIRas8Mh4QdwESCsUu1o+tcPO8oOvFca1ozCJc4oxKkQfRBH/Nj7CdhSaUubdB4II1eskczmQ
ppPU9XAP/bE18yErf6r4CzFdH7zs36OGL9ch7J2HTfZPePWkl9EeHBxKw334OPUv9XqejsG9tLb9
OrBf0upeb9x4XxLHsK6Z5ngqP5rM8oc3/Z/rX+UKA4AkDhkLOFC/0VE3PRNN5RZT3/xD3o87BOYH
mJPE3iXqgwds//HOATEV07Ed7v36zoOUUXyiH5i/0qyX4WEhNYNmJxZ7EggUB6Vs8BX8ou0Edt42
F+Fxf5zdX85o7Zo6/+CT//05AMAJcXndl0nT/0yC/1d2sO6xeRqSy+5hd05xu4NCu8/ap7+/7T9e
xGZ4A9934NvXHxUcrTsV2Bjuba98RNF36w5Pmff8/3ARWlVoACoz53r0eF7Fbu97kbknzPaz8u2f
eNcfw8T9ICT7+l5YFpQgmAIDBa4ow6v16luqE6FsyFJKX7X95ASfwvaDS1x/IVzCFkhMSBOW1Iz2
1cw1uzGKyeJOdkKN2vRbjanUP+jigMbi74/serFfX+jqU6SEln1IVXbKmsc+f8qjX45618Pp71f5
wxP7z+1cLbWUmQVLoe3s1Ol3J/0RqtPy0ZCuj57YVeCzTPICrpInVnjrbji5HF7zFhm4rz/YNz66
l6u331hTlEypm52C9FMkHyLvh1d/MOfho5dy+Qn/WpFEsU2eMjyuMTrL+IGXIrKnuftfrpbrV381
3iUxLlYrwVVIElwXNmEZ4RfPf/z/e/OX1/avW0lxC3jIQLOTiwElt34SIoj98oPP6/LI/32A/p87
obB0beGwcq7uBH1AYzXCz06XLLIVxNmN6LHj/v1O/vhSQsh4yaHoo3X7753QyKFqZiDKKWlOIYmy
GZGjdvpDj80HF/rteLjcjiPZYNwAIMV1r1ZLYCpbJHNenNL+DnQj7e7CgThnVIRL83WWoHbwXKRk
7hbnFAVfcgK+3TJcTzAzCQpMRRjY32/9Okz9+gddra2pX7zZivhByeJsC0LQUulA9cYbbTUY6xim
8vr3C/7pWf/7CVytMUZgRH4HKHQyau98q8iXLEN4zQ+f9OWdXX84/77O1UJbghbQtI2LU06KaYly
Gb8d6iBC39SeUD2FATOfdgEOiL/f3z9f5PWFQzfg1HNtxN7XX+wQ5rbAHVKcVGWdsE+iqzsTsYcf
gPg+6zl/Ct7pFM1deePflYQ2AYN/NGfkT8849MLLNAOKPc+/esaZm8hhRsF3ajbJsE0sZqng75fV
R7d6OUF+u1Vp+w4+A8lkn6tnPNthhPSwL05t/wTkuyIzraBJs79Gq+DR2xGrhaCvWH/wgK9negQO
k5soZ3xBgeU7/tWWkCPx0gBM89khzkPQx3ZkQzCgOTNP/vhi17cAgxmAzRDsQ+d9aovz5V0ggJkJ
CWsOoB47acoPftVvZ9TVj7raDPs0nSeC3+bzgP1ynl5S4hAUAWMD6IVd7/7+CH7bFC8Xo7Z2iddR
DrMz/rtfNWSAyjLiCQTxE8jPSuuf//sL+Pz9l9FQxDBdd0pAlkiMZDOfR1g81yWo2/r69yv8U+b8
59vhHv59iat7sMwkQ1rz+Uw9tPLDu8T7wT0/ePl2JLwbWvxIEIhp1Qfv6f9yXTqxIJAUYOpqbYD5
koBYmfmcVw+m+Uoo4sa6mPfUyQoJQ3qfBkInP5ru9tuC5GZ5jAETAhl0Qgn73xfWYWhp4fSXs0Wk
dF9ikGBNoly595IP1uSfrsRobJtukxEZDA7575XCNor0GLfi7MUEsBMsFWVH0sMRSn0wwfqjC10/
R1VNuRcX4jyQMfBA2q8FXEl+Lgu3OPazCjd//2D+eL3AAZ//p5kJr87oGXCBjngSZ6fLV0X/rKif
yMhvy+Pfr/Pbgej4F4zAcxzg0cBxrl6VjNEmoXsR2OCDUy/zfd++xK0mWMmDnnHOphbPf7+i8/ve
wSUDahtQCZqO6w2txOHeeeMszkFNumrhWe9d5IefygWqpyT161Z6bn3TQdvdeN1i/wDtaw8eKOj/
kPZdvW1jXde/iAB7uWUTRXVbcuzcELETs/fOX/8uaj7MSEeEzvfM5GICjBFvnrb7XssEYmy9TyOU
tCYOU8K650fpZmjQ6w4MN8kFnojeNsXPBnMvGNCWGqcDPIXeoPRhMD2zT1UpWgPZM/jAoHlAeWlL
GylgFgawWLjxvETcRDTT5BhD4dkj179mH1EMPWhMndlU+4JyFRfeNGJbIEUizwJ1yJFErCjHMHld
aHhewA6PC84uZNkKJ1dQB6MAxs6ASZ1+ArrTNFrPz+7x6GY1Ak5zFUpSgWN3/9zyOuZB2zFMR0Vm
bGAgAAOEsbvUDdC/Vgs/nwu7kiHe68x7acSWYtifg+XrpmP1hcb05mP6zb2yrmZHtmeKa37d+cBB
1LVf6dY/t+fCreznH3Clu3n4AB7hN+JWSZKvBHM3Lr/IAMAHzajTsXf9F5QTNiCLZPbSi2xOq+Jt
Hx5TcLtq69qJdujIogh/8DZ4rF4UVFCKS/gPP2uIG+ExwJHQIaxMR78GhBMmrDaBLDlilL5zKWq/
QHsGQlzzCS6KFSbHzEaY3v/NF2hItOJe8wKSBPdfMPASuuGBPnKsawaPq3pD3nbtDWYfSWuMq//E
sDR68WU11lv4tc+FL900eDyg3pa4GZuV0Ett6E9Rjar/Ucjqs+rWiqFl2Ws6favF6j9Jut7Cm30O
UHXH+Ip8vdO5LmJyHvV4N52SNdNjzknN3p7Le9Tsc9oIvjoSnRLMI3GumYC2Jy322SNW6LayZwMK
GsgQxYvaUSQtKgqkfzH1C2MM40+IQtI5mEQ2hU46lHKOwY+vqD6DFy7CyBvjFXqZsFaZKzT9tLjC
G7HEvQHCoJDGFcQySm1X3SpsKgywFLsk8s6ex6On3Ar8eucXFZCiTWB9tUzvhlpsFcjOVzT68dkr
Jx8xrA0ylIoEiDaZuEkDn3c5UFrZY9Yn4Urrhm/QDfXOEAMm4PnJLt1ZREASq3EgMpLIm5TymYRu
VqxbRP0tngDT7KBxsugvEmaYn4u6pjLJVd3KIrJdUzUUpZjE7LGXWkx9gVnGQPnZEZnsgqaKfc8L
jBGJw3YqqxOKWpt0El/TZNpGwLQygDMdWXWKZmgJIPu6ogGzK+MEjHSxBx9g0cHUnPyQA4ohU01m
jgwiEC5QmPG434EqrXi0Nxol71ly16Mpm68pip97dPhRqgX2haqxPLKfGrE4pYxCtJ9WcEp4CbjG
QrNv4/YHK02RkSZZYaB/8hOAyOu8FH+iNrgL1cBNqpzHHLHgoC97otj2xe8RYAGQLAWJsEY4Y3A9
kQH3WvbYwJfQe4mPDPTWihQpC89VhYMggf1GQLiHXOW9vi1aDXxbMcMdcx24rm6/ynsrOqAfOCpt
QN89v0GPj/ReGBHMVpjkZwTB549qhfmJgt+myn4CxRo6t1nnuajlhYE4QEZdSGB5jVAIAqAghQID
PUfMhfSyHZnKz2APOC4MzF+Gf7UwSdB4noXzrLHEwtAQPYUtMtJ4GYhHgakYAD8VjQYYxXm+rEfF
gh2ECwtNrqHiRXp8gBZKJnmEoKmtgdrCl9OqAbvVys8Fn+KlL4qSWRTONcCmyPzsfN7YKIYb06JF
AHSsUP/+xshYaPhhn33Jofz1fFGPOgyLmsMBtPrxGquSRwVYaknzISlDQwZaNoykc9FOkQJJK08o
pQFuduDulRiEacBq1mSVQyBCqOY4EeMatCU8miYKQAKj6065gFzKEZVzo/xM0UQQhm+YggTgqhNj
zlMIKPTsjw8bZXMZUQjUtYoSIXFXsgAThGUPohB1RCs7XJwU1fZU/hcXBVGcIsKV4dC7SUgBxBmH
0nTPH+HUs+iMEdFPyGcG//L86JZe9K0YwtqLFQbyQd3MH/MEStBlwhNQXdEL9lwK9+iXYs9mFwYr
wr0na7xFPRWMB0i6YyT8GdEbycTnBoCqWerEyR80LOliCnZ19HifngteegO3coldHAvk3wVl5I8+
CrhiKm6U3uGKxn4uheMX7uStGGIXBbkQ+inl+GOWA9lA9QQzBxeZVVfI/s9doWD0aLo1oqBqDzDv
0AUAZbqLlTjcjoAooHzNLIx4IKCs10QRtgdmQSZeo9hkGPvvfeU4onMHuQZEvkDZ0f1KESxAELfW
88XP740QpymIzTWYH5wsKc5DGUWORYAAdtFPAajiyJUZ/nDiC9zYBpM9frsJypryBh+FaiwG7iVR
lZHeQ5iBj7rRbRil6TDGFivHsOQcJtOn10Q49iO3jaMXVXY1mSJv4YSBWCFqcAUFBLKgbb0XKHjR
gJ7KXjvyXGuVQACpw1MZrwHkDki6Si87tJ20F1HgDAUzv1AelF1eiGvRpKxiJHPWfPBL5yt4s2IN
IzRqJI7BKW1/SdoBI6u6GK04tMTFg9GivWcACiO2HCwHTHpC/+I07hRMTQEQqgR4WCunIKb8rUml
+fz4l3ZGURGVaAKIRBHzEnc/x+Q0Wnk47xhj5AatVGwN/9FFY3qHxvgAzKpIDGHY+F22Qxpd80O3
ymwIAArOzZE2/CmSrL2bhAadt75/6lv+rajWRWw0rY0EI1Dwd0o7WBoAWisGIFTatMrTnRQeOcbx
w5ry5BaMEho44MQjOIPLgiD8/nQwfYMhKS72T5iZNAXpjZ2QVale8y8evRs7NPCyuW8Aa8fsiw/F
p5jfxyzSvXDC0BeZ1HTAzvBPcaba5QiYc4AuaOJPgL4bBbr+OI/G+jvf9vs3j80G2L4A+8QCcZx4
DSHITDBOJvgnQDhh8DBEVxvgJDUHoCm0Os3CS5+dCzw7dBaKClmnAX/XNCqj4p/kHcAlxXCdDXul
1/REjq28/GBUykOjySOWJkbgUgFVm38q2rkYBXSZbNuCqA/T/CagRJ8/nse0poDGE/QaIVmDeBte
7v29QS8fLwMHJTpN4953EnE9+jsx+u5wgHF0bkVU2YGLX9ij7O+THilkgxu+IhPYTIzBMyuN2dQA
RfaAo1oWjFH2K0wKBkA0T6KQFmg8nPn9pwpEPANKReDzx210yt+CDxy4eiz/lJfBateJi260i4dW
dcr2PHhahEhCy/cgjwV7YR+d6v5DAKV3++f59j9YSuL3EzoV4HJKLXv4/WIH0BG1NDAoXIa/uvbj
f5ej8jKyvDLso0C6rGpXNdk4jdGp6X+IVb1XC6ikVB5Pod8zlHN68MWxJlXEe4HjCLvMEseUlVLf
MLGHNSlptmKHPAEEaYkYeCpypx7bbo25T4qX9RirCWgHgrcBdQBtjBT9/TVmRwSmAJCbdq0BLhOr
X+F2rjH7EFLb1h6eJyQhuSrMATUSNKRbnEoYVAw7n90hY20Oa2YfGqrNOiHFqj3ejHsxhFEbNSVI
IwZs1607mLGD5lWeFt8+Xu5ZhIaiBroqZv/pfs+0UElZRgzZXbNGdtrE8JJem1/+0XABObX9/b/e
wDthZGUI+Urw5k3YttgJTM3gt9z6uYDHa3cvgHiqyewfjez1XHorMNQt2gcoZ8I/aqB7GcRzLVkN
EEl9wO6UV8yFpBhqwfzNy7DF9v3wDqHhYWW9GR6R9N73X9rJ0/s1ZlBsZdtSHtmDxb3ewr/PThXu
z64B9W+Z9hG7qy0NdQXN0NzQVCjrfQyaCCnzDbpx+XpM19QAGsUNMXsLqHW2aopfOq8jl0VZz/Kr
+mc9hNED8FnadhHWg/mzTWQyhnLiHcakiVnUEzd3XiWeFSCMMW2c4QRrC908JhKC0BPZr25Fu44c
7YQIjQRcDGAJd5DknTSnteZHjPmSU3wpNtqeXwtGafM/wP2lmQLFaNFeAuGNgcAeOGo8JPNGYBQb
wfLp+0hbHaE7prKLS8xzsbvJ1ux0cIRPuN9GthF1zgBcqSHvtSMAW7XW9KnrW76WyGjCIUMzK7yW
+2tZZpEYSkEyX8vW8tzE5NeliT4SG9xPFK3yGFzMT+BGFqFWeN4DESEIG3bzIY5W7CiOZ2ZO4AhW
bibWcx22qF9uhBH6JZNUYZoHp3brF4dmIed/e+cxEwshNEaFpFUpoBVg1+EmhlaKe9+bg2UgLjfD
H8/XsfzMZFlB9wiSAKiE3Z8Q8HBShslKFj3ksQPEFqvYxMdi5xkRRW9QJREqSmSASB8IkDQ/sFr3
TOB/uZnrGbRXRZVEqCgOYMdsOa+pt7p1rYcW/EFT3FarnNLguqgLbzaP0FEFuGkSfyxmHTWYojGb
S8Vt/vvWkRoqa8dclbAgoCOuh3VkNjr3bQDQ6+U/3gZCIQEPROMiAQuqbOA46LWu7WODM8AuRbkN
tJ0jtFIL0vvMi7GiFlYxwdAIfECjObGUBS0qv38OiCyseAXTCrKG9QzmbHz5NYr4Bk3zLGhxdAXC
Yeeg5FDLJk4Hrfooj2LAGUICI4KQcZv+i2d6J4M4mCkSQUCmXq80cIZMvdH1fM2saVZ3Yb/uxBDH
UmggwMKgyXwsYO41WBg/cFJQzv6x/IZGu5sNkwmr4AMDIZxCMHiXOsb3jWYLnlEzgq4OAT+OYZLE
UGkihUedeieSMA4g6RIBN4WFCQf5NOtVxsiAJK+3Jmu63zS9sGT3UA7WEN0g54GuMWIfOWADRnmn
zHZvWBcfxWbAK1J+hSZY+yhLe8z2zbv5jyyy27oH96hSNFdZ6b4DcvNLD21UIx0BLrEt/+odOCP/
zeuJy268F6qyndU2Ya3uxBM7C4q+CrORV/GzWk9MtI9eX3Npg5vBCBDnUZTU/BsfJKLZEZ2a2F+0
BuPnN74uz8lcAog+bG6oY758U1iiPhigfDeAcUzR8It3FdEq+kKRQJREiTD0TY30e1PH3C5NMWQd
oKwvnySEYO9Tf5J8t05PPDqUhDMocvUeI98KI9PWuxBgzgHz358w3+2b9XJBGcbAmuVgzngjMbV9
9okB6/7Dc1BXNdQ9s/WM/JNlKXKvI4TkPt/KJQz2NEgMIDEgt7aYA5DFKzM0VWPa9nvY1S3/Fhop
ILRBXmd6h+YXMKnMmlbAWzATKJxpMuJelEIfsiHAfsHeo9cTsbUEbl8zOIcv4cusZcG4ZKdbcLeB
eSx4yfaVHps0RbX4tG7Ek+aDqRMk3EA9ugu20qExd9VWdJtt6Ng2t1+BnPcXWN2+J1y9bEW540uv
StJkESOeGG7A38SZS33Os2ONMz+1luTUuwA233NmNcLr/IYeJ1xzcg+nfSORUFms3I2+EDbcDth6
4Cm2ekN57VezS5M5tTFaCCyRsAFq1WZY96s5kPWcydAA6P4FZsVEL216fMQvuMJodfl7GyTCUkRM
iOHiCdugOdJBPaG6f2rdyQYLDJwt0NRnn/UXqOhXhQFeCwT0JQILykksePp3n0Dot94LI2Cj4RMG
MzHBTWDmO+/IrycjcrIdiKkN5kxzKJZCmTuZhNJBuFbLDPixcQxFoceOcA20MTNvol2lf9Ucyhrn
bXxy9mSngVIJUi+oFbf7KWwC+OUDLllhaCZVEO08CZXSgCs+TVgsTMBzyve1wRjAhDUAjtKb4NJe
U9ZFeUUSEQhUAGPxpnldvTXH9R6cjNTtsLz06EFf+P8qCL07OSIiQJylVGk0nxweyxyGDtvaUF4y
ZzTRm07zoqkXhXA9Z34YkfFwOYNtZ6Z7EBpdT683gUXkFjSDQNtOQikNzYwar0BFtDBE3RpjamBj
MxsTWFUWv/YcD0qAOUlwsQtDweUBRzhyXdRTXTQKN0qB0FSqDxiDSsapgpH3mhcCypTRHWZlJZqA
vjbq46wHNJOhJvOE2dY+eSmk6yqDuRDcTzhf9eS55R6q0ALT5t7/0Zhok8auH5DmO6DlzdHAK6t3
bvImV+ZkgKu+0xW3NZN9sgeB67/MAd7ePZnQVKBJVzWpw2XIrbfaqpHjPK6kE6vTzOKid4uuYY2T
Me8Bt5q45Jiyj6M27rmdvJu+lKvGAFuxBY4Qh5rIXXL2bmURN7xi2l6ugX5yTQNyr4Pdr7o12HSh
/zPHPza6skr2s1mM8KABGaM/VyHzlX4873+WSlx5YIe3YDqA+NYFDqaBxDGMXkRraKUtkrjRkSx4
IaDeoacMeO5GdghPs1oEjcHhX0VCNxtKmlToeg5485CFqjvyqt3ZM7vZeuL4eF38d8Ee2iwxsoAW
WTSXEbcyERIkmEbur9cabdUdYOOhL3B46w7vQbUD6/mRLXptcBll4DGIwLSUiTNLe8VPMxA77kCe
+D2Y/JvQrM+lya3KLTNagFtyil1uB7scgSazkmg+69JhQjsBGkLhAcxHbnA7AgYpBZ/aTsPLUHFD
0fdqACvLhJdOi06WDPetLGJzy1ZlkwbYU7txhYh9pxnDS6Nn7v9HHDS/M/Ih3EoiXBKAAg61GGFV
ygFg8b+6s+JEMKjqtvmufmX70hZRBPCM8eX5YT62bcxDeTe7SQQ/0DMAze2wQpCDnvJ9B59U2nhm
9a24viH8YfUGSCMUmYsniD66uSsKtJ6kkvc8j4srqeVh5xi9O+Sub+EUV5iTZjf/RsFoN7KIE+QA
IROWU4Pb4szF0PBPvUZDO8WJXbKYt0KIw+skqeJiABJe3/ysOuHWryQ4eM83jiaGOCupqvuZEWbe
txi5984FGryOLm7KA1+0P7fLmf2Um4C4GgseBeuOR2G3O9QnYeNbOTJV3Ur8EVLm5WlLIjzIhu95
ZQKJ97WGDGrt2gRfMm477YSoayJsaggbp6Icz8Omzv6+b81qeTA8nduVP54f01J+HDNW/9xvwqbG
4MrMOR+LqkwM2+xDK0B5IXDgvP3HC0Fo4jybgLQ0X27A9W/nnNSs97EomhqcT+FBOd0siLCfec7V
8swoCSs927TYEX+N+zlIBZiiCWR9c8pX2u//tosKEZsKncc1dQChc8mVRWImNSYXCH6GR9FH1zEw
YnmAamEFpKpV0AKQPdNKCgTkRBx5lAn7feygmWErmF8NugB6E7Phvy54aFb5+uqbpxNtaxccoDvZ
xBHWANZMMRjB7zbvxZG34s2kA5Pb6AwIlgyg11qpnaxoeztrimcrJg60UUqh4AeseNqi7Au8XCTv
QYOzTY/DXoaTKZwph7mQY7tdJpnpqQFsx0sJlqnoO870N4V9WB+tYl8fL85vyp4u6JQ7WYTKjyb0
P4sRFtda4IxFwBZvI711JMrjW/KD7uQQWl8bhhB4vFjTO8DDP1iDQVvAtF7/QaOv/vHB20DbBLkf
riutVU1cOD3u2uQjK+j0J9s86zBueG0osZliu0/L6hIn8YpyYAs2mufQvSRiWgHTbuL8DTc2IETf
DyeM9fzk/yq7xLti0+znKj21uWJ5Pf/IIowAEL4FwCzPsoxrCjbQAX09e3Zz6gk1WVNjqEHW0oVE
r+rcKK2h348l1teGY9W2XMXvIrnGCKTFsB9K+i0rVNCJJUE8i9ZYdE0KM6za/Ua2aRunXCTyO3HV
IZJHFRPJtfULumMt3kau0WRhwimHt6RUbmUSi5NiEQwwCWRyB++UvrRv2Zq1BPMMwiSjsrK3ZJ+e
m71g9c5zwUsHeSuXOEiEIjkDpiF+B5RREDbYtfTnuYAldxVzQf/sJmHGwRjjK2IMCQywGGc8ZMX0
ig3rgZolt7JuX3erqvhsM2ZdSD/U0qxAAUzrP1/SL7ffQJh3AGhyWYMJgx1reG68+Ywt32J3s30C
eCfUaG+ijAHaTXSb0F7+Ui/N3foJc9HxLUjlOoHfgTDWivfdWthyGGnu9E5PdGAIj6ZsC1ZlQN2d
KVtPu1SEzRC5gscQwWypPnefAKbVzy+r1RGFgWH12uu0KtRSdeR2pVfte6OA0hwXCdwyCL0MeTWZ
n6V++JmYa2CiwDjKsMzVHE9vev33f93k66fdiA4aIFNzIzYZZE6o0zL6tD6cV8c5C/IL/ElI3p5o
aQPKnbom6m9EihWvDCifzuq2h8jIBrAosu20COIR0Ak4pEDbmDEAMGokkEiHSsWE4ImS5vsDJolo
29kH+xDqf/5UVmWBqumXb3xT7s1sBklf41YkYSaFBjjooY/dRK0W7RW5WyLN07jVi+wUBrWitaiC
bhZIqFsQojVtUGKBQYCMtL07+9enwb+zX5LLmIX5fHU0cfPPb86NFxklTEOIk+Jcn9i9mEcUCVdr
/mz/CKWqdRFYJ7z/dxtFQ7RCKzdwXvMLSJzK+AYPEUXm4lPHFKsGujURwwWEhmOQYgFugMzvsncf
vISdWfxA220pWKAQfr5/hCSMRqFBWpL4uYyPKUyJ0Gc8D1BYLeOziw1Q/AsHjXoAc5zzXAjpqf0l
ZUaZQUkbg29kQrVnk4KLCzG7vKHtJjoEqKEDoQyECIYLXE0dBB5O77wavc5ltNiC8KMeRBNbqTGK
7yeKkF02pt3+CcwJ7VKZPelqt86AMm0Y38ku/+wLy7fj2qCcIwmA8SCd2F657fs4a7Dw6qu2ihCj
tKneng3hDV0ZWmtV9qnXT3OhxqFJFu9f/V+S0fWGAjcGwAWZePWhwASgiQ7TSyJ8ga1qAPa8XAZ6
NIXoE1bVtzoAmmQCcOM1AK2rmSOcBsV3Haq9eTjXT4COA7KQzKPES6aZFDHpASZepZcBfF7qqgZZ
NUALLN4agZFujH/S2B7BIROvJnGtreJddahKVJpFWwbJ+5b7M6UW79TNJgqdTDo+v5KEV/jXt2EC
U1Ul4M1oInEt+sjvQJ7IpheNA1M4k6s8poUyiI4KA1SDtJrOrCMetgKj6fDjMZfPkpA9Y8WJpaxJ
6SUdRtAxJJkuVmDOUbnV82VdwVNJQVAZeNKQhfFSwj8TxjgXO7nJLjJKVJ9guMuZI0Z3gKXDvgFn
rdTZP3UBTPwedEtuvK4Cm6nsCfbgaxhWGOtRIjPxrCkFsL7rh2CMcuMf/FZ8wYgvCOk9FE6//dSa
YjPoT88/nZwbux7J7acTRwK2lRimo80uqmz2Q4oJHrBm6km/Y+FObZhonZV67vQHWpL5CgTzsGfK
PI4rYGDjAaUmjMEK5SvQgZ5sKOAI0M8xmjc78wgQPAO4W+OqAXW9Xv4OV/VlZtwBB2aD5MAXYLHr
bSiuW4lyjGRfwF97cfNJhM1Bx18QdAM+qbHN0RKt8Y+9lo+rDLb0q/gWHVju1MZ40woTZy/Pz0FY
0hyYaPt7O4grFHCNEpTclF2itXyKf72L34fwRdnI63QbGtXGj1aN9Y1EoeGmr6EtrfeYcT2gRwT/
3+ZNWoKSTBxetwL6S8MsPcZ4HwC2WCYfm7FM84sIIMxyDbovAPaDHjJ97zqOfWtC0HWaAiDSEenz
YfbaTin7Bpz59D0XtMSn2JMlvYEklSRg1h0xCOknjgF+BgaG/NI2wWSzdZ6BmD79qhtWeu0qljYs
Pt954moCjxkoPqKAdCbG7PHzG/dGGxTQntdKfsFEubhWQ463C7bkTIUBd5NQguMxqRKRcvvIIGfe
cqCuI1pGx6cIGHYigcOPXMwVbZNf+MSUJb2KLDzJKneElwpNOitufBHNclfJG4FzFPRvVCiO0Bxy
0lP+6yNQ3xIB46oIwDG6X7owBiMvFW1+YRyZ2/FgJxb1clsCjHHUsetobFzXopWBQqm1AQdafCnr
5w9h6eZBiWIaCbiRqCiSYF1i4PNKIJX55RMhZmmkP/Nzg1mJ8JMiZ+FOQc4MJCuC6PfBOBQZL0xs
gJV66BPBQuvpXAZgpsdtKmNw4YI0A+R0nASgV0ZvK9+YJkt6iwE6U0r/62jjddvRicYBzGGGPXpY
NKg6E1/McPaV3eTuxX1lTFfcBjqclN9vlEzhks7HhDBAaliBlYHWN+uim/tddUE4+NKYX2Idjglc
gE0F0pPMkPagkG11JbMLRqe5RkRR8a8lQp0A9hsQ5BiXvhcK/gWGa8EEeunZojeZclR0vuVEpwBf
oM7k2agrHWjAkkA995rvraaOpZXg+IWHjceFw4brobIPyPodV0YeXj6+wfPYH0PoM7+zQdAEMwP1
InASqhxY83Cg+jN4JlHS1XK1VvZeLGngKfW6ODZjjOaCGm9IfNCdj20bbTHYVscmO8b8j6wQxB+g
SsU8PBvUPebjlZCDzVBybuv3CavpGt8Hb17BS29VVnfoNVQY8SJ0WUEbIl6yZZjzBD8msBgxJk22
+iUgQq08baaLRV+jbIHPTekAihTrYLgxmPKT/8DnMC4v6PmxL0FyxBnyZ/9e2rJnqJwBsDRdZhtK
3EP2vc6XAGAJ+B4MqMMNJAHieRBfVm3A+ZeZg0dB31/Mo+lRVlYDOMRcHxMpPcjYksGahP3z936N
3u6VOuY1JWDTo+kTsM5XzXdz6cvWF9UY/NIX8/3naGVrdAw0a0b/mes/sRH6ocYoWGnkKGOqa9h7
XTdeze/TyXAxxGdut1CDKJ0l+odhOCf8cUb99TUzXgsDpOroTHJd13ilxROPOgoPRkBPDHpU8e2k
3QMqZFoKmuedufID3HF63azj4BgMFNPz+CzuxRDZg8DLJbUFwPQZaTbLT/Y1IEQAIISJ3Y0AKvfn
B0EOUeIO3EsjtI+flzA8MaT5vTkaxVrR0XjzXWx3u50NFor1n69R0wd3MPTt9B0faZ0UCy/jXj6h
iLiuqXrgVXlnU16h13tnf9YGiIf0tXg8/mDtQpfhUIHtyADmP8WPeQxI7kUTTp7Kx6oSz6JBWygW
31x8iEGm+nx/Hx3JexnzYd/cc1Da+CnUincOkkvZlnrYUF4SmZr56wAlYYbTQaoE6Cr3EhiwmvWT
kDPn1PGOf1aD27l7AFr+RjV7I5kj5b485kqwHgmeMcTNnAzEnrGl7HdC1TJnQGfpQ7OeqddGkIiW
n438o5colfnFE4Jums2UAhoM/n5tHl+JEzN2kCZh6qBepcqbgHbw50e04ONoLCC+oATxuFm4tfdS
xgn1fzVjmHNuxVa6Ureq7n776PqlJXWXFAj2RUSfOyAsEGjdC5LRvKfUg8ecBz+1h8KNakGv613Z
/O8uM1Z0I4jYN6EWc1DDQpCW9Yjd0EIhsuCRVfSQ/UqSibaBSxrrVhyhseq6FWuv0pjzBhySmEzh
T+gW1RFff3GGlVmGK28ogfLSs4JLCuAd+EsAGCN2shJKIZlELDDROksGWZ6EuP35tVi4e3AAuTk3
iAoncL3vD6tI6gYsuql/SeTqRxVWW7DWtnoQptZzOQsvCnVUkKdgOQg5ru2/NxpCVaI+6qbav2R1
7gI45+BJ8buWhZ9COepl2tkcz1Ke1UJWSruTSRzYIA5BIKi5f9nZB2DtA2wAfw3IwK/11VqHsTVc
x9sniGlfKd7udVKJMPx3ogl1xVWSXDc9RL+/s8abbL31BvgeHUk3bXutWfiET6TLfR35hgr8bxvR
lDHAZTQrZAlrZ1OY5jclM7twe+++aL4INwegMIIWSU3pX8JQc+QJXOMSuy0HzkyrxqhrnrL5i+Kg
ZOaoCqRSMnGvIq5QPT71/UsMUmXeClsJmFxO3GyKPKU8zCXjivoyJwoYVUb682r8b5bGd3HdDKLq
X1q3VI3ax4YKeqbqGC89NMfMlDyj9vQGI9u6j1lQTxe9M+Brf/VlpecfXk35HrKVfbZVd99DWA+w
9QJem+H9CybFufddhNYIG7R53xG6hgyPYhmJctaDMML0gmFXijvQ2l/qaVW+dFuW2/ySkEiSduP/
Cjz1lyyAjWKGCzUEZB3v7xAzNGxaxklw2aT6btI5zhp//968JchN/e4dgQZPueS1oZDwjzwipx55
gdSx6FO/9NG6azaAPIw3QWcrYFxm9dBzkB8IJ2DZJ2YSCKYgbrrwwLHvqbbmmw06mVi9YFwls8CQ
bQ7ZNvYUit9zDSDJd377hUTWZgySyWO7KLhgZhochzaKHkCK1eFe/vZdY8/95OcJ58b6cz4c7Jct
gw5v4/Vkvu82zqv4GR5CMzMcz/qtmL3e6w6tP275afyzg2QHbyYoxSQGcXDhpU3E682PGgSwmCOX
jUhxgU2duyNAjvlqzZvJaZR35bnm9OFX88JkxqicioCSjF9IOOFt3HwQoReQGwnDvsaRSqA78D44
hrMkzRG8wuwb7SLldg7UWAG5J7YCZrdbFyb4dbU/lboDU72eeLSq2EJ0iA8CTAEIQ5CVANz+/Z0G
iM9QAsgyuLCG6opWvZp+8MfQYN97MzU9D4OYLOXFLpnCW4mEWRozXkubIA8uSuXIpTHWmBrPxp9I
zQe0HObydqMQIYDQYgYrJF5QiwxvJ43Y7lK0BcAvpKb4Wu0DzDtqVr9P9MxUgkPNohiwmkAbrSeY
gzs/t/zL6lCSZx44kN/BJbzf4XZmHgcHKI68WU1yhf4fwY38X71vlDzyu1m0TtV4xXsK2OJrQ6KV
JJccX1SpAWQIyDYBpojQWlIng6I6g/xxJenlNwjqIx3M0ZxhxDbF7pNNM1cNic1GrgdkAwAHJK53
N4EYt8zG4IJZW9uv38AYnnqB2bEnPtxE8sx3bYTg8+Q/ykL3GZNVDEl5o2z4kk93+xHElZ4KbQaq
m4JLq7y2qqGpDodphUFXc3M8xcFpHGuTy0MAu9njmkeIL1c8xQZeGzdIxYj+TlBWQH0Dzo34hriY
uGRq8A0ohdppYnKN/oHh0n22v1wuqR2bGFvQv6HyTv9m8XMmGfjJoPMkZ8iHWlIbn5Wh8YzUUgAx
xWDQZdVZ1i/J+J1/SpTU8aKNgpPztzzixMNaEctBgrzWRTNrdc6OsdVsFSffyWbwq3KE/eQyqz1Y
H8Ca5QZ6+4lZMoN25PN2ktuNBgKg0yBelQCOe//GKr9q+TSpQ3C4voL3OjwplQVyN953FW2fxlv/
N+MKNCatRS/3Viph/cJAAm5gB6mBYNjvP3fBV7uqjVq3Zzv4jsg8W4+Ggs4eObSOsi7rY4hi2v6y
B6+XXumX1/HHpqXcvCXtqmK+HXwQuHgP2IIaiI21VPGCS1isguZctZuM/1AwDDrkOm3XZ01N7vqs
VJDbUzgQTxA+NagniykRWKT3eivUfXfchboKhto9ryvgifs3thOKZeaLxTwHkGDvD1mr0IAqxEx4
yVvfksQvX9EF3ioGYJtodisf2dwIMeCefzfAKNymkQkCb0MWjbRaJRot+J6FEWvH7oIZT1RRP3wA
ckMZrCxDn48uWrOSE4djT723iiSKg7UQRmBoHJkYCJiBRokbNgiRIIAvO7p0jcsIRiOYsTUGR3X6
/VxtzL+HWA3aVRQRlwaeAPzb+63lxVZVG4lJLnFbmOg2BsqsLrbrcFcJTsj7OrqcKYH3wv4JKCqK
GCUDAARCs3uJIdfJQTxoCfTUoXFHmzputHA57wQQGriqo9HLWgjI99MmM/k/xQa9H/D30FesnftP
xn6+hcsLQqYbnhRaQUhQzzKDC9CIkCeOelf/kJR9NrlR9uu5lIVyChLTsiBDtwNH4YGli0vTiq/L
KL1gMDSv9MZU9OjcbLstwFi3iKkn/aXTC+uYAVUmy6zmjUOa/NV5/hVz+E5el9uPIB5+gAYnv2vx
EWCMt0RMU+X+53MJC7uJGiG6B1n4pgI0zP316PlW4fq6RKPWAMM9rUMgovblyafcwoWFwGiI8FUA
wwrClvkzbkLnKvOSYsyxkKpL3xS2UW2uqgrr+VqWPLA7KcRigMQkBiI4zy+Jdug6V9h6YWKAnSfh
dmP+LkyregADI80Xeyz+ofJzszbCJrYVqJSnIkjh2cfKqzR919MpKveZf+ZqxEPrqKf4AgtKBB6u
CCUCiEs0lxAZ1ioPtS6L4/TSS3rbxHoUv4zDR9XYA4/GweBEi8cf7ggUIgQBlBhJY0QuxOF1Cg9e
QTnPLuEYASE3KVA2Xv0fade13DqyJL8IEfDmteHoKZGC3AtCFt57fP0mdHd3yCaWiLt3fMyZUaFd
dXVVViZkkgI9jviFjXLjiClb1BKKapn0XBilDlcpRghhPp+1EkDAA4gcNezX/Q1zsythDEH0lJYE
DRUGd70rs1QZKiUAPghaSZrXfrZl9X3fwu2zbzIxAR/QJ4BcP12qzCfeHY5rgVMEsMJHTah9feVA
FSdZ3gO/3TJLm/EmJkffA44XIBaQo4OaLLVWQg6hFog45Ch/w2Gh7ZsBJZlHfmR0fY+g+0AwfH+E
t09/yiK1YqjDy33ECLmzzfvtJ/Qh7BZo4J/QagnEzvTHhnyv9OjLyJZO+8zqTUk/XGpgFWSBCKRW
L3CDKPSCwsHrxnjXtqASci3i8cZHbWuhsQgivzl2GCjAFGCIx0Uq4bFxbc8LMll1+65wRDtDsdv0
LWhxjBHJf/qFpOZNbElZmq7cC28ZJhrSjAosNcF3LBvnhiXnYVg4aUvDmab3wogUMnzaTkYSIg56
Kq5kjTiqayw8lJbM0FeYzER86XKFU5gT8DhEIlozI59wb9JTEFj3N+Mt+mOaOXDFo8igwmH93eoX
g0KcKEH8Vi6w/eV39d1K3rXq0KzBgXruSNwubcGb2AfmRNT7WTQ9i1AwoAYn135V58BdOsC9KmQb
fBSZVYnGi5wStBbKyWKP022iZbI4yTbzPAJJOJbrVWNdMa/Aa106qK4NZMRrD5o9ENQ5KshaoclA
fEKLYWYort7G55o5xT/jUkR5m2ihvoHaOW0AJbYKCmIOuimaiTjcyBNS+zo4OjabXlrYp9McXsVA
lDVqjnNFad1C60untMDhvl2iJZ3z0FczSnlMtvJVIZOr0imCNc41MfaWWhC2eusjYyU8KE+LGoZT
yH1vRJTHRHNcxGdeUzqptpdku31leOyeMHks3I1WATZLllKBi9uGilFCJZeiWsC2EbI9xxhjAvjp
i2jmiRV+5Wi6Qcs+SPgTHmhpAAMJx0S68AaojLR4ZG6iJSzn1KE3KSgiEypRd27dRUAgMknlcN4p
AUGUmhKF24yuXoM2sXsczaUa+y1iHrcg1Jr/9JNw9v9yaRc+ATH80ASRWzl9+RoBDufELxJSkskE
Uw8PKlH26RaiaeNGtQQkiu57pJl4BiJR8EeQnxPBT0+dFZZthTDWtMrJm9ew0VtDbs9JTlRxwc7M
lQEptAlKoCCiQZMH5Rf8JlG5LKmdMDyNwkpxvHKPjdQRv19g6xCmA0FtX8jCcKjLaKjOQPP02hRy
IgXUAYXaYc0GOZhP4IwUy9sEztM+LNFh/bHhkX0BuwzIxmzvmOq6eTqXP1v01KJ7bqlBcS7+wOcg
FwUlOFCm0BiKsRg0ye3k2okb3Yf6p5UUZroLtkr/i5VdgbDSHrVtVK+lccX7pEO+nTHEg/obv5bR
woVwm47EXrv8GOpoe2MQtl2p1rhU2280EoL2DzBXAiJphGGoeBASAZfmmwrpwEi3XUrdTLuJXhqJ
xx5AoAkVHJZaGq7K5ZbJh8YpZag+uZow6kkOQev7e5qfufZkIB3xKp6QhgjwrndA2SWC24BtzSnH
kkAhiH+Oy/Uk5EiqxAxB27nyQd2kEG80xc4uAKauoP8ekvZD7V58dRuK26bRM//t/nf9Zb2vh88B
0Ix+/+mJib9TVwUe82GjJHzvlByRTy70oO22NIUv0BytoNY3erYvkiHXu2I38kaXmZxwjEOSsCsl
NbpoCzB4Yw+ckVffrgE5aVGDLqfpjt8RP+r3v3VmDq+/lZrDJI6yiPPY3qnIHrsSCYZ3VA0m5MBE
FxCYT+k2P0j6OdYRSXwvGL8Nyq6NU9sUWcZAzYqxx5P1Pdb3g4mcZQTJh88pefq018j7S0DePiSb
0x398PKxYP8WiT3Jrk3KDHgcTc8vKinFaGKfqoXUI0yDykBkjqsE8MOoNFIICniGRDr02Lv6gtlb
x3VtlTodiaDVqihpvVP3h0FCfBZXUNJcJdwSMkm4PYfXlqgojYcSpRhUGJ+VEOtovA96bzXmiFax
GvALU98hS/0JSkaS2GjfRsd4SXR2q8Nbk6U89W0vCjXX07deXH9amvRywbm9kzynO+FFBI34uDrF
MOXDHxV6jQ3nfWshMR5RNgArxsLNRHOngEHtejKoUzlygB1xDT7AK765epv6pBZ3USMSPn2LwnwC
foISnCxs8VsfBasc8jKT8DdohakkCRN4oAPlGAybcF+Wf354XzNf9Tq0ZJJ/fAgK0LDu0T0IJLZZ
j0yslAsfcHsj4wMglIp0JK59eKTreZe8QONH1RscmB9iskdP7lO08cjpR/y2T+v4bKNXEJ3Hn+Lh
e/ULKt6lovxt59Y08YAmQW0YvSWAXl1/AcPEoegmyeA8b1+P+2D7Cf2dwxGlqoCc8q1t2wfzPJDN
5qNaH5xNbPoEoN/H1fP9iZiWl3bKl19BLT8X13zm8jHmAQyI5YtSRQQMcQvLPXfgsJxY8YnbArjw
66ECepArZZUPTjCabqWYMaeZ94cxt5yXFqgjXVZuJvtlMThVAso5KSaCgIMb2R6nGFKE5+awqJJ8
GztO5ft/BkWtHzeEPTiWs8HJjef9HsWCjGyHx9fX/buvH5+K/ROueCPl9FNP1iNZu2uPPAnbdaLb
hJimk3HE8UFpCfjqw+ocko2ZHtAc6/ym+rdxf3LmPKswqbOhJRPtoXSGUGSmAm2Cw9YlkxjvYzi+
5+hqTtSFZZ61A4g13g6Ay0If7XqZQ3ccw2Q6Uzly4VPqU0VwxcoAUNS/90c0t2unwjpaaAD0guDj
taXcFfJ20KLBwX/UEUlCw6DMd6RFBvQ/MnRDo9Nh7uLpkGrJm8tva9YRuNf7JmZn7Z+x3Gg3d0UF
qdpwgAw1mJ+9XYKHARe9ePlSrW5h0miAcdtInobbdHAasccDK8U5TCFHWkT++v6I5o77xepo1GGU
6mxgBgWG3A5vKg11/qz+f6wL9C8R4sJ1Th1F1xugUXkxY+NycNqoMbgY4FHvIIUL6VqaQvrvbry0
Ql0SnQIN2iKFFaSKdsn0OHndH1nzaD3kq5ac+u3pBN6o1nz7EHnywRID/Rn3p/KvXkb758tPoFwn
sBOtK5bYgLnxus2IosHN7C3reMJVZY+HB+ExJbsPCMKcV8BRxPqC65hbyr/GGQF9gcA3UEd64NE5
+Lf/mx4g8SwlavR+f4Rzu/LSwuTZLwKgKg9lL+wxwCoCZsE3ZO8555YQev/HSqKb5b/HQTsMKeGV
KoaVIFwl5HmfTeiE4/okISPunLqHL5F0iD1akDyAYEWf5hI9GAv+cWGof6HYxVCVLoSwq4qPqCf/
qP1ITuxZ//5sooiHtx8aKEEnQZ0Lru2LRvEGnAt0b1epZLmFui60Jbz4zEsaxUJgesBWhbQGGoWu
Vy2OQlFo+HYE3gW819iT/RrN58Y62hMT8meeXm6Uj1xfLTWXzWQ3rwzT1TWIuaUyJD9HRyClb8sf
QbSt3tmHoiUuGuXElfaQfd6f0rnQAkEiFHdxfaKmR21QlivDWsiq0UkAYhpSUwQoIGxOeCe/R+FC
9maaNvq0ww56+dGCyuKRfD2t6QCVn6rjR0cdUtLE54bLjVwg7CsTPmpCvkmKpZ6d2cfepUlqJcM6
zbKkEkY89rYDOL4BF9K91TvIqyzPIUmjp8A9LGGGZl8dyLqByxYSqmirno7KxVHo+DQK1VYdnTGy
tNgqepb0UWYkwkvAkI7dNY2JbtX1/ZWcqT9wCBn+sTpdxRdWvUbrU61wR6eFyINM0tYEiFgR9bb5
5XQteYBCLigAkleXX923PLuuF4YpN1rGbcHyOQzz2kOw4aBdEr2x2Zsv2OUmWWJAmwtML0dJbaJM
cSVFSydj3mMHSXjpJ8/suH9cwpbQ3OF/1+OE7GPhBRTEkNQ9H6Gx1ksEaXT2+0rfWsgirdqnwmFM
G12MemCxhsPpX4NlfjwmcBHNKrd/Q7PZPi5cUrMDBjexiB5mHNS/l9bFsnKFKwSdpo0OMvWCatUr
wdehAb1UWZldxAsz9LxWWSNqA8yk+b49DgXp4AhSMLyp2nMNAZP7W2Y2BSWD9hnIIATUYAO43qxV
w0HWOPdZhyPrNWOePPPp+PkuoWn0+Llen9YgV7E8ZhGXfHvjKwCzoWSGHB3KqLR+WtE0adPUTOuw
I+8wUq5LwpKXE24vwskG2krBqoBAkaU2TlZ6flE2YecgosFNLOvaJ7fFTUzS4/onXX29QNQc+LlN
VZPzynGJv/rYrECcoxjey8Is30bf159CzTIQBrkSe1HnPAtEOIL8g3AWHnCAECX2JFTHru2XN/TI
Harj+bFYwqne4phwFC9ngvKDKgPe3yGCedV5HX7R+68fOWJNxhHfybuvF/EIbsvDodYH4r//olp/
f/zzq/3PSlAecYzESo5qrEQ+vCT1sVAWauUzu/h6gJTnq7suVjwRA8wN8LNbr5aoj1P3Ve2RBzNF
mWe30Verb9VclOaYNtH1XXptmTquasN2SpnFHQLLCtRTLF6khuYZiRbpMYhclGqlxbbPHUvpIU63
Sb7Ybbz0AdTNOtYqO3YR5lYgr9HhHcUY33gSVus1EQ3bZK1NvjnDIy5FmTOx2dXA6RhQ8cc+4ia7
2xahGXi+Yuvp5xS+gBB/o/vminlYoVn2/j6aSe5fG6WeSgmjhAmfwWinSw0B8dz7/rM9P0WPT9lm
vbYl8yVG8jolrPWG4JA03FSC78giP9zMpXT9IdSDaZC6NAv+fEthTse5M9/f6yeNtFOCZi/rT6Fx
stMtSXa7t0wyD/Dh5Dy13YD0d+HWXzrdf/HIxcXEa02RZSk2P7N6fgXfRYHYStatNXicQaV/+lHM
namgy58nnLN51IzHhdO9+AHT8b/4gKZvhyTxsSoTGSCYyBDd4f7AJAQExI52vnpgFP3FNDeYgXj/
6NsLL+jbm/l6MSj3NgyqlLQM7PtoL3S7rZo7HKhN3FQPi4V35C3n3LUr/esdvxhrqGpNr02utDAT
lPT2onlcQ8XlweQ2B53HRWIsbfrF6aWcm1DledPkMAlUgmRxxto/e6Sd4gK8K0+AO+12iQHHvUFH
/8v3o/Atn5b6+mfSyNdTTLk5JXIZSO5Opx2kBtsJqAC0Arspd1joidy630a6oj+8vECaAhQSpjAQ
EzqBKXGPOQFEHUu/Wi0sO03wjcjw+qMo1xelSeGV7fRRUCo6IteIux3pz5P9ReD4ggf4fHB7fwvr
+17o79lwx+f/7ZGLPTBqPpNEk92IiPuEGPVubynotXWN06k/7QjziK0AlB3epQtHbWGn/znlC8su
mHXciIVloSjWyFdZQ55tg9rTw2i0spY37490BjZxNcM03K0sq8xPctgrjdfiYy/sEA8Su7NQonvA
EM+eZSws6syb7dokHbVpPs9EMUzmhrt3bckKNu5KPLrbYclvLsSHf9vrYjLj5H9usKlXa79vd2NG
jscUhL8ecXf2A1JuqUzAp3zGNlpUsFhaSspp1VpfZdp0ouTErivbRcd9AinGcc1Ei3mU6XTe27BU
/BWpbp6XGmwNthEG5BVXVEEslJ8w0PXpQdG/1PNbBj9mOL+PoDfYLmxbYfYDFBASQchmUvekFlUd
4ioMU0RJIgjxG6Q2C906RfuT+hR0OgSo1tHj2rfqrXBC1SLD0QksPX2cLquVOk6YvUUg5wxkBPvs
4pOoS6vwArWsQ3zS8ChGIELZw5WTtTICP+paX+SAFN1Zx1tgYSpml/3CLLXsaA1MikTAUoCeypD1
XH1Lglx3Czvh9PuH9w9FdbPqF6aoVc8USYtbDfcG+I4f26/pccwi+Of1zxRdoFh6/Mltn0rsgjVO
9eHAGyj+ZqgAokvXKp93LwJgvCzIglryU9bkxK9fGustPEgbEyRBxiPaBMDYvZOHpUma5v7el1M3
Hh/7fC+KSec0Ln9oItZhOGGpPj9TE582ANC8gDCxU430Omop3LQINHUKm5CRUqaIBdkoF6dfMccD
EGno6jDRw7JKUTzbep+rYrF97HYvqCzParIiIIc6Naxef8FY8FWr1ChYNmxshHW9blym1Fk3OfCq
QlJWiY37W4KbxnQ9sVcW6UJTkbZcF/rp4BgMT6KfMIQatrh9ZAxsxgVTt9712hQ1vQN4qqLRx+A6
nbWl43ar6ts9uLAQs/hGsXCqbt/XMIYiKTzMlP+iEXZcm9Vl22Ncrq8HBUG/q7FwmmbQk5MJGXUg
rBZoDKmcd1Ch228YUYgFvcbUdP/+7q1ASzCSl+GoNuSgP46pdX8OZ3wUkPMgEQMzPvoL0W55vUE0
1Oz6sPZGzCGURQEY+zyexpVsVBZwvtma6E5oduQ3XFRHnrmFgaYX0RgBmiC0LdB9zG6EFwXTSIMT
NpuhM3NFBjXRoaoB6QLvq1J/gbCBpPlSUvH2nrg2O/36xZXc8rzPBwXMInNq4qczCDJ3oaczCyHc
LZeCdG2IOnphUSqtj2515xlJttQ4Ih8SbZ/Ak4eeP21b6Z+VfQwgBsgh2zhpMx/XO5PfQn7QAd2w
7WSWvGrtzaa1IWp0rnX8scmsM0tYMqD3dgnIMre9QXGEdNnUZQzyketpketwjHPJHx1uOKfbonC0
wIo6f2GLzzw0MCkXZia3fDH7nFgVWtlhu/Gb5rEQ0cXxFRPbNA9Toer3HJv6qrZW59VHZMT2/a0+
5wqRD4QrFlWUe1Rqp/NFnuSJkI6O53p6rR1dAXi0cMsICdoh1QVjMw+HSSBY48HRjJK4IlGvd80N
UYXMUBdId8w2B0ketgCDx8NJ0T9Ro3tRsYoQpdwje1LaS1ioaWvRPvjSOLWYvFuVZRMjwevFK/k5
lxHsKMjy8r8V3FZZIACpF4kn5vz+pU1qZVvN11ovwYC5XY8W3nylKHrAgP+4FMiAauhLoTzeX9A5
D4IGJBlyfkBp4ClCBTpcl8atEHOto7zA5YPSOLMK0RC1feu4yRp3+n17M7N6ZY4KdpoS6lxez7aO
uAkN9MSBc5NLdKZ68HzbrRdYNWZ265Wx6dcvDooYj1IdVxibqCuMNaRGUb4Wx9pbqNPNziEigwnJ
i5ItGpOv7WhtLUMloO6cno3jB1mK9mqXFcR3B8lsipJZd2HCEREM1knja7YkDktSZNy0M6jdioMC
Hn/wq02IWuoaB0IVMtOC1jpBb7ChLeUTkyWzSV74U/ZZfAodST7vr6Q8EzlcmaRGnQQyl7cuTIqs
nZdvzSfDfYqBngdbNiVcYQQRCbi137+xWObekPJ9kT7m4LFN7V7bx+5zMhxrwCklcN7+RBq0TtON
ClnQYZ+5JxH/txabMqISLJ70OLyDukDuLX80kkyvIGKh2nFqN1CKP48bAVXJ+jsEa+4mZfWifvHj
L1n6SruT3OhCt5aqSk/cnZybvbIONkXYguOk1kHsKg9L+jQzlwCmBc4KTU3o7ZMov9H2DWokJUom
Yr4dzxWnM1YjHqNhaqnK/E3Tg8jZFFRwsz+kaMF+6ZewaDOX89UHUE4EiYchFtIAaY/OEAeS/A7+
L0rUSWs38sLOn+kvAK8CxECn5hAEXX975OKECWxe8zUuI4cvLInkkGnOId5mhcfWKq3Ujtdb1dd9
a9wmjmuNMdKKgu5aCZ6wZ+X9TxkbPBjMwr0xFwNefRXlZOK8Z6Agg68CveWr5JI9YLMTfJYxXxkQ
9VXBtvFtPXcWfOmMuwGnDqvKoCuXoHdBBSuJnMugE457Jx1lbFFWTyFwniKlXKBtL3y9f/xmDrzA
KeiGRVFuIgugQjAUYNU464reUWomeG7xOiWi3LsLu3mmfKAKnAqOPhBegkWE7lWRtMznXRUwfQWC
NdAxsGLX0HrfAFVT3pJScUaUV1GldxHhJkYgABTR6XGn6OJwlstNVYG7rmRWuW9ygnV/Bm75P8Ht
pkAHF6g/XGAAuVy73VD1uCEald4J0QXVW2WyE6WcPBb+Dw8uDBQrwSiMt3RluIxeFLbHkvsfMPM0
vf4A+qgnYQCHDOh48gyGL+u9M18N7zMij78rVFZW4HUtPJ1/a1mSDFv8m6Uc3MxJBwvABJiepHjR
8309AXzR4rFV4jlVAruObJHbGZDXtI4jYY/ysdsFD9U63KwWRj1zhV9ZpXZe3Y3gc+IBXNrWVgzE
BIkOBRGgZPR0Suyfmuw6a/el6IC1dutNv3f0hQ+Yex1ffQB1zjAXCE/F6XWMe4CzQOnTGv0H7wGi
dTbuD3ZuhlH4FkEagHZ6kGJez/CQsYzsDSwiUPSfSShU9M/p+DQmq0FbK+rSYZu5UQX02gFIDCUM
7GnKc8sIFdKq50bHT3ThtfmIAKNA8u2ByMbXy8uhNdEeC+rEn3MZYaRL07pkffr1C1+u+Eyhdgqs
18UeHJzwmwIaf4jmjmQQ9AKhDIhdopXi6/yTXxyWhK1n8DhgZgKGGpI1CihiaYhDHEVylNcDoFWK
Vex9jqjeL4AAWx8v2djdedJxbFceZAlZ899e5CvD9MDLTgFfU4/3VLjiuY0nE17dKWJLMl73s4XX
20x4gE4aaI0AlIrOdI26m7Qibxi1xLOiFnbtp6j9lv2TpiyMSJq5ikR+SguoigTKEPqdVuCFyNUa
bgeBPA+QdZRew2/5t99xFtjudckqyPtotQarjzvV7j44KHXZgDaMev6BW7rYtebuDW0OG9Pe7cyP
Yc2ZImSb1i+jvnvbbH6XdFhnjpkoKiDj50HuAFdGOVIlbdkuzPjBifNH0FVqhaFF6LSpITiDoPn+
as+UhSAlcmGMOmUlmlpZJYCx7f4of8QG6NYdopzq1Zdtm+iKBoEkA851/qVbdNgzrvPKNLXTWk1o
AMHkBoe3C4RFAfm0tt/P+wpdZPGzZm8+mLW04MHmvOWVTWrDdVWeurUEmwkpnhXyGq733CF/Dhfc
x9xjXQQCW5FBPYIUAb2xY7GumLHFtGZIgKVGpst4c4BSml3jAVsh/nKt2lRfE6M4Mmvl4Vt6Au3F
05Kcz0wpDKt78RnUndi6oTv4HT4DhPEceHwPNSaX34yvpnhknPYTvZY9mvfA+bo+c+gnlBa217R7
qIcYIOj4XUaLBegGqCUW3SrDLODkDdlPFR4q9XR/+/6BaW8N4HHBozv7FoE6hiOKqX3VO4BzvEOB
0hh34rO6AXZfBpwghmq9Z5dmtC5KQ7GdM0ojmvE7iQSAXI15aNHAWEM9CFqVZOkUzw/9ny+j7mU8
gQs26eveCRS22kaepB4kNT7fH/80f3eG/4ftvril6k6rBS4vYcTl33jea56LFNElupbS/X1Ls8NB
uxug7qBhv8mtegMaF5oCE+2H/rlQ0WsvLF34SyYmv3gxGEGqpDZ0m955bgY9gQAElvSYW3+YoF2y
RvuhLOhvmzNq1PfHNntapYvB0WvF98zI/Vl+5Td7axIUzexTYCNwNwrDfOOxP1a/2jpGVWUpsza7
hP/YptPlciqobdG0vdPK0qpjn1ntk5VH8/4I5+7ZiwEqVOTG1kwPfiJsRi/7qV1D6V+4wAr9xPh/
mEHLyUQtgg5Cmv64r0Dg0wp97+S5p6v1pydYbX6u8PS+b2fusYN44R9D1FZJxgg8KvzQOypXmUmK
bm3JLQl2UEZSNG77AA5HAZJpIf8rhIqeg3mvbVGeciXRKpR+7fHis9YnCzt4snpzGi++itpGggQw
vMZiKUcUMZ/4So0sPy4BlKyBP/H9InocWvGzZFRhAUo4F+BIEqoe6CFE36Y0nayLk5NAGsSVGHRF
V3n92PGBWRSPw/gspfyW1ZYy7jOweFR30GrA4wWM9lA6Ed2nDF79BfKybgWwTGDIJUk1IMZJBRG9
8Vus0dq3iV9qMLmArqP/lRN9FMB8uJDPnL3LkW5BL8CfoiJ9ciSp1SBcAxRw8Zt4ry4nGrFgZu0+
FD4U0Qp7iOhAVWfUXhc235TWp5d5IjGbimqqiPrd9Wz7Pt9C5NljAfZg9Qxp4j1zyEny4L74CzmU
uVwqaCyRN5MhcQAMAhWupEPfeimfjI7BvXAgNfm0GxS7U1K9NAs+cCYYww0KIR4UCSXEyZQlIZLH
0k1RywjXdaP3RgUEHDSc49PSywbE0bfzB/Q0Ol4lsDCISLRfz18TVWId5Qj6NSiW7LV+dGWzqpEM
tkBvzKkkLmre14vRFXsr5hXms+hF93XI+paxWTXtZeJND0MS+TgSeib4EmhkW5nJfnrBr6OnJoWw
IXokVNEjrAfwuw4Z8Cg9KbJXAXRUFshDBHGWxzu1VgLZlHNRy8wsQfb2G+r1LmtBTY5RkWBVs0BX
RYkdjFJs2fTY+4k0SY6hY9mcWkpTK22AZCU8hIUZU4MohEC8aBgCo++8UF53Y6c9CkkbC8dMyfp4
Kw4Z7+1LPygZQ/YZVyDQ7s5Ze8xQR9mCWIEPj0laS+Wrkilt9tCGQamt+xpoSbusYiHH1S4HwIiO
XSxaWh8L3DbLh6Hc8InsTjUE3pX3PMcWaE7pXIGz0rjynuAD/f6cDEFc7X1J8hW9BOc31OykAoSz
WRmEeOVpIkjPNVkM6oco6fLQGoEYa+wk09TSEMd8QGvGkED9LnCZCEw8fMw2puTygr/iSrUPQOtU
sJGTiXGbfklSAiQ78UdkyT4TPuehZRa5GeMfUB8Q80c56TRxpfQg5n9UisZHT9lQCgzha77IzLhS
4gFTX/bBqKtdkiXvKRirZDNAwqD6qlXeK7/Eqkk8sFeNFZOumkzUuo3HMFL4DEYbPzR9dMHGT1kU
8lFBygqddFA0SEL50LaKFDiQX/DQxoYaEJrotajPUe8pWw1Jec9rFOh6V3LKnbysa0Yjxj8XNSmk
Bn/NtTR1Ig0avmaXe623rUokRn5jjwviblO1seQfmKaRpTf8mBzwiETp2vdaqOsa8nWp9hSP8TCQ
HmKGvFk0SZwZbgFCZpPHTOOLtFDpD3XJQDO6GUJetr0sDsJdw2s+dMJ40Y2kHRI0TLB1S5dN90yM
hJgNB6Lih6LDfCuMYsOQpG2z3hyCLIUgfOZWRaJXZSZFulqgHxj0V1U6lE8e1A2FEMopWpee8zxX
xl2qFBAcifk+ZnSRQXvUSkgjHnLLCiaJIzmSFZ2Bb6m9dQ191RRs3WnKmQ1TCsm2yNgUk+d3tQS1
VEQ1HFrf6kjtCZolNYa0VZcU6yTpuOIBDASxAnjvUAzDyg2Yij1Lag/IzKjJpfrudYoSfo5ZmUu2
NzByhcKHHLRm68baoPN80PoWJ3uRgKUSevEwymBJwtloig3nDzJIK3II1NtxVcYpGFsKTvti0gSC
CKzXeJIxQu/tR0OKx7egYun5R7/MfebAlSkXmXHiFbXJqEGfWVzAs3lJWpaJR8NDM4r626UpY4Ku
ZXzpQe3jQfWo638WLpmZKx10yaj4gisNvSA095M4thFu4Wx0ghoa26G2bUOHZddK4KBGSTRp36fv
rfpURJ/A45DCD377Pjc09ydIwPOq/S58zsyd9y/mKwEMbih4U9dDmYwpgCZTqduzmJpAtI6zkU5W
CScZamHftzb9MOqCRVUdyT/UjDB6ukk61TiXAe8q66SymlgCoz5LamClbBMaITsk1n1rM88OXHmQ
sULUAkYPiYqNhXIKwFs0MQ6hVBhpHXgmcDNv943MlSRBp4XyAQAxoGr5AxtehGhC3agh66N9MWbQ
YI7neJMfuAbTVyM5Lz1JIxoxaoKHV23GHig1tNLIVNWQF/tTqYse6SQw8F3oqVOhc9RknSYU0FMX
OJKMuizhjRzwBvvVfAdLyBhqIW9sUQExK5dlyacqv0csHu5OXQ5k9f15pUJu2gIdA1aVN4pygNHk
CFrwTAO4+VvVwNZI8iXs3cLE0W8oKfBiSfEVfi/vgwRB3wjxlIEInj6skG2/Pyw68PvXuKaiKTKA
yFjSDCgClCKrTAqFfRK6VuvvhNIAda7ljhl877cWHFS2NgSw4C3YnXKLF0fvxu4Uu11sU7nqUi1R
YRfFhHEno0YPEYoArSkqfuf21bF7WQL60n3L/7IJeBqKaiBBu6kRS2wX51zkC/tuMJNVJxOo22p6
9YUrC9wB3F57WzI5u5QixCfwVAIfHE3lVwFJJTZhJOyRW1VjwopGKpHge3gKnT5cWsrJf9xMKV6F
YHtF0MvfcPUGlRo3ECHdN78gDly1K+YgHPrn6CmyAEe7v36zA/tfW+BRu16+rm1GqdNSTKVEABHg
nmQEpE/ed2aon/ctUffTvxbtwhLlNRkPSjFKB0uqqkutBfLH37xA2LC0IanHwo0d/npEkVjKfDTZ
YQi7D97VcBInAWtnq0cPw6p0qk9l3SlEdu4Pb2kiqRx8VbKuOgqJsG8TPQxSsxB+EkiTgjDA3zEh
4pyX/8we9YL3AWbJ3RjDBGM7MhlsbikliR7CU7lhHv4zU9QRZwMtLvoQ+5E5RyfwOpkumOCfBpYs
8RwvzeF0O1z4EpdpWc6rs78xqc/cC2iOgwB9Jpync8LCxr+9B6BNACrsP9UHREvUxve7MYpBtqzt
+1pFXwlL4jg3+fwYA1jLQK3eK5Y25q2nBE0vkgBgI5he5n/ZiYvRRUWYq4DwunvJh/RwWZuFq65T
DvyIQ2OkOHcA8ERlS5gwgoTxQwMtm4ERl+ijbo/H9VdQxyNnwsbLxsTdK/zPENlZij7VhWhsyQR1
FBge5DvMELv7RuStMF7jndWJS71as0aQvwLxN2IxMBFc7xVO0wbEl627r7yKtPlDXewabQEhcLsf
AUbDb2C6FJGAoJ2jKA0MJHdG/6BGG+mVO+aCyYbflXaM0TFTlQvJQCqshOO6tkY5yCGDyB1gQv7B
EzxNb5KUI0wllvr9w0yje2BGRX1chkABCPWRCrvZ+H4S5koQHuoxXSfZORBRHtazmOBZZYT5M57h
BDoapjb+F2nXtRs7rmW/SIAiKb1SoZItl3N4EWwfH+Wc9fWz5Jm5t4qlKeH24KBPN9qAt0hubu64
FqumXa+gEY8WDEjrd1FX2BHpbG9cQ5CbD+v8xTv/Jm7ppVwITYwEiBupxr7MHpXe2PnJfZetaT9f
Jf9dPRhHAW4A1Gx0/nBqk7QzeBwGiV09bKySvhYZqKLhZPqBZdyLLHDlkA0/hrZiQnnMnFkuiGjR
mgCIPnTWX8QMUwh6l7xN3BZInShW2CiZZlbk+BvflizBri3dQkMXqzYpKrdolt0QMDo1zrP0R19J
g/JdZxffwpmAyYga4IV0iZvIrAuOmAcLGwwUKx3L2kMnfUlxZmZ/FG0T6dTUwUgwNkxItmgClIW3
BkzzH2Fq6e1BEOy+ZFr0mmSPaWBJUcT8u6q0ovJu1FjyoVS7GOkD8dVYZY69vCvgGIAHCDpMEKNf
jClEUzzKZUUSt0zyP0ADhmM0PF6/KJcG5lwEp5NBAbCVJqGJ66MfM+92A7GQNbsuY0kdz9bBHYVK
Ox/QnBCC4REwPU0NEyN7yLbK7WQbmtk2TC7scc3pW1saZ6CVLtRGeYRUkDjG4qEObVleCbP4XPus
ZKBxmnGK0SyApC1nZsTe9zWvrnNXqEqnpkepelTj1uzRmJqNVqLtDCAo93W8CdoV0ZeO5rlk7uC8
fmiVKW9yN9UfP5S8svXEnNW3X2NkW4i5ziVxp1cbMskKv83dInaoZPm6XUbofmC9vmluR9YHKy7E
4srA/arrGNGZTcn5m1coaRoZTY6Vqe9CgxQTRf6zeEeOkIXymoO0YJMBpvFvYZylFAc1DaW0wOLa
zoyiO6X9pPmmAm7byh2Yd4kz/hCEjl8QN6F0wZtkGpVTFbc4r6AvzVrakWAPp51iPECIbiXvcSBH
NGwF8yVcsYTLB6gjySKDXRbdM1xqw5iyVsqFMne9aVcFggU6HZFVOSZVn6l4rLybIVp5CPha2Hwv
0NkATGlUV0E0w+fFgAla9HpACjf8nJzs+CWY/VEFfaGtw+7LB7PdJs90nUHk0t09Fzur1onzKdah
juQwLdyx/VR/0g6tWV4C/8KuBQwEb0lve99ytFH12/5ujI3nTjeH4Z2CI5v49vUD54vnF1vA7Xoz
+EjoE6Vwha1oKk7kxM8yMLWHA9gyErOJwKkymQCqsSvASfRsRFEGTKJ2/qqu8gpfenjn2zL//GRb
prFAe2KB04h2ExBj0QWCHJeZbTEQ+mbcljfR9i8mI4Wjbku767uweCAovs4I3phnF7lNiORSF2mW
FW5e5OaoITodfTMenEhGcghEloAW+AcCycyqB0ABTANxAvux8QOkjQu31t4ArG+K/W3k+RbqG3WO
VqO17t4F8wHMa8Q6YEFHWpqf4S/pJHhjKxduOgZu7GUbwStZjti4NdY82vkp4QyIpsIgzjQLyNFc
DJgqYiqFVVjOsDCeFW+QnGHP/p280tCy5MOdyuE9Z58ogTRFkNM5yVPzNAHlX2LRnWCXVge6ccGG
M3eL6oDlOYP5OTL/MbD1bYpGfjBUPhq7NXaNBScI32OAGVVTdIr+hXPlFUkWwXilpVsVkZnnkdnX
K1u7JAGBD4iHYCKVC2Y4uWijQVOy0q3DVDoMVA/siKLsel0z+QHQX4OAXs6Zk21mcuK5ZYy86KSq
bEq32Mnm3Awdb0VbtbXDwG58k2wnO3kozOd+7shKzLXc3vIi/y2de+hyQ0DVX24hXa8r9IYU0lEO
wnHF6v3WX3gtPV0kd1qq1qdVW2GR8j57Et7CLcI7kUUWgOfVG90JwaD7vhK/Lq5MlrG/FBqCTv9z
BamyDgSmKLK68QTEqPSAquWKUeGrFP99dCciOJdE87VSb+KhdI2tvI++AeTmvROrsusbyfYOBMys
a4NTiy8oMB3/tSruvKZaUsO8xqqCnfatvGFDXyKr+soO4Q61aWMfPehOYM+MjNfVdMlbQPoXLRzI
/5I5+3y+naEfhXVg4P5rWc6U2kSyyLNEMHBtMv9WQpSgR+XKBfw/ZAJnWsPEqi7xLp+WgbMnRvrZ
bUCHLtvOMQGk6n4N5mp5Twm8dKzPMFBBO19aMmAmXxn7EiDxZBNvE0ew4QkFnlnfKKA3aQ/Knxmx
/2+0Rki/FAFpMNv/K/l3A05e4AqQbak0QbJ2N1gVgJS0B3Q93E3mp2G1B7pyhrM6nl1CFaiGYDEG
Lw88MOT/ztepFXlb1ADUcTEblJsVDdotAZm3XSESs66rC4/WBgbbc1ncgxt4khFlfly66fCURn9+
xo8A3NyW0BxGw2e6elejVFLce4BiaZjW3EUf+Pf4VQ377tnf1aOT+PKaOq2tnzvnvmp9qdTxTUR5
AwixRHeB9CgE7+UUmGLA4l0XbyIgA2KmdNxMvUmlFVt/GRee7QqSd+cnoBjKQGUFX9D0f72t5/1N
wchW3k1Kb9WTA+bufHqRyjVI+/lcz859zrqgLIoJU7gi6JLnpBZiE3akbV30htgFue+kvUwzMwGD
ceP/uX7wF3sMdjSKZ1mGkQAfAw/6GFKlLUtCKrdMk7ci9p2sAP9F275cFzObOW5JKKsD3ANcvggG
+Xp/Nmi9loD83a1H386VxxBDq32OktjayMXSek4FcfY2rrG1aQtB6BV6ivLC1FPjdlLzlW1bWA8G
Oubk2IxtAUrm8yOial2gBSjEegq3AHmpHjzTwsmNtRLzgipAEeBnwMlF+pi34lKoAm+5Hyt3fFET
pprVsVTt1nCun87Cpp1J4S5/QfpOz9WpcqmYmXV0DO0JOePrMi7vkgadBpwp0okiCOF5DiTg+hTo
TohqVyICxn67UgHWp1R1FuIaK480Ysa1F5tFF5emIfslG2ohtrsmXqsCL+0pwQXDvMz8F+HMiph2
VV9oSumKtGOJpm7E8DtWM9OjIWbh15K4l5YV68aTAVwjDDuhAZFTlSiLejnR/cqdivfJ/85LGTVu
S5FRaEMNWunzrVAckzx4HgrH+Ogbf9MAOk5yA3GryZ2JWgShLXo9Abl0ZwyAJbh+Ljx6HnIZ8/ch
PQnkYBSZeFWOq7jLxF4v3bYytk2WmeQ7UGYajQ9pH9Vm/FRQFihbQdwncejoyq4YbuuAbnTPHtXb
Ckywycv1T1IvjQUmKpAqBfAFwKl0+fxyte0UN4NO4eOO5WtphGYTqyvO5oLGUxlNWaiVKAaY0Tgd
wDRVMGR92biFNFlyuB8wCBaTFSOxoGiYldYBngEypfkOn68jbGtaTnHduHm8l6a/pWFYUWSYcjAx
qiQr2dkFi3QmjLvDSe5LJCNV42qVbsrtXVB8d8VPSD6un838azhDjjPBs6SoqO/ghTpfEyosQ1cF
eeuS5ktAN5tuYPTGB7GcfCuLzxpKMdflXYZbCAaAQYI0ooKKBBTiXKDS+4Wikr51A32jNBHqD35q
afVb08hMMdx6h36xkNrjd/4kHuJd/gSQAiPeQ1NdcqjV7fXPudQbFck3OJ5gOZHQGzur7okDmKTJ
KCRq2LppdmzIj57eRDRfuZFLMpBeBA8XZgdRy+PUP1DzRADuSutW6OkMQdSXI8/U/ad5Zyxhznfg
EOdpfn4As8hEUkdt0bqT0yA+AHggsBqBR7oWLl/qy7mcebEnG4Zxcw390JCjj8ieibYebaJ0001g
iFm50pdWY5aEO43YHG0ov4p0IilQerVAsah1W4UEZiMNdzLwYFfOZmE5SGVLItxlIJQBoft8OXXp
+xMGBzo3s5zYRKqZqStp3lmfzy8YyDZOJHCn35LSiNDE3LlocQEkHyjndrpzv5Yv58fZYfXB0Tyj
CYjyTBTIG8CQGnnVKlHnJmp62z+RHh58szMqjCqGz2lwP7XFmziku7H29gnIP4H7OKhOTVQTjPf+
U4D2YMz/J7d5ZirlYx7mN2RKHMw0Cd7D9Su3cK74UgoHVQbnz8V4qz62EoKTsnM9vRZ2TdKFdleP
P9eF8CM3/7Mf/5bCHWxRVUNVjHXnptNt64N22UwCvM/qZ3BU08HU7vwe06lGfhzE7KX4SwInmmxf
Tlbsy8JifxmUQOGBLgHpF2z5RIm7nHiFntWji9ZoZnQtIPyvL5QHeZgXCgmwqfAoASfG92t1mdKL
RdqNSEhgzl15ix+ip/ZluGmOgE3ZECsBjGh41AMrmOx6J7M/xL7+BfON5xRcE+E0o+0XbiDGnM6v
kBDEfSzU8ujW4JcgaWBK+SGpG+u6lMvnEMvEWKaKiSE8vb9e2clGkiRP82nwRlfKhi0BaIQGnIos
e5XXEnKXLQrYUBlrmds6QP6szkd6IqlvMiI2dTW5ozlZw045FI8+0IcHs7cyezxgwvjom3+jzfR4
fYVL+3gqd/75idwwDdtMFMrJfbOOa5H3rO38GZ3+7nl3T363KkeNjEmSyTWYuvnqDg2w7TTzPnbW
uk4XvOPz3eN8pLGiAuAYIGk0v9JNZOW3+k7dZdtpU7/V1me9HTeCQ1xkpcE9WVmena/cuIULAbcc
A7aoNmDsCwbmfK2TPtGs7HPZHcY+NtHfzzzhNRJDpv5oog0aFBQvTeoBJvshl1+q2smrwImz/i70
gCWPJGVBpm2X30yjLa/xql0+N+jBmnkCUZ1AmPkbU52cQxUAeEn2JbT/oz3fzCcMgU0yCbbJUACQ
RU2JIxCxRRleIZvr2rUsGT4y0AsAx8bnIKieI0OL5KVbocekR+9FpqdMHDb+Lq/fQjBQXxd3affQ
4KKAoA69PvD9eaukUzESpihS3bAit5pQOAC6WfF4FjxJoGyISKfBIdc1TeFUTRppipqiobpNYBfH
yEPVdjfpTN+kP4mb3hSuLLBYZv1NlVqK6jQgD5SOkhNaktmtZhIv7dP5x3BaF3ng/4w9XXXHexGg
BOQgAfoKXlhohsOubrc66JKfphfQtY3NVnaMdnd9wy+TqCBxQlsVqlDiPBvAp9tzvexHYEqobqkK
aPg0FekeMzc0ey4imZF2nwS3cruP9b0mMTrppp44kfYFbKn+6/qXXFaqfr8ETy94XJCu5rPGglbS
kkwYoKTfeoKub6Y2D7F/J5jhUQvvUmCRCJu0vC0P8j7Yq250T+6qffIw/UieLTP5VaJbtF4ZW0U3
AQM0rTwkl/4YEJc0HUVwA48yoD/PzUNc1XJeRPi6sfluAX/ZGPep8vevCv7oUkBY/np9Ny5rFNiN
U3lcvCMAOa4nKeQN3Ybu+xvXAE3A86f7+GdlYcr80J4beUgCnhD2HC34F11efprMZEyx5ip3IPvV
MaFxHCbHf8Com+Zg6jXZ9Drrhwf091U58w/liyE58m33Pn3Q7lZwJtWWG2ei9xrZZsJgFqCVLh1h
E6prhBqXT935l3IuQxNXTUdJqqFJpmOkBCf8tNfUtWaHy0cPUpANQWs3zARGX89PWg6kwad1r7ne
aMbVxAwVUcRDiGmyIaiYGjBVxQhLHDtrHtHliMB85vBxge8lzSPHnGQDg91jKnSaG5bf2kGYyUOt
rLY6AG2O2ya8G9EU3ooPU7iy5MV9PZHLuS7a6EmtVjcaLN9LFT5lOPHiH52dPs/kUH12OrmEQdX0
whjnk+a2YeNONN52erNRtGEl+puN94Uyn4jh/HcUCwNiDIPmaom20fqEmHQsviskZROjS+0waYuV
J2vhhZwfKuTMcXYyEtvn6iKlpQc2W1Fzk+I9roD479Sx9oBRddYL4TYYBPu6ZVhaIdiZMLI5Y7KC
vvhcXk5iqkw+0dx+yJjqv2pyv4m8xwxjk0OVrixu6T2eG26RgoPzDJLYc2FpiNlUwLVqLnAmCRMm
oBblWUZXTNCC94em1l+wb5QLEd1xT3LQChrGmWXVJQAXy3SgOMcPafKiapjJUW0CRRlsAwRxdg/c
fwpsqq84c0pjnuHGyJyhvEdotmqAOdmm9mpCYdFhILoEvDkEyZim4TZBa8OplWOiulmU7JtSZyBt
tgScLwY0AiIzTB2bGvDmPM/LzekT5AWYO51B4xXlyTe2hfZqgNX7ERTeXXuThGupscsiPcwGBl9n
qPJ5vo/vRKjGqVF6HU848A+ZppgyOH6reutZQMr89Cy0RrfaQ3gEk601is/12hTXokKeiOe2Z1CR
sIO6wzkdMJTZBMCkDqOytGofA2TYTfRGGKOycguWFBOd5yCdo2ieQV/0uWICg5L2dMSj5cl1vUGC
KwLuJXgEV+7a/O28OQE3Ft59RJFoq+fMCS0UDAT3CnzFJ3j4tq2yB8O8efCZ82Ew53sTslvRBK+z
Q13BMm37Zv9q/7DPm8/nx/YArOk/AVDqH4Go9b7d3m+3b09/7x+BG2gdLN99O+w983C/1jK1dByn
n8w9koXed009QlubqTGH6JmOh56WTifdSWjXuL4/i17KqTDuxfJSf6r1UVVdBS32RbVHw6NMn9XM
kb6E0lFVO31W9vpNVBw8ALFfF770ap3K5l6tme+6jjKcjZK8q0he9pWFKfbrMn65Pa8pAGfdfU8s
imagqnsA1uLgzIg9AFADDJMMoFM68znZsT0w3QLDjo+5/n19g/AYlOPWWoi85IDqFBhmaMZHRpi/
5bHaKkoS453xx4982HbzO+2zZroL64OoOVWWruzv0hVDTQS4VrD+cIg43S8bvRRmzAS39ESmYYQq
WKkh/MYW/OYiSQvbJSHCQAxyfonRUZChjSshrgN+Q3P3NLEfYqnsm9rU/PGsn2NolhZhdoQujsct
3SVvLykDY8bDn7VBuKV7fvolnA3Tx0GVp25eq3YYXU/pEYF9oBFiRZ1+D+nairmHDvgMwZhRrDhl
4x74nW8GeAO+amaw6ubty3na6dbPL8eNZZjH7/4NJE2sYEgwAxXP+ZxhvGLn/pCDQvOlNddg45Yu
FAAvJZCPAEwaidbz45jKQM/CogV2BBA72nHfKds87Va0anGnT4RwOyBoTQUaoZq4A2yFjg5LQKG0
QBTNP6/f3EXtPZHDPRA1Rba4abCY1h9AvkVrDIqU8bjiHy1vGWbd54cIEwPzV5wkZsRKz4ypG4gL
HCEECjfduJWA73F9KUsepoEjQd81RV5Elc+FABik84MsI+6oo2XyBTMJxTMdMCmK5ET+dV3W4vGc
yOIMuiwCO6qKUuL6xmH6FiOrKCtTqtec5iVjBsDW35IzXu9fDoiTfZO6tq9IUBK3AJh3pOzqWjTH
oLSG4R7O1IBiomE8XF/ZwruIc0J4i2fcQP8Bp906UJn9IlGIa2jjeNCloLSbUNpMBbmtkSUCEk+4
InFBBUEWC35sFZAIcz/x+bkZowpCDgFGRamAaxQhw9PVT9cXtXBcZyK4LAENcxmAEbAnUqwyBW29
KtImk5Oma5wxC4pOMW+AIECc/zE4RU+m0G9iCYLK8g86QwJMy4/Dyizhmoz55ydKMTUi9WkFGU38
gbW0dCsNK+3Qi/uFZKaqIdGhwXk7F2GQsUuaEeo9JCQDvsf4RAhCfFUAxleMMY7rp7Okchj2QuOe
BjwMhA7n0mQ/S0Eb3hNXkPPA7oIcmNWTHjOvDjA6lYbBps2DlQv8y3/OPTFIE1MK2DjMSuK4zoW2
hRe0UipiiQCIvqXAan6JNi+V1YP6sQSRRmne+QzEk5uH4/H9qFsPbARn3I0EzjizZzIQAHu25rss
bsTJN3EbkQpoKgTWA7THaJ6acNDNWG9BzYBCDAiVWacVKru+9Uu6dLoL8vkuRBVQUDANR8AW9ahU
D5G8S8KVCu2iCJgTQAHhXuCMz0X02ZACUUgirjrd9f7jhDGqXl+530smBA1m/5LBGS3DB5B62Kiw
k1P/PUjNt5DX9vWdIvNWXCjMiQzuTjSKWLXI5GOkYj/uX2obMbXZQHcQTeNPzKo38EO1+zeFVQ6c
4Kef3BRmxQKUK8PwQm4+/OwecH12BANBoQluGtBNegEb8J8zKCmgquDDvHYmqJFEttWs+3+iXkRB
QgTwE2hG4W91V6vjMOYUh635qiP7CeCk0vytGMlObuX0jmBmylrZtYVNQ84U5E9o/AMIGrdp8NNj
qacJdTX6PCY7REA5GLvkPP7PHQyM+9OZXR1z/QA5P1eydGzHvpJCCjcGIwxipuRW0qH63td6v3Jl
li7pv0WhWHouKsm0qtQ0AfpcV4+R2r2og/xKQ6lhgEPXzABcss71TeRZjVCEnkdA0EmDDq/fnOe5
SD/RITNMqfvWgDC4QkD1gnSOlZgR4ixMe5nJXc2Ap+U0lm735ptsgxubVFsUA65/ydJdhnMFnnVk
fS8HmzJNK4dErahrCHuB3IvijwHf57qMxf1FWwrBCDc8OZ4qQqCxNnZ+Tt0ymCITNbAj+OSRmtGQ
U1aOU7S5Lm5xSWD5Qc175qbi8bXRuDTJoddQF3BwTMM8Wq5/NtPzdSHy0oOKqiny5BiEQQMhZ9np
GKhCOLbUrcDqE/SHHqhZeLfHv0NzFBPW6Y6hYzhSPJYEGTp1A8S+xDtkU82ybSg8DF3MUOdgg+Cz
0etv/QDgSSD1ao/iWuvx5VTCrGy4RGg7RcMfpsbOla0fmqqumpG6XpCiVVxxgubQI9Dzd3JjaZJJ
MJ5h1rLxD86B4hDUedYL9UbOhFe9ogO1Q6Gu1IOBmtLmXgBC28ZDsnGlsvlbmeAt+amoWQNPHKiq
x5yAEEFUa3bOgD8aiuUj8PyRrsCIErrIHrLdABpoA57AHdyAgcWmD+D3CbOLCTv6mx/fZjchdoEF
hhns7+9b0/gHXh5F2wc6OtF7JPLPJhLomZYAQcQNJ/IEJ+iJVLQ0vUEWV+7br3t1sR1w9kHLgu5R
UASeb0cAYjZAORqw0Xipkl3MOktyRrtmdyhjbSXrLmQ/HftO2E2+KwDyBpAIVH0lG7aOYeHXb8pv
fHHta7jISpohqwsfX5OQkamtZQDr84/Qb7Rm42UHkrpRUJsKQc7OwHwOiJXQfg/6lXo35rbay0CZ
HRyALIFlCW3ZwsFQduhbtgpyGOutEh30COF0bDZNDIDgNynYp0PI2viubp1aADQwol+T6Ex0Q7Ca
qWlt9QRkD/5OK0aTdGuLxc5eW+vs1pwoohABEXwaKKxCh2FDAPVidPP6di7ZHZSKUa+eYzrkZ88l
1HFc4I77ukuHYzMBszN80hUgILYrT9RSxgZDWwB1n5uH0IDB3SkULfwwyHBsFe5Nzt6AyWRR+Eao
yTG8SoDFMDD7R0wo0wMIK+yfb519f6uM/DIqNLYpfs/uz8h0+z62kIlgVmSuFVAWMgTgggGLxszW
QxTCRZpdKTdUCSLdVfxPcfzMhhqIZp9l9mlopa3q6cpreQnGAVN6Ko/zSqJyKJWmgDyqf4n+rac4
JQjz6t6lAV7tomRiaaY9UxPLOIRRbxqD42W7AE4hGe8bOQYOzWAmkq2MChQQpPDoukfWNH2sSyuR
3kfJnMA1mAqsKB+S7kXvHmOPaVO8jYW1yYrFZ2Het3mIAz0hfCvn0Pa5X2qp7iY7fXj3gKkXoNi0
U7cdyNNVd1iptS6lzOmpPN4q0ZgYQQl5HaBSpzx91YxXsQ1Mcqflpm/cFzosNcARptAm8T3gCz1t
WvH0eMKEX7/r9Bt4WxQAqGCeRnAH704MTC97BMw4C8EzI1mGscH0h6zew4MxFepMKYBOB5uKn2JY
PVQBeJ08Jq1O7c4qw5sM1G0BjYRyERqRuWeyEQOxCmOoVI/zd5USGaD8uyhMQvaJvy2jFfuxMIYy
19lRQoX3DhpEmVPhEhQZQu4Xugs2CKW2taOG3jPXH95Ls0lrNgH/I99dt1lLhcRTmXwNHFn2wiN+
jm1HBzQgfJzAHLaCDfAedtTZawY7ATg0CwSXLgaxrXSlNn45tohre7JmPh8xkrIO6lm+NjhNTQ5d
MaDzsgNbnkXqTTDWZlPfASg3zQ6qbNX52mDobCsvz/hfe/7biXLyLLSDHzVaD/mlUewV4U1XTCru
RAXzk0GwouOL+gTPFxRhqA+iunD+QERqoI26V+FajxIDepRp1FYCjzSiB4EcZaU047Vi0bIpOZHJ
PXsArgbMKhp3XUWx1U1PwVeNzUUhGJ0PjDSvxbPk/b2uU0tePmrvCA+BKIS5CG6ZuhaVQI7tdTfU
RKvJ3kR04+Tx03Uhi+eGXC2wioFeiSaH870cq1ZS80qnbhSlZihvvT6xqGc3am0Ka8Sav5HzhZJA
R4CYjgwdot5zYUTo0K9ewxBg+tuKdtFOBC06LiTzmYoqkc+eDLzDAVCgUIWbLIF9oQq2JTfH/Ka3
3uceKY+lu5vnnv1JzAyuHMBRUEWRnec/13dlUcMQyyHxgI25iJcDgch11sOQa0Hm6h40eIwPcWsh
CnHicfiIqxIQ7m/XhS699KAlQZcx2kHRkcG5I6KUt6iHQ6heKyyL4Y3cpJvWAPRaDp9EWgnvFrXr
RBp3FmVTxVGpQaEJTGIhf6nynxHR2vUlLcaQ8Ccw3gg2U+gxp8OjkcaZLAQw/cJL2tYsIV9dvWv7
J99/S5pt0rAWjX1iiNfoNsrcVNoOGgX4R45ekK/IuB1noIAWMFRjYVdK8dr4zaYKN4W+Kfrt9W9d
uAnwEID6A7RxYKD8Jl9PLFisKlPQAx7e9esRyPnvqveAyUEW98cqWgO8WphFQDse2snRnIfSksFH
SrFBx9xIZhMGRx9+SbkNgs1Et2OlsghUrxllUxNbMZJ0HRsm/E8ZkMBPWr9y/Rft2twbCMwyCUk2
ni/Yl6amLIROdyXfDjQ7zzfpQ1uZGhILAVqjpYd67XleUvNTiZw3QFPVj6JgNmshYnV/Et79LLZz
r8GM13cV9289XJLrR7smkrtZrZe3UTJC5BjH9qTCr2+ehuQux5Syn/S2Kmgrk3prAuefn+hSiuVN
dTfMAvfePq3Dm9j7U/oPIGuwsrDbXl/ekrWaKRJhWPEmXlQqtVZW6goZHDcFUYlQHSR92wuMoIsR
ALr6WyusOFiLuT1MYM8oavPQ3q8ffLK8vuozdE+gT01Gi4y+HxA1+dviqDhADmQfql0ysp9rEhJ7
igGe1LGn2pwoQl87S1aOdtYW7knRkaIysGzMtwKw5XynJb8bQTiO/DAU2ab+l1zU24bqLO/XsJmW
7MOpJO5ME6FIgLUBSYn30YgVm2MhSW+tJEZ2TFg50sVlqeBpxfQeHn9+h/0u8MFqHFAXxSd4UJGj
yqBpIbkpiWu54d9Gp4st/B3RQP8JSprzS3FymnHRTX5ZhnTuPgmjHQYBJroj+fdkdcJ7PNhxUFjx
MxgZmq9Rugnr0QQOBNph2p0yPI1kI8drFcklqwQ+RbS+IZcEo8z3ZpWxUWVCiuRx2oNrd3qupAdV
twPyUQjpjuZHxc9fFOX1+jVaPOAToVz0FqO2QIYMQjvYXGH4Qeei1eQ/LeZEUL9ceRlnv+pi0/Eg
ouCKFx+Z4/NNFwWFZCGYNVwxTGUzSdBBKCTlGubHohqdSOFuRzuFidhNBRJy0n5MUYlDNajDFHwP
Lu9xrWFiKe4CLgzetZl+E52e3GPfKwADxNONNNhbI1pfE1i8PYDuRDf6g/+SrHQYLS4NW4c7gggf
nADnGzhJZZRkUY20fvSuNzDi6lddv8rCWlPL0kEReGRonJlnoS8cZBomSpeO1B30p3By9WbF1VzS
urnD9tcfBuM8t46Kdl6D6QjqAouZaeX7ABAII3spQf3Ta5/XNXw2UbzSYc5m3i6M4lyMxJdKH0UR
xtwwEWpPcsVy+TGZUIO5r5G+XrPMS+k1tI7+Sxrhik6ohyQy+qepm9X6TslvxRzIUtF7Jeyk7DMA
qJZnVhosW5AcoiSwikoCxs+0H5LKBiE7m+LXoQZffL3Tgxc6pMwz7rz+PshBoGIKQLsfkOQODzHY
UsTdPAY81XvgTuyAda53uLgPGBEGOgjLBEyOZDcAsW5HJqQP1A+ZPFrXd3bhCT5bK5ezBPSzFwL8
grq1HDz0zUYngomWeExSHTDy0+8aaa3ktKSXoObEnCdSl7Aj3O728B5BeYWzTGlkRpl4qwvF7vqi
lq4YiBswMIdbjUTKvOiTh8Hw2nYETCV141xVWZfIhkkVAAGIKTJKhe/TlUdPmQ3EhX4aKLyCaQBA
n3w3FBWDOG0bj7q3bxqz0OuCVsyXOcP/9nH7FVlfYOVmb/jbZyhJm3NeX8WfDUnM7vn60hdGPuGg
Y2YKwRgKz8D1Pl97EPSYNpfxKepgKy1LqZWSQxxsSbsTp103xGbvNjWQvvcimt2mAHGLA98dKInN
GnzHUhP4WbDAfYuhh4ov6aXuCuWWNOFWKG2C4GR8yIHuamyQ78iiv55iVoivfgAmMq5VqpeyS2df
wL0jpTSAqGtEuBIkHzl16rrddSHw4jSHaqzr7+fZj+mnSGKW5rthrRtjKYrEJL6O+UikD6GQnIei
t0kn5F2jAwwb88yV7LTp9Kii76ZJHiPlTvZuwRDvR99N+ldTnqJ+N35PQGHXUG2M3sVwNIeCSUrN
KhlUsXAMJflP854+Dms8zUthHWpfKHmjNCUSNFuea02rCuDTKmvd9Yw3xLF+6lkdRg31rLrVxtTU
1ZgZ0SFtzOCoGJlZeNtxsjA/Y0lre7ZgHgxgDFDUiOE+oXBw/iWdL6Vh0UsIvCdAkWT7ZI3vYem1
hwT8ZoAhGEAA5rQy8JW8IDVIYRt904KVdis095J2O+PJlPcFUVlZH8I1BIj5pDkLcSaUU8S+DevS
y1TdNbInzfiaC12N4qzc/QUzZMzJMABZgU0JXZnnewct6Qo9F5AJECM0KadAnldTtUR3Qv6cwTyZ
XTBEzoCmY9R8h2gLmMbqVoxa/Z5QgTCpMP5BdhXGCO27OFAKDAwu9qjlMkulBqfZCLdSufGOgnZI
kMJPH64vfcFBQB4QLY0U2QDAGXHbWzdlpJYxtjdGUkiE3y/Hh7beomThw5sL1rIPS6d5Ko5b1ijl
o1eDvQrg97eN/FmEtxrguP9/S+KupCHERTuNWFLUIvsPwq/CkSqFyaVNb6J/4G9jwBzHJCkzzpLI
aY4uN0ncqrnhphgnjqUnpUWBUHhr5TWFWJonPJPEmUQV8FZ5nGVAx5GL1wQzQCOYTCt1U3sO7etD
bjBaftYtQjmrWWtaXjRzYB6iMMfI5KBH7vyCSLlSG21YGq68UadNHB8TkAd4ranId7Fk/Bdn57Uj
N7Z06SciQG9uSaYpl6kqlUzphmg5eu/59POxZuafTBYniW7gNBp9BCiS28QOs2ItOnt3WvvSWPeF
8irA6Bt9URi03tL7nP3L0hXMDo66tSxCJrrYWHVUlbDWauvUMdPfQOgxabTJK9+pzY1qzkqIDtAA
sKdG1Ayj78JSlsthE02CxUBS5mr+45i2dhPdSeGz2X+9fVrXbsT/M/WBjTBDCWGwOt87peJ97UFQ
wMg4wIDbRlaCG/yaTNWReU1mw5egutwLo1GIODxh8rnU3CxxtPa7VJMQhE9+f5eARAjv+vSHIQDZ
KXcWvIjtAfxbIxyNDcjIx12kxCERZfEvHpJloSMBaNd0OjcmKcS3XCq/A3JBjcbo94lSbyXdK3UF
JryZ/6XYOesMvxe2LiJasZRAXPYSOylpDuxSRTUXXTVCdDMsnDHZi7Za7G6v9sctxSajNmSQ6BvL
7xjNC5t9TK1/aCLv1BAZ+s2+RRq234AHrX/YhZHFc1838iiGZuCd6uRvFL1Y+yyzIczUkTP+JSii
m01befHHpwItBVRtYI6gaWEul5JB+lH0aKGcAgUIrveWh/qp8tVDF/xOskdwKf9+Feddg/4JOOEH
CpZOLQJIHyLrJDKnOU735Z1YRltN1DlnunYpfNOFkYVTrRVYEColsE6q1u4k5TFHpcGwGP2SD1n0
PFjfdO/3KBQbd34lksIs74WOQjLFzGWTJOM9ruOJO9Bnp1yO7j1E3dDEsKu7doYJGfs+6A6VH7qb
GOSV1OLa9OLBstK8sUyhsk4Vbcwh/vI8oFd3HFwUobzokLnmb6uBOKDbG/lO0F5v7+n/58MpIwMM
4LuXfshQEQFIgnm9pay1s/5PBKLpSZGP2cRrNlHsdBTf/1JP6sZpWiFGoEolAQlVYQbkpV5UXXSt
aKow4/FAPublFYIisM6/DEdH9UZwBjqSiNztfPvHZPOflLAP1Ys7PlguWCvUEoG4728vxdptuvw9
i/sblamCTja/R/+i9dB/+o6s7zqKn5L8pm7y4cxftzznKozVcNQDyCDOvX6//RD4mW42XCYTnYWQ
hCjUDqX4vfesfVUFyBbvPRVnJZlO5dGPQpdXeTKGifROqx3EocX2t1jtjYTaEXSX9cHYoi2Yz93H
XwglMnO5iFKI87Nx4TRNSYl9PZisE0rYnwIhQNq48l9ur/nHZ50zoOB94eoHGrxUqMylpKn7kcfA
glq6hukjGl7qHClacttNouPVDaazOPdomIY0FiETA/+5iQINF61WnFi6IyP0AdSaZm7XcmZHzHMr
wlmMD6Ew2II8OKZ+yIuJkal4V5uGrZqvPqLLt1dg5fFl6kyxoEViGBQY6/Uqq0kVqEbo8RwCc9Me
PAprEsoXdbNx3bbsLNKKVq7qqRQJoIRWfarD7MiY4L1K6hZtzG1sGVokFGEVQD9bYWgcdpplN+kh
CJwtrM3q2bxYtUU4GEp5Wlg1b63exf+YQQzGB32W2zuz+qBfbI22KO+ppCyQ5PMlk+d4oOzUg8+5
+fLLiFy//TQa+9v2VmgauAwmQwj8i5BwiR/SjEhMpDH1TrEtfBYBPgavgzuDM16hQG+oshkHHYaw
R+P+1EFUc9v62k2EsW6ealJhR3kHV13c9kQd1Bmn550MLbAzYj+mRpXsm1iDVe42xsTWwrFLWwtP
y/y8JHRpRjjWHwz1R5k+l9qGibW7PvPfGcR74AmWwPmw9hKPToh3QrLegAo4kux2ePCUO0m517d2
bj5tS0/JsAqW6Lwg1r04jXqZMQw11cDKUvGR4MRhcsUVAuGPTiG8MuVHuf9V9RsZ0YbRJUVsg6R3
oY+Fd2rHDNQyZVHroRLJ/GDHbqaECWgDjLkcbAWdq3YRPqQ+DJ0580DXDsvjSuRxVXkAiNT7puCC
29PoeJJb32tb+eXqQbmwtXgkWzUr0khkYf3sbxG/murvUvgvASf93f/5noUDTr3aF9SI79F0YL33
8l21Q3tpGH9E8RPkk7mvbXj8lboBad+FxYUrVpQGWlAZi7o3nLvmSQXbIpo+3ZQnP38pqClDsatL
j0Of7is5ON6+6CuF5Nk8DGDwgM9wk8VpzVO9mMYU8yadKFvSd2P6s5D+Ufxnq/gspUerUWxRsZP4
Ph4VN/sPL/6F9Xene+FnpmlGgRSNBxpJsktARtpgHI3eTdEA1jfevLVXArZ9/gdZBXHW4qhGlZrF
kk/aR2sLBYPgcHslV28CM/BMECIxD2bp+iaMOAKt1XBjIdGcYzS1O4Sa4eSdd+i63fC9yR1knjaM
rhR+2L75r2bEgyVZBgx1X1pmkUqcnrBxcrhEwUcJx2FyE0Sj1PJ7Y+6LwAn9HyGTZfsod8ryWytt
Soauru3Fz1gcYpEec6z3/Iy4VdBwslv981Ts/N241w6DC9OdB/YEqr+SVRE2ztCaczeYbKNYoZpz
JHe98LUZ+kMe4tzH6NjEb2hbgTG2i6Sya8nJtS2mjtUb865CZMyxMDW/a3tRYMAuL7LRQDecQU+/
dOpdaTmqpzt59tg0oSPC0luJ8a6gFyNCrNn+h+dsHnKXGb+EdHkJbc6KMRKFCWfP0KQjRXurODCa
4pWuLD+axcbLsuZ1L40t4mRT7tpek2Zj05d5gqt6QibsvzjBSyPy9ZqayTT6qYBrJ9zwqsqN5R+J
Ahm39C30Ukfq/WPKgLHd9tO+yNxsSLbu0bxpy0ebw8N6isiywL15/QO8VqmTIDW8U0TtMlEdADgu
MxCglii4pQ9Nt2+Tn2bxlIXIGIV7Q/j6773Hhf3l+w2XKJOSie4hhrlLapLNIXkpnVHcF1r3WST5
DzdnMdbuLPAGrg5YLTDbi40dxSgSOtni3vT6IY1Pmvxrqr5V3oOYJwdP7XFdhovcntT8LP1oBzXn
k25tVq5nK8uFJ8YldICaggrA4sGVG7Ep4LwWcJtMgoyfg/bOLCEdg3TQb6CWHDrbgC+gVKJTnkuf
b6/6ymzG3BOAEAexRYh+9MWbIJt9WePThVP0OKstDnu4tCm3sAHoYZzig3kX7oR0J/f7zCmPW3nL
Wk5hEmpQwGYcgbx3sQVB29dVLKvCfOz1JHaDcJ+qL90uPlsM0O08+dPG967U0zAIuSzTgBbCewtf
OXhGmsSJLJxqQ3SaUtgBcWlHFOlr2/QORvFXtHpH2bxdK5t8ZXaRBUqppBbsnnDKk8+D9EluITU2
TJCRNiwXe2gsiVtrtwq2mOPXFxjgGvhhCR6SZTFbCsJAmYqWNx9GXSm0mZNKp11jgh63m4dWhXV1
i8VvPrCLA42EEKIrwJNm6ZGFKwu5aoNZYXIU4C5HGytA18PXHmCfuLu9mysPn0nMBhkCZPI6bO3X
PqvJ216PBB7dLjfvTKoUZviQpubR1ENHUr4ZMIneNrh6XWZqHLhJGBhQll3PIhrqclRl3LRAG4TG
EvRzDCgN+l1opoyRPaO37iDWsJNyePAMKJzBtalUcIiq3Uj+nvmfZf+LshUBrMXQkHjOhLog22cC
ueuVCHwtlJUsEk5dglKVsNMy/nmMFBwXOZ+U2fXYHvz6IKf9rsy34CDzpVnu+KX1xT5oku+3dRsI
J8ObUruugRdpJ72wy06DKG0Lirm66zBIqPRLQKsvu/xhUskIxxRYQwo0iDjWaXsclZAwgwmFpEAX
Sdqsw6+8FYywQRxAZ2EumC1Sr6xphZb9FMB7oKAny62bna1mn3vnzCtsxiSgsqVuFsCgmj/I5TlL
H/Jh44lc/XB9JsfUGQBB0ep6k5W4T1ohzITToB/MstkbZegatIy5zZXyG7GujdO+EvhAxIGsJVSc
iPSoi5Cg1uH/Hqj4oN2si65V0MAJBSlzOyPfIlBZ9VMSi4tYOfeYMtP1tzWD6PmxX2OLWoXDWT4K
gTjcdcCvXDPJn3yLmf04ybX7Pg9GJ5D0rYd4dXXpdZC60MClQXb9C4QxSMY2EIWTx8m1EqoGAS2r
hxbGmKh5C5JvG65k7SXCmoTSENOttD2v7U1WPw5eym7W6YMXxW79V9UdrdHOKD4YWmyTfotb3ca1
i3ppc7GjMfRRrSJhM61sfSrsYtcyy5H89JzbH7e2lkhFzwTWNIzV5bf1Vdc1gmYJp0r33rIy3xcJ
lJlQHyU/GN5QG3+jZbtmj2Y4nXdyTx67ReqZx5LcpjF71xpO1IQH4VwfpFZ2xPJ1SI+3v23NE1za
WpyTOAxFL5/PST9MdtiCuN9yp2sP6KWFxT0vs8bImmIUTl+DRt7pTh0KOwGw6O3vmPd66bQBS/Ba
UOCkUre4cXqlN1JqEXrppf40mEd/eDW9u6KEf14qeUB2wfNtg6ufBQpt5n+nwfYOtbwodWhqHtUz
aOGUTUhSCZbTeAjBKOJB3JL/WXNcNNQZvaDMoaCAdn21ylYq5CwlyCu0r73+mBnfg61JyNUX99LG
4iqVCaexonB78uCv9nb118k8GrHDEma24YbKH+uPudWS2/guY3HMB7NJvKnDpiX/Tdq/pnUuurfb
m7TqiC++a+kGdUWgkKJzvBV8kJg8SBAgKyfRO1Ivrv7436Zqi1l17UIxMgtwGDwZM6WLkNwq+yZs
TdE/G0kvupOijfaUZVuMGGt9ZeJfMO0aBQO0YhcveBp6sl8VBeAct7QDhw4j9GTGrti9fSnguRSP
WxbXzvulwfnPL857WXuFJylAWsrMgp9511k/u0qC3d3auFirnwbfC7hgqu5gghYraBZBY5qhTqvW
at2YKatw+qe8Z+oh6wHRF/dx9RRY+4lHZpSowHuPevSWTi8bJ2ftcbn8FYtbp+WBNQmBAQQr/dNC
03DffK+sL6QfYN4HGzp0Ed0Qd8hPQ+h48iO/RGgfp3gL8bq27DMJIio/ugxAcXExExFe8V4evBMs
QnYRAwONnsrJsru42fCga4UwilD/Y2r57Oj+ZKaJOQFxQV/UhIoMXMJ9pkdHxljPvdVRjnqJM5jE
TelJU1+qdgNjs3ZzEIiYuX5m3aZlMltHRa1lGflPLT6NQgCVxIY3WNlSLuaMMpsxZjyw10e4043c
MKfMP9cWdGOhj0PgzYt/BCUpXb0ZBK5snUUax7ArHPAE9gtzSSHVfqskwTn9q94zbH2GJOM+3cVP
wwvDFN5nH8LaiMng/e2TO5+Iq5cQidNZZwPgkAhV1rID4I9JpJSdEZyhgx8Ud0YdqDV6ILYWPhbG
vuw3opUNe+8u+NIxjFPWNzn2pDBDyvJHICe2MJ6t+isKiG6V3VfRp9tf+GEfZxFXint8n6UBV19c
zVZq/Lz3VP/c1cmuzNRj1R+S+Lm01C+e4N629WETZ1vghkBFzWxgy+mktCz+jy1QWEBlDiW0Y40h
HDYxI1uGFg7dHNLWj2LTP7fep7JX4LlEqTiV7XKLkGDVEOkWB3LGIS+Jo00qVBUZg38eOsWNmBEy
1U/RZN3l8s/bS/fRocxrxxVQeZ+Q+dPmC39xMpJIhHq3D4IzBE1Vj+xkNLoUOVw1ze8HJXxIErBt
cBEwysMZEfMfm9+6djYvf8FiUWcWgLwd4uAM/mLw4juhu691xADV1I1rtAeT1JX8P7c/e219Z9VJ
iRST7sWycWQoRZ0oVhqcRZJLWCXUHvIo726zt7lux4BcH8Aed2H+84vV7WqGrrWhCM5qchT9PzPx
CuQVwb+m/mUTSc//x8zCi0Ulo7J6g5nOH3dFiJpeDDNaXDt1CQ/L1uH8GLDN5ma4MVAFStnL+1aU
aEKThWGuGR0JH/YWhb3tBSff7Hbal1H4HkfSxh3/CJObjaKiR+5ACvsBQZqNY9kkI54atrCDcOyf
o8fgLqhPykHfaq3NvmnpnU3dpEQ/C4NQIb/etbJouiGQ+gC2YYZUHn0uwpMXfhHkQ7B1EK055/lg
az4bcJzMkNzF1vmCZnZj0wXnh+8/DLvenc+Sfbbs3/v9+W7P7Nd5f7Zfdi9IMNgvL5G7//MK0aFD
OOm+/tl9ev3x6fTtD5SE9iOMOvcn5+20+zQ5p2D3++/zV+vu+WF0jobd2vfw374dPz//hmX+2fn8
7OzuNzZozeHPdZT/+yELh5/kDP4Z84f4J/VTY1dH1Z62Cibzwt9arNmVXFynWJlCpcsHbPgRsY/e
6gR6/lZQ8B5EfTTD00zcDkB8OcILRaJexdCRniUtsvX8n04N7SAGfTf+Qh16UkNHTodDV+yoy5X9
sZkqBwZRR4xfK/0lQ4CnF3IGwhQXzNfhtuOaneGtn7Y4mozAgLcSKhzXPdJJ/2xAMVbXF+5O0mUV
z7gs9+nCkISRNAXnGMK+OGG6fyNiXzPA2CqisnOAx4t9vYFtH6tdn1vcrETDtZe4qmCsSvf2Iq14
3Vnyk0gA0R1i1EXSqucx8HbPJKh7sT9pjrwRhK+dj6u/f1mP8ULqec389zN1OgUpNP/SzmjONAxs
4/inMF5NydXDr0KaQPVtD6pbjHZc3InS3yBJiBr+A1SUjtnlJ8vXC9s1rVaaIwvbdal6NgtNulO8
fmPafM3x04OgE8H3wRFgLawEXdaFNLl4quOA4SEoAo+Ix0bKMwLZsU3WtTVN/xGiPH/XhcVFyag3
FCORPCxOv4Aj26+m+/rz/Cl2Yqd2vgvMwJLm2c39t8e33eDsfpvOvf3PURk2bt3H2cvFz1hcO4hM
mjhQvOCsxI+iiVYFI5gThcy531QmOtjwJ3WM3MRobaM1HyQlOAxIWUgPgvm7kXJHG38W8lvgv/YD
g5qHLnJbDaquIHTwEnigjeB75QG7WrXFNYvSvu98XeCAlnAPim4ElLCFrcNKvuVJyQx5vrt941ac
/5XBRZwTp34tpirrQ4vvU2B5bi0+WF7gCvnGEVwJFjGEHjkdJ5gxlqx2Sl/LYdDGSMWJb2UHJDNz
FQk+udpNFaTQtDdt+n770977lQuXO0ccTOaQ8jL6tPAmql5lUZUn4Vmpvksmnl1q0MMO5IMsQBTu
WXfQk+0sYbjTwy+qIDht82mSAQb1W9xMK86TMS+JQa+5KQTw6PqO12El1rnPtw+GFEAjOUIZmRb/
muFlPuoXVhZnp8nEMWuQtjp30Q/1EGmHNvjaZDsos2+v69pOQiWBNeZYoK1ZxAthS07StGN0biam
vE65f+91GcSZ3c8sDWyLeVOHvOe2zbV7cWlzET94uhcKqYBNi/iRodeduvPbpzzQHEQZ/r0pELbM
5iEIyCj0fGMuQhW9HEMyxDw6S43TzZrjO5CapfrJa56EzbLQqpvUZOoYsGjRldUXH9Z1nQRRQYO1
VNwJSDh20dwb7F+F4uD50lPYob2Kkq7+LAT7EoxFxWSUFb4OEUve96ey+9MLyq/0p/pY1041/IPC
bxl+a2k0DgQ/UX0X6EcD3pvmLpJ/ROoW/c6a/wAkyHoRdZM6LPxHqE/tJERldA6n5kAjDCCbnj6m
ElyVWx38tVsEpY7EkWOOHuTR9cZ4TRgngpVEZzn8TYE52irTr51rnZYtCMH3Mtni76/LcNSsmK2w
CEyFbrqLpqcyeUR7yAaT2DdIUDT/WnuSW0Q5iWF7+tMEPIt3OTJq2L2QdzpnOiNDSmdH0T2F0Y3b
s7pyF1YWb7FKRkRPqGfl9Miy08b8TaV+S+xvdfkujCycHIuW6ZLVRmcx/zukT5rlStlX0TwGemyb
+Vu0NX29FitCffwO5wD2/56fXdxTqVdGwjmWTvLdIH5MxMg2VJiPsi1O2rUjfmlo8WHNoNUITWJI
Nj6LWr2TDN7/c2jU+0x1b/ueVVO0oYib5hLqEqvIlPAQClPNbWoqV+5erJZGr+BY1ddI+HPb1Fpa
Dh8Y4D1l1hSn/H19nURI/FDsJFeSfe1TOmZHsxLtWQvIi8dd7E2uokFs7JjClzDcwnGv7B22DXI0
YoKZIvTatpqofSLI2O6Ul6I4ZggN4NK3FMJXVvPKysI36f4gWFTyg3NrSrldgDzVo0cFweph0l9i
9W5jQecfvQg3ILIB1U8vm+G0pUjZKIdqQmU9PLeRLD54cVK6YmJAcl9k7c4Xk2Sn9f10GKQSMt3C
8B6MOoyeAt3w9oxWZbQ58/zr2JN5NkYbbpyslduJSBLFf3z0nF8tHA3ybpJHKEz4ZfmHGqILyuq/
GzW1h5RRcMVzpbr5gZz6P7cXZW1N3qmaeLxnGPlyCwT0zNWBx7Qfitc4Tj9nEMIpylYUu5bfQIQ+
M87N0C5lWSbX5NpvIiNOzpDzjAeo9Uu7nSI0R/2TAIhAbnwCvtxG9agl8iy2lG9XPhPZQ+7Q/6ba
Wr6CnSIraZl2ybmC6z4eHP1tQrD69lJ+7CLrs7bi/zOyeJ/iyTCExmqTcz/a5QjNuyrYcI6WdvRP
7sIdtg92ty2u3B8MMmHLrCX0jMtqSiRmoecxD3OuKjPecVjEp9qULCBzWfDdkOryk6+mW9yiS6OU
J0EfzlTbgE94HBduKdBFLw2hvTj3cgeO92D4Jw0QWqkbh0jZqJp8qKHPxhhfgbCJYfoZWnrthxQh
0KdGwZgvvhUt3NeSYMsFivaw25hny3A76a1FoCoVbc+QnFjfaMotz81sX0P5Q4cUSJUp3lzbH3TP
GrLKS86Kl9hUswdgIrH2X4zM7CtsI2TyS/BGSvPDikGMnyuttnXt21A1trApuLr6KRdWFq+kPyFn
IcZheh7p3/SsXz5zd0DcfftMfkjq5iXjH6Dnc/LB9i2WTO3rqG+k5BzH0r42ERsMsi8MOKneUbo3
pIOoZXdSau5VoUEppIbxDinqrau4TEfefwSsh+AKZwbRJRpckiqha02WFASj6TaeC8uW0zig323h
/vPv33/Tcw+y4/anr92MWUmB8HSmnFh2kGmr+qmZcFjyJniBaY5CJ+fT20vJLhe3ED+rV2NWzyFv
pnjPc3a9zkYsB6JSzZ84odRRuB3hFUW/uUmeUJSo4+EutAa7JCeZkFgogr8pPMf/4Ytl0uaZuQSo
1uI3IMbilRWaOGeRN8Qxe55Vn/BoNxrMHntF7dlJPoTH20Y/TAmxuahpkPhR1WeyeNkkgQli8noT
qxpsLIL3I5+O8pC/JbJj9XB7wPrfuzB6KtZPUUtde2xQzaDFrWgbFZMP+z230QE/zZKQJjnW/OcX
Aa7Y5l4SgFV9NhVB3Ime6OgohjrTOPkUqDSIMPO0Ptz++PmWXsYwkDkTkoFe5bWmVPM+Z3thU9AC
YYgVK3zOmzFw60CWwNXL08bD8vFwzWbg3uO9VKD9WMJ41Gom5FIxA3FL0/9pitJRRmmfNeFeL6Ap
6L+VzUMQdrBjnsLy1CTNhk/8UAl+/9CLX7D0vCDatL4xw2c9gakmcYXxoYsfNbV4oxvWdpJNezEZ
UvSGfg0MNTDXe98WkJ3pdiM/Cd6R8Rpl6zfNadjV4r+XHXhpic8M0NmL415MEMynLRvep1J+F+ZR
f4gTSbpXPAa0S79S7CmqJUCtUgOvt6Y/xUXeuE0dynsRZdRPamDOs7pN099PjTTZVuwljlAgiiny
eLtF2nwNNPWn0KIOX1phtAsCimG3D9Aysp8Javj99BdxGpq83FnEYMtk1JPmqZW8dpepou52vECH
aIiQjUBD9u62vQ+39d0ggDDcMKNInJvrW6JNQSAITdk8BbSvsvTFbF5koqOueumqwTa6H1Uv3QlZ
f/C+1Xd98NBqP3FfU2BsPEzvdaHL3Zt/CDwgkHFI9NLwHdc/xLe6zOzzunlC2uPOl+6b/huyPyh/
l4Hj++FOLaH08x6sDm1uAX2V7pMf7LxPSfvT17p94T9lqn7MqzdmDwP+D585nq4+j191QTr0W4Sf
Hwbm338t2p/8GDIVuISuf+0QUrNrkqF5oqRzP+S21apQJxv2mCCy2Lz6cYu27h+doRPKw/dKNu3q
RnPR3kj1u764T6uZZP0U1JqTwSqrWZ+1cZg5TTfgL+8Z73JVmVV4B2gR2C81cMSqamB8TdqnxEiL
ya56rXjOpFmUV56CFgyVL4aqm1R6YtmtbwQP8piEnl0OiLqLIZ1uk5FZaAvVSg5fywIYta23qnkf
ld6Q7dq0kk5R3DLjWXpRBipKMNNfU+QDXy/8NvpVllrvw5NdFU8DCcWPIK5EirdyFQ2umjXmtM+U
WAEhMKVbZGzLGGPeIZV6F689MznMUF7vkKqG0E5pVB1r2EsLL3S17m8m/WiCETKRR3NrUmL52ryb
g0tFZUaTudx3l33h+aVpbHXfwBxwLa/kpLp7m72+fVs/fBMc5zyEjOeB6sVRLIJEXRqgog5y4ckP
vac08Th91b2hTQ+x8KTGDbmTJ327bfKDQ8IkHUWJ6BNaCISyrpcxmHyloqMrPOnRPb3eu755GkgR
Q/XLbTvLl5O3WmFD5i8zQDosxfSk1u+6mJNzih3b3PAtH7+BehAzYcRjOFUy+OtvaAerNPSRTEiY
Kjsxq2NV3qMLteuKcSP4WUbx87N8aWnRIE2LPqvqRPdPkzk5sjCJttA3v4XG3OhzfThtCzsL95PU
ZefTKcKO2j4SaLpF5j9ofsoocPQrqbbaB/PLeeVFcHAEkTPZH9EdbFXXCzgWamz4BQtYPBLMPA2e
C7eK9oXcoJP2t8/BxyN+bWr+84t71Cm50gYtpoLEu+9flHLntU9x+oMIj+hh43BvGVtEDIKUGypt
S5YxC+9NxEbgwreLVGOoGixYPdmQmN7+vJWNu1zJZYVS99sJMjYsqunnMKZDYnruBP0Bw7eB//e2
rZVjf2VrcRg7vRXUuLD8kwgwI+wdtXvMyDRGfSOxWjn0V3YWh3EIa6NTE+xM+RvoAJiv5b1UbJyL
D+UbrtaVlYUjIpYe4FTASi98C3XzW+elXzNPfpBfk+dSdQU/fJEzZuC0qUUBcWMu/aN3uja+cLxT
XlhKJXmcSuOL1f8Z03+Zq7x/3Az8ZbSPyPWdsvHi1Ou55/XpJPinxIK6YZC08HOry73jS1Wx78oi
P5XtsFVFXts3SAVANQC3hLd04Ra7VJjGPmyCU5+IvR2BbL9PjTHjSRa3TK05EMonc3BHBYVu1/Wt
1vUqJCmog1OjlpGwg5uCaDavU3C/JFOfkjr1K/gly3w4lFPZ7jzR77Y4BFeuw5wtIeDM4JvK6P31
b0gTXIs/hvHJ7/vwuxJa4PVbr99JQyM4Y1HVG43QD0VVNhV5Xgv4HlM/9B4WH50biTUNVhOfhg7Z
PdmD+5HSJvqIftXv4ik+RJ7ntHp4kiFdu331120DqmPKg0gB1NH1x5b1qGqTJsUn+I2Tr5GVi4dR
KVF/s5TYGUB/wxUhCbvSEr43Ut+7ZZn7G2/hinMljKcaSdUcJZNlb64xikgWBiU+5VZXpvthmrTP
dVeBAzKtIC/3ga6KiaNkZRa6XhgHWxM8a/Z5JtEQ4WcwWbnY78bwMkHPpugkjgqabVGZHLS27r6I
ss8QCvn5gxgIzcHQU3lrzGblqDH8Qk93jrgh1FrcrHISRylu2xSOeMk/5zC4Haym8twsN/ddVaqH
27u9Zo6sl8sFtwEE5IuDNkatXBtVmZ38KYONjHQ2T1unxBUzX7Slz/qhgsixZoYSLVL2Zx6nnNf9
wldlnWhWfTDlJ7kxXcNv7T7R77wwPMbyU+pPDrRCvWDaraQ7qSScVXrNdao8tMbWk7CywUhnMF00
S5yQIy1WOa6DJlD1sjiVVJgKA1KBID9YsXlfVEPrRFH7Igvh7vZSf2j78fXvLBawv8wU78sqYjRX
Bmq5LU9Vbh47/x+hfC7Tb4Z3tpD1BTGgRc0xHD/78hYL/4q3Bg9vUO+W2WlYUK+X3Rxzxs6lrDxJ
ava3MfxdpPVMlkbJxkO7ZgckxdyxgKkJwM21nT724s4zreIUx3hINUl1W//qJZq+YWf+exYxJdWG
mROEK6IwmnttJ6LhjNZsXp7GOtylFZPk1OW0PtyryauibcTLK++3SYWDWWc0hQEMzDfo4sz6YesJ
zFNTCvPT/FkSsuzgw4C5EQitfRLlP2u++UxELnOYHJS7Z1hhdSoUBwbmozlKhzLyn7r6Sy9uIQRX
7iEncJbZ5jmdn/HFN3FQBau3kM1Dh72tbYGx+PuxJQdsztoh3enFD296zJB+TY0fkbV1HD9+K9kg
JAi0mOarsByfEMU+H3UlKk5Jxwy1/0NUfGqQdzwGrhUq9u1b93H7ro0tXrM2zoUxLuLilDUov1RA
/LeIhz7M9TGQNHOh8mJCwssOLkwIVdikRmfGJ+Th9vm99ADP0h/tWDs5kEuQ552N8na51a2b9+j6
EsxW6UeoTNCR+y48d2zqPYIWWJXEZDdAIRUz9BXV3mNqFM+31/Djvb42tYifW0QtZyXCGPK8Ogpd
03iJky0005aNRZgsVJFQQSmaMAyZMVPfFWECp39qunreNF9vf8/KAbxausWG0crp00K04lPql/aU
35UJB9B8EJXcmcwNDqwtW4urRrldy0KDbRKfc32vDV+bn4jtOkm6NVC5kuVc79L8Sy4clQa0oohS
LDHZmE/OAJ+LlVBfHJXgcxBUbiF8TqPHnia2D0Stl7aCptUv5VUFYgrYUlEWO2g1XhvQfOBA9pmT
+dW3qO734hjYiU/Sn3+5vYcf0wLKWbxmnDvKCwyJXn9tY4yTPohxckpK9D+f2uKgxm6jHYX4yauf
VfH3bXOrq3tpb5HvG4mcj6mGPWhObXGXueeXX4U97VIYlzZMzcn18mZfmFIXwYk81YlVxQyRNf5O
zB/S4O/QIOc6OpBcMxvNSGdjW5SHi6HbML22hRQJwcXNG8h02/WixtVoKpMCAr8aBDe0ffVkmtQ8
s1/x1uz/qtO8NLW4F0FcGmqVY2qYvk1MBEio8crd3svRhj/m8XhQDNefehiNC5h5Sif09no92DVq
zbeX+4OK4ey+L3/J4t4Enjq1mp7jee7KU7/rXCgeG7fftS/ZGYjWm//Uf2p28Ioj5xcXtpMNDij+
2z9i9TRfLPziNCPvU/oo+CYn1f/O+zF9h+ENuqn2Nf0lZhsFiS1bi5PsJURnvVkkJ8M/ZEHBMAlw
ln1Z2ulvOGa1bovN5GOfaF7geSwIpAezYUv2sJlaxZOMNjlNwn7a18wfCD9TsILpdJSmF6H9rdx3
01Ooo/ObulO1G9u9vlWGXMlq8UjkkoChtLkovaho1QjJj5HOCqclvDWH4SH9zhBqSr/i9zTY/lZN
f90e7gnlKbwUt+n6KlWCEKdGk6TIU1SKZJPsD76dRchIOH7USXOhySgbumRt/jel64EClyiC4i0r
o/wPzx2TJ4SNc0r9YaCyjoahEUsOuKbWezE9ytzpMXlI8/OQDBsHee0Zv7S1uEylGNHKwNudaBb5
9ZdE+CRYG42p+S4s3SO1BtABc9TBll6vbKzoRdvWeGIr7l20xyk/uIEJVRrMbMObGW0VoNbsQZbK
+kHBB43lItDSG1Gdsq5MTt705M+ym3/0/8XZee3IjSzd+okI0JtbklXVrqrVsiPdENJIQ2+T/unP
x/6Bgy42UYQ2sDF7BgKUlcnIyDAr1jLvw/5xMn8Mzt1tP7D5zCD3YUGtrgFNXyemcRTb5SRLLCa+
Tombo+UNfVnSj9BaK64M7Cw0Pak2Dur877RXqtzaKSSLGj0/+Lwpi1+fbKk1RRz1aX6RZMjP8+gs
hcfcQk6ySz3JPqCkfXu3W+stySKQB8IGY43laUJNi0dlZIg6lh8M6RFsjxcEH0Pdtwp4ZzpYe24v
uOX6YB9a7gFHi/7I9Qb1rJfrLtdzHvHKTNw2ePkzRfz711B8DrU9DM3W9uxFmAPbIX9cj8SOVjfD
l+Lk+L3ADSHsMUNoPgrPiKl0FJ/KKNhJVd9BK/h21D/RnoejklHM9RCflYXgo4RUXOYZeAUFyq7U
LlP9ReseW+1z7wwvmR2cB82tDO3AzIqnPoU0w0EXVnPP4LPhz/G/UvzQfbt97q+QpdWdZZ6D+SMQ
sAuHw+rOOmE1B2GQlRe7SO7j3nhs2vqX5lS/DcDPkEoOGJzBLLsu5FMtqV5DIhq5YUT4qujlMWhM
T27mD1Jyosa989s2gh7dAmtFIQgOLC76tVFoZjNo5iiVF8v8MwbT86wmro0+RTn7ofSxgI6leTHn
1O/6yB2DO93uPInqs9TfzwGCH9S/b/+gZb31WaGsRNfUAInJeV3/niRv9EAawvwS2IFn6IzG6lZx
jodE9avw0+21Nvf+Zq2Vu276QjaDWV9iAV/qTjRCvZqDF5mfW3u81nv7Wl2+PIwzm3ImT4MWHTQG
gdVPktwei2EnW916ejF/Bt6AB1JEXQ/2JNSM7NLBjTUD8jupXgGkKNG7hFcnlb0ulf0o044zo3ZW
vjfnv/H+sTYKoAAkaResOwWwJ0xJ3sf5Jewar4yt+3Rqvji7rGDvYFzLTbdlutLUbxw4tFauWkl7
yRKByC8aQPZGjAc5Hp668FNn/cpCx29NdzZ1fwjiu1AMP3X9S7YrLbjc2bWdwhwnL9hvxpKtVbJQ
d402z0GBezP1zFPtEsVDx/xz20C3HkQaxwuDNNgeEzjK9W0AKJNGRsNG4+I/Owvv8yg/GKP5eyrG
BwOsqxVbnhEWT8ZgnG3ZF93o3/4FW2bLg8ijCBxQf0dFq1a9oddZnTNtx2otWB0ElkJmhkQ47fjv
LePBZqFrWIaFaTVd71UtND7W0C7gHllx7c6R4Fh21IMSTHul+M2lXl8J9KMpH63DYaZTTIZCl6WK
wxiiPjsJ8RRTNNhxr9sLLV8QSWFYZld7IpOt29ga+H6aDlPyl3gAm5zu9Mu2FmFoB8AmA/hQYa4y
Zo3pvbx0CCQkOEcPvaX+HppSds3W3ENvbRk93WSVMjcYaNDr158oyMtKrgIiiEYaKBa9lPG4c2Ab
MYqx3GoG8WW00NZSxkbf285Yl8WlmfsyeMjHlj5MQPPmVElTG9xHkkauLAWTk/gSHcQTD5WcH24b
/caBUommXYHQ1dIEXN06WKynJmr7AoTWR92mqtm5DlLFtxfZigoggqRtrYDdcygdXR9mXmaRbdI+
vMS5/8059O4fSLS9D5cv3w7M/rtfOxcqiZ3Xdav2/XbRdXXFqexcT3IWTUXjw4ePBsmIPtJUikOT
3LeON/ZwkR0C/a5KvzbxgwRh8e19b8SFULKoZKHAi1V5fbh9mTHJpKXFBUSbebTiKDg0jOpA+swk
lq1Vx8ZEum3Wqr3C+9arAUCKIc5lIAiY9eoy5vFYqhH/uPByVT9ruR3uzXLUPXQRhvu4tReLUpJT
NcUjY9K16Q0OSIJYSfIXJgwlL9MKcfz7w6DPamFleD5+2LUNjKg2ZhXKIpdaSu3HpnSUgyAuelCr
Wn4Iayc8NEM1+YYeyR9vr7xl4wwNaYtyEX1mdfnzN/VSOZp6WKiL6iIZ8zGo+rsi8aZaPt1eZSPC
omu0YK44cLLHlWuSnWge27ksL11wqOufan/3bTD+2y2Hbi3DpAAoQhwtRZbVl6VrO4pSbjjGKuUr
Zgmh4yjfD7P2XPaz4VOE2Bt633BU9JCIcpb0Blexur1zHo15kZYVekjag1IwRg2xV2adS03xjeyu
P8lo+tw+zK3L+3bNNTKzqLQWoiH6tu3wyQ7Psfyjtz92mXyfU5XLtGcdEWmhfpgBpubF5yYsT9Ve
nX3jBVhaZ8vcEPzpPAHXZuMogdQwN1yRV82eNP4Q5V78qvI3rAIrREIgFKBBTbyxfmNkIDVpUQ80
p9M7JTnIoPIrksZD338dsq/K1Llh9jlLD3taoBuRDtBxYgGqVvj+9RRlP5ljEGhkj12mikOutz81
ZFK81IplN6/syr/9MbfsB1abZeSMSjNRz/VBylJadvk0lQRW3Vy7ZixXbghn74vS0//pnfs6NdE1
6pMaQWRJ3om1NpwwQStxHTh4mMLX82clhW0riSWakA7gcBF56Cal2bHR7gapWFzxzojBhtkwyUwc
xEQJeqNrXIcWTGmvVQ19yO6b0rVusqestbEhqqvKMqXPcAdAsOvjTDLAKD1os0ui6c1dOEGwXhrj
9EFoWXpxShXUlKSGMJKH1k6La8ORLpUqhBBtOpHv5gAGbRyE3czVBao86lVO+9R3010y/w+tXHwN
U5jgVcCcrQccQNN3yjCltP3n0YtC0w21w22T3Mo2gEkAV6WltHSnV68RZBp5qTpANMJCerBxMv3c
erXl20Hjhn35MbIErD1W7w+17QZtdmzzPaH6LUNRye5QAldAHq3ndidTD5HIBqwRpDFttM+i+3N7
k3sLrHL+XtgzM1hZfRHF4yh/G8tgz0svprZyYAC+F4gP50iQs0pOjUqKtDzgQxXZsUCA9h5yG90v
xZ16ZGxLqV17r3+y8fxZhFKEUxTAQE6tViyiOk/iKawv+UJWHclnC7Z2/VBqENnuBCxbx8fY1DKk
haGQdVzfs3yuZLsqRX0prUY5lGKWvTCLd3o0W/shNlEAFeik92sjMOVULUWl1xe9arxuVn0ZoQpT
JC4EVS9kxDs5x4bnJ4UHfq6rFnC3NcodDsvRnvqyQQSa5lc4PlidftLw0G60s7EtX8HZkTgtZeZ3
bRiKyjJZTdpc0sSuD7pTPw9pV94V8Y6Rbx3goja2oHaW0aDljX0T3M2IBIyi0xuCu+w4SNFFqU7M
LtLmrz7uEplvmASqR6QwIKwAFiirG2VWTZQmZiaQxiu/zs7oFUm90/TYWoIoC8gOnErUylfBVpoP
00CPEOyY6KErsYLk0HfZXqtjww5swhp2QWGJyGPl/pwA/5cpAKvUxn7srcSVZiiazNzv49NtJ7Sx
EsEqaBnG7V6bHdffR6LfmmnM0F2gRPH1+HdbfpWhJ9wlE31/bmDRFiUQoGKUqdZQMVXKq0LvAUGb
s2w/j4Y9/Ahrypu3d/M+lGEV2pvgcSjK4ReudyPHajIoIaFMEfVP+lAUMIigLamFrXMfJDAgjKNd
oRIspIPdTs7h9urvzxJXS0wKQBmHASj7enWGyquSF7O8iKFCQiZLjBc9sDI/KEdqZKMV7ex2A8i4
+HbKqyA9qGiuA8VRhRw90qvqog0hcOBZapUnISe2mymS9TSKInmeBaGA3eTAlE0RmP+YfYWEU8EM
2fH25t9fdD4uHp9fhCHxGa43H5v5EJkBWVysTF/hT3zS5O9oNXWi9ixrzy1vJNCsBlMRBMN0MQiT
r1drRRoN6NosCEe1zH0hqvo7HsYYXL3P1JexLKltS0UNBU8hxfo/0Fzp6tPA/HTkDWkDw6XWSzVq
YbNV7by6W1awTCwDa8WFU36+/mnC6XMrruXqAunPFL60yUsTe82wE+ttHTfiZ8DOwGeTza6OO2lC
I+nzgFhPCPNuCsvgZASxcsjSxPClIP4EI5W6s+bmzqiHcoWB3tvrpK+f5CLRE8KJtomOsiTli1ri
g1UnlVeb4udte3ofRi/FVzr2xF8E6trqCyt5a5SFymKinNylH+JA0IhU7BSkbpc6ByreO4/vlvMg
XIc9hcwLx7v6cCXhMzEATlekn1T5R6UcIutBC2FoFPrvxNzz8e9fYDb4ZrnVFxw64cgwXwF1SdoP
SCXdjeZ3UEV7kmZbhgLp1EJtazM1sa5l60lY1VZBvsMfn4YsPIpxOo89+YGaAatPdqx/czne+4Xq
mOnGdU2tG6W4qyas306VUxyBJZ+d7s+s2b/k6d8IXpHbVrLpAkm38AIgW6iVrwLOhXCw0XWlujRP
afpf56vHxvbTf0WHqpWnfPlye7mtb0ZTd2mz0NQFYH19t9O0k0Qv9AqsJ4PVAnQ8xBrOtEfiu3XR
IGCDUotXjE+3sv0oDGrH6iZSD5QlCyFX/mSE38dZ/yTp5tfbW9pABTFczMA6Iw6M1TDac70nRVhB
JKUqi1GHRRXrLhrK46h6DD7GmjcbpHjVUZ2+Ws4nOdWRKiN4G55l6zzFx9s/Zct28CqMZC8Ck++K
3UU7llpW2/Wlng6qeRHxo2g+W+GdIe8stPl8vF1pZTWpkQVlEFk1lV/XtLzuULrZv0bsMv58X8IG
jnym8Oc9FrWNhihHDZ0FtU7yMlQUro86bue0InyoLzNKsApFXxgd77NmuJcDw80chV7o+CWpsi9z
tVeV2MD5LdzjBJNLA4/qx8rdNDncdFky15cegB/JBRM7TX1um++5pbtlcs6Uj4b6U2bAvA0e0xKS
11z6gMLXTt6x8Y2XaTXiMwrfBAurn6HGWU2PiJPPmWFUjrmnDtxUzd8JjTYuKk4cJMHCKLhgMK5P
Gh2OOYsCqb50qnVpAQzG6iN6rZ9vG+zyva7za5zcm1VW7mAq61mNGXu7JFn2YJoejKEutZdDW+wY
7OZ2KENwYLS0CXiutzOEZWwYcd1c7L47yHYGEYd632rj79v72VzGMmWTsXs4Wtdph9SF9RjM7CeT
NIdRXRUwe521p4jawo7j3nhslzzg/y+12MmbvFCS0amFDra5RD0GkJ6NJPSiRPoUt5DU1k7ipjX8
ScFeU297h3QnLaigqJGtDjLuraDRjKS5OASp2V38b7AHqN20CfCGdFAgAwX4cL0xIygJu+toSXgT
lwmLQ0n0qyfOIS13rtLWSvRx0Ywjg8dpLnt9c4RdLcQ0JU1zCUFWxJnpa+kDQ9DHuv1z2yy2/Bai
BeQXDMYgU7IOaR2BFPcYDs1FKZXuJS2n5qhU0/yrMNT21FQlIjOK/tjH1nycZfWhjcs9BYUtt7HA
N18BDsCDlrN4s9cEjtWGGcfmAsGdb+boLI+fQ+kYS/qx7v6Hy/Z2rZVpmlIedHnbc9lOvfnHfrb6
X7fPc+vD0e9Ceo8slfnC1fMulTAfBuncXIr0S5ih9PIDbGagfLm9yuJ81s7p9ZFhbJMAej0EFmZG
NQhNaS6w0pbVSdO+3/77NwJ0ZmNBbKlQzsAsvfLkpiMks00JUqCQy58j9vk9l8oHOeG/aju2D1mb
yS7qqX8/q06LkvYI+ALm6NjbtS2EvZBGc2AQLOsOlfPdiF5ssdOU2PJOb5dYXa2mz7oiMmTig4yu
RwG3lUw3tpg+6k57kOUPmXxQ69Pt89wy8aUURy5nUcRfF686QcWdP6sv3KDe6P1e/1E77tx3nt6E
OxQGmzcaHm6CWNId4CCr+yT3Yaz0ttlcmkr9KcWycuwtO/Qa3ah9JpqUo6LBbFDmYeGLEMBblw3O
z7/fL5rHADjIk2k8r36Ck/chhEhUBlvxUMXOEwnMpzCOT0qoPLfmTtlu+WDry8DkJfVOdIIwndWV
S2iWNH0ct4j7ZghkGbBZZYGy86Zt3eu3i6xcfygKgLNq1F5axNeH5DQ7H6TBreb/we8jPE/rk+4S
CJXVMhKTnVHQVQTsziifVSX38sl6EImj+1GpJf7tz7S1KQfkrLlo9CB0v/KGQVsw9YGM8wUzqKEm
gbe+VZrBz4z6LjDbdme5jQ9F13Ppy73iXdZVfTmx6GVngbg0bYvtmXbt0QpKQdBFe8pbW1kATXqH
GWiMAuXtdeajBakTNV17saKqYvDivyIB2B2HuuZP4+xcWiabjvYs6XdZJ2tHoebF8xBZxTHKIxsc
bNXvfNmNzdNogOBm4c8BFb1yO3VsT8IaE8ErB+wstF2t73xT23E0W5efBg3T30tlhUxkVehw1LHu
oibqLubJqR8C+xDXj60laKzdl2V5VK2Ym3//12bEmnBUk6eTea0ZOIVlJQwKZ90F4jGbHvMlK3/+
velQV5RJYxF1JM1aOZQiyEfcjOhfQ8rO+Fgpmpt0svf3G3m7yuo+iCystWZu+sswu9X0tWv9Uvkw
0Cm/vcyGKRjEjwu0lKycr3T9yKljEmRtEQ8Xs/w9RA+R4mntv7eX2LjZr3S6UO+D2LPXPhEulFKm
tzBc8vmcxF8qYNVBqh4cqJpvL/R6kVbel3I46BtK80tCtoq6xSSP0K+L4dIlwO+nqHpq6m8UxuFX
1Iac6UiGbihTa85dmSsfGwuKi+996HUqgkS/BvPHbD6XReLWfNBGp07xISuezf6LGZtePIASa9M7
M6lfbv/qreMB9kcbCRFAxDNWPzrOYcSYA2W4WHHiF46PRI0rjC+xGe/Y7fZCGC3MzUsldxVITVNW
ZabVDRdR5SfYcPpa+xjG5YcpzNKdpRarefchSIehnaSCC1P3tVWNszyOaaoNl+kUJveDaZyooibm
4Da7897vw0M0+biHBuwkNDTX4UzcZ+MoJ3AQmD04Gd6L9jHx4+jfWvmvkv67/an0d9uCQALxheVT
0Xleh7oaCuszvR/ycGN0R3z4uEc+8P46ooMLvsqmtEkZdW0MzVybociXanTWqD5FNHfQkS9V9L8V
u8TWmNBDXgomR+AV6+c2EbNJ8JdQH8nM1pUjAfzYPskxvIhp7s2ZfBme+zTbiQc3DpCqkLE0LZgN
JC68totgtDIxTyStil6fYRL8oTjFjhPYqNQC51jkUbXlFN9xuYyysM00JuTsoJHxs1mxvNLKn802
ynynhkEWpbLGTxs6VWpkC3+ccy+AMmPnCmxt9RVQyxgMT6CzutZdlVV2KVNKQQX9kErFQQ9+3bbG
5W+4vmT0bZmJowiO7YMCvD5MGidBHwlKXFVVuXms5fQregpdTXCudKX1Q1v/L1DBdMr1ztv0/noT
ytMYWzZGcWMtsiP1hkGdz2oucZjdGRRWzOgcLuC1NHzS9E+3t/nebYG9g7MFzlHanRRUrrep6iCi
GZXtLxPgxvtKQwlCtaPEj9p2ure0Ut75cBub4ziBOIJxJHQxVtEaUgmlkvcl65XtHZixb1UA6Y+E
spCrT/2DnurH2xt878HY4JsFV5bSpFMeVmrdXwrHulOZ2Ypq3wJdNWOhaaCemCY73V5xdaQ89mDg
SGhJqKGweJelKHqoDaMtynOdKPCQmmNxbwyZ7elKMj9mrbHXsF55tdf1qAQzH6Pw/DPXcf0JkYm0
jUAuq7PFhJ9O8zSmwF9bP27vag3mel0G9k5mN5eSL1i/62UsXdgZjUOWSZhNQYbReIAZF7b3pKq8
2Rq0f9spSz/2A9yUyjRZj4Gij75aDMPDFAf5Tiq4sqPl1wAWAlWJ2BBRz7o07FT0K2NVFWdJn8RR
meMvhZV8Ng3IV5ww1++lAGqv2yewcc48t6AC6IhxzuuKRZGLEPFHTZw1LJjhYymCGjcaCHPmaMeE
1lj+1+3xAlIlRkCAd2R12HqZa7A0qyg1RUpqHdHzCcDedgywOmksEeTHZgq3qWiab1GZ9vZBUhDn
cEtNCv8NkF79pxO99JJ2U2O7eTc3kMUiaa3BfJ6VzaGB+4sp7aKQI5cJ42qn7rJuRr3+erSztEUN
lvf2XUw68G5YtS3OjZJVg5uGSX0XWnPul6WFGqHoB4n+RFgcRWeWp1Qa5Z9AHlvVjbpaOkp1AvWd
LHUPSYw8tB5AV91XQbPzOdcJ1OuvXPooCysaFZv190zTOZqiwhJnC14PiC+S5kVIIeCwMZu90M7q
oyS6zDPMyKHNYyL1h8jizod+vTVvnhl+xJIkU894naIltbq+VeUUwOZJMew8BymSjbkaGKGvjvMy
IBxYI3lWGYuv3O+gO0aADbtjAza0dYtpDH8NfaABMBvamshM6etnO58MrzGM5AFSliKkX2JPFTno
CA2wHUVm8Suexr71CgjpyRP6UPsMjy6hlqwF83zIxi4Q8IWN8ue/vToKuCE4+DQqmAs8+XqXTTxP
ZjpM7blUlfJQNEJhLJnUoTec3TL3EmivT5R3hfgYD0z3Y3WiXb0kqbLMWrCQ+0GYqSgaiAQlQCew
/TIMgi+jVQKhlKLprtE6LoI6f0eLOdkxsGWh9Q/BW0DgshCIQ0N1vemwbOJKMrCv0hodJHPiz4GZ
pXfFEFPqSdCOTcTfPa6vxkRBmlnXRRoZXeTrFS2hG02qz+3ZnCuYsC3CrnbWYfWHEfmAnQ0noHDt
/e1vuwqU/m9RcI4kByZMEOs6RNyHqH4mSntGmbN5oW0YQ2tUlL5Vd9OBaFCcOiXST9E0RV4wm8X/
sjzhNvd4mU9dIyNkKJTyruNzmxUqzLqRD98RW1CQzNB/p7nI701dEl7aN6pHbXYPbbJuyC67p51C
rMaLuKDRV2mfIdPutgOpP5uyiD9lpkASSZfhq7VH8xTDqHjQxng6jF3ZeSHR+1G0teQR5nzUAP54
ba3WflkM4Terb/e6c6vQ5/W3kamDQgWyp1KfvTYHuRsZzVKG6hyGVB7slimOXrc8shPFrSncvdg0
0j5UmaPtRLDvX0reSArCjNUy9/aOuY5eUtXTGmzOPeJ+o9uEgmFPRzI7+RToXPwdE3gfcDEPBLEk
hTCK2nyK633OVhcNCXMk5xIAxEumM/Olm2LybKNiuiOtjPjbbZNf/sLVzWbMAs/4Kq8Boej1gnGY
RMkcO81ZUpP5KC2GR+17r1u2ua2leESthbrteviZps0ADC0U524MzNxrlV5rUo+yVSV9iINsJtKT
Am2Yd7LIjWVphkPXvhBPwSazOk0znsEALptTpx+KAQwN8HcuweMTtjsp1oZ9EkYZi3UCN3wnkmxV
itOQTYpzjUhcmxmeZbYHExHbDrxWZZUnUeyxAWxEsQQlVBhowjCkRvHk+tNVQ1Okfdf1ZzyT8y00
sm+jmZWHKssNPzIQjHNGLfN6wlY3RcfMox5GYzTWDWQo+2CPenHDkNBDYUiZVBp/vZ6eHJOyCgQ0
1GfGefWP0RjOx6wXe9X4DQ9NaRBuThSTQUiuh74rGgx1HKv9OdXz584Jjqkl+5MEO9F8XzZQilna
50GPdiL0DTuiasSkMghPTnvtmEdlLgpraPpzE3a9GwHIUdr8hyyiu1q/u30fN8JlRiMW3jJ0oXhr
1xyIeUkWLgKjP8tKG3/SAqkz73Ip6R0vaYPk2Uy64mMa2JXjRhp+2pcrAW60ber8txbq6XGQS8tN
ecaewyoeP1D8/l6nQrkjxhX3TSopH3oNidbbv3rrgNDopKSKOM8ynnBtiiH4sG6swuHcMhUzGE4P
6qT/qY115VVNdrq92MZdo9K56GMQky/lvOvFKnPQ8qZY3qmx6b2pmS03y7Lfbaj+iPrWFxWgTL3d
i/u2VoUiinFU5kgMMv7rVZPO7KyuiodzYxqfRP401//22SkNiEPag4Goxe1Nbhg6Pmspub1O/K2T
QntIKmlsy+EsevNuDC2oRb8W8LJW6cHRilPxO0Bx7vaS6/bT8sjSqHh972jCUva73qI9MfGTytlw
tmYb7pt8su/7zET2BLLcU6vL/Qky2vIujKfUzw37H+LM9qBQ63RzJzoZk703B75hVssjiJtb/vcO
Pa+gfREmuRjOSD8lj/CjtqeJyvRJxTHcS9m8N8GztR6EroA6uH+8iYsNvAF1zN2oSB3P/FnRZ78E
Je9y836GWvkPsWj793cGdCPRDCW5BXi2Mqi8dVoTOcTx3IXJ95oSjjP/VxnTl9Csd2DSr0RUq0ee
2huYVJpQZPxrAsaERyiRnbg7T6Y6fYZP80snku9y3Ve+nMzzY6hmjh81mvWZOZXSywbRPCPqlR4s
OY6Rj46NJHenqvhjduZUM7PgVJ8EGzsGVHDdKAlUNynT8QR7inocqDrs3Ph1vwbL5I2jSbdMFpCF
rOMHUUqW3Yh0OCe6lcA4IHXZPamD/SkMtWPa98ldmLfNSxbb4V1kQdCsqKDOB7Mg041z61hF2gjd
pan5LV2TU1MnzrFzjPau7IsJ/TSlRZvODFw5sz9GeSL5kdOR5zDJ5uV4IT+tsoe470Gf9u0eD8bG
10GDnF6LTfQF3mKN4R2Z53KavB3OdYqmG8Ci+FPSi/BzTM/tMAx9k7uR0L4wWjx57awNx8KaxoM6
NYnfd8N86CbgoaPo2wcotIMHGwflNTS4To4RmqdiMgK3kGME6bRaPiRdqe8Y8vuXn9+/EHcvJBv4
rCWEfnNrGllNu8AwhnMwVwHjq1IFSxOSore90/u7ySoEkDz6uEVY8K9XsZkpl9MCX6C3UusXqTI/
hWo5HDNL7n1r7NSdXb3395TjAbgsNULCmfV8kGIKTcxzNJ7NvFe91LaGJwisZlePtP5gpWXkt61d
InNg7NEwbq0M2xRVFGDk4MtWcV3aw5EcVHghMVbBKVbDL8kMZevQGzBAy+r01LbaqRLjXj37/ZND
w0VbBoSp3agMfF+fsJl3pmQPzXzu2xMRmA9D0PhimOJBkU5T5Yk9FrSlaHDtlZb14Cd5LUQa9vLn
b+zGoqk0FUk8n4dqOKlx7GoKkn3hS63o3lzs0Xts7o4OCDJKhCi8cterTd1y4EY3n2F36PzGqcFx
OJLGTTccV5msiwSA0p/qpepkmvOONW1YL4V0BpGW7Joy4mqvI7UZwIic7aAep/E+ic5988P+nxYh
y2LUG4KpNYyvrbSsLCYYMxul/SGU3I+zH4P5J0Ld7PZd3Phy7MaBggyCfHANq0CBwTVLGWQxnxn3
iZpnObkY3Rc5nTwYwm6vtJHkLDhPNsPpL/hc9fqzRWMgmXLmTOewIXfRwBsf4shPUk9QhNC99lvb
Zm6jAow0/J2ll3u2ss9F9htIOFazzAleLx0EZd+q4Tyf6bT2HmW6dvB4g+wj1mI8OmNUu5IRU5wz
otyfLAiSorqPd1KPdZdyefrgR6IUZnIGxNYrv5fpXTMKi19RqL72LfhM5cM3XdW3XQ+E8u0tb33X
t2utIutQdJFd66zVxbOvZ+5MVUd5MLLI443Z+bIbXo40mTIRtU3uw5ricVZGdRxLXT5Td3miAWAP
xHUG/69B+tf+o1bNTkT9vpJDXQXftkC8OdI1uIra+1im9aScYyO7l8gaPiM8HbtVIe2BNd8fIysh
MYNIK3ANPt214ZhVVAkxBMpZQGWrvtj17958kFu6WVO4c4pbm8JZUzMkqqOVs4pY1UZrLCeL1TM6
h+1j0dgR4jeSduyqVvp+2zjeP/OozfzfU0ib4Z0uc1srjRUak3ZO+qI60O3pvHG29zb03lGCM6O2
TsC3XPr1VMhoFUUuD7J67nr9k4r2htw4bozmfZPtKZwsn+H6frMULoU5LbIs4MDXn4nMwjSn2FLP
sKh90GRfkZ8QWTmGk3yCaOHUULVh2n2nJPX+gy2QRVI7ioqgau3VMwTv05A6ba9BYR9AaUozQ0Ke
oocHc8cyNrI5VlrYcHkICIXX0JqimcMsydleZbbK2ejbH33LMF9XmNUxL8MPio6qay1B3tRbKCel
Sj27uJ/Inef6uY7bvyRIw5HRxAB+Q4+TyIZK4PVxU+rrBy2QtXOVFm6T/9GCr7cNdKOA/domWWJo
jvidjIpthI09C0VDnVFOElfpNAGrSQBruD7hv2ShNl/jOh4KnzyDvEYzmgwkMQi61hOx1I2HoWtH
yYtUo4y8TI7gfXK6Nt+5SBvdOqhtyWcW3SrGddZzEk49RlUymtrZqoTuZmlmnbq06R/L0Kn9iUEO
z5ixek0LEPys7V+d1E07ZrhxzSAZwwRpLy0tnZWLGozU6oam08+J/VPrFjqtu8LJj3mg7njdjUsG
HxKaplxqyAPW5awpQB4r6YQOD/8EtKVHQTWzJNNtqqw8GXKVHKp6zI5S1kanftR22b3fey2yBcqy
8NAscdeaZSuUqqRR+lE/M7D0qJexm8jJh6kVd6McP4YpBAbavR7/jJWYPgIM3IaCJu+HHr2328a5
ce+BnRGWEc4w6rMGp1iBMXZUHvQz7poJESV3EXV5ZJD88+11tj7sokO2JA8LXnMVLzly2jaJWhln
BwJsR8ynCRGQoQ/hqN9ZaXNHb1ZauU81buwytEvjnDYNYLpvcR4/CPnn7e28f0rJJxm4pgNDD4bI
9tppNFVFE7kdjTMM5aitDuPgoRT6BaIdOAU6JtwmpWv+h08FhQuwZwNw8Dukq14EgnfENs7jQHl3
mCygH3amH6u23tNF2vha9F7oNJLYMoS5brllkWYK/qGfw6r6YDrg6SL5yWh+13Br3z7I9+GWvsQI
EIRQnl8Ghq8PcqriyClRzj0juvQgWQ+VFvuRDKu88ktr/hTq8fZyG0UN1qPoBAckfVKWvl4PyF1f
de1knHNjlju/J3JQMXllOindPDbeWEfOYwgZ7z92XkBk3tKUPFlSwej+pNcwAg3KZFxqxYlltzdR
cfUyQ1sEnRgHhIXLaKPfuppH4PCtbChdKZzlp8myKtPVEiv+dXs3G1kIuyECZ0vE4BSfV7sJFBMN
cNU4o7ik1rFrBZObSempYgjalr1EQURFfu4AyU/D6LLzna+3kQUsvpp6IavzL+tioa4RfS2FnbMV
Jp5eBh+HjBk38U2Lkkv7zZIf8m5w2/aYReoehm/ruaIiynckZsaDr5v/Y50CuIMZ6qyOP+PZ8MAN
/kjFB4h5aRUyda4lnqmOFePnp9vHvvF2kFVRAAZwTjy9RoPl6TJ7YNTmOeiB2gRj2B+ivJXuit5B
IEKVy4Pd2AqyK9UIfzrdrsPt9Tc8nEnJlNBwAVwDbbn+6jUsxsRXPbEojMZ+OJaZbwAg9upYEzuZ
1+teVsEobwN0kFBMMEy2LhAE0WxoU0S0lszJAdpaP3G+13HwnALZDDRvigTzmsjihf3RbD6H+kIz
fjcVd5VxqcI/2XRyothVoB0XFFFgT6WYcrRaOCq0+9uHsmUOSxWDOiUwahibFpf9pmwTWFSPNDPT
zrryPahjvxbObzqRvq0+LTWHruqPzajdiXSPEHQDi7V0GF8HjpEE4KhWK8+lZCcETkS04Z2qhacg
uOOr/WNXoxf8P87OczduLWnXV0SAOfwl2UGJkmXZlv2HcJCZc+bVn4f6cLDV7EYTnpnBjIHBdvVa
XKFW1RtSYGH3YpUe1UQ7GErr+t0xjNqjn4/7WguPaag/X5+J87tp+Tlkmtzq/Kj3dPTDRESwU7Mw
nXS4CrvBdAXPk6dvxZYVwsUo7CXqHzS7zqurRjJrIXKwDzgzF045I8KfxLW64/HKWwXUL5UQ85+v
9kUxGRDmYjnHGb56pExKbJa+H6HY2czDwW/80o1lObOzfoqP1yfxfI8vulXk6iKyaTxhV1lELZa6
XreqThZhOWWqoE3TOENWePOo7M2g492nk120T9fDnl+8hFUgBCzZLzt8tbXLUAtBsun6g5C/TPVT
OP5OA+qtW7fuxdF9CLO6N2QhTycxMPUHJS721PnfJPAqSt49xgO0ETJRxArdQdhgbW0NbrVD2bh5
1pECPHCvJsfReDBuza2W+IVlyQSiZk/OCs1h3VLqw66uDB1R16peCjehHtyFY1ndpGmeuaZQtjuz
RDvz+lc7P5CXr/Zf0NVXa8NZN8IEmcoeNqJLm4hyfF+8BpXf7q5HunDKEQrqBu9maoBn5eK89Sdt
SFiXufUzwnrEsI6cTI6cisdcvkvq2z48huXWerk4wA9R5dMTrip7DRA7UTnMAQ2T6/Z2sIWKWY7J
06tmGdrCV+bLcYavZrGUdCEMMk2ns+FK83HTsuryIP77+1eLXi9VEEs9fz9PPDttXwLpq+5vyfps
BVmtcTmtm1zolp01Sm5t6LYfa/el+s9PAaYKPB49WgkI/LqSF1ixjiCdxeFrBcGuoXrodFn+h+pf
v7++4C5+FLINEkyWHU/W0y8f9OVYyUJoPMQawEpdiiunBKzxP0RBW3HpNlJ8gIR/GsWsxDpZlIQe
hlwqbsxBogFskr9dH8v5WwMpWxr2ZP4LjFFZLbBEnwEa+635kIsZ2ulZJTqplZq4e1nNLVI7sz0U
1a8UuZuNNPlSYCCjdFGXC9laVzVwJpkmQRzNB3+Y8S7TM30PpzDDUDiad2NspEeplZuDluTF7vqQ
115xVLcWdhlSZKQEpEZr0SJFGUCgC4P5oJUvs/gVF+F9Fg3HOUOTMfoxgshNpKOqCbteu+2Xug4N
UujudqxOttUURwhGtyaCWJEY3RrNAmrc7DMvt/Zq3+Nh856yUVtFGe/04wdZGpdGJLDv2zR+Q8Kl
fOkE0Sdx86tHVVALx6yUxKWMoh5KfaYYilEIYpyhg2Sh4Jqh0u0radAe6YOKTh2r5pfYGnSwoHrl
dpLwa8zm5DkShWFj1V64ReGEoJ/J44dn0Nr0u+xK1UwnTkVjlpx40lwxd4v+WyjezMXvtnqStO/X
v+aFzUhGQgpEsw5yxhoHPEWTVU5+jqKUJnQ7KTV++C2guutBLoAaeIuz1RevafbJWlLYqPoCtVhf
f0in6qGwdplxRyG/xcfETmY7sML9PP3S/bc8Du0sfAwgGvntXaB7Cm03KR/2kTncNTyHajsZdrX5
0pnHSr4vGsihuySkodrr9Ube9G6EtVpETAooEqCHsALXIueCSmvD51R8EGepYG2ntf9Z0mvrJWr1
NnPGRBEPcmf0GQZsKhtclUMrABucT387NYJ5WdHnm/fIlUXAGsKq+O7XVhTYhuyLSH0baQ7KeUAO
KjQSuXXlDMmkUMva3+OszZicDUmkuFIyq79jAByhKytRLjoNeXiDFqnfQ9gr2i7dCRrKqG4Zxl0G
zjRerH3yyfqhVY1h2pqQVQ+LH3UCoNdHRUBONbQ72lKeUxrCU3NLzug/Y4Uovaph4lOCaGTqF4WW
SB1nmS8YdpdKSewgi2odUnNQvwWzUg+2NWr1lzbMxNiu+yb/luIL09pBUwQ8WjSrQwgzKBMX7CaA
Dl8WAkewIi7HJpuazp0G9PBu9d7gfVnXFGl3Wlfo0QFFJ728adqm+yH2giTvBBRt1IOuTdWPglr4
dz3os3zPFPmBY3T5PByxkjUUO51lrdyhp5p/FjtaRRvn7Ttn9uNqgLBLVY42MCh92hlrlBpdNEUQ
OFiwBY3n1taToE5tvwGt7MhyLI120lFJVZBQGm1BoEWrhlb6ZAi4E9vhbE13RQXfV5xNea/0QN5s
qZeGP1adBl+zrGg2eqnrnBXiBiYwKCxwoy8cwVViEjWG1c6NQGEvEstDIaHBKpVj7FpF799Fg9zu
/FD810T5/4ICjKV4hAO0sXrgiLUUiUUf6Q9Tcuy+moXqzsVOavZt9K/liiUSksZc7lxF8IBWw6vF
EEadUvKmsRTbD/WvVtXdUBf6x9cF3XCORt5NcGcXPvUqh8iiUi3FTKQcJLBhNVf20RkbDoqyRQE5
K3otkThiuE54i8IEXmXDaV76c9+32sMU/xmb5lGJq8PQ30d5Zre99jiaykHMP7WJ9TMZtlQq13cO
sYGcATJd1gojXcXWKmsWZp/Mz58WubF4T6fVznPt1ohrW4LiKSHU120kTssXOt1Op0FXa0UBr5Wk
EAUflPBnmH4RsL6L/vUNtQyM1c+0oh3KH1YxUktvEsCA+kNXxXbYxm4NpyTAZGbjdltnG8RB5gk4
KWUQaghr4EbXhb4k15L5IBW5eUgbE6I46HEHWpq0l7tWdoNUDxykPxrgMOb82uhNuTd76zUx5O5u
ygbpYfLJlNIaaeBJa5UHQceaUWiT+EbtUdf3tVzf+1K4pWK8NkuEhYkOFh1h1O3QWWDtnSZK0Yw5
otrE/kOUBraSzLkdCtmXPhD3on/vm4dKvbNqwxEXhRJfuB+mepeXEyC7zikzVxM+G0OwqwPJrsGE
xObW7zurRlP+pUyILiM/DcySvPp9bZ0EIvV0/0GS3kI+YlztpeZTslOrwM3FGV8cimEKd5vU3Bf1
1pddJ0dLdMB+GAEthRttDcGXWwx/lCb1HzIob3YRCaId+vpGBnZxjIhu0jtY9uCZU4AghUaJpDB5
xlD9VQwAB7F89N8E31GEh8hvXrRg2GuBtEd0GN/cLbT3+nnJILEfUbAmozKFGPnqCRMWMs0fUtkH
U83tQMz2IkTyBs7K9V2yFWZ1ZCu6HwZmPwkPcjTZrXYQyj8StnXXg5zVMpbBLNwFXBB4zZJ0nq7n
JsU5IvEt4aE2k4M89DZiu/oA/ED7XvcIg6eN75hl66RTunHjnrEZltCLkxIPQWgBcK5PQ2dxK0BA
iQPPl9DlM1xBNY5E1/QnX2qRTq7tWdF+pUr/WejaJxxYfw/oG7cqKdp4K+c6BeynKHXM6fn6nJwl
3+8/DFgXBXwmhx7x6Q8LKZEnepUFXt/skB/BvcNREAGqin2q3Rhw3aEJBflzhsk4PgEt+o9y8byY
COHC5krZUQKV28Vf4mJnWc9dvZfjfFeOxzjuqUPXTlTemo26YWZ3fifxXOCRya3IXJ4pmABHixVf
LvnNwn4Cz00kWl9dhKRjbDimyNSVJkQqiNLXZ+v8XloCL3I5pBW0r9eTFcaqBoM78KxI9gZjsCfE
JDBl3CVZePOvod77vIiwyZT4Ad6efpdUMgIpxWrYq3zTdFsj3jeqNO+C/AdEj/0/x2JEQHwhXC6V
4FWPMqVyIWXqnGKNBSyB/t4xyP1ben0L93JjwZ1/O1RUPsRaldQNOS0rSE1YnU/pwmD3B7eYJtdC
imCfh+ZrLKjzPhST6CYQ4+b4PwzUIlkDT0x7Zp34Vj7LicpF6gnxvRjs9eI+rSPX6ra6WBcyNhC9
S7FMgrQBqm91nlHNrjMrizOPt5nTBej41l9K9S+Fh91Mpzft7SE8VLngaoWxkZaeX0sanhHvdJnl
Tb3W+VbMMfWtFnNcfln7GVFf6S7TEuXT9ZlcV5h48KCiz5sHpgyiwWsWUIXUhmmMOMhqvR/djnTo
HOC1JYCiUY4YnKh8yagj4mRf1/7Gcr0Ue9FLZv/h/0NHcrU1UMfKRwHDUx+xwAH7L7VKnFBApwbJ
qkRWPpVK+frvwwVMTFmLtbMYSJ2GrKROFqxOwbQWd+VoZs0qByN+ZZ73SdNCRf56Pd75Cw3MCh1X
CDzsf0T2T+OZ8lTkyqhlXt5DfKfsMYSB4JbFOORP9VjE8sFKzLk+gjZKzD/XY19aQIvcFVayrF4q
iKex26lIq6aZca3N4BHOU0v3VFFz99+jLCBUKEYcCFAmTqPIeJuBSRIxGm/zjLNNlB6tUpo2ypEX
0iewKwBr4SoCOueuOA0TZIOYJa2feXQWbUMLnXaAOtUfRTgEYTjuBS3YtbodZuZnwe8eUnMrs7mQ
RMP9AdxLkrroDq9Xq2jQYrC0CXtXaBq2qMftvjIyTzSyn7LW+XtEl0I7KQyOo7H1nVydfxpVe4xr
cdr7WEgc8jZ9QRwscxIeY/aCUXSCVu52hpKp+4jW67/fPKBjKMHzUAftveYwVjMe9wkSO15rCXuE
oR5Hbvimfqo3FZkv3QUI3LONobQBzVytgUq0EqtSl6mp97p02xyCXTTcxrD6dnjTXl9vy4l7+qTU
YFiYCz8YfRlwDKcLAS6V3Ilin3ly5ydfcQ72XVxGx6chtVRWniZvrLxLO5jXMnsY6SAZdcXTeEan
WLmesYvE9M2yEhvsT8ZlPtzmwZZT8bsD6NnYgO/yXOMte6aXoKN8CVpdYB6x6/uU9AjYyIEkHrXA
yu5D+Ppu30JnEzOh3lmZwCmNiq4L3iw+xHpd7BUls+7J9GMHwLHiGEPUu2lQC5+yIIBsLzXmcbJa
w22aULsLtCo50L59DKpS2KlxXh6GWAluRWUAjt9W/ZtqhhPP0yJ18NuskFlV6ptJbnjoFoa5p6rn
Q51M2o27/dKtQAkOdjvnCans6gP3KXhWSop4MwrzG8n/Syj6tiQle/aQozaBM4lgev+HRUXrd+HR
oNi5ro9ngunL9VjnHkoBd7U0YfRzr4b5g9F+vx7ofDVxgnEe89aEnMr6PV1NSdtGAtZAWGyTNGEJ
n0mp23J4JLPxmPXzy/Vo5/uSSx2pVzhClHxQ/TmN5s+8KS29zD1F/90bx4UhlNV2PfxVg/QOrPoz
bunXI75jzE+XMCHRDwP8AEYWG5vTkMHYRoMoYYaihbifAVme2sJOhMj60yKGNNsF9FoeaopVFw41
BzgEA05sj0o4Ft/EpNC+yIgTTbbRl3NnG4WudHYpJsrN3Oby96Lzy89WqFU/A1AkvStmWQANUiu1
Hw2OnnsVAOfGgC59MKgBoG7e8Srr660P8gpc3JB7QguHqxRt6uHg1KaXxBwcrYu3VEkvfTJecfT6
mEL+tTpuxjBoEp5eBWAK/WaCm/0Q5NM+xV829MWjpSTQPLe8Zs93HIcmuFCk2PCMYM+dfrOp1/ES
n4Lc05EMK619rv+ozOIWWEIThjuLx/T1RXIhqybgwjqHu7KAN1dZtZnJkQFCG0t2UWjpRaAP8JoB
0L8NhtL/At/F7J1MSczPIWhznRwtpRw69gXycKE2gnm+/nsujh8xDzYI1C/oBafjn+fUos5f5Vwp
SeKoMV3CMO8xVOyTnBaiVXwKVNS9sMO1NiIvZ9l6t1CT5bWCpeOSB59G7uiSiGLCBjVH1e11wUmS
gxKK//zMZppJ9GlEMXXcK6dRfGnEIdCfcm+Qjqgp2Gn83NPqGYrZMcQBXkiyo6yxAcg/zz6XoChn
IHcEFGpdcJKtpE/FaebsGdApUR95HW9knpcmD6nChf8Is53a5umwqjyw/MBa7OMRiSjI/ZKHdLP1
f2n/KwtaG4AB0MD1kzo0fEkhZ8u9AA/kBI5FJTyP/mcfJFIwP19fh+epzaKQgGbRQqLgCb/Kcdtg
rJRpVJgyJd3NvUqC2zlKPu/kvtlSDFy++XrlgQdDhYvn47IPV5MXTXUbLob0iVDc+cFnsfwiqrYa
4ONCavNzMn801paq26UlATqNRQgHEFuNVUxoxw1oSAzC6WT6+8bQZjdGHGR/fRYvVAcpDCKGyJZC
9oCc/XRoUw+9UJGbwpPCEncVusZPYV45/vSSHzGDd0tTs5OtDOLSYoTXyRaGfMJ1uzrSeqVNjFmG
P60ad2X2kmq3tbhVjbh0Tn2MsbobqOPkfdhjIN/EE8K1N3MJGR5NceTjFAiNG6vx0sr/GG35NR/Q
oMjk1oZSB9iaaemuS2QnN0pbKb/GTXvUlC2rlUtrA3gNYCFU4rkbVptZHLo4Fnred5oGWCRuyfOQ
Z9/qwF3YYfDjEA+2SFKA063GlI5S1c55UnqBnue7ZjaUCuh7Jx+mMYuOOfJUG5N4YViMidcxBEO4
K2tK3mzFaZmnXelhSRLuA/reNmo//2gXTX+HfhTw4eXdYIJiWG2s0TSjeDLxU1FH2X/sO6SazFIw
3I2NdWFFLFx6SPwo4xBpFUYA1J7gVLC4qlCVHV7KMbxPxBe1Hnjglk8pnedWmW6W/0WDa6egbhJi
X4MDhV1k/Z5SvuuH6kaZ7B1IdnKSUWWkmkO9jx8FFX71TXl39lrDmL3e6Mbv6ZREsVPGMJ3dYVKL
Y1spkeh0tAViV4kSwe1jTT+oChQ6V+qySrOxgjd+JmAjfraTjzNIULWyzSqsG2eKJ/UTcmI1HIXa
Cnc+dkPGTm3DYXSqGhYzyWfVQpBANPiP0MlqsBcgk+sOjc/hLe7Mcdynuj90z0Wut8OxLutEsSv0
ixrbGCw52gVGv1Qucz/hj8Gkg6coEd3d+HLLkXc2R5TYKHez6M/MuuTEKgerDHWy2Eq50bPyxhcz
qt7NIN7koBodY26NyY7CsJHtpkaDpLfExVhwiO5NTAU29FvOE0Bu7YWNBOQGYB1lk9OzBfcm3qKg
bjw+U2sXqXJTZK2rWAcpVZCvDW4Rr97PkL2CJP40D/5GQnR2WL+Hp9jF8xJE7FroOMpTyeyMVPeG
JtjnlS7xTomc0C+ijUz37MReAlE1WPw86bytdQWqKu7ifi51rzBzwDBozqQ1L4jMrltI9+394G/s
0Y2AxmqLWpWlAPMqdA+mh92h52mhCdyUrqSptpG8CdbXjZW15CSrlcWFDgIbyDmX7brtFJlG2A4i
uw9geL/jpCrulEj9O3fwOiATYN4YFbP60lQwFvpcKfblMOgHYXH+uf5LLn1TUNt8VM5C4qyWFHbb
ao9vFmCyWnI766BKO4p1G9/zchCgL3xUktp1akGClumISupeC7CxocNJT5xzf2O7bkVZvQoyi5JN
4OdEaW5bippGflC1jQTwfKGw9CmE0yik3sEfT3cgAq9oOxSq4vlQRuECytLRT27QNnOU9KsUmRvr
8r0jc7pO2GnQS+iiLLthXfgIRRx7ai1WPVKozAEHPKNMPWniLos+ycnTpH4X5a8iJWpRzZ2WulXd
T3ucrB8CFfpQunVjXhr+h5+zfhK1ejAqQcPPUZR71UfmU79vra+tvB/juyHf6LGcZ6TAlEg6gBEs
dhfM9ulks/aT2NAEAwtwUb8fk9ywgxI4pE82twdtWntyFnAXcKV86rVycipcz/fX98dZJsJvwIMJ
jRO6gAjarQozshImIEMNw0u5H+l0uUn2+u8R6ABwB4NFQwJsmfMPCaO5SFlZc2N6pSioTsJmd8W0
3HKHufDlKFEAL6Ueg0bT+khtiqYrMLvlSO2GvaC8AQC+F6IH9QbjS5dn+j8fK1RE6KAA3ADqpqw1
ffoI49ZeSJg2U7zVZEroOX6taqFvOdKeb3q6fDxc+G+Qs2BoT2cPI+ZSkjE1wDG4v8ubNqI/H32S
fGtjJ56lwGD/P8ZZb3y5oVEhEicZZttECSWJvgJG3pVb/tkXLvklEpATmg/86b2l82E9RCxxs1+E
iHIOhb3ZNYotBkFqd2CRXT/1hZu+nf0josQom/mjsO+6XOP4yc3d9YV5pqPAc1rFRo/3haYsSfjq
VhQRmhSMwMfwdhLsAdu1LPsayrs8U1986KbVwZjdqhwfYy3/XI7jC/3BBfCaJtXGLzmr7i3MMC7L
JfXgEFyTIvSgAhHbyJbHG4V+spQ3N1VqDMdJyZMdiXcP+dSX9lUbGDf+JEs31yfiUniI4Cj/8kUU
ygynayzUqzK2csILg4WkatC4pUEamMcGXvLWzYzYuJ7jXattDPvs4fCOq+IIpLC5INBW519TF6IW
o1ridT+rxAaB4t+Nqp1tVJwujo45/f9RVtdmxOaPgiWK+El0+qfuSx879Eneqq0+zbIVV3cZMLH/
Ai1H7YeFjdBPq2YzgZTCplT4NX27/pnOp4vmAM9gChhAbJH2Of37Yy5m6B5a56nTox+9ahQlo/nN
zG98bePxdD5lKvU5pG2AviHGtAbe+ZOQoCBWj95sIacrdPiojI7gf6PEWg0qtU/BQTt7I705P4EI
uiC38LvDBH5NapkGJRy0QB49SXsGL0b2gcr/U65PG8nahWnkLbzEwrMIjcbl///wmZpOxBYrNEav
gn2J2o/dmTk0faD50mcpqjYSqvdD5HRVqNS2KHRS8KQ/vW63I5/lJ7QqJq93OU2/m5U9mpzhTqXa
nWonuoMujX34/uVz960+CLfpD1D47SHah6Ndvo1v5afyNne2Xn7nS5UfxUJCFoU631lZpQzErvGH
ePIgKN0PIDpKAWOqfEtq/dJUU7uEz6PSKTl7z41mXAu0JievaWCvD09hCHY/t1u0t/9dOmB5738M
trrBOhMCBsYtk2fMIcvTEYvatcTgQUmzv7n6s27ue6G8L8pjJGysqEuzSdKxaGgs8L81jVgURLX3
k3byQv0mMoSbPLF1EEj/vPvBUvwXZLX757yAQyxWk0f19mCokZ0O0113H4S7Wdj6bhe2Iuhr/kM9
bOF9r1K2EV6jZST17CkxoNfou9LIjij+MpSNpONCBoxuBlkAniOgtYCJnO7F2mDf5Xo3e0INPcI4
mK9iC5/NLcjxkRff5elG3nYOGEFQ+2PE1V2XDHKCRggRjW7em2rx3D3NiLE51KPwTh6L+9Esj/lo
y/1G5PdH4OogWNT1wfojvXv+SISL00WiPMze6+tDZO8fPt0V9o/HyH607Myu7Mh+GF1SfDt0KifY
3SS7ZPmDHe5//arsxpZsuFK7p+dv9y/Fq2Pa/e67b38J7cmW7frAA/oQ7qhr25Er25+ObDfXcD/v
7OfD/f3t3093of33z9/rK/Kd33htRKubtbbM0WgGRqTZhf24v7vr9/Ju2gEgdqw99ih3wFwerZ1/
r7vWj+YetU3NiR7bT85xsG+BvttHxd647C9/3w+zvLqE46QedT1YftOjn2e7ujxklLL21Pb15Gf9
CVheMz9vpRjLX7qaCJyN1IXUio7AWf6G6vwwVRIWcXFMTTwSdkmZbFzJ73tuHQM1CnjMwPKgiawG
Bs1UTHytED3JLpxfmArxb3z9nNT+9uVnaIu2pz5vfN8LxwDMwP9CLufeh5syi9R+HixCqsp33UmO
qSs4rZ05L6/Lgv2BDofd7LNXhSn2nL+mp9yA17P1XYdso7hHn0MvbO4Wef992NJUvZChnPy01WEv
TXESGRI/TUyVnSaUPPtwfY/qtiFPiXbNFHlKg26KKm4cwxfnBFgyTk8KtI81ekqi6y9NSi16Rt89
9cUxz24a81eidt+vT/75AN9NHOGCLscjPgCncw/ssp7qOJA8VH+b9t4qezsrcfx2J7l3cknZGc2f
6xEvHMZwmRUFSxjOSOhVq+2czWraSokueaizqXNmx43kyPHfIUXDK7/Tu9ukH26QmX7aiLsM5XRl
LxxqODpUoReJzNXKVrTO5N2sSV5+L5jHWZUoyGO/Mv1GXR8GbJt/rvR8Jxm763HPk5MlLPkPgDGa
c+vWXJx2nNWdKXlxw8sjuUuEHy0ey9FjJGxUQM5rE6eRVhlnX8qtFI8G37KN7e6nGLzI4te8Stzw
1keZ8/qwLn9GsHBkQ6CWYLCdrhyxN1p0zBlXM+3mR4tMAc0YX8NqNJZQAfWRwvoTcM1eD3tpjMwX
DWpaxyrP6tOokYX2mqbmsmcacDqtfdg+GVjn+k4X/RTEjQm9NEaWKL33xREEjZzVyVSLUTLHZiF7
GQzMYXCjxlYhVVbmLuMmrR6EPrFTbLSuj/F87y98/0W1iMKowhV+OsayDfVpjlPZq8QHcKZd0uzy
6SXoho188sJcEmcZHhkRXePV4Vb5qRJVei17Y9k4ZvEzxJMwjkrQdxz4lnaL7cr1gZ1ZmlEBOYm4
+nppPvazZjR8vSKxkxTrj8LO+1eANYLiVGN16AVXbSz8QQ2bSp8thBZcEbfgj+34u9GqO986tJk9
VPg2scyayDjkgX5IZcPRFEgu4f76L764AkB5clwswpKsutNvUcSZ3OldJXulsI99qgdx7eZ7AOlS
hbJpZfsGNP8tLd8LtStUYEhVqZFwVAKNOo0aTlIJqqVn3YXaH3zKnNGKdqLilryRxT88XvEQqO3O
QKI+s47Xh7z83atjkiuB1U57DILDmo8qafUwd3Unk5SbGhJCTbGf/TTZmNgL9w6WbySoaKChd2Ot
7p2hrmYzC31WQpx/9sfZq2bFKaLOFfQcaQSRz6lQDW82DuNLM7soUFOSAwLJ51x9Tz2sh1qgUu4V
/W+kSQciTAJe97ZCVmzaUW4rb40gu9fn9GLYRW/qfZuBGJJXH7Sv5LKpBfoPcLSnet8IkzvqmW2O
N7r0WiblF13Yy9E9cpMbmeqlz/kx8uq2LaBQJEYSaF4xVjX8/4HMpcWF7PoAL31OrgGUQnB5wxt3
Na1KGil57IeaF/t04BOI++3fqboRMEcI+n43fKpi43A95KWtCdxlUQ+0yNFA9ZzOqThrdInZsl7Q
2OKunT7L6M5W8WEovoipsR/mxJY2cojzyeTxSDK3lOMXvdnVZE6oIAh4ucxeKsfKrusi/aYRjPrm
+sguRQGLQmq0iD2e7cApVGelCMvZk2fy+ynCGg7R+H81mCIf4RqlZEJzAX7HOvOrfewfkqqaPV2Y
s70ZIdZljkq0cZqc32WnUVYLv8gsHbAL76Qev/B7A3+0HZavZPeyKdxYvjpszN2FeNyblJxAicCV
XANmR2uWUz9JJM+PFf1HoVnTXupN0gPND2sbVFG8sbWXFOD0uCSPfVc2/b+MdnWQLRagNc8yki5g
MpAs/DaEcImOo1BUbb+xzZZtdBoMxX4Ty2ko1WyzdTsozEeQonhXenUm2sbEq33kXR4/a8HbbN4p
8cYWO5/M03CrXT1WwpBZYMOBOMaOlk4OG85ptC/1vwMyTgMtx8uHF6BM50ltA9EAvlb8Tsv0Pozi
2e5kWzZCWzDuBEFbpKO7R9X/PmDCdn2/LVnH2awu/RCkLHhqrYV8DLPUrYQ818vgz/+Zghv9e5m+
JYhGXo9zvq+prC3kL+jXcLHWazNtorAS8HL15jr4lcGP4aLzs40b7nw9EgSqJ1gIXu9UoE+nUsJR
dDSLzPSsNIscgL2MiV4z1KB2+F/G8yHUKpvTs9zUS4SoaB+buW2oZb6LRrSo/4dZ+xBltQiHYI77
YmJApp/t23bG9nZLJu7SAvg4Z6vlh8x/k/cBHyYz3FwocycDCdAZL6aeossUf7k+oEu76kO0dTtw
kQMqdJ9pk7S02Vud37nB3H6erOA+qad5Yz1caAywIOhZo1NBWfBMbladmzrqlcr0pil3ZfQR/bZ5
aCxpJ8amO/e3Vtsd8EC9UeXOEW+TKbWjTjpIRffDiv3X8jnpjTcr8W1lPigSjx9ahWEiPWaKbk++
ayB5xio4TJBxCtXuk56U9Pn6hJ1/nmUdy5SjSCy4EVd3yFxH6M2DpkPDcpzBznK3y247uqp/k6vm
1hl7obRnGtyJ9CjJS3mwr5a1OqalpUH6IPn+FltHGOhZgT2XYIc14rhRNzn+2P5VhKcwk+0uE/5Z
EAJW8SIOTFJDqkFD53QHN8ICORdKxetRm3XpkSu2Gotb2LAL6ROMC5NY5A6Lev4qlwkqQYCjF+le
pZR23mB6vOPNZ3zFh7Z+GR7zsN44Zs/XPX0w1ORMVEyQU3+nn3045K0Cxlfg10CkeqwhBLP6VmYU
ncTku1BZ/Ubaey6lBCyfpwWqE3TemcXVsaF2CYJakQ7mMJF3VT7T2ZfzA8Av3reW/AvwZIzluYnI
Up/eZD77om2Tg0YvzI9uFLlUEEpJ61tV6qfbqdZ+XV/SFwBJsAYwwyHzAj1LPnn6kc1OglTnh4YX
mNLdIOj3det/RkHBLqyvMs8gPNldvemOfpPu0SnO1HtNuW0kcyf1j/IWevw9bz29AZdfsxCFQcAv
KKHTXzMI42D5PjAT+etIYmEihfDdQjzdgWqqdb+i39LgWE9Gd7w+C2cbG+lEYFnMN7crEjGrc7fT
E7lBS8zy5j7fTeEr1vaOUDwZ8wvy19dDnS/301jrU7cCxkk7hlgK4npf/b/141i4jRvKh8q0tyhG
y+I6mc8lGLQt2v0gT0B9nM4nJAo1y+OWYIq+a4rPuGDYAqbrKb2V4nWrgH62sVbRVle+IvVByelt
ebn+t50aG4YnigjfFxfg65N4llsQCINTKL0Lb591ezosqdYnIbVC30v1ya64huXwh9VtqaBdGs5S
9SICM0eY0yj6EMR4T0S+Z8huYrlA8bPwziw3kpeLCwJ0LKiqdw3sNeS/ZnhDahBmBm3waT62tR1k
TkxLq0+d4PO/zxwVPQBWIMRBVaxWuhh3alwKsc+zpEZex5XyX0q2caYss79adJDUGQ8Y64XStXoP
y/A/dLEMBE/Ts8YdtEKwlUHObq6P5F2j4CzMAg6REUsCx7P6PG2cqkkXpoLnf6mfpBdVounldG9z
YE/T/lZ/1vodhGB07TfiLj9/FReEL1W/dzQzAiOrZWFotZArouCJ9X1Mh3/SNLtJfmB/3be5rfqu
XALAkzaW/PkRxRvS5KDmgQ2RYq3Ojq+dEGmlEjzCcrf7+Y/VNnbf/TKkV6zKNmKdnxr0X6j5cmAw
uayV0xFWcR8nQj6Hj0P+NkbSi9k9iEnngsZDzlF1hy1v5Hfg5+mUEotqGP80QHgYgKcBuzps6hnT
rkeV8ylrfnZOIj7iuQYJC2GV+b7Vfg+IUnbdM2wpTGlhjwjtHVpjh2hpE71iu2SUyJhbbJiaLsqW
QM+FyQf2SIFnycZ4766W2jzNum9FQ/Ro+vdJGVAg0/ZC81b6rxiWbpwHZ4qzZFxUeFlXMPvZPmv6
W6/RYvax8XjM+89x/t0fvszT/YRgtK83u0FiRf+pBDvi/QEhPf+d148ycpzqt75UkJqaRVvBhKZd
+BXBFiL7fGeTDbLuFylebgx1tTDEFsbVlCnxoxQBl25yKufp6FsbO+zMM4EZYIljc0OnA4j5utY9
Tz6FXkRQHjWZzdy2biomN8srskScLxCe2qK66UrRNb75Y2FTSZFDECjgbLOA1l36DT70/yPtvHbk
xpZt+0UE6M0rmbYcs1QqtaQXQlK36L3n159BHeCeSiaRhHB7b6CBLiCDy8WKFTFjTkfgfTEW+zE6
NH/A3AN8StouDbfO5ewwF1sX5Pgs3QEzApxTi/gJ1KZnBKMYu23g1NmbmleHctZz0H+2cn/yUuSe
NhzfymYEf8tDlMIT9dhlb0OQyVIyGWbsVtZDUH2W2kvoPzT1E6D8DT9w+wKh7jP/A1gREVsCietz
CZt4Ccmzl7lB3h2ATdthPNoVI+1lzS78yiWJwDb0dvH4RfKy53Lo/nqwzC3kB5SgQG3TRXL9BW0Y
G0XvldqLIFhOOAK2qKEzo+ohJ0dzA7FyO7HQ9s71Lvqo5nfBYil9fYwr2Qy5tzKtOYSpANhk0OQn
L5fo5FJr1VXbTYGQdaOwbhIBgKS4kaZOgikNzVh4CQsJORA16E0ns3xpPyUg/8Wxrp2GdqYv9y+x
Ww8PCI5cK9AKjvPNCZNyvZMKeRDIAJnV5GRFqOkOz3ezwsPntWfXo2dRPQ3FWtyD90q3VHhXthZk
pvQ8kUQEBYyg0PXCkp9KVamf+ALPD3J7SGCAAfgbPGWUBpwu46B2SZrtBOh87SyN4Y3VqxOhrHzU
GtjQ7s/HbUBpAsBEOgG8ImXI5SOtD8IsM0wxcQNxkPaZIA8ONoEEFO1W/LBiiqQp7bGADsh5L3u+
sp4MdxVYsVsPirKLZ2zpUNHqVg7jFkHgLVcPY4LVCqA1egA41XnzfXjp5gIg07CNUrdAP7Khp8ws
axhkK6d71IlV8Bvy8M45fsKJdOMuq4xTk6THoj4YWm5X1XAY0/JnTdewvHHWbl96syYOsQWsd4S+
NzMuKV0SBE2auqJnIYbNVS8duzHdeQV9MN+lqnUM7aCgXNgcG+MxSYW/XnFY78y5HRUFKPzL4rDj
XdVGzo3U9cQHNVM5c8ku3SoN3RxuGkwgS4XDxpxVzv+E/h/m31dbzgDiV8Q16kOgyk5bv1rQ0rSa
SwX6cH8P3z4kFtYWQ9JUoW390c/dyezOZtnboncuht17BN8pBDbai6xsRYq3QfhsE0Ko+YHEIhoL
m4RjdWcNVe7WsNXYgdTl+0jOXukz/VGpY33gsgofoy6EYb5Nx50y1tEDBBAwMotWviu8SPgRZMJW
3Xpt3smiw8IF/x20JYt7y++UsRm7MXepnLGLQoMm8aYz6HmIvgd9Uu4ndZsSU+YwXUUCTAXPEUhU
SZgRpC+MVmak132t527WI9Ck1ap89lV6xcs+9Ull1f7J9H1uL0EQdnqceo+o2H/LJaM892Vj/t7Y
DHNIevM1pFFm0BaUrsvHq2j2PQ2Pcu5qb8ZJeYwK0kp2Zw+/Fbjc7fCcNza9l1tA2tv68jwJDF4n
nUdp8k827MOOL0SI4o1Szd1hyk+lpNv+azUWu7qrbQspxlh/aC3EzHYI1t0f8OqSz+8j+GJEFLcW
94kVjhCbTH7him3zXrdjtPdKWDBkbVKPUSYaEKNO2c/7Nm9cOYOFfZETTiLUvOmf1QQwc8I05W5I
ZpgmrAiJ0aIVnIoOsP19UzeR92yKAjMwPGI/HiHXnlyfxppYSypcw/uuyO+69X7/928CgsXvL86x
JASankVq4crGzvsSNehY2FXpZMmRjXLf1HwOFjuT7ri5AYhXJuW2xUolqKVHXmIUbvy7OBeXOLbN
Xdk67edA/f+0NK/fh83YS+iDJZZSuJrlGuY573ZN7Az1p/FN0HZSs+F/V3bg1bjmE/nBWihPep/M
41KTNy3cS9pr8MNPP28mIFaWam78I0LiRp//fW2nREgu1syRpULWHs7d/ndJxCT6b1CROvFQ7u4v
18rOuzI3D/vDsExLGAkCMTehKBt9bregDGvbAdQeMBpoCwjClOvftwTTzEJS/24iV7ZQf9bHh9j7
7ZVnqXR09KE7uFjuj+g29iCtwXOeFybpPSjTFyZhauwaP2az07o8Fc8hkjzwKj2RbP7X+wyVSG6e
IxgIthp+1mYS9SQYN0n1wYe5MCuTtKThkA1iZo+B4O9VxOzuj2zLwvz3D2tVByKEcSYW6CgU9mns
wzk2ksS/b2VtA/4vERCoDaK3ha8gWgLWomAFrknpc6KelZoewVM0Htt240zNe3npKyiF6xC2Ez+R
kroekB4loxWHeen6+iGAcj55ldPMHowNkPPavH00s1iZDta7vK5nM2yEJnsI5NP9KVszQOsVnSVw
KKFjPU/ph4UZGn0sePCUrmnWjpQ+Z9ux/jwVi6niBIHGMHlFgjZauIUEsVWNPFXlGu0DUij0Wunn
fhcT4ivGQQwvknzqRmfYDyerfg8DdS/bUWz3TtXuNOlAWSXdarpaWbyrL1p6jiwq03owKHAIzUmM
xXkv2lnwuxP/uh5AngzaBYYPtwR9nYt97ws5gZ5k1O5wiMz3pH8qtmqGK879ysLiKonStkHGBAtK
Pzpi91s3H0PiWSnyka55vb9Z5t9arCTNqTzLKVHCjbiUnBpEPSmLtGjcFoEVh1xjwLshSk5JBIbi
702xKenihGyIcugirOj1jsgxqBt36iVHlZ+liMTDeLxvZGUfQEUxR+JU/TnEi82P3dGcjKZxU8ix
4xQ2nDj+YeTjQ9kXG1HgbVphzphas4wR2SryqAvfFPU1LhYVChehrkepPo4Gm199U4w3g9bDVI0O
MTTgnqCeakE/BskWl/PtWOEXIDtPEyCgTjgurw+6CjU1YiJl7fIh4HH/S+TPnrAbEKy/P6e3e4R3
M8jcP5SsbPnFfkSFI4xQfK5dSUCKIssh5JaPQr6VAbx19SDzGBDZv1lpfUn226DUIGfd1LiZGtm9
9DmPzvrkjAr6EGNGS+f5/qhWzJEBo20UPD3/LOuwQ6MoTR8rDQG1/kVoD4D0utoR28+VM5XiVin2
9kzDy/d/1m4qsQNw3yCSGrf87b9C6m8Eh/cuSbaijXnJr4/ztZnFlpQgoEYzZGxcPfs1RnTFGo9V
+U1C7NLbhSGhhqfaTfTv/Zlc2YcKMhvksvgXZ2Ie+4cLp8/rwRJStXHVI0xCn9qnLfDQbdjGqD4Y
WBxqGDutNo4wAGmYozuSre+UY74LD/fHsbLPr8zMn/FhHF6cVGmFKrIbIpKrdo9zLsorNg7TykaY
Mdi8lCFkoQt8MRYpSYtizL3GTQroMyCb6UmAehno/lfPKDa8+8rKzCIraE6CQSH9szDWdOR5zbBv
3THK/p3gW4oAxVWTtNP6rTfxSqALGdofWC0Iojk7cT17zSjqverLrRuc/Zfi3P0SH9CYPjYP8VPz
2/vabczjSgbq2t7CK4mpJwyRKLVuc2jORB6f1XOxp1/tDL/tX++Lq5HNs/xhX0i9GBWNImJJfbf8
8udkxd8H/+/xKGSPwHmRIyfBRa52YabV9CQnjGndPnr2IldT/LdK2wvCg1791nuoe3xKjpZ0iqYU
Uvn8U+af7o/zT2fPwnuQup0poLk/0WNbfMEkenBgt3nrWmYCEbDdi4od+I9yfvC0yzTtpiRzKsMe
A0iwLw05uMJ62sKlzlvy3jcsnIks5944DV3LLUCqtnlqleTJbOpTXZV0x0zfJnFLX2bl2MPEoJNM
A5XDRbDwmXkr1z1o7daVx1Mw/pcVgV3kh42pXXHMV0YWj4sugz/fjIfWTfrHzgBhKTmDBhmM+EkZ
jol/rvR/wrf7NufVuplJQLfsKQBhN0F6LkepnsJDy7YNHQV1TsT9sn88bau8smoHcmF4JMlGAvW9
Ph6TbgVpoiutG0bWjx4JRTMQfqbRP6O6xSC16mMQzfh/phY+pp2MpAc13brFgbCg2TWmXVSHPD+0
vR0kO9qDqmY3fNuSPlmJ9DiaujK37ABURdFlMcQukiaxYIhWlD+F8XPTZvsSwg5KOTvwNPt+ohzO
N0idB9na8C5mtXt/MeeR3Szmhy9Y7B+hHio9RDzVTbrqEsnNuxZsrePqOfhgYrGObWRafQakykVr
YV9LgW11T6q+MY4/Afi9gSyWMG3LEUZIrCin8HsNw/2/PwPJDvcyRPOlnQJEeuxOCeljsqhfKcnX
p+K//Gc2ODr9E2hcUgMenOi/TRzK1gQvrhPFC8Lcb9lao5ztOmlv9Fvzu757oc2kxQ1AL7oN17tI
gh/QQBQO4XbZVmNazIdgV51/ycOh7ezoR3yWP93fNKsn84PB+e8fLq5Qge0o1OcxPSTn4SA6vbLx
prut+s2X1gcTC3fd9qGIJrI1Xxnq56R8Dn0oXxwEB4vmgdT9WUv0hyx0VPqi6JV6iU3tydd9Wxvq
s1hQ11c7WxVGW0P40ew3Mi0rYePVty2in6QknutNhl/ui6YkPfGqv0rxO/2T9qBfxkreeFGsugnQ
vqRcDAArkrjY20Edt7Ui+J3bNp/EEWCMFT574YzQkp+n4VNG4n4iB5iK9bHSxNMQFFukH2srTvwA
rJW+DoKWxZNQh/tt1OWpd4W+shX/WMu9rVS/1C1lljVfMUu1Ig9Dw5G2xBFmNRRAsSX1RCmkWUit
/5zKcSPsWosEEHOE+QWmpJnH73r3KuioVLIRDW45lftIfDLk/dBchsHbFcN+S0h5ba/QFkzbKY80
SmoL/5pareDJejq4Qtw5fRAdNfpz8ehlkz12kWGXsMSL4+7++Vx7C3w0uvC4lUAZPknjgdfaf0F8
MAwwVV/1/MzD7b6hP3WOhdclqESkbEYTAv1c7My+g1E/17Fk5L5ThbWTmdWpFZvPtM/vvPinmn3L
GrsMazek9RVV7qMufSvCH7nQfddD8zhB4qZX2X6QEqdQvEOJwG771pQI64jpVmS/sonBiJMMAIlj
GDcvCUkLAjR9WItUPLX5Tv+KRKQ/7K0xcdLkZ7NPf4X0wP8HZ93g/QpKu9tI7MyTsZysj/YXfhoO
7KEGdMZeiORzaQhv5pBvhdrz5r2xAd+IiPukQLXMoBpVKCVaWQ7uxCWAQul3U3nRteY5zd1gMu2a
fq+8/Q1cfm9M2tYEz5t5aRxS+LlgDVybbNz1yUparVUVrx/dpLV6RzbHk4iCKp3kivdZCLufogJ5
ld8Ix7CUy30goofdGtFumKR+Yx5WzrgGqRNwcbLu5PkXN1Qn8Opp0ogvUcVvZf6faLUXlImdXqDz
7btobTVIrPgt0I5U6amNkPZZvr4hQNbUvulGSo+FI/nDSS32ndE7Q5DYUwAxqv8AtG8sfqTqP1Vp
udWP1vcekmiLuey2FYIhA/dG3mCuSt5ojphZbSZ+PY1uk7kRXHBtYMvKo9EdTWM/NofOsI4FHFQw
kJ/nnl4xPIhw00r/ZZq/sdvXbi2aR8GNUENHuUpcuL7OlA2/FcfRrfPHtiC2KnZWZ08AL1/kbm88
T+ZXw99i3FnbgtRtqB4QzwMZWJwxT5hGSCHTyS2QZR1QDg5atHJQepooFQCuNEkwynbsT3aBGLxn
WFsJuZUVoAFj5mlDpJUVWObx9TAfKkNTJreM/oHX9Kn+wRQ9lpFVOmUPU5RXOILoFKNNu0wlnPwW
mij/3y7L/g3in/fd863DgXWQ/DGsp6wDLbPX59FURhTOZXFy2wE4rV5OZ5hFtiqCt1712sgiUpPi
TAuQf5jcpHnIYW4qqHDtN8mw16yAVYc4Aq4ZLu3FlRZ0vaZUTSW6WuQ7uSHbENz8TrrPfz9htDqz
bmCEua9nt/IhsDUj9EM1oRRdfRwfe9kIbSU1X+/bWEkw0fbOrcl7k74ta3kuhAoIJT2Rohu0D95w
QmQtFJ6b6CXxaiq5yk6xfCdQt9qC1/YCenpUqAHSzfnw66HJRYRQj4dVZDBHG07KeG8AFN+I29eW
CZJYyC7oFpv5Gq+tBLGhJXgm0c35/Sr2jsD33hD0/lEE4f7+PK4O6IOpxYAmK0vEJtFEV1KnfTc+
I2ewMZgtC/PfP+4G9I+VslSxII5AC8vctpRkI7a/vTjIofwBylO5Ys8tAusgCmWj0lJxxsTEiPmJ
5XMuTRsDWUE0zVb+t42ZbshlVBDmXdoWBqcn66Cqs3gTtbbyIO+yh+Y5+15smLudN1JSKikNOKlA
/CxxPkZQdxKDkl0fXYamOiaoEt9f+9tZ46eJM8hogrYAhnq9MlYtCHVUJ4orTmD1kmrf0+GXgs+6
b+Z2NxNJ8eCaC97cYMsCxFCRos2bSXXHAoYd8dzQ3TRpD2G8haddMYQvoN9o5o/gWbLwoYaQyl0f
S6qbNeUh0sNL4Zm/lZpekib95/6YVhaHRxyCcFDE0qiyrJbyfstSZFMMl5vSDsTvBY70voWV3QaA
DUw05UNqv4gJXK9OM6paNjW56Rrg9NKnphxfa0/Ca/eWXUdtRhOI8EMLexAXw7OFftDGB9zOJugU
PBDtLrMvWlbgQtogh0kNLTeon9tWRN3jWa9I4YUb+N8NO8va2zB2fh10geUKQeR4YWR3YH1l69wl
P+/P6G00Ow8I7U9mk3L6MrocRlGuxi623MJ6HuUHEgW2B+Fum/2QfOlMQ/qn+/Zu+33n7TE/wGnS
oEfMWKxgrmtZDMGO4GpBA9+tfKqlBzHvL5Up0qTdORDhwBdGz/izNb1OSWDXwr9FrxDIwB4DhDb8
+7Du+oPmpfjgii2zkY1ENAVXfi0TW/iqNfbZaxz/c/bQPVfPwuH+BKxMOGguGHiowiOJsZxwBX7x
uTgeXIxc2E3Cj7hVTpVQ7kMPYZUeCN4mlPtmL2GIjkZCAkJH9FfnPMKHAZpa73uyX85iH2/WiICK
4JNy7gzhd49y+v3RrduafRpPIzaUfG2rqdoqDcxef2lNbXwI6/rdrFELrMrKOESakmxM5uy8rl6F
M6ULTQJg5YmLeQ1cm6sKNHGbSoMNv9sVLZIC+rGrujdV977oXbxl7SbhMvcKzz0hlCaBs4oLV+oX
hdrUsNS8tMZX3finK/1HrbIbo4QandSVajpquzWhtyPEJrEVJ5T6Gut4PcKk8nLSMVBeVN0ED27Z
XIgtj1XnkXhORs3RLJrM7q/h7RGdx8mhmBvMqC0t/XgfZ1LRxo35UlZQQGPzlBt6fcx9UTqB7XhU
Wi96CmKhOcZ59i0n5eBAQ1fYWjDpb7lVIgtZX0Ajea6nT8mu7DbpwW4uaZVSH3fZvO7wGi4hM0Yv
WCHsO+ZLJDR0A0NJ5rcpNAXp28ZUKDcbDEOwkBPZ4q6gk7ie/lSQOkRQfZj4nxnvl6k5wlfdoajb
vNMSY4dvyu/xTE5RbbYyHjeXKUOcedd44NIpDCPDteW6stSgawtI+KOkP0gVjYt0/ZkbMeJtgwJm
eEoTHvJuYDoX4Y5m+YVXJar1YoiV/n30W+4aKVCtr4Y81T/LJsVJj71vfZ1gqCjt1gtj3xbwNcVh
GHuYSdowMJJTMOXdMa3MfkvHY20aENBBzhutENKB898/Oi+/FtN2lnaqJn96QvsqtwN57I8b67xi
RucGpC8B0DCFjsU06Dk8FLXs0WRuNMXjRPBv2VIVg6tBS9bWJz0/xsZo7tW4114kBah0phe+0/Rp
uxfMyNgXrZwgthxvcT/e+ByAnTMR9pxdnPnaFh6uLociFqM4dVNZTl7VMJCOvpc0r54v1U4Q0utI
ZxAcnmY50pcFM8b9ibk5aH/Mo3Y660wCP15OfwBHdVsEtCEZqbXLOjHcx5MXktQs/xoOqeNtTCJH
jeKvjDTM9UqPZZhABWYGF8Rh+n+TlAC/C6XqNNaJSPtM0P64P7TbxzIG58md2wbmZ+viRR7rmdYm
oR9e9PqXOnzu0ViGYPMQvhcygm1BefAER1C3eMhubkgkj3FZbDK6MfCwi53mBwi5lbEZXjJFrU5y
KfuHamrUfazXhR2O2ZYKxU28sbC3uJF7FOUKnu2M0ngs+0/oksY0gWjkaJ0UUbX7c/rnqX91IWON
qAbQM70dsBssvVbTBElNJvrSO4jDnax9sut2EPjuzF2ygycUEnPBOfQURb/Jv9JLKzla5vRbsOjZ
yuIrZmpMkXCWrlxE4K+3kiAhPtnSIH1JNZJyGfK8UQdNiqr9hEv1Zxz45kYcsrKohHTG3NkzNxIu
j4ncqqpQtklyUcInaUKye7q8j/UW4dDajr0ys3AGUlmrKA2lCcIJ/pGuMCPzHyU/PObxPvc9J6H6
3SrmqZDMjWf3jRcinPs4vkUUgjJYMhixEF9ExOW14TFK3HKASe9CDcqGlF+Piv39nbS2hB8tLjZS
L8SNyuFMLtX4IljVDjFR/1koDhVa8/ctrawdGW2U5EnpGzxeF5NqCKhAyqGcXtSKhHoXHtPwi5L2
L5Nc7+5bWlk/LhmoRWciIWKsJUmFWUVWM8lxfhlzA+4yzWEew8FB4itKIxSOnIxuIi2iKW7D8Lzh
rw8EKGZwWtQsaHbD/VwfiL7KQ7k3Jih76uZ7OTjjZNek7a2DHOyb9CwlpV2JRylMTvomm97t/F7b
XqyklTSwgYkStoe3AJrAJDulre+M/2yM8QauRMcPD9h5o2pUDJc811mUN2YUl/lFkC61Bklt7R8H
7ymyHskYkxOFKeGiCb/uW/3zEL+d2f+zOp+cD/HJOIaDkeV5fulwcPF79ab9jF8jt3tUd7DUOvkR
VPVTfhAfad11x6fiJdonx+kifpI/jcfmoJ23juqtv7+ahj978MMHpXPqoGnr/CI1wk6Al0cbVCet
zpKI0MpUOaiMfrs/B7fO4dri4kargiHyxYmJ7+pXX8TNT89ZfSjDXdi/oE9Iq8XxvsGboIQoDSwK
h2hO2EMDcj3nTVpkHRFLfoEbyOkkYeeb8inNNpR61qxwefA/7jQygfPT4MNEWnVpWmU+FRfFs4my
hO+b+J3bbNYcbrJfEYkknQWE8dqE5w8Zz/WgvAge7EkUIbpdj6CqrSi1sm9K/ls9xOIuH5BeTZQh
/Yd+n9SpfaM435/RlTNKRRMSC3q9/zyqrj8kG72QqEUrLqHa816b1U4f6CWBIn6LsGJlVskOUD+G
OJs6ublYu7ygUEtarrjk7Whn4nCpwKFFNI7cH9A8c4tjydsJpDD3MSmPZY+IpaaxNnVpeTGzpDuU
gQhRdTttaYiv7HwaTinKwltHTnBppQ6mMq7CsbxQtj5oXv8AVcVr9CiE4zdJMH+MyXQs/Y3Tdlv7
JMj4aHT+qA/7Muj9sc3NuryMQn6Ooy9lRVasekiFzs6qwTa0FiD4eSicTBDe/Sq83J/ZtQWkyZYt
S00BjPviWHSyMQRpJ5UXr9EO7dA4XdfuGyHfuCtXzcw5FlLjFK2WN5Y3kdOyCrW8BAIF3RKcndCY
h7HQ/70/nBV3CXL5/+wsbiczCLUevEN50YyzXFY0w3+WMijbn/LEpS9/A941/9pyW5oz1dzcnEq/
22Lt/LZN40CrqstQZ82rmkf6lzaPLYeqIXJUuVzsIynaIrlbczOAJnhwzJ2Ct/RRRkKqtVTT6qJF
wUlsONylrUm/yK3GyifYuXhftVN2FJIt7sqVyYXvm7IqACUqn9piciUgCmYBK9Jl0nJ0FM3PXWnm
uyGLXzUaWsPGNBxLoBJ6f0lvz/5cHJAxyjuEHMq8tT4ckBgQQpoIdX0ZjQrEhJQEX2pdj17vW1kJ
5maZVAI6jewEqdyFJ8vKVBTCVGVw6Rif6mDUH7TSCneKoPlQ8Yj1p7zshy+R0NK/rbfCIeb9e9r4
iPluvd5QfAT5IYTr0ACgMnY9Vj02mziRrPqiVKVso31Ozq2yfkjQCZ+nEWSj0c38IZ6WOnnS5vvE
ryyysdFfN3DOKSSyk7ymqc0A2br+jryGqp6kSX1pyUTsAY80pylKy42Lf21lP1pZRBqdWVG0Ckku
QkHb73mzQLo21s3+/qTeHtJ5LFy8s+YZRA0LKx7d3HWYMqdSWz4qjRdB5aT/iuTg6Pu+5gR6uwHx
ufV1GIQQA5Mgtjkv15Mnl2GqCBYGNXFE2zyQfsmSl9OyXhkbXvX2nudBrPMGkAEuzWiEa0tkOA1a
GKvmUlf/dsMXBaHN9L3yNnzqygReWZlfIx8OYEbmd1DKvLmQukOhBIZCO0CqGJZDiHgzNaYtJDO2
CGuWe4NwhKIwpSXuYxjllxm8saLjz2q16gJupneKoqxIkAfqxkP4xpcuzSzGJjdFNg2lCaDdrOGC
ggwJXez+Pw8RUbl+NYL/xrE+0+mS/+UeWdpdXLtTXwwJqeLqYulf+ujYjO9D9OX+vp99xUdf8sfE
PIdEopQalg7NV6kMJ7VfX4z4u1wjPg+cFC32Pe0scHnTXaNqNrrNG976j6L00iyeA7DKzHFAyvt6
t5RTWhWFN+Ku1UPkhu/yN/1z+Nw9eE/Zb8PxH3IyRqjSO/U58R+iYcOlLPeqTGMGbosKOcmiuaxz
bX1EbdDzPMoqYWJrv7I+OEemvislbaer1kbodIM8XxpbeOsiCeQg9aXmYiUkkQ4iTAFI+WUjbWcd
Ylv2JMTjwzDgnU5qNhj6XpCzOnCatoIjVDM0Lzx6ktXN3euFnJy8sjZMJ4lDuuP0EMHuXdHV4nSS
9QScj1LodeKUUzf9vr9Plk6EUQAAZaVANVIVWbJm8a709SaZuosydtFRoPxzjMfgkSak6OSNVbZ1
x60s0XywuWpJ5oFgWBy5sMh7JU2S/kJnoPwcpo3wXo+pcdbDPth7QlfjXoqJxKJYd44SF8KuKBR4
fPWoc3jeyU4+yaeoKMg1CoJ8jjBG6JVudtwsExDMy0zIqNNlT5SFK7/eSr4wqgPUxf0laj3L1uX8
UbOq+lsySdVTokSKPZAm3Jd6Hp5p2pEeKgRKNoCRt0d4Rn/N5XXgX9yyC/+e9ZlS5LncX8Je7R9I
+7wIUCl8Vaui2YfCkLtt6L0bvvIiFd0WH/ufUuT1QZ5LSHh+sum8apfg90QeE+roynCJfLl0q8Qb
DpqsjJSPgskhRhEPsUJLYCsJ3ZM1Ibarp11wAuZd7FO/6H9ESZS9xI0iO1EvQM+ZaD0JDBTflKE2
7LhHvjEJSvxsURkPiOSVsDZ18Qv0h73TWKpn8yCCZDb3NEcXx096OFmHTuz8k9Dpb1Vedg4Nn3uB
+NDu0wYVqizLN56dK9cD1Vjoe6FunmP8JQAv8+MqCcRwuATWzzaXd/6IGGvwBRmtkxnLl8EDjSUf
CATf+ML7x3LlmFyZXtwQFInRoxlR1c1k7UWLvbdKl74OVvxSdw+xQMr9vrmb+Hfe7pTe5753KuJw
019v97qA+24Qk+EiRRGqZOougtQXhKyTyIqdC42jNPlZKICt+Ophw/btZX9te7HP1axrjcrIhktn
jKiLlTTmTPKuS46t8CP1DEe2vN2Ywd+h1vGxDw+GaDpAppVkC/q4Nul/Xjew0dJZsgzdrEicunKo
WO+otelCFYkDOnr6xvo3iIuN4GNt1FxRfCwZAIrSixk3RqtW6m7igEUCtUdPk05aZVV/v4+geZxz
NArvJ3plrtfVVILUMiNzuOip9toFKO+qNAj+q1pQv7xvrOPK9FGEUwF14q/wnfPfP0SKueE3FJH0
8RI25SkMNLsyv5TjWaUxZ+wFW7KmB6223AwNwYC6M2MdrcDOjVNt/MoAfmdVcrz/SctYHN/NQ5Wk
A0UsEnPLOR6HytOKMpwuvqfyOm2HGtZc4MfhyEV839Ttcs54SfopGDyX9/J1bCHnqWRTOl3Qce3t
kOB/7+VKtrtvZSXo4CrCHcF9A1CeJMBijjstE/ywki6x3zX7JAmbcyGquV2Yan/sR0F+HSncQwrt
+we/VIwdPfHGDnZdc6d1U3eUEs94iq08O/hBWj43eSIdDbE3nKBqUY8MpFZ5tSDy3Qh4V+JCEiW4
Fo1UL10WS26NrkhGszMj5TL66Y6MhboPdq31W21tvTho0K+NTmSjMQgNRriDYDH7Os3nrrKLrWTi
iqu7/pR5JT9sU+rihqClfIr+oDvZIdhdqh+oyx7KrVBnDmWur1C0PoijAWXMmvdLehTF6uNeUjLl
wvVnp/vyQdpFh1/Kg/eYOfHb/Y2xstOxxYsPVwrV7bKdYWpz0dclbDXE91nxBUHVytqCL93Gin/E
S2ZILdsPcND1zEGR2gV1lCqXKn6Hv+8QjfU+6RGUDLambnZLN1NHOKehHT4XBRaWQkUpzUbPlUvy
TRdOxr48jtExqw7k1ISHKXf6kybZ6RbZ9MoZJg8q05AEJmxOh16PL+pDNmk4aZdK0x/GclQdTYut
/V+vFH54Vv+cUTrmkvFckftQHeLKvDRSV+2MuEnssaqepibcEpVf2RPsuz+KNlAeEcleD0eVu0Qe
fNm8RJoQ7jQjbHZqq6Y7K4fW5v6gVmaOjlMRwD5Ub7STLS4zUambNIgM8yKUqo6UiWyi1jlsKaOt
Dmj25VBQgqBbWjGEWmmKQTAvaa1U544oNOQWaaN/GiRNXu+P6MYWce+szQLegDQK5Y3ryTMEv0iK
MLEutSzmr7Hn58pBkNFEtyua8zapRG/NAZahpqtAXzxvikUMFNL+ZhaGIRDrJ7aFXI7lfTeUHmnf
Y9+mthJPl7E8qPRp61Vp+5V35D/tO4GypL+BVr5ZS/Y/5477ko4gUMSLtZR6SwvrLvFfxxzaC4Ss
fseTvyUysGIE1nFIiXkB0m+wTMuZJarqgmUGr+5+w3ds/fJi14uCJXHt88tEHM7WNXbjAWcYzIfP
nv3Wh7vDaNo8pa8xeB3Df/AkZ011ha8x/Nk1nHLJdFDUsxZ/LoKXzB8duXr2ZfFx0J3KtDaC5rUP
odWA7cLLBPTxYnuKUlrXEc74tVGjUxAmNNFUTUFrrJHZcbjVZb9ijTwc/+chSDl+2VQleJKQwMwQ
vZbdZHMwARV2OzGAtn1//9StGkKqhSicCwSM2vX84nOLuK286NU0hcdp6k9WOv2MzNgx/E02hHmK
ru4Y5Y/YDXUFBRQFL91rW1qaqCZNttFrGAWXofiWTkexe2uTYzf81AgURd2OJGSfaOWYyJmBFqVE
YFeowkf/6UJyuT/yG3IGvA0JGNaSW5xiuLUYepa20liLXfw6EvwdwzrKFNuy+sIu+uDBiqzs0zCg
Mi5bZK0jKaf3WIuDc99p/SNTGTi+Vm82Qt9cw1wbEnjluT1x5v6dvdbH7W4ViCIPavzq9clnZD3d
2Gz3o9jZ8ue8UhwlP2aUlYkeO1MM4Fqf7GTrmXQbrs0seiSoRGpOlH6lRcSLKEESNKiCveb6I0/Y
lyh+LeNjoJ5z41zLbEMBnIsY2/eXY8Uf8wYkQ0V/MrnMP3XbDyOHics3yarEr8TPdjgrBRS/22AL
F7Xiq7ihCTeogxAMLMfWBb5YaUAlX0PJHJwyE3l2dqawuz+WGwg4W8uYKcuhtkX9Gejz9TIWkaF6
mtknr56covJ9qDTS90FzzrSjImSQDY3O/zD3ZU1y28jWf8Ux79Tlvty41xEfydp6k9jqtpYXRrvV
4gaSAEiCy6+/By0vVSy6aFkPn3smwqNpubIAJIBE5jkniYBiRj34WpuF3L0W5AvQliEHIMxUbsu4
WNnnZ3Xv168EzTvEdjLraM5W1U4tasUtQLAkJe+92D2Imj9b/daqvGdGRTDGsa+M+9F4QcPOthi3
l6dkaeIRxkoha1mSnjPPFKWvbFGnZVQNwAFrA5ooWQk0eC9bWTjNoE8h4WHoaogk4mxL57lZ9VrZ
llGJ5lYGyw7j9DCV+Xul/EfjAfYEJHYAYJG5O11hgdqlSE0b01nVaHN9aJNhxYmWNgRykJDbQDEN
Y5ldq5k29YaeZWXEwRwImt5+jocOuuNKtcbZW9rxAF+C44bJw00wj1sLAvhRx2gVjTsVQi69vS3G
/WBHcXbf6e+U8YGp37/bIYcHEAuGBzTSXKwY4NepLAGPjwqhW2g2KRTfU4yDqj9edoizjC52OVpm
48pGGxJNnzsE9epkrM28ikzjoYWScKAioeg9tlAs5PdcZyvDWrjhTszNgsqY585ExqqKVKuGusdo
iLCj7Us2QhSfCI9fGW6ifL/PwyaSIKjBoBeuObNpi0aLtQk2c+1l6sjWMmlgTVH23VBoGZ2jMx72
FYIFtJCaH2pxXComaaooyYI297bauBkeQTerkEVQ8Qi+vHKv2kizaAHm8F90rsF73p29DePKzdGu
pqyjnEzJjZGZ2SZuC/FOb6ohVCe32fWJOoRtgioip7q5ZVzXA0ex0WkkKYatieR1UFtol8YVo9mi
dZUBor3pBUNO7QMbBlV2iUhDvbctP0/z+lotG23vxT0k7xL0+6rstttynFfbzBvGDaVjceA5zW8a
llm+AHvgkWiTE8SYFOA/exziSVrdF0wjO16iz7joUGxUWBsmip5eIbVNr3Skt982E0dDFqfrdpen
TB7h8xkzUHRH4xcV6QJPnsFHVyjXcdvgl3U0mmW5M2Kt2iLmHwLLQYp5KIm2Fdzhjx7p1vz+PHEP
3zBVlLQQICOemkfH6eQZTWni3dZBtsHUAqHpO3c69Fk0WLuC5yFT5XVHt6A7Hy6PeuHMx40Ccgtk
L/GUO7trFXdyWZvXUe+6oE/9IjIaOfJMXtlnS0fJsZ3ZBapbnV6ju3odxWxrFI/VW9VUfCf+6ErJ
cPFru6YavnSWHNub+X8LfnsC8E0d8eyzK+57CNV7VwVB5hHec3kKF64apH4AppRNEyRk89RxaqdI
gCbyqojpmXkQbobKi4tOyj1pXy5bWpxEKMYixwQp7bPuc7Eoa1KVGJQpburBClwUyu08hbzeM9Lc
H4Aaa9YyofrS6JCOBwMKMR9k0mcLp3gCgadQcECmoUYPSZb6Ln/KzIde73yL5Juk3LtWsXXroI7T
sEfAnfvWHq9Sv1Cuki5AlK1nYevdjCq5sgV6vVmAl7gPl6fmTItTnq9IsyD8x1qgEjg7yNvU9dLc
w4FHQ0nWDQAgrXmAQDvZqIfmI/gt6PyWch9E3/eXTS+tyrFl/XT9nW5ys9gq6qhq3YBO9rahRTih
9qO4/ZbGbKOy9BfQ4FZ21JKHg5ImlWNRxADf9dSsy0otNXJaRy5oEY0og7T6mnnPNnnIvfvLI1w6
Go9MzcPPjtYV5zrm1uIGx9UAfTqN9LeuDaCnMel8A3UM9Agn5ZqS7MoY52mXATWnSmlqnMlD9X6y
O3/Ubiij4ZB9JMWXy4NcXEYDB798tcnmX6fzWRhVN9mC11EaZz5lb2swwIu3qptvdC+768mtytfS
M0smbawdEHwAOKN35alJvLR0ancFjSbo40M6je0rqyx9zWBmQNJhvPaElfio1Cu7dJiGfZum9ZZ5
6ILRGxPUSe3sy9R7Xdgws927miD7KqZir+OKj7W0DC9P0NJVAQkmlHEAUsA9aZx+W+GpMRKKuKXi
wRMg4ZXlwSXgBSe1kkCaka8BnJdOHvncgsYPCJigwc7suRMlk1LSaNgehuB7mffyvDj+9NmunQgZ
jCzGpxtus9X690X5iViHOIYQD/Qmd139JNwkpC6YKtHleXwlZM0jDTQ4QTs7IO/RSnv2zupo5Y3Y
RDRqJ7qJi2uINb1vDS8wM3fD9O59V3yBXI49XA38npHO995N5Hq0SICnMqL9/jpVd0qBbnD9FSTR
Ibl9leR+qaxp3pztelSUAceSSX8gQs44COqU23WaKzSynRFy/SwY4ltX3DSqumd1/oDkerVyky49
szEGpNtRR0ExZa5PkJpD43nqgJkRidilfMCjn4CahLZlU5BznVyluPf8QR/YvrWs8U7Px3KXGZ0X
ohyor/mI9LCzhcJhAM6UzK7PQTVmx7SuUCiNTJpsmLZvmB8nh8q5qpRgujecER0Q74rnFfeQy39m
FbQMHRVICJoYM89EhmxsJ7eikZppWwDra4hUJF9ISn03sV44HcqADe7notoW1eArbnLb933Q0wm3
v/IxgSybyZI9Vb42Bto3rYrHLB1aIKMDc4HXLkTZZl+PorOWrQ4djXraf0ak6gVKA/kI0y3bg04h
hWIULuBhQjE3Slc3K5mQ13hjPjtYCdRuIPwltb9PT4XW7SrFrRiFMukEyVA2lMg55m7SffLw3rnp
mR1LNsuE7pTYT3shGMTSPGE0hzbPdeqPTkKvVbNJPtCqQ5kfDiVuBt2kvayeQT+8NIpPl1d0Mb5/
BaHj8ARdY66jYOdqwqipwo/08aq2hoPNYj+vEPb2yaZ8b9jXaRxM3AwgX7USJSxlJ/C4gCoXIkDI
zc+lvzSo5tXFoGO+PhbXxHfxHwO167WUxF+M8U87s+uzLYbCyT3YscuvTnyburKTxz2hnybuBsAv
bDzb19zmzluL9M+vCewSKcMupXEwvbPTlJGGVU6J7ZIBjgjNHSf9Uq6yGNaMzO4idyAe8te4LfQo
mWpfPDTxbdK7vuA0zPN9SR6NT451UyDeBJAsrBGEKivRggwGTh0fr0PAfICPAf/lbCGZxWKzHXtc
hybZGqV4EOqaaNeCs+AliL4HyAECA4DNfbq5ICSuioGXLNLGNCjAeyG16YNKcsjKmzSBwJ8zBkz9
pY5XxnYe553alb8/enuradEDXwm7tn098atB25neLncCYw04trSOyApKEKkBQuocIlfWhqtUScWi
xvLwdkq7OFAsg4EPm6yitc/PcQwK1zyOQ6R80E7vdFB8UDpI5HIWVWjimrXmLUVbeEey+RJcV4zu
aa5c6zHka73q3cqJI2OxubNAshMiR9BHlCimU9ssnkY2gBwWeYDLQlkAgYajpjawh7nvgZM5sLEO
GxtCvXnTkE01ZDxwx7451A2HOjGaeK9c7WfBBO4ydLu1TZRHgKqZpzhinHbW2KssMir9PdCx97ao
MP/Oc22Nh8qs9s6wdvLJi2g+BzKjB6PQ8cXmOZ0DSxfQquhrFokm3zgpmkDY9DD2EdLoOhvDHqE1
CjFBAUXfakQr0HhaGfOSs4FCJtO0krNmzr6A0YEvguoTnM3uEFkSG5r7NiIHNAZcG+t5bA4ZiSNT
8qscbaC8Leup0NATRdTT52HIESp8TXryNaHa1eTwgBv9TWZ7gWqO/lCU140wgyR1EL+ou9HaD3QN
+bU0dhSKNNTCUHk5k2XsCuaxwiEsgnSKrxLVRyVW0LWAcWnY0ISV2Vt06cab5HTYhUnQIgK5nsiO
xa6hut+o3gs16R5qBZuVLbWwnZGjA4RNLqgJUu6pLZOpRjZ0Ho/cWNkwlQaqcCPScn8okZ2bhPJQ
1wqEollxa6fby8YXzn5gzz0V2wccHSCmTm2j6lA7EIbkwLo91Pbz6KxEKAvziBwPiFw6wIC4QuXv
j9yH6mo1qFPHIzCoFR2IjulWJ7fJGmBpwSlOzMxOxNTsOmppMMM/GqH5rnu4PEuLHw8MPJAMSMWh
Pn06Ct6MRjd1E48ISDgq2YyQJkeDr39gBKEnsvmoMEPX8NRIozoZoUDdRpPJA5aiRRBK8P33Utok
CQbwmj+szJyNdYmrjR2s8ND0V46lxcX+87PnVR01Ey16HGAV8lJsHaIEqvGV6U9u+k+c6sjOPGZK
1IyRHnam9uDGEG5KuO/lO1qsnbMLWAQ5W0D5oX0Bzvp56l6purzPax1bkwD9APEcQ6B+UPqZAgiS
70GpGbq61Q7RZ/oohLu77BHL8/mn9ZnbkawqeoYGqRH68ASGgRSjDRFkAWUACFFfNiWXfXalgWKB
ex2UIaSM5o+fajCzuG5IA+ez1a3BFLJTdAFVbsBNSK9RaEHqquxbX97aALRtLltf2l8GtJiAQMF1
iqZcp64PvFet1SAFRSO/B9dmS0TuT2O9YmUhCSBploB0vbZVAiLw1IyiVU2n27SJWKaB/sjEtjb0
Lfp2XVt6t/US5YaWe0gkHTy7C/PJ2FqWsr880teX/dlEQ+sTHR5BlEb97PQ76A7krDSXNxH0wz9R
99YCrl9V1M3oER/tJTskXGilhFav+7rTVD7T2I0yGfuUJ1thPWjpWjJmce7xwEHICqEwAG9Ov1Aa
2249QFM7AlVssjJfgECdTisJDzmqs1EfGZnNfFKP4IJqookUZdqNNvPd8c7gT25yr6nQaVlZ6LUh
yRj26NJx01xXCDB7kdJS0DO7wh/tqNTrtU2ztD/l2/D3qZuHYURVcsTiTdTGvlk9eO7kt/rHavUY
krfX+eyB2orWWFCJncf7QqVm2oF6HeGVhO5G+iZJD5B88hvN3IzWyuQtD+pPYzMHzcraKq0Exir7
q+d9StxHVK0NJI8vb4SlA0cWq6HPAaysPXe7gdUIGoaxjRjeR2r1LKyPAlDBftipxYOeXBf1x8sG
z3e/BFjinQmsDRLN7vw5nxli0i00jUXUzoKsr8LGYj4D8QIAe0/dFzd5x3ZWkfkWkDbfS4aGcrAE
pEi2H9Bj+pyi7I5JkhU1clvEe0RAl/PWb4T+vXOKvCqE60GzQzgJocvZ0iXtaKmTbSNh0d0Ph+TQ
2Vsn3mnKtUFEmK4hV8922czaLJIghdIVo2pR4PQiLe6C3sx8pq8Bqs/Lb9IMXiCSM4HV82bnk1N5
cR57Lo2YgjyM09ssIA67GhJV8fEGM9/1Rg4SBR6a+9Kt6p2u6MrGJZ2x5WN7jduS+Ujx9GEqq+2X
XWpxBoAmk69+4PHmEZsHQdAiFTGN0sAsvvDpwV5Tnjvb+XLwRxZmczySHF3eclhoMrwnabU1cF4S
y0ef2VsjWRnOeabt1No8fuuYlfCugTVCQUGFfLeZtwGakQVF7d6qtfA5sottnvo4HZij7S/P5tlT
ZGZ9ttBK20+knRwaWUoMOUx7ioPMoWtwAbkHTs5SWAF0C8UfHD0WhLVmdwOCHFfEGKNb7ia6z629
UMCcPJQo/Tkr+3FxQnHNowGUjbDjjARu0DHvvKFgkQUZDRDPvzj8Peu1DS3Q/zPkjrZpxr6VNbcN
xCuiy/N5nnOTQ0WbIdwaUL4FDON0qNUIYbGSY0JTEz1N6q/gPIS12T6kVh0NuXIrHPMKujv39rQm
73l2h7xaljwncIaRWJzFc1Ndl5pVJCxqmbprIZulPPHG20GQ7nB5jEs7EKAaDR220MoNkq+nQ8xT
DjUijkSIStDRPGGuEaQuB0wC1cSV3XHunthbIMNA6U42K5lXJ0Q3CtOtNRaRiUzB4DAbUUW71gt5
zcosdKkrxRJtZrNo0MNY8RkLL0/YgksiPfkqQYgnIOqUM/9XCLFxvzksSh+aLvfrwfV7soP0+5ga
gR1vB7Z1yzui/HLZ7lm3QdSc0P4SMbdUBYNWx+wkG1rTybUmw1uG68DKpAh7rQEBU6ZSZQexFx3V
aDsH7b/owx7yJeDaohsSiBGIDgR5BHAXkowJp/eGmQ4bXqkPE+Sp9yO6pAa92pfbUmFbFquIikz1
vjaT9LYYHQMiS6SHUowpthl3IdXpKHzFMeQ3Pz1R5MiwwVFwhabanMc0TUy4BkmRQjH4JufpBuSW
bQ0p8nfI/3XobO3rndhcns7zU+zYpj0nWaJlFHpwTQmPlA/lY/HZ+6XzS7wZVs6vJWdEQd6zIeiK
wun8rWKB5FC4JUXaA/0SA6FCjaCdVLbyNjhTV5WuARV3MIyAN8G7SH6No3BdqXgNYaOaR7p1naTk
wzA2AdDYUhofyaNdS/PQVjzIqfWhin7QSTLdpRNIkmhN5WbPhl3CV0CCqwOKbG9B3tIeSgQoZFP2
8fKsnx9r8ouC3oqOE4jF5/djYZQUpf2SR2Xxfhquk8cYvDxthWx/fuXDCCISqTQLMc05AR1whWHy
XGTk9Pgda6ebPBNBl5pXyDiHXrqirHB+fsKYVAGEdI5mo3HH6dRXsQfdl4IjPecA2FSwvZrHCK3W
+kssmkGZEPRrWfyZF0fSFhtUb1QetZA5CqfazVDwMdQ9tBXWpJ0Xpw/vWNTWgbVEwu50RNyAUNRg
ajxq9KvMUyHLtU/BJCPJh6RdmbyljY+KD1RDQF5HIWZ2lGYZY0kONa6oy5QvpezjgJdz76sc0A4N
mXKVflDZGph00SiKPyAhATkNxtjp+OqpTkBxQE7I6XZxDM1akfkQd6sDAzFM6eyK7stlpz9nLGN7
4mb9zaI9fzepk1rrSmXDIXfagSjhByMwt+O2CIUfh3UwBGgWsOE7470bxCvH3NJiHpueuWfc2y0t
JwWLqcTKe8tjT6nWhpSz0nfKvoLAhuGuFLgWTaKNBbJEOIoQKp7OL3dYUuUyP8OKg7khOMJbDZyM
XVKuUh3P8v6YWGiMQtIZ0jfSWU9Nod+KhrIhkiLj8DlDsB3k5lYv7FCzDqlrbZl67/G1vjlnyvjy
sEXfBaltivMFIc2pUZo0yHhmaRNZWlh/Zo/14/iYv40PSuBsoKD7UVdCZ00dc+keAXgSr18E3ujJ
MrPppnpraDVrIqAuALZpQ+17xVpfR4UjEwo1SJ2DIHU6qpIndWVqQ4NQ9z6vPg/NnoAb4aUbMME3
aVIFZrqWZFq6giHhCBQTrCKykY50dGu5SpGbIzeQN0usK+djXnc77Z5A0xlCNL/gybgSZayZk78/
MtckpHPi2GwitRn9GJ1jBIPUUlE9ceNW068p8hiX9/2iQZRWUf4DSeMMMUWS2lE6qjWoSlnTNnEL
dPhG4/RdUVXl3uuHdlO3qIvF6Ay4cq4u3RaIEGWiBrVVPK5Ph+pyI4eyoY2ZbToZkKbNNnHyMqyT
loSXB7nkmZJ0JWVHUMqdq+GKlA0jj7M2ImPNNm2vV76T4Na4bGUpbji2Ir/F0doZ2qQVqpe3kU1i
P8utjZneJ8mjyfjKmi0awiUrsV2QoZ1X2+xWWF4bd23EVRboShoa4jHTPrTemqGFeUMLW08SxoCF
h8LY6Ygy6vGidVIR6WU+bdSiq+6cOClWwBsLjoAgC691NAqVaOTZASlI3KeJQFsInPOPwABFU4ru
m1a6u7w8C2aQlJMkOIj/gE8/e3OVpPK4QZ02Elnlo6zuY9YMbU1IauFiAQYY1FY0YYMzzCmkQjXj
0cvKLkptNIxXuioPaN98FYBXbkuQEG9obzcrh8biyJA4Q/Qm01Nz7n6Rl7rGlBQ2s1/b9K1R3inZ
ysNuweVwiaC2C1lJqJm4s2MQ0rXN4ALwFjUqCmGkt/RQocCPdmhsGDaApK24+ILnGQB54LmPaiwk
bmc+AfiQN+qp1UVV47Ht2NoTVJIgw3rZJZYWC3sI8seol6JuPXMJK56c2C76DlkiiHzF/KaerMC4
1xjduqS6v2xs6U0OkhiONGwkpIbnV0lDhZommdVHXqkNd2lbWqGncD0CG9PaK3jPBinzoAzKFH1L
1Ey/ErottryAEtflb7I0bNSkwHBG8CO1n063NTNz1LmdvI+01q52pgJcPNeG0G6rB90u3o5w7xUP
XcjKA2KHXByo3uCUQVT31KTX0KbxTEVE9pTh7gRCNeRalm09WrSoddL6rmsrNURsodzhvqHXZeIh
ZaGCNKI6ylo39YXo+uTbzK4eBcmkQfS2iIZWpaFRx+1G2J4SQDyqCofCyK46aoDH1zXdlSaSNWTR
wp0LVBGCCWCVpeDnzLzH2qwuy7KPKly0Dnc/O81tW9rB1H6d2LRPY3WtTf3igI8szg5yEDE9NNmG
RZKiFZb4xB6LmO8lkwrCfs7NmH647GELxwXSrmBfIyuISu/8wq3BOKhiux6iCXK+VdR7gx+PyP2s
NXRfOPlM5OhAawZp/5xzZzjCstCXYohyyKN36ICHqtxVpX28PJoFKyjlmuAuWaAdQevz1Hld4O44
0fsx4pZzYyjgGicm2Shts6aVs3Dq4bZFe11gKEEInidU1b5NJqjDTVEubOUKfTaakFGdrQRe51Yk
0MGD9+HWxT9ne5HZ/cggNisiJasB0OS+uQYnO58wWACeFo9XUFOQyzidMJYmSpLEcLdmZBuPgRnh
OHmA/sFrx4p8GZ4m5aQhxECAFSC2U2eGCoSlQhvaPlLHW8VIb1gNYcYpv5eFPt2n06cqfYn7565f
k+k+d3BUqeQ7xEXfMVyIs7eOmRHdjEkzRMNz5m0EUE9dqBkrl+DSNEo2kY3UNxbMmu1aIxGpBlrt
EPGRoUN3CxJzHbTu18veveAOAOKjSIKWTtBvnreuaoSCfuRojR6pyVtKc7+bfr1s4Py4gyuAqYJP
R4saPDNOvUETIud2lagRd+p+Q3PVRA7FHt4B3RdWpWx+iEZgm6G3ypUbd8mwi6wmXm9A3eHiOTXs
NJZGiilTAfV3fT5u7QHN0JRgUINMAJtA1rS3F9YL9V+sFPiwyHTOGWCZGxe9KdIpYkPnq/3eLoQ/
jLvLsyl358zlwWZCzhAHheSazXZvgRQVzoRyiupxXza/poYZFOjLjReUVa+YWnBy2X8KYR+01yFI
PsvLjLQaesPjE5ga7nYg4n7q7bBHs0BHmQ6XR7XghCYaYSL9jAmEFvYsJEE+mLuZKtRIlMQLnE5N
Q87ZWgPmhQVCfQ40aexZPOrnOfzYIWjM4g1qlJR9UJFoSljgrKl2SXeeLRAQ8FD8hc9DhGzeubrI
uNLGiqFGrNyM01ulcAO0gkLn8p1hQMW1jDe6+nR59hYWCkKD0K+HKBn0iuYLBSx4XBSWokbdYKEd
U1NCTzjvJ7+w2aEtPHVlsRZcECVV6LlBmwz9UOaCFbHGTJPZTIvKO44OaMxxtrF27QLPNFRrSh9L
tiDGo1s4ApErmINi6k73aBPbWoRMfJYNYTNkQVakb6l+3b+/PIvnujEQ/IDYAZoRmB6KuXM9PGPU
upyTRo+oYu7i4TZVEuj9cd+GUCdVfx0bHxr6EIjRtmZV3xIRb9S02kw9PXSpdkcTsVVj78PlL7Vw
hh1/p7mkZ2eBPFsPVI8Kmm2mLBzirWJfteaudB87s127UM+TlTK9huwakoZY3TlHc0jdCWXdQo0U
e0+S0o+Nh4yTEFpsTnlXKI8o8oKpub08xoXNj+sBTcVk59bzvthZzc2+dSotassx9XtHDKDMxsbK
abbgSSdW5CY6Ss84pSmcqcm1SI6rtsDc0lo0nZmCRB99I19RlVuyhoQ65lHHywdc0VNrJVJeacGE
FjUaxOhpoMe3oAUPbVg2Kx6ysPnlu8qQzyop6iIPvaNx6VZB1TgxtSjjzsbKRYF+BbmAyjogrBVZ
S2cv+CNSJzpOG0+CveelJGb1VW+NsRZ5fRPGdnIHvY7cetDEZ01Bj7s+uuwaCw9HxI/gFEGWEDVX
RFyno+u5U5CKADWhI6HGxMNUfzWqNqi08WBZm6FWtm4Mserixiu8GxGvKewvlEVk/IpELi5bRMzz
KyN3WmK7CcP+K7+MefJhhNQjmqcclNa+oo7hj4AhFdzYIXLa5pr61AxjkNjiwOoI8oaP2Ta9ofdg
nF+elnNdXBy7mBOppoVeQlj/02npCNpDMQfJg7rloUFg03zH3Ujrt8T9lOfpBql/F4Wq4qXz/ATU
CQ6YNnkUULRu1BcIrN/k4JjF3toXW0CjyC8GkC+ghR4EmmbrRYBsSAAZw3zh8TKiu1OejGGeUd9x
uk3Suf5oQuCFjLtmtbPawjHiIFRBnhdFeoBSZuGKxnpitm6vR12HBrhCEQzIdGWtyrG03UDIgigU
xF4kifR05vve0irAl/TIZL8MfR5azYRUhrGNqzW1tIUjRH4+gOHAhp2fxU2eGalrlHpUTUZYlEkI
tAukfhI/g/gOdTeXXWrZGqJkV0fIjMfu6bjKZDCgd4KFK3PX2TILz5oEVNjtAAFSf0DK4qvSp9X3
RxLoJgshLxSqXpH3p0Yz2y5Sxxl1gCp+sSonBDx60ym3fdvt7Got67OAMcTtgicpwmf53plLkZg8
7Vp0sNcjTZk2NdpIdtCQsRNjM6ljCCGFILbp3s7ukuzJo/lV13+h2r43IEEy9isbeMmLkBiBNAHe
3yCfzmZ7sHuNTfqkR+548JoPvXjInffjWveJRSsmUhYOSPi4cWanhCZGzxlaiGSrOXmnieHW4GW9
s9z219iz18Aq55h3nEmS2QTJPdQlzihbo52XdYETKyobZL75ziu2QIRvraa4GtTmfZLdV+KZepu2
M/3JUzc6aUNSOvjfTuiwNabmwtixQ6FGDeIyUgPz9nZT1Q9VXhEzqsudN/QQCSp9a3iAjtXlfXNO
HgFO7NjQbJKT2DIqMhQwZF4rPRAqSRGOHVq7e8ONURXvR/ceuiZcO1Q6mllN5JeyUVY6sy28a0DR
RqCBexmvm/nDM3fERCGnYEZTFSebrK3FPs65GtQm6ASXh7twyB6bmoNj0FY8U1k+mFFZqzfKQB4K
qCheNrG0cpKbArwf4Jt4d84OBQjo0zIzzUitWuu+0VHiLftaOQzo2b4116sAS/awhMgk4VUIfunM
XoV+a1aP3ROJsdpwqw1t55FaZpi0K4Wupbk7NiS/yFGkpnVqkeM8wNwxKMRUmd+70eWpW3IEbHVg
JXHCgUQgv8GRBbfjRAx6Y0UoBjE0I3cAm14BLi1tcxQA/rQxmy60iKKOWnILBobNSIO0OXhKca3F
zXZUD1QHlniidx4Ju+GdZ4mrjr+l3WOvbjlIL5eHu7Ryx19lNqGqlC8vgZ7ADUk2td4EclIztGTx
1m79xYnFJYVAHt0VgJM7ndjRaka8GTGxhEALrIIQ1KOer+Rll2JdJLIR1aFSLbUpZkY8mzEIADhW
FJctIX6hNYgzqYXUpsNFWMdGcqNr4l6YpUOAds8ORgxKSt059MY10zWaweLk4mIGMxYKxWcCvZZX
GXUlYisaul3VXYvmxnpcddg1I7N7EMp18cggdxjVOtpkTddx+o7EefDP1u9oMLNUYNYBY6cKz4p4
Qf0y/2xCMVEoK9HMopMcGZklsZBJK7MCLTggYbHTB7QEuUeHn8sev3SEoAT7x6LMNnjdJVWScowD
c9WYz7373Yxo3GZYcXQz8yA0os2vktgDxEb1uB2l3jPXJsBBP01Gh1fr18sDWVh4FFJej3cIZ55J
msQQyxKZWcFOCumqBt2MNuj/yDd1kbFbUMfWxrWU3JHZUtSiQPUEkm/mAQ5tWp6rmR316ie9QXMd
587pr6umuiNpEtgQwy1G+11m73LbLy1n77YH8WgW0EvaVGsiz4uDR35JRifovjtPEXZmPeUVNN+i
GK+3sr5XeBw6/M4b17geC+6C7r1/Gpptr453LgXAA+5iJz4qr5Dz/v7QA46CpA0wRMi0z0voBQr4
6hTLddQHn+ZIqwNzFt//A2c5MjLzekviSdOE2RHXb0bnximvIZ3Sfze7HGLCwNQgY4uqOBApMytQ
SG7dmHa23L4o0/vYv9AuX7myFlAAsCJfISoqLoB0y3fY0RUtaJtaI3IdESP5eNNb8aMC/bJQMIC9
HFKp0ND3IDOI1xI9aMJ1d8VUQGwcmKxie3lWF44rvCt1wFVw1Uig6ek3MYDWHWtBnEjzHh0Ljbvt
LVstlC0ake3vIDsDwN48uBqzfuiZ0zpIuR+g92To13Hz7vI4lnYTCAd/mJiPo0toodUw4RnIsKXa
U0c/dgTcF20Fwr5maLZ0qZYOINMwJzL4pyJ1w0k8Jl0kurUy8JqdeRygxLbqdh3sNIept96XyXhH
s+xFqCsB6drizJ4uVuUSwePagceD2jr4Teqiuc3Xy8uzYmT+Ysj6nsRaTZ0oV1FqBv1YZFdlHF42
IqfktOiC3CcKwHgAoYQDdz71ZadrY5uMHtKS6K+6wbmnB3YxGhteT16QgbWRZkm6T932t3zofz0P
/5281O++2Wh+/h/8+bmmI8dfa2d//Pn/dbg7nkj2VP3kd/zlqfup/vrT+/apzZo2e27+R37YH//y
z6d/xGf9Zit8ap9O/rCp2qwdo+6Fj/cvTUfay7/99q3wpeUHvauzqn2ozz7ib/2l19H+5Qf99PL6
vR5G+vK//3n6UmZViHHy7Ln9z2+/Onz53/+gkizbZvzX2We9jufSZxDMW9t9wYcruvVGUup01FNR
spM///mJ1BXkcF9/D07DG+BopHA6zmqYOprJv5qAs++zMEmX/86l7/5tal7HjygDt+2Pjd+w30jI
CUgoODzlDz7xePym+Qbds3FVOfbv0/MvmwVQZlFi+rFZMLU3HkRrkFdCUwz5A786mQX7DZhLSIPL
jO+/a/woosl6zI+NX/PeoHeDAw1NZPJef07HbxhvMD0uMBbfTP2LdgGYBzJ982PjN7DLbbxAZY+c
1x8c/ifr77zBHgGQCWBy+fOv8wKw9GUd5AdnQX2DGgCqDrLcfjx8w3oDkREcg8DBvf78f9oEz3VX
tfKqSrK6Or4KZJ7j74x99gGn94AEUsDHUVH6bYwnU2C+AfMZpDMIWf8rPQCykjIk+TuzMLtRj2dB
fwMlDWh44cD/fZjHs4DbANVfPGEQl8LSv+oYkGj7Hxs93BzFKUkYkUAh+XO6DUwPpwAauaGH0d8f
/t+Yoz8ipgBtxb68BlTZS3MUla3+hd/DifMPOIqXsElO/p4Mr7598p/h1s8nvvG6wEe//H3BX838
9q//Nr5zyye2fh/U7//nPnvhT/w5HV9/Mf72Le+eSsRkR7Fu8ESz9on89PDCOWoKfDze9MAGYMn/
/HpnoeIf3nDJ2t1L/9P7umvTnz48kZfm9w+UAdZvV8sPW6h5m77w6q9G8Xp//6gReMtL1ZCn6svJ
CL4dCj/64d/m5491Obbw28XzoxYenpryqcqeTj76W2T3ox/9C54NNZ999LfQ+Uc/+sNL08qFXZ6Z
b8+TyzaWds8f5+r5npo90v7qL2BXyw9+Ji9P/Of/AwAA//8=</cx:binary>
              </cx:geoCache>
            </cx:geography>
          </cx:layoutPr>
        </cx:series>
      </cx:plotAreaRegion>
    </cx:plotArea>
    <cx:legend pos="t" align="ctr" overlay="0">
      <cx:spPr>
        <a:ln w="25400">
          <a:solidFill>
            <a:schemeClr val="accent2">
              <a:lumMod val="75000"/>
              <a:alpha val="90000"/>
            </a:schemeClr>
          </a:solidFill>
        </a:ln>
      </cx:spPr>
      <cx:txPr>
        <a:bodyPr spcFirstLastPara="1" vertOverflow="ellipsis" horzOverflow="overflow" wrap="square" lIns="0" tIns="0" rIns="0" bIns="0" anchor="ctr" anchorCtr="1"/>
        <a:lstStyle/>
        <a:p>
          <a:pPr algn="ctr" rtl="0">
            <a:defRPr/>
          </a:pPr>
          <a:endParaRPr lang="en-GB" sz="900" b="0" i="0" u="none" strike="noStrike" baseline="0">
            <a:solidFill>
              <a:sysClr val="windowText" lastClr="000000">
                <a:lumMod val="65000"/>
                <a:lumOff val="35000"/>
              </a:sysClr>
            </a:solidFill>
            <a:latin typeface="Cambria" panose="02040503050406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5">
  <a:schemeClr val="accent2"/>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chart" Target="../charts/chart2.xml"/><Relationship Id="rId18" Type="http://schemas.microsoft.com/office/2014/relationships/chartEx" Target="../charts/chartEx1.xml"/><Relationship Id="rId3" Type="http://schemas.openxmlformats.org/officeDocument/2006/relationships/image" Target="../media/image3.svg"/><Relationship Id="rId7" Type="http://schemas.openxmlformats.org/officeDocument/2006/relationships/image" Target="../media/image7.svg"/><Relationship Id="rId12" Type="http://schemas.openxmlformats.org/officeDocument/2006/relationships/chart" Target="../charts/chart1.xml"/><Relationship Id="rId17" Type="http://schemas.openxmlformats.org/officeDocument/2006/relationships/chart" Target="../charts/chart6.xml"/><Relationship Id="rId2" Type="http://schemas.openxmlformats.org/officeDocument/2006/relationships/image" Target="../media/image2.png"/><Relationship Id="rId16" Type="http://schemas.openxmlformats.org/officeDocument/2006/relationships/chart" Target="../charts/chart5.xml"/><Relationship Id="rId1" Type="http://schemas.openxmlformats.org/officeDocument/2006/relationships/image" Target="../media/image1.jpg"/><Relationship Id="rId6" Type="http://schemas.openxmlformats.org/officeDocument/2006/relationships/image" Target="../media/image6.png"/><Relationship Id="rId11" Type="http://schemas.openxmlformats.org/officeDocument/2006/relationships/image" Target="../media/image11.svg"/><Relationship Id="rId5" Type="http://schemas.openxmlformats.org/officeDocument/2006/relationships/image" Target="../media/image5.svg"/><Relationship Id="rId15" Type="http://schemas.openxmlformats.org/officeDocument/2006/relationships/chart" Target="../charts/chart4.xml"/><Relationship Id="rId10" Type="http://schemas.openxmlformats.org/officeDocument/2006/relationships/image" Target="../media/image10.png"/><Relationship Id="rId19" Type="http://schemas.openxmlformats.org/officeDocument/2006/relationships/chart" Target="../charts/chart7.xml"/><Relationship Id="rId4" Type="http://schemas.openxmlformats.org/officeDocument/2006/relationships/image" Target="../media/image4.png"/><Relationship Id="rId9" Type="http://schemas.openxmlformats.org/officeDocument/2006/relationships/image" Target="../media/image9.svg"/><Relationship Id="rId1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oneCellAnchor>
    <xdr:from>
      <xdr:col>0</xdr:col>
      <xdr:colOff>505114</xdr:colOff>
      <xdr:row>18</xdr:row>
      <xdr:rowOff>43295</xdr:rowOff>
    </xdr:from>
    <xdr:ext cx="184731" cy="257635"/>
    <xdr:sp macro="" textlink="">
      <xdr:nvSpPr>
        <xdr:cNvPr id="3" name="TextBox 2">
          <a:extLst>
            <a:ext uri="{FF2B5EF4-FFF2-40B4-BE49-F238E27FC236}">
              <a16:creationId xmlns:a16="http://schemas.microsoft.com/office/drawing/2014/main" id="{A4C1EBEF-6E88-9A55-2794-D9E651431C2A}"/>
            </a:ext>
          </a:extLst>
        </xdr:cNvPr>
        <xdr:cNvSpPr txBox="1"/>
      </xdr:nvSpPr>
      <xdr:spPr>
        <a:xfrm>
          <a:off x="505114" y="3160568"/>
          <a:ext cx="184731" cy="2576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GB" sz="1100"/>
        </a:p>
      </xdr:txBody>
    </xdr:sp>
    <xdr:clientData/>
  </xdr:oneCellAnchor>
  <xdr:oneCellAnchor>
    <xdr:from>
      <xdr:col>0</xdr:col>
      <xdr:colOff>505114</xdr:colOff>
      <xdr:row>18</xdr:row>
      <xdr:rowOff>43295</xdr:rowOff>
    </xdr:from>
    <xdr:ext cx="184731" cy="257635"/>
    <xdr:sp macro="" textlink="">
      <xdr:nvSpPr>
        <xdr:cNvPr id="4" name="TextBox 3">
          <a:extLst>
            <a:ext uri="{FF2B5EF4-FFF2-40B4-BE49-F238E27FC236}">
              <a16:creationId xmlns:a16="http://schemas.microsoft.com/office/drawing/2014/main" id="{28CDE977-A062-0602-1E4A-E6AD703992CB}"/>
            </a:ext>
          </a:extLst>
        </xdr:cNvPr>
        <xdr:cNvSpPr txBox="1"/>
      </xdr:nvSpPr>
      <xdr:spPr>
        <a:xfrm>
          <a:off x="505114" y="3160568"/>
          <a:ext cx="184731" cy="2576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GB" sz="1100"/>
        </a:p>
      </xdr:txBody>
    </xdr:sp>
    <xdr:clientData/>
  </xdr:oneCellAnchor>
  <xdr:oneCellAnchor>
    <xdr:from>
      <xdr:col>0</xdr:col>
      <xdr:colOff>505114</xdr:colOff>
      <xdr:row>18</xdr:row>
      <xdr:rowOff>43295</xdr:rowOff>
    </xdr:from>
    <xdr:ext cx="184731" cy="257635"/>
    <xdr:sp macro="" textlink="">
      <xdr:nvSpPr>
        <xdr:cNvPr id="5" name="TextBox 4">
          <a:extLst>
            <a:ext uri="{FF2B5EF4-FFF2-40B4-BE49-F238E27FC236}">
              <a16:creationId xmlns:a16="http://schemas.microsoft.com/office/drawing/2014/main" id="{172CC5D3-0421-1A06-D3E1-ED586E8D42E9}"/>
            </a:ext>
          </a:extLst>
        </xdr:cNvPr>
        <xdr:cNvSpPr txBox="1"/>
      </xdr:nvSpPr>
      <xdr:spPr>
        <a:xfrm>
          <a:off x="505114" y="3160568"/>
          <a:ext cx="184731" cy="2576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GB" sz="1100"/>
        </a:p>
      </xdr:txBody>
    </xdr:sp>
    <xdr:clientData/>
  </xdr:oneCellAnchor>
  <xdr:oneCellAnchor>
    <xdr:from>
      <xdr:col>0</xdr:col>
      <xdr:colOff>505114</xdr:colOff>
      <xdr:row>18</xdr:row>
      <xdr:rowOff>43295</xdr:rowOff>
    </xdr:from>
    <xdr:ext cx="184731" cy="257635"/>
    <xdr:sp macro="" textlink="">
      <xdr:nvSpPr>
        <xdr:cNvPr id="6" name="TextBox 5">
          <a:extLst>
            <a:ext uri="{FF2B5EF4-FFF2-40B4-BE49-F238E27FC236}">
              <a16:creationId xmlns:a16="http://schemas.microsoft.com/office/drawing/2014/main" id="{0D0508AB-2BF0-B686-730C-65A83C1B455A}"/>
            </a:ext>
          </a:extLst>
        </xdr:cNvPr>
        <xdr:cNvSpPr txBox="1"/>
      </xdr:nvSpPr>
      <xdr:spPr>
        <a:xfrm>
          <a:off x="505114" y="3160568"/>
          <a:ext cx="184731" cy="2576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GB" sz="1100"/>
        </a:p>
      </xdr:txBody>
    </xdr:sp>
    <xdr:clientData/>
  </xdr:oneCellAnchor>
  <xdr:oneCellAnchor>
    <xdr:from>
      <xdr:col>0</xdr:col>
      <xdr:colOff>505114</xdr:colOff>
      <xdr:row>18</xdr:row>
      <xdr:rowOff>43295</xdr:rowOff>
    </xdr:from>
    <xdr:ext cx="184731" cy="257635"/>
    <xdr:sp macro="" textlink="">
      <xdr:nvSpPr>
        <xdr:cNvPr id="7" name="TextBox 6">
          <a:extLst>
            <a:ext uri="{FF2B5EF4-FFF2-40B4-BE49-F238E27FC236}">
              <a16:creationId xmlns:a16="http://schemas.microsoft.com/office/drawing/2014/main" id="{AE92FECF-53C9-5232-FAF0-92E766C464F7}"/>
            </a:ext>
          </a:extLst>
        </xdr:cNvPr>
        <xdr:cNvSpPr txBox="1"/>
      </xdr:nvSpPr>
      <xdr:spPr>
        <a:xfrm>
          <a:off x="505114" y="3160568"/>
          <a:ext cx="184731" cy="2576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GB" sz="1100"/>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0</xdr:col>
      <xdr:colOff>914401</xdr:colOff>
      <xdr:row>16</xdr:row>
      <xdr:rowOff>101601</xdr:rowOff>
    </xdr:from>
    <xdr:ext cx="152400" cy="139700"/>
    <xdr:sp macro="" textlink="">
      <xdr:nvSpPr>
        <xdr:cNvPr id="2" name="TextBox 1">
          <a:extLst>
            <a:ext uri="{FF2B5EF4-FFF2-40B4-BE49-F238E27FC236}">
              <a16:creationId xmlns:a16="http://schemas.microsoft.com/office/drawing/2014/main" id="{52C25C43-3728-074E-AB49-FF5ED6DB59F6}"/>
            </a:ext>
          </a:extLst>
        </xdr:cNvPr>
        <xdr:cNvSpPr txBox="1"/>
      </xdr:nvSpPr>
      <xdr:spPr>
        <a:xfrm>
          <a:off x="914401" y="2946401"/>
          <a:ext cx="152400" cy="1397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GB" sz="1100"/>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0</xdr:col>
      <xdr:colOff>88899</xdr:colOff>
      <xdr:row>0</xdr:row>
      <xdr:rowOff>0</xdr:rowOff>
    </xdr:from>
    <xdr:to>
      <xdr:col>2</xdr:col>
      <xdr:colOff>1252482</xdr:colOff>
      <xdr:row>4</xdr:row>
      <xdr:rowOff>114300</xdr:rowOff>
    </xdr:to>
    <xdr:pic>
      <xdr:nvPicPr>
        <xdr:cNvPr id="3" name="Picture 2">
          <a:extLst>
            <a:ext uri="{FF2B5EF4-FFF2-40B4-BE49-F238E27FC236}">
              <a16:creationId xmlns:a16="http://schemas.microsoft.com/office/drawing/2014/main" id="{3BC21C30-F598-1D98-732F-F46B34E1519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8899" y="0"/>
          <a:ext cx="3170183" cy="1612900"/>
        </a:xfrm>
        <a:prstGeom prst="rect">
          <a:avLst/>
        </a:prstGeom>
      </xdr:spPr>
    </xdr:pic>
    <xdr:clientData/>
  </xdr:twoCellAnchor>
  <xdr:twoCellAnchor>
    <xdr:from>
      <xdr:col>14</xdr:col>
      <xdr:colOff>317501</xdr:colOff>
      <xdr:row>1</xdr:row>
      <xdr:rowOff>19843</xdr:rowOff>
    </xdr:from>
    <xdr:to>
      <xdr:col>14</xdr:col>
      <xdr:colOff>793751</xdr:colOff>
      <xdr:row>1</xdr:row>
      <xdr:rowOff>476250</xdr:rowOff>
    </xdr:to>
    <xdr:sp macro="" textlink="">
      <xdr:nvSpPr>
        <xdr:cNvPr id="2" name="Oval 1">
          <a:extLst>
            <a:ext uri="{FF2B5EF4-FFF2-40B4-BE49-F238E27FC236}">
              <a16:creationId xmlns:a16="http://schemas.microsoft.com/office/drawing/2014/main" id="{1EE180A7-3219-63B7-57AD-EBFE7BBE66A1}"/>
            </a:ext>
          </a:extLst>
        </xdr:cNvPr>
        <xdr:cNvSpPr/>
      </xdr:nvSpPr>
      <xdr:spPr>
        <a:xfrm>
          <a:off x="12838907" y="198437"/>
          <a:ext cx="476250" cy="456407"/>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19</xdr:col>
      <xdr:colOff>595312</xdr:colOff>
      <xdr:row>1</xdr:row>
      <xdr:rowOff>1</xdr:rowOff>
    </xdr:from>
    <xdr:to>
      <xdr:col>20</xdr:col>
      <xdr:colOff>238124</xdr:colOff>
      <xdr:row>1</xdr:row>
      <xdr:rowOff>496093</xdr:rowOff>
    </xdr:to>
    <xdr:sp macro="" textlink="">
      <xdr:nvSpPr>
        <xdr:cNvPr id="4" name="Oval 3">
          <a:extLst>
            <a:ext uri="{FF2B5EF4-FFF2-40B4-BE49-F238E27FC236}">
              <a16:creationId xmlns:a16="http://schemas.microsoft.com/office/drawing/2014/main" id="{26224653-B5F8-9CF7-BA6D-7F6A75C5667F}"/>
            </a:ext>
          </a:extLst>
        </xdr:cNvPr>
        <xdr:cNvSpPr/>
      </xdr:nvSpPr>
      <xdr:spPr>
        <a:xfrm>
          <a:off x="17283906" y="178595"/>
          <a:ext cx="476249" cy="496092"/>
        </a:xfrm>
        <a:prstGeom prst="ellipse">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ln>
              <a:solidFill>
                <a:schemeClr val="lt1">
                  <a:shade val="50000"/>
                </a:schemeClr>
              </a:solidFill>
            </a:ln>
          </a:endParaRPr>
        </a:p>
      </xdr:txBody>
    </xdr:sp>
    <xdr:clientData/>
  </xdr:twoCellAnchor>
  <xdr:twoCellAnchor>
    <xdr:from>
      <xdr:col>15</xdr:col>
      <xdr:colOff>99219</xdr:colOff>
      <xdr:row>1</xdr:row>
      <xdr:rowOff>0</xdr:rowOff>
    </xdr:from>
    <xdr:to>
      <xdr:col>18</xdr:col>
      <xdr:colOff>496095</xdr:colOff>
      <xdr:row>1</xdr:row>
      <xdr:rowOff>515938</xdr:rowOff>
    </xdr:to>
    <xdr:sp macro="" textlink="">
      <xdr:nvSpPr>
        <xdr:cNvPr id="5" name="TextBox 4">
          <a:extLst>
            <a:ext uri="{FF2B5EF4-FFF2-40B4-BE49-F238E27FC236}">
              <a16:creationId xmlns:a16="http://schemas.microsoft.com/office/drawing/2014/main" id="{FF4BE4B2-B567-9292-4C7D-E35255B3C249}"/>
            </a:ext>
          </a:extLst>
        </xdr:cNvPr>
        <xdr:cNvSpPr txBox="1"/>
      </xdr:nvSpPr>
      <xdr:spPr>
        <a:xfrm>
          <a:off x="13454063" y="178594"/>
          <a:ext cx="2897188" cy="51593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chorCtr="0"/>
        <a:lstStyle/>
        <a:p>
          <a:r>
            <a:rPr lang="en-GB" sz="2400" b="1"/>
            <a:t>ONLINE</a:t>
          </a:r>
        </a:p>
      </xdr:txBody>
    </xdr:sp>
    <xdr:clientData/>
  </xdr:twoCellAnchor>
  <xdr:twoCellAnchor>
    <xdr:from>
      <xdr:col>20</xdr:col>
      <xdr:colOff>317500</xdr:colOff>
      <xdr:row>0</xdr:row>
      <xdr:rowOff>158751</xdr:rowOff>
    </xdr:from>
    <xdr:to>
      <xdr:col>23</xdr:col>
      <xdr:colOff>443705</xdr:colOff>
      <xdr:row>1</xdr:row>
      <xdr:rowOff>515937</xdr:rowOff>
    </xdr:to>
    <xdr:sp macro="" textlink="">
      <xdr:nvSpPr>
        <xdr:cNvPr id="6" name="TextBox 5">
          <a:extLst>
            <a:ext uri="{FF2B5EF4-FFF2-40B4-BE49-F238E27FC236}">
              <a16:creationId xmlns:a16="http://schemas.microsoft.com/office/drawing/2014/main" id="{589AA050-5EED-83BF-3656-B496EA95F864}"/>
            </a:ext>
          </a:extLst>
        </xdr:cNvPr>
        <xdr:cNvSpPr txBox="1"/>
      </xdr:nvSpPr>
      <xdr:spPr>
        <a:xfrm flipH="1">
          <a:off x="17839531" y="158751"/>
          <a:ext cx="2626518" cy="5357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r>
            <a:rPr lang="en-GB" sz="2400" b="1"/>
            <a:t> OFFLINE</a:t>
          </a:r>
        </a:p>
      </xdr:txBody>
    </xdr:sp>
    <xdr:clientData/>
  </xdr:twoCellAnchor>
  <xdr:twoCellAnchor>
    <xdr:from>
      <xdr:col>4</xdr:col>
      <xdr:colOff>555626</xdr:colOff>
      <xdr:row>5</xdr:row>
      <xdr:rowOff>158751</xdr:rowOff>
    </xdr:from>
    <xdr:to>
      <xdr:col>8</xdr:col>
      <xdr:colOff>615157</xdr:colOff>
      <xdr:row>11</xdr:row>
      <xdr:rowOff>79377</xdr:rowOff>
    </xdr:to>
    <xdr:sp macro="" textlink="">
      <xdr:nvSpPr>
        <xdr:cNvPr id="7" name="Rounded Rectangle 6">
          <a:extLst>
            <a:ext uri="{FF2B5EF4-FFF2-40B4-BE49-F238E27FC236}">
              <a16:creationId xmlns:a16="http://schemas.microsoft.com/office/drawing/2014/main" id="{8397ADEC-0898-6F3F-234E-C38B8B12098A}"/>
            </a:ext>
          </a:extLst>
        </xdr:cNvPr>
        <xdr:cNvSpPr/>
      </xdr:nvSpPr>
      <xdr:spPr>
        <a:xfrm>
          <a:off x="4683126" y="1845470"/>
          <a:ext cx="3452812" cy="992188"/>
        </a:xfrm>
        <a:prstGeom prst="roundRect">
          <a:avLst/>
        </a:prstGeom>
        <a:solidFill>
          <a:schemeClr val="accent3"/>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600"/>
            <a:t>                   </a:t>
          </a:r>
          <a:r>
            <a:rPr lang="en-GB" sz="2000" b="1">
              <a:solidFill>
                <a:schemeClr val="tx1"/>
              </a:solidFill>
            </a:rPr>
            <a:t>TOTAL SALES</a:t>
          </a:r>
        </a:p>
      </xdr:txBody>
    </xdr:sp>
    <xdr:clientData/>
  </xdr:twoCellAnchor>
  <xdr:twoCellAnchor editAs="oneCell">
    <xdr:from>
      <xdr:col>4</xdr:col>
      <xdr:colOff>615157</xdr:colOff>
      <xdr:row>6</xdr:row>
      <xdr:rowOff>119062</xdr:rowOff>
    </xdr:from>
    <xdr:to>
      <xdr:col>5</xdr:col>
      <xdr:colOff>496094</xdr:colOff>
      <xdr:row>11</xdr:row>
      <xdr:rowOff>99219</xdr:rowOff>
    </xdr:to>
    <xdr:pic>
      <xdr:nvPicPr>
        <xdr:cNvPr id="9" name="Graphic 8" descr="Money with solid fill">
          <a:extLst>
            <a:ext uri="{FF2B5EF4-FFF2-40B4-BE49-F238E27FC236}">
              <a16:creationId xmlns:a16="http://schemas.microsoft.com/office/drawing/2014/main" id="{EA723459-11C7-5F3F-53D7-8F5782A380F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4742657" y="1984375"/>
          <a:ext cx="714375" cy="873125"/>
        </a:xfrm>
        <a:prstGeom prst="rect">
          <a:avLst/>
        </a:prstGeom>
      </xdr:spPr>
    </xdr:pic>
    <xdr:clientData/>
  </xdr:twoCellAnchor>
  <xdr:twoCellAnchor>
    <xdr:from>
      <xdr:col>5</xdr:col>
      <xdr:colOff>555626</xdr:colOff>
      <xdr:row>8</xdr:row>
      <xdr:rowOff>19844</xdr:rowOff>
    </xdr:from>
    <xdr:to>
      <xdr:col>7</xdr:col>
      <xdr:colOff>734219</xdr:colOff>
      <xdr:row>10</xdr:row>
      <xdr:rowOff>39688</xdr:rowOff>
    </xdr:to>
    <xdr:sp macro="" textlink="'Total Sales over time'!F39">
      <xdr:nvSpPr>
        <xdr:cNvPr id="10" name="TextBox 9">
          <a:extLst>
            <a:ext uri="{FF2B5EF4-FFF2-40B4-BE49-F238E27FC236}">
              <a16:creationId xmlns:a16="http://schemas.microsoft.com/office/drawing/2014/main" id="{6BAC6656-B85D-121F-7D9B-F328CE990770}"/>
            </a:ext>
          </a:extLst>
        </xdr:cNvPr>
        <xdr:cNvSpPr txBox="1"/>
      </xdr:nvSpPr>
      <xdr:spPr>
        <a:xfrm>
          <a:off x="5516564" y="2242344"/>
          <a:ext cx="1885155" cy="377032"/>
        </a:xfrm>
        <a:prstGeom prst="rect">
          <a:avLst/>
        </a:prstGeom>
        <a:noFill/>
        <a:ln w="9525" cmpd="sng">
          <a:solidFill>
            <a:schemeClr val="lt1">
              <a:shade val="50000"/>
            </a:schemeClr>
          </a:solidFill>
        </a:ln>
        <a:effectLst/>
      </xdr:spPr>
      <xdr:style>
        <a:lnRef idx="0">
          <a:scrgbClr r="0" g="0" b="0"/>
        </a:lnRef>
        <a:fillRef idx="0">
          <a:scrgbClr r="0" g="0" b="0"/>
        </a:fillRef>
        <a:effectRef idx="0">
          <a:scrgbClr r="0" g="0" b="0"/>
        </a:effectRef>
        <a:fontRef idx="minor">
          <a:schemeClr val="dk1"/>
        </a:fontRef>
      </xdr:style>
      <xdr:txBody>
        <a:bodyPr vertOverflow="clip" horzOverflow="clip" wrap="none" rtlCol="0" anchor="ctr"/>
        <a:lstStyle/>
        <a:p>
          <a:pPr algn="l"/>
          <a:fld id="{23F3D7CF-EEEB-9243-B512-ED31B2AB0B72}" type="TxLink">
            <a:rPr lang="en-US" sz="2400" b="1" i="0" u="none" strike="noStrike">
              <a:ln>
                <a:noFill/>
              </a:ln>
              <a:solidFill>
                <a:schemeClr val="tx1"/>
              </a:solidFill>
              <a:latin typeface="Cambria"/>
            </a:rPr>
            <a:pPr algn="l"/>
            <a:t>$3,186,258</a:t>
          </a:fld>
          <a:endParaRPr lang="en-GB" sz="2400" b="1">
            <a:ln>
              <a:noFill/>
            </a:ln>
            <a:solidFill>
              <a:schemeClr val="tx1"/>
            </a:solidFill>
          </a:endParaRPr>
        </a:p>
      </xdr:txBody>
    </xdr:sp>
    <xdr:clientData/>
  </xdr:twoCellAnchor>
  <xdr:twoCellAnchor>
    <xdr:from>
      <xdr:col>9</xdr:col>
      <xdr:colOff>65088</xdr:colOff>
      <xdr:row>5</xdr:row>
      <xdr:rowOff>119063</xdr:rowOff>
    </xdr:from>
    <xdr:to>
      <xdr:col>13</xdr:col>
      <xdr:colOff>476250</xdr:colOff>
      <xdr:row>11</xdr:row>
      <xdr:rowOff>59532</xdr:rowOff>
    </xdr:to>
    <xdr:sp macro="" textlink="">
      <xdr:nvSpPr>
        <xdr:cNvPr id="11" name="Rounded Rectangle 10">
          <a:extLst>
            <a:ext uri="{FF2B5EF4-FFF2-40B4-BE49-F238E27FC236}">
              <a16:creationId xmlns:a16="http://schemas.microsoft.com/office/drawing/2014/main" id="{CA19AC1B-6432-1346-9D8D-326B6EF3549B}"/>
            </a:ext>
          </a:extLst>
        </xdr:cNvPr>
        <xdr:cNvSpPr/>
      </xdr:nvSpPr>
      <xdr:spPr>
        <a:xfrm>
          <a:off x="8419307" y="1805782"/>
          <a:ext cx="3744912" cy="1012031"/>
        </a:xfrm>
        <a:prstGeom prst="roundRect">
          <a:avLst/>
        </a:prstGeom>
        <a:solidFill>
          <a:schemeClr val="accent3"/>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600"/>
            <a:t>          </a:t>
          </a:r>
          <a:r>
            <a:rPr lang="en-GB" sz="1800" b="1">
              <a:solidFill>
                <a:schemeClr val="tx1"/>
              </a:solidFill>
            </a:rPr>
            <a:t>AVERAGE</a:t>
          </a:r>
          <a:r>
            <a:rPr lang="en-GB" sz="1800" b="1" baseline="0">
              <a:solidFill>
                <a:schemeClr val="tx1"/>
              </a:solidFill>
            </a:rPr>
            <a:t> SALES OVER TIME </a:t>
          </a:r>
          <a:endParaRPr lang="en-GB" sz="1800" b="1">
            <a:solidFill>
              <a:schemeClr val="tx1"/>
            </a:solidFill>
          </a:endParaRPr>
        </a:p>
      </xdr:txBody>
    </xdr:sp>
    <xdr:clientData/>
  </xdr:twoCellAnchor>
  <xdr:twoCellAnchor editAs="oneCell">
    <xdr:from>
      <xdr:col>9</xdr:col>
      <xdr:colOff>158751</xdr:colOff>
      <xdr:row>7</xdr:row>
      <xdr:rowOff>39689</xdr:rowOff>
    </xdr:from>
    <xdr:to>
      <xdr:col>10</xdr:col>
      <xdr:colOff>138907</xdr:colOff>
      <xdr:row>11</xdr:row>
      <xdr:rowOff>19844</xdr:rowOff>
    </xdr:to>
    <xdr:pic>
      <xdr:nvPicPr>
        <xdr:cNvPr id="15" name="Graphic 14" descr="Shopping cart with solid fill">
          <a:extLst>
            <a:ext uri="{FF2B5EF4-FFF2-40B4-BE49-F238E27FC236}">
              <a16:creationId xmlns:a16="http://schemas.microsoft.com/office/drawing/2014/main" id="{E15926FB-FC4C-979B-790D-0B5DAA39E9A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8512970" y="2083595"/>
          <a:ext cx="813593" cy="694530"/>
        </a:xfrm>
        <a:prstGeom prst="rect">
          <a:avLst/>
        </a:prstGeom>
      </xdr:spPr>
    </xdr:pic>
    <xdr:clientData/>
  </xdr:twoCellAnchor>
  <xdr:oneCellAnchor>
    <xdr:from>
      <xdr:col>10</xdr:col>
      <xdr:colOff>501650</xdr:colOff>
      <xdr:row>7</xdr:row>
      <xdr:rowOff>150463</xdr:rowOff>
    </xdr:from>
    <xdr:ext cx="1334596" cy="453137"/>
    <xdr:sp macro="" textlink="'Average Sales over time'!F34">
      <xdr:nvSpPr>
        <xdr:cNvPr id="16" name="TextBox 15">
          <a:extLst>
            <a:ext uri="{FF2B5EF4-FFF2-40B4-BE49-F238E27FC236}">
              <a16:creationId xmlns:a16="http://schemas.microsoft.com/office/drawing/2014/main" id="{65E3C29F-3C81-4047-9BB0-495A8EFCCF3B}"/>
            </a:ext>
          </a:extLst>
        </xdr:cNvPr>
        <xdr:cNvSpPr txBox="1"/>
      </xdr:nvSpPr>
      <xdr:spPr>
        <a:xfrm>
          <a:off x="9689306" y="2194369"/>
          <a:ext cx="1334596" cy="453137"/>
        </a:xfrm>
        <a:prstGeom prst="rect">
          <a:avLst/>
        </a:prstGeom>
        <a:noFill/>
        <a:ln w="9525" cmpd="sng">
          <a:solidFill>
            <a:schemeClr val="lt1">
              <a:shade val="50000"/>
            </a:schemeClr>
          </a:solidFill>
        </a:ln>
        <a:effectLst/>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l"/>
          <a:fld id="{28AA2489-5B5A-EC41-AA7C-1CCC3AB2AB1D}" type="TxLink">
            <a:rPr lang="en-US" sz="2400" b="1" i="0" u="none" strike="noStrike">
              <a:ln>
                <a:noFill/>
              </a:ln>
              <a:solidFill>
                <a:srgbClr val="000000"/>
              </a:solidFill>
              <a:latin typeface="Cambria"/>
            </a:rPr>
            <a:pPr algn="l"/>
            <a:t>$707.27</a:t>
          </a:fld>
          <a:endParaRPr lang="en-GB" sz="2400" b="1">
            <a:ln>
              <a:noFill/>
            </a:ln>
            <a:solidFill>
              <a:schemeClr val="tx1"/>
            </a:solidFill>
          </a:endParaRPr>
        </a:p>
      </xdr:txBody>
    </xdr:sp>
    <xdr:clientData/>
  </xdr:oneCellAnchor>
  <xdr:twoCellAnchor>
    <xdr:from>
      <xdr:col>13</xdr:col>
      <xdr:colOff>674686</xdr:colOff>
      <xdr:row>5</xdr:row>
      <xdr:rowOff>99219</xdr:rowOff>
    </xdr:from>
    <xdr:to>
      <xdr:col>18</xdr:col>
      <xdr:colOff>178595</xdr:colOff>
      <xdr:row>11</xdr:row>
      <xdr:rowOff>59532</xdr:rowOff>
    </xdr:to>
    <xdr:sp macro="" textlink="">
      <xdr:nvSpPr>
        <xdr:cNvPr id="18" name="Rounded Rectangle 17">
          <a:extLst>
            <a:ext uri="{FF2B5EF4-FFF2-40B4-BE49-F238E27FC236}">
              <a16:creationId xmlns:a16="http://schemas.microsoft.com/office/drawing/2014/main" id="{583B932D-CC4F-174B-928D-6C7595F14A31}"/>
            </a:ext>
          </a:extLst>
        </xdr:cNvPr>
        <xdr:cNvSpPr/>
      </xdr:nvSpPr>
      <xdr:spPr>
        <a:xfrm>
          <a:off x="12362655" y="1785938"/>
          <a:ext cx="3671096" cy="1031875"/>
        </a:xfrm>
        <a:prstGeom prst="roundRect">
          <a:avLst/>
        </a:prstGeom>
        <a:solidFill>
          <a:schemeClr val="accent3"/>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600"/>
            <a:t>                      </a:t>
          </a:r>
          <a:r>
            <a:rPr lang="en-GB" sz="1600" baseline="0"/>
            <a:t>    </a:t>
          </a:r>
          <a:r>
            <a:rPr lang="en-GB" sz="2000" b="1">
              <a:solidFill>
                <a:schemeClr val="tx1"/>
              </a:solidFill>
            </a:rPr>
            <a:t>TOP</a:t>
          </a:r>
          <a:r>
            <a:rPr lang="en-GB" sz="2000" b="1" baseline="0">
              <a:solidFill>
                <a:schemeClr val="tx1"/>
              </a:solidFill>
            </a:rPr>
            <a:t> SUBURB</a:t>
          </a:r>
        </a:p>
        <a:p>
          <a:pPr algn="l"/>
          <a:r>
            <a:rPr lang="en-GB" sz="2000" b="1" baseline="0">
              <a:solidFill>
                <a:schemeClr val="tx1"/>
              </a:solidFill>
            </a:rPr>
            <a:t>                         </a:t>
          </a:r>
        </a:p>
        <a:p>
          <a:pPr algn="l"/>
          <a:endParaRPr lang="en-GB" sz="2000" b="1">
            <a:solidFill>
              <a:schemeClr val="tx1"/>
            </a:solidFill>
          </a:endParaRPr>
        </a:p>
      </xdr:txBody>
    </xdr:sp>
    <xdr:clientData/>
  </xdr:twoCellAnchor>
  <xdr:twoCellAnchor editAs="oneCell">
    <xdr:from>
      <xdr:col>13</xdr:col>
      <xdr:colOff>773906</xdr:colOff>
      <xdr:row>6</xdr:row>
      <xdr:rowOff>19844</xdr:rowOff>
    </xdr:from>
    <xdr:to>
      <xdr:col>14</xdr:col>
      <xdr:colOff>819766</xdr:colOff>
      <xdr:row>11</xdr:row>
      <xdr:rowOff>0</xdr:rowOff>
    </xdr:to>
    <xdr:pic>
      <xdr:nvPicPr>
        <xdr:cNvPr id="20" name="Graphic 19" descr="Home with solid fill">
          <a:extLst>
            <a:ext uri="{FF2B5EF4-FFF2-40B4-BE49-F238E27FC236}">
              <a16:creationId xmlns:a16="http://schemas.microsoft.com/office/drawing/2014/main" id="{A23E2E30-7DE6-6DC4-CD4C-6A3918397E7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2461875" y="1885157"/>
          <a:ext cx="891997" cy="853281"/>
        </a:xfrm>
        <a:prstGeom prst="rect">
          <a:avLst/>
        </a:prstGeom>
      </xdr:spPr>
    </xdr:pic>
    <xdr:clientData/>
  </xdr:twoCellAnchor>
  <xdr:twoCellAnchor>
    <xdr:from>
      <xdr:col>14</xdr:col>
      <xdr:colOff>674687</xdr:colOff>
      <xdr:row>7</xdr:row>
      <xdr:rowOff>119062</xdr:rowOff>
    </xdr:from>
    <xdr:to>
      <xdr:col>17</xdr:col>
      <xdr:colOff>515937</xdr:colOff>
      <xdr:row>9</xdr:row>
      <xdr:rowOff>158749</xdr:rowOff>
    </xdr:to>
    <xdr:sp macro="" textlink="'Sales by suburb'!A18">
      <xdr:nvSpPr>
        <xdr:cNvPr id="22" name="TextBox 21">
          <a:extLst>
            <a:ext uri="{FF2B5EF4-FFF2-40B4-BE49-F238E27FC236}">
              <a16:creationId xmlns:a16="http://schemas.microsoft.com/office/drawing/2014/main" id="{DD16CE58-38B1-FFBA-DB54-AE65D5085736}"/>
            </a:ext>
          </a:extLst>
        </xdr:cNvPr>
        <xdr:cNvSpPr txBox="1"/>
      </xdr:nvSpPr>
      <xdr:spPr>
        <a:xfrm>
          <a:off x="13196093" y="2162968"/>
          <a:ext cx="2341563" cy="39687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1"/>
        <a:lstStyle/>
        <a:p>
          <a:fld id="{CD736C09-6DFF-5A49-AE14-77B88D640868}" type="TxLink">
            <a:rPr lang="en-US" sz="2000" b="1" i="0" u="none" strike="noStrike">
              <a:solidFill>
                <a:srgbClr val="000000"/>
              </a:solidFill>
              <a:latin typeface="Cambria"/>
            </a:rPr>
            <a:pPr/>
            <a:t>Campbelltown</a:t>
          </a:fld>
          <a:endParaRPr lang="en-GB" sz="2000" b="1"/>
        </a:p>
      </xdr:txBody>
    </xdr:sp>
    <xdr:clientData/>
  </xdr:twoCellAnchor>
  <xdr:twoCellAnchor>
    <xdr:from>
      <xdr:col>18</xdr:col>
      <xdr:colOff>396876</xdr:colOff>
      <xdr:row>5</xdr:row>
      <xdr:rowOff>99219</xdr:rowOff>
    </xdr:from>
    <xdr:to>
      <xdr:col>22</xdr:col>
      <xdr:colOff>734222</xdr:colOff>
      <xdr:row>11</xdr:row>
      <xdr:rowOff>59532</xdr:rowOff>
    </xdr:to>
    <xdr:sp macro="" textlink="">
      <xdr:nvSpPr>
        <xdr:cNvPr id="23" name="Rounded Rectangle 22">
          <a:extLst>
            <a:ext uri="{FF2B5EF4-FFF2-40B4-BE49-F238E27FC236}">
              <a16:creationId xmlns:a16="http://schemas.microsoft.com/office/drawing/2014/main" id="{CAF30C60-92FA-5545-BB15-8450F990FDD2}"/>
            </a:ext>
          </a:extLst>
        </xdr:cNvPr>
        <xdr:cNvSpPr/>
      </xdr:nvSpPr>
      <xdr:spPr>
        <a:xfrm>
          <a:off x="16252032" y="1785938"/>
          <a:ext cx="3671096" cy="1031875"/>
        </a:xfrm>
        <a:prstGeom prst="roundRect">
          <a:avLst/>
        </a:prstGeom>
        <a:solidFill>
          <a:schemeClr val="accent3"/>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600"/>
            <a:t>                      </a:t>
          </a:r>
          <a:r>
            <a:rPr lang="en-GB" sz="1600" baseline="0"/>
            <a:t>        </a:t>
          </a:r>
          <a:r>
            <a:rPr lang="en-GB" sz="2000" b="1">
              <a:solidFill>
                <a:schemeClr val="tx1"/>
              </a:solidFill>
            </a:rPr>
            <a:t>TOP</a:t>
          </a:r>
          <a:r>
            <a:rPr lang="en-GB" sz="2000" b="1" baseline="0">
              <a:solidFill>
                <a:schemeClr val="tx1"/>
              </a:solidFill>
            </a:rPr>
            <a:t> BUYER</a:t>
          </a:r>
        </a:p>
        <a:p>
          <a:pPr algn="l"/>
          <a:r>
            <a:rPr lang="en-GB" sz="2000" b="1" baseline="0">
              <a:solidFill>
                <a:schemeClr val="tx1"/>
              </a:solidFill>
            </a:rPr>
            <a:t>                         </a:t>
          </a:r>
        </a:p>
        <a:p>
          <a:pPr algn="l"/>
          <a:endParaRPr lang="en-GB" sz="2000" b="1">
            <a:solidFill>
              <a:schemeClr val="tx1"/>
            </a:solidFill>
          </a:endParaRPr>
        </a:p>
      </xdr:txBody>
    </xdr:sp>
    <xdr:clientData/>
  </xdr:twoCellAnchor>
  <xdr:twoCellAnchor editAs="oneCell">
    <xdr:from>
      <xdr:col>18</xdr:col>
      <xdr:colOff>595313</xdr:colOff>
      <xdr:row>6</xdr:row>
      <xdr:rowOff>59530</xdr:rowOff>
    </xdr:from>
    <xdr:to>
      <xdr:col>19</xdr:col>
      <xdr:colOff>734221</xdr:colOff>
      <xdr:row>11</xdr:row>
      <xdr:rowOff>138908</xdr:rowOff>
    </xdr:to>
    <xdr:pic>
      <xdr:nvPicPr>
        <xdr:cNvPr id="25" name="Graphic 24" descr="Users with solid fill">
          <a:extLst>
            <a:ext uri="{FF2B5EF4-FFF2-40B4-BE49-F238E27FC236}">
              <a16:creationId xmlns:a16="http://schemas.microsoft.com/office/drawing/2014/main" id="{0121F242-EEBC-F2BE-CA0B-AE198F4C848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6450469" y="1924843"/>
          <a:ext cx="972346" cy="972346"/>
        </a:xfrm>
        <a:prstGeom prst="rect">
          <a:avLst/>
        </a:prstGeom>
      </xdr:spPr>
    </xdr:pic>
    <xdr:clientData/>
  </xdr:twoCellAnchor>
  <xdr:twoCellAnchor>
    <xdr:from>
      <xdr:col>19</xdr:col>
      <xdr:colOff>773906</xdr:colOff>
      <xdr:row>8</xdr:row>
      <xdr:rowOff>19843</xdr:rowOff>
    </xdr:from>
    <xdr:to>
      <xdr:col>22</xdr:col>
      <xdr:colOff>79376</xdr:colOff>
      <xdr:row>10</xdr:row>
      <xdr:rowOff>119062</xdr:rowOff>
    </xdr:to>
    <xdr:sp macro="" textlink="'Sales By Buyers'!A17">
      <xdr:nvSpPr>
        <xdr:cNvPr id="26" name="TextBox 25">
          <a:extLst>
            <a:ext uri="{FF2B5EF4-FFF2-40B4-BE49-F238E27FC236}">
              <a16:creationId xmlns:a16="http://schemas.microsoft.com/office/drawing/2014/main" id="{D4FF1AC7-89C6-8EBD-A61A-0722E6AA8A98}"/>
            </a:ext>
          </a:extLst>
        </xdr:cNvPr>
        <xdr:cNvSpPr txBox="1"/>
      </xdr:nvSpPr>
      <xdr:spPr>
        <a:xfrm>
          <a:off x="17462500" y="2242343"/>
          <a:ext cx="1805782" cy="45640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449498C-37E2-B94D-A6D0-670D68C7A849}" type="TxLink">
            <a:rPr lang="en-US" sz="2000" b="1" i="0" u="none" strike="noStrike">
              <a:solidFill>
                <a:srgbClr val="000000"/>
              </a:solidFill>
              <a:latin typeface="Cambria"/>
            </a:rPr>
            <a:pPr/>
            <a:t>Bruce Curran</a:t>
          </a:fld>
          <a:endParaRPr lang="en-GB" sz="2000" b="1"/>
        </a:p>
      </xdr:txBody>
    </xdr:sp>
    <xdr:clientData/>
  </xdr:twoCellAnchor>
  <xdr:twoCellAnchor>
    <xdr:from>
      <xdr:col>23</xdr:col>
      <xdr:colOff>99219</xdr:colOff>
      <xdr:row>5</xdr:row>
      <xdr:rowOff>79374</xdr:rowOff>
    </xdr:from>
    <xdr:to>
      <xdr:col>27</xdr:col>
      <xdr:colOff>436565</xdr:colOff>
      <xdr:row>11</xdr:row>
      <xdr:rowOff>39687</xdr:rowOff>
    </xdr:to>
    <xdr:sp macro="" textlink="">
      <xdr:nvSpPr>
        <xdr:cNvPr id="27" name="Rounded Rectangle 26">
          <a:extLst>
            <a:ext uri="{FF2B5EF4-FFF2-40B4-BE49-F238E27FC236}">
              <a16:creationId xmlns:a16="http://schemas.microsoft.com/office/drawing/2014/main" id="{175633DC-39B3-0541-B784-0A919937D896}"/>
            </a:ext>
          </a:extLst>
        </xdr:cNvPr>
        <xdr:cNvSpPr/>
      </xdr:nvSpPr>
      <xdr:spPr>
        <a:xfrm>
          <a:off x="20121563" y="1766093"/>
          <a:ext cx="3671096" cy="1031875"/>
        </a:xfrm>
        <a:prstGeom prst="roundRect">
          <a:avLst/>
        </a:prstGeom>
        <a:solidFill>
          <a:schemeClr val="accent3"/>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600"/>
            <a:t>                     </a:t>
          </a:r>
          <a:r>
            <a:rPr lang="en-GB" sz="2000" b="1">
              <a:solidFill>
                <a:schemeClr val="tx1"/>
              </a:solidFill>
            </a:rPr>
            <a:t>TOP</a:t>
          </a:r>
          <a:r>
            <a:rPr lang="en-GB" sz="2000" b="1" baseline="0">
              <a:solidFill>
                <a:schemeClr val="tx1"/>
              </a:solidFill>
            </a:rPr>
            <a:t> MANAGER</a:t>
          </a:r>
        </a:p>
        <a:p>
          <a:pPr algn="l"/>
          <a:r>
            <a:rPr lang="en-GB" sz="2000" b="1" baseline="0">
              <a:solidFill>
                <a:schemeClr val="tx1"/>
              </a:solidFill>
            </a:rPr>
            <a:t>                         </a:t>
          </a:r>
        </a:p>
        <a:p>
          <a:pPr algn="l"/>
          <a:endParaRPr lang="en-GB" sz="2000" b="1">
            <a:solidFill>
              <a:schemeClr val="tx1"/>
            </a:solidFill>
          </a:endParaRPr>
        </a:p>
      </xdr:txBody>
    </xdr:sp>
    <xdr:clientData/>
  </xdr:twoCellAnchor>
  <xdr:oneCellAnchor>
    <xdr:from>
      <xdr:col>21</xdr:col>
      <xdr:colOff>357187</xdr:colOff>
      <xdr:row>12</xdr:row>
      <xdr:rowOff>158750</xdr:rowOff>
    </xdr:from>
    <xdr:ext cx="184731" cy="257635"/>
    <xdr:sp macro="" textlink="">
      <xdr:nvSpPr>
        <xdr:cNvPr id="28" name="TextBox 27">
          <a:extLst>
            <a:ext uri="{FF2B5EF4-FFF2-40B4-BE49-F238E27FC236}">
              <a16:creationId xmlns:a16="http://schemas.microsoft.com/office/drawing/2014/main" id="{CEFB6464-6895-1EC0-B6AB-8771370160E4}"/>
            </a:ext>
          </a:extLst>
        </xdr:cNvPr>
        <xdr:cNvSpPr txBox="1"/>
      </xdr:nvSpPr>
      <xdr:spPr>
        <a:xfrm>
          <a:off x="18712656" y="3095625"/>
          <a:ext cx="184731" cy="2576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GB" sz="1100"/>
        </a:p>
      </xdr:txBody>
    </xdr:sp>
    <xdr:clientData/>
  </xdr:oneCellAnchor>
  <xdr:twoCellAnchor>
    <xdr:from>
      <xdr:col>24</xdr:col>
      <xdr:colOff>357187</xdr:colOff>
      <xdr:row>7</xdr:row>
      <xdr:rowOff>138906</xdr:rowOff>
    </xdr:from>
    <xdr:to>
      <xdr:col>26</xdr:col>
      <xdr:colOff>436562</xdr:colOff>
      <xdr:row>10</xdr:row>
      <xdr:rowOff>39687</xdr:rowOff>
    </xdr:to>
    <xdr:sp macro="" textlink="'Sales By manager '!A18">
      <xdr:nvSpPr>
        <xdr:cNvPr id="29" name="TextBox 28">
          <a:extLst>
            <a:ext uri="{FF2B5EF4-FFF2-40B4-BE49-F238E27FC236}">
              <a16:creationId xmlns:a16="http://schemas.microsoft.com/office/drawing/2014/main" id="{B5902172-0676-D1F8-67B3-786331B6DE5F}"/>
            </a:ext>
          </a:extLst>
        </xdr:cNvPr>
        <xdr:cNvSpPr txBox="1"/>
      </xdr:nvSpPr>
      <xdr:spPr>
        <a:xfrm>
          <a:off x="21212968" y="2182812"/>
          <a:ext cx="1746250" cy="43656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EAA04D5-E6FB-FA44-985F-FF9027FCD43C}" type="TxLink">
            <a:rPr lang="en-US" sz="2000" b="0" i="0" u="none" strike="noStrike">
              <a:solidFill>
                <a:srgbClr val="000000"/>
              </a:solidFill>
              <a:latin typeface="Cambria"/>
            </a:rPr>
            <a:pPr/>
            <a:t>Rachael Long</a:t>
          </a:fld>
          <a:endParaRPr lang="en-GB" sz="2000"/>
        </a:p>
      </xdr:txBody>
    </xdr:sp>
    <xdr:clientData/>
  </xdr:twoCellAnchor>
  <xdr:twoCellAnchor editAs="oneCell">
    <xdr:from>
      <xdr:col>23</xdr:col>
      <xdr:colOff>257968</xdr:colOff>
      <xdr:row>6</xdr:row>
      <xdr:rowOff>119063</xdr:rowOff>
    </xdr:from>
    <xdr:to>
      <xdr:col>24</xdr:col>
      <xdr:colOff>178593</xdr:colOff>
      <xdr:row>11</xdr:row>
      <xdr:rowOff>0</xdr:rowOff>
    </xdr:to>
    <xdr:pic>
      <xdr:nvPicPr>
        <xdr:cNvPr id="31" name="Graphic 30" descr="Office worker male with solid fill">
          <a:extLst>
            <a:ext uri="{FF2B5EF4-FFF2-40B4-BE49-F238E27FC236}">
              <a16:creationId xmlns:a16="http://schemas.microsoft.com/office/drawing/2014/main" id="{C8094527-A4AF-7266-1D46-C57725DC756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20280312" y="1984376"/>
          <a:ext cx="754062" cy="754062"/>
        </a:xfrm>
        <a:prstGeom prst="rect">
          <a:avLst/>
        </a:prstGeom>
      </xdr:spPr>
    </xdr:pic>
    <xdr:clientData/>
  </xdr:twoCellAnchor>
  <xdr:twoCellAnchor>
    <xdr:from>
      <xdr:col>3</xdr:col>
      <xdr:colOff>793750</xdr:colOff>
      <xdr:row>14</xdr:row>
      <xdr:rowOff>138906</xdr:rowOff>
    </xdr:from>
    <xdr:to>
      <xdr:col>12</xdr:col>
      <xdr:colOff>674687</xdr:colOff>
      <xdr:row>36</xdr:row>
      <xdr:rowOff>59530</xdr:rowOff>
    </xdr:to>
    <xdr:graphicFrame macro="">
      <xdr:nvGraphicFramePr>
        <xdr:cNvPr id="32" name="Chart 31">
          <a:extLst>
            <a:ext uri="{FF2B5EF4-FFF2-40B4-BE49-F238E27FC236}">
              <a16:creationId xmlns:a16="http://schemas.microsoft.com/office/drawing/2014/main" id="{C38C86EC-32A8-9340-B85B-4CF51CF218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xdr:col>
      <xdr:colOff>674687</xdr:colOff>
      <xdr:row>37</xdr:row>
      <xdr:rowOff>138907</xdr:rowOff>
    </xdr:from>
    <xdr:to>
      <xdr:col>12</xdr:col>
      <xdr:colOff>714375</xdr:colOff>
      <xdr:row>65</xdr:row>
      <xdr:rowOff>0</xdr:rowOff>
    </xdr:to>
    <xdr:graphicFrame macro="">
      <xdr:nvGraphicFramePr>
        <xdr:cNvPr id="33" name="Average sales over time ">
          <a:extLst>
            <a:ext uri="{FF2B5EF4-FFF2-40B4-BE49-F238E27FC236}">
              <a16:creationId xmlns:a16="http://schemas.microsoft.com/office/drawing/2014/main" id="{BCB00D37-8710-0A4D-8373-DEE275C952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22</xdr:col>
      <xdr:colOff>635000</xdr:colOff>
      <xdr:row>13</xdr:row>
      <xdr:rowOff>39689</xdr:rowOff>
    </xdr:from>
    <xdr:to>
      <xdr:col>31</xdr:col>
      <xdr:colOff>198437</xdr:colOff>
      <xdr:row>36</xdr:row>
      <xdr:rowOff>39689</xdr:rowOff>
    </xdr:to>
    <xdr:graphicFrame macro="">
      <xdr:nvGraphicFramePr>
        <xdr:cNvPr id="34" name="Chart 33">
          <a:extLst>
            <a:ext uri="{FF2B5EF4-FFF2-40B4-BE49-F238E27FC236}">
              <a16:creationId xmlns:a16="http://schemas.microsoft.com/office/drawing/2014/main" id="{F57C04DA-A6DF-934B-8730-276E82B3C1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13</xdr:col>
      <xdr:colOff>79374</xdr:colOff>
      <xdr:row>14</xdr:row>
      <xdr:rowOff>99218</xdr:rowOff>
    </xdr:from>
    <xdr:to>
      <xdr:col>22</xdr:col>
      <xdr:colOff>277812</xdr:colOff>
      <xdr:row>36</xdr:row>
      <xdr:rowOff>39688</xdr:rowOff>
    </xdr:to>
    <xdr:graphicFrame macro="">
      <xdr:nvGraphicFramePr>
        <xdr:cNvPr id="35" name="Chart 34">
          <a:extLst>
            <a:ext uri="{FF2B5EF4-FFF2-40B4-BE49-F238E27FC236}">
              <a16:creationId xmlns:a16="http://schemas.microsoft.com/office/drawing/2014/main" id="{499DB265-4578-D148-8F41-7D6B7C31D3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13</xdr:col>
      <xdr:colOff>79373</xdr:colOff>
      <xdr:row>38</xdr:row>
      <xdr:rowOff>19843</xdr:rowOff>
    </xdr:from>
    <xdr:to>
      <xdr:col>22</xdr:col>
      <xdr:colOff>476250</xdr:colOff>
      <xdr:row>64</xdr:row>
      <xdr:rowOff>39688</xdr:rowOff>
    </xdr:to>
    <xdr:graphicFrame macro="">
      <xdr:nvGraphicFramePr>
        <xdr:cNvPr id="36" name="Chart 35">
          <a:extLst>
            <a:ext uri="{FF2B5EF4-FFF2-40B4-BE49-F238E27FC236}">
              <a16:creationId xmlns:a16="http://schemas.microsoft.com/office/drawing/2014/main" id="{F6E58247-DA5B-6846-A89D-E7E26C41B1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22</xdr:col>
      <xdr:colOff>793750</xdr:colOff>
      <xdr:row>38</xdr:row>
      <xdr:rowOff>79374</xdr:rowOff>
    </xdr:from>
    <xdr:to>
      <xdr:col>31</xdr:col>
      <xdr:colOff>357187</xdr:colOff>
      <xdr:row>63</xdr:row>
      <xdr:rowOff>138906</xdr:rowOff>
    </xdr:to>
    <xdr:graphicFrame macro="">
      <xdr:nvGraphicFramePr>
        <xdr:cNvPr id="37" name="Chart 36">
          <a:extLst>
            <a:ext uri="{FF2B5EF4-FFF2-40B4-BE49-F238E27FC236}">
              <a16:creationId xmlns:a16="http://schemas.microsoft.com/office/drawing/2014/main" id="{02F59DC3-318A-AC47-8882-2EB039E153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21</xdr:col>
      <xdr:colOff>296860</xdr:colOff>
      <xdr:row>66</xdr:row>
      <xdr:rowOff>103981</xdr:rowOff>
    </xdr:from>
    <xdr:to>
      <xdr:col>32</xdr:col>
      <xdr:colOff>2809875</xdr:colOff>
      <xdr:row>126</xdr:row>
      <xdr:rowOff>25400</xdr:rowOff>
    </xdr:to>
    <mc:AlternateContent xmlns:mc="http://schemas.openxmlformats.org/markup-compatibility/2006">
      <mc:Choice xmlns:cx4="http://schemas.microsoft.com/office/drawing/2016/5/10/chartex" Requires="cx4">
        <xdr:graphicFrame macro="">
          <xdr:nvGraphicFramePr>
            <xdr:cNvPr id="40" name="Chart 39">
              <a:extLst>
                <a:ext uri="{FF2B5EF4-FFF2-40B4-BE49-F238E27FC236}">
                  <a16:creationId xmlns:a16="http://schemas.microsoft.com/office/drawing/2014/main" id="{55FA573A-D911-1348-BF04-C3D797567DA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8"/>
            </a:graphicData>
          </a:graphic>
        </xdr:graphicFrame>
      </mc:Choice>
      <mc:Fallback>
        <xdr:sp macro="" textlink="">
          <xdr:nvSpPr>
            <xdr:cNvPr id="0" name=""/>
            <xdr:cNvSpPr>
              <a:spLocks noTextEdit="1"/>
            </xdr:cNvSpPr>
          </xdr:nvSpPr>
          <xdr:spPr>
            <a:xfrm>
              <a:off x="18521360" y="14061281"/>
              <a:ext cx="11593515" cy="10589419"/>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254000</xdr:colOff>
      <xdr:row>11</xdr:row>
      <xdr:rowOff>152399</xdr:rowOff>
    </xdr:from>
    <xdr:to>
      <xdr:col>3</xdr:col>
      <xdr:colOff>406400</xdr:colOff>
      <xdr:row>15</xdr:row>
      <xdr:rowOff>105905</xdr:rowOff>
    </xdr:to>
    <mc:AlternateContent xmlns:mc="http://schemas.openxmlformats.org/markup-compatibility/2006" xmlns:a14="http://schemas.microsoft.com/office/drawing/2010/main">
      <mc:Choice Requires="a14">
        <xdr:graphicFrame macro="">
          <xdr:nvGraphicFramePr>
            <xdr:cNvPr id="53" name="Type">
              <a:extLst>
                <a:ext uri="{FF2B5EF4-FFF2-40B4-BE49-F238E27FC236}">
                  <a16:creationId xmlns:a16="http://schemas.microsoft.com/office/drawing/2014/main" id="{3A2DA572-A130-C73C-7E4B-D23D445EF2FF}"/>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254000" y="2692399"/>
              <a:ext cx="3446463" cy="94569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215900</xdr:colOff>
      <xdr:row>16</xdr:row>
      <xdr:rowOff>127001</xdr:rowOff>
    </xdr:from>
    <xdr:to>
      <xdr:col>3</xdr:col>
      <xdr:colOff>431800</xdr:colOff>
      <xdr:row>21</xdr:row>
      <xdr:rowOff>203200</xdr:rowOff>
    </xdr:to>
    <mc:AlternateContent xmlns:mc="http://schemas.openxmlformats.org/markup-compatibility/2006" xmlns:a14="http://schemas.microsoft.com/office/drawing/2010/main">
      <mc:Choice Requires="a14">
        <xdr:graphicFrame macro="">
          <xdr:nvGraphicFramePr>
            <xdr:cNvPr id="56" name="Financial Year">
              <a:extLst>
                <a:ext uri="{FF2B5EF4-FFF2-40B4-BE49-F238E27FC236}">
                  <a16:creationId xmlns:a16="http://schemas.microsoft.com/office/drawing/2014/main" id="{C5E3F270-DE21-9FC1-B2CF-BF29871FB981}"/>
                </a:ext>
              </a:extLst>
            </xdr:cNvPr>
            <xdr:cNvGraphicFramePr/>
          </xdr:nvGraphicFramePr>
          <xdr:xfrm>
            <a:off x="0" y="0"/>
            <a:ext cx="0" cy="0"/>
          </xdr:xfrm>
          <a:graphic>
            <a:graphicData uri="http://schemas.microsoft.com/office/drawing/2010/slicer">
              <sle:slicer xmlns:sle="http://schemas.microsoft.com/office/drawing/2010/slicer" name="Financial Year"/>
            </a:graphicData>
          </a:graphic>
        </xdr:graphicFrame>
      </mc:Choice>
      <mc:Fallback xmlns="">
        <xdr:sp macro="" textlink="">
          <xdr:nvSpPr>
            <xdr:cNvPr id="0" name=""/>
            <xdr:cNvSpPr>
              <a:spLocks noTextEdit="1"/>
            </xdr:cNvSpPr>
          </xdr:nvSpPr>
          <xdr:spPr>
            <a:xfrm>
              <a:off x="215900" y="3976689"/>
              <a:ext cx="3509963" cy="16636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139700</xdr:colOff>
      <xdr:row>22</xdr:row>
      <xdr:rowOff>76200</xdr:rowOff>
    </xdr:from>
    <xdr:to>
      <xdr:col>3</xdr:col>
      <xdr:colOff>482600</xdr:colOff>
      <xdr:row>36</xdr:row>
      <xdr:rowOff>152400</xdr:rowOff>
    </xdr:to>
    <mc:AlternateContent xmlns:mc="http://schemas.openxmlformats.org/markup-compatibility/2006" xmlns:a14="http://schemas.microsoft.com/office/drawing/2010/main">
      <mc:Choice Requires="a14">
        <xdr:graphicFrame macro="">
          <xdr:nvGraphicFramePr>
            <xdr:cNvPr id="57" name="State">
              <a:extLst>
                <a:ext uri="{FF2B5EF4-FFF2-40B4-BE49-F238E27FC236}">
                  <a16:creationId xmlns:a16="http://schemas.microsoft.com/office/drawing/2014/main" id="{A6A62375-3529-866F-DA06-3946199503AE}"/>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39700" y="5830888"/>
              <a:ext cx="3636963" cy="24574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165100</xdr:colOff>
      <xdr:row>37</xdr:row>
      <xdr:rowOff>152400</xdr:rowOff>
    </xdr:from>
    <xdr:to>
      <xdr:col>3</xdr:col>
      <xdr:colOff>482600</xdr:colOff>
      <xdr:row>56</xdr:row>
      <xdr:rowOff>50800</xdr:rowOff>
    </xdr:to>
    <mc:AlternateContent xmlns:mc="http://schemas.openxmlformats.org/markup-compatibility/2006" xmlns:a14="http://schemas.microsoft.com/office/drawing/2010/main">
      <mc:Choice Requires="a14">
        <xdr:graphicFrame macro="">
          <xdr:nvGraphicFramePr>
            <xdr:cNvPr id="58" name="Category">
              <a:extLst>
                <a:ext uri="{FF2B5EF4-FFF2-40B4-BE49-F238E27FC236}">
                  <a16:creationId xmlns:a16="http://schemas.microsoft.com/office/drawing/2014/main" id="{4D480761-53FC-4FBC-83A1-28D4BABE0A5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65100" y="8447088"/>
              <a:ext cx="3611563" cy="29146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32</xdr:col>
      <xdr:colOff>-1</xdr:colOff>
      <xdr:row>15</xdr:row>
      <xdr:rowOff>277812</xdr:rowOff>
    </xdr:from>
    <xdr:to>
      <xdr:col>42</xdr:col>
      <xdr:colOff>754062</xdr:colOff>
      <xdr:row>58</xdr:row>
      <xdr:rowOff>119062</xdr:rowOff>
    </xdr:to>
    <xdr:graphicFrame macro="">
      <xdr:nvGraphicFramePr>
        <xdr:cNvPr id="60" name="Chart 59">
          <a:extLst>
            <a:ext uri="{FF2B5EF4-FFF2-40B4-BE49-F238E27FC236}">
              <a16:creationId xmlns:a16="http://schemas.microsoft.com/office/drawing/2014/main" id="{ACEA909D-05FF-1D42-9624-1F31E7E9BD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0.34994</cdr:x>
      <cdr:y>0.09694</cdr:y>
    </cdr:from>
    <cdr:to>
      <cdr:x>0.72661</cdr:x>
      <cdr:y>0.22777</cdr:y>
    </cdr:to>
    <cdr:sp macro="" textlink="">
      <cdr:nvSpPr>
        <cdr:cNvPr id="2" name="TextBox 1">
          <a:extLst xmlns:a="http://schemas.openxmlformats.org/drawingml/2006/main">
            <a:ext uri="{FF2B5EF4-FFF2-40B4-BE49-F238E27FC236}">
              <a16:creationId xmlns:a16="http://schemas.microsoft.com/office/drawing/2014/main" id="{0E4E766F-23D7-ECC0-47EE-A73632B40F0F}"/>
            </a:ext>
          </a:extLst>
        </cdr:cNvPr>
        <cdr:cNvSpPr txBox="1"/>
      </cdr:nvSpPr>
      <cdr:spPr>
        <a:xfrm xmlns:a="http://schemas.openxmlformats.org/drawingml/2006/main">
          <a:off x="2551815" y="448636"/>
          <a:ext cx="2746744" cy="60546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GB" sz="1100"/>
        </a:p>
      </cdr:txBody>
    </cdr:sp>
  </cdr:relSizeAnchor>
  <cdr:relSizeAnchor xmlns:cdr="http://schemas.openxmlformats.org/drawingml/2006/chartDrawing">
    <cdr:from>
      <cdr:x>0.33739</cdr:x>
      <cdr:y>0.08588</cdr:y>
    </cdr:from>
    <cdr:to>
      <cdr:x>0.70711</cdr:x>
      <cdr:y>0.18715</cdr:y>
    </cdr:to>
    <cdr:sp macro="" textlink="">
      <cdr:nvSpPr>
        <cdr:cNvPr id="3" name="TextBox 2">
          <a:extLst xmlns:a="http://schemas.openxmlformats.org/drawingml/2006/main">
            <a:ext uri="{FF2B5EF4-FFF2-40B4-BE49-F238E27FC236}">
              <a16:creationId xmlns:a16="http://schemas.microsoft.com/office/drawing/2014/main" id="{A95914F9-A021-E13A-E7CE-807477560339}"/>
            </a:ext>
          </a:extLst>
        </cdr:cNvPr>
        <cdr:cNvSpPr txBox="1"/>
      </cdr:nvSpPr>
      <cdr:spPr>
        <a:xfrm xmlns:a="http://schemas.openxmlformats.org/drawingml/2006/main">
          <a:off x="3112977" y="463404"/>
          <a:ext cx="3411280" cy="54639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GB" sz="1600" b="1"/>
            <a:t>Total Sales Over Time</a:t>
          </a:r>
        </a:p>
      </cdr:txBody>
    </cdr:sp>
  </cdr:relSizeAnchor>
</c:userShapes>
</file>

<file path=xl/drawings/drawing5.xml><?xml version="1.0" encoding="utf-8"?>
<c:userShapes xmlns:c="http://schemas.openxmlformats.org/drawingml/2006/chart">
  <cdr:relSizeAnchor xmlns:cdr="http://schemas.openxmlformats.org/drawingml/2006/chartDrawing">
    <cdr:from>
      <cdr:x>0.36725</cdr:x>
      <cdr:y>0.07791</cdr:y>
    </cdr:from>
    <cdr:to>
      <cdr:x>0.65578</cdr:x>
      <cdr:y>0.18808</cdr:y>
    </cdr:to>
    <cdr:sp macro="" textlink="">
      <cdr:nvSpPr>
        <cdr:cNvPr id="2" name="TextBox 1">
          <a:extLst xmlns:a="http://schemas.openxmlformats.org/drawingml/2006/main">
            <a:ext uri="{FF2B5EF4-FFF2-40B4-BE49-F238E27FC236}">
              <a16:creationId xmlns:a16="http://schemas.microsoft.com/office/drawing/2014/main" id="{91183655-6064-4D10-9F1C-10F3BF621236}"/>
            </a:ext>
          </a:extLst>
        </cdr:cNvPr>
        <cdr:cNvSpPr txBox="1"/>
      </cdr:nvSpPr>
      <cdr:spPr>
        <a:xfrm xmlns:a="http://schemas.openxmlformats.org/drawingml/2006/main">
          <a:off x="3350964" y="327420"/>
          <a:ext cx="2632605" cy="46302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GB" sz="1100"/>
        </a:p>
      </cdr:txBody>
    </cdr:sp>
  </cdr:relSizeAnchor>
  <cdr:relSizeAnchor xmlns:cdr="http://schemas.openxmlformats.org/drawingml/2006/chartDrawing">
    <cdr:from>
      <cdr:x>0.33826</cdr:x>
      <cdr:y>0.07161</cdr:y>
    </cdr:from>
    <cdr:to>
      <cdr:x>0.70652</cdr:x>
      <cdr:y>0.15975</cdr:y>
    </cdr:to>
    <cdr:sp macro="" textlink="">
      <cdr:nvSpPr>
        <cdr:cNvPr id="3" name="TextBox 2">
          <a:extLst xmlns:a="http://schemas.openxmlformats.org/drawingml/2006/main">
            <a:ext uri="{FF2B5EF4-FFF2-40B4-BE49-F238E27FC236}">
              <a16:creationId xmlns:a16="http://schemas.microsoft.com/office/drawing/2014/main" id="{F7B77E90-0662-522D-BE94-BDC331505032}"/>
            </a:ext>
          </a:extLst>
        </cdr:cNvPr>
        <cdr:cNvSpPr txBox="1"/>
      </cdr:nvSpPr>
      <cdr:spPr>
        <a:xfrm xmlns:a="http://schemas.openxmlformats.org/drawingml/2006/main">
          <a:off x="3086381" y="300962"/>
          <a:ext cx="3360208" cy="37041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1600" b="1"/>
            <a:t>AVERAGE</a:t>
          </a:r>
          <a:r>
            <a:rPr lang="en-GB" sz="1600" b="1" baseline="0"/>
            <a:t> SALES OVER TIME </a:t>
          </a:r>
          <a:endParaRPr lang="en-GB" sz="1600" b="1"/>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M" refreshedDate="45903.893827083331" createdVersion="8" refreshedVersion="8" minRefreshableVersion="3" recordCount="4505" xr:uid="{E8F6AE31-344D-5E49-AB65-0497D7BC2333}">
  <cacheSource type="worksheet">
    <worksheetSource name="Data"/>
  </cacheSource>
  <cacheFields count="16">
    <cacheField name="Date" numFmtId="14">
      <sharedItems containsSemiMixedTypes="0" containsNonDate="0" containsDate="1" containsString="0" minDate="2023-01-01T00:00:00" maxDate="2025-01-01T00:00:00" count="729">
        <d v="2023-07-03T00:00:00"/>
        <d v="2023-12-03T00:00:00"/>
        <d v="2023-05-04T00:00:00"/>
        <d v="2024-05-24T00:00:00"/>
        <d v="2023-09-01T00:00:00"/>
        <d v="2023-10-09T00:00:00"/>
        <d v="2023-02-11T00:00:00"/>
        <d v="2023-10-29T00:00:00"/>
        <d v="2024-01-04T00:00:00"/>
        <d v="2024-05-02T00:00:00"/>
        <d v="2024-01-16T00:00:00"/>
        <d v="2023-10-13T00:00:00"/>
        <d v="2023-11-10T00:00:00"/>
        <d v="2023-10-01T00:00:00"/>
        <d v="2023-11-25T00:00:00"/>
        <d v="2023-12-08T00:00:00"/>
        <d v="2023-01-26T00:00:00"/>
        <d v="2023-10-03T00:00:00"/>
        <d v="2023-10-21T00:00:00"/>
        <d v="2023-07-31T00:00:00"/>
        <d v="2023-08-24T00:00:00"/>
        <d v="2023-05-22T00:00:00"/>
        <d v="2023-06-16T00:00:00"/>
        <d v="2024-11-13T00:00:00"/>
        <d v="2024-05-01T00:00:00"/>
        <d v="2023-03-18T00:00:00"/>
        <d v="2023-05-07T00:00:00"/>
        <d v="2023-07-15T00:00:00"/>
        <d v="2024-11-01T00:00:00"/>
        <d v="2024-04-21T00:00:00"/>
        <d v="2023-01-11T00:00:00"/>
        <d v="2023-02-15T00:00:00"/>
        <d v="2023-10-02T00:00:00"/>
        <d v="2024-08-26T00:00:00"/>
        <d v="2024-12-28T00:00:00"/>
        <d v="2023-10-18T00:00:00"/>
        <d v="2024-08-22T00:00:00"/>
        <d v="2024-12-03T00:00:00"/>
        <d v="2024-03-09T00:00:00"/>
        <d v="2024-05-03T00:00:00"/>
        <d v="2023-11-02T00:00:00"/>
        <d v="2023-02-10T00:00:00"/>
        <d v="2024-05-11T00:00:00"/>
        <d v="2023-06-20T00:00:00"/>
        <d v="2024-01-26T00:00:00"/>
        <d v="2024-02-05T00:00:00"/>
        <d v="2024-10-23T00:00:00"/>
        <d v="2024-09-01T00:00:00"/>
        <d v="2023-08-01T00:00:00"/>
        <d v="2024-10-10T00:00:00"/>
        <d v="2024-02-22T00:00:00"/>
        <d v="2023-10-04T00:00:00"/>
        <d v="2024-10-15T00:00:00"/>
        <d v="2023-12-07T00:00:00"/>
        <d v="2023-08-26T00:00:00"/>
        <d v="2023-10-26T00:00:00"/>
        <d v="2024-12-09T00:00:00"/>
        <d v="2023-09-10T00:00:00"/>
        <d v="2024-07-18T00:00:00"/>
        <d v="2023-12-15T00:00:00"/>
        <d v="2023-11-23T00:00:00"/>
        <d v="2023-06-25T00:00:00"/>
        <d v="2024-06-20T00:00:00"/>
        <d v="2023-03-12T00:00:00"/>
        <d v="2023-01-09T00:00:00"/>
        <d v="2024-07-04T00:00:00"/>
        <d v="2023-02-26T00:00:00"/>
        <d v="2024-10-21T00:00:00"/>
        <d v="2024-08-01T00:00:00"/>
        <d v="2023-08-31T00:00:00"/>
        <d v="2024-06-13T00:00:00"/>
        <d v="2024-04-15T00:00:00"/>
        <d v="2024-10-18T00:00:00"/>
        <d v="2023-04-27T00:00:00"/>
        <d v="2024-10-12T00:00:00"/>
        <d v="2024-11-24T00:00:00"/>
        <d v="2024-10-09T00:00:00"/>
        <d v="2023-01-25T00:00:00"/>
        <d v="2024-03-12T00:00:00"/>
        <d v="2023-09-03T00:00:00"/>
        <d v="2023-05-29T00:00:00"/>
        <d v="2024-03-22T00:00:00"/>
        <d v="2024-08-19T00:00:00"/>
        <d v="2023-01-12T00:00:00"/>
        <d v="2024-10-17T00:00:00"/>
        <d v="2024-11-05T00:00:00"/>
        <d v="2023-03-08T00:00:00"/>
        <d v="2024-02-27T00:00:00"/>
        <d v="2024-06-17T00:00:00"/>
        <d v="2024-05-04T00:00:00"/>
        <d v="2024-10-24T00:00:00"/>
        <d v="2024-03-13T00:00:00"/>
        <d v="2024-01-09T00:00:00"/>
        <d v="2024-11-19T00:00:00"/>
        <d v="2024-03-29T00:00:00"/>
        <d v="2023-02-14T00:00:00"/>
        <d v="2024-01-22T00:00:00"/>
        <d v="2024-01-29T00:00:00"/>
        <d v="2024-07-27T00:00:00"/>
        <d v="2023-10-08T00:00:00"/>
        <d v="2023-09-14T00:00:00"/>
        <d v="2024-11-20T00:00:00"/>
        <d v="2024-01-10T00:00:00"/>
        <d v="2023-03-01T00:00:00"/>
        <d v="2023-11-03T00:00:00"/>
        <d v="2024-03-16T00:00:00"/>
        <d v="2024-01-18T00:00:00"/>
        <d v="2023-05-06T00:00:00"/>
        <d v="2023-03-30T00:00:00"/>
        <d v="2024-02-10T00:00:00"/>
        <d v="2024-08-11T00:00:00"/>
        <d v="2023-08-04T00:00:00"/>
        <d v="2024-05-08T00:00:00"/>
        <d v="2024-10-27T00:00:00"/>
        <d v="2024-02-19T00:00:00"/>
        <d v="2023-11-14T00:00:00"/>
        <d v="2024-10-04T00:00:00"/>
        <d v="2024-08-02T00:00:00"/>
        <d v="2023-04-02T00:00:00"/>
        <d v="2023-12-05T00:00:00"/>
        <d v="2024-12-11T00:00:00"/>
        <d v="2023-09-18T00:00:00"/>
        <d v="2023-04-14T00:00:00"/>
        <d v="2024-10-28T00:00:00"/>
        <d v="2024-12-30T00:00:00"/>
        <d v="2024-10-19T00:00:00"/>
        <d v="2023-12-24T00:00:00"/>
        <d v="2023-01-24T00:00:00"/>
        <d v="2024-07-17T00:00:00"/>
        <d v="2023-12-25T00:00:00"/>
        <d v="2023-05-28T00:00:00"/>
        <d v="2023-02-09T00:00:00"/>
        <d v="2023-09-15T00:00:00"/>
        <d v="2023-01-18T00:00:00"/>
        <d v="2024-04-04T00:00:00"/>
        <d v="2023-09-05T00:00:00"/>
        <d v="2024-06-03T00:00:00"/>
        <d v="2024-07-13T00:00:00"/>
        <d v="2024-07-10T00:00:00"/>
        <d v="2024-12-18T00:00:00"/>
        <d v="2024-04-03T00:00:00"/>
        <d v="2024-05-15T00:00:00"/>
        <d v="2023-04-26T00:00:00"/>
        <d v="2024-11-03T00:00:00"/>
        <d v="2023-05-03T00:00:00"/>
        <d v="2023-11-12T00:00:00"/>
        <d v="2024-12-02T00:00:00"/>
        <d v="2023-11-28T00:00:00"/>
        <d v="2023-02-03T00:00:00"/>
        <d v="2024-09-16T00:00:00"/>
        <d v="2023-07-25T00:00:00"/>
        <d v="2024-11-23T00:00:00"/>
        <d v="2023-11-18T00:00:00"/>
        <d v="2023-01-22T00:00:00"/>
        <d v="2023-02-02T00:00:00"/>
        <d v="2024-12-14T00:00:00"/>
        <d v="2024-12-26T00:00:00"/>
        <d v="2024-07-06T00:00:00"/>
        <d v="2023-07-19T00:00:00"/>
        <d v="2023-09-07T00:00:00"/>
        <d v="2024-06-01T00:00:00"/>
        <d v="2023-08-20T00:00:00"/>
        <d v="2023-04-17T00:00:00"/>
        <d v="2024-04-24T00:00:00"/>
        <d v="2023-01-06T00:00:00"/>
        <d v="2024-06-25T00:00:00"/>
        <d v="2024-06-10T00:00:00"/>
        <d v="2024-09-18T00:00:00"/>
        <d v="2023-07-29T00:00:00"/>
        <d v="2024-03-02T00:00:00"/>
        <d v="2024-01-19T00:00:00"/>
        <d v="2023-05-15T00:00:00"/>
        <d v="2023-01-19T00:00:00"/>
        <d v="2023-08-10T00:00:00"/>
        <d v="2024-06-08T00:00:00"/>
        <d v="2023-04-06T00:00:00"/>
        <d v="2024-07-08T00:00:00"/>
        <d v="2023-02-07T00:00:00"/>
        <d v="2024-06-21T00:00:00"/>
        <d v="2024-05-31T00:00:00"/>
        <d v="2023-06-03T00:00:00"/>
        <d v="2024-05-13T00:00:00"/>
        <d v="2023-04-22T00:00:00"/>
        <d v="2023-09-17T00:00:00"/>
        <d v="2024-11-30T00:00:00"/>
        <d v="2024-01-01T00:00:00"/>
        <d v="2024-07-14T00:00:00"/>
        <d v="2023-05-11T00:00:00"/>
        <d v="2024-05-28T00:00:00"/>
        <d v="2024-08-30T00:00:00"/>
        <d v="2023-02-19T00:00:00"/>
        <d v="2023-09-21T00:00:00"/>
        <d v="2023-03-23T00:00:00"/>
        <d v="2024-12-19T00:00:00"/>
        <d v="2024-11-21T00:00:00"/>
        <d v="2023-12-09T00:00:00"/>
        <d v="2024-04-20T00:00:00"/>
        <d v="2023-08-28T00:00:00"/>
        <d v="2024-08-21T00:00:00"/>
        <d v="2024-01-27T00:00:00"/>
        <d v="2024-08-18T00:00:00"/>
        <d v="2023-02-22T00:00:00"/>
        <d v="2024-07-20T00:00:00"/>
        <d v="2023-11-22T00:00:00"/>
        <d v="2023-10-25T00:00:00"/>
        <d v="2023-08-12T00:00:00"/>
        <d v="2024-09-30T00:00:00"/>
        <d v="2024-02-03T00:00:00"/>
        <d v="2023-08-18T00:00:00"/>
        <d v="2024-09-22T00:00:00"/>
        <d v="2023-07-01T00:00:00"/>
        <d v="2024-12-29T00:00:00"/>
        <d v="2023-11-01T00:00:00"/>
        <d v="2023-01-10T00:00:00"/>
        <d v="2024-12-07T00:00:00"/>
        <d v="2024-10-31T00:00:00"/>
        <d v="2023-08-17T00:00:00"/>
        <d v="2024-04-01T00:00:00"/>
        <d v="2023-03-11T00:00:00"/>
        <d v="2023-03-25T00:00:00"/>
        <d v="2023-09-25T00:00:00"/>
        <d v="2023-08-14T00:00:00"/>
        <d v="2024-10-29T00:00:00"/>
        <d v="2023-01-08T00:00:00"/>
        <d v="2023-06-01T00:00:00"/>
        <d v="2023-08-21T00:00:00"/>
        <d v="2023-12-30T00:00:00"/>
        <d v="2023-10-24T00:00:00"/>
        <d v="2024-05-21T00:00:00"/>
        <d v="2023-03-02T00:00:00"/>
        <d v="2023-04-16T00:00:00"/>
        <d v="2023-07-11T00:00:00"/>
        <d v="2023-01-03T00:00:00"/>
        <d v="2023-04-12T00:00:00"/>
        <d v="2024-08-10T00:00:00"/>
        <d v="2023-03-19T00:00:00"/>
        <d v="2023-10-07T00:00:00"/>
        <d v="2024-02-23T00:00:00"/>
        <d v="2024-08-27T00:00:00"/>
        <d v="2023-10-15T00:00:00"/>
        <d v="2024-12-31T00:00:00"/>
        <d v="2024-02-11T00:00:00"/>
        <d v="2023-04-08T00:00:00"/>
        <d v="2024-10-11T00:00:00"/>
        <d v="2024-06-28T00:00:00"/>
        <d v="2023-08-29T00:00:00"/>
        <d v="2024-10-02T00:00:00"/>
        <d v="2024-12-23T00:00:00"/>
        <d v="2023-12-17T00:00:00"/>
        <d v="2023-03-20T00:00:00"/>
        <d v="2024-01-30T00:00:00"/>
        <d v="2024-12-04T00:00:00"/>
        <d v="2023-04-19T00:00:00"/>
        <d v="2024-04-27T00:00:00"/>
        <d v="2024-10-26T00:00:00"/>
        <d v="2023-08-08T00:00:00"/>
        <d v="2023-12-23T00:00:00"/>
        <d v="2023-04-28T00:00:00"/>
        <d v="2023-08-23T00:00:00"/>
        <d v="2024-07-19T00:00:00"/>
        <d v="2023-04-25T00:00:00"/>
        <d v="2023-02-25T00:00:00"/>
        <d v="2024-07-30T00:00:00"/>
        <d v="2023-12-11T00:00:00"/>
        <d v="2023-07-10T00:00:00"/>
        <d v="2023-03-13T00:00:00"/>
        <d v="2023-05-05T00:00:00"/>
        <d v="2024-09-24T00:00:00"/>
        <d v="2023-08-27T00:00:00"/>
        <d v="2023-05-18T00:00:00"/>
        <d v="2024-05-06T00:00:00"/>
        <d v="2023-06-27T00:00:00"/>
        <d v="2023-04-05T00:00:00"/>
        <d v="2023-04-09T00:00:00"/>
        <d v="2024-06-14T00:00:00"/>
        <d v="2024-09-11T00:00:00"/>
        <d v="2023-11-24T00:00:00"/>
        <d v="2024-12-21T00:00:00"/>
        <d v="2024-04-11T00:00:00"/>
        <d v="2024-09-13T00:00:00"/>
        <d v="2024-09-03T00:00:00"/>
        <d v="2024-01-06T00:00:00"/>
        <d v="2024-09-04T00:00:00"/>
        <d v="2023-07-05T00:00:00"/>
        <d v="2024-09-10T00:00:00"/>
        <d v="2023-03-05T00:00:00"/>
        <d v="2024-06-16T00:00:00"/>
        <d v="2024-01-25T00:00:00"/>
        <d v="2023-02-28T00:00:00"/>
        <d v="2023-06-29T00:00:00"/>
        <d v="2024-02-13T00:00:00"/>
        <d v="2024-07-03T00:00:00"/>
        <d v="2024-04-18T00:00:00"/>
        <d v="2023-10-16T00:00:00"/>
        <d v="2023-01-21T00:00:00"/>
        <d v="2023-11-06T00:00:00"/>
        <d v="2023-12-27T00:00:00"/>
        <d v="2024-10-30T00:00:00"/>
        <d v="2023-05-24T00:00:00"/>
        <d v="2023-02-13T00:00:00"/>
        <d v="2024-12-10T00:00:00"/>
        <d v="2023-03-04T00:00:00"/>
        <d v="2024-06-18T00:00:00"/>
        <d v="2023-05-01T00:00:00"/>
        <d v="2023-04-20T00:00:00"/>
        <d v="2024-02-24T00:00:00"/>
        <d v="2024-08-03T00:00:00"/>
        <d v="2024-01-12T00:00:00"/>
        <d v="2023-05-31T00:00:00"/>
        <d v="2023-08-16T00:00:00"/>
        <d v="2024-04-16T00:00:00"/>
        <d v="2024-04-13T00:00:00"/>
        <d v="2023-03-15T00:00:00"/>
        <d v="2023-07-23T00:00:00"/>
        <d v="2023-09-12T00:00:00"/>
        <d v="2023-08-05T00:00:00"/>
        <d v="2023-07-06T00:00:00"/>
        <d v="2024-06-09T00:00:00"/>
        <d v="2023-11-08T00:00:00"/>
        <d v="2024-05-17T00:00:00"/>
        <d v="2024-08-05T00:00:00"/>
        <d v="2024-04-30T00:00:00"/>
        <d v="2024-06-05T00:00:00"/>
        <d v="2024-03-28T00:00:00"/>
        <d v="2024-05-14T00:00:00"/>
        <d v="2023-06-15T00:00:00"/>
        <d v="2024-03-03T00:00:00"/>
        <d v="2024-05-09T00:00:00"/>
        <d v="2024-07-22T00:00:00"/>
        <d v="2024-03-27T00:00:00"/>
        <d v="2024-02-15T00:00:00"/>
        <d v="2024-06-02T00:00:00"/>
        <d v="2024-05-19T00:00:00"/>
        <d v="2023-01-01T00:00:00"/>
        <d v="2024-10-25T00:00:00"/>
        <d v="2023-02-05T00:00:00"/>
        <d v="2023-11-17T00:00:00"/>
        <d v="2023-10-10T00:00:00"/>
        <d v="2024-02-26T00:00:00"/>
        <d v="2024-08-24T00:00:00"/>
        <d v="2024-08-28T00:00:00"/>
        <d v="2023-06-05T00:00:00"/>
        <d v="2024-04-07T00:00:00"/>
        <d v="2024-05-30T00:00:00"/>
        <d v="2023-03-16T00:00:00"/>
        <d v="2023-04-10T00:00:00"/>
        <d v="2023-12-13T00:00:00"/>
        <d v="2023-12-02T00:00:00"/>
        <d v="2023-04-13T00:00:00"/>
        <d v="2023-06-21T00:00:00"/>
        <d v="2023-03-28T00:00:00"/>
        <d v="2024-05-26T00:00:00"/>
        <d v="2024-03-01T00:00:00"/>
        <d v="2023-01-16T00:00:00"/>
        <d v="2023-06-07T00:00:00"/>
        <d v="2023-12-12T00:00:00"/>
        <d v="2024-01-08T00:00:00"/>
        <d v="2024-04-23T00:00:00"/>
        <d v="2023-04-30T00:00:00"/>
        <d v="2024-03-23T00:00:00"/>
        <d v="2024-10-16T00:00:00"/>
        <d v="2024-07-29T00:00:00"/>
        <d v="2023-07-27T00:00:00"/>
        <d v="2024-11-15T00:00:00"/>
        <d v="2024-10-22T00:00:00"/>
        <d v="2024-04-02T00:00:00"/>
        <d v="2023-02-16T00:00:00"/>
        <d v="2023-11-21T00:00:00"/>
        <d v="2024-09-19T00:00:00"/>
        <d v="2024-05-29T00:00:00"/>
        <d v="2024-08-16T00:00:00"/>
        <d v="2024-11-26T00:00:00"/>
        <d v="2023-10-20T00:00:00"/>
        <d v="2024-02-17T00:00:00"/>
        <d v="2023-05-12T00:00:00"/>
        <d v="2024-01-21T00:00:00"/>
        <d v="2023-02-18T00:00:00"/>
        <d v="2024-04-25T00:00:00"/>
        <d v="2023-05-26T00:00:00"/>
        <d v="2024-10-05T00:00:00"/>
        <d v="2024-04-12T00:00:00"/>
        <d v="2023-09-28T00:00:00"/>
        <d v="2023-04-11T00:00:00"/>
        <d v="2024-01-05T00:00:00"/>
        <d v="2023-02-08T00:00:00"/>
        <d v="2023-01-14T00:00:00"/>
        <d v="2023-01-02T00:00:00"/>
        <d v="2024-07-12T00:00:00"/>
        <d v="2023-10-11T00:00:00"/>
        <d v="2024-09-12T00:00:00"/>
        <d v="2024-02-07T00:00:00"/>
        <d v="2024-08-09T00:00:00"/>
        <d v="2024-08-04T00:00:00"/>
        <d v="2023-08-02T00:00:00"/>
        <d v="2024-05-10T00:00:00"/>
        <d v="2023-06-28T00:00:00"/>
        <d v="2024-03-18T00:00:00"/>
        <d v="2023-08-07T00:00:00"/>
        <d v="2024-01-23T00:00:00"/>
        <d v="2024-02-08T00:00:00"/>
        <d v="2024-03-08T00:00:00"/>
        <d v="2024-09-15T00:00:00"/>
        <d v="2024-01-14T00:00:00"/>
        <d v="2024-06-23T00:00:00"/>
        <d v="2023-01-07T00:00:00"/>
        <d v="2024-09-27T00:00:00"/>
        <d v="2024-11-16T00:00:00"/>
        <d v="2023-05-09T00:00:00"/>
        <d v="2023-02-04T00:00:00"/>
        <d v="2023-07-14T00:00:00"/>
        <d v="2023-02-23T00:00:00"/>
        <d v="2023-06-22T00:00:00"/>
        <d v="2024-03-04T00:00:00"/>
        <d v="2024-12-15T00:00:00"/>
        <d v="2024-02-06T00:00:00"/>
        <d v="2024-12-25T00:00:00"/>
        <d v="2024-01-17T00:00:00"/>
        <d v="2024-09-21T00:00:00"/>
        <d v="2024-11-10T00:00:00"/>
        <d v="2024-07-28T00:00:00"/>
        <d v="2023-03-09T00:00:00"/>
        <d v="2024-03-30T00:00:00"/>
        <d v="2024-06-04T00:00:00"/>
        <d v="2023-05-02T00:00:00"/>
        <d v="2023-08-13T00:00:00"/>
        <d v="2024-09-20T00:00:00"/>
        <d v="2024-11-25T00:00:00"/>
        <d v="2023-11-20T00:00:00"/>
        <d v="2024-05-25T00:00:00"/>
        <d v="2023-06-24T00:00:00"/>
        <d v="2023-12-28T00:00:00"/>
        <d v="2023-12-04T00:00:00"/>
        <d v="2023-10-27T00:00:00"/>
        <d v="2023-12-06T00:00:00"/>
        <d v="2024-03-19T00:00:00"/>
        <d v="2023-10-28T00:00:00"/>
        <d v="2024-09-17T00:00:00"/>
        <d v="2023-06-23T00:00:00"/>
        <d v="2023-03-24T00:00:00"/>
        <d v="2023-11-29T00:00:00"/>
        <d v="2024-06-26T00:00:00"/>
        <d v="2023-12-20T00:00:00"/>
        <d v="2023-01-20T00:00:00"/>
        <d v="2023-04-03T00:00:00"/>
        <d v="2024-02-21T00:00:00"/>
        <d v="2023-12-26T00:00:00"/>
        <d v="2024-07-02T00:00:00"/>
        <d v="2023-08-15T00:00:00"/>
        <d v="2023-08-19T00:00:00"/>
        <d v="2024-05-22T00:00:00"/>
        <d v="2023-06-18T00:00:00"/>
        <d v="2024-09-29T00:00:00"/>
        <d v="2023-07-09T00:00:00"/>
        <d v="2023-11-19T00:00:00"/>
        <d v="2024-04-19T00:00:00"/>
        <d v="2024-03-10T00:00:00"/>
        <d v="2024-02-09T00:00:00"/>
        <d v="2023-05-14T00:00:00"/>
        <d v="2024-07-23T00:00:00"/>
        <d v="2023-10-19T00:00:00"/>
        <d v="2023-04-07T00:00:00"/>
        <d v="2024-10-03T00:00:00"/>
        <d v="2023-05-10T00:00:00"/>
        <d v="2023-11-30T00:00:00"/>
        <d v="2024-09-07T00:00:00"/>
        <d v="2023-06-09T00:00:00"/>
        <d v="2024-09-23T00:00:00"/>
        <d v="2023-11-09T00:00:00"/>
        <d v="2024-12-22T00:00:00"/>
        <d v="2023-05-23T00:00:00"/>
        <d v="2024-04-26T00:00:00"/>
        <d v="2024-09-26T00:00:00"/>
        <d v="2024-03-31T00:00:00"/>
        <d v="2023-05-19T00:00:00"/>
        <d v="2024-02-16T00:00:00"/>
        <d v="2023-12-29T00:00:00"/>
        <d v="2023-02-21T00:00:00"/>
        <d v="2023-03-03T00:00:00"/>
        <d v="2024-07-31T00:00:00"/>
        <d v="2024-10-07T00:00:00"/>
        <d v="2024-04-05T00:00:00"/>
        <d v="2024-11-02T00:00:00"/>
        <d v="2024-07-07T00:00:00"/>
        <d v="2024-04-14T00:00:00"/>
        <d v="2023-09-19T00:00:00"/>
        <d v="2024-07-25T00:00:00"/>
        <d v="2023-03-10T00:00:00"/>
        <d v="2023-12-19T00:00:00"/>
        <d v="2024-07-11T00:00:00"/>
        <d v="2024-02-28T00:00:00"/>
        <d v="2023-10-14T00:00:00"/>
        <d v="2024-05-16T00:00:00"/>
        <d v="2023-06-13T00:00:00"/>
        <d v="2023-01-31T00:00:00"/>
        <d v="2024-11-17T00:00:00"/>
        <d v="2024-12-05T00:00:00"/>
        <d v="2024-12-13T00:00:00"/>
        <d v="2023-12-01T00:00:00"/>
        <d v="2023-12-16T00:00:00"/>
        <d v="2024-06-12T00:00:00"/>
        <d v="2023-03-21T00:00:00"/>
        <d v="2023-03-22T00:00:00"/>
        <d v="2023-09-02T00:00:00"/>
        <d v="2023-09-09T00:00:00"/>
        <d v="2024-12-20T00:00:00"/>
        <d v="2023-04-21T00:00:00"/>
        <d v="2023-08-11T00:00:00"/>
        <d v="2024-03-07T00:00:00"/>
        <d v="2024-04-08T00:00:00"/>
        <d v="2023-11-16T00:00:00"/>
        <d v="2023-05-21T00:00:00"/>
        <d v="2024-08-08T00:00:00"/>
        <d v="2023-12-14T00:00:00"/>
        <d v="2024-11-07T00:00:00"/>
        <d v="2023-03-31T00:00:00"/>
        <d v="2024-03-17T00:00:00"/>
        <d v="2024-08-25T00:00:00"/>
        <d v="2023-01-30T00:00:00"/>
        <d v="2024-06-24T00:00:00"/>
        <d v="2024-10-13T00:00:00"/>
        <d v="2023-08-30T00:00:00"/>
        <d v="2023-08-22T00:00:00"/>
        <d v="2023-09-13T00:00:00"/>
        <d v="2023-02-17T00:00:00"/>
        <d v="2023-07-16T00:00:00"/>
        <d v="2024-11-29T00:00:00"/>
        <d v="2024-09-05T00:00:00"/>
        <d v="2023-03-07T00:00:00"/>
        <d v="2023-02-24T00:00:00"/>
        <d v="2024-03-05T00:00:00"/>
        <d v="2023-06-12T00:00:00"/>
        <d v="2023-11-15T00:00:00"/>
        <d v="2023-01-28T00:00:00"/>
        <d v="2023-04-23T00:00:00"/>
        <d v="2024-01-02T00:00:00"/>
        <d v="2023-06-08T00:00:00"/>
        <d v="2023-02-06T00:00:00"/>
        <d v="2023-01-15T00:00:00"/>
        <d v="2024-07-26T00:00:00"/>
        <d v="2024-08-23T00:00:00"/>
        <d v="2024-11-18T00:00:00"/>
        <d v="2023-08-06T00:00:00"/>
        <d v="2024-11-22T00:00:00"/>
        <d v="2023-11-11T00:00:00"/>
        <d v="2023-11-07T00:00:00"/>
        <d v="2024-07-05T00:00:00"/>
        <d v="2024-09-08T00:00:00"/>
        <d v="2024-01-13T00:00:00"/>
        <d v="2023-02-01T00:00:00"/>
        <d v="2023-04-29T00:00:00"/>
        <d v="2024-03-21T00:00:00"/>
        <d v="2023-09-26T00:00:00"/>
        <d v="2024-08-12T00:00:00"/>
        <d v="2024-08-17T00:00:00"/>
        <d v="2023-10-31T00:00:00"/>
        <d v="2024-07-21T00:00:00"/>
        <d v="2023-12-31T00:00:00"/>
        <d v="2023-07-21T00:00:00"/>
        <d v="2024-06-07T00:00:00"/>
        <d v="2023-11-27T00:00:00"/>
        <d v="2023-07-04T00:00:00"/>
        <d v="2023-10-17T00:00:00"/>
        <d v="2023-01-17T00:00:00"/>
        <d v="2023-12-18T00:00:00"/>
        <d v="2024-02-20T00:00:00"/>
        <d v="2023-06-06T00:00:00"/>
        <d v="2024-06-27T00:00:00"/>
        <d v="2024-05-07T00:00:00"/>
        <d v="2024-12-16T00:00:00"/>
        <d v="2023-04-24T00:00:00"/>
        <d v="2023-07-08T00:00:00"/>
        <d v="2023-04-15T00:00:00"/>
        <d v="2023-07-26T00:00:00"/>
        <d v="2023-03-26T00:00:00"/>
        <d v="2024-12-08T00:00:00"/>
        <d v="2023-11-13T00:00:00"/>
        <d v="2023-09-30T00:00:00"/>
        <d v="2024-05-12T00:00:00"/>
        <d v="2024-07-09T00:00:00"/>
        <d v="2023-10-05T00:00:00"/>
        <d v="2023-10-06T00:00:00"/>
        <d v="2024-01-11T00:00:00"/>
        <d v="2024-03-06T00:00:00"/>
        <d v="2024-11-28T00:00:00"/>
        <d v="2023-03-29T00:00:00"/>
        <d v="2023-08-03T00:00:00"/>
        <d v="2023-12-10T00:00:00"/>
        <d v="2024-06-06T00:00:00"/>
        <d v="2024-01-15T00:00:00"/>
        <d v="2023-07-07T00:00:00"/>
        <d v="2024-06-19T00:00:00"/>
        <d v="2024-08-15T00:00:00"/>
        <d v="2023-05-30T00:00:00"/>
        <d v="2023-09-27T00:00:00"/>
        <d v="2023-02-27T00:00:00"/>
        <d v="2024-03-15T00:00:00"/>
        <d v="2024-01-24T00:00:00"/>
        <d v="2024-01-31T00:00:00"/>
        <d v="2023-01-27T00:00:00"/>
        <d v="2024-07-16T00:00:00"/>
        <d v="2023-07-20T00:00:00"/>
        <d v="2024-06-15T00:00:00"/>
        <d v="2024-02-25T00:00:00"/>
        <d v="2024-11-04T00:00:00"/>
        <d v="2024-08-14T00:00:00"/>
        <d v="2024-02-12T00:00:00"/>
        <d v="2023-09-29T00:00:00"/>
        <d v="2024-03-24T00:00:00"/>
        <d v="2024-11-12T00:00:00"/>
        <d v="2023-07-30T00:00:00"/>
        <d v="2024-02-04T00:00:00"/>
        <d v="2024-03-11T00:00:00"/>
        <d v="2024-04-17T00:00:00"/>
        <d v="2024-10-08T00:00:00"/>
        <d v="2023-05-25T00:00:00"/>
        <d v="2023-06-19T00:00:00"/>
        <d v="2023-12-21T00:00:00"/>
        <d v="2024-12-01T00:00:00"/>
        <d v="2023-06-26T00:00:00"/>
        <d v="2024-02-01T00:00:00"/>
        <d v="2023-05-16T00:00:00"/>
        <d v="2023-10-23T00:00:00"/>
        <d v="2023-09-23T00:00:00"/>
        <d v="2023-05-13T00:00:00"/>
        <d v="2024-07-15T00:00:00"/>
        <d v="2024-04-29T00:00:00"/>
        <d v="2024-07-01T00:00:00"/>
        <d v="2024-12-12T00:00:00"/>
        <d v="2024-06-30T00:00:00"/>
        <d v="2023-02-20T00:00:00"/>
        <d v="2023-10-30T00:00:00"/>
        <d v="2024-11-06T00:00:00"/>
        <d v="2024-09-28T00:00:00"/>
        <d v="2023-04-18T00:00:00"/>
        <d v="2023-06-30T00:00:00"/>
        <d v="2024-04-06T00:00:00"/>
        <d v="2023-12-22T00:00:00"/>
        <d v="2023-06-02T00:00:00"/>
        <d v="2024-03-20T00:00:00"/>
        <d v="2023-02-12T00:00:00"/>
        <d v="2024-04-10T00:00:00"/>
        <d v="2023-09-20T00:00:00"/>
        <d v="2024-08-31T00:00:00"/>
        <d v="2024-01-28T00:00:00"/>
        <d v="2024-05-23T00:00:00"/>
        <d v="2024-04-09T00:00:00"/>
        <d v="2023-07-17T00:00:00"/>
        <d v="2023-07-13T00:00:00"/>
        <d v="2023-05-08T00:00:00"/>
        <d v="2023-01-05T00:00:00"/>
        <d v="2024-01-03T00:00:00"/>
        <d v="2024-05-27T00:00:00"/>
        <d v="2024-09-14T00:00:00"/>
        <d v="2024-04-22T00:00:00"/>
        <d v="2024-09-02T00:00:00"/>
        <d v="2024-02-18T00:00:00"/>
        <d v="2023-06-14T00:00:00"/>
        <d v="2023-08-09T00:00:00"/>
        <d v="2024-09-06T00:00:00"/>
        <d v="2024-08-13T00:00:00"/>
        <d v="2024-05-05T00:00:00"/>
        <d v="2023-09-11T00:00:00"/>
        <d v="2024-11-27T00:00:00"/>
        <d v="2023-07-18T00:00:00"/>
        <d v="2024-01-07T00:00:00"/>
        <d v="2023-07-24T00:00:00"/>
        <d v="2024-09-25T00:00:00"/>
        <d v="2024-01-20T00:00:00"/>
        <d v="2024-10-20T00:00:00"/>
        <d v="2023-06-11T00:00:00"/>
        <d v="2024-06-22T00:00:00"/>
        <d v="2023-05-20T00:00:00"/>
        <d v="2023-11-26T00:00:00"/>
        <d v="2024-11-14T00:00:00"/>
        <d v="2024-10-06T00:00:00"/>
        <d v="2024-12-06T00:00:00"/>
        <d v="2023-06-10T00:00:00"/>
        <d v="2023-11-04T00:00:00"/>
        <d v="2023-05-27T00:00:00"/>
        <d v="2023-07-02T00:00:00"/>
        <d v="2023-08-25T00:00:00"/>
        <d v="2024-12-27T00:00:00"/>
        <d v="2023-01-23T00:00:00"/>
        <d v="2024-03-25T00:00:00"/>
        <d v="2024-08-07T00:00:00"/>
        <d v="2024-03-14T00:00:00"/>
        <d v="2023-01-13T00:00:00"/>
        <d v="2023-09-06T00:00:00"/>
        <d v="2024-02-14T00:00:00"/>
        <d v="2023-04-01T00:00:00"/>
        <d v="2023-03-14T00:00:00"/>
        <d v="2024-08-06T00:00:00"/>
        <d v="2024-03-26T00:00:00"/>
        <d v="2023-10-22T00:00:00"/>
        <d v="2024-12-24T00:00:00"/>
        <d v="2024-05-20T00:00:00"/>
        <d v="2023-03-06T00:00:00"/>
        <d v="2023-06-17T00:00:00"/>
        <d v="2024-11-11T00:00:00"/>
        <d v="2024-12-17T00:00:00"/>
        <d v="2024-07-24T00:00:00"/>
        <d v="2024-10-01T00:00:00"/>
        <d v="2023-09-04T00:00:00"/>
        <d v="2023-11-05T00:00:00"/>
        <d v="2024-02-02T00:00:00"/>
        <d v="2024-06-29T00:00:00"/>
        <d v="2023-03-27T00:00:00"/>
        <d v="2023-05-17T00:00:00"/>
        <d v="2023-03-17T00:00:00"/>
        <d v="2023-07-12T00:00:00"/>
        <d v="2023-01-29T00:00:00"/>
        <d v="2024-09-09T00:00:00"/>
        <d v="2023-09-22T00:00:00"/>
        <d v="2024-08-29T00:00:00"/>
        <d v="2023-07-22T00:00:00"/>
        <d v="2024-08-20T00:00:00"/>
        <d v="2023-10-12T00:00:00"/>
        <d v="2024-10-14T00:00:00"/>
        <d v="2023-09-24T00:00:00"/>
        <d v="2024-06-11T00:00:00"/>
        <d v="2023-09-08T00:00:00"/>
        <d v="2023-07-28T00:00:00"/>
        <d v="2024-05-18T00:00:00"/>
        <d v="2024-02-29T00:00:00"/>
        <d v="2023-06-04T00:00:00"/>
        <d v="2023-09-16T00:00:00"/>
        <d v="2023-04-04T00:00:00"/>
        <d v="2024-11-09T00:00:00"/>
        <d v="2024-11-08T00:00:00"/>
      </sharedItems>
      <fieldGroup par="15" base="0">
        <rangePr groupBy="months" startDate="2023-01-01T00:00:00" endDate="2025-01-01T00:00:00"/>
        <groupItems count="14">
          <s v="&lt;1/1/2023"/>
          <s v="Jan"/>
          <s v="Feb"/>
          <s v="Mar"/>
          <s v="Apr"/>
          <s v="May"/>
          <s v="Jun"/>
          <s v="Jul"/>
          <s v="Aug"/>
          <s v="Sep"/>
          <s v="Oct"/>
          <s v="Nov"/>
          <s v="Dec"/>
          <s v="&gt;1/1/2025"/>
        </groupItems>
      </fieldGroup>
    </cacheField>
    <cacheField name="Financial Year" numFmtId="1">
      <sharedItems containsSemiMixedTypes="0" containsString="0" containsNumber="1" containsInteger="1" minValue="2023" maxValue="2025" count="3">
        <n v="2024"/>
        <n v="2023"/>
        <n v="2025"/>
      </sharedItems>
    </cacheField>
    <cacheField name="Financial Year2" numFmtId="0">
      <sharedItems count="3">
        <s v="2023-2024"/>
        <s v="2022-2023"/>
        <s v="2024-2025"/>
      </sharedItems>
    </cacheField>
    <cacheField name="Type" numFmtId="0">
      <sharedItems count="2">
        <s v="KMART STORE"/>
        <s v="KMART ONLINE"/>
      </sharedItems>
    </cacheField>
    <cacheField name="Suburb" numFmtId="0">
      <sharedItems count="97">
        <s v="Balcatta"/>
        <s v="Ballina"/>
        <s v="Belconnen"/>
        <s v="Burleigh Waters"/>
        <s v="Castle Hill"/>
        <s v="Chatswood"/>
        <s v="Claremont"/>
        <s v="Dandenong"/>
        <s v="Dural"/>
        <s v="Epping"/>
        <s v="Epsom"/>
        <s v="Glenorchy"/>
        <s v="Indooroopilly"/>
        <s v="Lismore"/>
        <s v="Lithgow"/>
        <s v="Mascot"/>
        <s v="Mindarie"/>
        <s v="Mt Isa"/>
        <s v="Noarlunga"/>
        <s v="Orange"/>
        <s v="Sunbury"/>
        <s v="Toombul"/>
        <s v="Ulladulla"/>
        <s v="Wagga Wagga"/>
        <s v="Thornleigh"/>
        <s v="Bendigo"/>
        <s v="Bussleton"/>
        <s v="Collingwood"/>
        <s v="Dubbo"/>
        <s v="Mildura"/>
        <s v="Nunawading"/>
        <s v="Rydalmere"/>
        <s v="Seaford"/>
        <s v="Warrnambool"/>
        <s v="Altona"/>
        <s v="Maroochydore"/>
        <s v="Chadstone"/>
        <s v="Penrith"/>
        <s v="Airlie Beach"/>
        <s v="Albany"/>
        <s v="Ballarat"/>
        <s v="Burnie"/>
        <s v="Cairns"/>
        <s v="Campbelltown"/>
        <s v="Cranbourne"/>
        <s v="Gympie"/>
        <s v="Mackay"/>
        <s v="Narrabeen"/>
        <s v="Noosaville"/>
        <s v="Ringwood"/>
        <s v="Scoresby"/>
        <s v="Shepparton"/>
        <s v="Stafford"/>
        <s v="Underwood"/>
        <s v="Werribee"/>
        <s v="Yeppoon"/>
        <s v="Bathurst"/>
        <s v="Prospect"/>
        <s v="Joondalup"/>
        <s v="North Lakes"/>
        <s v="Nowra"/>
        <s v="Berri"/>
        <s v="Harrisdale"/>
        <s v="Alexandria"/>
        <s v="Armidale"/>
        <s v="Ashfield"/>
        <s v="Atherton"/>
        <s v="Caloundra"/>
        <s v="Darwin"/>
        <s v="Frankston"/>
        <s v="Horsham"/>
        <s v="Marion"/>
        <s v="Mornington"/>
        <s v="Port Lincoln"/>
        <s v="Tweed Heads"/>
        <s v="Esperance"/>
        <s v="Randwick"/>
        <s v="Rosny Park"/>
        <s v="Lidcombe"/>
        <s v="Mt Gambier"/>
        <s v="Maddington"/>
        <s v="Gladstone"/>
        <s v="Hervey Bay"/>
        <s v="Inglewood"/>
        <s v="Southport"/>
        <s v="Geraldton"/>
        <s v="Broome"/>
        <s v="Fyshwick"/>
        <s v="Woodville"/>
        <s v="Croydon"/>
        <s v="Rockhampton"/>
        <s v="Artarmon"/>
        <s v="Ipswich"/>
        <s v="Hastings"/>
        <s v="Launceston"/>
        <s v="Alice Springs"/>
        <s v="Wodonga"/>
      </sharedItems>
    </cacheField>
    <cacheField name="Full State" numFmtId="0">
      <sharedItems count="8">
        <s v="Western Australia"/>
        <s v="New South Wales"/>
        <s v="Australian Capital Territory"/>
        <s v="Queensland"/>
        <s v="Victoria"/>
        <s v="Tasmania"/>
        <s v="South Australia"/>
        <s v="Northern Territory"/>
      </sharedItems>
    </cacheField>
    <cacheField name="State" numFmtId="0">
      <sharedItems count="8">
        <s v="WA"/>
        <s v="NSW"/>
        <s v="ACT"/>
        <s v="QLD"/>
        <s v="VIC"/>
        <s v="TAS"/>
        <s v="SA"/>
        <s v="NT"/>
      </sharedItems>
    </cacheField>
    <cacheField name="Postcode" numFmtId="0">
      <sharedItems containsSemiMixedTypes="0" containsString="0" containsNumber="1" containsInteger="1" minValue="800" maxValue="7320"/>
    </cacheField>
    <cacheField name="Country" numFmtId="0">
      <sharedItems count="1">
        <s v="Australia"/>
      </sharedItems>
    </cacheField>
    <cacheField name="Manager" numFmtId="0">
      <sharedItems count="21">
        <s v="Tom McKenzie"/>
        <s v="Claire Bridges"/>
        <s v="George Chester"/>
        <s v="Ricky Wilkinson"/>
        <s v="Lillian Pruitt"/>
        <s v="Jeremy Garcia"/>
        <s v="Rachael Long"/>
        <s v="Brian Hubbard"/>
        <s v="Jerry Fulton"/>
        <s v="Simone Prior"/>
        <s v="Terri Wright"/>
        <s v="John Gardner"/>
        <s v="Caroline Tucker"/>
        <s v="Ray Watson"/>
        <s v="Miles Hammond"/>
        <s v="Shellie Thomas"/>
        <s v="Owen Pierce"/>
        <s v="Amber Ward"/>
        <s v="Alex Nash"/>
        <s v="Michael Carney"/>
        <s v="John Harper"/>
      </sharedItems>
    </cacheField>
    <cacheField name="Category" numFmtId="0">
      <sharedItems count="10">
        <s v="Beauty &amp; Personal Care"/>
        <s v="Home &amp; Living"/>
        <s v="Accessories"/>
        <s v="Baby &amp; Nursery"/>
        <s v="Clothing &amp; Fashion"/>
        <s v="Electronics &amp; Entertainment"/>
        <s v="Stationery &amp; Office Supplies"/>
        <s v="Footwear"/>
        <s v="Party &amp; Gift Wrap"/>
        <s v="Toys &amp; Outdoor Play"/>
      </sharedItems>
    </cacheField>
    <cacheField name="Buyer" numFmtId="0">
      <sharedItems count="10">
        <s v="Chester George"/>
        <s v="Elizabeth Gentry"/>
        <s v="Sara Ferrell"/>
        <s v="Amy Buchanan"/>
        <s v="Bruce Curran"/>
        <s v="Maggie Mayer"/>
        <s v="Ella Hickman"/>
        <s v="Richard Carr"/>
        <s v="Chris Monroe"/>
        <s v="Howard Wright"/>
      </sharedItems>
    </cacheField>
    <cacheField name="Sales" numFmtId="164">
      <sharedItems containsSemiMixedTypes="0" containsString="0" containsNumber="1" minValue="1" maxValue="12653.070000000003"/>
    </cacheField>
    <cacheField name="Count" numFmtId="0">
      <sharedItems containsSemiMixedTypes="0" containsString="0" containsNumber="1" containsInteger="1" minValue="1" maxValue="1"/>
    </cacheField>
    <cacheField name="Quarters" numFmtId="0" databaseField="0">
      <fieldGroup base="0">
        <rangePr groupBy="quarters" startDate="2023-01-01T00:00:00" endDate="2025-01-01T00:00:00"/>
        <groupItems count="6">
          <s v="&lt;1/1/2023"/>
          <s v="Qtr1"/>
          <s v="Qtr2"/>
          <s v="Qtr3"/>
          <s v="Qtr4"/>
          <s v="&gt;1/1/2025"/>
        </groupItems>
      </fieldGroup>
    </cacheField>
    <cacheField name="Years" numFmtId="0" databaseField="0">
      <fieldGroup base="0">
        <rangePr groupBy="years" startDate="2023-01-01T00:00:00" endDate="2025-01-01T00:00:00"/>
        <groupItems count="5">
          <s v="&lt;1/1/2023"/>
          <s v="2023"/>
          <s v="2024"/>
          <s v="2025"/>
          <s v="&gt;1/1/2025"/>
        </groupItems>
      </fieldGroup>
    </cacheField>
  </cacheFields>
  <extLst>
    <ext xmlns:x14="http://schemas.microsoft.com/office/spreadsheetml/2009/9/main" uri="{725AE2AE-9491-48be-B2B4-4EB974FC3084}">
      <x14:pivotCacheDefinition pivotCacheId="3743788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05">
  <r>
    <x v="0"/>
    <x v="0"/>
    <x v="0"/>
    <x v="0"/>
    <x v="0"/>
    <x v="0"/>
    <x v="0"/>
    <n v="6021"/>
    <x v="0"/>
    <x v="0"/>
    <x v="0"/>
    <x v="0"/>
    <n v="1"/>
    <n v="1"/>
  </r>
  <r>
    <x v="1"/>
    <x v="0"/>
    <x v="0"/>
    <x v="0"/>
    <x v="1"/>
    <x v="1"/>
    <x v="1"/>
    <n v="2478"/>
    <x v="0"/>
    <x v="1"/>
    <x v="1"/>
    <x v="1"/>
    <n v="1"/>
    <n v="1"/>
  </r>
  <r>
    <x v="2"/>
    <x v="1"/>
    <x v="1"/>
    <x v="1"/>
    <x v="2"/>
    <x v="2"/>
    <x v="2"/>
    <n v="2617"/>
    <x v="0"/>
    <x v="2"/>
    <x v="1"/>
    <x v="1"/>
    <n v="1"/>
    <n v="1"/>
  </r>
  <r>
    <x v="3"/>
    <x v="0"/>
    <x v="0"/>
    <x v="0"/>
    <x v="3"/>
    <x v="3"/>
    <x v="3"/>
    <n v="4220"/>
    <x v="0"/>
    <x v="3"/>
    <x v="2"/>
    <x v="2"/>
    <n v="1"/>
    <n v="1"/>
  </r>
  <r>
    <x v="4"/>
    <x v="0"/>
    <x v="0"/>
    <x v="0"/>
    <x v="4"/>
    <x v="1"/>
    <x v="1"/>
    <n v="2154"/>
    <x v="0"/>
    <x v="4"/>
    <x v="3"/>
    <x v="3"/>
    <n v="1"/>
    <n v="1"/>
  </r>
  <r>
    <x v="5"/>
    <x v="0"/>
    <x v="0"/>
    <x v="0"/>
    <x v="5"/>
    <x v="1"/>
    <x v="1"/>
    <n v="2067"/>
    <x v="0"/>
    <x v="5"/>
    <x v="0"/>
    <x v="0"/>
    <n v="1"/>
    <n v="1"/>
  </r>
  <r>
    <x v="6"/>
    <x v="1"/>
    <x v="1"/>
    <x v="0"/>
    <x v="6"/>
    <x v="0"/>
    <x v="0"/>
    <n v="6010"/>
    <x v="0"/>
    <x v="0"/>
    <x v="4"/>
    <x v="4"/>
    <n v="1"/>
    <n v="1"/>
  </r>
  <r>
    <x v="7"/>
    <x v="0"/>
    <x v="0"/>
    <x v="0"/>
    <x v="7"/>
    <x v="4"/>
    <x v="4"/>
    <n v="3175"/>
    <x v="0"/>
    <x v="6"/>
    <x v="1"/>
    <x v="1"/>
    <n v="1"/>
    <n v="1"/>
  </r>
  <r>
    <x v="8"/>
    <x v="0"/>
    <x v="0"/>
    <x v="0"/>
    <x v="8"/>
    <x v="1"/>
    <x v="1"/>
    <n v="2158"/>
    <x v="0"/>
    <x v="4"/>
    <x v="3"/>
    <x v="3"/>
    <n v="1"/>
    <n v="1"/>
  </r>
  <r>
    <x v="9"/>
    <x v="0"/>
    <x v="0"/>
    <x v="0"/>
    <x v="9"/>
    <x v="4"/>
    <x v="4"/>
    <n v="3076"/>
    <x v="0"/>
    <x v="7"/>
    <x v="5"/>
    <x v="5"/>
    <n v="1"/>
    <n v="1"/>
  </r>
  <r>
    <x v="10"/>
    <x v="0"/>
    <x v="0"/>
    <x v="0"/>
    <x v="9"/>
    <x v="4"/>
    <x v="4"/>
    <n v="3076"/>
    <x v="0"/>
    <x v="7"/>
    <x v="0"/>
    <x v="0"/>
    <n v="1"/>
    <n v="1"/>
  </r>
  <r>
    <x v="11"/>
    <x v="0"/>
    <x v="0"/>
    <x v="0"/>
    <x v="10"/>
    <x v="4"/>
    <x v="4"/>
    <n v="3551"/>
    <x v="0"/>
    <x v="8"/>
    <x v="6"/>
    <x v="6"/>
    <n v="1"/>
    <n v="1"/>
  </r>
  <r>
    <x v="12"/>
    <x v="0"/>
    <x v="0"/>
    <x v="0"/>
    <x v="11"/>
    <x v="5"/>
    <x v="5"/>
    <n v="7010"/>
    <x v="0"/>
    <x v="9"/>
    <x v="0"/>
    <x v="0"/>
    <n v="1"/>
    <n v="1"/>
  </r>
  <r>
    <x v="13"/>
    <x v="0"/>
    <x v="0"/>
    <x v="0"/>
    <x v="12"/>
    <x v="3"/>
    <x v="3"/>
    <n v="4068"/>
    <x v="0"/>
    <x v="10"/>
    <x v="1"/>
    <x v="1"/>
    <n v="1"/>
    <n v="1"/>
  </r>
  <r>
    <x v="14"/>
    <x v="0"/>
    <x v="0"/>
    <x v="0"/>
    <x v="13"/>
    <x v="1"/>
    <x v="1"/>
    <n v="2480"/>
    <x v="0"/>
    <x v="1"/>
    <x v="1"/>
    <x v="1"/>
    <n v="1"/>
    <n v="1"/>
  </r>
  <r>
    <x v="15"/>
    <x v="0"/>
    <x v="0"/>
    <x v="0"/>
    <x v="14"/>
    <x v="1"/>
    <x v="1"/>
    <n v="2790"/>
    <x v="0"/>
    <x v="11"/>
    <x v="1"/>
    <x v="1"/>
    <n v="1"/>
    <n v="1"/>
  </r>
  <r>
    <x v="16"/>
    <x v="1"/>
    <x v="1"/>
    <x v="0"/>
    <x v="15"/>
    <x v="1"/>
    <x v="1"/>
    <n v="2020"/>
    <x v="0"/>
    <x v="5"/>
    <x v="5"/>
    <x v="5"/>
    <n v="1"/>
    <n v="1"/>
  </r>
  <r>
    <x v="17"/>
    <x v="0"/>
    <x v="0"/>
    <x v="1"/>
    <x v="16"/>
    <x v="0"/>
    <x v="0"/>
    <n v="6030"/>
    <x v="0"/>
    <x v="0"/>
    <x v="3"/>
    <x v="3"/>
    <n v="1"/>
    <n v="1"/>
  </r>
  <r>
    <x v="18"/>
    <x v="0"/>
    <x v="0"/>
    <x v="1"/>
    <x v="16"/>
    <x v="0"/>
    <x v="0"/>
    <n v="6030"/>
    <x v="0"/>
    <x v="0"/>
    <x v="3"/>
    <x v="3"/>
    <n v="1"/>
    <n v="1"/>
  </r>
  <r>
    <x v="19"/>
    <x v="0"/>
    <x v="0"/>
    <x v="0"/>
    <x v="17"/>
    <x v="3"/>
    <x v="3"/>
    <n v="4825"/>
    <x v="0"/>
    <x v="12"/>
    <x v="7"/>
    <x v="7"/>
    <n v="1"/>
    <n v="1"/>
  </r>
  <r>
    <x v="20"/>
    <x v="0"/>
    <x v="0"/>
    <x v="0"/>
    <x v="18"/>
    <x v="6"/>
    <x v="6"/>
    <n v="5168"/>
    <x v="0"/>
    <x v="13"/>
    <x v="3"/>
    <x v="3"/>
    <n v="1"/>
    <n v="1"/>
  </r>
  <r>
    <x v="21"/>
    <x v="1"/>
    <x v="1"/>
    <x v="0"/>
    <x v="19"/>
    <x v="1"/>
    <x v="1"/>
    <n v="2800"/>
    <x v="0"/>
    <x v="11"/>
    <x v="5"/>
    <x v="5"/>
    <n v="1"/>
    <n v="1"/>
  </r>
  <r>
    <x v="22"/>
    <x v="1"/>
    <x v="1"/>
    <x v="0"/>
    <x v="20"/>
    <x v="4"/>
    <x v="4"/>
    <n v="3429"/>
    <x v="0"/>
    <x v="8"/>
    <x v="3"/>
    <x v="3"/>
    <n v="1"/>
    <n v="1"/>
  </r>
  <r>
    <x v="23"/>
    <x v="2"/>
    <x v="2"/>
    <x v="0"/>
    <x v="21"/>
    <x v="3"/>
    <x v="3"/>
    <n v="4012"/>
    <x v="0"/>
    <x v="10"/>
    <x v="3"/>
    <x v="3"/>
    <n v="1"/>
    <n v="1"/>
  </r>
  <r>
    <x v="24"/>
    <x v="0"/>
    <x v="0"/>
    <x v="0"/>
    <x v="22"/>
    <x v="1"/>
    <x v="1"/>
    <n v="2539"/>
    <x v="0"/>
    <x v="2"/>
    <x v="4"/>
    <x v="4"/>
    <n v="1"/>
    <n v="1"/>
  </r>
  <r>
    <x v="25"/>
    <x v="1"/>
    <x v="1"/>
    <x v="1"/>
    <x v="23"/>
    <x v="1"/>
    <x v="1"/>
    <n v="2650"/>
    <x v="0"/>
    <x v="11"/>
    <x v="4"/>
    <x v="4"/>
    <n v="1"/>
    <n v="1"/>
  </r>
  <r>
    <x v="26"/>
    <x v="1"/>
    <x v="1"/>
    <x v="0"/>
    <x v="24"/>
    <x v="1"/>
    <x v="1"/>
    <n v="2120"/>
    <x v="0"/>
    <x v="4"/>
    <x v="6"/>
    <x v="6"/>
    <n v="1.47"/>
    <n v="1"/>
  </r>
  <r>
    <x v="27"/>
    <x v="0"/>
    <x v="0"/>
    <x v="0"/>
    <x v="25"/>
    <x v="4"/>
    <x v="4"/>
    <n v="3550"/>
    <x v="0"/>
    <x v="8"/>
    <x v="3"/>
    <x v="3"/>
    <n v="1.5"/>
    <n v="1"/>
  </r>
  <r>
    <x v="28"/>
    <x v="2"/>
    <x v="2"/>
    <x v="0"/>
    <x v="26"/>
    <x v="0"/>
    <x v="0"/>
    <n v="6280"/>
    <x v="0"/>
    <x v="14"/>
    <x v="1"/>
    <x v="1"/>
    <n v="1.5"/>
    <n v="1"/>
  </r>
  <r>
    <x v="29"/>
    <x v="0"/>
    <x v="0"/>
    <x v="0"/>
    <x v="27"/>
    <x v="4"/>
    <x v="4"/>
    <n v="3066"/>
    <x v="0"/>
    <x v="7"/>
    <x v="0"/>
    <x v="0"/>
    <n v="1.5"/>
    <n v="1"/>
  </r>
  <r>
    <x v="30"/>
    <x v="1"/>
    <x v="1"/>
    <x v="0"/>
    <x v="28"/>
    <x v="1"/>
    <x v="1"/>
    <n v="2830"/>
    <x v="0"/>
    <x v="11"/>
    <x v="0"/>
    <x v="0"/>
    <n v="1.5"/>
    <n v="1"/>
  </r>
  <r>
    <x v="31"/>
    <x v="1"/>
    <x v="1"/>
    <x v="0"/>
    <x v="12"/>
    <x v="3"/>
    <x v="3"/>
    <n v="4068"/>
    <x v="0"/>
    <x v="10"/>
    <x v="3"/>
    <x v="3"/>
    <n v="1.5"/>
    <n v="1"/>
  </r>
  <r>
    <x v="32"/>
    <x v="0"/>
    <x v="0"/>
    <x v="0"/>
    <x v="29"/>
    <x v="4"/>
    <x v="4"/>
    <n v="3500"/>
    <x v="0"/>
    <x v="8"/>
    <x v="0"/>
    <x v="0"/>
    <n v="1.5"/>
    <n v="1"/>
  </r>
  <r>
    <x v="33"/>
    <x v="2"/>
    <x v="2"/>
    <x v="0"/>
    <x v="30"/>
    <x v="4"/>
    <x v="4"/>
    <n v="3131"/>
    <x v="0"/>
    <x v="6"/>
    <x v="3"/>
    <x v="3"/>
    <n v="1.5"/>
    <n v="1"/>
  </r>
  <r>
    <x v="34"/>
    <x v="2"/>
    <x v="2"/>
    <x v="0"/>
    <x v="31"/>
    <x v="1"/>
    <x v="1"/>
    <n v="2116"/>
    <x v="0"/>
    <x v="4"/>
    <x v="1"/>
    <x v="1"/>
    <n v="1.5"/>
    <n v="1"/>
  </r>
  <r>
    <x v="35"/>
    <x v="0"/>
    <x v="0"/>
    <x v="0"/>
    <x v="32"/>
    <x v="6"/>
    <x v="6"/>
    <n v="5169"/>
    <x v="0"/>
    <x v="13"/>
    <x v="3"/>
    <x v="3"/>
    <n v="1.5"/>
    <n v="1"/>
  </r>
  <r>
    <x v="36"/>
    <x v="2"/>
    <x v="2"/>
    <x v="0"/>
    <x v="33"/>
    <x v="4"/>
    <x v="4"/>
    <n v="3280"/>
    <x v="0"/>
    <x v="8"/>
    <x v="1"/>
    <x v="1"/>
    <n v="1.5"/>
    <n v="1"/>
  </r>
  <r>
    <x v="37"/>
    <x v="2"/>
    <x v="2"/>
    <x v="0"/>
    <x v="34"/>
    <x v="4"/>
    <x v="4"/>
    <n v="3018"/>
    <x v="0"/>
    <x v="7"/>
    <x v="3"/>
    <x v="3"/>
    <n v="1.57"/>
    <n v="1"/>
  </r>
  <r>
    <x v="38"/>
    <x v="0"/>
    <x v="0"/>
    <x v="0"/>
    <x v="35"/>
    <x v="3"/>
    <x v="3"/>
    <n v="4558"/>
    <x v="0"/>
    <x v="15"/>
    <x v="1"/>
    <x v="1"/>
    <n v="1.6"/>
    <n v="1"/>
  </r>
  <r>
    <x v="39"/>
    <x v="0"/>
    <x v="0"/>
    <x v="0"/>
    <x v="36"/>
    <x v="4"/>
    <x v="4"/>
    <n v="3148"/>
    <x v="0"/>
    <x v="6"/>
    <x v="0"/>
    <x v="0"/>
    <n v="1.71"/>
    <n v="1"/>
  </r>
  <r>
    <x v="40"/>
    <x v="0"/>
    <x v="0"/>
    <x v="1"/>
    <x v="10"/>
    <x v="4"/>
    <x v="4"/>
    <n v="3551"/>
    <x v="0"/>
    <x v="8"/>
    <x v="1"/>
    <x v="1"/>
    <n v="1.79"/>
    <n v="1"/>
  </r>
  <r>
    <x v="41"/>
    <x v="1"/>
    <x v="1"/>
    <x v="0"/>
    <x v="20"/>
    <x v="4"/>
    <x v="4"/>
    <n v="3429"/>
    <x v="0"/>
    <x v="8"/>
    <x v="3"/>
    <x v="3"/>
    <n v="1.8"/>
    <n v="1"/>
  </r>
  <r>
    <x v="42"/>
    <x v="0"/>
    <x v="0"/>
    <x v="1"/>
    <x v="23"/>
    <x v="1"/>
    <x v="1"/>
    <n v="2650"/>
    <x v="0"/>
    <x v="11"/>
    <x v="1"/>
    <x v="1"/>
    <n v="1.8"/>
    <n v="1"/>
  </r>
  <r>
    <x v="43"/>
    <x v="1"/>
    <x v="1"/>
    <x v="0"/>
    <x v="15"/>
    <x v="1"/>
    <x v="1"/>
    <n v="2020"/>
    <x v="0"/>
    <x v="5"/>
    <x v="8"/>
    <x v="8"/>
    <n v="1.89"/>
    <n v="1"/>
  </r>
  <r>
    <x v="44"/>
    <x v="0"/>
    <x v="0"/>
    <x v="0"/>
    <x v="19"/>
    <x v="1"/>
    <x v="1"/>
    <n v="2800"/>
    <x v="0"/>
    <x v="11"/>
    <x v="6"/>
    <x v="6"/>
    <n v="1.9"/>
    <n v="1"/>
  </r>
  <r>
    <x v="45"/>
    <x v="0"/>
    <x v="0"/>
    <x v="0"/>
    <x v="36"/>
    <x v="4"/>
    <x v="4"/>
    <n v="3148"/>
    <x v="0"/>
    <x v="6"/>
    <x v="1"/>
    <x v="1"/>
    <n v="1.99"/>
    <n v="1"/>
  </r>
  <r>
    <x v="46"/>
    <x v="2"/>
    <x v="2"/>
    <x v="0"/>
    <x v="18"/>
    <x v="6"/>
    <x v="6"/>
    <n v="5168"/>
    <x v="0"/>
    <x v="13"/>
    <x v="5"/>
    <x v="5"/>
    <n v="1.99"/>
    <n v="1"/>
  </r>
  <r>
    <x v="47"/>
    <x v="2"/>
    <x v="2"/>
    <x v="0"/>
    <x v="37"/>
    <x v="1"/>
    <x v="1"/>
    <n v="2750"/>
    <x v="0"/>
    <x v="11"/>
    <x v="2"/>
    <x v="2"/>
    <n v="1.99"/>
    <n v="1"/>
  </r>
  <r>
    <x v="16"/>
    <x v="1"/>
    <x v="1"/>
    <x v="0"/>
    <x v="38"/>
    <x v="3"/>
    <x v="3"/>
    <n v="4802"/>
    <x v="0"/>
    <x v="12"/>
    <x v="4"/>
    <x v="4"/>
    <n v="2"/>
    <n v="1"/>
  </r>
  <r>
    <x v="48"/>
    <x v="0"/>
    <x v="0"/>
    <x v="0"/>
    <x v="39"/>
    <x v="0"/>
    <x v="0"/>
    <n v="6330"/>
    <x v="0"/>
    <x v="14"/>
    <x v="3"/>
    <x v="3"/>
    <n v="2"/>
    <n v="1"/>
  </r>
  <r>
    <x v="35"/>
    <x v="0"/>
    <x v="0"/>
    <x v="0"/>
    <x v="40"/>
    <x v="4"/>
    <x v="4"/>
    <n v="3353"/>
    <x v="0"/>
    <x v="8"/>
    <x v="3"/>
    <x v="3"/>
    <n v="2"/>
    <n v="1"/>
  </r>
  <r>
    <x v="49"/>
    <x v="2"/>
    <x v="2"/>
    <x v="0"/>
    <x v="3"/>
    <x v="3"/>
    <x v="3"/>
    <n v="4220"/>
    <x v="0"/>
    <x v="3"/>
    <x v="4"/>
    <x v="4"/>
    <n v="2"/>
    <n v="1"/>
  </r>
  <r>
    <x v="50"/>
    <x v="0"/>
    <x v="0"/>
    <x v="0"/>
    <x v="41"/>
    <x v="5"/>
    <x v="5"/>
    <n v="7320"/>
    <x v="0"/>
    <x v="9"/>
    <x v="1"/>
    <x v="1"/>
    <n v="2"/>
    <n v="1"/>
  </r>
  <r>
    <x v="51"/>
    <x v="0"/>
    <x v="0"/>
    <x v="0"/>
    <x v="42"/>
    <x v="3"/>
    <x v="3"/>
    <n v="4870"/>
    <x v="0"/>
    <x v="12"/>
    <x v="0"/>
    <x v="0"/>
    <n v="2"/>
    <n v="1"/>
  </r>
  <r>
    <x v="52"/>
    <x v="2"/>
    <x v="2"/>
    <x v="0"/>
    <x v="43"/>
    <x v="1"/>
    <x v="1"/>
    <n v="2560"/>
    <x v="0"/>
    <x v="2"/>
    <x v="0"/>
    <x v="0"/>
    <n v="2"/>
    <n v="1"/>
  </r>
  <r>
    <x v="53"/>
    <x v="0"/>
    <x v="0"/>
    <x v="0"/>
    <x v="36"/>
    <x v="4"/>
    <x v="4"/>
    <n v="3148"/>
    <x v="0"/>
    <x v="6"/>
    <x v="0"/>
    <x v="0"/>
    <n v="2"/>
    <n v="1"/>
  </r>
  <r>
    <x v="54"/>
    <x v="0"/>
    <x v="0"/>
    <x v="0"/>
    <x v="5"/>
    <x v="1"/>
    <x v="1"/>
    <n v="2067"/>
    <x v="0"/>
    <x v="5"/>
    <x v="3"/>
    <x v="3"/>
    <n v="2"/>
    <n v="1"/>
  </r>
  <r>
    <x v="55"/>
    <x v="0"/>
    <x v="0"/>
    <x v="1"/>
    <x v="44"/>
    <x v="4"/>
    <x v="4"/>
    <n v="3977"/>
    <x v="0"/>
    <x v="16"/>
    <x v="2"/>
    <x v="2"/>
    <n v="2"/>
    <n v="1"/>
  </r>
  <r>
    <x v="56"/>
    <x v="2"/>
    <x v="2"/>
    <x v="0"/>
    <x v="28"/>
    <x v="1"/>
    <x v="1"/>
    <n v="2830"/>
    <x v="0"/>
    <x v="11"/>
    <x v="9"/>
    <x v="9"/>
    <n v="2"/>
    <n v="1"/>
  </r>
  <r>
    <x v="57"/>
    <x v="0"/>
    <x v="0"/>
    <x v="0"/>
    <x v="28"/>
    <x v="1"/>
    <x v="1"/>
    <n v="2830"/>
    <x v="0"/>
    <x v="11"/>
    <x v="1"/>
    <x v="1"/>
    <n v="2"/>
    <n v="1"/>
  </r>
  <r>
    <x v="58"/>
    <x v="2"/>
    <x v="2"/>
    <x v="0"/>
    <x v="28"/>
    <x v="1"/>
    <x v="1"/>
    <n v="2830"/>
    <x v="0"/>
    <x v="11"/>
    <x v="1"/>
    <x v="1"/>
    <n v="2"/>
    <n v="1"/>
  </r>
  <r>
    <x v="59"/>
    <x v="0"/>
    <x v="0"/>
    <x v="1"/>
    <x v="10"/>
    <x v="4"/>
    <x v="4"/>
    <n v="3551"/>
    <x v="0"/>
    <x v="8"/>
    <x v="5"/>
    <x v="5"/>
    <n v="2"/>
    <n v="1"/>
  </r>
  <r>
    <x v="60"/>
    <x v="0"/>
    <x v="0"/>
    <x v="0"/>
    <x v="45"/>
    <x v="3"/>
    <x v="3"/>
    <n v="4570"/>
    <x v="0"/>
    <x v="15"/>
    <x v="3"/>
    <x v="3"/>
    <n v="2"/>
    <n v="1"/>
  </r>
  <r>
    <x v="61"/>
    <x v="1"/>
    <x v="1"/>
    <x v="0"/>
    <x v="46"/>
    <x v="3"/>
    <x v="3"/>
    <n v="4740"/>
    <x v="0"/>
    <x v="17"/>
    <x v="3"/>
    <x v="3"/>
    <n v="2"/>
    <n v="1"/>
  </r>
  <r>
    <x v="62"/>
    <x v="0"/>
    <x v="0"/>
    <x v="0"/>
    <x v="47"/>
    <x v="1"/>
    <x v="1"/>
    <n v="2101"/>
    <x v="0"/>
    <x v="4"/>
    <x v="4"/>
    <x v="4"/>
    <n v="2"/>
    <n v="1"/>
  </r>
  <r>
    <x v="37"/>
    <x v="2"/>
    <x v="2"/>
    <x v="0"/>
    <x v="47"/>
    <x v="1"/>
    <x v="1"/>
    <n v="2101"/>
    <x v="0"/>
    <x v="4"/>
    <x v="5"/>
    <x v="5"/>
    <n v="2"/>
    <n v="1"/>
  </r>
  <r>
    <x v="63"/>
    <x v="1"/>
    <x v="1"/>
    <x v="0"/>
    <x v="48"/>
    <x v="3"/>
    <x v="3"/>
    <n v="4566"/>
    <x v="0"/>
    <x v="15"/>
    <x v="2"/>
    <x v="2"/>
    <n v="2"/>
    <n v="1"/>
  </r>
  <r>
    <x v="64"/>
    <x v="1"/>
    <x v="1"/>
    <x v="0"/>
    <x v="49"/>
    <x v="4"/>
    <x v="4"/>
    <n v="3134"/>
    <x v="0"/>
    <x v="6"/>
    <x v="4"/>
    <x v="4"/>
    <n v="2"/>
    <n v="1"/>
  </r>
  <r>
    <x v="65"/>
    <x v="2"/>
    <x v="2"/>
    <x v="0"/>
    <x v="31"/>
    <x v="1"/>
    <x v="1"/>
    <n v="2116"/>
    <x v="0"/>
    <x v="4"/>
    <x v="3"/>
    <x v="3"/>
    <n v="2"/>
    <n v="1"/>
  </r>
  <r>
    <x v="66"/>
    <x v="1"/>
    <x v="1"/>
    <x v="0"/>
    <x v="31"/>
    <x v="1"/>
    <x v="1"/>
    <n v="2116"/>
    <x v="0"/>
    <x v="4"/>
    <x v="4"/>
    <x v="4"/>
    <n v="2"/>
    <n v="1"/>
  </r>
  <r>
    <x v="67"/>
    <x v="2"/>
    <x v="2"/>
    <x v="0"/>
    <x v="50"/>
    <x v="4"/>
    <x v="4"/>
    <n v="3179"/>
    <x v="0"/>
    <x v="6"/>
    <x v="4"/>
    <x v="4"/>
    <n v="2"/>
    <n v="1"/>
  </r>
  <r>
    <x v="68"/>
    <x v="2"/>
    <x v="2"/>
    <x v="0"/>
    <x v="51"/>
    <x v="4"/>
    <x v="4"/>
    <n v="3630"/>
    <x v="0"/>
    <x v="16"/>
    <x v="9"/>
    <x v="9"/>
    <n v="2"/>
    <n v="1"/>
  </r>
  <r>
    <x v="69"/>
    <x v="0"/>
    <x v="0"/>
    <x v="0"/>
    <x v="52"/>
    <x v="3"/>
    <x v="3"/>
    <n v="4053"/>
    <x v="0"/>
    <x v="10"/>
    <x v="1"/>
    <x v="1"/>
    <n v="2"/>
    <n v="1"/>
  </r>
  <r>
    <x v="70"/>
    <x v="0"/>
    <x v="0"/>
    <x v="0"/>
    <x v="53"/>
    <x v="3"/>
    <x v="3"/>
    <n v="4119"/>
    <x v="0"/>
    <x v="10"/>
    <x v="4"/>
    <x v="4"/>
    <n v="2"/>
    <n v="1"/>
  </r>
  <r>
    <x v="71"/>
    <x v="0"/>
    <x v="0"/>
    <x v="0"/>
    <x v="54"/>
    <x v="4"/>
    <x v="4"/>
    <n v="3030"/>
    <x v="0"/>
    <x v="7"/>
    <x v="2"/>
    <x v="2"/>
    <n v="2"/>
    <n v="1"/>
  </r>
  <r>
    <x v="72"/>
    <x v="2"/>
    <x v="2"/>
    <x v="0"/>
    <x v="55"/>
    <x v="3"/>
    <x v="3"/>
    <n v="4703"/>
    <x v="0"/>
    <x v="17"/>
    <x v="3"/>
    <x v="3"/>
    <n v="2"/>
    <n v="1"/>
  </r>
  <r>
    <x v="73"/>
    <x v="1"/>
    <x v="1"/>
    <x v="0"/>
    <x v="10"/>
    <x v="4"/>
    <x v="4"/>
    <n v="3551"/>
    <x v="0"/>
    <x v="8"/>
    <x v="1"/>
    <x v="1"/>
    <n v="2.25"/>
    <n v="1"/>
  </r>
  <r>
    <x v="74"/>
    <x v="2"/>
    <x v="2"/>
    <x v="0"/>
    <x v="9"/>
    <x v="4"/>
    <x v="4"/>
    <n v="3076"/>
    <x v="0"/>
    <x v="7"/>
    <x v="2"/>
    <x v="2"/>
    <n v="2.2999999999999998"/>
    <n v="1"/>
  </r>
  <r>
    <x v="75"/>
    <x v="2"/>
    <x v="2"/>
    <x v="0"/>
    <x v="56"/>
    <x v="1"/>
    <x v="1"/>
    <n v="2795"/>
    <x v="0"/>
    <x v="11"/>
    <x v="0"/>
    <x v="0"/>
    <n v="2.36"/>
    <n v="1"/>
  </r>
  <r>
    <x v="76"/>
    <x v="2"/>
    <x v="2"/>
    <x v="1"/>
    <x v="10"/>
    <x v="4"/>
    <x v="4"/>
    <n v="3551"/>
    <x v="0"/>
    <x v="8"/>
    <x v="0"/>
    <x v="0"/>
    <n v="2.44"/>
    <n v="1"/>
  </r>
  <r>
    <x v="77"/>
    <x v="1"/>
    <x v="1"/>
    <x v="0"/>
    <x v="47"/>
    <x v="1"/>
    <x v="1"/>
    <n v="2101"/>
    <x v="0"/>
    <x v="4"/>
    <x v="6"/>
    <x v="6"/>
    <n v="2.4500000000000002"/>
    <n v="1"/>
  </r>
  <r>
    <x v="78"/>
    <x v="0"/>
    <x v="0"/>
    <x v="1"/>
    <x v="2"/>
    <x v="2"/>
    <x v="2"/>
    <n v="2617"/>
    <x v="0"/>
    <x v="2"/>
    <x v="1"/>
    <x v="1"/>
    <n v="2.4900000000000002"/>
    <n v="1"/>
  </r>
  <r>
    <x v="79"/>
    <x v="0"/>
    <x v="0"/>
    <x v="0"/>
    <x v="39"/>
    <x v="0"/>
    <x v="0"/>
    <n v="6330"/>
    <x v="0"/>
    <x v="14"/>
    <x v="5"/>
    <x v="5"/>
    <n v="2.5"/>
    <n v="1"/>
  </r>
  <r>
    <x v="80"/>
    <x v="1"/>
    <x v="1"/>
    <x v="0"/>
    <x v="18"/>
    <x v="6"/>
    <x v="6"/>
    <n v="5168"/>
    <x v="0"/>
    <x v="13"/>
    <x v="0"/>
    <x v="0"/>
    <n v="2.5"/>
    <n v="1"/>
  </r>
  <r>
    <x v="81"/>
    <x v="0"/>
    <x v="0"/>
    <x v="0"/>
    <x v="57"/>
    <x v="6"/>
    <x v="6"/>
    <n v="5082"/>
    <x v="0"/>
    <x v="13"/>
    <x v="0"/>
    <x v="0"/>
    <n v="2.5"/>
    <n v="1"/>
  </r>
  <r>
    <x v="82"/>
    <x v="2"/>
    <x v="2"/>
    <x v="0"/>
    <x v="10"/>
    <x v="4"/>
    <x v="4"/>
    <n v="3551"/>
    <x v="0"/>
    <x v="8"/>
    <x v="1"/>
    <x v="1"/>
    <n v="2.52"/>
    <n v="1"/>
  </r>
  <r>
    <x v="83"/>
    <x v="1"/>
    <x v="1"/>
    <x v="0"/>
    <x v="4"/>
    <x v="1"/>
    <x v="1"/>
    <n v="2154"/>
    <x v="0"/>
    <x v="4"/>
    <x v="3"/>
    <x v="3"/>
    <n v="2.6"/>
    <n v="1"/>
  </r>
  <r>
    <x v="84"/>
    <x v="2"/>
    <x v="2"/>
    <x v="0"/>
    <x v="52"/>
    <x v="3"/>
    <x v="3"/>
    <n v="4053"/>
    <x v="0"/>
    <x v="10"/>
    <x v="7"/>
    <x v="7"/>
    <n v="2.67"/>
    <n v="1"/>
  </r>
  <r>
    <x v="85"/>
    <x v="2"/>
    <x v="2"/>
    <x v="0"/>
    <x v="34"/>
    <x v="4"/>
    <x v="4"/>
    <n v="3018"/>
    <x v="0"/>
    <x v="7"/>
    <x v="3"/>
    <x v="3"/>
    <n v="2.7800000000000002"/>
    <n v="1"/>
  </r>
  <r>
    <x v="69"/>
    <x v="0"/>
    <x v="0"/>
    <x v="0"/>
    <x v="58"/>
    <x v="0"/>
    <x v="0"/>
    <n v="6027"/>
    <x v="0"/>
    <x v="0"/>
    <x v="7"/>
    <x v="7"/>
    <n v="2.97"/>
    <n v="1"/>
  </r>
  <r>
    <x v="86"/>
    <x v="1"/>
    <x v="1"/>
    <x v="1"/>
    <x v="5"/>
    <x v="1"/>
    <x v="1"/>
    <n v="2067"/>
    <x v="0"/>
    <x v="5"/>
    <x v="1"/>
    <x v="1"/>
    <n v="2.98"/>
    <n v="1"/>
  </r>
  <r>
    <x v="87"/>
    <x v="0"/>
    <x v="0"/>
    <x v="0"/>
    <x v="13"/>
    <x v="1"/>
    <x v="1"/>
    <n v="2480"/>
    <x v="0"/>
    <x v="1"/>
    <x v="7"/>
    <x v="7"/>
    <n v="2.98"/>
    <n v="1"/>
  </r>
  <r>
    <x v="88"/>
    <x v="0"/>
    <x v="0"/>
    <x v="1"/>
    <x v="59"/>
    <x v="3"/>
    <x v="3"/>
    <n v="4509"/>
    <x v="0"/>
    <x v="3"/>
    <x v="8"/>
    <x v="8"/>
    <n v="2.98"/>
    <n v="1"/>
  </r>
  <r>
    <x v="89"/>
    <x v="0"/>
    <x v="0"/>
    <x v="0"/>
    <x v="60"/>
    <x v="1"/>
    <x v="1"/>
    <n v="2541"/>
    <x v="0"/>
    <x v="2"/>
    <x v="8"/>
    <x v="8"/>
    <n v="2.98"/>
    <n v="1"/>
  </r>
  <r>
    <x v="90"/>
    <x v="2"/>
    <x v="2"/>
    <x v="0"/>
    <x v="61"/>
    <x v="6"/>
    <x v="6"/>
    <n v="5343"/>
    <x v="0"/>
    <x v="18"/>
    <x v="6"/>
    <x v="6"/>
    <n v="2.99"/>
    <n v="1"/>
  </r>
  <r>
    <x v="91"/>
    <x v="0"/>
    <x v="0"/>
    <x v="0"/>
    <x v="4"/>
    <x v="1"/>
    <x v="1"/>
    <n v="2154"/>
    <x v="0"/>
    <x v="4"/>
    <x v="1"/>
    <x v="1"/>
    <n v="2.99"/>
    <n v="1"/>
  </r>
  <r>
    <x v="92"/>
    <x v="0"/>
    <x v="0"/>
    <x v="0"/>
    <x v="7"/>
    <x v="4"/>
    <x v="4"/>
    <n v="3175"/>
    <x v="0"/>
    <x v="6"/>
    <x v="5"/>
    <x v="5"/>
    <n v="2.99"/>
    <n v="1"/>
  </r>
  <r>
    <x v="93"/>
    <x v="2"/>
    <x v="2"/>
    <x v="0"/>
    <x v="28"/>
    <x v="1"/>
    <x v="1"/>
    <n v="2830"/>
    <x v="0"/>
    <x v="11"/>
    <x v="2"/>
    <x v="2"/>
    <n v="2.99"/>
    <n v="1"/>
  </r>
  <r>
    <x v="94"/>
    <x v="0"/>
    <x v="0"/>
    <x v="0"/>
    <x v="9"/>
    <x v="4"/>
    <x v="4"/>
    <n v="3076"/>
    <x v="0"/>
    <x v="7"/>
    <x v="5"/>
    <x v="5"/>
    <n v="2.99"/>
    <n v="1"/>
  </r>
  <r>
    <x v="95"/>
    <x v="1"/>
    <x v="1"/>
    <x v="0"/>
    <x v="62"/>
    <x v="0"/>
    <x v="0"/>
    <n v="6112"/>
    <x v="0"/>
    <x v="14"/>
    <x v="5"/>
    <x v="5"/>
    <n v="2.99"/>
    <n v="1"/>
  </r>
  <r>
    <x v="96"/>
    <x v="0"/>
    <x v="0"/>
    <x v="0"/>
    <x v="47"/>
    <x v="1"/>
    <x v="1"/>
    <n v="2101"/>
    <x v="0"/>
    <x v="4"/>
    <x v="3"/>
    <x v="3"/>
    <n v="2.99"/>
    <n v="1"/>
  </r>
  <r>
    <x v="97"/>
    <x v="0"/>
    <x v="0"/>
    <x v="0"/>
    <x v="39"/>
    <x v="0"/>
    <x v="0"/>
    <n v="6330"/>
    <x v="0"/>
    <x v="14"/>
    <x v="4"/>
    <x v="4"/>
    <n v="3"/>
    <n v="1"/>
  </r>
  <r>
    <x v="98"/>
    <x v="2"/>
    <x v="2"/>
    <x v="0"/>
    <x v="63"/>
    <x v="1"/>
    <x v="1"/>
    <n v="2015"/>
    <x v="0"/>
    <x v="5"/>
    <x v="0"/>
    <x v="0"/>
    <n v="3"/>
    <n v="1"/>
  </r>
  <r>
    <x v="99"/>
    <x v="0"/>
    <x v="0"/>
    <x v="0"/>
    <x v="63"/>
    <x v="1"/>
    <x v="1"/>
    <n v="2015"/>
    <x v="0"/>
    <x v="5"/>
    <x v="4"/>
    <x v="4"/>
    <n v="3"/>
    <n v="1"/>
  </r>
  <r>
    <x v="100"/>
    <x v="0"/>
    <x v="0"/>
    <x v="0"/>
    <x v="63"/>
    <x v="1"/>
    <x v="1"/>
    <n v="2015"/>
    <x v="0"/>
    <x v="5"/>
    <x v="5"/>
    <x v="5"/>
    <n v="3"/>
    <n v="1"/>
  </r>
  <r>
    <x v="101"/>
    <x v="2"/>
    <x v="2"/>
    <x v="0"/>
    <x v="64"/>
    <x v="1"/>
    <x v="1"/>
    <n v="2350"/>
    <x v="0"/>
    <x v="1"/>
    <x v="4"/>
    <x v="4"/>
    <n v="3"/>
    <n v="1"/>
  </r>
  <r>
    <x v="102"/>
    <x v="0"/>
    <x v="0"/>
    <x v="0"/>
    <x v="65"/>
    <x v="1"/>
    <x v="1"/>
    <n v="2131"/>
    <x v="0"/>
    <x v="4"/>
    <x v="0"/>
    <x v="0"/>
    <n v="3"/>
    <n v="1"/>
  </r>
  <r>
    <x v="103"/>
    <x v="1"/>
    <x v="1"/>
    <x v="0"/>
    <x v="65"/>
    <x v="1"/>
    <x v="1"/>
    <n v="2131"/>
    <x v="0"/>
    <x v="4"/>
    <x v="3"/>
    <x v="3"/>
    <n v="3"/>
    <n v="1"/>
  </r>
  <r>
    <x v="104"/>
    <x v="0"/>
    <x v="0"/>
    <x v="0"/>
    <x v="65"/>
    <x v="1"/>
    <x v="1"/>
    <n v="2131"/>
    <x v="0"/>
    <x v="4"/>
    <x v="1"/>
    <x v="1"/>
    <n v="3"/>
    <n v="1"/>
  </r>
  <r>
    <x v="105"/>
    <x v="0"/>
    <x v="0"/>
    <x v="0"/>
    <x v="65"/>
    <x v="1"/>
    <x v="1"/>
    <n v="2131"/>
    <x v="0"/>
    <x v="4"/>
    <x v="4"/>
    <x v="4"/>
    <n v="3"/>
    <n v="1"/>
  </r>
  <r>
    <x v="106"/>
    <x v="0"/>
    <x v="0"/>
    <x v="0"/>
    <x v="66"/>
    <x v="3"/>
    <x v="3"/>
    <n v="4883"/>
    <x v="0"/>
    <x v="12"/>
    <x v="1"/>
    <x v="1"/>
    <n v="3"/>
    <n v="1"/>
  </r>
  <r>
    <x v="107"/>
    <x v="1"/>
    <x v="1"/>
    <x v="0"/>
    <x v="3"/>
    <x v="3"/>
    <x v="3"/>
    <n v="4220"/>
    <x v="0"/>
    <x v="3"/>
    <x v="2"/>
    <x v="2"/>
    <n v="3"/>
    <n v="1"/>
  </r>
  <r>
    <x v="108"/>
    <x v="1"/>
    <x v="1"/>
    <x v="0"/>
    <x v="26"/>
    <x v="0"/>
    <x v="0"/>
    <n v="6280"/>
    <x v="0"/>
    <x v="14"/>
    <x v="3"/>
    <x v="3"/>
    <n v="3"/>
    <n v="1"/>
  </r>
  <r>
    <x v="109"/>
    <x v="0"/>
    <x v="0"/>
    <x v="0"/>
    <x v="42"/>
    <x v="3"/>
    <x v="3"/>
    <n v="4870"/>
    <x v="0"/>
    <x v="12"/>
    <x v="6"/>
    <x v="6"/>
    <n v="3"/>
    <n v="1"/>
  </r>
  <r>
    <x v="110"/>
    <x v="2"/>
    <x v="2"/>
    <x v="0"/>
    <x v="67"/>
    <x v="3"/>
    <x v="3"/>
    <n v="4551"/>
    <x v="0"/>
    <x v="15"/>
    <x v="3"/>
    <x v="3"/>
    <n v="3"/>
    <n v="1"/>
  </r>
  <r>
    <x v="111"/>
    <x v="0"/>
    <x v="0"/>
    <x v="0"/>
    <x v="68"/>
    <x v="7"/>
    <x v="7"/>
    <n v="800"/>
    <x v="0"/>
    <x v="19"/>
    <x v="3"/>
    <x v="3"/>
    <n v="3"/>
    <n v="1"/>
  </r>
  <r>
    <x v="112"/>
    <x v="0"/>
    <x v="0"/>
    <x v="0"/>
    <x v="68"/>
    <x v="7"/>
    <x v="7"/>
    <n v="800"/>
    <x v="0"/>
    <x v="19"/>
    <x v="4"/>
    <x v="4"/>
    <n v="3"/>
    <n v="1"/>
  </r>
  <r>
    <x v="113"/>
    <x v="2"/>
    <x v="2"/>
    <x v="0"/>
    <x v="28"/>
    <x v="1"/>
    <x v="1"/>
    <n v="2830"/>
    <x v="0"/>
    <x v="11"/>
    <x v="3"/>
    <x v="3"/>
    <n v="3"/>
    <n v="1"/>
  </r>
  <r>
    <x v="114"/>
    <x v="0"/>
    <x v="0"/>
    <x v="0"/>
    <x v="8"/>
    <x v="1"/>
    <x v="1"/>
    <n v="2158"/>
    <x v="0"/>
    <x v="4"/>
    <x v="3"/>
    <x v="3"/>
    <n v="3"/>
    <n v="1"/>
  </r>
  <r>
    <x v="115"/>
    <x v="0"/>
    <x v="0"/>
    <x v="1"/>
    <x v="10"/>
    <x v="4"/>
    <x v="4"/>
    <n v="3551"/>
    <x v="0"/>
    <x v="8"/>
    <x v="0"/>
    <x v="0"/>
    <n v="3"/>
    <n v="1"/>
  </r>
  <r>
    <x v="116"/>
    <x v="2"/>
    <x v="2"/>
    <x v="0"/>
    <x v="69"/>
    <x v="4"/>
    <x v="4"/>
    <n v="3199"/>
    <x v="0"/>
    <x v="6"/>
    <x v="3"/>
    <x v="3"/>
    <n v="3"/>
    <n v="1"/>
  </r>
  <r>
    <x v="117"/>
    <x v="2"/>
    <x v="2"/>
    <x v="0"/>
    <x v="69"/>
    <x v="4"/>
    <x v="4"/>
    <n v="3199"/>
    <x v="0"/>
    <x v="6"/>
    <x v="4"/>
    <x v="4"/>
    <n v="3"/>
    <n v="1"/>
  </r>
  <r>
    <x v="118"/>
    <x v="1"/>
    <x v="1"/>
    <x v="0"/>
    <x v="70"/>
    <x v="4"/>
    <x v="4"/>
    <n v="3400"/>
    <x v="0"/>
    <x v="8"/>
    <x v="2"/>
    <x v="2"/>
    <n v="3"/>
    <n v="1"/>
  </r>
  <r>
    <x v="119"/>
    <x v="0"/>
    <x v="0"/>
    <x v="0"/>
    <x v="12"/>
    <x v="3"/>
    <x v="3"/>
    <n v="4068"/>
    <x v="0"/>
    <x v="10"/>
    <x v="0"/>
    <x v="0"/>
    <n v="3"/>
    <n v="1"/>
  </r>
  <r>
    <x v="120"/>
    <x v="2"/>
    <x v="2"/>
    <x v="0"/>
    <x v="58"/>
    <x v="0"/>
    <x v="0"/>
    <n v="6027"/>
    <x v="0"/>
    <x v="0"/>
    <x v="3"/>
    <x v="3"/>
    <n v="3"/>
    <n v="1"/>
  </r>
  <r>
    <x v="121"/>
    <x v="0"/>
    <x v="0"/>
    <x v="0"/>
    <x v="46"/>
    <x v="3"/>
    <x v="3"/>
    <n v="4740"/>
    <x v="0"/>
    <x v="17"/>
    <x v="1"/>
    <x v="1"/>
    <n v="3"/>
    <n v="1"/>
  </r>
  <r>
    <x v="122"/>
    <x v="1"/>
    <x v="1"/>
    <x v="0"/>
    <x v="71"/>
    <x v="6"/>
    <x v="6"/>
    <n v="5043"/>
    <x v="0"/>
    <x v="13"/>
    <x v="4"/>
    <x v="4"/>
    <n v="3"/>
    <n v="1"/>
  </r>
  <r>
    <x v="123"/>
    <x v="2"/>
    <x v="2"/>
    <x v="0"/>
    <x v="16"/>
    <x v="0"/>
    <x v="0"/>
    <n v="6030"/>
    <x v="0"/>
    <x v="0"/>
    <x v="0"/>
    <x v="0"/>
    <n v="3"/>
    <n v="1"/>
  </r>
  <r>
    <x v="124"/>
    <x v="2"/>
    <x v="2"/>
    <x v="1"/>
    <x v="16"/>
    <x v="0"/>
    <x v="0"/>
    <n v="6030"/>
    <x v="0"/>
    <x v="0"/>
    <x v="2"/>
    <x v="2"/>
    <n v="3"/>
    <n v="1"/>
  </r>
  <r>
    <x v="125"/>
    <x v="2"/>
    <x v="2"/>
    <x v="0"/>
    <x v="72"/>
    <x v="4"/>
    <x v="4"/>
    <n v="3931"/>
    <x v="0"/>
    <x v="16"/>
    <x v="3"/>
    <x v="3"/>
    <n v="3"/>
    <n v="1"/>
  </r>
  <r>
    <x v="126"/>
    <x v="0"/>
    <x v="0"/>
    <x v="0"/>
    <x v="72"/>
    <x v="4"/>
    <x v="4"/>
    <n v="3931"/>
    <x v="0"/>
    <x v="16"/>
    <x v="1"/>
    <x v="1"/>
    <n v="3"/>
    <n v="1"/>
  </r>
  <r>
    <x v="127"/>
    <x v="1"/>
    <x v="1"/>
    <x v="0"/>
    <x v="17"/>
    <x v="3"/>
    <x v="3"/>
    <n v="4825"/>
    <x v="0"/>
    <x v="12"/>
    <x v="5"/>
    <x v="5"/>
    <n v="3"/>
    <n v="1"/>
  </r>
  <r>
    <x v="128"/>
    <x v="2"/>
    <x v="2"/>
    <x v="0"/>
    <x v="17"/>
    <x v="3"/>
    <x v="3"/>
    <n v="4825"/>
    <x v="0"/>
    <x v="12"/>
    <x v="3"/>
    <x v="3"/>
    <n v="3"/>
    <n v="1"/>
  </r>
  <r>
    <x v="66"/>
    <x v="1"/>
    <x v="1"/>
    <x v="1"/>
    <x v="59"/>
    <x v="3"/>
    <x v="3"/>
    <n v="4509"/>
    <x v="0"/>
    <x v="3"/>
    <x v="0"/>
    <x v="0"/>
    <n v="3"/>
    <n v="1"/>
  </r>
  <r>
    <x v="129"/>
    <x v="0"/>
    <x v="0"/>
    <x v="0"/>
    <x v="37"/>
    <x v="1"/>
    <x v="1"/>
    <n v="2750"/>
    <x v="0"/>
    <x v="11"/>
    <x v="3"/>
    <x v="3"/>
    <n v="3"/>
    <n v="1"/>
  </r>
  <r>
    <x v="130"/>
    <x v="1"/>
    <x v="1"/>
    <x v="1"/>
    <x v="73"/>
    <x v="6"/>
    <x v="6"/>
    <n v="5607"/>
    <x v="0"/>
    <x v="18"/>
    <x v="7"/>
    <x v="7"/>
    <n v="3"/>
    <n v="1"/>
  </r>
  <r>
    <x v="16"/>
    <x v="1"/>
    <x v="1"/>
    <x v="0"/>
    <x v="49"/>
    <x v="4"/>
    <x v="4"/>
    <n v="3134"/>
    <x v="0"/>
    <x v="6"/>
    <x v="3"/>
    <x v="3"/>
    <n v="3"/>
    <n v="1"/>
  </r>
  <r>
    <x v="131"/>
    <x v="1"/>
    <x v="1"/>
    <x v="0"/>
    <x v="52"/>
    <x v="3"/>
    <x v="3"/>
    <n v="4053"/>
    <x v="0"/>
    <x v="10"/>
    <x v="4"/>
    <x v="4"/>
    <n v="3"/>
    <n v="1"/>
  </r>
  <r>
    <x v="132"/>
    <x v="0"/>
    <x v="0"/>
    <x v="0"/>
    <x v="20"/>
    <x v="4"/>
    <x v="4"/>
    <n v="3429"/>
    <x v="0"/>
    <x v="8"/>
    <x v="3"/>
    <x v="3"/>
    <n v="3"/>
    <n v="1"/>
  </r>
  <r>
    <x v="133"/>
    <x v="1"/>
    <x v="1"/>
    <x v="0"/>
    <x v="24"/>
    <x v="1"/>
    <x v="1"/>
    <n v="2120"/>
    <x v="0"/>
    <x v="4"/>
    <x v="3"/>
    <x v="3"/>
    <n v="3"/>
    <n v="1"/>
  </r>
  <r>
    <x v="134"/>
    <x v="0"/>
    <x v="0"/>
    <x v="0"/>
    <x v="21"/>
    <x v="3"/>
    <x v="3"/>
    <n v="4012"/>
    <x v="0"/>
    <x v="10"/>
    <x v="5"/>
    <x v="5"/>
    <n v="3"/>
    <n v="1"/>
  </r>
  <r>
    <x v="135"/>
    <x v="0"/>
    <x v="0"/>
    <x v="0"/>
    <x v="74"/>
    <x v="1"/>
    <x v="1"/>
    <n v="2485"/>
    <x v="0"/>
    <x v="1"/>
    <x v="4"/>
    <x v="4"/>
    <n v="3"/>
    <n v="1"/>
  </r>
  <r>
    <x v="136"/>
    <x v="0"/>
    <x v="0"/>
    <x v="0"/>
    <x v="74"/>
    <x v="1"/>
    <x v="1"/>
    <n v="2485"/>
    <x v="0"/>
    <x v="1"/>
    <x v="2"/>
    <x v="2"/>
    <n v="3"/>
    <n v="1"/>
  </r>
  <r>
    <x v="137"/>
    <x v="2"/>
    <x v="2"/>
    <x v="0"/>
    <x v="5"/>
    <x v="1"/>
    <x v="1"/>
    <n v="2067"/>
    <x v="0"/>
    <x v="5"/>
    <x v="1"/>
    <x v="1"/>
    <n v="3.49"/>
    <n v="1"/>
  </r>
  <r>
    <x v="138"/>
    <x v="2"/>
    <x v="2"/>
    <x v="0"/>
    <x v="0"/>
    <x v="0"/>
    <x v="0"/>
    <n v="6021"/>
    <x v="0"/>
    <x v="0"/>
    <x v="0"/>
    <x v="0"/>
    <n v="3.5"/>
    <n v="1"/>
  </r>
  <r>
    <x v="139"/>
    <x v="2"/>
    <x v="2"/>
    <x v="0"/>
    <x v="4"/>
    <x v="1"/>
    <x v="1"/>
    <n v="2154"/>
    <x v="0"/>
    <x v="4"/>
    <x v="1"/>
    <x v="1"/>
    <n v="3.5"/>
    <n v="1"/>
  </r>
  <r>
    <x v="140"/>
    <x v="0"/>
    <x v="0"/>
    <x v="0"/>
    <x v="11"/>
    <x v="5"/>
    <x v="5"/>
    <n v="7010"/>
    <x v="0"/>
    <x v="9"/>
    <x v="1"/>
    <x v="1"/>
    <n v="3.5"/>
    <n v="1"/>
  </r>
  <r>
    <x v="77"/>
    <x v="1"/>
    <x v="1"/>
    <x v="1"/>
    <x v="23"/>
    <x v="1"/>
    <x v="1"/>
    <n v="2650"/>
    <x v="0"/>
    <x v="11"/>
    <x v="3"/>
    <x v="3"/>
    <n v="3.5"/>
    <n v="1"/>
  </r>
  <r>
    <x v="141"/>
    <x v="0"/>
    <x v="0"/>
    <x v="0"/>
    <x v="10"/>
    <x v="4"/>
    <x v="4"/>
    <n v="3551"/>
    <x v="0"/>
    <x v="8"/>
    <x v="4"/>
    <x v="4"/>
    <n v="3.53"/>
    <n v="1"/>
  </r>
  <r>
    <x v="142"/>
    <x v="1"/>
    <x v="1"/>
    <x v="0"/>
    <x v="75"/>
    <x v="0"/>
    <x v="0"/>
    <n v="6450"/>
    <x v="0"/>
    <x v="20"/>
    <x v="6"/>
    <x v="6"/>
    <n v="3.59"/>
    <n v="1"/>
  </r>
  <r>
    <x v="143"/>
    <x v="2"/>
    <x v="2"/>
    <x v="0"/>
    <x v="0"/>
    <x v="0"/>
    <x v="0"/>
    <n v="6021"/>
    <x v="0"/>
    <x v="0"/>
    <x v="1"/>
    <x v="1"/>
    <n v="3.66"/>
    <n v="1"/>
  </r>
  <r>
    <x v="144"/>
    <x v="1"/>
    <x v="1"/>
    <x v="1"/>
    <x v="76"/>
    <x v="1"/>
    <x v="1"/>
    <n v="2031"/>
    <x v="0"/>
    <x v="5"/>
    <x v="1"/>
    <x v="1"/>
    <n v="3.75"/>
    <n v="1"/>
  </r>
  <r>
    <x v="145"/>
    <x v="0"/>
    <x v="0"/>
    <x v="1"/>
    <x v="23"/>
    <x v="1"/>
    <x v="1"/>
    <n v="2650"/>
    <x v="0"/>
    <x v="11"/>
    <x v="4"/>
    <x v="4"/>
    <n v="3.75"/>
    <n v="1"/>
  </r>
  <r>
    <x v="8"/>
    <x v="0"/>
    <x v="0"/>
    <x v="0"/>
    <x v="63"/>
    <x v="1"/>
    <x v="1"/>
    <n v="2015"/>
    <x v="0"/>
    <x v="5"/>
    <x v="4"/>
    <x v="4"/>
    <n v="3.88"/>
    <n v="1"/>
  </r>
  <r>
    <x v="146"/>
    <x v="2"/>
    <x v="2"/>
    <x v="0"/>
    <x v="37"/>
    <x v="1"/>
    <x v="1"/>
    <n v="2750"/>
    <x v="0"/>
    <x v="11"/>
    <x v="6"/>
    <x v="6"/>
    <n v="3.95"/>
    <n v="1"/>
  </r>
  <r>
    <x v="147"/>
    <x v="0"/>
    <x v="0"/>
    <x v="0"/>
    <x v="42"/>
    <x v="3"/>
    <x v="3"/>
    <n v="4870"/>
    <x v="0"/>
    <x v="12"/>
    <x v="7"/>
    <x v="7"/>
    <n v="3.96"/>
    <n v="1"/>
  </r>
  <r>
    <x v="70"/>
    <x v="0"/>
    <x v="0"/>
    <x v="0"/>
    <x v="77"/>
    <x v="5"/>
    <x v="5"/>
    <n v="7018"/>
    <x v="0"/>
    <x v="9"/>
    <x v="5"/>
    <x v="5"/>
    <n v="3.98"/>
    <n v="1"/>
  </r>
  <r>
    <x v="9"/>
    <x v="0"/>
    <x v="0"/>
    <x v="0"/>
    <x v="63"/>
    <x v="1"/>
    <x v="1"/>
    <n v="2015"/>
    <x v="0"/>
    <x v="5"/>
    <x v="6"/>
    <x v="6"/>
    <n v="3.99"/>
    <n v="1"/>
  </r>
  <r>
    <x v="148"/>
    <x v="1"/>
    <x v="1"/>
    <x v="0"/>
    <x v="63"/>
    <x v="1"/>
    <x v="1"/>
    <n v="2015"/>
    <x v="0"/>
    <x v="5"/>
    <x v="2"/>
    <x v="2"/>
    <n v="3.99"/>
    <n v="1"/>
  </r>
  <r>
    <x v="149"/>
    <x v="2"/>
    <x v="2"/>
    <x v="0"/>
    <x v="1"/>
    <x v="1"/>
    <x v="1"/>
    <n v="2478"/>
    <x v="0"/>
    <x v="1"/>
    <x v="1"/>
    <x v="1"/>
    <n v="3.99"/>
    <n v="1"/>
  </r>
  <r>
    <x v="150"/>
    <x v="0"/>
    <x v="0"/>
    <x v="0"/>
    <x v="61"/>
    <x v="6"/>
    <x v="6"/>
    <n v="5343"/>
    <x v="0"/>
    <x v="18"/>
    <x v="5"/>
    <x v="5"/>
    <n v="3.99"/>
    <n v="1"/>
  </r>
  <r>
    <x v="151"/>
    <x v="2"/>
    <x v="2"/>
    <x v="0"/>
    <x v="36"/>
    <x v="4"/>
    <x v="4"/>
    <n v="3148"/>
    <x v="0"/>
    <x v="6"/>
    <x v="0"/>
    <x v="0"/>
    <n v="3.99"/>
    <n v="1"/>
  </r>
  <r>
    <x v="51"/>
    <x v="0"/>
    <x v="0"/>
    <x v="1"/>
    <x v="5"/>
    <x v="1"/>
    <x v="1"/>
    <n v="2067"/>
    <x v="0"/>
    <x v="5"/>
    <x v="0"/>
    <x v="0"/>
    <n v="3.99"/>
    <n v="1"/>
  </r>
  <r>
    <x v="152"/>
    <x v="0"/>
    <x v="0"/>
    <x v="0"/>
    <x v="68"/>
    <x v="7"/>
    <x v="7"/>
    <n v="800"/>
    <x v="0"/>
    <x v="19"/>
    <x v="8"/>
    <x v="8"/>
    <n v="3.99"/>
    <n v="1"/>
  </r>
  <r>
    <x v="47"/>
    <x v="2"/>
    <x v="2"/>
    <x v="0"/>
    <x v="78"/>
    <x v="1"/>
    <x v="1"/>
    <n v="2141"/>
    <x v="0"/>
    <x v="4"/>
    <x v="5"/>
    <x v="5"/>
    <n v="3.99"/>
    <n v="1"/>
  </r>
  <r>
    <x v="153"/>
    <x v="1"/>
    <x v="1"/>
    <x v="0"/>
    <x v="15"/>
    <x v="1"/>
    <x v="1"/>
    <n v="2020"/>
    <x v="0"/>
    <x v="5"/>
    <x v="6"/>
    <x v="6"/>
    <n v="3.99"/>
    <n v="1"/>
  </r>
  <r>
    <x v="154"/>
    <x v="1"/>
    <x v="1"/>
    <x v="1"/>
    <x v="79"/>
    <x v="6"/>
    <x v="6"/>
    <n v="5290"/>
    <x v="0"/>
    <x v="18"/>
    <x v="6"/>
    <x v="6"/>
    <n v="3.99"/>
    <n v="1"/>
  </r>
  <r>
    <x v="155"/>
    <x v="2"/>
    <x v="2"/>
    <x v="0"/>
    <x v="17"/>
    <x v="3"/>
    <x v="3"/>
    <n v="4825"/>
    <x v="0"/>
    <x v="12"/>
    <x v="5"/>
    <x v="5"/>
    <n v="3.99"/>
    <n v="1"/>
  </r>
  <r>
    <x v="45"/>
    <x v="0"/>
    <x v="0"/>
    <x v="0"/>
    <x v="60"/>
    <x v="1"/>
    <x v="1"/>
    <n v="2541"/>
    <x v="0"/>
    <x v="2"/>
    <x v="1"/>
    <x v="1"/>
    <n v="3.99"/>
    <n v="1"/>
  </r>
  <r>
    <x v="156"/>
    <x v="2"/>
    <x v="2"/>
    <x v="0"/>
    <x v="38"/>
    <x v="3"/>
    <x v="3"/>
    <n v="4802"/>
    <x v="0"/>
    <x v="12"/>
    <x v="1"/>
    <x v="1"/>
    <n v="4"/>
    <n v="1"/>
  </r>
  <r>
    <x v="157"/>
    <x v="2"/>
    <x v="2"/>
    <x v="0"/>
    <x v="39"/>
    <x v="0"/>
    <x v="0"/>
    <n v="6330"/>
    <x v="0"/>
    <x v="14"/>
    <x v="6"/>
    <x v="6"/>
    <n v="4"/>
    <n v="1"/>
  </r>
  <r>
    <x v="0"/>
    <x v="0"/>
    <x v="0"/>
    <x v="0"/>
    <x v="39"/>
    <x v="0"/>
    <x v="0"/>
    <n v="6330"/>
    <x v="0"/>
    <x v="14"/>
    <x v="4"/>
    <x v="4"/>
    <n v="4"/>
    <n v="1"/>
  </r>
  <r>
    <x v="158"/>
    <x v="0"/>
    <x v="0"/>
    <x v="0"/>
    <x v="39"/>
    <x v="0"/>
    <x v="0"/>
    <n v="6330"/>
    <x v="0"/>
    <x v="14"/>
    <x v="9"/>
    <x v="9"/>
    <n v="4"/>
    <n v="1"/>
  </r>
  <r>
    <x v="81"/>
    <x v="0"/>
    <x v="0"/>
    <x v="0"/>
    <x v="65"/>
    <x v="1"/>
    <x v="1"/>
    <n v="2131"/>
    <x v="0"/>
    <x v="4"/>
    <x v="2"/>
    <x v="2"/>
    <n v="4"/>
    <n v="1"/>
  </r>
  <r>
    <x v="159"/>
    <x v="0"/>
    <x v="0"/>
    <x v="0"/>
    <x v="40"/>
    <x v="4"/>
    <x v="4"/>
    <n v="3353"/>
    <x v="0"/>
    <x v="8"/>
    <x v="1"/>
    <x v="1"/>
    <n v="4"/>
    <n v="1"/>
  </r>
  <r>
    <x v="160"/>
    <x v="0"/>
    <x v="0"/>
    <x v="0"/>
    <x v="61"/>
    <x v="6"/>
    <x v="6"/>
    <n v="5343"/>
    <x v="0"/>
    <x v="18"/>
    <x v="3"/>
    <x v="3"/>
    <n v="4"/>
    <n v="1"/>
  </r>
  <r>
    <x v="39"/>
    <x v="0"/>
    <x v="0"/>
    <x v="0"/>
    <x v="7"/>
    <x v="4"/>
    <x v="4"/>
    <n v="3175"/>
    <x v="0"/>
    <x v="6"/>
    <x v="1"/>
    <x v="1"/>
    <n v="4"/>
    <n v="1"/>
  </r>
  <r>
    <x v="161"/>
    <x v="0"/>
    <x v="0"/>
    <x v="0"/>
    <x v="9"/>
    <x v="4"/>
    <x v="4"/>
    <n v="3076"/>
    <x v="0"/>
    <x v="7"/>
    <x v="5"/>
    <x v="5"/>
    <n v="4"/>
    <n v="1"/>
  </r>
  <r>
    <x v="162"/>
    <x v="1"/>
    <x v="1"/>
    <x v="1"/>
    <x v="10"/>
    <x v="4"/>
    <x v="4"/>
    <n v="3551"/>
    <x v="0"/>
    <x v="8"/>
    <x v="2"/>
    <x v="2"/>
    <n v="4"/>
    <n v="1"/>
  </r>
  <r>
    <x v="163"/>
    <x v="0"/>
    <x v="0"/>
    <x v="0"/>
    <x v="47"/>
    <x v="1"/>
    <x v="1"/>
    <n v="2101"/>
    <x v="0"/>
    <x v="4"/>
    <x v="0"/>
    <x v="0"/>
    <n v="4"/>
    <n v="1"/>
  </r>
  <r>
    <x v="164"/>
    <x v="1"/>
    <x v="1"/>
    <x v="0"/>
    <x v="21"/>
    <x v="3"/>
    <x v="3"/>
    <n v="4012"/>
    <x v="0"/>
    <x v="10"/>
    <x v="3"/>
    <x v="3"/>
    <n v="4"/>
    <n v="1"/>
  </r>
  <r>
    <x v="165"/>
    <x v="0"/>
    <x v="0"/>
    <x v="0"/>
    <x v="69"/>
    <x v="4"/>
    <x v="4"/>
    <n v="3199"/>
    <x v="0"/>
    <x v="6"/>
    <x v="1"/>
    <x v="1"/>
    <n v="4.3"/>
    <n v="1"/>
  </r>
  <r>
    <x v="166"/>
    <x v="0"/>
    <x v="0"/>
    <x v="0"/>
    <x v="34"/>
    <x v="4"/>
    <x v="4"/>
    <n v="3018"/>
    <x v="0"/>
    <x v="7"/>
    <x v="1"/>
    <x v="1"/>
    <n v="4.3099999999999996"/>
    <n v="1"/>
  </r>
  <r>
    <x v="167"/>
    <x v="2"/>
    <x v="2"/>
    <x v="0"/>
    <x v="66"/>
    <x v="3"/>
    <x v="3"/>
    <n v="4883"/>
    <x v="0"/>
    <x v="12"/>
    <x v="6"/>
    <x v="6"/>
    <n v="4.49"/>
    <n v="1"/>
  </r>
  <r>
    <x v="4"/>
    <x v="0"/>
    <x v="0"/>
    <x v="0"/>
    <x v="80"/>
    <x v="0"/>
    <x v="0"/>
    <n v="6109"/>
    <x v="0"/>
    <x v="14"/>
    <x v="3"/>
    <x v="3"/>
    <n v="4.49"/>
    <n v="1"/>
  </r>
  <r>
    <x v="9"/>
    <x v="0"/>
    <x v="0"/>
    <x v="0"/>
    <x v="6"/>
    <x v="0"/>
    <x v="0"/>
    <n v="6010"/>
    <x v="0"/>
    <x v="0"/>
    <x v="0"/>
    <x v="0"/>
    <n v="4.5"/>
    <n v="1"/>
  </r>
  <r>
    <x v="168"/>
    <x v="0"/>
    <x v="0"/>
    <x v="0"/>
    <x v="81"/>
    <x v="3"/>
    <x v="3"/>
    <n v="4680"/>
    <x v="0"/>
    <x v="17"/>
    <x v="1"/>
    <x v="1"/>
    <n v="4.5"/>
    <n v="1"/>
  </r>
  <r>
    <x v="137"/>
    <x v="2"/>
    <x v="2"/>
    <x v="0"/>
    <x v="82"/>
    <x v="3"/>
    <x v="3"/>
    <n v="4655"/>
    <x v="0"/>
    <x v="17"/>
    <x v="0"/>
    <x v="0"/>
    <n v="4.5"/>
    <n v="1"/>
  </r>
  <r>
    <x v="169"/>
    <x v="0"/>
    <x v="0"/>
    <x v="0"/>
    <x v="83"/>
    <x v="0"/>
    <x v="0"/>
    <n v="6052"/>
    <x v="0"/>
    <x v="0"/>
    <x v="3"/>
    <x v="3"/>
    <n v="4.5"/>
    <n v="1"/>
  </r>
  <r>
    <x v="20"/>
    <x v="0"/>
    <x v="0"/>
    <x v="0"/>
    <x v="57"/>
    <x v="6"/>
    <x v="6"/>
    <n v="5082"/>
    <x v="0"/>
    <x v="13"/>
    <x v="1"/>
    <x v="1"/>
    <n v="4.5"/>
    <n v="1"/>
  </r>
  <r>
    <x v="170"/>
    <x v="0"/>
    <x v="0"/>
    <x v="0"/>
    <x v="20"/>
    <x v="4"/>
    <x v="4"/>
    <n v="3429"/>
    <x v="0"/>
    <x v="8"/>
    <x v="7"/>
    <x v="7"/>
    <n v="4.5"/>
    <n v="1"/>
  </r>
  <r>
    <x v="171"/>
    <x v="1"/>
    <x v="1"/>
    <x v="0"/>
    <x v="24"/>
    <x v="1"/>
    <x v="1"/>
    <n v="2120"/>
    <x v="0"/>
    <x v="4"/>
    <x v="3"/>
    <x v="3"/>
    <n v="4.5"/>
    <n v="1"/>
  </r>
  <r>
    <x v="172"/>
    <x v="1"/>
    <x v="1"/>
    <x v="0"/>
    <x v="54"/>
    <x v="4"/>
    <x v="4"/>
    <n v="3030"/>
    <x v="0"/>
    <x v="7"/>
    <x v="3"/>
    <x v="3"/>
    <n v="4.5"/>
    <n v="1"/>
  </r>
  <r>
    <x v="173"/>
    <x v="0"/>
    <x v="0"/>
    <x v="0"/>
    <x v="67"/>
    <x v="3"/>
    <x v="3"/>
    <n v="4551"/>
    <x v="0"/>
    <x v="15"/>
    <x v="2"/>
    <x v="2"/>
    <n v="4.5599999999999996"/>
    <n v="1"/>
  </r>
  <r>
    <x v="143"/>
    <x v="2"/>
    <x v="2"/>
    <x v="0"/>
    <x v="9"/>
    <x v="4"/>
    <x v="4"/>
    <n v="3076"/>
    <x v="0"/>
    <x v="7"/>
    <x v="3"/>
    <x v="3"/>
    <n v="4.5999999999999996"/>
    <n v="1"/>
  </r>
  <r>
    <x v="174"/>
    <x v="0"/>
    <x v="0"/>
    <x v="0"/>
    <x v="13"/>
    <x v="1"/>
    <x v="1"/>
    <n v="2480"/>
    <x v="0"/>
    <x v="1"/>
    <x v="3"/>
    <x v="3"/>
    <n v="4.63"/>
    <n v="1"/>
  </r>
  <r>
    <x v="175"/>
    <x v="1"/>
    <x v="1"/>
    <x v="0"/>
    <x v="63"/>
    <x v="1"/>
    <x v="1"/>
    <n v="2015"/>
    <x v="0"/>
    <x v="5"/>
    <x v="1"/>
    <x v="1"/>
    <n v="4.6500000000000004"/>
    <n v="1"/>
  </r>
  <r>
    <x v="176"/>
    <x v="2"/>
    <x v="2"/>
    <x v="0"/>
    <x v="66"/>
    <x v="3"/>
    <x v="3"/>
    <n v="4883"/>
    <x v="0"/>
    <x v="12"/>
    <x v="6"/>
    <x v="6"/>
    <n v="4.75"/>
    <n v="1"/>
  </r>
  <r>
    <x v="155"/>
    <x v="2"/>
    <x v="2"/>
    <x v="0"/>
    <x v="52"/>
    <x v="3"/>
    <x v="3"/>
    <n v="4053"/>
    <x v="0"/>
    <x v="10"/>
    <x v="3"/>
    <x v="3"/>
    <n v="4.75"/>
    <n v="1"/>
  </r>
  <r>
    <x v="177"/>
    <x v="1"/>
    <x v="1"/>
    <x v="0"/>
    <x v="27"/>
    <x v="4"/>
    <x v="4"/>
    <n v="3066"/>
    <x v="0"/>
    <x v="7"/>
    <x v="2"/>
    <x v="2"/>
    <n v="4.79"/>
    <n v="1"/>
  </r>
  <r>
    <x v="178"/>
    <x v="0"/>
    <x v="0"/>
    <x v="0"/>
    <x v="69"/>
    <x v="4"/>
    <x v="4"/>
    <n v="3199"/>
    <x v="0"/>
    <x v="6"/>
    <x v="1"/>
    <x v="1"/>
    <n v="4.96"/>
    <n v="1"/>
  </r>
  <r>
    <x v="179"/>
    <x v="0"/>
    <x v="0"/>
    <x v="0"/>
    <x v="0"/>
    <x v="0"/>
    <x v="0"/>
    <n v="6021"/>
    <x v="0"/>
    <x v="0"/>
    <x v="7"/>
    <x v="7"/>
    <n v="4.99"/>
    <n v="1"/>
  </r>
  <r>
    <x v="180"/>
    <x v="1"/>
    <x v="1"/>
    <x v="0"/>
    <x v="26"/>
    <x v="0"/>
    <x v="0"/>
    <n v="6280"/>
    <x v="0"/>
    <x v="14"/>
    <x v="5"/>
    <x v="5"/>
    <n v="4.99"/>
    <n v="1"/>
  </r>
  <r>
    <x v="28"/>
    <x v="2"/>
    <x v="2"/>
    <x v="0"/>
    <x v="6"/>
    <x v="0"/>
    <x v="0"/>
    <n v="6010"/>
    <x v="0"/>
    <x v="0"/>
    <x v="5"/>
    <x v="5"/>
    <n v="4.99"/>
    <n v="1"/>
  </r>
  <r>
    <x v="181"/>
    <x v="0"/>
    <x v="0"/>
    <x v="0"/>
    <x v="44"/>
    <x v="4"/>
    <x v="4"/>
    <n v="3977"/>
    <x v="0"/>
    <x v="16"/>
    <x v="7"/>
    <x v="7"/>
    <n v="4.99"/>
    <n v="1"/>
  </r>
  <r>
    <x v="182"/>
    <x v="1"/>
    <x v="1"/>
    <x v="0"/>
    <x v="28"/>
    <x v="1"/>
    <x v="1"/>
    <n v="2830"/>
    <x v="0"/>
    <x v="11"/>
    <x v="5"/>
    <x v="5"/>
    <n v="4.99"/>
    <n v="1"/>
  </r>
  <r>
    <x v="183"/>
    <x v="0"/>
    <x v="0"/>
    <x v="0"/>
    <x v="8"/>
    <x v="1"/>
    <x v="1"/>
    <n v="2158"/>
    <x v="0"/>
    <x v="4"/>
    <x v="5"/>
    <x v="5"/>
    <n v="4.99"/>
    <n v="1"/>
  </r>
  <r>
    <x v="88"/>
    <x v="0"/>
    <x v="0"/>
    <x v="0"/>
    <x v="8"/>
    <x v="1"/>
    <x v="1"/>
    <n v="2158"/>
    <x v="0"/>
    <x v="4"/>
    <x v="4"/>
    <x v="4"/>
    <n v="4.99"/>
    <n v="1"/>
  </r>
  <r>
    <x v="19"/>
    <x v="0"/>
    <x v="0"/>
    <x v="0"/>
    <x v="82"/>
    <x v="3"/>
    <x v="3"/>
    <n v="4655"/>
    <x v="0"/>
    <x v="17"/>
    <x v="5"/>
    <x v="5"/>
    <n v="4.99"/>
    <n v="1"/>
  </r>
  <r>
    <x v="86"/>
    <x v="1"/>
    <x v="1"/>
    <x v="0"/>
    <x v="35"/>
    <x v="3"/>
    <x v="3"/>
    <n v="4558"/>
    <x v="0"/>
    <x v="15"/>
    <x v="4"/>
    <x v="4"/>
    <n v="4.99"/>
    <n v="1"/>
  </r>
  <r>
    <x v="184"/>
    <x v="2"/>
    <x v="2"/>
    <x v="1"/>
    <x v="84"/>
    <x v="3"/>
    <x v="3"/>
    <n v="4215"/>
    <x v="0"/>
    <x v="3"/>
    <x v="4"/>
    <x v="4"/>
    <n v="4.99"/>
    <n v="1"/>
  </r>
  <r>
    <x v="12"/>
    <x v="0"/>
    <x v="0"/>
    <x v="0"/>
    <x v="52"/>
    <x v="3"/>
    <x v="3"/>
    <n v="4053"/>
    <x v="0"/>
    <x v="10"/>
    <x v="4"/>
    <x v="4"/>
    <n v="4.99"/>
    <n v="1"/>
  </r>
  <r>
    <x v="185"/>
    <x v="0"/>
    <x v="0"/>
    <x v="0"/>
    <x v="38"/>
    <x v="3"/>
    <x v="3"/>
    <n v="4802"/>
    <x v="0"/>
    <x v="12"/>
    <x v="5"/>
    <x v="5"/>
    <n v="5"/>
    <n v="1"/>
  </r>
  <r>
    <x v="186"/>
    <x v="2"/>
    <x v="2"/>
    <x v="1"/>
    <x v="67"/>
    <x v="3"/>
    <x v="3"/>
    <n v="4551"/>
    <x v="0"/>
    <x v="15"/>
    <x v="9"/>
    <x v="9"/>
    <n v="5"/>
    <n v="1"/>
  </r>
  <r>
    <x v="61"/>
    <x v="1"/>
    <x v="1"/>
    <x v="0"/>
    <x v="43"/>
    <x v="1"/>
    <x v="1"/>
    <n v="2560"/>
    <x v="0"/>
    <x v="2"/>
    <x v="0"/>
    <x v="0"/>
    <n v="5"/>
    <n v="1"/>
  </r>
  <r>
    <x v="187"/>
    <x v="1"/>
    <x v="1"/>
    <x v="0"/>
    <x v="8"/>
    <x v="1"/>
    <x v="1"/>
    <n v="2158"/>
    <x v="0"/>
    <x v="4"/>
    <x v="0"/>
    <x v="0"/>
    <n v="5"/>
    <n v="1"/>
  </r>
  <r>
    <x v="188"/>
    <x v="0"/>
    <x v="0"/>
    <x v="0"/>
    <x v="70"/>
    <x v="4"/>
    <x v="4"/>
    <n v="3400"/>
    <x v="0"/>
    <x v="8"/>
    <x v="2"/>
    <x v="2"/>
    <n v="5"/>
    <n v="1"/>
  </r>
  <r>
    <x v="189"/>
    <x v="2"/>
    <x v="2"/>
    <x v="0"/>
    <x v="12"/>
    <x v="3"/>
    <x v="3"/>
    <n v="4068"/>
    <x v="0"/>
    <x v="10"/>
    <x v="0"/>
    <x v="0"/>
    <n v="5"/>
    <n v="1"/>
  </r>
  <r>
    <x v="190"/>
    <x v="1"/>
    <x v="1"/>
    <x v="1"/>
    <x v="83"/>
    <x v="0"/>
    <x v="0"/>
    <n v="6052"/>
    <x v="0"/>
    <x v="0"/>
    <x v="3"/>
    <x v="3"/>
    <n v="5"/>
    <n v="1"/>
  </r>
  <r>
    <x v="136"/>
    <x v="0"/>
    <x v="0"/>
    <x v="0"/>
    <x v="46"/>
    <x v="3"/>
    <x v="3"/>
    <n v="4740"/>
    <x v="0"/>
    <x v="17"/>
    <x v="3"/>
    <x v="3"/>
    <n v="5"/>
    <n v="1"/>
  </r>
  <r>
    <x v="191"/>
    <x v="0"/>
    <x v="0"/>
    <x v="0"/>
    <x v="18"/>
    <x v="6"/>
    <x v="6"/>
    <n v="5168"/>
    <x v="0"/>
    <x v="13"/>
    <x v="0"/>
    <x v="0"/>
    <n v="5"/>
    <n v="1"/>
  </r>
  <r>
    <x v="192"/>
    <x v="1"/>
    <x v="1"/>
    <x v="0"/>
    <x v="60"/>
    <x v="1"/>
    <x v="1"/>
    <n v="2541"/>
    <x v="0"/>
    <x v="2"/>
    <x v="4"/>
    <x v="4"/>
    <n v="5"/>
    <n v="1"/>
  </r>
  <r>
    <x v="159"/>
    <x v="0"/>
    <x v="0"/>
    <x v="0"/>
    <x v="51"/>
    <x v="4"/>
    <x v="4"/>
    <n v="3630"/>
    <x v="0"/>
    <x v="16"/>
    <x v="3"/>
    <x v="3"/>
    <n v="5"/>
    <n v="1"/>
  </r>
  <r>
    <x v="193"/>
    <x v="2"/>
    <x v="2"/>
    <x v="0"/>
    <x v="33"/>
    <x v="4"/>
    <x v="4"/>
    <n v="3280"/>
    <x v="0"/>
    <x v="8"/>
    <x v="3"/>
    <x v="3"/>
    <n v="5"/>
    <n v="1"/>
  </r>
  <r>
    <x v="194"/>
    <x v="2"/>
    <x v="2"/>
    <x v="0"/>
    <x v="33"/>
    <x v="4"/>
    <x v="4"/>
    <n v="3280"/>
    <x v="0"/>
    <x v="8"/>
    <x v="3"/>
    <x v="3"/>
    <n v="5"/>
    <n v="1"/>
  </r>
  <r>
    <x v="104"/>
    <x v="0"/>
    <x v="0"/>
    <x v="0"/>
    <x v="63"/>
    <x v="1"/>
    <x v="1"/>
    <n v="2015"/>
    <x v="0"/>
    <x v="5"/>
    <x v="3"/>
    <x v="3"/>
    <n v="5.0299999999999994"/>
    <n v="1"/>
  </r>
  <r>
    <x v="195"/>
    <x v="0"/>
    <x v="0"/>
    <x v="0"/>
    <x v="64"/>
    <x v="1"/>
    <x v="1"/>
    <n v="2350"/>
    <x v="0"/>
    <x v="1"/>
    <x v="0"/>
    <x v="0"/>
    <n v="5.0999999999999996"/>
    <n v="1"/>
  </r>
  <r>
    <x v="196"/>
    <x v="0"/>
    <x v="0"/>
    <x v="0"/>
    <x v="68"/>
    <x v="7"/>
    <x v="7"/>
    <n v="800"/>
    <x v="0"/>
    <x v="19"/>
    <x v="0"/>
    <x v="0"/>
    <n v="5.1100000000000003"/>
    <n v="1"/>
  </r>
  <r>
    <x v="9"/>
    <x v="0"/>
    <x v="0"/>
    <x v="1"/>
    <x v="2"/>
    <x v="2"/>
    <x v="2"/>
    <n v="2617"/>
    <x v="0"/>
    <x v="2"/>
    <x v="4"/>
    <x v="4"/>
    <n v="5.25"/>
    <n v="1"/>
  </r>
  <r>
    <x v="170"/>
    <x v="0"/>
    <x v="0"/>
    <x v="0"/>
    <x v="60"/>
    <x v="1"/>
    <x v="1"/>
    <n v="2541"/>
    <x v="0"/>
    <x v="2"/>
    <x v="1"/>
    <x v="1"/>
    <n v="5.4"/>
    <n v="1"/>
  </r>
  <r>
    <x v="197"/>
    <x v="0"/>
    <x v="0"/>
    <x v="0"/>
    <x v="85"/>
    <x v="0"/>
    <x v="0"/>
    <n v="6530"/>
    <x v="0"/>
    <x v="20"/>
    <x v="5"/>
    <x v="5"/>
    <n v="5.44"/>
    <n v="1"/>
  </r>
  <r>
    <x v="7"/>
    <x v="0"/>
    <x v="0"/>
    <x v="0"/>
    <x v="28"/>
    <x v="1"/>
    <x v="1"/>
    <n v="2830"/>
    <x v="0"/>
    <x v="11"/>
    <x v="0"/>
    <x v="0"/>
    <n v="5.5"/>
    <n v="1"/>
  </r>
  <r>
    <x v="198"/>
    <x v="2"/>
    <x v="2"/>
    <x v="0"/>
    <x v="86"/>
    <x v="0"/>
    <x v="0"/>
    <n v="6725"/>
    <x v="0"/>
    <x v="20"/>
    <x v="6"/>
    <x v="6"/>
    <n v="5.53"/>
    <n v="1"/>
  </r>
  <r>
    <x v="199"/>
    <x v="0"/>
    <x v="0"/>
    <x v="1"/>
    <x v="13"/>
    <x v="1"/>
    <x v="1"/>
    <n v="2480"/>
    <x v="0"/>
    <x v="1"/>
    <x v="4"/>
    <x v="4"/>
    <n v="5.54"/>
    <n v="1"/>
  </r>
  <r>
    <x v="146"/>
    <x v="2"/>
    <x v="2"/>
    <x v="0"/>
    <x v="19"/>
    <x v="1"/>
    <x v="1"/>
    <n v="2800"/>
    <x v="0"/>
    <x v="11"/>
    <x v="2"/>
    <x v="2"/>
    <n v="5.57"/>
    <n v="1"/>
  </r>
  <r>
    <x v="200"/>
    <x v="2"/>
    <x v="2"/>
    <x v="0"/>
    <x v="23"/>
    <x v="1"/>
    <x v="1"/>
    <n v="2650"/>
    <x v="0"/>
    <x v="11"/>
    <x v="0"/>
    <x v="0"/>
    <n v="5.79"/>
    <n v="1"/>
  </r>
  <r>
    <x v="201"/>
    <x v="1"/>
    <x v="1"/>
    <x v="0"/>
    <x v="61"/>
    <x v="6"/>
    <x v="6"/>
    <n v="5343"/>
    <x v="0"/>
    <x v="18"/>
    <x v="5"/>
    <x v="5"/>
    <n v="5.97"/>
    <n v="1"/>
  </r>
  <r>
    <x v="202"/>
    <x v="2"/>
    <x v="2"/>
    <x v="0"/>
    <x v="26"/>
    <x v="0"/>
    <x v="0"/>
    <n v="6280"/>
    <x v="0"/>
    <x v="14"/>
    <x v="5"/>
    <x v="5"/>
    <n v="5.98"/>
    <n v="1"/>
  </r>
  <r>
    <x v="203"/>
    <x v="0"/>
    <x v="0"/>
    <x v="1"/>
    <x v="5"/>
    <x v="1"/>
    <x v="1"/>
    <n v="2067"/>
    <x v="0"/>
    <x v="5"/>
    <x v="3"/>
    <x v="3"/>
    <n v="5.98"/>
    <n v="1"/>
  </r>
  <r>
    <x v="156"/>
    <x v="2"/>
    <x v="2"/>
    <x v="0"/>
    <x v="69"/>
    <x v="4"/>
    <x v="4"/>
    <n v="3199"/>
    <x v="0"/>
    <x v="6"/>
    <x v="5"/>
    <x v="5"/>
    <n v="5.98"/>
    <n v="1"/>
  </r>
  <r>
    <x v="204"/>
    <x v="0"/>
    <x v="0"/>
    <x v="0"/>
    <x v="87"/>
    <x v="2"/>
    <x v="2"/>
    <n v="2609"/>
    <x v="0"/>
    <x v="2"/>
    <x v="6"/>
    <x v="6"/>
    <n v="5.98"/>
    <n v="1"/>
  </r>
  <r>
    <x v="205"/>
    <x v="0"/>
    <x v="0"/>
    <x v="1"/>
    <x v="84"/>
    <x v="3"/>
    <x v="3"/>
    <n v="4215"/>
    <x v="0"/>
    <x v="3"/>
    <x v="5"/>
    <x v="5"/>
    <n v="5.98"/>
    <n v="1"/>
  </r>
  <r>
    <x v="14"/>
    <x v="0"/>
    <x v="0"/>
    <x v="0"/>
    <x v="88"/>
    <x v="6"/>
    <x v="6"/>
    <n v="5011"/>
    <x v="0"/>
    <x v="13"/>
    <x v="7"/>
    <x v="7"/>
    <n v="5.98"/>
    <n v="1"/>
  </r>
  <r>
    <x v="206"/>
    <x v="2"/>
    <x v="2"/>
    <x v="0"/>
    <x v="64"/>
    <x v="1"/>
    <x v="1"/>
    <n v="2350"/>
    <x v="0"/>
    <x v="1"/>
    <x v="3"/>
    <x v="3"/>
    <n v="5.99"/>
    <n v="1"/>
  </r>
  <r>
    <x v="207"/>
    <x v="0"/>
    <x v="0"/>
    <x v="0"/>
    <x v="66"/>
    <x v="3"/>
    <x v="3"/>
    <n v="4883"/>
    <x v="0"/>
    <x v="12"/>
    <x v="2"/>
    <x v="2"/>
    <n v="5.99"/>
    <n v="1"/>
  </r>
  <r>
    <x v="208"/>
    <x v="0"/>
    <x v="0"/>
    <x v="1"/>
    <x v="5"/>
    <x v="1"/>
    <x v="1"/>
    <n v="2067"/>
    <x v="0"/>
    <x v="5"/>
    <x v="9"/>
    <x v="9"/>
    <n v="5.99"/>
    <n v="1"/>
  </r>
  <r>
    <x v="209"/>
    <x v="2"/>
    <x v="2"/>
    <x v="1"/>
    <x v="5"/>
    <x v="1"/>
    <x v="1"/>
    <n v="2067"/>
    <x v="0"/>
    <x v="5"/>
    <x v="0"/>
    <x v="0"/>
    <n v="5.99"/>
    <n v="1"/>
  </r>
  <r>
    <x v="210"/>
    <x v="0"/>
    <x v="0"/>
    <x v="0"/>
    <x v="27"/>
    <x v="4"/>
    <x v="4"/>
    <n v="3066"/>
    <x v="0"/>
    <x v="7"/>
    <x v="9"/>
    <x v="9"/>
    <n v="5.99"/>
    <n v="1"/>
  </r>
  <r>
    <x v="211"/>
    <x v="2"/>
    <x v="2"/>
    <x v="0"/>
    <x v="89"/>
    <x v="4"/>
    <x v="4"/>
    <n v="3136"/>
    <x v="0"/>
    <x v="6"/>
    <x v="7"/>
    <x v="7"/>
    <n v="5.99"/>
    <n v="1"/>
  </r>
  <r>
    <x v="212"/>
    <x v="0"/>
    <x v="0"/>
    <x v="0"/>
    <x v="87"/>
    <x v="2"/>
    <x v="2"/>
    <n v="2609"/>
    <x v="0"/>
    <x v="2"/>
    <x v="0"/>
    <x v="0"/>
    <n v="5.99"/>
    <n v="1"/>
  </r>
  <r>
    <x v="213"/>
    <x v="1"/>
    <x v="1"/>
    <x v="0"/>
    <x v="14"/>
    <x v="1"/>
    <x v="1"/>
    <n v="2790"/>
    <x v="0"/>
    <x v="11"/>
    <x v="3"/>
    <x v="3"/>
    <n v="5.99"/>
    <n v="1"/>
  </r>
  <r>
    <x v="214"/>
    <x v="2"/>
    <x v="2"/>
    <x v="1"/>
    <x v="72"/>
    <x v="4"/>
    <x v="4"/>
    <n v="3931"/>
    <x v="0"/>
    <x v="16"/>
    <x v="2"/>
    <x v="2"/>
    <n v="5.99"/>
    <n v="1"/>
  </r>
  <r>
    <x v="215"/>
    <x v="2"/>
    <x v="2"/>
    <x v="0"/>
    <x v="18"/>
    <x v="6"/>
    <x v="6"/>
    <n v="5168"/>
    <x v="0"/>
    <x v="13"/>
    <x v="4"/>
    <x v="4"/>
    <n v="5.99"/>
    <n v="1"/>
  </r>
  <r>
    <x v="216"/>
    <x v="0"/>
    <x v="0"/>
    <x v="1"/>
    <x v="59"/>
    <x v="3"/>
    <x v="3"/>
    <n v="4509"/>
    <x v="0"/>
    <x v="3"/>
    <x v="2"/>
    <x v="2"/>
    <n v="5.99"/>
    <n v="1"/>
  </r>
  <r>
    <x v="182"/>
    <x v="1"/>
    <x v="1"/>
    <x v="1"/>
    <x v="60"/>
    <x v="1"/>
    <x v="1"/>
    <n v="2541"/>
    <x v="0"/>
    <x v="2"/>
    <x v="2"/>
    <x v="2"/>
    <n v="5.99"/>
    <n v="1"/>
  </r>
  <r>
    <x v="22"/>
    <x v="1"/>
    <x v="1"/>
    <x v="0"/>
    <x v="90"/>
    <x v="3"/>
    <x v="3"/>
    <n v="4700"/>
    <x v="0"/>
    <x v="17"/>
    <x v="6"/>
    <x v="6"/>
    <n v="5.99"/>
    <n v="1"/>
  </r>
  <r>
    <x v="217"/>
    <x v="0"/>
    <x v="0"/>
    <x v="0"/>
    <x v="50"/>
    <x v="4"/>
    <x v="4"/>
    <n v="3179"/>
    <x v="0"/>
    <x v="6"/>
    <x v="9"/>
    <x v="9"/>
    <n v="5.99"/>
    <n v="1"/>
  </r>
  <r>
    <x v="218"/>
    <x v="1"/>
    <x v="1"/>
    <x v="1"/>
    <x v="84"/>
    <x v="3"/>
    <x v="3"/>
    <n v="4215"/>
    <x v="0"/>
    <x v="3"/>
    <x v="2"/>
    <x v="2"/>
    <n v="5.99"/>
    <n v="1"/>
  </r>
  <r>
    <x v="219"/>
    <x v="1"/>
    <x v="1"/>
    <x v="0"/>
    <x v="52"/>
    <x v="3"/>
    <x v="3"/>
    <n v="4053"/>
    <x v="0"/>
    <x v="10"/>
    <x v="3"/>
    <x v="3"/>
    <n v="5.99"/>
    <n v="1"/>
  </r>
  <r>
    <x v="220"/>
    <x v="0"/>
    <x v="0"/>
    <x v="0"/>
    <x v="22"/>
    <x v="1"/>
    <x v="1"/>
    <n v="2539"/>
    <x v="0"/>
    <x v="2"/>
    <x v="9"/>
    <x v="9"/>
    <n v="5.99"/>
    <n v="1"/>
  </r>
  <r>
    <x v="191"/>
    <x v="0"/>
    <x v="0"/>
    <x v="1"/>
    <x v="23"/>
    <x v="1"/>
    <x v="1"/>
    <n v="2650"/>
    <x v="0"/>
    <x v="11"/>
    <x v="2"/>
    <x v="2"/>
    <n v="5.99"/>
    <n v="1"/>
  </r>
  <r>
    <x v="221"/>
    <x v="0"/>
    <x v="0"/>
    <x v="0"/>
    <x v="33"/>
    <x v="4"/>
    <x v="4"/>
    <n v="3280"/>
    <x v="0"/>
    <x v="8"/>
    <x v="1"/>
    <x v="1"/>
    <n v="5.99"/>
    <n v="1"/>
  </r>
  <r>
    <x v="222"/>
    <x v="2"/>
    <x v="2"/>
    <x v="0"/>
    <x v="54"/>
    <x v="4"/>
    <x v="4"/>
    <n v="3030"/>
    <x v="0"/>
    <x v="7"/>
    <x v="6"/>
    <x v="6"/>
    <n v="5.99"/>
    <n v="1"/>
  </r>
  <r>
    <x v="223"/>
    <x v="1"/>
    <x v="1"/>
    <x v="0"/>
    <x v="38"/>
    <x v="3"/>
    <x v="3"/>
    <n v="4802"/>
    <x v="0"/>
    <x v="12"/>
    <x v="3"/>
    <x v="3"/>
    <n v="6"/>
    <n v="1"/>
  </r>
  <r>
    <x v="224"/>
    <x v="1"/>
    <x v="1"/>
    <x v="0"/>
    <x v="39"/>
    <x v="0"/>
    <x v="0"/>
    <n v="6330"/>
    <x v="0"/>
    <x v="14"/>
    <x v="5"/>
    <x v="5"/>
    <n v="6"/>
    <n v="1"/>
  </r>
  <r>
    <x v="225"/>
    <x v="0"/>
    <x v="0"/>
    <x v="0"/>
    <x v="91"/>
    <x v="1"/>
    <x v="1"/>
    <n v="2064"/>
    <x v="0"/>
    <x v="5"/>
    <x v="4"/>
    <x v="4"/>
    <n v="6"/>
    <n v="1"/>
  </r>
  <r>
    <x v="134"/>
    <x v="0"/>
    <x v="0"/>
    <x v="0"/>
    <x v="67"/>
    <x v="3"/>
    <x v="3"/>
    <n v="4551"/>
    <x v="0"/>
    <x v="15"/>
    <x v="3"/>
    <x v="3"/>
    <n v="6"/>
    <n v="1"/>
  </r>
  <r>
    <x v="226"/>
    <x v="0"/>
    <x v="0"/>
    <x v="0"/>
    <x v="36"/>
    <x v="4"/>
    <x v="4"/>
    <n v="3148"/>
    <x v="0"/>
    <x v="6"/>
    <x v="3"/>
    <x v="3"/>
    <n v="6"/>
    <n v="1"/>
  </r>
  <r>
    <x v="137"/>
    <x v="2"/>
    <x v="2"/>
    <x v="1"/>
    <x v="36"/>
    <x v="4"/>
    <x v="4"/>
    <n v="3148"/>
    <x v="0"/>
    <x v="6"/>
    <x v="2"/>
    <x v="2"/>
    <n v="6"/>
    <n v="1"/>
  </r>
  <r>
    <x v="227"/>
    <x v="0"/>
    <x v="0"/>
    <x v="1"/>
    <x v="5"/>
    <x v="1"/>
    <x v="1"/>
    <n v="2067"/>
    <x v="0"/>
    <x v="5"/>
    <x v="1"/>
    <x v="1"/>
    <n v="6"/>
    <n v="1"/>
  </r>
  <r>
    <x v="228"/>
    <x v="0"/>
    <x v="0"/>
    <x v="1"/>
    <x v="5"/>
    <x v="1"/>
    <x v="1"/>
    <n v="2067"/>
    <x v="0"/>
    <x v="5"/>
    <x v="4"/>
    <x v="4"/>
    <n v="6"/>
    <n v="1"/>
  </r>
  <r>
    <x v="229"/>
    <x v="1"/>
    <x v="1"/>
    <x v="1"/>
    <x v="44"/>
    <x v="4"/>
    <x v="4"/>
    <n v="3977"/>
    <x v="0"/>
    <x v="16"/>
    <x v="7"/>
    <x v="7"/>
    <n v="6"/>
    <n v="1"/>
  </r>
  <r>
    <x v="230"/>
    <x v="1"/>
    <x v="1"/>
    <x v="0"/>
    <x v="87"/>
    <x v="2"/>
    <x v="2"/>
    <n v="2609"/>
    <x v="0"/>
    <x v="2"/>
    <x v="7"/>
    <x v="7"/>
    <n v="6"/>
    <n v="1"/>
  </r>
  <r>
    <x v="231"/>
    <x v="0"/>
    <x v="0"/>
    <x v="0"/>
    <x v="81"/>
    <x v="3"/>
    <x v="3"/>
    <n v="4680"/>
    <x v="0"/>
    <x v="17"/>
    <x v="4"/>
    <x v="4"/>
    <n v="6"/>
    <n v="1"/>
  </r>
  <r>
    <x v="136"/>
    <x v="0"/>
    <x v="0"/>
    <x v="0"/>
    <x v="92"/>
    <x v="3"/>
    <x v="3"/>
    <n v="4305"/>
    <x v="0"/>
    <x v="3"/>
    <x v="0"/>
    <x v="0"/>
    <n v="6"/>
    <n v="1"/>
  </r>
  <r>
    <x v="232"/>
    <x v="1"/>
    <x v="1"/>
    <x v="0"/>
    <x v="78"/>
    <x v="1"/>
    <x v="1"/>
    <n v="2141"/>
    <x v="0"/>
    <x v="4"/>
    <x v="2"/>
    <x v="2"/>
    <n v="6"/>
    <n v="1"/>
  </r>
  <r>
    <x v="233"/>
    <x v="1"/>
    <x v="1"/>
    <x v="0"/>
    <x v="60"/>
    <x v="1"/>
    <x v="1"/>
    <n v="2541"/>
    <x v="0"/>
    <x v="2"/>
    <x v="4"/>
    <x v="4"/>
    <n v="6"/>
    <n v="1"/>
  </r>
  <r>
    <x v="234"/>
    <x v="2"/>
    <x v="2"/>
    <x v="0"/>
    <x v="60"/>
    <x v="1"/>
    <x v="1"/>
    <n v="2541"/>
    <x v="0"/>
    <x v="2"/>
    <x v="4"/>
    <x v="4"/>
    <n v="6"/>
    <n v="1"/>
  </r>
  <r>
    <x v="235"/>
    <x v="1"/>
    <x v="1"/>
    <x v="0"/>
    <x v="37"/>
    <x v="1"/>
    <x v="1"/>
    <n v="2750"/>
    <x v="0"/>
    <x v="11"/>
    <x v="3"/>
    <x v="3"/>
    <n v="6"/>
    <n v="1"/>
  </r>
  <r>
    <x v="236"/>
    <x v="0"/>
    <x v="0"/>
    <x v="0"/>
    <x v="49"/>
    <x v="4"/>
    <x v="4"/>
    <n v="3134"/>
    <x v="0"/>
    <x v="6"/>
    <x v="5"/>
    <x v="5"/>
    <n v="6"/>
    <n v="1"/>
  </r>
  <r>
    <x v="237"/>
    <x v="0"/>
    <x v="0"/>
    <x v="0"/>
    <x v="31"/>
    <x v="1"/>
    <x v="1"/>
    <n v="2116"/>
    <x v="0"/>
    <x v="4"/>
    <x v="0"/>
    <x v="0"/>
    <n v="6"/>
    <n v="1"/>
  </r>
  <r>
    <x v="206"/>
    <x v="2"/>
    <x v="2"/>
    <x v="0"/>
    <x v="50"/>
    <x v="4"/>
    <x v="4"/>
    <n v="3179"/>
    <x v="0"/>
    <x v="6"/>
    <x v="3"/>
    <x v="3"/>
    <n v="6"/>
    <n v="1"/>
  </r>
  <r>
    <x v="238"/>
    <x v="2"/>
    <x v="2"/>
    <x v="0"/>
    <x v="22"/>
    <x v="1"/>
    <x v="1"/>
    <n v="2539"/>
    <x v="0"/>
    <x v="2"/>
    <x v="3"/>
    <x v="3"/>
    <n v="6"/>
    <n v="1"/>
  </r>
  <r>
    <x v="239"/>
    <x v="0"/>
    <x v="0"/>
    <x v="0"/>
    <x v="88"/>
    <x v="6"/>
    <x v="6"/>
    <n v="5011"/>
    <x v="0"/>
    <x v="13"/>
    <x v="3"/>
    <x v="3"/>
    <n v="6"/>
    <n v="1"/>
  </r>
  <r>
    <x v="42"/>
    <x v="0"/>
    <x v="0"/>
    <x v="0"/>
    <x v="66"/>
    <x v="3"/>
    <x v="3"/>
    <n v="4883"/>
    <x v="0"/>
    <x v="12"/>
    <x v="3"/>
    <x v="3"/>
    <n v="6.5"/>
    <n v="1"/>
  </r>
  <r>
    <x v="240"/>
    <x v="2"/>
    <x v="2"/>
    <x v="0"/>
    <x v="81"/>
    <x v="3"/>
    <x v="3"/>
    <n v="4680"/>
    <x v="0"/>
    <x v="17"/>
    <x v="1"/>
    <x v="1"/>
    <n v="6.5"/>
    <n v="1"/>
  </r>
  <r>
    <x v="241"/>
    <x v="0"/>
    <x v="0"/>
    <x v="0"/>
    <x v="17"/>
    <x v="3"/>
    <x v="3"/>
    <n v="4825"/>
    <x v="0"/>
    <x v="12"/>
    <x v="4"/>
    <x v="4"/>
    <n v="6.5"/>
    <n v="1"/>
  </r>
  <r>
    <x v="242"/>
    <x v="1"/>
    <x v="1"/>
    <x v="1"/>
    <x v="2"/>
    <x v="2"/>
    <x v="2"/>
    <n v="2617"/>
    <x v="0"/>
    <x v="2"/>
    <x v="0"/>
    <x v="0"/>
    <n v="6.56"/>
    <n v="1"/>
  </r>
  <r>
    <x v="243"/>
    <x v="2"/>
    <x v="2"/>
    <x v="0"/>
    <x v="27"/>
    <x v="4"/>
    <x v="4"/>
    <n v="3066"/>
    <x v="0"/>
    <x v="7"/>
    <x v="5"/>
    <x v="5"/>
    <n v="6.6"/>
    <n v="1"/>
  </r>
  <r>
    <x v="244"/>
    <x v="0"/>
    <x v="0"/>
    <x v="0"/>
    <x v="53"/>
    <x v="3"/>
    <x v="3"/>
    <n v="4119"/>
    <x v="0"/>
    <x v="10"/>
    <x v="3"/>
    <x v="3"/>
    <n v="6.6"/>
    <n v="1"/>
  </r>
  <r>
    <x v="245"/>
    <x v="0"/>
    <x v="0"/>
    <x v="0"/>
    <x v="84"/>
    <x v="3"/>
    <x v="3"/>
    <n v="4215"/>
    <x v="0"/>
    <x v="3"/>
    <x v="3"/>
    <x v="3"/>
    <n v="6.69"/>
    <n v="1"/>
  </r>
  <r>
    <x v="246"/>
    <x v="2"/>
    <x v="2"/>
    <x v="1"/>
    <x v="23"/>
    <x v="1"/>
    <x v="1"/>
    <n v="2650"/>
    <x v="0"/>
    <x v="11"/>
    <x v="6"/>
    <x v="6"/>
    <n v="6.81"/>
    <n v="1"/>
  </r>
  <r>
    <x v="247"/>
    <x v="2"/>
    <x v="2"/>
    <x v="0"/>
    <x v="35"/>
    <x v="3"/>
    <x v="3"/>
    <n v="4558"/>
    <x v="0"/>
    <x v="15"/>
    <x v="0"/>
    <x v="0"/>
    <n v="6.82"/>
    <n v="1"/>
  </r>
  <r>
    <x v="248"/>
    <x v="0"/>
    <x v="0"/>
    <x v="0"/>
    <x v="64"/>
    <x v="1"/>
    <x v="1"/>
    <n v="2350"/>
    <x v="0"/>
    <x v="1"/>
    <x v="5"/>
    <x v="5"/>
    <n v="6.96"/>
    <n v="1"/>
  </r>
  <r>
    <x v="249"/>
    <x v="1"/>
    <x v="1"/>
    <x v="0"/>
    <x v="39"/>
    <x v="0"/>
    <x v="0"/>
    <n v="6330"/>
    <x v="0"/>
    <x v="14"/>
    <x v="5"/>
    <x v="5"/>
    <n v="6.98"/>
    <n v="1"/>
  </r>
  <r>
    <x v="206"/>
    <x v="2"/>
    <x v="2"/>
    <x v="0"/>
    <x v="63"/>
    <x v="1"/>
    <x v="1"/>
    <n v="2015"/>
    <x v="0"/>
    <x v="5"/>
    <x v="2"/>
    <x v="2"/>
    <n v="6.99"/>
    <n v="1"/>
  </r>
  <r>
    <x v="228"/>
    <x v="0"/>
    <x v="0"/>
    <x v="0"/>
    <x v="34"/>
    <x v="4"/>
    <x v="4"/>
    <n v="3018"/>
    <x v="0"/>
    <x v="7"/>
    <x v="2"/>
    <x v="2"/>
    <n v="6.99"/>
    <n v="1"/>
  </r>
  <r>
    <x v="83"/>
    <x v="1"/>
    <x v="1"/>
    <x v="0"/>
    <x v="91"/>
    <x v="1"/>
    <x v="1"/>
    <n v="2064"/>
    <x v="0"/>
    <x v="5"/>
    <x v="1"/>
    <x v="1"/>
    <n v="6.99"/>
    <n v="1"/>
  </r>
  <r>
    <x v="250"/>
    <x v="0"/>
    <x v="0"/>
    <x v="0"/>
    <x v="1"/>
    <x v="1"/>
    <x v="1"/>
    <n v="2478"/>
    <x v="0"/>
    <x v="1"/>
    <x v="2"/>
    <x v="2"/>
    <n v="6.99"/>
    <n v="1"/>
  </r>
  <r>
    <x v="251"/>
    <x v="2"/>
    <x v="2"/>
    <x v="1"/>
    <x v="42"/>
    <x v="3"/>
    <x v="3"/>
    <n v="4870"/>
    <x v="0"/>
    <x v="12"/>
    <x v="4"/>
    <x v="4"/>
    <n v="6.99"/>
    <n v="1"/>
  </r>
  <r>
    <x v="252"/>
    <x v="1"/>
    <x v="1"/>
    <x v="0"/>
    <x v="43"/>
    <x v="1"/>
    <x v="1"/>
    <n v="2560"/>
    <x v="0"/>
    <x v="2"/>
    <x v="1"/>
    <x v="1"/>
    <n v="6.99"/>
    <n v="1"/>
  </r>
  <r>
    <x v="253"/>
    <x v="0"/>
    <x v="0"/>
    <x v="0"/>
    <x v="28"/>
    <x v="1"/>
    <x v="1"/>
    <n v="2830"/>
    <x v="0"/>
    <x v="11"/>
    <x v="2"/>
    <x v="2"/>
    <n v="6.99"/>
    <n v="1"/>
  </r>
  <r>
    <x v="254"/>
    <x v="2"/>
    <x v="2"/>
    <x v="1"/>
    <x v="13"/>
    <x v="1"/>
    <x v="1"/>
    <n v="2480"/>
    <x v="0"/>
    <x v="1"/>
    <x v="6"/>
    <x v="6"/>
    <n v="6.99"/>
    <n v="1"/>
  </r>
  <r>
    <x v="255"/>
    <x v="0"/>
    <x v="0"/>
    <x v="0"/>
    <x v="35"/>
    <x v="3"/>
    <x v="3"/>
    <n v="4558"/>
    <x v="0"/>
    <x v="15"/>
    <x v="3"/>
    <x v="3"/>
    <n v="6.99"/>
    <n v="1"/>
  </r>
  <r>
    <x v="256"/>
    <x v="0"/>
    <x v="0"/>
    <x v="1"/>
    <x v="72"/>
    <x v="4"/>
    <x v="4"/>
    <n v="3931"/>
    <x v="0"/>
    <x v="16"/>
    <x v="3"/>
    <x v="3"/>
    <n v="6.99"/>
    <n v="1"/>
  </r>
  <r>
    <x v="124"/>
    <x v="2"/>
    <x v="2"/>
    <x v="0"/>
    <x v="52"/>
    <x v="3"/>
    <x v="3"/>
    <n v="4053"/>
    <x v="0"/>
    <x v="10"/>
    <x v="9"/>
    <x v="9"/>
    <n v="6.99"/>
    <n v="1"/>
  </r>
  <r>
    <x v="81"/>
    <x v="0"/>
    <x v="0"/>
    <x v="0"/>
    <x v="91"/>
    <x v="1"/>
    <x v="1"/>
    <n v="2064"/>
    <x v="0"/>
    <x v="5"/>
    <x v="3"/>
    <x v="3"/>
    <n v="7"/>
    <n v="1"/>
  </r>
  <r>
    <x v="257"/>
    <x v="1"/>
    <x v="1"/>
    <x v="0"/>
    <x v="41"/>
    <x v="5"/>
    <x v="5"/>
    <n v="7320"/>
    <x v="0"/>
    <x v="9"/>
    <x v="4"/>
    <x v="4"/>
    <n v="7"/>
    <n v="1"/>
  </r>
  <r>
    <x v="258"/>
    <x v="0"/>
    <x v="0"/>
    <x v="0"/>
    <x v="43"/>
    <x v="1"/>
    <x v="1"/>
    <n v="2560"/>
    <x v="0"/>
    <x v="2"/>
    <x v="0"/>
    <x v="0"/>
    <n v="7"/>
    <n v="1"/>
  </r>
  <r>
    <x v="259"/>
    <x v="2"/>
    <x v="2"/>
    <x v="0"/>
    <x v="7"/>
    <x v="4"/>
    <x v="4"/>
    <n v="3175"/>
    <x v="0"/>
    <x v="6"/>
    <x v="3"/>
    <x v="3"/>
    <n v="7"/>
    <n v="1"/>
  </r>
  <r>
    <x v="260"/>
    <x v="1"/>
    <x v="1"/>
    <x v="0"/>
    <x v="93"/>
    <x v="4"/>
    <x v="4"/>
    <n v="3915"/>
    <x v="0"/>
    <x v="16"/>
    <x v="3"/>
    <x v="3"/>
    <n v="7"/>
    <n v="1"/>
  </r>
  <r>
    <x v="261"/>
    <x v="1"/>
    <x v="1"/>
    <x v="0"/>
    <x v="12"/>
    <x v="3"/>
    <x v="3"/>
    <n v="4068"/>
    <x v="0"/>
    <x v="10"/>
    <x v="4"/>
    <x v="4"/>
    <n v="7"/>
    <n v="1"/>
  </r>
  <r>
    <x v="262"/>
    <x v="2"/>
    <x v="2"/>
    <x v="1"/>
    <x v="94"/>
    <x v="5"/>
    <x v="5"/>
    <n v="7250"/>
    <x v="0"/>
    <x v="9"/>
    <x v="1"/>
    <x v="1"/>
    <n v="7"/>
    <n v="1"/>
  </r>
  <r>
    <x v="263"/>
    <x v="0"/>
    <x v="0"/>
    <x v="0"/>
    <x v="14"/>
    <x v="1"/>
    <x v="1"/>
    <n v="2790"/>
    <x v="0"/>
    <x v="11"/>
    <x v="4"/>
    <x v="4"/>
    <n v="7"/>
    <n v="1"/>
  </r>
  <r>
    <x v="101"/>
    <x v="2"/>
    <x v="2"/>
    <x v="0"/>
    <x v="72"/>
    <x v="4"/>
    <x v="4"/>
    <n v="3931"/>
    <x v="0"/>
    <x v="16"/>
    <x v="0"/>
    <x v="0"/>
    <n v="7"/>
    <n v="1"/>
  </r>
  <r>
    <x v="264"/>
    <x v="0"/>
    <x v="0"/>
    <x v="0"/>
    <x v="19"/>
    <x v="1"/>
    <x v="1"/>
    <n v="2800"/>
    <x v="0"/>
    <x v="11"/>
    <x v="0"/>
    <x v="0"/>
    <n v="7"/>
    <n v="1"/>
  </r>
  <r>
    <x v="265"/>
    <x v="1"/>
    <x v="1"/>
    <x v="0"/>
    <x v="32"/>
    <x v="6"/>
    <x v="6"/>
    <n v="5169"/>
    <x v="0"/>
    <x v="13"/>
    <x v="0"/>
    <x v="0"/>
    <n v="7"/>
    <n v="1"/>
  </r>
  <r>
    <x v="266"/>
    <x v="1"/>
    <x v="1"/>
    <x v="0"/>
    <x v="21"/>
    <x v="3"/>
    <x v="3"/>
    <n v="4012"/>
    <x v="0"/>
    <x v="10"/>
    <x v="0"/>
    <x v="0"/>
    <n v="7"/>
    <n v="1"/>
  </r>
  <r>
    <x v="267"/>
    <x v="2"/>
    <x v="2"/>
    <x v="0"/>
    <x v="21"/>
    <x v="3"/>
    <x v="3"/>
    <n v="4012"/>
    <x v="0"/>
    <x v="10"/>
    <x v="3"/>
    <x v="3"/>
    <n v="7"/>
    <n v="1"/>
  </r>
  <r>
    <x v="268"/>
    <x v="0"/>
    <x v="0"/>
    <x v="0"/>
    <x v="53"/>
    <x v="3"/>
    <x v="3"/>
    <n v="4119"/>
    <x v="0"/>
    <x v="10"/>
    <x v="0"/>
    <x v="0"/>
    <n v="7"/>
    <n v="1"/>
  </r>
  <r>
    <x v="269"/>
    <x v="1"/>
    <x v="1"/>
    <x v="0"/>
    <x v="36"/>
    <x v="4"/>
    <x v="4"/>
    <n v="3148"/>
    <x v="0"/>
    <x v="6"/>
    <x v="1"/>
    <x v="1"/>
    <n v="7.09"/>
    <n v="1"/>
  </r>
  <r>
    <x v="270"/>
    <x v="0"/>
    <x v="0"/>
    <x v="0"/>
    <x v="2"/>
    <x v="2"/>
    <x v="2"/>
    <n v="2617"/>
    <x v="0"/>
    <x v="2"/>
    <x v="1"/>
    <x v="1"/>
    <n v="7.22"/>
    <n v="1"/>
  </r>
  <r>
    <x v="271"/>
    <x v="1"/>
    <x v="1"/>
    <x v="0"/>
    <x v="93"/>
    <x v="4"/>
    <x v="4"/>
    <n v="3915"/>
    <x v="0"/>
    <x v="16"/>
    <x v="3"/>
    <x v="3"/>
    <n v="7.29"/>
    <n v="1"/>
  </r>
  <r>
    <x v="62"/>
    <x v="0"/>
    <x v="0"/>
    <x v="0"/>
    <x v="90"/>
    <x v="3"/>
    <x v="3"/>
    <n v="4700"/>
    <x v="0"/>
    <x v="17"/>
    <x v="1"/>
    <x v="1"/>
    <n v="7.41"/>
    <n v="1"/>
  </r>
  <r>
    <x v="272"/>
    <x v="1"/>
    <x v="1"/>
    <x v="1"/>
    <x v="44"/>
    <x v="4"/>
    <x v="4"/>
    <n v="3977"/>
    <x v="0"/>
    <x v="16"/>
    <x v="3"/>
    <x v="3"/>
    <n v="7.5"/>
    <n v="1"/>
  </r>
  <r>
    <x v="273"/>
    <x v="1"/>
    <x v="1"/>
    <x v="0"/>
    <x v="82"/>
    <x v="3"/>
    <x v="3"/>
    <n v="4655"/>
    <x v="0"/>
    <x v="17"/>
    <x v="3"/>
    <x v="3"/>
    <n v="7.5"/>
    <n v="1"/>
  </r>
  <r>
    <x v="274"/>
    <x v="0"/>
    <x v="0"/>
    <x v="1"/>
    <x v="84"/>
    <x v="3"/>
    <x v="3"/>
    <n v="4215"/>
    <x v="0"/>
    <x v="3"/>
    <x v="1"/>
    <x v="1"/>
    <n v="7.57"/>
    <n v="1"/>
  </r>
  <r>
    <x v="84"/>
    <x v="2"/>
    <x v="2"/>
    <x v="1"/>
    <x v="84"/>
    <x v="3"/>
    <x v="3"/>
    <n v="4215"/>
    <x v="0"/>
    <x v="3"/>
    <x v="1"/>
    <x v="1"/>
    <n v="7.76"/>
    <n v="1"/>
  </r>
  <r>
    <x v="178"/>
    <x v="0"/>
    <x v="0"/>
    <x v="0"/>
    <x v="33"/>
    <x v="4"/>
    <x v="4"/>
    <n v="3280"/>
    <x v="0"/>
    <x v="8"/>
    <x v="6"/>
    <x v="6"/>
    <n v="7.96"/>
    <n v="1"/>
  </r>
  <r>
    <x v="275"/>
    <x v="2"/>
    <x v="2"/>
    <x v="0"/>
    <x v="64"/>
    <x v="1"/>
    <x v="1"/>
    <n v="2350"/>
    <x v="0"/>
    <x v="1"/>
    <x v="5"/>
    <x v="5"/>
    <n v="7.98"/>
    <n v="1"/>
  </r>
  <r>
    <x v="276"/>
    <x v="0"/>
    <x v="0"/>
    <x v="0"/>
    <x v="40"/>
    <x v="4"/>
    <x v="4"/>
    <n v="3353"/>
    <x v="0"/>
    <x v="8"/>
    <x v="6"/>
    <x v="6"/>
    <n v="7.98"/>
    <n v="1"/>
  </r>
  <r>
    <x v="277"/>
    <x v="2"/>
    <x v="2"/>
    <x v="1"/>
    <x v="26"/>
    <x v="0"/>
    <x v="0"/>
    <n v="6280"/>
    <x v="0"/>
    <x v="14"/>
    <x v="6"/>
    <x v="6"/>
    <n v="7.98"/>
    <n v="1"/>
  </r>
  <r>
    <x v="278"/>
    <x v="0"/>
    <x v="0"/>
    <x v="0"/>
    <x v="36"/>
    <x v="4"/>
    <x v="4"/>
    <n v="3148"/>
    <x v="0"/>
    <x v="6"/>
    <x v="5"/>
    <x v="5"/>
    <n v="7.98"/>
    <n v="1"/>
  </r>
  <r>
    <x v="279"/>
    <x v="2"/>
    <x v="2"/>
    <x v="0"/>
    <x v="69"/>
    <x v="4"/>
    <x v="4"/>
    <n v="3199"/>
    <x v="0"/>
    <x v="6"/>
    <x v="6"/>
    <x v="6"/>
    <n v="7.98"/>
    <n v="1"/>
  </r>
  <r>
    <x v="280"/>
    <x v="2"/>
    <x v="2"/>
    <x v="0"/>
    <x v="11"/>
    <x v="5"/>
    <x v="5"/>
    <n v="7010"/>
    <x v="0"/>
    <x v="9"/>
    <x v="5"/>
    <x v="5"/>
    <n v="7.98"/>
    <n v="1"/>
  </r>
  <r>
    <x v="111"/>
    <x v="0"/>
    <x v="0"/>
    <x v="0"/>
    <x v="58"/>
    <x v="0"/>
    <x v="0"/>
    <n v="6027"/>
    <x v="0"/>
    <x v="0"/>
    <x v="5"/>
    <x v="5"/>
    <n v="7.98"/>
    <n v="1"/>
  </r>
  <r>
    <x v="281"/>
    <x v="0"/>
    <x v="0"/>
    <x v="1"/>
    <x v="60"/>
    <x v="1"/>
    <x v="1"/>
    <n v="2541"/>
    <x v="0"/>
    <x v="2"/>
    <x v="4"/>
    <x v="4"/>
    <n v="7.98"/>
    <n v="1"/>
  </r>
  <r>
    <x v="282"/>
    <x v="2"/>
    <x v="2"/>
    <x v="0"/>
    <x v="30"/>
    <x v="4"/>
    <x v="4"/>
    <n v="3131"/>
    <x v="0"/>
    <x v="6"/>
    <x v="5"/>
    <x v="5"/>
    <n v="7.98"/>
    <n v="1"/>
  </r>
  <r>
    <x v="283"/>
    <x v="0"/>
    <x v="0"/>
    <x v="1"/>
    <x v="73"/>
    <x v="6"/>
    <x v="6"/>
    <n v="5607"/>
    <x v="0"/>
    <x v="18"/>
    <x v="5"/>
    <x v="5"/>
    <n v="7.98"/>
    <n v="1"/>
  </r>
  <r>
    <x v="188"/>
    <x v="0"/>
    <x v="0"/>
    <x v="0"/>
    <x v="24"/>
    <x v="1"/>
    <x v="1"/>
    <n v="2120"/>
    <x v="0"/>
    <x v="4"/>
    <x v="5"/>
    <x v="5"/>
    <n v="7.98"/>
    <n v="1"/>
  </r>
  <r>
    <x v="284"/>
    <x v="2"/>
    <x v="2"/>
    <x v="0"/>
    <x v="22"/>
    <x v="1"/>
    <x v="1"/>
    <n v="2539"/>
    <x v="0"/>
    <x v="2"/>
    <x v="5"/>
    <x v="5"/>
    <n v="7.98"/>
    <n v="1"/>
  </r>
  <r>
    <x v="285"/>
    <x v="1"/>
    <x v="1"/>
    <x v="1"/>
    <x v="53"/>
    <x v="3"/>
    <x v="3"/>
    <n v="4119"/>
    <x v="0"/>
    <x v="10"/>
    <x v="3"/>
    <x v="3"/>
    <n v="7.98"/>
    <n v="1"/>
  </r>
  <r>
    <x v="286"/>
    <x v="0"/>
    <x v="0"/>
    <x v="0"/>
    <x v="39"/>
    <x v="0"/>
    <x v="0"/>
    <n v="6330"/>
    <x v="0"/>
    <x v="14"/>
    <x v="3"/>
    <x v="3"/>
    <n v="7.99"/>
    <n v="1"/>
  </r>
  <r>
    <x v="287"/>
    <x v="0"/>
    <x v="0"/>
    <x v="0"/>
    <x v="34"/>
    <x v="4"/>
    <x v="4"/>
    <n v="3018"/>
    <x v="0"/>
    <x v="7"/>
    <x v="3"/>
    <x v="3"/>
    <n v="7.99"/>
    <n v="1"/>
  </r>
  <r>
    <x v="288"/>
    <x v="1"/>
    <x v="1"/>
    <x v="0"/>
    <x v="25"/>
    <x v="4"/>
    <x v="4"/>
    <n v="3550"/>
    <x v="0"/>
    <x v="8"/>
    <x v="3"/>
    <x v="3"/>
    <n v="7.99"/>
    <n v="1"/>
  </r>
  <r>
    <x v="273"/>
    <x v="1"/>
    <x v="1"/>
    <x v="0"/>
    <x v="41"/>
    <x v="5"/>
    <x v="5"/>
    <n v="7320"/>
    <x v="0"/>
    <x v="9"/>
    <x v="5"/>
    <x v="5"/>
    <n v="7.99"/>
    <n v="1"/>
  </r>
  <r>
    <x v="289"/>
    <x v="1"/>
    <x v="1"/>
    <x v="0"/>
    <x v="44"/>
    <x v="4"/>
    <x v="4"/>
    <n v="3977"/>
    <x v="0"/>
    <x v="16"/>
    <x v="2"/>
    <x v="2"/>
    <n v="7.99"/>
    <n v="1"/>
  </r>
  <r>
    <x v="36"/>
    <x v="2"/>
    <x v="2"/>
    <x v="0"/>
    <x v="7"/>
    <x v="4"/>
    <x v="4"/>
    <n v="3175"/>
    <x v="0"/>
    <x v="6"/>
    <x v="9"/>
    <x v="9"/>
    <n v="7.99"/>
    <n v="1"/>
  </r>
  <r>
    <x v="290"/>
    <x v="0"/>
    <x v="0"/>
    <x v="0"/>
    <x v="70"/>
    <x v="4"/>
    <x v="4"/>
    <n v="3400"/>
    <x v="0"/>
    <x v="8"/>
    <x v="4"/>
    <x v="4"/>
    <n v="7.99"/>
    <n v="1"/>
  </r>
  <r>
    <x v="291"/>
    <x v="2"/>
    <x v="2"/>
    <x v="1"/>
    <x v="13"/>
    <x v="1"/>
    <x v="1"/>
    <n v="2480"/>
    <x v="0"/>
    <x v="1"/>
    <x v="3"/>
    <x v="3"/>
    <n v="7.99"/>
    <n v="1"/>
  </r>
  <r>
    <x v="292"/>
    <x v="0"/>
    <x v="0"/>
    <x v="0"/>
    <x v="29"/>
    <x v="4"/>
    <x v="4"/>
    <n v="3500"/>
    <x v="0"/>
    <x v="8"/>
    <x v="7"/>
    <x v="7"/>
    <n v="7.99"/>
    <n v="1"/>
  </r>
  <r>
    <x v="218"/>
    <x v="1"/>
    <x v="1"/>
    <x v="0"/>
    <x v="47"/>
    <x v="1"/>
    <x v="1"/>
    <n v="2101"/>
    <x v="0"/>
    <x v="4"/>
    <x v="0"/>
    <x v="0"/>
    <n v="7.99"/>
    <n v="1"/>
  </r>
  <r>
    <x v="293"/>
    <x v="0"/>
    <x v="0"/>
    <x v="1"/>
    <x v="47"/>
    <x v="1"/>
    <x v="1"/>
    <n v="2101"/>
    <x v="0"/>
    <x v="4"/>
    <x v="9"/>
    <x v="9"/>
    <n v="7.99"/>
    <n v="1"/>
  </r>
  <r>
    <x v="222"/>
    <x v="2"/>
    <x v="2"/>
    <x v="0"/>
    <x v="90"/>
    <x v="3"/>
    <x v="3"/>
    <n v="4700"/>
    <x v="0"/>
    <x v="17"/>
    <x v="6"/>
    <x v="6"/>
    <n v="7.99"/>
    <n v="1"/>
  </r>
  <r>
    <x v="294"/>
    <x v="1"/>
    <x v="1"/>
    <x v="0"/>
    <x v="32"/>
    <x v="6"/>
    <x v="6"/>
    <n v="5169"/>
    <x v="0"/>
    <x v="13"/>
    <x v="7"/>
    <x v="7"/>
    <n v="7.99"/>
    <n v="1"/>
  </r>
  <r>
    <x v="295"/>
    <x v="0"/>
    <x v="0"/>
    <x v="1"/>
    <x v="84"/>
    <x v="3"/>
    <x v="3"/>
    <n v="4215"/>
    <x v="0"/>
    <x v="3"/>
    <x v="0"/>
    <x v="0"/>
    <n v="7.99"/>
    <n v="1"/>
  </r>
  <r>
    <x v="49"/>
    <x v="2"/>
    <x v="2"/>
    <x v="0"/>
    <x v="22"/>
    <x v="1"/>
    <x v="1"/>
    <n v="2539"/>
    <x v="0"/>
    <x v="2"/>
    <x v="0"/>
    <x v="0"/>
    <n v="7.99"/>
    <n v="1"/>
  </r>
  <r>
    <x v="296"/>
    <x v="0"/>
    <x v="0"/>
    <x v="0"/>
    <x v="45"/>
    <x v="3"/>
    <x v="3"/>
    <n v="4570"/>
    <x v="0"/>
    <x v="15"/>
    <x v="0"/>
    <x v="0"/>
    <n v="8"/>
    <n v="1"/>
  </r>
  <r>
    <x v="297"/>
    <x v="2"/>
    <x v="2"/>
    <x v="0"/>
    <x v="92"/>
    <x v="3"/>
    <x v="3"/>
    <n v="4305"/>
    <x v="0"/>
    <x v="3"/>
    <x v="0"/>
    <x v="0"/>
    <n v="8"/>
    <n v="1"/>
  </r>
  <r>
    <x v="298"/>
    <x v="1"/>
    <x v="1"/>
    <x v="0"/>
    <x v="14"/>
    <x v="1"/>
    <x v="1"/>
    <n v="2790"/>
    <x v="0"/>
    <x v="11"/>
    <x v="3"/>
    <x v="3"/>
    <n v="8"/>
    <n v="1"/>
  </r>
  <r>
    <x v="299"/>
    <x v="1"/>
    <x v="1"/>
    <x v="0"/>
    <x v="80"/>
    <x v="0"/>
    <x v="0"/>
    <n v="6109"/>
    <x v="0"/>
    <x v="14"/>
    <x v="3"/>
    <x v="3"/>
    <n v="8"/>
    <n v="1"/>
  </r>
  <r>
    <x v="113"/>
    <x v="2"/>
    <x v="2"/>
    <x v="1"/>
    <x v="16"/>
    <x v="0"/>
    <x v="0"/>
    <n v="6030"/>
    <x v="0"/>
    <x v="0"/>
    <x v="1"/>
    <x v="1"/>
    <n v="8"/>
    <n v="1"/>
  </r>
  <r>
    <x v="202"/>
    <x v="2"/>
    <x v="2"/>
    <x v="1"/>
    <x v="76"/>
    <x v="1"/>
    <x v="1"/>
    <n v="2031"/>
    <x v="0"/>
    <x v="5"/>
    <x v="4"/>
    <x v="4"/>
    <n v="8"/>
    <n v="1"/>
  </r>
  <r>
    <x v="300"/>
    <x v="2"/>
    <x v="2"/>
    <x v="1"/>
    <x v="53"/>
    <x v="3"/>
    <x v="3"/>
    <n v="4119"/>
    <x v="0"/>
    <x v="10"/>
    <x v="2"/>
    <x v="2"/>
    <n v="8"/>
    <n v="1"/>
  </r>
  <r>
    <x v="301"/>
    <x v="1"/>
    <x v="1"/>
    <x v="0"/>
    <x v="36"/>
    <x v="4"/>
    <x v="4"/>
    <n v="3148"/>
    <x v="0"/>
    <x v="6"/>
    <x v="3"/>
    <x v="3"/>
    <n v="8.1"/>
    <n v="1"/>
  </r>
  <r>
    <x v="19"/>
    <x v="0"/>
    <x v="0"/>
    <x v="0"/>
    <x v="10"/>
    <x v="4"/>
    <x v="4"/>
    <n v="3551"/>
    <x v="0"/>
    <x v="8"/>
    <x v="5"/>
    <x v="5"/>
    <n v="8.23"/>
    <n v="1"/>
  </r>
  <r>
    <x v="302"/>
    <x v="0"/>
    <x v="0"/>
    <x v="0"/>
    <x v="31"/>
    <x v="1"/>
    <x v="1"/>
    <n v="2116"/>
    <x v="0"/>
    <x v="4"/>
    <x v="9"/>
    <x v="9"/>
    <n v="8.26"/>
    <n v="1"/>
  </r>
  <r>
    <x v="94"/>
    <x v="0"/>
    <x v="0"/>
    <x v="0"/>
    <x v="31"/>
    <x v="1"/>
    <x v="1"/>
    <n v="2116"/>
    <x v="0"/>
    <x v="4"/>
    <x v="8"/>
    <x v="8"/>
    <n v="8.2799999999999994"/>
    <n v="1"/>
  </r>
  <r>
    <x v="303"/>
    <x v="1"/>
    <x v="1"/>
    <x v="0"/>
    <x v="31"/>
    <x v="1"/>
    <x v="1"/>
    <n v="2116"/>
    <x v="0"/>
    <x v="4"/>
    <x v="4"/>
    <x v="4"/>
    <n v="8.4400000000000013"/>
    <n v="1"/>
  </r>
  <r>
    <x v="304"/>
    <x v="1"/>
    <x v="1"/>
    <x v="0"/>
    <x v="75"/>
    <x v="0"/>
    <x v="0"/>
    <n v="6450"/>
    <x v="0"/>
    <x v="20"/>
    <x v="3"/>
    <x v="3"/>
    <n v="8.5"/>
    <n v="1"/>
  </r>
  <r>
    <x v="5"/>
    <x v="0"/>
    <x v="0"/>
    <x v="0"/>
    <x v="80"/>
    <x v="0"/>
    <x v="0"/>
    <n v="6109"/>
    <x v="0"/>
    <x v="14"/>
    <x v="3"/>
    <x v="3"/>
    <n v="8.5"/>
    <n v="1"/>
  </r>
  <r>
    <x v="305"/>
    <x v="0"/>
    <x v="0"/>
    <x v="0"/>
    <x v="76"/>
    <x v="1"/>
    <x v="1"/>
    <n v="2031"/>
    <x v="0"/>
    <x v="5"/>
    <x v="3"/>
    <x v="3"/>
    <n v="8.5"/>
    <n v="1"/>
  </r>
  <r>
    <x v="282"/>
    <x v="2"/>
    <x v="2"/>
    <x v="1"/>
    <x v="67"/>
    <x v="3"/>
    <x v="3"/>
    <n v="4551"/>
    <x v="0"/>
    <x v="15"/>
    <x v="2"/>
    <x v="2"/>
    <n v="8.629999999999999"/>
    <n v="1"/>
  </r>
  <r>
    <x v="4"/>
    <x v="0"/>
    <x v="0"/>
    <x v="0"/>
    <x v="64"/>
    <x v="1"/>
    <x v="1"/>
    <n v="2350"/>
    <x v="0"/>
    <x v="1"/>
    <x v="3"/>
    <x v="3"/>
    <n v="8.84"/>
    <n v="1"/>
  </r>
  <r>
    <x v="306"/>
    <x v="2"/>
    <x v="2"/>
    <x v="1"/>
    <x v="56"/>
    <x v="1"/>
    <x v="1"/>
    <n v="2795"/>
    <x v="0"/>
    <x v="11"/>
    <x v="1"/>
    <x v="1"/>
    <n v="8.9400000000000013"/>
    <n v="1"/>
  </r>
  <r>
    <x v="307"/>
    <x v="0"/>
    <x v="0"/>
    <x v="0"/>
    <x v="24"/>
    <x v="1"/>
    <x v="1"/>
    <n v="2120"/>
    <x v="0"/>
    <x v="4"/>
    <x v="1"/>
    <x v="1"/>
    <n v="8.9400000000000013"/>
    <n v="1"/>
  </r>
  <r>
    <x v="308"/>
    <x v="1"/>
    <x v="1"/>
    <x v="0"/>
    <x v="27"/>
    <x v="4"/>
    <x v="4"/>
    <n v="3066"/>
    <x v="0"/>
    <x v="7"/>
    <x v="3"/>
    <x v="3"/>
    <n v="8.9700000000000006"/>
    <n v="1"/>
  </r>
  <r>
    <x v="309"/>
    <x v="0"/>
    <x v="0"/>
    <x v="0"/>
    <x v="68"/>
    <x v="7"/>
    <x v="7"/>
    <n v="800"/>
    <x v="0"/>
    <x v="19"/>
    <x v="2"/>
    <x v="2"/>
    <n v="8.98"/>
    <n v="1"/>
  </r>
  <r>
    <x v="287"/>
    <x v="0"/>
    <x v="0"/>
    <x v="1"/>
    <x v="26"/>
    <x v="0"/>
    <x v="0"/>
    <n v="6280"/>
    <x v="0"/>
    <x v="14"/>
    <x v="0"/>
    <x v="0"/>
    <n v="8.99"/>
    <n v="1"/>
  </r>
  <r>
    <x v="310"/>
    <x v="0"/>
    <x v="0"/>
    <x v="0"/>
    <x v="43"/>
    <x v="1"/>
    <x v="1"/>
    <n v="2560"/>
    <x v="0"/>
    <x v="2"/>
    <x v="2"/>
    <x v="2"/>
    <n v="8.99"/>
    <n v="1"/>
  </r>
  <r>
    <x v="311"/>
    <x v="0"/>
    <x v="0"/>
    <x v="0"/>
    <x v="60"/>
    <x v="1"/>
    <x v="1"/>
    <n v="2541"/>
    <x v="0"/>
    <x v="2"/>
    <x v="9"/>
    <x v="9"/>
    <n v="8.99"/>
    <n v="1"/>
  </r>
  <r>
    <x v="142"/>
    <x v="1"/>
    <x v="1"/>
    <x v="0"/>
    <x v="95"/>
    <x v="7"/>
    <x v="7"/>
    <n v="870"/>
    <x v="0"/>
    <x v="19"/>
    <x v="3"/>
    <x v="3"/>
    <n v="9"/>
    <n v="1"/>
  </r>
  <r>
    <x v="312"/>
    <x v="1"/>
    <x v="1"/>
    <x v="0"/>
    <x v="0"/>
    <x v="0"/>
    <x v="0"/>
    <n v="6021"/>
    <x v="0"/>
    <x v="0"/>
    <x v="3"/>
    <x v="3"/>
    <n v="9"/>
    <n v="1"/>
  </r>
  <r>
    <x v="313"/>
    <x v="0"/>
    <x v="0"/>
    <x v="0"/>
    <x v="86"/>
    <x v="0"/>
    <x v="0"/>
    <n v="6725"/>
    <x v="0"/>
    <x v="20"/>
    <x v="3"/>
    <x v="3"/>
    <n v="9"/>
    <n v="1"/>
  </r>
  <r>
    <x v="314"/>
    <x v="0"/>
    <x v="0"/>
    <x v="0"/>
    <x v="6"/>
    <x v="0"/>
    <x v="0"/>
    <n v="6010"/>
    <x v="0"/>
    <x v="0"/>
    <x v="3"/>
    <x v="3"/>
    <n v="9"/>
    <n v="1"/>
  </r>
  <r>
    <x v="49"/>
    <x v="2"/>
    <x v="2"/>
    <x v="0"/>
    <x v="62"/>
    <x v="0"/>
    <x v="0"/>
    <n v="6112"/>
    <x v="0"/>
    <x v="14"/>
    <x v="1"/>
    <x v="1"/>
    <n v="9"/>
    <n v="1"/>
  </r>
  <r>
    <x v="315"/>
    <x v="0"/>
    <x v="0"/>
    <x v="0"/>
    <x v="72"/>
    <x v="4"/>
    <x v="4"/>
    <n v="3931"/>
    <x v="0"/>
    <x v="16"/>
    <x v="3"/>
    <x v="3"/>
    <n v="9"/>
    <n v="1"/>
  </r>
  <r>
    <x v="316"/>
    <x v="0"/>
    <x v="0"/>
    <x v="0"/>
    <x v="77"/>
    <x v="5"/>
    <x v="5"/>
    <n v="7018"/>
    <x v="0"/>
    <x v="9"/>
    <x v="3"/>
    <x v="3"/>
    <n v="9"/>
    <n v="1"/>
  </r>
  <r>
    <x v="317"/>
    <x v="0"/>
    <x v="0"/>
    <x v="0"/>
    <x v="34"/>
    <x v="4"/>
    <x v="4"/>
    <n v="3018"/>
    <x v="0"/>
    <x v="7"/>
    <x v="0"/>
    <x v="0"/>
    <n v="9.02"/>
    <n v="1"/>
  </r>
  <r>
    <x v="318"/>
    <x v="0"/>
    <x v="0"/>
    <x v="0"/>
    <x v="10"/>
    <x v="4"/>
    <x v="4"/>
    <n v="3551"/>
    <x v="0"/>
    <x v="8"/>
    <x v="3"/>
    <x v="3"/>
    <n v="9.11"/>
    <n v="1"/>
  </r>
  <r>
    <x v="238"/>
    <x v="2"/>
    <x v="2"/>
    <x v="0"/>
    <x v="23"/>
    <x v="1"/>
    <x v="1"/>
    <n v="2650"/>
    <x v="0"/>
    <x v="11"/>
    <x v="7"/>
    <x v="7"/>
    <n v="9.2899999999999991"/>
    <n v="1"/>
  </r>
  <r>
    <x v="90"/>
    <x v="2"/>
    <x v="2"/>
    <x v="0"/>
    <x v="34"/>
    <x v="4"/>
    <x v="4"/>
    <n v="3018"/>
    <x v="0"/>
    <x v="7"/>
    <x v="1"/>
    <x v="1"/>
    <n v="9.36"/>
    <n v="1"/>
  </r>
  <r>
    <x v="319"/>
    <x v="0"/>
    <x v="0"/>
    <x v="0"/>
    <x v="82"/>
    <x v="3"/>
    <x v="3"/>
    <n v="4655"/>
    <x v="0"/>
    <x v="17"/>
    <x v="1"/>
    <x v="1"/>
    <n v="9.5"/>
    <n v="1"/>
  </r>
  <r>
    <x v="244"/>
    <x v="0"/>
    <x v="0"/>
    <x v="0"/>
    <x v="12"/>
    <x v="3"/>
    <x v="3"/>
    <n v="4068"/>
    <x v="0"/>
    <x v="10"/>
    <x v="0"/>
    <x v="0"/>
    <n v="9.5"/>
    <n v="1"/>
  </r>
  <r>
    <x v="320"/>
    <x v="2"/>
    <x v="2"/>
    <x v="0"/>
    <x v="26"/>
    <x v="0"/>
    <x v="0"/>
    <n v="6280"/>
    <x v="0"/>
    <x v="14"/>
    <x v="3"/>
    <x v="3"/>
    <n v="9.52"/>
    <n v="1"/>
  </r>
  <r>
    <x v="321"/>
    <x v="0"/>
    <x v="0"/>
    <x v="0"/>
    <x v="75"/>
    <x v="0"/>
    <x v="0"/>
    <n v="6450"/>
    <x v="0"/>
    <x v="20"/>
    <x v="3"/>
    <x v="3"/>
    <n v="9.6"/>
    <n v="1"/>
  </r>
  <r>
    <x v="322"/>
    <x v="0"/>
    <x v="0"/>
    <x v="0"/>
    <x v="27"/>
    <x v="4"/>
    <x v="4"/>
    <n v="3066"/>
    <x v="0"/>
    <x v="7"/>
    <x v="1"/>
    <x v="1"/>
    <n v="9.85"/>
    <n v="1"/>
  </r>
  <r>
    <x v="323"/>
    <x v="0"/>
    <x v="0"/>
    <x v="0"/>
    <x v="5"/>
    <x v="1"/>
    <x v="1"/>
    <n v="2067"/>
    <x v="0"/>
    <x v="5"/>
    <x v="6"/>
    <x v="6"/>
    <n v="9.9499999999999993"/>
    <n v="1"/>
  </r>
  <r>
    <x v="324"/>
    <x v="0"/>
    <x v="0"/>
    <x v="1"/>
    <x v="37"/>
    <x v="1"/>
    <x v="1"/>
    <n v="2750"/>
    <x v="0"/>
    <x v="11"/>
    <x v="6"/>
    <x v="6"/>
    <n v="9.9499999999999993"/>
    <n v="1"/>
  </r>
  <r>
    <x v="143"/>
    <x v="2"/>
    <x v="2"/>
    <x v="0"/>
    <x v="35"/>
    <x v="3"/>
    <x v="3"/>
    <n v="4558"/>
    <x v="0"/>
    <x v="15"/>
    <x v="5"/>
    <x v="5"/>
    <n v="9.9700000000000006"/>
    <n v="1"/>
  </r>
  <r>
    <x v="269"/>
    <x v="1"/>
    <x v="1"/>
    <x v="0"/>
    <x v="31"/>
    <x v="1"/>
    <x v="1"/>
    <n v="2116"/>
    <x v="0"/>
    <x v="4"/>
    <x v="5"/>
    <x v="5"/>
    <n v="9.9700000000000006"/>
    <n v="1"/>
  </r>
  <r>
    <x v="325"/>
    <x v="1"/>
    <x v="1"/>
    <x v="0"/>
    <x v="66"/>
    <x v="3"/>
    <x v="3"/>
    <n v="4883"/>
    <x v="0"/>
    <x v="12"/>
    <x v="6"/>
    <x v="6"/>
    <n v="9.98"/>
    <n v="1"/>
  </r>
  <r>
    <x v="242"/>
    <x v="1"/>
    <x v="1"/>
    <x v="0"/>
    <x v="25"/>
    <x v="4"/>
    <x v="4"/>
    <n v="3550"/>
    <x v="0"/>
    <x v="8"/>
    <x v="5"/>
    <x v="5"/>
    <n v="9.98"/>
    <n v="1"/>
  </r>
  <r>
    <x v="326"/>
    <x v="0"/>
    <x v="0"/>
    <x v="0"/>
    <x v="25"/>
    <x v="4"/>
    <x v="4"/>
    <n v="3550"/>
    <x v="0"/>
    <x v="8"/>
    <x v="4"/>
    <x v="4"/>
    <n v="9.98"/>
    <n v="1"/>
  </r>
  <r>
    <x v="327"/>
    <x v="0"/>
    <x v="0"/>
    <x v="0"/>
    <x v="41"/>
    <x v="5"/>
    <x v="5"/>
    <n v="7320"/>
    <x v="0"/>
    <x v="9"/>
    <x v="7"/>
    <x v="7"/>
    <n v="9.98"/>
    <n v="1"/>
  </r>
  <r>
    <x v="247"/>
    <x v="2"/>
    <x v="2"/>
    <x v="1"/>
    <x v="36"/>
    <x v="4"/>
    <x v="4"/>
    <n v="3148"/>
    <x v="0"/>
    <x v="6"/>
    <x v="5"/>
    <x v="5"/>
    <n v="9.98"/>
    <n v="1"/>
  </r>
  <r>
    <x v="328"/>
    <x v="2"/>
    <x v="2"/>
    <x v="1"/>
    <x v="5"/>
    <x v="1"/>
    <x v="1"/>
    <n v="2067"/>
    <x v="0"/>
    <x v="5"/>
    <x v="5"/>
    <x v="5"/>
    <n v="9.98"/>
    <n v="1"/>
  </r>
  <r>
    <x v="329"/>
    <x v="0"/>
    <x v="0"/>
    <x v="0"/>
    <x v="8"/>
    <x v="1"/>
    <x v="1"/>
    <n v="2158"/>
    <x v="0"/>
    <x v="4"/>
    <x v="3"/>
    <x v="3"/>
    <n v="9.98"/>
    <n v="1"/>
  </r>
  <r>
    <x v="330"/>
    <x v="0"/>
    <x v="0"/>
    <x v="0"/>
    <x v="85"/>
    <x v="0"/>
    <x v="0"/>
    <n v="6530"/>
    <x v="0"/>
    <x v="20"/>
    <x v="2"/>
    <x v="2"/>
    <n v="9.98"/>
    <n v="1"/>
  </r>
  <r>
    <x v="32"/>
    <x v="0"/>
    <x v="0"/>
    <x v="0"/>
    <x v="45"/>
    <x v="3"/>
    <x v="3"/>
    <n v="4570"/>
    <x v="0"/>
    <x v="15"/>
    <x v="6"/>
    <x v="6"/>
    <n v="9.98"/>
    <n v="1"/>
  </r>
  <r>
    <x v="79"/>
    <x v="0"/>
    <x v="0"/>
    <x v="0"/>
    <x v="71"/>
    <x v="6"/>
    <x v="6"/>
    <n v="5043"/>
    <x v="0"/>
    <x v="13"/>
    <x v="1"/>
    <x v="1"/>
    <n v="9.98"/>
    <n v="1"/>
  </r>
  <r>
    <x v="331"/>
    <x v="0"/>
    <x v="0"/>
    <x v="0"/>
    <x v="71"/>
    <x v="6"/>
    <x v="6"/>
    <n v="5043"/>
    <x v="0"/>
    <x v="13"/>
    <x v="5"/>
    <x v="5"/>
    <n v="9.98"/>
    <n v="1"/>
  </r>
  <r>
    <x v="332"/>
    <x v="0"/>
    <x v="0"/>
    <x v="1"/>
    <x v="73"/>
    <x v="6"/>
    <x v="6"/>
    <n v="5607"/>
    <x v="0"/>
    <x v="18"/>
    <x v="5"/>
    <x v="5"/>
    <n v="9.98"/>
    <n v="1"/>
  </r>
  <r>
    <x v="49"/>
    <x v="2"/>
    <x v="2"/>
    <x v="0"/>
    <x v="90"/>
    <x v="3"/>
    <x v="3"/>
    <n v="4700"/>
    <x v="0"/>
    <x v="17"/>
    <x v="5"/>
    <x v="5"/>
    <n v="9.98"/>
    <n v="1"/>
  </r>
  <r>
    <x v="211"/>
    <x v="2"/>
    <x v="2"/>
    <x v="0"/>
    <x v="50"/>
    <x v="4"/>
    <x v="4"/>
    <n v="3179"/>
    <x v="0"/>
    <x v="6"/>
    <x v="1"/>
    <x v="1"/>
    <n v="9.98"/>
    <n v="1"/>
  </r>
  <r>
    <x v="194"/>
    <x v="2"/>
    <x v="2"/>
    <x v="1"/>
    <x v="84"/>
    <x v="3"/>
    <x v="3"/>
    <n v="4215"/>
    <x v="0"/>
    <x v="3"/>
    <x v="5"/>
    <x v="5"/>
    <n v="9.98"/>
    <n v="1"/>
  </r>
  <r>
    <x v="333"/>
    <x v="1"/>
    <x v="1"/>
    <x v="0"/>
    <x v="55"/>
    <x v="3"/>
    <x v="3"/>
    <n v="4703"/>
    <x v="0"/>
    <x v="17"/>
    <x v="5"/>
    <x v="5"/>
    <n v="9.98"/>
    <n v="1"/>
  </r>
  <r>
    <x v="18"/>
    <x v="0"/>
    <x v="0"/>
    <x v="0"/>
    <x v="39"/>
    <x v="0"/>
    <x v="0"/>
    <n v="6330"/>
    <x v="0"/>
    <x v="14"/>
    <x v="4"/>
    <x v="4"/>
    <n v="9.99"/>
    <n v="1"/>
  </r>
  <r>
    <x v="58"/>
    <x v="2"/>
    <x v="2"/>
    <x v="0"/>
    <x v="39"/>
    <x v="0"/>
    <x v="0"/>
    <n v="6330"/>
    <x v="0"/>
    <x v="14"/>
    <x v="9"/>
    <x v="9"/>
    <n v="9.99"/>
    <n v="1"/>
  </r>
  <r>
    <x v="334"/>
    <x v="2"/>
    <x v="2"/>
    <x v="0"/>
    <x v="40"/>
    <x v="4"/>
    <x v="4"/>
    <n v="3353"/>
    <x v="0"/>
    <x v="8"/>
    <x v="4"/>
    <x v="4"/>
    <n v="9.99"/>
    <n v="1"/>
  </r>
  <r>
    <x v="335"/>
    <x v="1"/>
    <x v="1"/>
    <x v="1"/>
    <x v="56"/>
    <x v="1"/>
    <x v="1"/>
    <n v="2795"/>
    <x v="0"/>
    <x v="11"/>
    <x v="3"/>
    <x v="3"/>
    <n v="9.99"/>
    <n v="1"/>
  </r>
  <r>
    <x v="54"/>
    <x v="0"/>
    <x v="0"/>
    <x v="0"/>
    <x v="86"/>
    <x v="0"/>
    <x v="0"/>
    <n v="6725"/>
    <x v="0"/>
    <x v="20"/>
    <x v="7"/>
    <x v="7"/>
    <n v="9.99"/>
    <n v="1"/>
  </r>
  <r>
    <x v="302"/>
    <x v="0"/>
    <x v="0"/>
    <x v="1"/>
    <x v="42"/>
    <x v="3"/>
    <x v="3"/>
    <n v="4870"/>
    <x v="0"/>
    <x v="12"/>
    <x v="0"/>
    <x v="0"/>
    <n v="9.99"/>
    <n v="1"/>
  </r>
  <r>
    <x v="336"/>
    <x v="0"/>
    <x v="0"/>
    <x v="1"/>
    <x v="67"/>
    <x v="3"/>
    <x v="3"/>
    <n v="4551"/>
    <x v="0"/>
    <x v="15"/>
    <x v="2"/>
    <x v="2"/>
    <n v="9.99"/>
    <n v="1"/>
  </r>
  <r>
    <x v="337"/>
    <x v="0"/>
    <x v="0"/>
    <x v="0"/>
    <x v="43"/>
    <x v="1"/>
    <x v="1"/>
    <n v="2560"/>
    <x v="0"/>
    <x v="2"/>
    <x v="2"/>
    <x v="2"/>
    <n v="9.99"/>
    <n v="1"/>
  </r>
  <r>
    <x v="41"/>
    <x v="1"/>
    <x v="1"/>
    <x v="0"/>
    <x v="4"/>
    <x v="1"/>
    <x v="1"/>
    <n v="2154"/>
    <x v="0"/>
    <x v="4"/>
    <x v="4"/>
    <x v="4"/>
    <n v="9.99"/>
    <n v="1"/>
  </r>
  <r>
    <x v="244"/>
    <x v="0"/>
    <x v="0"/>
    <x v="0"/>
    <x v="68"/>
    <x v="7"/>
    <x v="7"/>
    <n v="800"/>
    <x v="0"/>
    <x v="19"/>
    <x v="3"/>
    <x v="3"/>
    <n v="9.99"/>
    <n v="1"/>
  </r>
  <r>
    <x v="82"/>
    <x v="2"/>
    <x v="2"/>
    <x v="0"/>
    <x v="8"/>
    <x v="1"/>
    <x v="1"/>
    <n v="2158"/>
    <x v="0"/>
    <x v="4"/>
    <x v="3"/>
    <x v="3"/>
    <n v="9.99"/>
    <n v="1"/>
  </r>
  <r>
    <x v="338"/>
    <x v="0"/>
    <x v="0"/>
    <x v="1"/>
    <x v="10"/>
    <x v="4"/>
    <x v="4"/>
    <n v="3551"/>
    <x v="0"/>
    <x v="8"/>
    <x v="9"/>
    <x v="9"/>
    <n v="9.99"/>
    <n v="1"/>
  </r>
  <r>
    <x v="98"/>
    <x v="2"/>
    <x v="2"/>
    <x v="1"/>
    <x v="62"/>
    <x v="0"/>
    <x v="0"/>
    <n v="6112"/>
    <x v="0"/>
    <x v="14"/>
    <x v="4"/>
    <x v="4"/>
    <n v="9.99"/>
    <n v="1"/>
  </r>
  <r>
    <x v="99"/>
    <x v="0"/>
    <x v="0"/>
    <x v="0"/>
    <x v="70"/>
    <x v="4"/>
    <x v="4"/>
    <n v="3400"/>
    <x v="0"/>
    <x v="8"/>
    <x v="3"/>
    <x v="3"/>
    <n v="9.99"/>
    <n v="1"/>
  </r>
  <r>
    <x v="339"/>
    <x v="2"/>
    <x v="2"/>
    <x v="0"/>
    <x v="94"/>
    <x v="5"/>
    <x v="5"/>
    <n v="7250"/>
    <x v="0"/>
    <x v="9"/>
    <x v="5"/>
    <x v="5"/>
    <n v="9.99"/>
    <n v="1"/>
  </r>
  <r>
    <x v="340"/>
    <x v="2"/>
    <x v="2"/>
    <x v="1"/>
    <x v="16"/>
    <x v="0"/>
    <x v="0"/>
    <n v="6030"/>
    <x v="0"/>
    <x v="0"/>
    <x v="3"/>
    <x v="3"/>
    <n v="9.99"/>
    <n v="1"/>
  </r>
  <r>
    <x v="80"/>
    <x v="1"/>
    <x v="1"/>
    <x v="0"/>
    <x v="50"/>
    <x v="4"/>
    <x v="4"/>
    <n v="3179"/>
    <x v="0"/>
    <x v="6"/>
    <x v="5"/>
    <x v="5"/>
    <n v="9.99"/>
    <n v="1"/>
  </r>
  <r>
    <x v="204"/>
    <x v="0"/>
    <x v="0"/>
    <x v="0"/>
    <x v="32"/>
    <x v="6"/>
    <x v="6"/>
    <n v="5169"/>
    <x v="0"/>
    <x v="13"/>
    <x v="1"/>
    <x v="1"/>
    <n v="9.99"/>
    <n v="1"/>
  </r>
  <r>
    <x v="270"/>
    <x v="0"/>
    <x v="0"/>
    <x v="1"/>
    <x v="53"/>
    <x v="3"/>
    <x v="3"/>
    <n v="4119"/>
    <x v="0"/>
    <x v="10"/>
    <x v="1"/>
    <x v="1"/>
    <n v="9.99"/>
    <n v="1"/>
  </r>
  <r>
    <x v="341"/>
    <x v="1"/>
    <x v="1"/>
    <x v="0"/>
    <x v="33"/>
    <x v="4"/>
    <x v="4"/>
    <n v="3280"/>
    <x v="0"/>
    <x v="8"/>
    <x v="5"/>
    <x v="5"/>
    <n v="9.99"/>
    <n v="1"/>
  </r>
  <r>
    <x v="342"/>
    <x v="0"/>
    <x v="0"/>
    <x v="0"/>
    <x v="54"/>
    <x v="4"/>
    <x v="4"/>
    <n v="3030"/>
    <x v="0"/>
    <x v="7"/>
    <x v="7"/>
    <x v="7"/>
    <n v="9.99"/>
    <n v="1"/>
  </r>
  <r>
    <x v="343"/>
    <x v="0"/>
    <x v="0"/>
    <x v="0"/>
    <x v="38"/>
    <x v="3"/>
    <x v="3"/>
    <n v="4802"/>
    <x v="0"/>
    <x v="12"/>
    <x v="3"/>
    <x v="3"/>
    <n v="10"/>
    <n v="1"/>
  </r>
  <r>
    <x v="344"/>
    <x v="1"/>
    <x v="1"/>
    <x v="0"/>
    <x v="0"/>
    <x v="0"/>
    <x v="0"/>
    <n v="6021"/>
    <x v="0"/>
    <x v="0"/>
    <x v="4"/>
    <x v="4"/>
    <n v="10"/>
    <n v="1"/>
  </r>
  <r>
    <x v="131"/>
    <x v="1"/>
    <x v="1"/>
    <x v="0"/>
    <x v="7"/>
    <x v="4"/>
    <x v="4"/>
    <n v="3175"/>
    <x v="0"/>
    <x v="6"/>
    <x v="0"/>
    <x v="0"/>
    <n v="10"/>
    <n v="1"/>
  </r>
  <r>
    <x v="345"/>
    <x v="1"/>
    <x v="1"/>
    <x v="0"/>
    <x v="11"/>
    <x v="5"/>
    <x v="5"/>
    <n v="7010"/>
    <x v="0"/>
    <x v="9"/>
    <x v="3"/>
    <x v="3"/>
    <n v="10"/>
    <n v="1"/>
  </r>
  <r>
    <x v="346"/>
    <x v="0"/>
    <x v="0"/>
    <x v="0"/>
    <x v="58"/>
    <x v="0"/>
    <x v="0"/>
    <n v="6027"/>
    <x v="0"/>
    <x v="0"/>
    <x v="3"/>
    <x v="3"/>
    <n v="10"/>
    <n v="1"/>
  </r>
  <r>
    <x v="301"/>
    <x v="1"/>
    <x v="1"/>
    <x v="0"/>
    <x v="78"/>
    <x v="1"/>
    <x v="1"/>
    <n v="2141"/>
    <x v="0"/>
    <x v="4"/>
    <x v="3"/>
    <x v="3"/>
    <n v="10"/>
    <n v="1"/>
  </r>
  <r>
    <x v="163"/>
    <x v="0"/>
    <x v="0"/>
    <x v="0"/>
    <x v="29"/>
    <x v="4"/>
    <x v="4"/>
    <n v="3500"/>
    <x v="0"/>
    <x v="8"/>
    <x v="3"/>
    <x v="3"/>
    <n v="10"/>
    <n v="1"/>
  </r>
  <r>
    <x v="347"/>
    <x v="0"/>
    <x v="0"/>
    <x v="0"/>
    <x v="18"/>
    <x v="6"/>
    <x v="6"/>
    <n v="5168"/>
    <x v="0"/>
    <x v="13"/>
    <x v="3"/>
    <x v="3"/>
    <n v="10"/>
    <n v="1"/>
  </r>
  <r>
    <x v="133"/>
    <x v="1"/>
    <x v="1"/>
    <x v="1"/>
    <x v="60"/>
    <x v="1"/>
    <x v="1"/>
    <n v="2541"/>
    <x v="0"/>
    <x v="2"/>
    <x v="2"/>
    <x v="2"/>
    <n v="10"/>
    <n v="1"/>
  </r>
  <r>
    <x v="348"/>
    <x v="1"/>
    <x v="1"/>
    <x v="0"/>
    <x v="50"/>
    <x v="4"/>
    <x v="4"/>
    <n v="3179"/>
    <x v="0"/>
    <x v="6"/>
    <x v="1"/>
    <x v="1"/>
    <n v="10"/>
    <n v="1"/>
  </r>
  <r>
    <x v="110"/>
    <x v="2"/>
    <x v="2"/>
    <x v="0"/>
    <x v="74"/>
    <x v="1"/>
    <x v="1"/>
    <n v="2485"/>
    <x v="0"/>
    <x v="1"/>
    <x v="4"/>
    <x v="4"/>
    <n v="10"/>
    <n v="1"/>
  </r>
  <r>
    <x v="176"/>
    <x v="2"/>
    <x v="2"/>
    <x v="1"/>
    <x v="84"/>
    <x v="3"/>
    <x v="3"/>
    <n v="4215"/>
    <x v="0"/>
    <x v="3"/>
    <x v="3"/>
    <x v="3"/>
    <n v="10.050000000000001"/>
    <n v="1"/>
  </r>
  <r>
    <x v="258"/>
    <x v="0"/>
    <x v="0"/>
    <x v="0"/>
    <x v="28"/>
    <x v="1"/>
    <x v="1"/>
    <n v="2830"/>
    <x v="0"/>
    <x v="11"/>
    <x v="3"/>
    <x v="3"/>
    <n v="10.09"/>
    <n v="1"/>
  </r>
  <r>
    <x v="349"/>
    <x v="1"/>
    <x v="1"/>
    <x v="0"/>
    <x v="35"/>
    <x v="3"/>
    <x v="3"/>
    <n v="4558"/>
    <x v="0"/>
    <x v="15"/>
    <x v="3"/>
    <x v="3"/>
    <n v="10.25"/>
    <n v="1"/>
  </r>
  <r>
    <x v="350"/>
    <x v="1"/>
    <x v="1"/>
    <x v="0"/>
    <x v="93"/>
    <x v="4"/>
    <x v="4"/>
    <n v="3915"/>
    <x v="0"/>
    <x v="16"/>
    <x v="2"/>
    <x v="2"/>
    <n v="10.5"/>
    <n v="1"/>
  </r>
  <r>
    <x v="351"/>
    <x v="0"/>
    <x v="0"/>
    <x v="0"/>
    <x v="60"/>
    <x v="1"/>
    <x v="1"/>
    <n v="2541"/>
    <x v="0"/>
    <x v="2"/>
    <x v="7"/>
    <x v="7"/>
    <n v="10.5"/>
    <n v="1"/>
  </r>
  <r>
    <x v="17"/>
    <x v="0"/>
    <x v="0"/>
    <x v="0"/>
    <x v="13"/>
    <x v="1"/>
    <x v="1"/>
    <n v="2480"/>
    <x v="0"/>
    <x v="1"/>
    <x v="1"/>
    <x v="1"/>
    <n v="10.65"/>
    <n v="1"/>
  </r>
  <r>
    <x v="129"/>
    <x v="0"/>
    <x v="0"/>
    <x v="0"/>
    <x v="82"/>
    <x v="3"/>
    <x v="3"/>
    <n v="4655"/>
    <x v="0"/>
    <x v="17"/>
    <x v="4"/>
    <x v="4"/>
    <n v="10.7"/>
    <n v="1"/>
  </r>
  <r>
    <x v="352"/>
    <x v="0"/>
    <x v="0"/>
    <x v="1"/>
    <x v="56"/>
    <x v="1"/>
    <x v="1"/>
    <n v="2795"/>
    <x v="0"/>
    <x v="11"/>
    <x v="5"/>
    <x v="5"/>
    <n v="10.78"/>
    <n v="1"/>
  </r>
  <r>
    <x v="353"/>
    <x v="1"/>
    <x v="1"/>
    <x v="1"/>
    <x v="13"/>
    <x v="1"/>
    <x v="1"/>
    <n v="2480"/>
    <x v="0"/>
    <x v="1"/>
    <x v="3"/>
    <x v="3"/>
    <n v="10.8"/>
    <n v="1"/>
  </r>
  <r>
    <x v="354"/>
    <x v="1"/>
    <x v="1"/>
    <x v="0"/>
    <x v="60"/>
    <x v="1"/>
    <x v="1"/>
    <n v="2541"/>
    <x v="0"/>
    <x v="2"/>
    <x v="3"/>
    <x v="3"/>
    <n v="10.9"/>
    <n v="1"/>
  </r>
  <r>
    <x v="207"/>
    <x v="0"/>
    <x v="0"/>
    <x v="0"/>
    <x v="91"/>
    <x v="1"/>
    <x v="1"/>
    <n v="2064"/>
    <x v="0"/>
    <x v="5"/>
    <x v="7"/>
    <x v="7"/>
    <n v="10.98"/>
    <n v="1"/>
  </r>
  <r>
    <x v="355"/>
    <x v="0"/>
    <x v="0"/>
    <x v="1"/>
    <x v="86"/>
    <x v="0"/>
    <x v="0"/>
    <n v="6725"/>
    <x v="0"/>
    <x v="20"/>
    <x v="4"/>
    <x v="4"/>
    <n v="10.98"/>
    <n v="1"/>
  </r>
  <r>
    <x v="356"/>
    <x v="0"/>
    <x v="0"/>
    <x v="0"/>
    <x v="14"/>
    <x v="1"/>
    <x v="1"/>
    <n v="2790"/>
    <x v="0"/>
    <x v="11"/>
    <x v="2"/>
    <x v="2"/>
    <n v="10.98"/>
    <n v="1"/>
  </r>
  <r>
    <x v="357"/>
    <x v="0"/>
    <x v="0"/>
    <x v="1"/>
    <x v="73"/>
    <x v="6"/>
    <x v="6"/>
    <n v="5607"/>
    <x v="0"/>
    <x v="18"/>
    <x v="5"/>
    <x v="5"/>
    <n v="10.98"/>
    <n v="1"/>
  </r>
  <r>
    <x v="271"/>
    <x v="1"/>
    <x v="1"/>
    <x v="0"/>
    <x v="90"/>
    <x v="3"/>
    <x v="3"/>
    <n v="4700"/>
    <x v="0"/>
    <x v="17"/>
    <x v="1"/>
    <x v="1"/>
    <n v="10.98"/>
    <n v="1"/>
  </r>
  <r>
    <x v="37"/>
    <x v="2"/>
    <x v="2"/>
    <x v="1"/>
    <x v="5"/>
    <x v="1"/>
    <x v="1"/>
    <n v="2067"/>
    <x v="0"/>
    <x v="5"/>
    <x v="1"/>
    <x v="1"/>
    <n v="10.99"/>
    <n v="1"/>
  </r>
  <r>
    <x v="6"/>
    <x v="1"/>
    <x v="1"/>
    <x v="0"/>
    <x v="85"/>
    <x v="0"/>
    <x v="0"/>
    <n v="6530"/>
    <x v="0"/>
    <x v="20"/>
    <x v="9"/>
    <x v="9"/>
    <n v="10.99"/>
    <n v="1"/>
  </r>
  <r>
    <x v="264"/>
    <x v="0"/>
    <x v="0"/>
    <x v="0"/>
    <x v="91"/>
    <x v="1"/>
    <x v="1"/>
    <n v="2064"/>
    <x v="0"/>
    <x v="5"/>
    <x v="2"/>
    <x v="2"/>
    <n v="11"/>
    <n v="1"/>
  </r>
  <r>
    <x v="358"/>
    <x v="1"/>
    <x v="1"/>
    <x v="0"/>
    <x v="70"/>
    <x v="4"/>
    <x v="4"/>
    <n v="3400"/>
    <x v="0"/>
    <x v="8"/>
    <x v="3"/>
    <x v="3"/>
    <n v="11"/>
    <n v="1"/>
  </r>
  <r>
    <x v="287"/>
    <x v="0"/>
    <x v="0"/>
    <x v="1"/>
    <x v="83"/>
    <x v="0"/>
    <x v="0"/>
    <n v="6052"/>
    <x v="0"/>
    <x v="0"/>
    <x v="4"/>
    <x v="4"/>
    <n v="11"/>
    <n v="1"/>
  </r>
  <r>
    <x v="359"/>
    <x v="0"/>
    <x v="0"/>
    <x v="0"/>
    <x v="32"/>
    <x v="6"/>
    <x v="6"/>
    <n v="5169"/>
    <x v="0"/>
    <x v="13"/>
    <x v="3"/>
    <x v="3"/>
    <n v="11"/>
    <n v="1"/>
  </r>
  <r>
    <x v="224"/>
    <x v="1"/>
    <x v="1"/>
    <x v="0"/>
    <x v="19"/>
    <x v="1"/>
    <x v="1"/>
    <n v="2800"/>
    <x v="0"/>
    <x v="11"/>
    <x v="4"/>
    <x v="4"/>
    <n v="11.000000000000002"/>
    <n v="1"/>
  </r>
  <r>
    <x v="360"/>
    <x v="2"/>
    <x v="2"/>
    <x v="1"/>
    <x v="10"/>
    <x v="4"/>
    <x v="4"/>
    <n v="3551"/>
    <x v="0"/>
    <x v="8"/>
    <x v="3"/>
    <x v="3"/>
    <n v="11.32"/>
    <n v="1"/>
  </r>
  <r>
    <x v="126"/>
    <x v="0"/>
    <x v="0"/>
    <x v="0"/>
    <x v="41"/>
    <x v="5"/>
    <x v="5"/>
    <n v="7320"/>
    <x v="0"/>
    <x v="9"/>
    <x v="3"/>
    <x v="3"/>
    <n v="11.5"/>
    <n v="1"/>
  </r>
  <r>
    <x v="361"/>
    <x v="2"/>
    <x v="2"/>
    <x v="0"/>
    <x v="50"/>
    <x v="4"/>
    <x v="4"/>
    <n v="3179"/>
    <x v="0"/>
    <x v="6"/>
    <x v="3"/>
    <x v="3"/>
    <n v="11.5"/>
    <n v="1"/>
  </r>
  <r>
    <x v="362"/>
    <x v="0"/>
    <x v="0"/>
    <x v="0"/>
    <x v="89"/>
    <x v="4"/>
    <x v="4"/>
    <n v="3136"/>
    <x v="0"/>
    <x v="6"/>
    <x v="3"/>
    <x v="3"/>
    <n v="11.6"/>
    <n v="1"/>
  </r>
  <r>
    <x v="363"/>
    <x v="2"/>
    <x v="2"/>
    <x v="0"/>
    <x v="7"/>
    <x v="4"/>
    <x v="4"/>
    <n v="3175"/>
    <x v="0"/>
    <x v="6"/>
    <x v="8"/>
    <x v="8"/>
    <n v="11.61"/>
    <n v="1"/>
  </r>
  <r>
    <x v="276"/>
    <x v="0"/>
    <x v="0"/>
    <x v="1"/>
    <x v="76"/>
    <x v="1"/>
    <x v="1"/>
    <n v="2031"/>
    <x v="0"/>
    <x v="5"/>
    <x v="1"/>
    <x v="1"/>
    <n v="11.76"/>
    <n v="1"/>
  </r>
  <r>
    <x v="364"/>
    <x v="2"/>
    <x v="2"/>
    <x v="1"/>
    <x v="5"/>
    <x v="1"/>
    <x v="1"/>
    <n v="2067"/>
    <x v="0"/>
    <x v="5"/>
    <x v="7"/>
    <x v="7"/>
    <n v="11.92"/>
    <n v="1"/>
  </r>
  <r>
    <x v="365"/>
    <x v="0"/>
    <x v="0"/>
    <x v="1"/>
    <x v="2"/>
    <x v="2"/>
    <x v="2"/>
    <n v="2617"/>
    <x v="0"/>
    <x v="2"/>
    <x v="3"/>
    <x v="3"/>
    <n v="11.96"/>
    <n v="1"/>
  </r>
  <r>
    <x v="188"/>
    <x v="0"/>
    <x v="0"/>
    <x v="0"/>
    <x v="4"/>
    <x v="1"/>
    <x v="1"/>
    <n v="2154"/>
    <x v="0"/>
    <x v="4"/>
    <x v="3"/>
    <x v="3"/>
    <n v="11.96"/>
    <n v="1"/>
  </r>
  <r>
    <x v="229"/>
    <x v="1"/>
    <x v="1"/>
    <x v="1"/>
    <x v="59"/>
    <x v="3"/>
    <x v="3"/>
    <n v="4509"/>
    <x v="0"/>
    <x v="3"/>
    <x v="5"/>
    <x v="5"/>
    <n v="11.96"/>
    <n v="1"/>
  </r>
  <r>
    <x v="256"/>
    <x v="0"/>
    <x v="0"/>
    <x v="1"/>
    <x v="73"/>
    <x v="6"/>
    <x v="6"/>
    <n v="5607"/>
    <x v="0"/>
    <x v="18"/>
    <x v="6"/>
    <x v="6"/>
    <n v="11.96"/>
    <n v="1"/>
  </r>
  <r>
    <x v="366"/>
    <x v="1"/>
    <x v="1"/>
    <x v="0"/>
    <x v="39"/>
    <x v="0"/>
    <x v="0"/>
    <n v="6330"/>
    <x v="0"/>
    <x v="14"/>
    <x v="6"/>
    <x v="6"/>
    <n v="11.97"/>
    <n v="1"/>
  </r>
  <r>
    <x v="145"/>
    <x v="0"/>
    <x v="0"/>
    <x v="0"/>
    <x v="2"/>
    <x v="2"/>
    <x v="2"/>
    <n v="2617"/>
    <x v="0"/>
    <x v="2"/>
    <x v="5"/>
    <x v="5"/>
    <n v="11.97"/>
    <n v="1"/>
  </r>
  <r>
    <x v="367"/>
    <x v="0"/>
    <x v="0"/>
    <x v="0"/>
    <x v="2"/>
    <x v="2"/>
    <x v="2"/>
    <n v="2617"/>
    <x v="0"/>
    <x v="2"/>
    <x v="1"/>
    <x v="1"/>
    <n v="11.97"/>
    <n v="1"/>
  </r>
  <r>
    <x v="87"/>
    <x v="0"/>
    <x v="0"/>
    <x v="0"/>
    <x v="25"/>
    <x v="4"/>
    <x v="4"/>
    <n v="3550"/>
    <x v="0"/>
    <x v="8"/>
    <x v="6"/>
    <x v="6"/>
    <n v="11.97"/>
    <n v="1"/>
  </r>
  <r>
    <x v="330"/>
    <x v="0"/>
    <x v="0"/>
    <x v="1"/>
    <x v="42"/>
    <x v="3"/>
    <x v="3"/>
    <n v="4870"/>
    <x v="0"/>
    <x v="12"/>
    <x v="5"/>
    <x v="5"/>
    <n v="11.97"/>
    <n v="1"/>
  </r>
  <r>
    <x v="368"/>
    <x v="2"/>
    <x v="2"/>
    <x v="0"/>
    <x v="44"/>
    <x v="4"/>
    <x v="4"/>
    <n v="3977"/>
    <x v="0"/>
    <x v="16"/>
    <x v="4"/>
    <x v="4"/>
    <n v="11.97"/>
    <n v="1"/>
  </r>
  <r>
    <x v="283"/>
    <x v="0"/>
    <x v="0"/>
    <x v="0"/>
    <x v="81"/>
    <x v="3"/>
    <x v="3"/>
    <n v="4680"/>
    <x v="0"/>
    <x v="17"/>
    <x v="4"/>
    <x v="4"/>
    <n v="11.97"/>
    <n v="1"/>
  </r>
  <r>
    <x v="224"/>
    <x v="1"/>
    <x v="1"/>
    <x v="1"/>
    <x v="62"/>
    <x v="0"/>
    <x v="0"/>
    <n v="6112"/>
    <x v="0"/>
    <x v="14"/>
    <x v="2"/>
    <x v="2"/>
    <n v="11.97"/>
    <n v="1"/>
  </r>
  <r>
    <x v="369"/>
    <x v="0"/>
    <x v="0"/>
    <x v="0"/>
    <x v="82"/>
    <x v="3"/>
    <x v="3"/>
    <n v="4655"/>
    <x v="0"/>
    <x v="17"/>
    <x v="5"/>
    <x v="5"/>
    <n v="11.97"/>
    <n v="1"/>
  </r>
  <r>
    <x v="132"/>
    <x v="0"/>
    <x v="0"/>
    <x v="0"/>
    <x v="12"/>
    <x v="3"/>
    <x v="3"/>
    <n v="4068"/>
    <x v="0"/>
    <x v="10"/>
    <x v="5"/>
    <x v="5"/>
    <n v="11.97"/>
    <n v="1"/>
  </r>
  <r>
    <x v="370"/>
    <x v="2"/>
    <x v="2"/>
    <x v="1"/>
    <x v="37"/>
    <x v="1"/>
    <x v="1"/>
    <n v="2750"/>
    <x v="0"/>
    <x v="11"/>
    <x v="5"/>
    <x v="5"/>
    <n v="11.97"/>
    <n v="1"/>
  </r>
  <r>
    <x v="371"/>
    <x v="2"/>
    <x v="2"/>
    <x v="0"/>
    <x v="20"/>
    <x v="4"/>
    <x v="4"/>
    <n v="3429"/>
    <x v="0"/>
    <x v="8"/>
    <x v="5"/>
    <x v="5"/>
    <n v="11.97"/>
    <n v="1"/>
  </r>
  <r>
    <x v="350"/>
    <x v="1"/>
    <x v="1"/>
    <x v="0"/>
    <x v="55"/>
    <x v="3"/>
    <x v="3"/>
    <n v="4703"/>
    <x v="0"/>
    <x v="17"/>
    <x v="5"/>
    <x v="5"/>
    <n v="11.97"/>
    <n v="1"/>
  </r>
  <r>
    <x v="372"/>
    <x v="0"/>
    <x v="0"/>
    <x v="0"/>
    <x v="38"/>
    <x v="3"/>
    <x v="3"/>
    <n v="4802"/>
    <x v="0"/>
    <x v="12"/>
    <x v="0"/>
    <x v="0"/>
    <n v="11.98"/>
    <n v="1"/>
  </r>
  <r>
    <x v="373"/>
    <x v="0"/>
    <x v="0"/>
    <x v="0"/>
    <x v="61"/>
    <x v="6"/>
    <x v="6"/>
    <n v="5343"/>
    <x v="0"/>
    <x v="18"/>
    <x v="4"/>
    <x v="4"/>
    <n v="11.98"/>
    <n v="1"/>
  </r>
  <r>
    <x v="374"/>
    <x v="1"/>
    <x v="1"/>
    <x v="1"/>
    <x v="86"/>
    <x v="0"/>
    <x v="0"/>
    <n v="6725"/>
    <x v="0"/>
    <x v="20"/>
    <x v="6"/>
    <x v="6"/>
    <n v="11.98"/>
    <n v="1"/>
  </r>
  <r>
    <x v="26"/>
    <x v="1"/>
    <x v="1"/>
    <x v="0"/>
    <x v="41"/>
    <x v="5"/>
    <x v="5"/>
    <n v="7320"/>
    <x v="0"/>
    <x v="9"/>
    <x v="9"/>
    <x v="9"/>
    <n v="11.98"/>
    <n v="1"/>
  </r>
  <r>
    <x v="375"/>
    <x v="0"/>
    <x v="0"/>
    <x v="0"/>
    <x v="11"/>
    <x v="5"/>
    <x v="5"/>
    <n v="7010"/>
    <x v="0"/>
    <x v="9"/>
    <x v="6"/>
    <x v="6"/>
    <n v="11.98"/>
    <n v="1"/>
  </r>
  <r>
    <x v="57"/>
    <x v="0"/>
    <x v="0"/>
    <x v="0"/>
    <x v="70"/>
    <x v="4"/>
    <x v="4"/>
    <n v="3400"/>
    <x v="0"/>
    <x v="8"/>
    <x v="1"/>
    <x v="1"/>
    <n v="11.98"/>
    <n v="1"/>
  </r>
  <r>
    <x v="344"/>
    <x v="1"/>
    <x v="1"/>
    <x v="0"/>
    <x v="12"/>
    <x v="3"/>
    <x v="3"/>
    <n v="4068"/>
    <x v="0"/>
    <x v="10"/>
    <x v="3"/>
    <x v="3"/>
    <n v="11.98"/>
    <n v="1"/>
  </r>
  <r>
    <x v="376"/>
    <x v="1"/>
    <x v="1"/>
    <x v="0"/>
    <x v="92"/>
    <x v="3"/>
    <x v="3"/>
    <n v="4305"/>
    <x v="0"/>
    <x v="3"/>
    <x v="7"/>
    <x v="7"/>
    <n v="11.98"/>
    <n v="1"/>
  </r>
  <r>
    <x v="356"/>
    <x v="0"/>
    <x v="0"/>
    <x v="0"/>
    <x v="50"/>
    <x v="4"/>
    <x v="4"/>
    <n v="3179"/>
    <x v="0"/>
    <x v="6"/>
    <x v="4"/>
    <x v="4"/>
    <n v="11.98"/>
    <n v="1"/>
  </r>
  <r>
    <x v="377"/>
    <x v="0"/>
    <x v="0"/>
    <x v="0"/>
    <x v="22"/>
    <x v="1"/>
    <x v="1"/>
    <n v="2539"/>
    <x v="0"/>
    <x v="2"/>
    <x v="1"/>
    <x v="1"/>
    <n v="11.98"/>
    <n v="1"/>
  </r>
  <r>
    <x v="357"/>
    <x v="0"/>
    <x v="0"/>
    <x v="0"/>
    <x v="95"/>
    <x v="7"/>
    <x v="7"/>
    <n v="870"/>
    <x v="0"/>
    <x v="19"/>
    <x v="3"/>
    <x v="3"/>
    <n v="11.99"/>
    <n v="1"/>
  </r>
  <r>
    <x v="378"/>
    <x v="1"/>
    <x v="1"/>
    <x v="0"/>
    <x v="34"/>
    <x v="4"/>
    <x v="4"/>
    <n v="3018"/>
    <x v="0"/>
    <x v="7"/>
    <x v="1"/>
    <x v="1"/>
    <n v="11.99"/>
    <n v="1"/>
  </r>
  <r>
    <x v="379"/>
    <x v="2"/>
    <x v="2"/>
    <x v="0"/>
    <x v="30"/>
    <x v="4"/>
    <x v="4"/>
    <n v="3131"/>
    <x v="0"/>
    <x v="6"/>
    <x v="3"/>
    <x v="3"/>
    <n v="11.99"/>
    <n v="1"/>
  </r>
  <r>
    <x v="54"/>
    <x v="0"/>
    <x v="0"/>
    <x v="1"/>
    <x v="23"/>
    <x v="1"/>
    <x v="1"/>
    <n v="2650"/>
    <x v="0"/>
    <x v="11"/>
    <x v="0"/>
    <x v="0"/>
    <n v="12"/>
    <n v="1"/>
  </r>
  <r>
    <x v="380"/>
    <x v="0"/>
    <x v="0"/>
    <x v="0"/>
    <x v="12"/>
    <x v="3"/>
    <x v="3"/>
    <n v="4068"/>
    <x v="0"/>
    <x v="10"/>
    <x v="7"/>
    <x v="7"/>
    <n v="12.43"/>
    <n v="1"/>
  </r>
  <r>
    <x v="381"/>
    <x v="0"/>
    <x v="0"/>
    <x v="0"/>
    <x v="85"/>
    <x v="0"/>
    <x v="0"/>
    <n v="6530"/>
    <x v="0"/>
    <x v="20"/>
    <x v="3"/>
    <x v="3"/>
    <n v="12.52"/>
    <n v="1"/>
  </r>
  <r>
    <x v="81"/>
    <x v="0"/>
    <x v="0"/>
    <x v="1"/>
    <x v="2"/>
    <x v="2"/>
    <x v="2"/>
    <n v="2617"/>
    <x v="0"/>
    <x v="2"/>
    <x v="4"/>
    <x v="4"/>
    <n v="12.77"/>
    <n v="1"/>
  </r>
  <r>
    <x v="94"/>
    <x v="0"/>
    <x v="0"/>
    <x v="1"/>
    <x v="0"/>
    <x v="0"/>
    <x v="0"/>
    <n v="6021"/>
    <x v="0"/>
    <x v="0"/>
    <x v="5"/>
    <x v="5"/>
    <n v="12.98"/>
    <n v="1"/>
  </r>
  <r>
    <x v="311"/>
    <x v="0"/>
    <x v="0"/>
    <x v="0"/>
    <x v="43"/>
    <x v="1"/>
    <x v="1"/>
    <n v="2560"/>
    <x v="0"/>
    <x v="2"/>
    <x v="1"/>
    <x v="1"/>
    <n v="12.98"/>
    <n v="1"/>
  </r>
  <r>
    <x v="274"/>
    <x v="0"/>
    <x v="0"/>
    <x v="0"/>
    <x v="0"/>
    <x v="0"/>
    <x v="0"/>
    <n v="6021"/>
    <x v="0"/>
    <x v="0"/>
    <x v="3"/>
    <x v="3"/>
    <n v="12.99"/>
    <n v="1"/>
  </r>
  <r>
    <x v="382"/>
    <x v="1"/>
    <x v="1"/>
    <x v="0"/>
    <x v="41"/>
    <x v="5"/>
    <x v="5"/>
    <n v="7320"/>
    <x v="0"/>
    <x v="9"/>
    <x v="0"/>
    <x v="0"/>
    <n v="12.99"/>
    <n v="1"/>
  </r>
  <r>
    <x v="383"/>
    <x v="0"/>
    <x v="0"/>
    <x v="0"/>
    <x v="89"/>
    <x v="4"/>
    <x v="4"/>
    <n v="3136"/>
    <x v="0"/>
    <x v="6"/>
    <x v="0"/>
    <x v="0"/>
    <n v="12.99"/>
    <n v="1"/>
  </r>
  <r>
    <x v="384"/>
    <x v="1"/>
    <x v="1"/>
    <x v="0"/>
    <x v="68"/>
    <x v="7"/>
    <x v="7"/>
    <n v="800"/>
    <x v="0"/>
    <x v="19"/>
    <x v="3"/>
    <x v="3"/>
    <n v="12.99"/>
    <n v="1"/>
  </r>
  <r>
    <x v="385"/>
    <x v="1"/>
    <x v="1"/>
    <x v="0"/>
    <x v="9"/>
    <x v="4"/>
    <x v="4"/>
    <n v="3076"/>
    <x v="0"/>
    <x v="7"/>
    <x v="0"/>
    <x v="0"/>
    <n v="12.99"/>
    <n v="1"/>
  </r>
  <r>
    <x v="386"/>
    <x v="1"/>
    <x v="1"/>
    <x v="0"/>
    <x v="85"/>
    <x v="0"/>
    <x v="0"/>
    <n v="6530"/>
    <x v="0"/>
    <x v="20"/>
    <x v="0"/>
    <x v="0"/>
    <n v="12.99"/>
    <n v="1"/>
  </r>
  <r>
    <x v="387"/>
    <x v="2"/>
    <x v="2"/>
    <x v="0"/>
    <x v="45"/>
    <x v="3"/>
    <x v="3"/>
    <n v="4570"/>
    <x v="0"/>
    <x v="15"/>
    <x v="5"/>
    <x v="5"/>
    <n v="12.99"/>
    <n v="1"/>
  </r>
  <r>
    <x v="388"/>
    <x v="0"/>
    <x v="0"/>
    <x v="0"/>
    <x v="78"/>
    <x v="1"/>
    <x v="1"/>
    <n v="2141"/>
    <x v="0"/>
    <x v="4"/>
    <x v="4"/>
    <x v="4"/>
    <n v="12.99"/>
    <n v="1"/>
  </r>
  <r>
    <x v="389"/>
    <x v="2"/>
    <x v="2"/>
    <x v="1"/>
    <x v="13"/>
    <x v="1"/>
    <x v="1"/>
    <n v="2480"/>
    <x v="0"/>
    <x v="1"/>
    <x v="0"/>
    <x v="0"/>
    <n v="12.99"/>
    <n v="1"/>
  </r>
  <r>
    <x v="48"/>
    <x v="0"/>
    <x v="0"/>
    <x v="1"/>
    <x v="15"/>
    <x v="1"/>
    <x v="1"/>
    <n v="2020"/>
    <x v="0"/>
    <x v="5"/>
    <x v="0"/>
    <x v="0"/>
    <n v="12.99"/>
    <n v="1"/>
  </r>
  <r>
    <x v="4"/>
    <x v="0"/>
    <x v="0"/>
    <x v="0"/>
    <x v="29"/>
    <x v="4"/>
    <x v="4"/>
    <n v="3500"/>
    <x v="0"/>
    <x v="8"/>
    <x v="0"/>
    <x v="0"/>
    <n v="12.99"/>
    <n v="1"/>
  </r>
  <r>
    <x v="95"/>
    <x v="1"/>
    <x v="1"/>
    <x v="1"/>
    <x v="72"/>
    <x v="4"/>
    <x v="4"/>
    <n v="3931"/>
    <x v="0"/>
    <x v="16"/>
    <x v="0"/>
    <x v="0"/>
    <n v="12.99"/>
    <n v="1"/>
  </r>
  <r>
    <x v="165"/>
    <x v="0"/>
    <x v="0"/>
    <x v="1"/>
    <x v="37"/>
    <x v="1"/>
    <x v="1"/>
    <n v="2750"/>
    <x v="0"/>
    <x v="11"/>
    <x v="2"/>
    <x v="2"/>
    <n v="12.99"/>
    <n v="1"/>
  </r>
  <r>
    <x v="175"/>
    <x v="1"/>
    <x v="1"/>
    <x v="1"/>
    <x v="76"/>
    <x v="1"/>
    <x v="1"/>
    <n v="2031"/>
    <x v="0"/>
    <x v="5"/>
    <x v="0"/>
    <x v="0"/>
    <n v="12.99"/>
    <n v="1"/>
  </r>
  <r>
    <x v="89"/>
    <x v="0"/>
    <x v="0"/>
    <x v="1"/>
    <x v="23"/>
    <x v="1"/>
    <x v="1"/>
    <n v="2650"/>
    <x v="0"/>
    <x v="11"/>
    <x v="1"/>
    <x v="1"/>
    <n v="12.99"/>
    <n v="1"/>
  </r>
  <r>
    <x v="390"/>
    <x v="0"/>
    <x v="0"/>
    <x v="0"/>
    <x v="33"/>
    <x v="4"/>
    <x v="4"/>
    <n v="3280"/>
    <x v="0"/>
    <x v="8"/>
    <x v="0"/>
    <x v="0"/>
    <n v="12.99"/>
    <n v="1"/>
  </r>
  <r>
    <x v="391"/>
    <x v="2"/>
    <x v="2"/>
    <x v="0"/>
    <x v="33"/>
    <x v="4"/>
    <x v="4"/>
    <n v="3280"/>
    <x v="0"/>
    <x v="8"/>
    <x v="9"/>
    <x v="9"/>
    <n v="12.99"/>
    <n v="1"/>
  </r>
  <r>
    <x v="392"/>
    <x v="2"/>
    <x v="2"/>
    <x v="0"/>
    <x v="96"/>
    <x v="4"/>
    <x v="4"/>
    <n v="3690"/>
    <x v="0"/>
    <x v="16"/>
    <x v="3"/>
    <x v="3"/>
    <n v="12.99"/>
    <n v="1"/>
  </r>
  <r>
    <x v="133"/>
    <x v="1"/>
    <x v="1"/>
    <x v="0"/>
    <x v="28"/>
    <x v="1"/>
    <x v="1"/>
    <n v="2830"/>
    <x v="0"/>
    <x v="11"/>
    <x v="2"/>
    <x v="2"/>
    <n v="13"/>
    <n v="1"/>
  </r>
  <r>
    <x v="393"/>
    <x v="0"/>
    <x v="0"/>
    <x v="0"/>
    <x v="92"/>
    <x v="3"/>
    <x v="3"/>
    <n v="4305"/>
    <x v="0"/>
    <x v="3"/>
    <x v="2"/>
    <x v="2"/>
    <n v="13"/>
    <n v="1"/>
  </r>
  <r>
    <x v="394"/>
    <x v="0"/>
    <x v="0"/>
    <x v="0"/>
    <x v="22"/>
    <x v="1"/>
    <x v="1"/>
    <n v="2539"/>
    <x v="0"/>
    <x v="2"/>
    <x v="3"/>
    <x v="3"/>
    <n v="13"/>
    <n v="1"/>
  </r>
  <r>
    <x v="395"/>
    <x v="1"/>
    <x v="1"/>
    <x v="0"/>
    <x v="65"/>
    <x v="1"/>
    <x v="1"/>
    <n v="2131"/>
    <x v="0"/>
    <x v="4"/>
    <x v="0"/>
    <x v="0"/>
    <n v="13.01"/>
    <n v="1"/>
  </r>
  <r>
    <x v="284"/>
    <x v="2"/>
    <x v="2"/>
    <x v="0"/>
    <x v="34"/>
    <x v="4"/>
    <x v="4"/>
    <n v="3018"/>
    <x v="0"/>
    <x v="7"/>
    <x v="3"/>
    <x v="3"/>
    <n v="13.08"/>
    <n v="1"/>
  </r>
  <r>
    <x v="396"/>
    <x v="0"/>
    <x v="0"/>
    <x v="0"/>
    <x v="95"/>
    <x v="7"/>
    <x v="7"/>
    <n v="870"/>
    <x v="0"/>
    <x v="19"/>
    <x v="5"/>
    <x v="5"/>
    <n v="13.27"/>
    <n v="1"/>
  </r>
  <r>
    <x v="239"/>
    <x v="0"/>
    <x v="0"/>
    <x v="0"/>
    <x v="20"/>
    <x v="4"/>
    <x v="4"/>
    <n v="3429"/>
    <x v="0"/>
    <x v="8"/>
    <x v="1"/>
    <x v="1"/>
    <n v="13.440000000000001"/>
    <n v="1"/>
  </r>
  <r>
    <x v="360"/>
    <x v="2"/>
    <x v="2"/>
    <x v="0"/>
    <x v="2"/>
    <x v="2"/>
    <x v="2"/>
    <n v="2617"/>
    <x v="0"/>
    <x v="2"/>
    <x v="1"/>
    <x v="1"/>
    <n v="13.47"/>
    <n v="1"/>
  </r>
  <r>
    <x v="79"/>
    <x v="0"/>
    <x v="0"/>
    <x v="0"/>
    <x v="72"/>
    <x v="4"/>
    <x v="4"/>
    <n v="3931"/>
    <x v="0"/>
    <x v="16"/>
    <x v="2"/>
    <x v="2"/>
    <n v="13.5"/>
    <n v="1"/>
  </r>
  <r>
    <x v="300"/>
    <x v="2"/>
    <x v="2"/>
    <x v="0"/>
    <x v="52"/>
    <x v="3"/>
    <x v="3"/>
    <n v="4053"/>
    <x v="0"/>
    <x v="10"/>
    <x v="3"/>
    <x v="3"/>
    <n v="13.64"/>
    <n v="1"/>
  </r>
  <r>
    <x v="397"/>
    <x v="0"/>
    <x v="0"/>
    <x v="0"/>
    <x v="69"/>
    <x v="4"/>
    <x v="4"/>
    <n v="3199"/>
    <x v="0"/>
    <x v="6"/>
    <x v="6"/>
    <x v="6"/>
    <n v="13.86"/>
    <n v="1"/>
  </r>
  <r>
    <x v="194"/>
    <x v="2"/>
    <x v="2"/>
    <x v="0"/>
    <x v="27"/>
    <x v="4"/>
    <x v="4"/>
    <n v="3066"/>
    <x v="0"/>
    <x v="7"/>
    <x v="0"/>
    <x v="0"/>
    <n v="13.93"/>
    <n v="1"/>
  </r>
  <r>
    <x v="398"/>
    <x v="0"/>
    <x v="0"/>
    <x v="1"/>
    <x v="73"/>
    <x v="6"/>
    <x v="6"/>
    <n v="5607"/>
    <x v="0"/>
    <x v="18"/>
    <x v="7"/>
    <x v="7"/>
    <n v="13.95"/>
    <n v="1"/>
  </r>
  <r>
    <x v="17"/>
    <x v="0"/>
    <x v="0"/>
    <x v="0"/>
    <x v="75"/>
    <x v="0"/>
    <x v="0"/>
    <n v="6450"/>
    <x v="0"/>
    <x v="20"/>
    <x v="5"/>
    <x v="5"/>
    <n v="13.96"/>
    <n v="1"/>
  </r>
  <r>
    <x v="399"/>
    <x v="0"/>
    <x v="0"/>
    <x v="0"/>
    <x v="22"/>
    <x v="1"/>
    <x v="1"/>
    <n v="2539"/>
    <x v="0"/>
    <x v="2"/>
    <x v="6"/>
    <x v="6"/>
    <n v="13.97"/>
    <n v="1"/>
  </r>
  <r>
    <x v="180"/>
    <x v="1"/>
    <x v="1"/>
    <x v="0"/>
    <x v="91"/>
    <x v="1"/>
    <x v="1"/>
    <n v="2064"/>
    <x v="0"/>
    <x v="5"/>
    <x v="1"/>
    <x v="1"/>
    <n v="13.98"/>
    <n v="1"/>
  </r>
  <r>
    <x v="387"/>
    <x v="2"/>
    <x v="2"/>
    <x v="0"/>
    <x v="2"/>
    <x v="2"/>
    <x v="2"/>
    <n v="2617"/>
    <x v="0"/>
    <x v="2"/>
    <x v="4"/>
    <x v="4"/>
    <n v="13.98"/>
    <n v="1"/>
  </r>
  <r>
    <x v="326"/>
    <x v="0"/>
    <x v="0"/>
    <x v="0"/>
    <x v="95"/>
    <x v="7"/>
    <x v="7"/>
    <n v="870"/>
    <x v="0"/>
    <x v="19"/>
    <x v="2"/>
    <x v="2"/>
    <n v="13.99"/>
    <n v="1"/>
  </r>
  <r>
    <x v="37"/>
    <x v="2"/>
    <x v="2"/>
    <x v="0"/>
    <x v="28"/>
    <x v="1"/>
    <x v="1"/>
    <n v="2830"/>
    <x v="0"/>
    <x v="11"/>
    <x v="5"/>
    <x v="5"/>
    <n v="13.99"/>
    <n v="1"/>
  </r>
  <r>
    <x v="63"/>
    <x v="1"/>
    <x v="1"/>
    <x v="0"/>
    <x v="69"/>
    <x v="4"/>
    <x v="4"/>
    <n v="3199"/>
    <x v="0"/>
    <x v="6"/>
    <x v="0"/>
    <x v="0"/>
    <n v="13.99"/>
    <n v="1"/>
  </r>
  <r>
    <x v="400"/>
    <x v="0"/>
    <x v="0"/>
    <x v="0"/>
    <x v="81"/>
    <x v="3"/>
    <x v="3"/>
    <n v="4680"/>
    <x v="0"/>
    <x v="17"/>
    <x v="7"/>
    <x v="7"/>
    <n v="13.99"/>
    <n v="1"/>
  </r>
  <r>
    <x v="350"/>
    <x v="1"/>
    <x v="1"/>
    <x v="0"/>
    <x v="88"/>
    <x v="6"/>
    <x v="6"/>
    <n v="5011"/>
    <x v="0"/>
    <x v="13"/>
    <x v="5"/>
    <x v="5"/>
    <n v="14"/>
    <n v="1"/>
  </r>
  <r>
    <x v="401"/>
    <x v="2"/>
    <x v="2"/>
    <x v="0"/>
    <x v="4"/>
    <x v="1"/>
    <x v="1"/>
    <n v="2154"/>
    <x v="0"/>
    <x v="4"/>
    <x v="0"/>
    <x v="0"/>
    <n v="14"/>
    <n v="1"/>
  </r>
  <r>
    <x v="402"/>
    <x v="0"/>
    <x v="0"/>
    <x v="1"/>
    <x v="56"/>
    <x v="1"/>
    <x v="1"/>
    <n v="2795"/>
    <x v="0"/>
    <x v="11"/>
    <x v="2"/>
    <x v="2"/>
    <n v="14.11"/>
    <n v="1"/>
  </r>
  <r>
    <x v="237"/>
    <x v="0"/>
    <x v="0"/>
    <x v="0"/>
    <x v="2"/>
    <x v="2"/>
    <x v="2"/>
    <n v="2617"/>
    <x v="0"/>
    <x v="2"/>
    <x v="3"/>
    <x v="3"/>
    <n v="14.12"/>
    <n v="1"/>
  </r>
  <r>
    <x v="176"/>
    <x v="2"/>
    <x v="2"/>
    <x v="0"/>
    <x v="34"/>
    <x v="4"/>
    <x v="4"/>
    <n v="3018"/>
    <x v="0"/>
    <x v="7"/>
    <x v="8"/>
    <x v="8"/>
    <n v="14.21"/>
    <n v="1"/>
  </r>
  <r>
    <x v="203"/>
    <x v="0"/>
    <x v="0"/>
    <x v="1"/>
    <x v="59"/>
    <x v="3"/>
    <x v="3"/>
    <n v="4509"/>
    <x v="0"/>
    <x v="3"/>
    <x v="5"/>
    <x v="5"/>
    <n v="14.370000000000001"/>
    <n v="1"/>
  </r>
  <r>
    <x v="403"/>
    <x v="0"/>
    <x v="0"/>
    <x v="0"/>
    <x v="56"/>
    <x v="1"/>
    <x v="1"/>
    <n v="2795"/>
    <x v="0"/>
    <x v="11"/>
    <x v="3"/>
    <x v="3"/>
    <n v="14.55"/>
    <n v="1"/>
  </r>
  <r>
    <x v="404"/>
    <x v="1"/>
    <x v="1"/>
    <x v="0"/>
    <x v="60"/>
    <x v="1"/>
    <x v="1"/>
    <n v="2541"/>
    <x v="0"/>
    <x v="2"/>
    <x v="3"/>
    <x v="3"/>
    <n v="14.57"/>
    <n v="1"/>
  </r>
  <r>
    <x v="44"/>
    <x v="0"/>
    <x v="0"/>
    <x v="0"/>
    <x v="39"/>
    <x v="0"/>
    <x v="0"/>
    <n v="6330"/>
    <x v="0"/>
    <x v="14"/>
    <x v="7"/>
    <x v="7"/>
    <n v="14.73"/>
    <n v="1"/>
  </r>
  <r>
    <x v="23"/>
    <x v="2"/>
    <x v="2"/>
    <x v="0"/>
    <x v="56"/>
    <x v="1"/>
    <x v="1"/>
    <n v="2795"/>
    <x v="0"/>
    <x v="11"/>
    <x v="5"/>
    <x v="5"/>
    <n v="14.75"/>
    <n v="1"/>
  </r>
  <r>
    <x v="405"/>
    <x v="2"/>
    <x v="2"/>
    <x v="0"/>
    <x v="56"/>
    <x v="1"/>
    <x v="1"/>
    <n v="2795"/>
    <x v="0"/>
    <x v="11"/>
    <x v="3"/>
    <x v="3"/>
    <n v="14.9"/>
    <n v="1"/>
  </r>
  <r>
    <x v="114"/>
    <x v="0"/>
    <x v="0"/>
    <x v="0"/>
    <x v="81"/>
    <x v="3"/>
    <x v="3"/>
    <n v="4680"/>
    <x v="0"/>
    <x v="17"/>
    <x v="2"/>
    <x v="2"/>
    <n v="14.95"/>
    <n v="1"/>
  </r>
  <r>
    <x v="183"/>
    <x v="0"/>
    <x v="0"/>
    <x v="0"/>
    <x v="50"/>
    <x v="4"/>
    <x v="4"/>
    <n v="3179"/>
    <x v="0"/>
    <x v="6"/>
    <x v="2"/>
    <x v="2"/>
    <n v="14.95"/>
    <n v="1"/>
  </r>
  <r>
    <x v="230"/>
    <x v="1"/>
    <x v="1"/>
    <x v="0"/>
    <x v="34"/>
    <x v="4"/>
    <x v="4"/>
    <n v="3018"/>
    <x v="0"/>
    <x v="7"/>
    <x v="4"/>
    <x v="4"/>
    <n v="14.97"/>
    <n v="1"/>
  </r>
  <r>
    <x v="404"/>
    <x v="1"/>
    <x v="1"/>
    <x v="1"/>
    <x v="56"/>
    <x v="1"/>
    <x v="1"/>
    <n v="2795"/>
    <x v="0"/>
    <x v="11"/>
    <x v="0"/>
    <x v="0"/>
    <n v="14.97"/>
    <n v="1"/>
  </r>
  <r>
    <x v="406"/>
    <x v="2"/>
    <x v="2"/>
    <x v="1"/>
    <x v="76"/>
    <x v="1"/>
    <x v="1"/>
    <n v="2031"/>
    <x v="0"/>
    <x v="5"/>
    <x v="5"/>
    <x v="5"/>
    <n v="14.97"/>
    <n v="1"/>
  </r>
  <r>
    <x v="407"/>
    <x v="1"/>
    <x v="1"/>
    <x v="1"/>
    <x v="50"/>
    <x v="4"/>
    <x v="4"/>
    <n v="3179"/>
    <x v="0"/>
    <x v="6"/>
    <x v="5"/>
    <x v="5"/>
    <n v="14.97"/>
    <n v="1"/>
  </r>
  <r>
    <x v="56"/>
    <x v="2"/>
    <x v="2"/>
    <x v="0"/>
    <x v="74"/>
    <x v="1"/>
    <x v="1"/>
    <n v="2485"/>
    <x v="0"/>
    <x v="1"/>
    <x v="7"/>
    <x v="7"/>
    <n v="14.97"/>
    <n v="1"/>
  </r>
  <r>
    <x v="408"/>
    <x v="1"/>
    <x v="1"/>
    <x v="1"/>
    <x v="53"/>
    <x v="3"/>
    <x v="3"/>
    <n v="4119"/>
    <x v="0"/>
    <x v="10"/>
    <x v="1"/>
    <x v="1"/>
    <n v="14.97"/>
    <n v="1"/>
  </r>
  <r>
    <x v="32"/>
    <x v="0"/>
    <x v="0"/>
    <x v="1"/>
    <x v="83"/>
    <x v="0"/>
    <x v="0"/>
    <n v="6052"/>
    <x v="0"/>
    <x v="0"/>
    <x v="6"/>
    <x v="6"/>
    <n v="14.98"/>
    <n v="1"/>
  </r>
  <r>
    <x v="409"/>
    <x v="0"/>
    <x v="0"/>
    <x v="0"/>
    <x v="38"/>
    <x v="3"/>
    <x v="3"/>
    <n v="4802"/>
    <x v="0"/>
    <x v="12"/>
    <x v="3"/>
    <x v="3"/>
    <n v="14.99"/>
    <n v="1"/>
  </r>
  <r>
    <x v="37"/>
    <x v="2"/>
    <x v="2"/>
    <x v="0"/>
    <x v="64"/>
    <x v="1"/>
    <x v="1"/>
    <n v="2350"/>
    <x v="0"/>
    <x v="1"/>
    <x v="3"/>
    <x v="3"/>
    <n v="14.99"/>
    <n v="1"/>
  </r>
  <r>
    <x v="410"/>
    <x v="1"/>
    <x v="1"/>
    <x v="1"/>
    <x v="42"/>
    <x v="3"/>
    <x v="3"/>
    <n v="4870"/>
    <x v="0"/>
    <x v="12"/>
    <x v="4"/>
    <x v="4"/>
    <n v="14.99"/>
    <n v="1"/>
  </r>
  <r>
    <x v="411"/>
    <x v="1"/>
    <x v="1"/>
    <x v="1"/>
    <x v="5"/>
    <x v="1"/>
    <x v="1"/>
    <n v="2067"/>
    <x v="0"/>
    <x v="5"/>
    <x v="5"/>
    <x v="5"/>
    <n v="14.99"/>
    <n v="1"/>
  </r>
  <r>
    <x v="412"/>
    <x v="0"/>
    <x v="0"/>
    <x v="0"/>
    <x v="87"/>
    <x v="2"/>
    <x v="2"/>
    <n v="2609"/>
    <x v="0"/>
    <x v="2"/>
    <x v="3"/>
    <x v="3"/>
    <n v="14.99"/>
    <n v="1"/>
  </r>
  <r>
    <x v="413"/>
    <x v="2"/>
    <x v="2"/>
    <x v="1"/>
    <x v="62"/>
    <x v="0"/>
    <x v="0"/>
    <n v="6112"/>
    <x v="0"/>
    <x v="14"/>
    <x v="7"/>
    <x v="7"/>
    <n v="14.99"/>
    <n v="1"/>
  </r>
  <r>
    <x v="62"/>
    <x v="0"/>
    <x v="0"/>
    <x v="1"/>
    <x v="94"/>
    <x v="5"/>
    <x v="5"/>
    <n v="7250"/>
    <x v="0"/>
    <x v="9"/>
    <x v="0"/>
    <x v="0"/>
    <n v="14.99"/>
    <n v="1"/>
  </r>
  <r>
    <x v="414"/>
    <x v="0"/>
    <x v="0"/>
    <x v="0"/>
    <x v="46"/>
    <x v="3"/>
    <x v="3"/>
    <n v="4740"/>
    <x v="0"/>
    <x v="17"/>
    <x v="3"/>
    <x v="3"/>
    <n v="14.99"/>
    <n v="1"/>
  </r>
  <r>
    <x v="324"/>
    <x v="0"/>
    <x v="0"/>
    <x v="1"/>
    <x v="80"/>
    <x v="0"/>
    <x v="0"/>
    <n v="6109"/>
    <x v="0"/>
    <x v="14"/>
    <x v="4"/>
    <x v="4"/>
    <n v="14.99"/>
    <n v="1"/>
  </r>
  <r>
    <x v="6"/>
    <x v="1"/>
    <x v="1"/>
    <x v="1"/>
    <x v="15"/>
    <x v="1"/>
    <x v="1"/>
    <n v="2020"/>
    <x v="0"/>
    <x v="5"/>
    <x v="0"/>
    <x v="0"/>
    <n v="14.99"/>
    <n v="1"/>
  </r>
  <r>
    <x v="415"/>
    <x v="2"/>
    <x v="2"/>
    <x v="1"/>
    <x v="37"/>
    <x v="1"/>
    <x v="1"/>
    <n v="2750"/>
    <x v="0"/>
    <x v="11"/>
    <x v="1"/>
    <x v="1"/>
    <n v="14.99"/>
    <n v="1"/>
  </r>
  <r>
    <x v="416"/>
    <x v="0"/>
    <x v="0"/>
    <x v="1"/>
    <x v="37"/>
    <x v="1"/>
    <x v="1"/>
    <n v="2750"/>
    <x v="0"/>
    <x v="11"/>
    <x v="4"/>
    <x v="4"/>
    <n v="14.99"/>
    <n v="1"/>
  </r>
  <r>
    <x v="184"/>
    <x v="2"/>
    <x v="2"/>
    <x v="1"/>
    <x v="37"/>
    <x v="1"/>
    <x v="1"/>
    <n v="2750"/>
    <x v="0"/>
    <x v="11"/>
    <x v="0"/>
    <x v="0"/>
    <n v="14.99"/>
    <n v="1"/>
  </r>
  <r>
    <x v="68"/>
    <x v="2"/>
    <x v="2"/>
    <x v="0"/>
    <x v="57"/>
    <x v="6"/>
    <x v="6"/>
    <n v="5082"/>
    <x v="0"/>
    <x v="13"/>
    <x v="3"/>
    <x v="3"/>
    <n v="14.99"/>
    <n v="1"/>
  </r>
  <r>
    <x v="46"/>
    <x v="2"/>
    <x v="2"/>
    <x v="0"/>
    <x v="36"/>
    <x v="4"/>
    <x v="4"/>
    <n v="3148"/>
    <x v="0"/>
    <x v="6"/>
    <x v="4"/>
    <x v="4"/>
    <n v="15"/>
    <n v="1"/>
  </r>
  <r>
    <x v="417"/>
    <x v="2"/>
    <x v="2"/>
    <x v="0"/>
    <x v="46"/>
    <x v="3"/>
    <x v="3"/>
    <n v="4740"/>
    <x v="0"/>
    <x v="17"/>
    <x v="3"/>
    <x v="3"/>
    <n v="15"/>
    <n v="1"/>
  </r>
  <r>
    <x v="270"/>
    <x v="0"/>
    <x v="0"/>
    <x v="1"/>
    <x v="49"/>
    <x v="4"/>
    <x v="4"/>
    <n v="3134"/>
    <x v="0"/>
    <x v="6"/>
    <x v="3"/>
    <x v="3"/>
    <n v="15"/>
    <n v="1"/>
  </r>
  <r>
    <x v="418"/>
    <x v="2"/>
    <x v="2"/>
    <x v="0"/>
    <x v="74"/>
    <x v="1"/>
    <x v="1"/>
    <n v="2485"/>
    <x v="0"/>
    <x v="1"/>
    <x v="3"/>
    <x v="3"/>
    <n v="15"/>
    <n v="1"/>
  </r>
  <r>
    <x v="406"/>
    <x v="2"/>
    <x v="2"/>
    <x v="0"/>
    <x v="64"/>
    <x v="1"/>
    <x v="1"/>
    <n v="2350"/>
    <x v="0"/>
    <x v="1"/>
    <x v="1"/>
    <x v="1"/>
    <n v="15.059999999999999"/>
    <n v="1"/>
  </r>
  <r>
    <x v="419"/>
    <x v="2"/>
    <x v="2"/>
    <x v="0"/>
    <x v="36"/>
    <x v="4"/>
    <x v="4"/>
    <n v="3148"/>
    <x v="0"/>
    <x v="6"/>
    <x v="1"/>
    <x v="1"/>
    <n v="15.39"/>
    <n v="1"/>
  </r>
  <r>
    <x v="59"/>
    <x v="0"/>
    <x v="0"/>
    <x v="0"/>
    <x v="16"/>
    <x v="0"/>
    <x v="0"/>
    <n v="6030"/>
    <x v="0"/>
    <x v="0"/>
    <x v="3"/>
    <x v="3"/>
    <n v="15.5"/>
    <n v="1"/>
  </r>
  <r>
    <x v="420"/>
    <x v="1"/>
    <x v="1"/>
    <x v="1"/>
    <x v="36"/>
    <x v="4"/>
    <x v="4"/>
    <n v="3148"/>
    <x v="0"/>
    <x v="6"/>
    <x v="2"/>
    <x v="2"/>
    <n v="15.53"/>
    <n v="1"/>
  </r>
  <r>
    <x v="240"/>
    <x v="2"/>
    <x v="2"/>
    <x v="0"/>
    <x v="5"/>
    <x v="1"/>
    <x v="1"/>
    <n v="2067"/>
    <x v="0"/>
    <x v="5"/>
    <x v="7"/>
    <x v="7"/>
    <n v="15.84"/>
    <n v="1"/>
  </r>
  <r>
    <x v="421"/>
    <x v="0"/>
    <x v="0"/>
    <x v="1"/>
    <x v="23"/>
    <x v="1"/>
    <x v="1"/>
    <n v="2650"/>
    <x v="0"/>
    <x v="11"/>
    <x v="2"/>
    <x v="2"/>
    <n v="15.84"/>
    <n v="1"/>
  </r>
  <r>
    <x v="145"/>
    <x v="0"/>
    <x v="0"/>
    <x v="1"/>
    <x v="10"/>
    <x v="4"/>
    <x v="4"/>
    <n v="3551"/>
    <x v="0"/>
    <x v="8"/>
    <x v="2"/>
    <x v="2"/>
    <n v="15.9"/>
    <n v="1"/>
  </r>
  <r>
    <x v="243"/>
    <x v="2"/>
    <x v="2"/>
    <x v="0"/>
    <x v="39"/>
    <x v="0"/>
    <x v="0"/>
    <n v="6330"/>
    <x v="0"/>
    <x v="14"/>
    <x v="1"/>
    <x v="1"/>
    <n v="15.92"/>
    <n v="1"/>
  </r>
  <r>
    <x v="118"/>
    <x v="1"/>
    <x v="1"/>
    <x v="0"/>
    <x v="95"/>
    <x v="7"/>
    <x v="7"/>
    <n v="870"/>
    <x v="0"/>
    <x v="19"/>
    <x v="5"/>
    <x v="5"/>
    <n v="15.96"/>
    <n v="1"/>
  </r>
  <r>
    <x v="376"/>
    <x v="1"/>
    <x v="1"/>
    <x v="1"/>
    <x v="36"/>
    <x v="4"/>
    <x v="4"/>
    <n v="3148"/>
    <x v="0"/>
    <x v="6"/>
    <x v="7"/>
    <x v="7"/>
    <n v="15.96"/>
    <n v="1"/>
  </r>
  <r>
    <x v="377"/>
    <x v="0"/>
    <x v="0"/>
    <x v="0"/>
    <x v="44"/>
    <x v="4"/>
    <x v="4"/>
    <n v="3977"/>
    <x v="0"/>
    <x v="16"/>
    <x v="6"/>
    <x v="6"/>
    <n v="15.96"/>
    <n v="1"/>
  </r>
  <r>
    <x v="304"/>
    <x v="1"/>
    <x v="1"/>
    <x v="1"/>
    <x v="10"/>
    <x v="4"/>
    <x v="4"/>
    <n v="3551"/>
    <x v="0"/>
    <x v="8"/>
    <x v="1"/>
    <x v="1"/>
    <n v="15.96"/>
    <n v="1"/>
  </r>
  <r>
    <x v="422"/>
    <x v="0"/>
    <x v="0"/>
    <x v="0"/>
    <x v="78"/>
    <x v="1"/>
    <x v="1"/>
    <n v="2141"/>
    <x v="0"/>
    <x v="4"/>
    <x v="1"/>
    <x v="1"/>
    <n v="15.96"/>
    <n v="1"/>
  </r>
  <r>
    <x v="362"/>
    <x v="0"/>
    <x v="0"/>
    <x v="1"/>
    <x v="76"/>
    <x v="1"/>
    <x v="1"/>
    <n v="2031"/>
    <x v="0"/>
    <x v="5"/>
    <x v="6"/>
    <x v="6"/>
    <n v="15.96"/>
    <n v="1"/>
  </r>
  <r>
    <x v="206"/>
    <x v="2"/>
    <x v="2"/>
    <x v="1"/>
    <x v="36"/>
    <x v="4"/>
    <x v="4"/>
    <n v="3148"/>
    <x v="0"/>
    <x v="6"/>
    <x v="2"/>
    <x v="2"/>
    <n v="15.97"/>
    <n v="1"/>
  </r>
  <r>
    <x v="423"/>
    <x v="1"/>
    <x v="1"/>
    <x v="0"/>
    <x v="63"/>
    <x v="1"/>
    <x v="1"/>
    <n v="2015"/>
    <x v="0"/>
    <x v="5"/>
    <x v="0"/>
    <x v="0"/>
    <n v="15.98"/>
    <n v="1"/>
  </r>
  <r>
    <x v="115"/>
    <x v="0"/>
    <x v="0"/>
    <x v="0"/>
    <x v="34"/>
    <x v="4"/>
    <x v="4"/>
    <n v="3018"/>
    <x v="0"/>
    <x v="7"/>
    <x v="5"/>
    <x v="5"/>
    <n v="15.98"/>
    <n v="1"/>
  </r>
  <r>
    <x v="424"/>
    <x v="0"/>
    <x v="0"/>
    <x v="1"/>
    <x v="86"/>
    <x v="0"/>
    <x v="0"/>
    <n v="6725"/>
    <x v="0"/>
    <x v="20"/>
    <x v="9"/>
    <x v="9"/>
    <n v="15.98"/>
    <n v="1"/>
  </r>
  <r>
    <x v="413"/>
    <x v="2"/>
    <x v="2"/>
    <x v="1"/>
    <x v="67"/>
    <x v="3"/>
    <x v="3"/>
    <n v="4551"/>
    <x v="0"/>
    <x v="15"/>
    <x v="0"/>
    <x v="0"/>
    <n v="15.98"/>
    <n v="1"/>
  </r>
  <r>
    <x v="425"/>
    <x v="2"/>
    <x v="2"/>
    <x v="1"/>
    <x v="36"/>
    <x v="4"/>
    <x v="4"/>
    <n v="3148"/>
    <x v="0"/>
    <x v="6"/>
    <x v="1"/>
    <x v="1"/>
    <n v="15.98"/>
    <n v="1"/>
  </r>
  <r>
    <x v="365"/>
    <x v="0"/>
    <x v="0"/>
    <x v="0"/>
    <x v="44"/>
    <x v="4"/>
    <x v="4"/>
    <n v="3977"/>
    <x v="0"/>
    <x v="16"/>
    <x v="2"/>
    <x v="2"/>
    <n v="15.98"/>
    <n v="1"/>
  </r>
  <r>
    <x v="261"/>
    <x v="1"/>
    <x v="1"/>
    <x v="0"/>
    <x v="7"/>
    <x v="4"/>
    <x v="4"/>
    <n v="3175"/>
    <x v="0"/>
    <x v="6"/>
    <x v="9"/>
    <x v="9"/>
    <n v="15.98"/>
    <n v="1"/>
  </r>
  <r>
    <x v="184"/>
    <x v="2"/>
    <x v="2"/>
    <x v="0"/>
    <x v="75"/>
    <x v="0"/>
    <x v="0"/>
    <n v="6450"/>
    <x v="0"/>
    <x v="20"/>
    <x v="7"/>
    <x v="7"/>
    <n v="15.98"/>
    <n v="1"/>
  </r>
  <r>
    <x v="103"/>
    <x v="1"/>
    <x v="1"/>
    <x v="0"/>
    <x v="92"/>
    <x v="3"/>
    <x v="3"/>
    <n v="4305"/>
    <x v="0"/>
    <x v="3"/>
    <x v="3"/>
    <x v="3"/>
    <n v="15.98"/>
    <n v="1"/>
  </r>
  <r>
    <x v="87"/>
    <x v="0"/>
    <x v="0"/>
    <x v="0"/>
    <x v="71"/>
    <x v="6"/>
    <x v="6"/>
    <n v="5043"/>
    <x v="0"/>
    <x v="13"/>
    <x v="2"/>
    <x v="2"/>
    <n v="15.98"/>
    <n v="1"/>
  </r>
  <r>
    <x v="426"/>
    <x v="2"/>
    <x v="2"/>
    <x v="1"/>
    <x v="49"/>
    <x v="4"/>
    <x v="4"/>
    <n v="3134"/>
    <x v="0"/>
    <x v="6"/>
    <x v="2"/>
    <x v="2"/>
    <n v="15.98"/>
    <n v="1"/>
  </r>
  <r>
    <x v="183"/>
    <x v="0"/>
    <x v="0"/>
    <x v="0"/>
    <x v="84"/>
    <x v="3"/>
    <x v="3"/>
    <n v="4215"/>
    <x v="0"/>
    <x v="3"/>
    <x v="1"/>
    <x v="1"/>
    <n v="15.98"/>
    <n v="1"/>
  </r>
  <r>
    <x v="6"/>
    <x v="1"/>
    <x v="1"/>
    <x v="0"/>
    <x v="54"/>
    <x v="4"/>
    <x v="4"/>
    <n v="3030"/>
    <x v="0"/>
    <x v="7"/>
    <x v="3"/>
    <x v="3"/>
    <n v="15.99"/>
    <n v="1"/>
  </r>
  <r>
    <x v="233"/>
    <x v="1"/>
    <x v="1"/>
    <x v="0"/>
    <x v="39"/>
    <x v="0"/>
    <x v="0"/>
    <n v="6330"/>
    <x v="0"/>
    <x v="14"/>
    <x v="3"/>
    <x v="3"/>
    <n v="16"/>
    <n v="1"/>
  </r>
  <r>
    <x v="248"/>
    <x v="0"/>
    <x v="0"/>
    <x v="0"/>
    <x v="8"/>
    <x v="1"/>
    <x v="1"/>
    <n v="2158"/>
    <x v="0"/>
    <x v="4"/>
    <x v="0"/>
    <x v="0"/>
    <n v="16"/>
    <n v="1"/>
  </r>
  <r>
    <x v="427"/>
    <x v="0"/>
    <x v="0"/>
    <x v="0"/>
    <x v="82"/>
    <x v="3"/>
    <x v="3"/>
    <n v="4655"/>
    <x v="0"/>
    <x v="17"/>
    <x v="3"/>
    <x v="3"/>
    <n v="16"/>
    <n v="1"/>
  </r>
  <r>
    <x v="428"/>
    <x v="0"/>
    <x v="0"/>
    <x v="0"/>
    <x v="14"/>
    <x v="1"/>
    <x v="1"/>
    <n v="2790"/>
    <x v="0"/>
    <x v="11"/>
    <x v="3"/>
    <x v="3"/>
    <n v="16"/>
    <n v="1"/>
  </r>
  <r>
    <x v="429"/>
    <x v="1"/>
    <x v="1"/>
    <x v="0"/>
    <x v="15"/>
    <x v="1"/>
    <x v="1"/>
    <n v="2020"/>
    <x v="0"/>
    <x v="5"/>
    <x v="3"/>
    <x v="3"/>
    <n v="16.02"/>
    <n v="1"/>
  </r>
  <r>
    <x v="430"/>
    <x v="0"/>
    <x v="0"/>
    <x v="0"/>
    <x v="82"/>
    <x v="3"/>
    <x v="3"/>
    <n v="4655"/>
    <x v="0"/>
    <x v="17"/>
    <x v="3"/>
    <x v="3"/>
    <n v="16.39"/>
    <n v="1"/>
  </r>
  <r>
    <x v="431"/>
    <x v="0"/>
    <x v="0"/>
    <x v="1"/>
    <x v="23"/>
    <x v="1"/>
    <x v="1"/>
    <n v="2650"/>
    <x v="0"/>
    <x v="11"/>
    <x v="1"/>
    <x v="1"/>
    <n v="16.45"/>
    <n v="1"/>
  </r>
  <r>
    <x v="432"/>
    <x v="0"/>
    <x v="0"/>
    <x v="0"/>
    <x v="75"/>
    <x v="0"/>
    <x v="0"/>
    <n v="6450"/>
    <x v="0"/>
    <x v="20"/>
    <x v="7"/>
    <x v="7"/>
    <n v="16.490000000000002"/>
    <n v="1"/>
  </r>
  <r>
    <x v="433"/>
    <x v="0"/>
    <x v="0"/>
    <x v="0"/>
    <x v="43"/>
    <x v="1"/>
    <x v="1"/>
    <n v="2560"/>
    <x v="0"/>
    <x v="2"/>
    <x v="3"/>
    <x v="3"/>
    <n v="16.5"/>
    <n v="1"/>
  </r>
  <r>
    <x v="127"/>
    <x v="1"/>
    <x v="1"/>
    <x v="0"/>
    <x v="47"/>
    <x v="1"/>
    <x v="1"/>
    <n v="2101"/>
    <x v="0"/>
    <x v="4"/>
    <x v="3"/>
    <x v="3"/>
    <n v="16.5"/>
    <n v="1"/>
  </r>
  <r>
    <x v="114"/>
    <x v="0"/>
    <x v="0"/>
    <x v="0"/>
    <x v="50"/>
    <x v="4"/>
    <x v="4"/>
    <n v="3179"/>
    <x v="0"/>
    <x v="6"/>
    <x v="2"/>
    <x v="2"/>
    <n v="16.5"/>
    <n v="1"/>
  </r>
  <r>
    <x v="101"/>
    <x v="2"/>
    <x v="2"/>
    <x v="0"/>
    <x v="74"/>
    <x v="1"/>
    <x v="1"/>
    <n v="2485"/>
    <x v="0"/>
    <x v="1"/>
    <x v="6"/>
    <x v="6"/>
    <n v="16.899999999999999"/>
    <n v="1"/>
  </r>
  <r>
    <x v="434"/>
    <x v="0"/>
    <x v="0"/>
    <x v="0"/>
    <x v="89"/>
    <x v="4"/>
    <x v="4"/>
    <n v="3136"/>
    <x v="0"/>
    <x v="6"/>
    <x v="6"/>
    <x v="6"/>
    <n v="16.91"/>
    <n v="1"/>
  </r>
  <r>
    <x v="435"/>
    <x v="0"/>
    <x v="0"/>
    <x v="0"/>
    <x v="2"/>
    <x v="2"/>
    <x v="2"/>
    <n v="2617"/>
    <x v="0"/>
    <x v="2"/>
    <x v="3"/>
    <x v="3"/>
    <n v="16.98"/>
    <n v="1"/>
  </r>
  <r>
    <x v="425"/>
    <x v="2"/>
    <x v="2"/>
    <x v="0"/>
    <x v="66"/>
    <x v="3"/>
    <x v="3"/>
    <n v="4883"/>
    <x v="0"/>
    <x v="12"/>
    <x v="3"/>
    <x v="3"/>
    <n v="16.989999999999998"/>
    <n v="1"/>
  </r>
  <r>
    <x v="104"/>
    <x v="0"/>
    <x v="0"/>
    <x v="0"/>
    <x v="30"/>
    <x v="4"/>
    <x v="4"/>
    <n v="3131"/>
    <x v="0"/>
    <x v="6"/>
    <x v="4"/>
    <x v="4"/>
    <n v="16.989999999999998"/>
    <n v="1"/>
  </r>
  <r>
    <x v="4"/>
    <x v="0"/>
    <x v="0"/>
    <x v="0"/>
    <x v="32"/>
    <x v="6"/>
    <x v="6"/>
    <n v="5169"/>
    <x v="0"/>
    <x v="13"/>
    <x v="7"/>
    <x v="7"/>
    <n v="16.989999999999998"/>
    <n v="1"/>
  </r>
  <r>
    <x v="348"/>
    <x v="1"/>
    <x v="1"/>
    <x v="1"/>
    <x v="52"/>
    <x v="3"/>
    <x v="3"/>
    <n v="4053"/>
    <x v="0"/>
    <x v="10"/>
    <x v="0"/>
    <x v="0"/>
    <n v="16.990000000000002"/>
    <n v="1"/>
  </r>
  <r>
    <x v="64"/>
    <x v="1"/>
    <x v="1"/>
    <x v="0"/>
    <x v="69"/>
    <x v="4"/>
    <x v="4"/>
    <n v="3199"/>
    <x v="0"/>
    <x v="6"/>
    <x v="2"/>
    <x v="2"/>
    <n v="17"/>
    <n v="1"/>
  </r>
  <r>
    <x v="365"/>
    <x v="0"/>
    <x v="0"/>
    <x v="0"/>
    <x v="9"/>
    <x v="4"/>
    <x v="4"/>
    <n v="3076"/>
    <x v="0"/>
    <x v="7"/>
    <x v="6"/>
    <x v="6"/>
    <n v="17"/>
    <n v="1"/>
  </r>
  <r>
    <x v="436"/>
    <x v="2"/>
    <x v="2"/>
    <x v="0"/>
    <x v="50"/>
    <x v="4"/>
    <x v="4"/>
    <n v="3179"/>
    <x v="0"/>
    <x v="6"/>
    <x v="3"/>
    <x v="3"/>
    <n v="17"/>
    <n v="1"/>
  </r>
  <r>
    <x v="82"/>
    <x v="2"/>
    <x v="2"/>
    <x v="1"/>
    <x v="16"/>
    <x v="0"/>
    <x v="0"/>
    <n v="6030"/>
    <x v="0"/>
    <x v="0"/>
    <x v="6"/>
    <x v="6"/>
    <n v="17.37"/>
    <n v="1"/>
  </r>
  <r>
    <x v="43"/>
    <x v="1"/>
    <x v="1"/>
    <x v="1"/>
    <x v="79"/>
    <x v="6"/>
    <x v="6"/>
    <n v="5290"/>
    <x v="0"/>
    <x v="18"/>
    <x v="4"/>
    <x v="4"/>
    <n v="17.46"/>
    <n v="1"/>
  </r>
  <r>
    <x v="437"/>
    <x v="1"/>
    <x v="1"/>
    <x v="0"/>
    <x v="52"/>
    <x v="3"/>
    <x v="3"/>
    <n v="4053"/>
    <x v="0"/>
    <x v="10"/>
    <x v="1"/>
    <x v="1"/>
    <n v="17.490000000000002"/>
    <n v="1"/>
  </r>
  <r>
    <x v="410"/>
    <x v="1"/>
    <x v="1"/>
    <x v="1"/>
    <x v="59"/>
    <x v="3"/>
    <x v="3"/>
    <n v="4509"/>
    <x v="0"/>
    <x v="3"/>
    <x v="1"/>
    <x v="1"/>
    <n v="17.54"/>
    <n v="1"/>
  </r>
  <r>
    <x v="5"/>
    <x v="0"/>
    <x v="0"/>
    <x v="0"/>
    <x v="1"/>
    <x v="1"/>
    <x v="1"/>
    <n v="2478"/>
    <x v="0"/>
    <x v="1"/>
    <x v="5"/>
    <x v="5"/>
    <n v="17.829999999999998"/>
    <n v="1"/>
  </r>
  <r>
    <x v="438"/>
    <x v="1"/>
    <x v="1"/>
    <x v="0"/>
    <x v="53"/>
    <x v="3"/>
    <x v="3"/>
    <n v="4119"/>
    <x v="0"/>
    <x v="10"/>
    <x v="3"/>
    <x v="3"/>
    <n v="17.829999999999998"/>
    <n v="1"/>
  </r>
  <r>
    <x v="156"/>
    <x v="2"/>
    <x v="2"/>
    <x v="1"/>
    <x v="37"/>
    <x v="1"/>
    <x v="1"/>
    <n v="2750"/>
    <x v="0"/>
    <x v="11"/>
    <x v="6"/>
    <x v="6"/>
    <n v="17.91"/>
    <n v="1"/>
  </r>
  <r>
    <x v="236"/>
    <x v="0"/>
    <x v="0"/>
    <x v="1"/>
    <x v="0"/>
    <x v="0"/>
    <x v="0"/>
    <n v="6021"/>
    <x v="0"/>
    <x v="0"/>
    <x v="2"/>
    <x v="2"/>
    <n v="17.940000000000001"/>
    <n v="1"/>
  </r>
  <r>
    <x v="385"/>
    <x v="1"/>
    <x v="1"/>
    <x v="0"/>
    <x v="96"/>
    <x v="4"/>
    <x v="4"/>
    <n v="3690"/>
    <x v="0"/>
    <x v="16"/>
    <x v="6"/>
    <x v="6"/>
    <n v="17.940000000000001"/>
    <n v="1"/>
  </r>
  <r>
    <x v="95"/>
    <x v="1"/>
    <x v="1"/>
    <x v="1"/>
    <x v="47"/>
    <x v="1"/>
    <x v="1"/>
    <n v="2101"/>
    <x v="0"/>
    <x v="4"/>
    <x v="3"/>
    <x v="3"/>
    <n v="17.96"/>
    <n v="1"/>
  </r>
  <r>
    <x v="160"/>
    <x v="0"/>
    <x v="0"/>
    <x v="0"/>
    <x v="2"/>
    <x v="2"/>
    <x v="2"/>
    <n v="2617"/>
    <x v="0"/>
    <x v="2"/>
    <x v="2"/>
    <x v="2"/>
    <n v="17.97"/>
    <n v="1"/>
  </r>
  <r>
    <x v="100"/>
    <x v="0"/>
    <x v="0"/>
    <x v="1"/>
    <x v="61"/>
    <x v="6"/>
    <x v="6"/>
    <n v="5343"/>
    <x v="0"/>
    <x v="18"/>
    <x v="4"/>
    <x v="4"/>
    <n v="17.97"/>
    <n v="1"/>
  </r>
  <r>
    <x v="18"/>
    <x v="0"/>
    <x v="0"/>
    <x v="0"/>
    <x v="41"/>
    <x v="5"/>
    <x v="5"/>
    <n v="7320"/>
    <x v="0"/>
    <x v="9"/>
    <x v="0"/>
    <x v="0"/>
    <n v="17.97"/>
    <n v="1"/>
  </r>
  <r>
    <x v="439"/>
    <x v="0"/>
    <x v="0"/>
    <x v="0"/>
    <x v="68"/>
    <x v="7"/>
    <x v="7"/>
    <n v="800"/>
    <x v="0"/>
    <x v="19"/>
    <x v="5"/>
    <x v="5"/>
    <n v="17.97"/>
    <n v="1"/>
  </r>
  <r>
    <x v="365"/>
    <x v="0"/>
    <x v="0"/>
    <x v="1"/>
    <x v="62"/>
    <x v="0"/>
    <x v="0"/>
    <n v="6112"/>
    <x v="0"/>
    <x v="14"/>
    <x v="1"/>
    <x v="1"/>
    <n v="17.97"/>
    <n v="1"/>
  </r>
  <r>
    <x v="440"/>
    <x v="0"/>
    <x v="0"/>
    <x v="0"/>
    <x v="93"/>
    <x v="4"/>
    <x v="4"/>
    <n v="3915"/>
    <x v="0"/>
    <x v="16"/>
    <x v="3"/>
    <x v="3"/>
    <n v="17.97"/>
    <n v="1"/>
  </r>
  <r>
    <x v="441"/>
    <x v="0"/>
    <x v="0"/>
    <x v="0"/>
    <x v="12"/>
    <x v="3"/>
    <x v="3"/>
    <n v="4068"/>
    <x v="0"/>
    <x v="10"/>
    <x v="5"/>
    <x v="5"/>
    <n v="17.97"/>
    <n v="1"/>
  </r>
  <r>
    <x v="442"/>
    <x v="1"/>
    <x v="1"/>
    <x v="0"/>
    <x v="20"/>
    <x v="4"/>
    <x v="4"/>
    <n v="3429"/>
    <x v="0"/>
    <x v="8"/>
    <x v="6"/>
    <x v="6"/>
    <n v="17.97"/>
    <n v="1"/>
  </r>
  <r>
    <x v="396"/>
    <x v="0"/>
    <x v="0"/>
    <x v="1"/>
    <x v="23"/>
    <x v="1"/>
    <x v="1"/>
    <n v="2650"/>
    <x v="0"/>
    <x v="11"/>
    <x v="2"/>
    <x v="2"/>
    <n v="17.97"/>
    <n v="1"/>
  </r>
  <r>
    <x v="286"/>
    <x v="0"/>
    <x v="0"/>
    <x v="0"/>
    <x v="45"/>
    <x v="3"/>
    <x v="3"/>
    <n v="4570"/>
    <x v="0"/>
    <x v="15"/>
    <x v="6"/>
    <x v="6"/>
    <n v="17.98"/>
    <n v="1"/>
  </r>
  <r>
    <x v="280"/>
    <x v="2"/>
    <x v="2"/>
    <x v="0"/>
    <x v="58"/>
    <x v="0"/>
    <x v="0"/>
    <n v="6027"/>
    <x v="0"/>
    <x v="0"/>
    <x v="4"/>
    <x v="4"/>
    <n v="17.98"/>
    <n v="1"/>
  </r>
  <r>
    <x v="134"/>
    <x v="0"/>
    <x v="0"/>
    <x v="1"/>
    <x v="13"/>
    <x v="1"/>
    <x v="1"/>
    <n v="2480"/>
    <x v="0"/>
    <x v="1"/>
    <x v="1"/>
    <x v="1"/>
    <n v="17.98"/>
    <n v="1"/>
  </r>
  <r>
    <x v="443"/>
    <x v="1"/>
    <x v="1"/>
    <x v="0"/>
    <x v="73"/>
    <x v="6"/>
    <x v="6"/>
    <n v="5607"/>
    <x v="0"/>
    <x v="18"/>
    <x v="1"/>
    <x v="1"/>
    <n v="17.98"/>
    <n v="1"/>
  </r>
  <r>
    <x v="430"/>
    <x v="0"/>
    <x v="0"/>
    <x v="1"/>
    <x v="76"/>
    <x v="1"/>
    <x v="1"/>
    <n v="2031"/>
    <x v="0"/>
    <x v="5"/>
    <x v="0"/>
    <x v="0"/>
    <n v="17.98"/>
    <n v="1"/>
  </r>
  <r>
    <x v="34"/>
    <x v="2"/>
    <x v="2"/>
    <x v="0"/>
    <x v="95"/>
    <x v="7"/>
    <x v="7"/>
    <n v="870"/>
    <x v="0"/>
    <x v="19"/>
    <x v="4"/>
    <x v="4"/>
    <n v="17.990000000000002"/>
    <n v="1"/>
  </r>
  <r>
    <x v="391"/>
    <x v="2"/>
    <x v="2"/>
    <x v="0"/>
    <x v="25"/>
    <x v="4"/>
    <x v="4"/>
    <n v="3550"/>
    <x v="0"/>
    <x v="8"/>
    <x v="0"/>
    <x v="0"/>
    <n v="17.990000000000002"/>
    <n v="1"/>
  </r>
  <r>
    <x v="148"/>
    <x v="1"/>
    <x v="1"/>
    <x v="0"/>
    <x v="19"/>
    <x v="1"/>
    <x v="1"/>
    <n v="2800"/>
    <x v="0"/>
    <x v="11"/>
    <x v="3"/>
    <x v="3"/>
    <n v="17.990000000000002"/>
    <n v="1"/>
  </r>
  <r>
    <x v="444"/>
    <x v="0"/>
    <x v="0"/>
    <x v="0"/>
    <x v="54"/>
    <x v="4"/>
    <x v="4"/>
    <n v="3030"/>
    <x v="0"/>
    <x v="7"/>
    <x v="3"/>
    <x v="3"/>
    <n v="17.990000000000002"/>
    <n v="1"/>
  </r>
  <r>
    <x v="393"/>
    <x v="0"/>
    <x v="0"/>
    <x v="0"/>
    <x v="7"/>
    <x v="4"/>
    <x v="4"/>
    <n v="3175"/>
    <x v="0"/>
    <x v="6"/>
    <x v="5"/>
    <x v="5"/>
    <n v="18"/>
    <n v="1"/>
  </r>
  <r>
    <x v="445"/>
    <x v="0"/>
    <x v="0"/>
    <x v="0"/>
    <x v="81"/>
    <x v="3"/>
    <x v="3"/>
    <n v="4680"/>
    <x v="0"/>
    <x v="17"/>
    <x v="3"/>
    <x v="3"/>
    <n v="18"/>
    <n v="1"/>
  </r>
  <r>
    <x v="64"/>
    <x v="1"/>
    <x v="1"/>
    <x v="0"/>
    <x v="60"/>
    <x v="1"/>
    <x v="1"/>
    <n v="2541"/>
    <x v="0"/>
    <x v="2"/>
    <x v="4"/>
    <x v="4"/>
    <n v="18"/>
    <n v="1"/>
  </r>
  <r>
    <x v="370"/>
    <x v="2"/>
    <x v="2"/>
    <x v="0"/>
    <x v="24"/>
    <x v="1"/>
    <x v="1"/>
    <n v="2120"/>
    <x v="0"/>
    <x v="4"/>
    <x v="3"/>
    <x v="3"/>
    <n v="18.010000000000002"/>
    <n v="1"/>
  </r>
  <r>
    <x v="446"/>
    <x v="2"/>
    <x v="2"/>
    <x v="0"/>
    <x v="9"/>
    <x v="4"/>
    <x v="4"/>
    <n v="3076"/>
    <x v="0"/>
    <x v="7"/>
    <x v="3"/>
    <x v="3"/>
    <n v="18.309999999999999"/>
    <n v="1"/>
  </r>
  <r>
    <x v="447"/>
    <x v="0"/>
    <x v="0"/>
    <x v="0"/>
    <x v="41"/>
    <x v="5"/>
    <x v="5"/>
    <n v="7320"/>
    <x v="0"/>
    <x v="9"/>
    <x v="3"/>
    <x v="3"/>
    <n v="18.5"/>
    <n v="1"/>
  </r>
  <r>
    <x v="448"/>
    <x v="0"/>
    <x v="0"/>
    <x v="0"/>
    <x v="19"/>
    <x v="1"/>
    <x v="1"/>
    <n v="2800"/>
    <x v="0"/>
    <x v="11"/>
    <x v="0"/>
    <x v="0"/>
    <n v="18.57"/>
    <n v="1"/>
  </r>
  <r>
    <x v="111"/>
    <x v="0"/>
    <x v="0"/>
    <x v="0"/>
    <x v="96"/>
    <x v="4"/>
    <x v="4"/>
    <n v="3690"/>
    <x v="0"/>
    <x v="16"/>
    <x v="6"/>
    <x v="6"/>
    <n v="18.579999999999998"/>
    <n v="1"/>
  </r>
  <r>
    <x v="83"/>
    <x v="1"/>
    <x v="1"/>
    <x v="1"/>
    <x v="47"/>
    <x v="1"/>
    <x v="1"/>
    <n v="2101"/>
    <x v="0"/>
    <x v="4"/>
    <x v="7"/>
    <x v="7"/>
    <n v="18.89"/>
    <n v="1"/>
  </r>
  <r>
    <x v="331"/>
    <x v="0"/>
    <x v="0"/>
    <x v="0"/>
    <x v="65"/>
    <x v="1"/>
    <x v="1"/>
    <n v="2131"/>
    <x v="0"/>
    <x v="4"/>
    <x v="5"/>
    <x v="5"/>
    <n v="18.950000000000003"/>
    <n v="1"/>
  </r>
  <r>
    <x v="449"/>
    <x v="0"/>
    <x v="0"/>
    <x v="0"/>
    <x v="11"/>
    <x v="5"/>
    <x v="5"/>
    <n v="7010"/>
    <x v="0"/>
    <x v="9"/>
    <x v="6"/>
    <x v="6"/>
    <n v="18.950000000000003"/>
    <n v="1"/>
  </r>
  <r>
    <x v="416"/>
    <x v="0"/>
    <x v="0"/>
    <x v="0"/>
    <x v="39"/>
    <x v="0"/>
    <x v="0"/>
    <n v="6330"/>
    <x v="0"/>
    <x v="14"/>
    <x v="2"/>
    <x v="2"/>
    <n v="18.97"/>
    <n v="1"/>
  </r>
  <r>
    <x v="49"/>
    <x v="2"/>
    <x v="2"/>
    <x v="1"/>
    <x v="26"/>
    <x v="0"/>
    <x v="0"/>
    <n v="6280"/>
    <x v="0"/>
    <x v="14"/>
    <x v="4"/>
    <x v="4"/>
    <n v="18.98"/>
    <n v="1"/>
  </r>
  <r>
    <x v="150"/>
    <x v="0"/>
    <x v="0"/>
    <x v="0"/>
    <x v="42"/>
    <x v="3"/>
    <x v="3"/>
    <n v="4870"/>
    <x v="0"/>
    <x v="12"/>
    <x v="2"/>
    <x v="2"/>
    <n v="18.990000000000002"/>
    <n v="1"/>
  </r>
  <r>
    <x v="311"/>
    <x v="0"/>
    <x v="0"/>
    <x v="0"/>
    <x v="61"/>
    <x v="6"/>
    <x v="6"/>
    <n v="5343"/>
    <x v="0"/>
    <x v="18"/>
    <x v="1"/>
    <x v="1"/>
    <n v="19"/>
    <n v="1"/>
  </r>
  <r>
    <x v="450"/>
    <x v="1"/>
    <x v="1"/>
    <x v="0"/>
    <x v="39"/>
    <x v="0"/>
    <x v="0"/>
    <n v="6330"/>
    <x v="0"/>
    <x v="14"/>
    <x v="0"/>
    <x v="0"/>
    <n v="19"/>
    <n v="1"/>
  </r>
  <r>
    <x v="80"/>
    <x v="1"/>
    <x v="1"/>
    <x v="0"/>
    <x v="49"/>
    <x v="4"/>
    <x v="4"/>
    <n v="3134"/>
    <x v="0"/>
    <x v="6"/>
    <x v="2"/>
    <x v="2"/>
    <n v="19"/>
    <n v="1"/>
  </r>
  <r>
    <x v="277"/>
    <x v="2"/>
    <x v="2"/>
    <x v="1"/>
    <x v="60"/>
    <x v="1"/>
    <x v="1"/>
    <n v="2541"/>
    <x v="0"/>
    <x v="2"/>
    <x v="3"/>
    <x v="3"/>
    <n v="19.18"/>
    <n v="1"/>
  </r>
  <r>
    <x v="451"/>
    <x v="2"/>
    <x v="2"/>
    <x v="0"/>
    <x v="61"/>
    <x v="6"/>
    <x v="6"/>
    <n v="5343"/>
    <x v="0"/>
    <x v="18"/>
    <x v="3"/>
    <x v="3"/>
    <n v="19.2"/>
    <n v="1"/>
  </r>
  <r>
    <x v="239"/>
    <x v="0"/>
    <x v="0"/>
    <x v="1"/>
    <x v="67"/>
    <x v="3"/>
    <x v="3"/>
    <n v="4551"/>
    <x v="0"/>
    <x v="15"/>
    <x v="5"/>
    <x v="5"/>
    <n v="19.34"/>
    <n v="1"/>
  </r>
  <r>
    <x v="74"/>
    <x v="2"/>
    <x v="2"/>
    <x v="0"/>
    <x v="11"/>
    <x v="5"/>
    <x v="5"/>
    <n v="7010"/>
    <x v="0"/>
    <x v="9"/>
    <x v="7"/>
    <x v="7"/>
    <n v="19.39"/>
    <n v="1"/>
  </r>
  <r>
    <x v="452"/>
    <x v="0"/>
    <x v="0"/>
    <x v="0"/>
    <x v="89"/>
    <x v="4"/>
    <x v="4"/>
    <n v="3136"/>
    <x v="0"/>
    <x v="6"/>
    <x v="1"/>
    <x v="1"/>
    <n v="19.48"/>
    <n v="1"/>
  </r>
  <r>
    <x v="270"/>
    <x v="0"/>
    <x v="0"/>
    <x v="0"/>
    <x v="82"/>
    <x v="3"/>
    <x v="3"/>
    <n v="4655"/>
    <x v="0"/>
    <x v="17"/>
    <x v="4"/>
    <x v="4"/>
    <n v="19.490000000000002"/>
    <n v="1"/>
  </r>
  <r>
    <x v="453"/>
    <x v="0"/>
    <x v="0"/>
    <x v="0"/>
    <x v="46"/>
    <x v="3"/>
    <x v="3"/>
    <n v="4740"/>
    <x v="0"/>
    <x v="17"/>
    <x v="5"/>
    <x v="5"/>
    <n v="19.55"/>
    <n v="1"/>
  </r>
  <r>
    <x v="219"/>
    <x v="1"/>
    <x v="1"/>
    <x v="0"/>
    <x v="38"/>
    <x v="3"/>
    <x v="3"/>
    <n v="4802"/>
    <x v="0"/>
    <x v="12"/>
    <x v="6"/>
    <x v="6"/>
    <n v="19.899999999999999"/>
    <n v="1"/>
  </r>
  <r>
    <x v="454"/>
    <x v="0"/>
    <x v="0"/>
    <x v="0"/>
    <x v="34"/>
    <x v="4"/>
    <x v="4"/>
    <n v="3018"/>
    <x v="0"/>
    <x v="7"/>
    <x v="6"/>
    <x v="6"/>
    <n v="19.95"/>
    <n v="1"/>
  </r>
  <r>
    <x v="455"/>
    <x v="0"/>
    <x v="0"/>
    <x v="0"/>
    <x v="8"/>
    <x v="1"/>
    <x v="1"/>
    <n v="2158"/>
    <x v="0"/>
    <x v="4"/>
    <x v="5"/>
    <x v="5"/>
    <n v="19.95"/>
    <n v="1"/>
  </r>
  <r>
    <x v="128"/>
    <x v="2"/>
    <x v="2"/>
    <x v="1"/>
    <x v="76"/>
    <x v="1"/>
    <x v="1"/>
    <n v="2031"/>
    <x v="0"/>
    <x v="5"/>
    <x v="1"/>
    <x v="1"/>
    <n v="19.95"/>
    <n v="1"/>
  </r>
  <r>
    <x v="254"/>
    <x v="2"/>
    <x v="2"/>
    <x v="0"/>
    <x v="74"/>
    <x v="1"/>
    <x v="1"/>
    <n v="2485"/>
    <x v="0"/>
    <x v="1"/>
    <x v="5"/>
    <x v="5"/>
    <n v="19.95"/>
    <n v="1"/>
  </r>
  <r>
    <x v="179"/>
    <x v="0"/>
    <x v="0"/>
    <x v="0"/>
    <x v="91"/>
    <x v="1"/>
    <x v="1"/>
    <n v="2064"/>
    <x v="0"/>
    <x v="5"/>
    <x v="6"/>
    <x v="6"/>
    <n v="19.96"/>
    <n v="1"/>
  </r>
  <r>
    <x v="382"/>
    <x v="1"/>
    <x v="1"/>
    <x v="0"/>
    <x v="87"/>
    <x v="2"/>
    <x v="2"/>
    <n v="2609"/>
    <x v="0"/>
    <x v="2"/>
    <x v="1"/>
    <x v="1"/>
    <n v="19.96"/>
    <n v="1"/>
  </r>
  <r>
    <x v="371"/>
    <x v="2"/>
    <x v="2"/>
    <x v="0"/>
    <x v="29"/>
    <x v="4"/>
    <x v="4"/>
    <n v="3500"/>
    <x v="0"/>
    <x v="8"/>
    <x v="5"/>
    <x v="5"/>
    <n v="19.96"/>
    <n v="1"/>
  </r>
  <r>
    <x v="265"/>
    <x v="1"/>
    <x v="1"/>
    <x v="1"/>
    <x v="47"/>
    <x v="1"/>
    <x v="1"/>
    <n v="2101"/>
    <x v="0"/>
    <x v="4"/>
    <x v="5"/>
    <x v="5"/>
    <n v="19.96"/>
    <n v="1"/>
  </r>
  <r>
    <x v="456"/>
    <x v="0"/>
    <x v="0"/>
    <x v="0"/>
    <x v="57"/>
    <x v="6"/>
    <x v="6"/>
    <n v="5082"/>
    <x v="0"/>
    <x v="13"/>
    <x v="6"/>
    <x v="6"/>
    <n v="19.96"/>
    <n v="1"/>
  </r>
  <r>
    <x v="151"/>
    <x v="2"/>
    <x v="2"/>
    <x v="1"/>
    <x v="84"/>
    <x v="3"/>
    <x v="3"/>
    <n v="4215"/>
    <x v="0"/>
    <x v="3"/>
    <x v="5"/>
    <x v="5"/>
    <n v="19.96"/>
    <n v="1"/>
  </r>
  <r>
    <x v="338"/>
    <x v="0"/>
    <x v="0"/>
    <x v="1"/>
    <x v="86"/>
    <x v="0"/>
    <x v="0"/>
    <n v="6725"/>
    <x v="0"/>
    <x v="20"/>
    <x v="2"/>
    <x v="2"/>
    <n v="19.98"/>
    <n v="1"/>
  </r>
  <r>
    <x v="361"/>
    <x v="2"/>
    <x v="2"/>
    <x v="0"/>
    <x v="43"/>
    <x v="1"/>
    <x v="1"/>
    <n v="2560"/>
    <x v="0"/>
    <x v="2"/>
    <x v="4"/>
    <x v="4"/>
    <n v="19.98"/>
    <n v="1"/>
  </r>
  <r>
    <x v="427"/>
    <x v="0"/>
    <x v="0"/>
    <x v="0"/>
    <x v="11"/>
    <x v="5"/>
    <x v="5"/>
    <n v="7010"/>
    <x v="0"/>
    <x v="9"/>
    <x v="3"/>
    <x v="3"/>
    <n v="19.98"/>
    <n v="1"/>
  </r>
  <r>
    <x v="367"/>
    <x v="0"/>
    <x v="0"/>
    <x v="1"/>
    <x v="47"/>
    <x v="1"/>
    <x v="1"/>
    <n v="2101"/>
    <x v="0"/>
    <x v="4"/>
    <x v="4"/>
    <x v="4"/>
    <n v="19.98"/>
    <n v="1"/>
  </r>
  <r>
    <x v="166"/>
    <x v="0"/>
    <x v="0"/>
    <x v="0"/>
    <x v="51"/>
    <x v="4"/>
    <x v="4"/>
    <n v="3630"/>
    <x v="0"/>
    <x v="16"/>
    <x v="9"/>
    <x v="9"/>
    <n v="19.98"/>
    <n v="1"/>
  </r>
  <r>
    <x v="117"/>
    <x v="2"/>
    <x v="2"/>
    <x v="0"/>
    <x v="55"/>
    <x v="3"/>
    <x v="3"/>
    <n v="4703"/>
    <x v="0"/>
    <x v="17"/>
    <x v="4"/>
    <x v="4"/>
    <n v="19.98"/>
    <n v="1"/>
  </r>
  <r>
    <x v="249"/>
    <x v="1"/>
    <x v="1"/>
    <x v="0"/>
    <x v="38"/>
    <x v="3"/>
    <x v="3"/>
    <n v="4802"/>
    <x v="0"/>
    <x v="12"/>
    <x v="3"/>
    <x v="3"/>
    <n v="19.989999999999998"/>
    <n v="1"/>
  </r>
  <r>
    <x v="457"/>
    <x v="1"/>
    <x v="1"/>
    <x v="0"/>
    <x v="11"/>
    <x v="5"/>
    <x v="5"/>
    <n v="7010"/>
    <x v="0"/>
    <x v="9"/>
    <x v="7"/>
    <x v="7"/>
    <n v="19.989999999999998"/>
    <n v="1"/>
  </r>
  <r>
    <x v="453"/>
    <x v="0"/>
    <x v="0"/>
    <x v="0"/>
    <x v="30"/>
    <x v="4"/>
    <x v="4"/>
    <n v="3131"/>
    <x v="0"/>
    <x v="6"/>
    <x v="3"/>
    <x v="3"/>
    <n v="19.989999999999998"/>
    <n v="1"/>
  </r>
  <r>
    <x v="108"/>
    <x v="1"/>
    <x v="1"/>
    <x v="0"/>
    <x v="90"/>
    <x v="3"/>
    <x v="3"/>
    <n v="4700"/>
    <x v="0"/>
    <x v="17"/>
    <x v="1"/>
    <x v="1"/>
    <n v="19.989999999999998"/>
    <n v="1"/>
  </r>
  <r>
    <x v="458"/>
    <x v="2"/>
    <x v="2"/>
    <x v="0"/>
    <x v="24"/>
    <x v="1"/>
    <x v="1"/>
    <n v="2120"/>
    <x v="0"/>
    <x v="4"/>
    <x v="3"/>
    <x v="3"/>
    <n v="19.989999999999998"/>
    <n v="1"/>
  </r>
  <r>
    <x v="53"/>
    <x v="0"/>
    <x v="0"/>
    <x v="0"/>
    <x v="66"/>
    <x v="3"/>
    <x v="3"/>
    <n v="4883"/>
    <x v="0"/>
    <x v="12"/>
    <x v="7"/>
    <x v="7"/>
    <n v="19.990000000000002"/>
    <n v="1"/>
  </r>
  <r>
    <x v="459"/>
    <x v="0"/>
    <x v="0"/>
    <x v="0"/>
    <x v="63"/>
    <x v="1"/>
    <x v="1"/>
    <n v="2015"/>
    <x v="0"/>
    <x v="5"/>
    <x v="3"/>
    <x v="3"/>
    <n v="20"/>
    <n v="1"/>
  </r>
  <r>
    <x v="460"/>
    <x v="1"/>
    <x v="1"/>
    <x v="0"/>
    <x v="87"/>
    <x v="2"/>
    <x v="2"/>
    <n v="2609"/>
    <x v="0"/>
    <x v="2"/>
    <x v="3"/>
    <x v="3"/>
    <n v="20"/>
    <n v="1"/>
  </r>
  <r>
    <x v="116"/>
    <x v="2"/>
    <x v="2"/>
    <x v="0"/>
    <x v="18"/>
    <x v="6"/>
    <x v="6"/>
    <n v="5168"/>
    <x v="0"/>
    <x v="13"/>
    <x v="1"/>
    <x v="1"/>
    <n v="20"/>
    <n v="1"/>
  </r>
  <r>
    <x v="461"/>
    <x v="2"/>
    <x v="2"/>
    <x v="1"/>
    <x v="26"/>
    <x v="0"/>
    <x v="0"/>
    <n v="6280"/>
    <x v="0"/>
    <x v="14"/>
    <x v="3"/>
    <x v="3"/>
    <n v="20.010000000000002"/>
    <n v="1"/>
  </r>
  <r>
    <x v="281"/>
    <x v="0"/>
    <x v="0"/>
    <x v="1"/>
    <x v="59"/>
    <x v="3"/>
    <x v="3"/>
    <n v="4509"/>
    <x v="0"/>
    <x v="3"/>
    <x v="8"/>
    <x v="8"/>
    <n v="20.18"/>
    <n v="1"/>
  </r>
  <r>
    <x v="286"/>
    <x v="0"/>
    <x v="0"/>
    <x v="1"/>
    <x v="23"/>
    <x v="1"/>
    <x v="1"/>
    <n v="2650"/>
    <x v="0"/>
    <x v="11"/>
    <x v="8"/>
    <x v="8"/>
    <n v="20.32"/>
    <n v="1"/>
  </r>
  <r>
    <x v="151"/>
    <x v="2"/>
    <x v="2"/>
    <x v="0"/>
    <x v="43"/>
    <x v="1"/>
    <x v="1"/>
    <n v="2560"/>
    <x v="0"/>
    <x v="2"/>
    <x v="4"/>
    <x v="4"/>
    <n v="20.5"/>
    <n v="1"/>
  </r>
  <r>
    <x v="462"/>
    <x v="1"/>
    <x v="1"/>
    <x v="1"/>
    <x v="52"/>
    <x v="3"/>
    <x v="3"/>
    <n v="4053"/>
    <x v="0"/>
    <x v="10"/>
    <x v="8"/>
    <x v="8"/>
    <n v="20.58"/>
    <n v="1"/>
  </r>
  <r>
    <x v="326"/>
    <x v="0"/>
    <x v="0"/>
    <x v="0"/>
    <x v="2"/>
    <x v="2"/>
    <x v="2"/>
    <n v="2617"/>
    <x v="0"/>
    <x v="2"/>
    <x v="3"/>
    <x v="3"/>
    <n v="20.59"/>
    <n v="1"/>
  </r>
  <r>
    <x v="54"/>
    <x v="0"/>
    <x v="0"/>
    <x v="0"/>
    <x v="15"/>
    <x v="1"/>
    <x v="1"/>
    <n v="2020"/>
    <x v="0"/>
    <x v="5"/>
    <x v="3"/>
    <x v="3"/>
    <n v="20.75"/>
    <n v="1"/>
  </r>
  <r>
    <x v="463"/>
    <x v="0"/>
    <x v="0"/>
    <x v="0"/>
    <x v="95"/>
    <x v="7"/>
    <x v="7"/>
    <n v="870"/>
    <x v="0"/>
    <x v="19"/>
    <x v="7"/>
    <x v="7"/>
    <n v="20.87"/>
    <n v="1"/>
  </r>
  <r>
    <x v="329"/>
    <x v="0"/>
    <x v="0"/>
    <x v="0"/>
    <x v="9"/>
    <x v="4"/>
    <x v="4"/>
    <n v="3076"/>
    <x v="0"/>
    <x v="7"/>
    <x v="7"/>
    <x v="7"/>
    <n v="20.9"/>
    <n v="1"/>
  </r>
  <r>
    <x v="464"/>
    <x v="2"/>
    <x v="2"/>
    <x v="0"/>
    <x v="40"/>
    <x v="4"/>
    <x v="4"/>
    <n v="3353"/>
    <x v="0"/>
    <x v="8"/>
    <x v="5"/>
    <x v="5"/>
    <n v="20.93"/>
    <n v="1"/>
  </r>
  <r>
    <x v="166"/>
    <x v="0"/>
    <x v="0"/>
    <x v="0"/>
    <x v="78"/>
    <x v="1"/>
    <x v="1"/>
    <n v="2141"/>
    <x v="0"/>
    <x v="4"/>
    <x v="6"/>
    <x v="6"/>
    <n v="20.94"/>
    <n v="1"/>
  </r>
  <r>
    <x v="465"/>
    <x v="1"/>
    <x v="1"/>
    <x v="0"/>
    <x v="69"/>
    <x v="4"/>
    <x v="4"/>
    <n v="3199"/>
    <x v="0"/>
    <x v="6"/>
    <x v="5"/>
    <x v="5"/>
    <n v="20.950000000000003"/>
    <n v="1"/>
  </r>
  <r>
    <x v="466"/>
    <x v="2"/>
    <x v="2"/>
    <x v="0"/>
    <x v="91"/>
    <x v="1"/>
    <x v="1"/>
    <n v="2064"/>
    <x v="0"/>
    <x v="5"/>
    <x v="7"/>
    <x v="7"/>
    <n v="20.96"/>
    <n v="1"/>
  </r>
  <r>
    <x v="360"/>
    <x v="2"/>
    <x v="2"/>
    <x v="0"/>
    <x v="44"/>
    <x v="4"/>
    <x v="4"/>
    <n v="3977"/>
    <x v="0"/>
    <x v="16"/>
    <x v="1"/>
    <x v="1"/>
    <n v="20.97"/>
    <n v="1"/>
  </r>
  <r>
    <x v="467"/>
    <x v="0"/>
    <x v="0"/>
    <x v="0"/>
    <x v="45"/>
    <x v="3"/>
    <x v="3"/>
    <n v="4570"/>
    <x v="0"/>
    <x v="15"/>
    <x v="7"/>
    <x v="7"/>
    <n v="20.97"/>
    <n v="1"/>
  </r>
  <r>
    <x v="468"/>
    <x v="2"/>
    <x v="2"/>
    <x v="0"/>
    <x v="18"/>
    <x v="6"/>
    <x v="6"/>
    <n v="5168"/>
    <x v="0"/>
    <x v="13"/>
    <x v="1"/>
    <x v="1"/>
    <n v="20.97"/>
    <n v="1"/>
  </r>
  <r>
    <x v="384"/>
    <x v="1"/>
    <x v="1"/>
    <x v="0"/>
    <x v="11"/>
    <x v="5"/>
    <x v="5"/>
    <n v="7010"/>
    <x v="0"/>
    <x v="9"/>
    <x v="3"/>
    <x v="3"/>
    <n v="20.98"/>
    <n v="1"/>
  </r>
  <r>
    <x v="469"/>
    <x v="1"/>
    <x v="1"/>
    <x v="0"/>
    <x v="24"/>
    <x v="1"/>
    <x v="1"/>
    <n v="2120"/>
    <x v="0"/>
    <x v="4"/>
    <x v="0"/>
    <x v="0"/>
    <n v="20.98"/>
    <n v="1"/>
  </r>
  <r>
    <x v="470"/>
    <x v="0"/>
    <x v="0"/>
    <x v="0"/>
    <x v="65"/>
    <x v="1"/>
    <x v="1"/>
    <n v="2131"/>
    <x v="0"/>
    <x v="4"/>
    <x v="4"/>
    <x v="4"/>
    <n v="20.990000000000002"/>
    <n v="1"/>
  </r>
  <r>
    <x v="471"/>
    <x v="2"/>
    <x v="2"/>
    <x v="0"/>
    <x v="63"/>
    <x v="1"/>
    <x v="1"/>
    <n v="2015"/>
    <x v="0"/>
    <x v="5"/>
    <x v="1"/>
    <x v="1"/>
    <n v="21"/>
    <n v="1"/>
  </r>
  <r>
    <x v="354"/>
    <x v="1"/>
    <x v="1"/>
    <x v="0"/>
    <x v="61"/>
    <x v="6"/>
    <x v="6"/>
    <n v="5343"/>
    <x v="0"/>
    <x v="18"/>
    <x v="0"/>
    <x v="0"/>
    <n v="21"/>
    <n v="1"/>
  </r>
  <r>
    <x v="472"/>
    <x v="0"/>
    <x v="0"/>
    <x v="0"/>
    <x v="61"/>
    <x v="6"/>
    <x v="6"/>
    <n v="5343"/>
    <x v="0"/>
    <x v="18"/>
    <x v="2"/>
    <x v="2"/>
    <n v="21"/>
    <n v="1"/>
  </r>
  <r>
    <x v="473"/>
    <x v="1"/>
    <x v="1"/>
    <x v="0"/>
    <x v="71"/>
    <x v="6"/>
    <x v="6"/>
    <n v="5043"/>
    <x v="0"/>
    <x v="13"/>
    <x v="3"/>
    <x v="3"/>
    <n v="21"/>
    <n v="1"/>
  </r>
  <r>
    <x v="113"/>
    <x v="2"/>
    <x v="2"/>
    <x v="0"/>
    <x v="72"/>
    <x v="4"/>
    <x v="4"/>
    <n v="3931"/>
    <x v="0"/>
    <x v="16"/>
    <x v="9"/>
    <x v="9"/>
    <n v="21"/>
    <n v="1"/>
  </r>
  <r>
    <x v="474"/>
    <x v="0"/>
    <x v="0"/>
    <x v="1"/>
    <x v="30"/>
    <x v="4"/>
    <x v="4"/>
    <n v="3131"/>
    <x v="0"/>
    <x v="6"/>
    <x v="3"/>
    <x v="3"/>
    <n v="21"/>
    <n v="1"/>
  </r>
  <r>
    <x v="142"/>
    <x v="1"/>
    <x v="1"/>
    <x v="1"/>
    <x v="56"/>
    <x v="1"/>
    <x v="1"/>
    <n v="2795"/>
    <x v="0"/>
    <x v="11"/>
    <x v="4"/>
    <x v="4"/>
    <n v="21.310000000000002"/>
    <n v="1"/>
  </r>
  <r>
    <x v="475"/>
    <x v="0"/>
    <x v="0"/>
    <x v="1"/>
    <x v="36"/>
    <x v="4"/>
    <x v="4"/>
    <n v="3148"/>
    <x v="0"/>
    <x v="6"/>
    <x v="0"/>
    <x v="0"/>
    <n v="21.48"/>
    <n v="1"/>
  </r>
  <r>
    <x v="476"/>
    <x v="1"/>
    <x v="1"/>
    <x v="0"/>
    <x v="4"/>
    <x v="1"/>
    <x v="1"/>
    <n v="2154"/>
    <x v="0"/>
    <x v="4"/>
    <x v="4"/>
    <x v="4"/>
    <n v="21.490000000000002"/>
    <n v="1"/>
  </r>
  <r>
    <x v="461"/>
    <x v="2"/>
    <x v="2"/>
    <x v="0"/>
    <x v="43"/>
    <x v="1"/>
    <x v="1"/>
    <n v="2560"/>
    <x v="0"/>
    <x v="2"/>
    <x v="3"/>
    <x v="3"/>
    <n v="21.5"/>
    <n v="1"/>
  </r>
  <r>
    <x v="477"/>
    <x v="1"/>
    <x v="1"/>
    <x v="0"/>
    <x v="36"/>
    <x v="4"/>
    <x v="4"/>
    <n v="3148"/>
    <x v="0"/>
    <x v="6"/>
    <x v="3"/>
    <x v="3"/>
    <n v="21.75"/>
    <n v="1"/>
  </r>
  <r>
    <x v="478"/>
    <x v="2"/>
    <x v="2"/>
    <x v="0"/>
    <x v="7"/>
    <x v="4"/>
    <x v="4"/>
    <n v="3175"/>
    <x v="0"/>
    <x v="6"/>
    <x v="2"/>
    <x v="2"/>
    <n v="21.81"/>
    <n v="1"/>
  </r>
  <r>
    <x v="250"/>
    <x v="0"/>
    <x v="0"/>
    <x v="1"/>
    <x v="60"/>
    <x v="1"/>
    <x v="1"/>
    <n v="2541"/>
    <x v="0"/>
    <x v="2"/>
    <x v="6"/>
    <x v="6"/>
    <n v="21.94"/>
    <n v="1"/>
  </r>
  <r>
    <x v="233"/>
    <x v="1"/>
    <x v="1"/>
    <x v="0"/>
    <x v="22"/>
    <x v="1"/>
    <x v="1"/>
    <n v="2539"/>
    <x v="0"/>
    <x v="2"/>
    <x v="5"/>
    <x v="5"/>
    <n v="21.95"/>
    <n v="1"/>
  </r>
  <r>
    <x v="12"/>
    <x v="0"/>
    <x v="0"/>
    <x v="0"/>
    <x v="54"/>
    <x v="4"/>
    <x v="4"/>
    <n v="3030"/>
    <x v="0"/>
    <x v="7"/>
    <x v="5"/>
    <x v="5"/>
    <n v="21.96"/>
    <n v="1"/>
  </r>
  <r>
    <x v="288"/>
    <x v="1"/>
    <x v="1"/>
    <x v="0"/>
    <x v="7"/>
    <x v="4"/>
    <x v="4"/>
    <n v="3175"/>
    <x v="0"/>
    <x v="6"/>
    <x v="1"/>
    <x v="1"/>
    <n v="21.97"/>
    <n v="1"/>
  </r>
  <r>
    <x v="56"/>
    <x v="2"/>
    <x v="2"/>
    <x v="1"/>
    <x v="84"/>
    <x v="3"/>
    <x v="3"/>
    <n v="4215"/>
    <x v="0"/>
    <x v="3"/>
    <x v="2"/>
    <x v="2"/>
    <n v="21.97"/>
    <n v="1"/>
  </r>
  <r>
    <x v="189"/>
    <x v="2"/>
    <x v="2"/>
    <x v="1"/>
    <x v="16"/>
    <x v="0"/>
    <x v="0"/>
    <n v="6030"/>
    <x v="0"/>
    <x v="0"/>
    <x v="5"/>
    <x v="5"/>
    <n v="21.98"/>
    <n v="1"/>
  </r>
  <r>
    <x v="479"/>
    <x v="2"/>
    <x v="2"/>
    <x v="0"/>
    <x v="6"/>
    <x v="0"/>
    <x v="0"/>
    <n v="6010"/>
    <x v="0"/>
    <x v="0"/>
    <x v="7"/>
    <x v="7"/>
    <n v="21.99"/>
    <n v="1"/>
  </r>
  <r>
    <x v="480"/>
    <x v="0"/>
    <x v="0"/>
    <x v="0"/>
    <x v="92"/>
    <x v="3"/>
    <x v="3"/>
    <n v="4305"/>
    <x v="0"/>
    <x v="3"/>
    <x v="2"/>
    <x v="2"/>
    <n v="21.990000000000002"/>
    <n v="1"/>
  </r>
  <r>
    <x v="31"/>
    <x v="1"/>
    <x v="1"/>
    <x v="0"/>
    <x v="7"/>
    <x v="4"/>
    <x v="4"/>
    <n v="3175"/>
    <x v="0"/>
    <x v="6"/>
    <x v="3"/>
    <x v="3"/>
    <n v="22"/>
    <n v="1"/>
  </r>
  <r>
    <x v="136"/>
    <x v="0"/>
    <x v="0"/>
    <x v="0"/>
    <x v="51"/>
    <x v="4"/>
    <x v="4"/>
    <n v="3630"/>
    <x v="0"/>
    <x v="16"/>
    <x v="4"/>
    <x v="4"/>
    <n v="22"/>
    <n v="1"/>
  </r>
  <r>
    <x v="442"/>
    <x v="1"/>
    <x v="1"/>
    <x v="0"/>
    <x v="43"/>
    <x v="1"/>
    <x v="1"/>
    <n v="2560"/>
    <x v="0"/>
    <x v="2"/>
    <x v="0"/>
    <x v="0"/>
    <n v="22.25"/>
    <n v="1"/>
  </r>
  <r>
    <x v="481"/>
    <x v="2"/>
    <x v="2"/>
    <x v="0"/>
    <x v="73"/>
    <x v="6"/>
    <x v="6"/>
    <n v="5607"/>
    <x v="0"/>
    <x v="18"/>
    <x v="2"/>
    <x v="2"/>
    <n v="22.29"/>
    <n v="1"/>
  </r>
  <r>
    <x v="123"/>
    <x v="2"/>
    <x v="2"/>
    <x v="1"/>
    <x v="56"/>
    <x v="1"/>
    <x v="1"/>
    <n v="2795"/>
    <x v="0"/>
    <x v="11"/>
    <x v="3"/>
    <x v="3"/>
    <n v="22.41"/>
    <n v="1"/>
  </r>
  <r>
    <x v="482"/>
    <x v="2"/>
    <x v="2"/>
    <x v="0"/>
    <x v="28"/>
    <x v="1"/>
    <x v="1"/>
    <n v="2830"/>
    <x v="0"/>
    <x v="11"/>
    <x v="5"/>
    <x v="5"/>
    <n v="22.93"/>
    <n v="1"/>
  </r>
  <r>
    <x v="483"/>
    <x v="0"/>
    <x v="0"/>
    <x v="1"/>
    <x v="16"/>
    <x v="0"/>
    <x v="0"/>
    <n v="6030"/>
    <x v="0"/>
    <x v="0"/>
    <x v="6"/>
    <x v="6"/>
    <n v="22.939999999999998"/>
    <n v="1"/>
  </r>
  <r>
    <x v="354"/>
    <x v="1"/>
    <x v="1"/>
    <x v="1"/>
    <x v="49"/>
    <x v="4"/>
    <x v="4"/>
    <n v="3134"/>
    <x v="0"/>
    <x v="6"/>
    <x v="5"/>
    <x v="5"/>
    <n v="22.939999999999998"/>
    <n v="1"/>
  </r>
  <r>
    <x v="484"/>
    <x v="0"/>
    <x v="0"/>
    <x v="0"/>
    <x v="1"/>
    <x v="1"/>
    <x v="1"/>
    <n v="2478"/>
    <x v="0"/>
    <x v="1"/>
    <x v="7"/>
    <x v="7"/>
    <n v="22.97"/>
    <n v="1"/>
  </r>
  <r>
    <x v="189"/>
    <x v="2"/>
    <x v="2"/>
    <x v="0"/>
    <x v="12"/>
    <x v="3"/>
    <x v="3"/>
    <n v="4068"/>
    <x v="0"/>
    <x v="10"/>
    <x v="1"/>
    <x v="1"/>
    <n v="22.990000000000002"/>
    <n v="1"/>
  </r>
  <r>
    <x v="330"/>
    <x v="0"/>
    <x v="0"/>
    <x v="0"/>
    <x v="31"/>
    <x v="1"/>
    <x v="1"/>
    <n v="2116"/>
    <x v="0"/>
    <x v="4"/>
    <x v="5"/>
    <x v="5"/>
    <n v="23"/>
    <n v="1"/>
  </r>
  <r>
    <x v="279"/>
    <x v="2"/>
    <x v="2"/>
    <x v="0"/>
    <x v="6"/>
    <x v="0"/>
    <x v="0"/>
    <n v="6010"/>
    <x v="0"/>
    <x v="0"/>
    <x v="3"/>
    <x v="3"/>
    <n v="23"/>
    <n v="1"/>
  </r>
  <r>
    <x v="201"/>
    <x v="1"/>
    <x v="1"/>
    <x v="0"/>
    <x v="64"/>
    <x v="1"/>
    <x v="1"/>
    <n v="2350"/>
    <x v="0"/>
    <x v="1"/>
    <x v="3"/>
    <x v="3"/>
    <n v="23.16"/>
    <n v="1"/>
  </r>
  <r>
    <x v="56"/>
    <x v="2"/>
    <x v="2"/>
    <x v="0"/>
    <x v="38"/>
    <x v="3"/>
    <x v="3"/>
    <n v="4802"/>
    <x v="0"/>
    <x v="12"/>
    <x v="2"/>
    <x v="2"/>
    <n v="23.18"/>
    <n v="1"/>
  </r>
  <r>
    <x v="314"/>
    <x v="0"/>
    <x v="0"/>
    <x v="1"/>
    <x v="94"/>
    <x v="5"/>
    <x v="5"/>
    <n v="7250"/>
    <x v="0"/>
    <x v="9"/>
    <x v="0"/>
    <x v="0"/>
    <n v="23.38"/>
    <n v="1"/>
  </r>
  <r>
    <x v="233"/>
    <x v="1"/>
    <x v="1"/>
    <x v="1"/>
    <x v="47"/>
    <x v="1"/>
    <x v="1"/>
    <n v="2101"/>
    <x v="0"/>
    <x v="4"/>
    <x v="4"/>
    <x v="4"/>
    <n v="23.39"/>
    <n v="1"/>
  </r>
  <r>
    <x v="178"/>
    <x v="0"/>
    <x v="0"/>
    <x v="0"/>
    <x v="80"/>
    <x v="0"/>
    <x v="0"/>
    <n v="6109"/>
    <x v="0"/>
    <x v="14"/>
    <x v="2"/>
    <x v="2"/>
    <n v="23.490000000000002"/>
    <n v="1"/>
  </r>
  <r>
    <x v="485"/>
    <x v="2"/>
    <x v="2"/>
    <x v="1"/>
    <x v="10"/>
    <x v="4"/>
    <x v="4"/>
    <n v="3551"/>
    <x v="0"/>
    <x v="8"/>
    <x v="6"/>
    <x v="6"/>
    <n v="23.76"/>
    <n v="1"/>
  </r>
  <r>
    <x v="258"/>
    <x v="0"/>
    <x v="0"/>
    <x v="0"/>
    <x v="80"/>
    <x v="0"/>
    <x v="0"/>
    <n v="6109"/>
    <x v="0"/>
    <x v="14"/>
    <x v="6"/>
    <x v="6"/>
    <n v="23.89"/>
    <n v="1"/>
  </r>
  <r>
    <x v="363"/>
    <x v="2"/>
    <x v="2"/>
    <x v="0"/>
    <x v="64"/>
    <x v="1"/>
    <x v="1"/>
    <n v="2350"/>
    <x v="0"/>
    <x v="1"/>
    <x v="8"/>
    <x v="8"/>
    <n v="23.9"/>
    <n v="1"/>
  </r>
  <r>
    <x v="148"/>
    <x v="1"/>
    <x v="1"/>
    <x v="0"/>
    <x v="8"/>
    <x v="1"/>
    <x v="1"/>
    <n v="2158"/>
    <x v="0"/>
    <x v="4"/>
    <x v="6"/>
    <x v="6"/>
    <n v="23.92"/>
    <n v="1"/>
  </r>
  <r>
    <x v="192"/>
    <x v="1"/>
    <x v="1"/>
    <x v="0"/>
    <x v="24"/>
    <x v="1"/>
    <x v="1"/>
    <n v="2120"/>
    <x v="0"/>
    <x v="4"/>
    <x v="6"/>
    <x v="6"/>
    <n v="23.92"/>
    <n v="1"/>
  </r>
  <r>
    <x v="333"/>
    <x v="1"/>
    <x v="1"/>
    <x v="0"/>
    <x v="33"/>
    <x v="4"/>
    <x v="4"/>
    <n v="3280"/>
    <x v="0"/>
    <x v="8"/>
    <x v="2"/>
    <x v="2"/>
    <n v="23.92"/>
    <n v="1"/>
  </r>
  <r>
    <x v="228"/>
    <x v="0"/>
    <x v="0"/>
    <x v="0"/>
    <x v="2"/>
    <x v="2"/>
    <x v="2"/>
    <n v="2617"/>
    <x v="0"/>
    <x v="2"/>
    <x v="8"/>
    <x v="8"/>
    <n v="23.94"/>
    <n v="1"/>
  </r>
  <r>
    <x v="189"/>
    <x v="2"/>
    <x v="2"/>
    <x v="0"/>
    <x v="41"/>
    <x v="5"/>
    <x v="5"/>
    <n v="7320"/>
    <x v="0"/>
    <x v="9"/>
    <x v="4"/>
    <x v="4"/>
    <n v="23.94"/>
    <n v="1"/>
  </r>
  <r>
    <x v="486"/>
    <x v="1"/>
    <x v="1"/>
    <x v="1"/>
    <x v="67"/>
    <x v="3"/>
    <x v="3"/>
    <n v="4551"/>
    <x v="0"/>
    <x v="15"/>
    <x v="6"/>
    <x v="6"/>
    <n v="23.94"/>
    <n v="1"/>
  </r>
  <r>
    <x v="487"/>
    <x v="0"/>
    <x v="0"/>
    <x v="1"/>
    <x v="36"/>
    <x v="4"/>
    <x v="4"/>
    <n v="3148"/>
    <x v="0"/>
    <x v="6"/>
    <x v="2"/>
    <x v="2"/>
    <n v="23.94"/>
    <n v="1"/>
  </r>
  <r>
    <x v="488"/>
    <x v="2"/>
    <x v="2"/>
    <x v="0"/>
    <x v="58"/>
    <x v="0"/>
    <x v="0"/>
    <n v="6027"/>
    <x v="0"/>
    <x v="0"/>
    <x v="4"/>
    <x v="4"/>
    <n v="23.94"/>
    <n v="1"/>
  </r>
  <r>
    <x v="489"/>
    <x v="0"/>
    <x v="0"/>
    <x v="1"/>
    <x v="13"/>
    <x v="1"/>
    <x v="1"/>
    <n v="2480"/>
    <x v="0"/>
    <x v="1"/>
    <x v="4"/>
    <x v="4"/>
    <n v="23.94"/>
    <n v="1"/>
  </r>
  <r>
    <x v="298"/>
    <x v="1"/>
    <x v="1"/>
    <x v="1"/>
    <x v="80"/>
    <x v="0"/>
    <x v="0"/>
    <n v="6109"/>
    <x v="0"/>
    <x v="14"/>
    <x v="5"/>
    <x v="5"/>
    <n v="23.94"/>
    <n v="1"/>
  </r>
  <r>
    <x v="163"/>
    <x v="0"/>
    <x v="0"/>
    <x v="0"/>
    <x v="5"/>
    <x v="1"/>
    <x v="1"/>
    <n v="2067"/>
    <x v="0"/>
    <x v="5"/>
    <x v="3"/>
    <x v="3"/>
    <n v="23.96"/>
    <n v="1"/>
  </r>
  <r>
    <x v="457"/>
    <x v="1"/>
    <x v="1"/>
    <x v="0"/>
    <x v="68"/>
    <x v="7"/>
    <x v="7"/>
    <n v="800"/>
    <x v="0"/>
    <x v="19"/>
    <x v="2"/>
    <x v="2"/>
    <n v="23.96"/>
    <n v="1"/>
  </r>
  <r>
    <x v="173"/>
    <x v="0"/>
    <x v="0"/>
    <x v="1"/>
    <x v="10"/>
    <x v="4"/>
    <x v="4"/>
    <n v="3551"/>
    <x v="0"/>
    <x v="8"/>
    <x v="5"/>
    <x v="5"/>
    <n v="23.96"/>
    <n v="1"/>
  </r>
  <r>
    <x v="406"/>
    <x v="2"/>
    <x v="2"/>
    <x v="0"/>
    <x v="82"/>
    <x v="3"/>
    <x v="3"/>
    <n v="4655"/>
    <x v="0"/>
    <x v="17"/>
    <x v="4"/>
    <x v="4"/>
    <n v="23.96"/>
    <n v="1"/>
  </r>
  <r>
    <x v="167"/>
    <x v="2"/>
    <x v="2"/>
    <x v="0"/>
    <x v="17"/>
    <x v="3"/>
    <x v="3"/>
    <n v="4825"/>
    <x v="0"/>
    <x v="12"/>
    <x v="1"/>
    <x v="1"/>
    <n v="23.96"/>
    <n v="1"/>
  </r>
  <r>
    <x v="467"/>
    <x v="0"/>
    <x v="0"/>
    <x v="0"/>
    <x v="18"/>
    <x v="6"/>
    <x v="6"/>
    <n v="5168"/>
    <x v="0"/>
    <x v="13"/>
    <x v="6"/>
    <x v="6"/>
    <n v="23.96"/>
    <n v="1"/>
  </r>
  <r>
    <x v="35"/>
    <x v="0"/>
    <x v="0"/>
    <x v="1"/>
    <x v="50"/>
    <x v="4"/>
    <x v="4"/>
    <n v="3179"/>
    <x v="0"/>
    <x v="6"/>
    <x v="0"/>
    <x v="0"/>
    <n v="23.96"/>
    <n v="1"/>
  </r>
  <r>
    <x v="325"/>
    <x v="1"/>
    <x v="1"/>
    <x v="0"/>
    <x v="20"/>
    <x v="4"/>
    <x v="4"/>
    <n v="3429"/>
    <x v="0"/>
    <x v="8"/>
    <x v="0"/>
    <x v="0"/>
    <n v="23.96"/>
    <n v="1"/>
  </r>
  <r>
    <x v="490"/>
    <x v="0"/>
    <x v="0"/>
    <x v="0"/>
    <x v="21"/>
    <x v="3"/>
    <x v="3"/>
    <n v="4012"/>
    <x v="0"/>
    <x v="10"/>
    <x v="2"/>
    <x v="2"/>
    <n v="23.96"/>
    <n v="1"/>
  </r>
  <r>
    <x v="418"/>
    <x v="2"/>
    <x v="2"/>
    <x v="0"/>
    <x v="88"/>
    <x v="6"/>
    <x v="6"/>
    <n v="5011"/>
    <x v="0"/>
    <x v="13"/>
    <x v="2"/>
    <x v="2"/>
    <n v="23.96"/>
    <n v="1"/>
  </r>
  <r>
    <x v="491"/>
    <x v="0"/>
    <x v="0"/>
    <x v="0"/>
    <x v="40"/>
    <x v="4"/>
    <x v="4"/>
    <n v="3353"/>
    <x v="0"/>
    <x v="8"/>
    <x v="9"/>
    <x v="9"/>
    <n v="23.97"/>
    <n v="1"/>
  </r>
  <r>
    <x v="97"/>
    <x v="0"/>
    <x v="0"/>
    <x v="1"/>
    <x v="30"/>
    <x v="4"/>
    <x v="4"/>
    <n v="3131"/>
    <x v="0"/>
    <x v="6"/>
    <x v="0"/>
    <x v="0"/>
    <n v="23.97"/>
    <n v="1"/>
  </r>
  <r>
    <x v="319"/>
    <x v="0"/>
    <x v="0"/>
    <x v="0"/>
    <x v="95"/>
    <x v="7"/>
    <x v="7"/>
    <n v="870"/>
    <x v="0"/>
    <x v="19"/>
    <x v="3"/>
    <x v="3"/>
    <n v="23.98"/>
    <n v="1"/>
  </r>
  <r>
    <x v="37"/>
    <x v="2"/>
    <x v="2"/>
    <x v="0"/>
    <x v="48"/>
    <x v="3"/>
    <x v="3"/>
    <n v="4566"/>
    <x v="0"/>
    <x v="15"/>
    <x v="7"/>
    <x v="7"/>
    <n v="23.990000000000002"/>
    <n v="1"/>
  </r>
  <r>
    <x v="95"/>
    <x v="1"/>
    <x v="1"/>
    <x v="0"/>
    <x v="90"/>
    <x v="3"/>
    <x v="3"/>
    <n v="4700"/>
    <x v="0"/>
    <x v="17"/>
    <x v="3"/>
    <x v="3"/>
    <n v="23.990000000000002"/>
    <n v="1"/>
  </r>
  <r>
    <x v="492"/>
    <x v="1"/>
    <x v="1"/>
    <x v="1"/>
    <x v="10"/>
    <x v="4"/>
    <x v="4"/>
    <n v="3551"/>
    <x v="0"/>
    <x v="8"/>
    <x v="9"/>
    <x v="9"/>
    <n v="24.04"/>
    <n v="1"/>
  </r>
  <r>
    <x v="225"/>
    <x v="0"/>
    <x v="0"/>
    <x v="1"/>
    <x v="83"/>
    <x v="0"/>
    <x v="0"/>
    <n v="6052"/>
    <x v="0"/>
    <x v="0"/>
    <x v="5"/>
    <x v="5"/>
    <n v="24.08"/>
    <n v="1"/>
  </r>
  <r>
    <x v="397"/>
    <x v="0"/>
    <x v="0"/>
    <x v="1"/>
    <x v="62"/>
    <x v="0"/>
    <x v="0"/>
    <n v="6112"/>
    <x v="0"/>
    <x v="14"/>
    <x v="3"/>
    <x v="3"/>
    <n v="24.42"/>
    <n v="1"/>
  </r>
  <r>
    <x v="124"/>
    <x v="2"/>
    <x v="2"/>
    <x v="0"/>
    <x v="58"/>
    <x v="0"/>
    <x v="0"/>
    <n v="6027"/>
    <x v="0"/>
    <x v="0"/>
    <x v="7"/>
    <x v="7"/>
    <n v="24.439999999999998"/>
    <n v="1"/>
  </r>
  <r>
    <x v="95"/>
    <x v="1"/>
    <x v="1"/>
    <x v="0"/>
    <x v="54"/>
    <x v="4"/>
    <x v="4"/>
    <n v="3030"/>
    <x v="0"/>
    <x v="7"/>
    <x v="4"/>
    <x v="4"/>
    <n v="24.45"/>
    <n v="1"/>
  </r>
  <r>
    <x v="250"/>
    <x v="0"/>
    <x v="0"/>
    <x v="0"/>
    <x v="73"/>
    <x v="6"/>
    <x v="6"/>
    <n v="5607"/>
    <x v="0"/>
    <x v="18"/>
    <x v="3"/>
    <x v="3"/>
    <n v="24.46"/>
    <n v="1"/>
  </r>
  <r>
    <x v="493"/>
    <x v="1"/>
    <x v="1"/>
    <x v="0"/>
    <x v="90"/>
    <x v="3"/>
    <x v="3"/>
    <n v="4700"/>
    <x v="0"/>
    <x v="17"/>
    <x v="7"/>
    <x v="7"/>
    <n v="24.490000000000002"/>
    <n v="1"/>
  </r>
  <r>
    <x v="494"/>
    <x v="2"/>
    <x v="2"/>
    <x v="1"/>
    <x v="56"/>
    <x v="1"/>
    <x v="1"/>
    <n v="2795"/>
    <x v="0"/>
    <x v="11"/>
    <x v="0"/>
    <x v="0"/>
    <n v="24.58"/>
    <n v="1"/>
  </r>
  <r>
    <x v="162"/>
    <x v="1"/>
    <x v="1"/>
    <x v="1"/>
    <x v="56"/>
    <x v="1"/>
    <x v="1"/>
    <n v="2795"/>
    <x v="0"/>
    <x v="11"/>
    <x v="7"/>
    <x v="7"/>
    <n v="24.880000000000003"/>
    <n v="1"/>
  </r>
  <r>
    <x v="379"/>
    <x v="2"/>
    <x v="2"/>
    <x v="1"/>
    <x v="35"/>
    <x v="3"/>
    <x v="3"/>
    <n v="4558"/>
    <x v="0"/>
    <x v="15"/>
    <x v="2"/>
    <x v="2"/>
    <n v="24.93"/>
    <n v="1"/>
  </r>
  <r>
    <x v="338"/>
    <x v="0"/>
    <x v="0"/>
    <x v="0"/>
    <x v="89"/>
    <x v="4"/>
    <x v="4"/>
    <n v="3136"/>
    <x v="0"/>
    <x v="6"/>
    <x v="6"/>
    <x v="6"/>
    <n v="24.95"/>
    <n v="1"/>
  </r>
  <r>
    <x v="33"/>
    <x v="2"/>
    <x v="2"/>
    <x v="1"/>
    <x v="10"/>
    <x v="4"/>
    <x v="4"/>
    <n v="3551"/>
    <x v="0"/>
    <x v="8"/>
    <x v="6"/>
    <x v="6"/>
    <n v="24.95"/>
    <n v="1"/>
  </r>
  <r>
    <x v="424"/>
    <x v="0"/>
    <x v="0"/>
    <x v="0"/>
    <x v="35"/>
    <x v="3"/>
    <x v="3"/>
    <n v="4558"/>
    <x v="0"/>
    <x v="15"/>
    <x v="4"/>
    <x v="4"/>
    <n v="24.95"/>
    <n v="1"/>
  </r>
  <r>
    <x v="143"/>
    <x v="2"/>
    <x v="2"/>
    <x v="1"/>
    <x v="60"/>
    <x v="1"/>
    <x v="1"/>
    <n v="2541"/>
    <x v="0"/>
    <x v="2"/>
    <x v="5"/>
    <x v="5"/>
    <n v="24.97"/>
    <n v="1"/>
  </r>
  <r>
    <x v="458"/>
    <x v="2"/>
    <x v="2"/>
    <x v="1"/>
    <x v="56"/>
    <x v="1"/>
    <x v="1"/>
    <n v="2795"/>
    <x v="0"/>
    <x v="11"/>
    <x v="9"/>
    <x v="9"/>
    <n v="24.99"/>
    <n v="1"/>
  </r>
  <r>
    <x v="351"/>
    <x v="0"/>
    <x v="0"/>
    <x v="0"/>
    <x v="45"/>
    <x v="3"/>
    <x v="3"/>
    <n v="4570"/>
    <x v="0"/>
    <x v="15"/>
    <x v="7"/>
    <x v="7"/>
    <n v="24.99"/>
    <n v="1"/>
  </r>
  <r>
    <x v="361"/>
    <x v="2"/>
    <x v="2"/>
    <x v="0"/>
    <x v="14"/>
    <x v="1"/>
    <x v="1"/>
    <n v="2790"/>
    <x v="0"/>
    <x v="11"/>
    <x v="7"/>
    <x v="7"/>
    <n v="24.99"/>
    <n v="1"/>
  </r>
  <r>
    <x v="302"/>
    <x v="0"/>
    <x v="0"/>
    <x v="0"/>
    <x v="14"/>
    <x v="1"/>
    <x v="1"/>
    <n v="2790"/>
    <x v="0"/>
    <x v="11"/>
    <x v="3"/>
    <x v="3"/>
    <n v="24.99"/>
    <n v="1"/>
  </r>
  <r>
    <x v="173"/>
    <x v="0"/>
    <x v="0"/>
    <x v="0"/>
    <x v="70"/>
    <x v="4"/>
    <x v="4"/>
    <n v="3400"/>
    <x v="0"/>
    <x v="8"/>
    <x v="0"/>
    <x v="0"/>
    <n v="24.990000000000002"/>
    <n v="1"/>
  </r>
  <r>
    <x v="495"/>
    <x v="2"/>
    <x v="2"/>
    <x v="0"/>
    <x v="33"/>
    <x v="4"/>
    <x v="4"/>
    <n v="3280"/>
    <x v="0"/>
    <x v="8"/>
    <x v="4"/>
    <x v="4"/>
    <n v="25"/>
    <n v="1"/>
  </r>
  <r>
    <x v="496"/>
    <x v="2"/>
    <x v="2"/>
    <x v="0"/>
    <x v="13"/>
    <x v="1"/>
    <x v="1"/>
    <n v="2480"/>
    <x v="0"/>
    <x v="1"/>
    <x v="5"/>
    <x v="5"/>
    <n v="25"/>
    <n v="1"/>
  </r>
  <r>
    <x v="82"/>
    <x v="2"/>
    <x v="2"/>
    <x v="0"/>
    <x v="57"/>
    <x v="6"/>
    <x v="6"/>
    <n v="5082"/>
    <x v="0"/>
    <x v="13"/>
    <x v="3"/>
    <x v="3"/>
    <n v="25"/>
    <n v="1"/>
  </r>
  <r>
    <x v="497"/>
    <x v="0"/>
    <x v="0"/>
    <x v="0"/>
    <x v="33"/>
    <x v="4"/>
    <x v="4"/>
    <n v="3280"/>
    <x v="0"/>
    <x v="8"/>
    <x v="1"/>
    <x v="1"/>
    <n v="25"/>
    <n v="1"/>
  </r>
  <r>
    <x v="498"/>
    <x v="0"/>
    <x v="0"/>
    <x v="0"/>
    <x v="35"/>
    <x v="3"/>
    <x v="3"/>
    <n v="4558"/>
    <x v="0"/>
    <x v="15"/>
    <x v="3"/>
    <x v="3"/>
    <n v="25.19"/>
    <n v="1"/>
  </r>
  <r>
    <x v="188"/>
    <x v="0"/>
    <x v="0"/>
    <x v="0"/>
    <x v="28"/>
    <x v="1"/>
    <x v="1"/>
    <n v="2830"/>
    <x v="0"/>
    <x v="11"/>
    <x v="1"/>
    <x v="1"/>
    <n v="25.2"/>
    <n v="1"/>
  </r>
  <r>
    <x v="55"/>
    <x v="0"/>
    <x v="0"/>
    <x v="0"/>
    <x v="4"/>
    <x v="1"/>
    <x v="1"/>
    <n v="2154"/>
    <x v="0"/>
    <x v="4"/>
    <x v="0"/>
    <x v="0"/>
    <n v="25.5"/>
    <n v="1"/>
  </r>
  <r>
    <x v="499"/>
    <x v="0"/>
    <x v="0"/>
    <x v="0"/>
    <x v="69"/>
    <x v="4"/>
    <x v="4"/>
    <n v="3199"/>
    <x v="0"/>
    <x v="6"/>
    <x v="1"/>
    <x v="1"/>
    <n v="25.52"/>
    <n v="1"/>
  </r>
  <r>
    <x v="361"/>
    <x v="2"/>
    <x v="2"/>
    <x v="0"/>
    <x v="39"/>
    <x v="0"/>
    <x v="0"/>
    <n v="6330"/>
    <x v="0"/>
    <x v="14"/>
    <x v="3"/>
    <x v="3"/>
    <n v="25.6"/>
    <n v="1"/>
  </r>
  <r>
    <x v="139"/>
    <x v="2"/>
    <x v="2"/>
    <x v="0"/>
    <x v="19"/>
    <x v="1"/>
    <x v="1"/>
    <n v="2800"/>
    <x v="0"/>
    <x v="11"/>
    <x v="7"/>
    <x v="7"/>
    <n v="25.77"/>
    <n v="1"/>
  </r>
  <r>
    <x v="399"/>
    <x v="0"/>
    <x v="0"/>
    <x v="0"/>
    <x v="52"/>
    <x v="3"/>
    <x v="3"/>
    <n v="4053"/>
    <x v="0"/>
    <x v="10"/>
    <x v="8"/>
    <x v="8"/>
    <n v="25.79"/>
    <n v="1"/>
  </r>
  <r>
    <x v="500"/>
    <x v="1"/>
    <x v="1"/>
    <x v="0"/>
    <x v="93"/>
    <x v="4"/>
    <x v="4"/>
    <n v="3915"/>
    <x v="0"/>
    <x v="16"/>
    <x v="1"/>
    <x v="1"/>
    <n v="25.84"/>
    <n v="1"/>
  </r>
  <r>
    <x v="65"/>
    <x v="2"/>
    <x v="2"/>
    <x v="1"/>
    <x v="0"/>
    <x v="0"/>
    <x v="0"/>
    <n v="6021"/>
    <x v="0"/>
    <x v="0"/>
    <x v="5"/>
    <x v="5"/>
    <n v="25.92"/>
    <n v="1"/>
  </r>
  <r>
    <x v="128"/>
    <x v="2"/>
    <x v="2"/>
    <x v="1"/>
    <x v="23"/>
    <x v="1"/>
    <x v="1"/>
    <n v="2650"/>
    <x v="0"/>
    <x v="11"/>
    <x v="6"/>
    <x v="6"/>
    <n v="25.93"/>
    <n v="1"/>
  </r>
  <r>
    <x v="501"/>
    <x v="1"/>
    <x v="1"/>
    <x v="1"/>
    <x v="48"/>
    <x v="3"/>
    <x v="3"/>
    <n v="4566"/>
    <x v="0"/>
    <x v="15"/>
    <x v="5"/>
    <x v="5"/>
    <n v="25.95"/>
    <n v="1"/>
  </r>
  <r>
    <x v="411"/>
    <x v="1"/>
    <x v="1"/>
    <x v="0"/>
    <x v="77"/>
    <x v="5"/>
    <x v="5"/>
    <n v="7018"/>
    <x v="0"/>
    <x v="9"/>
    <x v="1"/>
    <x v="1"/>
    <n v="25.95"/>
    <n v="1"/>
  </r>
  <r>
    <x v="366"/>
    <x v="1"/>
    <x v="1"/>
    <x v="0"/>
    <x v="51"/>
    <x v="4"/>
    <x v="4"/>
    <n v="3630"/>
    <x v="0"/>
    <x v="16"/>
    <x v="5"/>
    <x v="5"/>
    <n v="25.95"/>
    <n v="1"/>
  </r>
  <r>
    <x v="303"/>
    <x v="1"/>
    <x v="1"/>
    <x v="0"/>
    <x v="88"/>
    <x v="6"/>
    <x v="6"/>
    <n v="5011"/>
    <x v="0"/>
    <x v="13"/>
    <x v="7"/>
    <x v="7"/>
    <n v="25.95"/>
    <n v="1"/>
  </r>
  <r>
    <x v="325"/>
    <x v="1"/>
    <x v="1"/>
    <x v="0"/>
    <x v="17"/>
    <x v="3"/>
    <x v="3"/>
    <n v="4825"/>
    <x v="0"/>
    <x v="12"/>
    <x v="4"/>
    <x v="4"/>
    <n v="25.96"/>
    <n v="1"/>
  </r>
  <r>
    <x v="384"/>
    <x v="1"/>
    <x v="1"/>
    <x v="0"/>
    <x v="91"/>
    <x v="1"/>
    <x v="1"/>
    <n v="2064"/>
    <x v="0"/>
    <x v="5"/>
    <x v="0"/>
    <x v="0"/>
    <n v="25.98"/>
    <n v="1"/>
  </r>
  <r>
    <x v="502"/>
    <x v="0"/>
    <x v="0"/>
    <x v="1"/>
    <x v="1"/>
    <x v="1"/>
    <x v="1"/>
    <n v="2478"/>
    <x v="0"/>
    <x v="1"/>
    <x v="0"/>
    <x v="0"/>
    <n v="25.98"/>
    <n v="1"/>
  </r>
  <r>
    <x v="503"/>
    <x v="0"/>
    <x v="0"/>
    <x v="1"/>
    <x v="42"/>
    <x v="3"/>
    <x v="3"/>
    <n v="4870"/>
    <x v="0"/>
    <x v="12"/>
    <x v="0"/>
    <x v="0"/>
    <n v="25.98"/>
    <n v="1"/>
  </r>
  <r>
    <x v="504"/>
    <x v="2"/>
    <x v="2"/>
    <x v="1"/>
    <x v="36"/>
    <x v="4"/>
    <x v="4"/>
    <n v="3148"/>
    <x v="0"/>
    <x v="6"/>
    <x v="0"/>
    <x v="0"/>
    <n v="25.98"/>
    <n v="1"/>
  </r>
  <r>
    <x v="41"/>
    <x v="1"/>
    <x v="1"/>
    <x v="0"/>
    <x v="5"/>
    <x v="1"/>
    <x v="1"/>
    <n v="2067"/>
    <x v="0"/>
    <x v="5"/>
    <x v="9"/>
    <x v="9"/>
    <n v="25.98"/>
    <n v="1"/>
  </r>
  <r>
    <x v="505"/>
    <x v="1"/>
    <x v="1"/>
    <x v="0"/>
    <x v="44"/>
    <x v="4"/>
    <x v="4"/>
    <n v="3977"/>
    <x v="0"/>
    <x v="16"/>
    <x v="0"/>
    <x v="0"/>
    <n v="25.98"/>
    <n v="1"/>
  </r>
  <r>
    <x v="506"/>
    <x v="0"/>
    <x v="0"/>
    <x v="0"/>
    <x v="8"/>
    <x v="1"/>
    <x v="1"/>
    <n v="2158"/>
    <x v="0"/>
    <x v="4"/>
    <x v="3"/>
    <x v="3"/>
    <n v="25.98"/>
    <n v="1"/>
  </r>
  <r>
    <x v="235"/>
    <x v="1"/>
    <x v="1"/>
    <x v="0"/>
    <x v="87"/>
    <x v="2"/>
    <x v="2"/>
    <n v="2609"/>
    <x v="0"/>
    <x v="2"/>
    <x v="3"/>
    <x v="3"/>
    <n v="25.98"/>
    <n v="1"/>
  </r>
  <r>
    <x v="507"/>
    <x v="0"/>
    <x v="0"/>
    <x v="0"/>
    <x v="45"/>
    <x v="3"/>
    <x v="3"/>
    <n v="4570"/>
    <x v="0"/>
    <x v="15"/>
    <x v="9"/>
    <x v="9"/>
    <n v="25.98"/>
    <n v="1"/>
  </r>
  <r>
    <x v="182"/>
    <x v="1"/>
    <x v="1"/>
    <x v="1"/>
    <x v="62"/>
    <x v="0"/>
    <x v="0"/>
    <n v="6112"/>
    <x v="0"/>
    <x v="14"/>
    <x v="0"/>
    <x v="0"/>
    <n v="25.98"/>
    <n v="1"/>
  </r>
  <r>
    <x v="342"/>
    <x v="0"/>
    <x v="0"/>
    <x v="0"/>
    <x v="93"/>
    <x v="4"/>
    <x v="4"/>
    <n v="3915"/>
    <x v="0"/>
    <x v="16"/>
    <x v="0"/>
    <x v="0"/>
    <n v="25.98"/>
    <n v="1"/>
  </r>
  <r>
    <x v="508"/>
    <x v="0"/>
    <x v="0"/>
    <x v="0"/>
    <x v="35"/>
    <x v="3"/>
    <x v="3"/>
    <n v="4558"/>
    <x v="0"/>
    <x v="15"/>
    <x v="0"/>
    <x v="0"/>
    <n v="25.98"/>
    <n v="1"/>
  </r>
  <r>
    <x v="509"/>
    <x v="0"/>
    <x v="0"/>
    <x v="1"/>
    <x v="72"/>
    <x v="4"/>
    <x v="4"/>
    <n v="3931"/>
    <x v="0"/>
    <x v="16"/>
    <x v="0"/>
    <x v="0"/>
    <n v="25.98"/>
    <n v="1"/>
  </r>
  <r>
    <x v="241"/>
    <x v="0"/>
    <x v="0"/>
    <x v="0"/>
    <x v="37"/>
    <x v="1"/>
    <x v="1"/>
    <n v="2750"/>
    <x v="0"/>
    <x v="11"/>
    <x v="3"/>
    <x v="3"/>
    <n v="25.98"/>
    <n v="1"/>
  </r>
  <r>
    <x v="157"/>
    <x v="2"/>
    <x v="2"/>
    <x v="0"/>
    <x v="31"/>
    <x v="1"/>
    <x v="1"/>
    <n v="2116"/>
    <x v="0"/>
    <x v="4"/>
    <x v="0"/>
    <x v="0"/>
    <n v="25.98"/>
    <n v="1"/>
  </r>
  <r>
    <x v="358"/>
    <x v="1"/>
    <x v="1"/>
    <x v="1"/>
    <x v="50"/>
    <x v="4"/>
    <x v="4"/>
    <n v="3179"/>
    <x v="0"/>
    <x v="6"/>
    <x v="0"/>
    <x v="0"/>
    <n v="25.98"/>
    <n v="1"/>
  </r>
  <r>
    <x v="510"/>
    <x v="1"/>
    <x v="1"/>
    <x v="0"/>
    <x v="84"/>
    <x v="3"/>
    <x v="3"/>
    <n v="4215"/>
    <x v="0"/>
    <x v="3"/>
    <x v="0"/>
    <x v="0"/>
    <n v="25.98"/>
    <n v="1"/>
  </r>
  <r>
    <x v="137"/>
    <x v="2"/>
    <x v="2"/>
    <x v="0"/>
    <x v="20"/>
    <x v="4"/>
    <x v="4"/>
    <n v="3429"/>
    <x v="0"/>
    <x v="8"/>
    <x v="4"/>
    <x v="4"/>
    <n v="25.98"/>
    <n v="1"/>
  </r>
  <r>
    <x v="469"/>
    <x v="1"/>
    <x v="1"/>
    <x v="0"/>
    <x v="22"/>
    <x v="1"/>
    <x v="1"/>
    <n v="2539"/>
    <x v="0"/>
    <x v="2"/>
    <x v="3"/>
    <x v="3"/>
    <n v="25.98"/>
    <n v="1"/>
  </r>
  <r>
    <x v="24"/>
    <x v="0"/>
    <x v="0"/>
    <x v="0"/>
    <x v="46"/>
    <x v="3"/>
    <x v="3"/>
    <n v="4740"/>
    <x v="0"/>
    <x v="17"/>
    <x v="9"/>
    <x v="9"/>
    <n v="26"/>
    <n v="1"/>
  </r>
  <r>
    <x v="320"/>
    <x v="2"/>
    <x v="2"/>
    <x v="0"/>
    <x v="65"/>
    <x v="1"/>
    <x v="1"/>
    <n v="2131"/>
    <x v="0"/>
    <x v="4"/>
    <x v="3"/>
    <x v="3"/>
    <n v="26"/>
    <n v="1"/>
  </r>
  <r>
    <x v="511"/>
    <x v="2"/>
    <x v="2"/>
    <x v="1"/>
    <x v="2"/>
    <x v="2"/>
    <x v="2"/>
    <n v="2617"/>
    <x v="0"/>
    <x v="2"/>
    <x v="3"/>
    <x v="3"/>
    <n v="26.28"/>
    <n v="1"/>
  </r>
  <r>
    <x v="512"/>
    <x v="0"/>
    <x v="0"/>
    <x v="1"/>
    <x v="59"/>
    <x v="3"/>
    <x v="3"/>
    <n v="4509"/>
    <x v="0"/>
    <x v="3"/>
    <x v="8"/>
    <x v="8"/>
    <n v="26.41"/>
    <n v="1"/>
  </r>
  <r>
    <x v="433"/>
    <x v="0"/>
    <x v="0"/>
    <x v="0"/>
    <x v="63"/>
    <x v="1"/>
    <x v="1"/>
    <n v="2015"/>
    <x v="0"/>
    <x v="5"/>
    <x v="3"/>
    <x v="3"/>
    <n v="26.810000000000002"/>
    <n v="1"/>
  </r>
  <r>
    <x v="70"/>
    <x v="0"/>
    <x v="0"/>
    <x v="0"/>
    <x v="18"/>
    <x v="6"/>
    <x v="6"/>
    <n v="5168"/>
    <x v="0"/>
    <x v="13"/>
    <x v="7"/>
    <x v="7"/>
    <n v="26.9"/>
    <n v="1"/>
  </r>
  <r>
    <x v="513"/>
    <x v="2"/>
    <x v="2"/>
    <x v="1"/>
    <x v="18"/>
    <x v="6"/>
    <x v="6"/>
    <n v="5168"/>
    <x v="0"/>
    <x v="13"/>
    <x v="2"/>
    <x v="2"/>
    <n v="26.91"/>
    <n v="1"/>
  </r>
  <r>
    <x v="514"/>
    <x v="1"/>
    <x v="1"/>
    <x v="0"/>
    <x v="69"/>
    <x v="4"/>
    <x v="4"/>
    <n v="3199"/>
    <x v="0"/>
    <x v="6"/>
    <x v="4"/>
    <x v="4"/>
    <n v="26.95"/>
    <n v="1"/>
  </r>
  <r>
    <x v="84"/>
    <x v="2"/>
    <x v="2"/>
    <x v="1"/>
    <x v="37"/>
    <x v="1"/>
    <x v="1"/>
    <n v="2750"/>
    <x v="0"/>
    <x v="11"/>
    <x v="1"/>
    <x v="1"/>
    <n v="26.950000000000003"/>
    <n v="1"/>
  </r>
  <r>
    <x v="515"/>
    <x v="0"/>
    <x v="0"/>
    <x v="1"/>
    <x v="94"/>
    <x v="5"/>
    <x v="5"/>
    <n v="7250"/>
    <x v="0"/>
    <x v="9"/>
    <x v="4"/>
    <x v="4"/>
    <n v="26.97"/>
    <n v="1"/>
  </r>
  <r>
    <x v="219"/>
    <x v="1"/>
    <x v="1"/>
    <x v="0"/>
    <x v="24"/>
    <x v="1"/>
    <x v="1"/>
    <n v="2120"/>
    <x v="0"/>
    <x v="4"/>
    <x v="7"/>
    <x v="7"/>
    <n v="26.979999999999997"/>
    <n v="1"/>
  </r>
  <r>
    <x v="58"/>
    <x v="2"/>
    <x v="2"/>
    <x v="0"/>
    <x v="66"/>
    <x v="3"/>
    <x v="3"/>
    <n v="4883"/>
    <x v="0"/>
    <x v="12"/>
    <x v="2"/>
    <x v="2"/>
    <n v="26.98"/>
    <n v="1"/>
  </r>
  <r>
    <x v="435"/>
    <x v="0"/>
    <x v="0"/>
    <x v="0"/>
    <x v="66"/>
    <x v="3"/>
    <x v="3"/>
    <n v="4883"/>
    <x v="0"/>
    <x v="12"/>
    <x v="3"/>
    <x v="3"/>
    <n v="26.98"/>
    <n v="1"/>
  </r>
  <r>
    <x v="97"/>
    <x v="0"/>
    <x v="0"/>
    <x v="0"/>
    <x v="30"/>
    <x v="4"/>
    <x v="4"/>
    <n v="3131"/>
    <x v="0"/>
    <x v="6"/>
    <x v="3"/>
    <x v="3"/>
    <n v="26.98"/>
    <n v="1"/>
  </r>
  <r>
    <x v="19"/>
    <x v="0"/>
    <x v="0"/>
    <x v="0"/>
    <x v="41"/>
    <x v="5"/>
    <x v="5"/>
    <n v="7320"/>
    <x v="0"/>
    <x v="9"/>
    <x v="2"/>
    <x v="2"/>
    <n v="26.990000000000002"/>
    <n v="1"/>
  </r>
  <r>
    <x v="172"/>
    <x v="1"/>
    <x v="1"/>
    <x v="0"/>
    <x v="27"/>
    <x v="4"/>
    <x v="4"/>
    <n v="3066"/>
    <x v="0"/>
    <x v="7"/>
    <x v="2"/>
    <x v="2"/>
    <n v="27"/>
    <n v="1"/>
  </r>
  <r>
    <x v="89"/>
    <x v="0"/>
    <x v="0"/>
    <x v="0"/>
    <x v="87"/>
    <x v="2"/>
    <x v="2"/>
    <n v="2609"/>
    <x v="0"/>
    <x v="2"/>
    <x v="5"/>
    <x v="5"/>
    <n v="27.18"/>
    <n v="1"/>
  </r>
  <r>
    <x v="6"/>
    <x v="1"/>
    <x v="1"/>
    <x v="0"/>
    <x v="35"/>
    <x v="3"/>
    <x v="3"/>
    <n v="4558"/>
    <x v="0"/>
    <x v="15"/>
    <x v="1"/>
    <x v="1"/>
    <n v="27.27"/>
    <n v="1"/>
  </r>
  <r>
    <x v="351"/>
    <x v="0"/>
    <x v="0"/>
    <x v="0"/>
    <x v="2"/>
    <x v="2"/>
    <x v="2"/>
    <n v="2617"/>
    <x v="0"/>
    <x v="2"/>
    <x v="4"/>
    <x v="4"/>
    <n v="27.36"/>
    <n v="1"/>
  </r>
  <r>
    <x v="516"/>
    <x v="2"/>
    <x v="2"/>
    <x v="0"/>
    <x v="74"/>
    <x v="1"/>
    <x v="1"/>
    <n v="2485"/>
    <x v="0"/>
    <x v="1"/>
    <x v="2"/>
    <x v="2"/>
    <n v="27.38"/>
    <n v="1"/>
  </r>
  <r>
    <x v="189"/>
    <x v="2"/>
    <x v="2"/>
    <x v="1"/>
    <x v="2"/>
    <x v="2"/>
    <x v="2"/>
    <n v="2617"/>
    <x v="0"/>
    <x v="2"/>
    <x v="0"/>
    <x v="0"/>
    <n v="27.48"/>
    <n v="1"/>
  </r>
  <r>
    <x v="517"/>
    <x v="1"/>
    <x v="1"/>
    <x v="0"/>
    <x v="81"/>
    <x v="3"/>
    <x v="3"/>
    <n v="4680"/>
    <x v="0"/>
    <x v="17"/>
    <x v="3"/>
    <x v="3"/>
    <n v="27.5"/>
    <n v="1"/>
  </r>
  <r>
    <x v="428"/>
    <x v="0"/>
    <x v="0"/>
    <x v="1"/>
    <x v="18"/>
    <x v="6"/>
    <x v="6"/>
    <n v="5168"/>
    <x v="0"/>
    <x v="13"/>
    <x v="2"/>
    <x v="2"/>
    <n v="27.53"/>
    <n v="1"/>
  </r>
  <r>
    <x v="427"/>
    <x v="0"/>
    <x v="0"/>
    <x v="0"/>
    <x v="9"/>
    <x v="4"/>
    <x v="4"/>
    <n v="3076"/>
    <x v="0"/>
    <x v="7"/>
    <x v="8"/>
    <x v="8"/>
    <n v="27.62"/>
    <n v="1"/>
  </r>
  <r>
    <x v="51"/>
    <x v="0"/>
    <x v="0"/>
    <x v="0"/>
    <x v="60"/>
    <x v="1"/>
    <x v="1"/>
    <n v="2541"/>
    <x v="0"/>
    <x v="2"/>
    <x v="1"/>
    <x v="1"/>
    <n v="27.72"/>
    <n v="1"/>
  </r>
  <r>
    <x v="244"/>
    <x v="0"/>
    <x v="0"/>
    <x v="0"/>
    <x v="94"/>
    <x v="5"/>
    <x v="5"/>
    <n v="7250"/>
    <x v="0"/>
    <x v="9"/>
    <x v="3"/>
    <x v="3"/>
    <n v="27.86"/>
    <n v="1"/>
  </r>
  <r>
    <x v="518"/>
    <x v="0"/>
    <x v="0"/>
    <x v="0"/>
    <x v="29"/>
    <x v="4"/>
    <x v="4"/>
    <n v="3500"/>
    <x v="0"/>
    <x v="8"/>
    <x v="4"/>
    <x v="4"/>
    <n v="27.93"/>
    <n v="1"/>
  </r>
  <r>
    <x v="468"/>
    <x v="2"/>
    <x v="2"/>
    <x v="1"/>
    <x v="79"/>
    <x v="6"/>
    <x v="6"/>
    <n v="5290"/>
    <x v="0"/>
    <x v="18"/>
    <x v="5"/>
    <x v="5"/>
    <n v="27.94"/>
    <n v="1"/>
  </r>
  <r>
    <x v="269"/>
    <x v="1"/>
    <x v="1"/>
    <x v="0"/>
    <x v="57"/>
    <x v="6"/>
    <x v="6"/>
    <n v="5082"/>
    <x v="0"/>
    <x v="13"/>
    <x v="5"/>
    <x v="5"/>
    <n v="27.94"/>
    <n v="1"/>
  </r>
  <r>
    <x v="178"/>
    <x v="0"/>
    <x v="0"/>
    <x v="0"/>
    <x v="84"/>
    <x v="3"/>
    <x v="3"/>
    <n v="4215"/>
    <x v="0"/>
    <x v="3"/>
    <x v="6"/>
    <x v="6"/>
    <n v="27.94"/>
    <n v="1"/>
  </r>
  <r>
    <x v="519"/>
    <x v="2"/>
    <x v="2"/>
    <x v="0"/>
    <x v="3"/>
    <x v="3"/>
    <x v="3"/>
    <n v="4220"/>
    <x v="0"/>
    <x v="3"/>
    <x v="6"/>
    <x v="6"/>
    <n v="27.96"/>
    <n v="1"/>
  </r>
  <r>
    <x v="257"/>
    <x v="1"/>
    <x v="1"/>
    <x v="0"/>
    <x v="96"/>
    <x v="4"/>
    <x v="4"/>
    <n v="3690"/>
    <x v="0"/>
    <x v="16"/>
    <x v="4"/>
    <x v="4"/>
    <n v="27.96"/>
    <n v="1"/>
  </r>
  <r>
    <x v="236"/>
    <x v="0"/>
    <x v="0"/>
    <x v="1"/>
    <x v="53"/>
    <x v="3"/>
    <x v="3"/>
    <n v="4119"/>
    <x v="0"/>
    <x v="10"/>
    <x v="0"/>
    <x v="0"/>
    <n v="27.97"/>
    <n v="1"/>
  </r>
  <r>
    <x v="263"/>
    <x v="0"/>
    <x v="0"/>
    <x v="1"/>
    <x v="53"/>
    <x v="3"/>
    <x v="3"/>
    <n v="4119"/>
    <x v="0"/>
    <x v="10"/>
    <x v="4"/>
    <x v="4"/>
    <n v="27.97"/>
    <n v="1"/>
  </r>
  <r>
    <x v="318"/>
    <x v="0"/>
    <x v="0"/>
    <x v="0"/>
    <x v="8"/>
    <x v="1"/>
    <x v="1"/>
    <n v="2158"/>
    <x v="0"/>
    <x v="4"/>
    <x v="2"/>
    <x v="2"/>
    <n v="27.98"/>
    <n v="1"/>
  </r>
  <r>
    <x v="455"/>
    <x v="0"/>
    <x v="0"/>
    <x v="0"/>
    <x v="81"/>
    <x v="3"/>
    <x v="3"/>
    <n v="4680"/>
    <x v="0"/>
    <x v="17"/>
    <x v="3"/>
    <x v="3"/>
    <n v="27.98"/>
    <n v="1"/>
  </r>
  <r>
    <x v="12"/>
    <x v="0"/>
    <x v="0"/>
    <x v="0"/>
    <x v="70"/>
    <x v="4"/>
    <x v="4"/>
    <n v="3400"/>
    <x v="0"/>
    <x v="8"/>
    <x v="3"/>
    <x v="3"/>
    <n v="27.98"/>
    <n v="1"/>
  </r>
  <r>
    <x v="418"/>
    <x v="2"/>
    <x v="2"/>
    <x v="0"/>
    <x v="44"/>
    <x v="4"/>
    <x v="4"/>
    <n v="3977"/>
    <x v="0"/>
    <x v="16"/>
    <x v="0"/>
    <x v="0"/>
    <n v="27.990000000000002"/>
    <n v="1"/>
  </r>
  <r>
    <x v="202"/>
    <x v="2"/>
    <x v="2"/>
    <x v="0"/>
    <x v="1"/>
    <x v="1"/>
    <x v="1"/>
    <n v="2478"/>
    <x v="0"/>
    <x v="1"/>
    <x v="2"/>
    <x v="2"/>
    <n v="28"/>
    <n v="1"/>
  </r>
  <r>
    <x v="514"/>
    <x v="1"/>
    <x v="1"/>
    <x v="1"/>
    <x v="26"/>
    <x v="0"/>
    <x v="0"/>
    <n v="6280"/>
    <x v="0"/>
    <x v="14"/>
    <x v="0"/>
    <x v="0"/>
    <n v="28.04"/>
    <n v="1"/>
  </r>
  <r>
    <x v="520"/>
    <x v="0"/>
    <x v="0"/>
    <x v="0"/>
    <x v="31"/>
    <x v="1"/>
    <x v="1"/>
    <n v="2116"/>
    <x v="0"/>
    <x v="4"/>
    <x v="5"/>
    <x v="5"/>
    <n v="28.13"/>
    <n v="1"/>
  </r>
  <r>
    <x v="281"/>
    <x v="0"/>
    <x v="0"/>
    <x v="0"/>
    <x v="76"/>
    <x v="1"/>
    <x v="1"/>
    <n v="2031"/>
    <x v="0"/>
    <x v="5"/>
    <x v="3"/>
    <x v="3"/>
    <n v="28.18"/>
    <n v="1"/>
  </r>
  <r>
    <x v="410"/>
    <x v="1"/>
    <x v="1"/>
    <x v="0"/>
    <x v="45"/>
    <x v="3"/>
    <x v="3"/>
    <n v="4570"/>
    <x v="0"/>
    <x v="15"/>
    <x v="2"/>
    <x v="2"/>
    <n v="28.47"/>
    <n v="1"/>
  </r>
  <r>
    <x v="4"/>
    <x v="0"/>
    <x v="0"/>
    <x v="0"/>
    <x v="82"/>
    <x v="3"/>
    <x v="3"/>
    <n v="4655"/>
    <x v="0"/>
    <x v="17"/>
    <x v="2"/>
    <x v="2"/>
    <n v="28.48"/>
    <n v="1"/>
  </r>
  <r>
    <x v="75"/>
    <x v="2"/>
    <x v="2"/>
    <x v="1"/>
    <x v="94"/>
    <x v="5"/>
    <x v="5"/>
    <n v="7250"/>
    <x v="0"/>
    <x v="9"/>
    <x v="5"/>
    <x v="5"/>
    <n v="28.53"/>
    <n v="1"/>
  </r>
  <r>
    <x v="215"/>
    <x v="2"/>
    <x v="2"/>
    <x v="1"/>
    <x v="17"/>
    <x v="3"/>
    <x v="3"/>
    <n v="4825"/>
    <x v="0"/>
    <x v="12"/>
    <x v="2"/>
    <x v="2"/>
    <n v="28.92"/>
    <n v="1"/>
  </r>
  <r>
    <x v="159"/>
    <x v="0"/>
    <x v="0"/>
    <x v="0"/>
    <x v="96"/>
    <x v="4"/>
    <x v="4"/>
    <n v="3690"/>
    <x v="0"/>
    <x v="16"/>
    <x v="6"/>
    <x v="6"/>
    <n v="28.92"/>
    <n v="1"/>
  </r>
  <r>
    <x v="521"/>
    <x v="0"/>
    <x v="0"/>
    <x v="1"/>
    <x v="74"/>
    <x v="1"/>
    <x v="1"/>
    <n v="2485"/>
    <x v="0"/>
    <x v="1"/>
    <x v="2"/>
    <x v="2"/>
    <n v="28.93"/>
    <n v="1"/>
  </r>
  <r>
    <x v="168"/>
    <x v="0"/>
    <x v="0"/>
    <x v="0"/>
    <x v="93"/>
    <x v="4"/>
    <x v="4"/>
    <n v="3915"/>
    <x v="0"/>
    <x v="16"/>
    <x v="1"/>
    <x v="1"/>
    <n v="28.939999999999998"/>
    <n v="1"/>
  </r>
  <r>
    <x v="31"/>
    <x v="1"/>
    <x v="1"/>
    <x v="1"/>
    <x v="62"/>
    <x v="0"/>
    <x v="0"/>
    <n v="6112"/>
    <x v="0"/>
    <x v="14"/>
    <x v="6"/>
    <x v="6"/>
    <n v="28.95"/>
    <n v="1"/>
  </r>
  <r>
    <x v="130"/>
    <x v="1"/>
    <x v="1"/>
    <x v="0"/>
    <x v="58"/>
    <x v="0"/>
    <x v="0"/>
    <n v="6027"/>
    <x v="0"/>
    <x v="0"/>
    <x v="6"/>
    <x v="6"/>
    <n v="28.96"/>
    <n v="1"/>
  </r>
  <r>
    <x v="218"/>
    <x v="1"/>
    <x v="1"/>
    <x v="1"/>
    <x v="60"/>
    <x v="1"/>
    <x v="1"/>
    <n v="2541"/>
    <x v="0"/>
    <x v="2"/>
    <x v="3"/>
    <x v="3"/>
    <n v="28.97"/>
    <n v="1"/>
  </r>
  <r>
    <x v="436"/>
    <x v="2"/>
    <x v="2"/>
    <x v="1"/>
    <x v="12"/>
    <x v="3"/>
    <x v="3"/>
    <n v="4068"/>
    <x v="0"/>
    <x v="10"/>
    <x v="1"/>
    <x v="1"/>
    <n v="28.979999999999997"/>
    <n v="1"/>
  </r>
  <r>
    <x v="522"/>
    <x v="0"/>
    <x v="0"/>
    <x v="1"/>
    <x v="73"/>
    <x v="6"/>
    <x v="6"/>
    <n v="5607"/>
    <x v="0"/>
    <x v="18"/>
    <x v="1"/>
    <x v="1"/>
    <n v="28.98"/>
    <n v="1"/>
  </r>
  <r>
    <x v="165"/>
    <x v="0"/>
    <x v="0"/>
    <x v="0"/>
    <x v="32"/>
    <x v="6"/>
    <x v="6"/>
    <n v="5169"/>
    <x v="0"/>
    <x v="13"/>
    <x v="3"/>
    <x v="3"/>
    <n v="29"/>
    <n v="1"/>
  </r>
  <r>
    <x v="508"/>
    <x v="0"/>
    <x v="0"/>
    <x v="0"/>
    <x v="39"/>
    <x v="0"/>
    <x v="0"/>
    <n v="6330"/>
    <x v="0"/>
    <x v="14"/>
    <x v="0"/>
    <x v="0"/>
    <n v="29"/>
    <n v="1"/>
  </r>
  <r>
    <x v="134"/>
    <x v="0"/>
    <x v="0"/>
    <x v="1"/>
    <x v="5"/>
    <x v="1"/>
    <x v="1"/>
    <n v="2067"/>
    <x v="0"/>
    <x v="5"/>
    <x v="3"/>
    <x v="3"/>
    <n v="29"/>
    <n v="1"/>
  </r>
  <r>
    <x v="523"/>
    <x v="1"/>
    <x v="1"/>
    <x v="0"/>
    <x v="62"/>
    <x v="0"/>
    <x v="0"/>
    <n v="6112"/>
    <x v="0"/>
    <x v="14"/>
    <x v="3"/>
    <x v="3"/>
    <n v="29"/>
    <n v="1"/>
  </r>
  <r>
    <x v="50"/>
    <x v="0"/>
    <x v="0"/>
    <x v="0"/>
    <x v="71"/>
    <x v="6"/>
    <x v="6"/>
    <n v="5043"/>
    <x v="0"/>
    <x v="13"/>
    <x v="3"/>
    <x v="3"/>
    <n v="29.009999999999998"/>
    <n v="1"/>
  </r>
  <r>
    <x v="487"/>
    <x v="0"/>
    <x v="0"/>
    <x v="1"/>
    <x v="59"/>
    <x v="3"/>
    <x v="3"/>
    <n v="4509"/>
    <x v="0"/>
    <x v="3"/>
    <x v="3"/>
    <x v="3"/>
    <n v="29.39"/>
    <n v="1"/>
  </r>
  <r>
    <x v="347"/>
    <x v="0"/>
    <x v="0"/>
    <x v="1"/>
    <x v="44"/>
    <x v="4"/>
    <x v="4"/>
    <n v="3977"/>
    <x v="0"/>
    <x v="16"/>
    <x v="3"/>
    <x v="3"/>
    <n v="29.5"/>
    <n v="1"/>
  </r>
  <r>
    <x v="47"/>
    <x v="2"/>
    <x v="2"/>
    <x v="0"/>
    <x v="3"/>
    <x v="3"/>
    <x v="3"/>
    <n v="4220"/>
    <x v="0"/>
    <x v="3"/>
    <x v="6"/>
    <x v="6"/>
    <n v="29.6"/>
    <n v="1"/>
  </r>
  <r>
    <x v="460"/>
    <x v="1"/>
    <x v="1"/>
    <x v="0"/>
    <x v="4"/>
    <x v="1"/>
    <x v="1"/>
    <n v="2154"/>
    <x v="0"/>
    <x v="4"/>
    <x v="8"/>
    <x v="8"/>
    <n v="29.65"/>
    <n v="1"/>
  </r>
  <r>
    <x v="369"/>
    <x v="0"/>
    <x v="0"/>
    <x v="1"/>
    <x v="30"/>
    <x v="4"/>
    <x v="4"/>
    <n v="3131"/>
    <x v="0"/>
    <x v="6"/>
    <x v="6"/>
    <x v="6"/>
    <n v="29.85"/>
    <n v="1"/>
  </r>
  <r>
    <x v="9"/>
    <x v="0"/>
    <x v="0"/>
    <x v="1"/>
    <x v="47"/>
    <x v="1"/>
    <x v="1"/>
    <n v="2101"/>
    <x v="0"/>
    <x v="4"/>
    <x v="5"/>
    <x v="5"/>
    <n v="29.9"/>
    <n v="1"/>
  </r>
  <r>
    <x v="524"/>
    <x v="0"/>
    <x v="0"/>
    <x v="0"/>
    <x v="70"/>
    <x v="4"/>
    <x v="4"/>
    <n v="3400"/>
    <x v="0"/>
    <x v="8"/>
    <x v="6"/>
    <x v="6"/>
    <n v="29.91"/>
    <n v="1"/>
  </r>
  <r>
    <x v="525"/>
    <x v="2"/>
    <x v="2"/>
    <x v="0"/>
    <x v="93"/>
    <x v="4"/>
    <x v="4"/>
    <n v="3915"/>
    <x v="0"/>
    <x v="16"/>
    <x v="5"/>
    <x v="5"/>
    <n v="29.910000000000004"/>
    <n v="1"/>
  </r>
  <r>
    <x v="280"/>
    <x v="2"/>
    <x v="2"/>
    <x v="0"/>
    <x v="66"/>
    <x v="3"/>
    <x v="3"/>
    <n v="4883"/>
    <x v="0"/>
    <x v="12"/>
    <x v="5"/>
    <x v="5"/>
    <n v="29.92"/>
    <n v="1"/>
  </r>
  <r>
    <x v="78"/>
    <x v="0"/>
    <x v="0"/>
    <x v="0"/>
    <x v="40"/>
    <x v="4"/>
    <x v="4"/>
    <n v="3353"/>
    <x v="0"/>
    <x v="8"/>
    <x v="0"/>
    <x v="0"/>
    <n v="29.95"/>
    <n v="1"/>
  </r>
  <r>
    <x v="526"/>
    <x v="2"/>
    <x v="2"/>
    <x v="0"/>
    <x v="28"/>
    <x v="1"/>
    <x v="1"/>
    <n v="2830"/>
    <x v="0"/>
    <x v="11"/>
    <x v="2"/>
    <x v="2"/>
    <n v="29.95"/>
    <n v="1"/>
  </r>
  <r>
    <x v="527"/>
    <x v="1"/>
    <x v="1"/>
    <x v="1"/>
    <x v="9"/>
    <x v="4"/>
    <x v="4"/>
    <n v="3076"/>
    <x v="0"/>
    <x v="7"/>
    <x v="0"/>
    <x v="0"/>
    <n v="29.95"/>
    <n v="1"/>
  </r>
  <r>
    <x v="528"/>
    <x v="1"/>
    <x v="1"/>
    <x v="0"/>
    <x v="11"/>
    <x v="5"/>
    <x v="5"/>
    <n v="7010"/>
    <x v="0"/>
    <x v="9"/>
    <x v="2"/>
    <x v="2"/>
    <n v="29.95"/>
    <n v="1"/>
  </r>
  <r>
    <x v="360"/>
    <x v="2"/>
    <x v="2"/>
    <x v="1"/>
    <x v="80"/>
    <x v="0"/>
    <x v="0"/>
    <n v="6109"/>
    <x v="0"/>
    <x v="14"/>
    <x v="2"/>
    <x v="2"/>
    <n v="29.95"/>
    <n v="1"/>
  </r>
  <r>
    <x v="529"/>
    <x v="0"/>
    <x v="0"/>
    <x v="0"/>
    <x v="37"/>
    <x v="1"/>
    <x v="1"/>
    <n v="2750"/>
    <x v="0"/>
    <x v="11"/>
    <x v="0"/>
    <x v="0"/>
    <n v="29.95"/>
    <n v="1"/>
  </r>
  <r>
    <x v="302"/>
    <x v="0"/>
    <x v="0"/>
    <x v="0"/>
    <x v="49"/>
    <x v="4"/>
    <x v="4"/>
    <n v="3134"/>
    <x v="0"/>
    <x v="6"/>
    <x v="0"/>
    <x v="0"/>
    <n v="29.95"/>
    <n v="1"/>
  </r>
  <r>
    <x v="117"/>
    <x v="2"/>
    <x v="2"/>
    <x v="0"/>
    <x v="21"/>
    <x v="3"/>
    <x v="3"/>
    <n v="4012"/>
    <x v="0"/>
    <x v="10"/>
    <x v="1"/>
    <x v="1"/>
    <n v="29.95"/>
    <n v="1"/>
  </r>
  <r>
    <x v="530"/>
    <x v="1"/>
    <x v="1"/>
    <x v="1"/>
    <x v="30"/>
    <x v="4"/>
    <x v="4"/>
    <n v="3131"/>
    <x v="0"/>
    <x v="6"/>
    <x v="6"/>
    <x v="6"/>
    <n v="29.950000000000003"/>
    <n v="1"/>
  </r>
  <r>
    <x v="103"/>
    <x v="1"/>
    <x v="1"/>
    <x v="0"/>
    <x v="95"/>
    <x v="7"/>
    <x v="7"/>
    <n v="870"/>
    <x v="0"/>
    <x v="19"/>
    <x v="4"/>
    <x v="4"/>
    <n v="29.97"/>
    <n v="1"/>
  </r>
  <r>
    <x v="363"/>
    <x v="2"/>
    <x v="2"/>
    <x v="1"/>
    <x v="1"/>
    <x v="1"/>
    <x v="1"/>
    <n v="2478"/>
    <x v="0"/>
    <x v="1"/>
    <x v="5"/>
    <x v="5"/>
    <n v="29.97"/>
    <n v="1"/>
  </r>
  <r>
    <x v="531"/>
    <x v="0"/>
    <x v="0"/>
    <x v="1"/>
    <x v="9"/>
    <x v="4"/>
    <x v="4"/>
    <n v="3076"/>
    <x v="0"/>
    <x v="7"/>
    <x v="4"/>
    <x v="4"/>
    <n v="29.97"/>
    <n v="1"/>
  </r>
  <r>
    <x v="192"/>
    <x v="1"/>
    <x v="1"/>
    <x v="0"/>
    <x v="82"/>
    <x v="3"/>
    <x v="3"/>
    <n v="4655"/>
    <x v="0"/>
    <x v="17"/>
    <x v="7"/>
    <x v="7"/>
    <n v="29.97"/>
    <n v="1"/>
  </r>
  <r>
    <x v="423"/>
    <x v="1"/>
    <x v="1"/>
    <x v="0"/>
    <x v="92"/>
    <x v="3"/>
    <x v="3"/>
    <n v="4305"/>
    <x v="0"/>
    <x v="3"/>
    <x v="3"/>
    <x v="3"/>
    <n v="29.97"/>
    <n v="1"/>
  </r>
  <r>
    <x v="532"/>
    <x v="1"/>
    <x v="1"/>
    <x v="1"/>
    <x v="16"/>
    <x v="0"/>
    <x v="0"/>
    <n v="6030"/>
    <x v="0"/>
    <x v="0"/>
    <x v="7"/>
    <x v="7"/>
    <n v="29.97"/>
    <n v="1"/>
  </r>
  <r>
    <x v="168"/>
    <x v="0"/>
    <x v="0"/>
    <x v="0"/>
    <x v="92"/>
    <x v="3"/>
    <x v="3"/>
    <n v="4305"/>
    <x v="0"/>
    <x v="3"/>
    <x v="3"/>
    <x v="3"/>
    <n v="29.98"/>
    <n v="1"/>
  </r>
  <r>
    <x v="328"/>
    <x v="2"/>
    <x v="2"/>
    <x v="1"/>
    <x v="94"/>
    <x v="5"/>
    <x v="5"/>
    <n v="7250"/>
    <x v="0"/>
    <x v="9"/>
    <x v="3"/>
    <x v="3"/>
    <n v="29.98"/>
    <n v="1"/>
  </r>
  <r>
    <x v="50"/>
    <x v="0"/>
    <x v="0"/>
    <x v="1"/>
    <x v="79"/>
    <x v="6"/>
    <x v="6"/>
    <n v="5290"/>
    <x v="0"/>
    <x v="18"/>
    <x v="3"/>
    <x v="3"/>
    <n v="29.98"/>
    <n v="1"/>
  </r>
  <r>
    <x v="125"/>
    <x v="2"/>
    <x v="2"/>
    <x v="0"/>
    <x v="77"/>
    <x v="5"/>
    <x v="5"/>
    <n v="7018"/>
    <x v="0"/>
    <x v="9"/>
    <x v="7"/>
    <x v="7"/>
    <n v="29.98"/>
    <n v="1"/>
  </r>
  <r>
    <x v="1"/>
    <x v="0"/>
    <x v="0"/>
    <x v="1"/>
    <x v="50"/>
    <x v="4"/>
    <x v="4"/>
    <n v="3179"/>
    <x v="0"/>
    <x v="6"/>
    <x v="7"/>
    <x v="7"/>
    <n v="29.98"/>
    <n v="1"/>
  </r>
  <r>
    <x v="533"/>
    <x v="1"/>
    <x v="1"/>
    <x v="0"/>
    <x v="20"/>
    <x v="4"/>
    <x v="4"/>
    <n v="3429"/>
    <x v="0"/>
    <x v="8"/>
    <x v="0"/>
    <x v="0"/>
    <n v="29.98"/>
    <n v="1"/>
  </r>
  <r>
    <x v="197"/>
    <x v="0"/>
    <x v="0"/>
    <x v="1"/>
    <x v="42"/>
    <x v="3"/>
    <x v="3"/>
    <n v="4870"/>
    <x v="0"/>
    <x v="12"/>
    <x v="3"/>
    <x v="3"/>
    <n v="29.99"/>
    <n v="1"/>
  </r>
  <r>
    <x v="166"/>
    <x v="0"/>
    <x v="0"/>
    <x v="0"/>
    <x v="6"/>
    <x v="0"/>
    <x v="0"/>
    <n v="6010"/>
    <x v="0"/>
    <x v="0"/>
    <x v="9"/>
    <x v="9"/>
    <n v="29.99"/>
    <n v="1"/>
  </r>
  <r>
    <x v="206"/>
    <x v="2"/>
    <x v="2"/>
    <x v="0"/>
    <x v="52"/>
    <x v="3"/>
    <x v="3"/>
    <n v="4053"/>
    <x v="0"/>
    <x v="10"/>
    <x v="0"/>
    <x v="0"/>
    <n v="30.369999999999997"/>
    <n v="1"/>
  </r>
  <r>
    <x v="175"/>
    <x v="1"/>
    <x v="1"/>
    <x v="0"/>
    <x v="80"/>
    <x v="0"/>
    <x v="0"/>
    <n v="6109"/>
    <x v="0"/>
    <x v="14"/>
    <x v="7"/>
    <x v="7"/>
    <n v="30.63"/>
    <n v="1"/>
  </r>
  <r>
    <x v="167"/>
    <x v="2"/>
    <x v="2"/>
    <x v="0"/>
    <x v="63"/>
    <x v="1"/>
    <x v="1"/>
    <n v="2015"/>
    <x v="0"/>
    <x v="5"/>
    <x v="5"/>
    <x v="5"/>
    <n v="30.86"/>
    <n v="1"/>
  </r>
  <r>
    <x v="507"/>
    <x v="0"/>
    <x v="0"/>
    <x v="0"/>
    <x v="1"/>
    <x v="1"/>
    <x v="1"/>
    <n v="2478"/>
    <x v="0"/>
    <x v="1"/>
    <x v="3"/>
    <x v="3"/>
    <n v="30.9"/>
    <n v="1"/>
  </r>
  <r>
    <x v="534"/>
    <x v="0"/>
    <x v="0"/>
    <x v="1"/>
    <x v="12"/>
    <x v="3"/>
    <x v="3"/>
    <n v="4068"/>
    <x v="0"/>
    <x v="10"/>
    <x v="2"/>
    <x v="2"/>
    <n v="30.92"/>
    <n v="1"/>
  </r>
  <r>
    <x v="535"/>
    <x v="1"/>
    <x v="1"/>
    <x v="0"/>
    <x v="55"/>
    <x v="3"/>
    <x v="3"/>
    <n v="4703"/>
    <x v="0"/>
    <x v="17"/>
    <x v="2"/>
    <x v="2"/>
    <n v="30.950000000000003"/>
    <n v="1"/>
  </r>
  <r>
    <x v="121"/>
    <x v="0"/>
    <x v="0"/>
    <x v="0"/>
    <x v="26"/>
    <x v="0"/>
    <x v="0"/>
    <n v="6280"/>
    <x v="0"/>
    <x v="14"/>
    <x v="8"/>
    <x v="8"/>
    <n v="31"/>
    <n v="1"/>
  </r>
  <r>
    <x v="536"/>
    <x v="1"/>
    <x v="1"/>
    <x v="0"/>
    <x v="87"/>
    <x v="2"/>
    <x v="2"/>
    <n v="2609"/>
    <x v="0"/>
    <x v="2"/>
    <x v="6"/>
    <x v="6"/>
    <n v="31"/>
    <n v="1"/>
  </r>
  <r>
    <x v="518"/>
    <x v="0"/>
    <x v="0"/>
    <x v="0"/>
    <x v="14"/>
    <x v="1"/>
    <x v="1"/>
    <n v="2790"/>
    <x v="0"/>
    <x v="11"/>
    <x v="3"/>
    <x v="3"/>
    <n v="31"/>
    <n v="1"/>
  </r>
  <r>
    <x v="41"/>
    <x v="1"/>
    <x v="1"/>
    <x v="0"/>
    <x v="3"/>
    <x v="3"/>
    <x v="3"/>
    <n v="4220"/>
    <x v="0"/>
    <x v="3"/>
    <x v="5"/>
    <x v="5"/>
    <n v="31.119999999999997"/>
    <n v="1"/>
  </r>
  <r>
    <x v="316"/>
    <x v="0"/>
    <x v="0"/>
    <x v="0"/>
    <x v="84"/>
    <x v="3"/>
    <x v="3"/>
    <n v="4215"/>
    <x v="0"/>
    <x v="3"/>
    <x v="0"/>
    <x v="0"/>
    <n v="31.16"/>
    <n v="1"/>
  </r>
  <r>
    <x v="91"/>
    <x v="0"/>
    <x v="0"/>
    <x v="0"/>
    <x v="96"/>
    <x v="4"/>
    <x v="4"/>
    <n v="3690"/>
    <x v="0"/>
    <x v="16"/>
    <x v="3"/>
    <x v="3"/>
    <n v="31.490000000000002"/>
    <n v="1"/>
  </r>
  <r>
    <x v="178"/>
    <x v="0"/>
    <x v="0"/>
    <x v="0"/>
    <x v="12"/>
    <x v="3"/>
    <x v="3"/>
    <n v="4068"/>
    <x v="0"/>
    <x v="10"/>
    <x v="3"/>
    <x v="3"/>
    <n v="31.5"/>
    <n v="1"/>
  </r>
  <r>
    <x v="346"/>
    <x v="0"/>
    <x v="0"/>
    <x v="0"/>
    <x v="48"/>
    <x v="3"/>
    <x v="3"/>
    <n v="4566"/>
    <x v="0"/>
    <x v="15"/>
    <x v="3"/>
    <x v="3"/>
    <n v="31.5"/>
    <n v="1"/>
  </r>
  <r>
    <x v="459"/>
    <x v="0"/>
    <x v="0"/>
    <x v="0"/>
    <x v="21"/>
    <x v="3"/>
    <x v="3"/>
    <n v="4012"/>
    <x v="0"/>
    <x v="10"/>
    <x v="3"/>
    <x v="3"/>
    <n v="31.5"/>
    <n v="1"/>
  </r>
  <r>
    <x v="537"/>
    <x v="1"/>
    <x v="1"/>
    <x v="1"/>
    <x v="36"/>
    <x v="4"/>
    <x v="4"/>
    <n v="3148"/>
    <x v="0"/>
    <x v="6"/>
    <x v="5"/>
    <x v="5"/>
    <n v="31.68"/>
    <n v="1"/>
  </r>
  <r>
    <x v="538"/>
    <x v="2"/>
    <x v="2"/>
    <x v="0"/>
    <x v="31"/>
    <x v="1"/>
    <x v="1"/>
    <n v="2116"/>
    <x v="0"/>
    <x v="4"/>
    <x v="6"/>
    <x v="6"/>
    <n v="31.68"/>
    <n v="1"/>
  </r>
  <r>
    <x v="307"/>
    <x v="0"/>
    <x v="0"/>
    <x v="1"/>
    <x v="47"/>
    <x v="1"/>
    <x v="1"/>
    <n v="2101"/>
    <x v="0"/>
    <x v="4"/>
    <x v="8"/>
    <x v="8"/>
    <n v="31.84"/>
    <n v="1"/>
  </r>
  <r>
    <x v="192"/>
    <x v="1"/>
    <x v="1"/>
    <x v="0"/>
    <x v="53"/>
    <x v="3"/>
    <x v="3"/>
    <n v="4119"/>
    <x v="0"/>
    <x v="10"/>
    <x v="3"/>
    <x v="3"/>
    <n v="31.880000000000003"/>
    <n v="1"/>
  </r>
  <r>
    <x v="405"/>
    <x v="2"/>
    <x v="2"/>
    <x v="1"/>
    <x v="90"/>
    <x v="3"/>
    <x v="3"/>
    <n v="4700"/>
    <x v="0"/>
    <x v="17"/>
    <x v="5"/>
    <x v="5"/>
    <n v="31.91"/>
    <n v="1"/>
  </r>
  <r>
    <x v="330"/>
    <x v="0"/>
    <x v="0"/>
    <x v="0"/>
    <x v="69"/>
    <x v="4"/>
    <x v="4"/>
    <n v="3199"/>
    <x v="0"/>
    <x v="6"/>
    <x v="5"/>
    <x v="5"/>
    <n v="31.92"/>
    <n v="1"/>
  </r>
  <r>
    <x v="158"/>
    <x v="0"/>
    <x v="0"/>
    <x v="1"/>
    <x v="53"/>
    <x v="3"/>
    <x v="3"/>
    <n v="4119"/>
    <x v="0"/>
    <x v="10"/>
    <x v="1"/>
    <x v="1"/>
    <n v="31.92"/>
    <n v="1"/>
  </r>
  <r>
    <x v="455"/>
    <x v="0"/>
    <x v="0"/>
    <x v="1"/>
    <x v="23"/>
    <x v="1"/>
    <x v="1"/>
    <n v="2650"/>
    <x v="0"/>
    <x v="11"/>
    <x v="7"/>
    <x v="7"/>
    <n v="31.92"/>
    <n v="1"/>
  </r>
  <r>
    <x v="199"/>
    <x v="0"/>
    <x v="0"/>
    <x v="0"/>
    <x v="27"/>
    <x v="4"/>
    <x v="4"/>
    <n v="3066"/>
    <x v="0"/>
    <x v="7"/>
    <x v="5"/>
    <x v="5"/>
    <n v="31.93"/>
    <n v="1"/>
  </r>
  <r>
    <x v="539"/>
    <x v="2"/>
    <x v="2"/>
    <x v="0"/>
    <x v="9"/>
    <x v="4"/>
    <x v="4"/>
    <n v="3076"/>
    <x v="0"/>
    <x v="7"/>
    <x v="5"/>
    <x v="5"/>
    <n v="31.93"/>
    <n v="1"/>
  </r>
  <r>
    <x v="392"/>
    <x v="2"/>
    <x v="2"/>
    <x v="0"/>
    <x v="34"/>
    <x v="4"/>
    <x v="4"/>
    <n v="3018"/>
    <x v="0"/>
    <x v="7"/>
    <x v="0"/>
    <x v="0"/>
    <n v="31.96"/>
    <n v="1"/>
  </r>
  <r>
    <x v="376"/>
    <x v="1"/>
    <x v="1"/>
    <x v="1"/>
    <x v="9"/>
    <x v="4"/>
    <x v="4"/>
    <n v="3076"/>
    <x v="0"/>
    <x v="7"/>
    <x v="1"/>
    <x v="1"/>
    <n v="31.96"/>
    <n v="1"/>
  </r>
  <r>
    <x v="540"/>
    <x v="2"/>
    <x v="2"/>
    <x v="0"/>
    <x v="81"/>
    <x v="3"/>
    <x v="3"/>
    <n v="4680"/>
    <x v="0"/>
    <x v="17"/>
    <x v="5"/>
    <x v="5"/>
    <n v="31.96"/>
    <n v="1"/>
  </r>
  <r>
    <x v="541"/>
    <x v="0"/>
    <x v="0"/>
    <x v="0"/>
    <x v="45"/>
    <x v="3"/>
    <x v="3"/>
    <n v="4570"/>
    <x v="0"/>
    <x v="15"/>
    <x v="6"/>
    <x v="6"/>
    <n v="31.96"/>
    <n v="1"/>
  </r>
  <r>
    <x v="289"/>
    <x v="1"/>
    <x v="1"/>
    <x v="0"/>
    <x v="35"/>
    <x v="3"/>
    <x v="3"/>
    <n v="4558"/>
    <x v="0"/>
    <x v="15"/>
    <x v="3"/>
    <x v="3"/>
    <n v="31.96"/>
    <n v="1"/>
  </r>
  <r>
    <x v="445"/>
    <x v="0"/>
    <x v="0"/>
    <x v="1"/>
    <x v="19"/>
    <x v="1"/>
    <x v="1"/>
    <n v="2800"/>
    <x v="0"/>
    <x v="11"/>
    <x v="0"/>
    <x v="0"/>
    <n v="31.96"/>
    <n v="1"/>
  </r>
  <r>
    <x v="542"/>
    <x v="2"/>
    <x v="2"/>
    <x v="0"/>
    <x v="90"/>
    <x v="3"/>
    <x v="3"/>
    <n v="4700"/>
    <x v="0"/>
    <x v="17"/>
    <x v="0"/>
    <x v="0"/>
    <n v="31.96"/>
    <n v="1"/>
  </r>
  <r>
    <x v="543"/>
    <x v="0"/>
    <x v="0"/>
    <x v="0"/>
    <x v="87"/>
    <x v="2"/>
    <x v="2"/>
    <n v="2609"/>
    <x v="0"/>
    <x v="2"/>
    <x v="0"/>
    <x v="0"/>
    <n v="31.97"/>
    <n v="1"/>
  </r>
  <r>
    <x v="406"/>
    <x v="2"/>
    <x v="2"/>
    <x v="1"/>
    <x v="48"/>
    <x v="3"/>
    <x v="3"/>
    <n v="4566"/>
    <x v="0"/>
    <x v="15"/>
    <x v="6"/>
    <x v="6"/>
    <n v="31.97"/>
    <n v="1"/>
  </r>
  <r>
    <x v="59"/>
    <x v="0"/>
    <x v="0"/>
    <x v="1"/>
    <x v="16"/>
    <x v="0"/>
    <x v="0"/>
    <n v="6030"/>
    <x v="0"/>
    <x v="0"/>
    <x v="4"/>
    <x v="4"/>
    <n v="32.46"/>
    <n v="1"/>
  </r>
  <r>
    <x v="358"/>
    <x v="1"/>
    <x v="1"/>
    <x v="0"/>
    <x v="85"/>
    <x v="0"/>
    <x v="0"/>
    <n v="6530"/>
    <x v="0"/>
    <x v="20"/>
    <x v="2"/>
    <x v="2"/>
    <n v="32.56"/>
    <n v="1"/>
  </r>
  <r>
    <x v="444"/>
    <x v="0"/>
    <x v="0"/>
    <x v="1"/>
    <x v="76"/>
    <x v="1"/>
    <x v="1"/>
    <n v="2031"/>
    <x v="0"/>
    <x v="5"/>
    <x v="5"/>
    <x v="5"/>
    <n v="32.67"/>
    <n v="1"/>
  </r>
  <r>
    <x v="391"/>
    <x v="2"/>
    <x v="2"/>
    <x v="0"/>
    <x v="19"/>
    <x v="1"/>
    <x v="1"/>
    <n v="2800"/>
    <x v="0"/>
    <x v="11"/>
    <x v="7"/>
    <x v="7"/>
    <n v="32.74"/>
    <n v="1"/>
  </r>
  <r>
    <x v="20"/>
    <x v="0"/>
    <x v="0"/>
    <x v="0"/>
    <x v="55"/>
    <x v="3"/>
    <x v="3"/>
    <n v="4703"/>
    <x v="0"/>
    <x v="17"/>
    <x v="3"/>
    <x v="3"/>
    <n v="32.799999999999997"/>
    <n v="1"/>
  </r>
  <r>
    <x v="31"/>
    <x v="1"/>
    <x v="1"/>
    <x v="0"/>
    <x v="25"/>
    <x v="4"/>
    <x v="4"/>
    <n v="3550"/>
    <x v="0"/>
    <x v="8"/>
    <x v="9"/>
    <x v="9"/>
    <n v="32.85"/>
    <n v="1"/>
  </r>
  <r>
    <x v="544"/>
    <x v="0"/>
    <x v="0"/>
    <x v="0"/>
    <x v="64"/>
    <x v="1"/>
    <x v="1"/>
    <n v="2350"/>
    <x v="0"/>
    <x v="1"/>
    <x v="2"/>
    <x v="2"/>
    <n v="32.89"/>
    <n v="1"/>
  </r>
  <r>
    <x v="417"/>
    <x v="2"/>
    <x v="2"/>
    <x v="0"/>
    <x v="70"/>
    <x v="4"/>
    <x v="4"/>
    <n v="3400"/>
    <x v="0"/>
    <x v="8"/>
    <x v="5"/>
    <x v="5"/>
    <n v="32.89"/>
    <n v="1"/>
  </r>
  <r>
    <x v="545"/>
    <x v="2"/>
    <x v="2"/>
    <x v="1"/>
    <x v="49"/>
    <x v="4"/>
    <x v="4"/>
    <n v="3134"/>
    <x v="0"/>
    <x v="6"/>
    <x v="7"/>
    <x v="7"/>
    <n v="32.94"/>
    <n v="1"/>
  </r>
  <r>
    <x v="514"/>
    <x v="1"/>
    <x v="1"/>
    <x v="0"/>
    <x v="93"/>
    <x v="4"/>
    <x v="4"/>
    <n v="3915"/>
    <x v="0"/>
    <x v="16"/>
    <x v="7"/>
    <x v="7"/>
    <n v="32.950000000000003"/>
    <n v="1"/>
  </r>
  <r>
    <x v="546"/>
    <x v="2"/>
    <x v="2"/>
    <x v="0"/>
    <x v="54"/>
    <x v="4"/>
    <x v="4"/>
    <n v="3030"/>
    <x v="0"/>
    <x v="7"/>
    <x v="9"/>
    <x v="9"/>
    <n v="32.99"/>
    <n v="1"/>
  </r>
  <r>
    <x v="380"/>
    <x v="0"/>
    <x v="0"/>
    <x v="0"/>
    <x v="84"/>
    <x v="3"/>
    <x v="3"/>
    <n v="4215"/>
    <x v="0"/>
    <x v="3"/>
    <x v="0"/>
    <x v="0"/>
    <n v="33"/>
    <n v="1"/>
  </r>
  <r>
    <x v="73"/>
    <x v="1"/>
    <x v="1"/>
    <x v="0"/>
    <x v="34"/>
    <x v="4"/>
    <x v="4"/>
    <n v="3018"/>
    <x v="0"/>
    <x v="7"/>
    <x v="1"/>
    <x v="1"/>
    <n v="33"/>
    <n v="1"/>
  </r>
  <r>
    <x v="178"/>
    <x v="0"/>
    <x v="0"/>
    <x v="0"/>
    <x v="79"/>
    <x v="6"/>
    <x v="6"/>
    <n v="5290"/>
    <x v="0"/>
    <x v="18"/>
    <x v="3"/>
    <x v="3"/>
    <n v="33"/>
    <n v="1"/>
  </r>
  <r>
    <x v="547"/>
    <x v="0"/>
    <x v="0"/>
    <x v="0"/>
    <x v="54"/>
    <x v="4"/>
    <x v="4"/>
    <n v="3030"/>
    <x v="0"/>
    <x v="7"/>
    <x v="7"/>
    <x v="7"/>
    <n v="33.380000000000003"/>
    <n v="1"/>
  </r>
  <r>
    <x v="119"/>
    <x v="0"/>
    <x v="0"/>
    <x v="0"/>
    <x v="59"/>
    <x v="3"/>
    <x v="3"/>
    <n v="4509"/>
    <x v="0"/>
    <x v="3"/>
    <x v="7"/>
    <x v="7"/>
    <n v="33.39"/>
    <n v="1"/>
  </r>
  <r>
    <x v="548"/>
    <x v="1"/>
    <x v="1"/>
    <x v="0"/>
    <x v="68"/>
    <x v="7"/>
    <x v="7"/>
    <n v="800"/>
    <x v="0"/>
    <x v="19"/>
    <x v="6"/>
    <x v="6"/>
    <n v="33.409999999999997"/>
    <n v="1"/>
  </r>
  <r>
    <x v="56"/>
    <x v="2"/>
    <x v="2"/>
    <x v="0"/>
    <x v="11"/>
    <x v="5"/>
    <x v="5"/>
    <n v="7010"/>
    <x v="0"/>
    <x v="9"/>
    <x v="7"/>
    <x v="7"/>
    <n v="33.43"/>
    <n v="1"/>
  </r>
  <r>
    <x v="549"/>
    <x v="1"/>
    <x v="1"/>
    <x v="1"/>
    <x v="69"/>
    <x v="4"/>
    <x v="4"/>
    <n v="3199"/>
    <x v="0"/>
    <x v="6"/>
    <x v="3"/>
    <x v="3"/>
    <n v="33.75"/>
    <n v="1"/>
  </r>
  <r>
    <x v="135"/>
    <x v="0"/>
    <x v="0"/>
    <x v="0"/>
    <x v="85"/>
    <x v="0"/>
    <x v="0"/>
    <n v="6530"/>
    <x v="0"/>
    <x v="20"/>
    <x v="5"/>
    <x v="5"/>
    <n v="33.89"/>
    <n v="1"/>
  </r>
  <r>
    <x v="501"/>
    <x v="1"/>
    <x v="1"/>
    <x v="0"/>
    <x v="22"/>
    <x v="1"/>
    <x v="1"/>
    <n v="2539"/>
    <x v="0"/>
    <x v="2"/>
    <x v="1"/>
    <x v="1"/>
    <n v="33.93"/>
    <n v="1"/>
  </r>
  <r>
    <x v="550"/>
    <x v="0"/>
    <x v="0"/>
    <x v="0"/>
    <x v="7"/>
    <x v="4"/>
    <x v="4"/>
    <n v="3175"/>
    <x v="0"/>
    <x v="6"/>
    <x v="5"/>
    <x v="5"/>
    <n v="33.94"/>
    <n v="1"/>
  </r>
  <r>
    <x v="551"/>
    <x v="0"/>
    <x v="0"/>
    <x v="0"/>
    <x v="43"/>
    <x v="1"/>
    <x v="1"/>
    <n v="2560"/>
    <x v="0"/>
    <x v="2"/>
    <x v="3"/>
    <x v="3"/>
    <n v="33.97"/>
    <n v="1"/>
  </r>
  <r>
    <x v="469"/>
    <x v="1"/>
    <x v="1"/>
    <x v="0"/>
    <x v="43"/>
    <x v="1"/>
    <x v="1"/>
    <n v="2560"/>
    <x v="0"/>
    <x v="2"/>
    <x v="0"/>
    <x v="0"/>
    <n v="33.979999999999997"/>
    <n v="1"/>
  </r>
  <r>
    <x v="384"/>
    <x v="1"/>
    <x v="1"/>
    <x v="0"/>
    <x v="44"/>
    <x v="4"/>
    <x v="4"/>
    <n v="3977"/>
    <x v="0"/>
    <x v="16"/>
    <x v="4"/>
    <x v="4"/>
    <n v="33.979999999999997"/>
    <n v="1"/>
  </r>
  <r>
    <x v="130"/>
    <x v="1"/>
    <x v="1"/>
    <x v="0"/>
    <x v="13"/>
    <x v="1"/>
    <x v="1"/>
    <n v="2480"/>
    <x v="0"/>
    <x v="1"/>
    <x v="3"/>
    <x v="3"/>
    <n v="34.120000000000005"/>
    <n v="1"/>
  </r>
  <r>
    <x v="552"/>
    <x v="2"/>
    <x v="2"/>
    <x v="0"/>
    <x v="89"/>
    <x v="4"/>
    <x v="4"/>
    <n v="3136"/>
    <x v="0"/>
    <x v="6"/>
    <x v="2"/>
    <x v="2"/>
    <n v="34.47"/>
    <n v="1"/>
  </r>
  <r>
    <x v="337"/>
    <x v="0"/>
    <x v="0"/>
    <x v="0"/>
    <x v="89"/>
    <x v="4"/>
    <x v="4"/>
    <n v="3136"/>
    <x v="0"/>
    <x v="6"/>
    <x v="3"/>
    <x v="3"/>
    <n v="34.5"/>
    <n v="1"/>
  </r>
  <r>
    <x v="553"/>
    <x v="2"/>
    <x v="2"/>
    <x v="0"/>
    <x v="64"/>
    <x v="1"/>
    <x v="1"/>
    <n v="2350"/>
    <x v="0"/>
    <x v="1"/>
    <x v="6"/>
    <x v="6"/>
    <n v="34.57"/>
    <n v="1"/>
  </r>
  <r>
    <x v="236"/>
    <x v="0"/>
    <x v="0"/>
    <x v="1"/>
    <x v="83"/>
    <x v="0"/>
    <x v="0"/>
    <n v="6052"/>
    <x v="0"/>
    <x v="0"/>
    <x v="0"/>
    <x v="0"/>
    <n v="34.74"/>
    <n v="1"/>
  </r>
  <r>
    <x v="89"/>
    <x v="0"/>
    <x v="0"/>
    <x v="1"/>
    <x v="67"/>
    <x v="3"/>
    <x v="3"/>
    <n v="4551"/>
    <x v="0"/>
    <x v="15"/>
    <x v="8"/>
    <x v="8"/>
    <n v="34.86"/>
    <n v="1"/>
  </r>
  <r>
    <x v="213"/>
    <x v="1"/>
    <x v="1"/>
    <x v="0"/>
    <x v="75"/>
    <x v="0"/>
    <x v="0"/>
    <n v="6450"/>
    <x v="0"/>
    <x v="20"/>
    <x v="5"/>
    <x v="5"/>
    <n v="34.910000000000004"/>
    <n v="1"/>
  </r>
  <r>
    <x v="554"/>
    <x v="0"/>
    <x v="0"/>
    <x v="0"/>
    <x v="96"/>
    <x v="4"/>
    <x v="4"/>
    <n v="3690"/>
    <x v="0"/>
    <x v="16"/>
    <x v="5"/>
    <x v="5"/>
    <n v="34.92"/>
    <n v="1"/>
  </r>
  <r>
    <x v="528"/>
    <x v="1"/>
    <x v="1"/>
    <x v="0"/>
    <x v="39"/>
    <x v="0"/>
    <x v="0"/>
    <n v="6330"/>
    <x v="0"/>
    <x v="14"/>
    <x v="7"/>
    <x v="7"/>
    <n v="34.93"/>
    <n v="1"/>
  </r>
  <r>
    <x v="289"/>
    <x v="1"/>
    <x v="1"/>
    <x v="0"/>
    <x v="39"/>
    <x v="0"/>
    <x v="0"/>
    <n v="6330"/>
    <x v="0"/>
    <x v="14"/>
    <x v="1"/>
    <x v="1"/>
    <n v="34.93"/>
    <n v="1"/>
  </r>
  <r>
    <x v="555"/>
    <x v="2"/>
    <x v="2"/>
    <x v="0"/>
    <x v="66"/>
    <x v="3"/>
    <x v="3"/>
    <n v="4883"/>
    <x v="0"/>
    <x v="12"/>
    <x v="1"/>
    <x v="1"/>
    <n v="34.93"/>
    <n v="1"/>
  </r>
  <r>
    <x v="175"/>
    <x v="1"/>
    <x v="1"/>
    <x v="1"/>
    <x v="1"/>
    <x v="1"/>
    <x v="1"/>
    <n v="2478"/>
    <x v="0"/>
    <x v="1"/>
    <x v="4"/>
    <x v="4"/>
    <n v="34.93"/>
    <n v="1"/>
  </r>
  <r>
    <x v="450"/>
    <x v="1"/>
    <x v="1"/>
    <x v="0"/>
    <x v="54"/>
    <x v="4"/>
    <x v="4"/>
    <n v="3030"/>
    <x v="0"/>
    <x v="7"/>
    <x v="3"/>
    <x v="3"/>
    <n v="34.950000000000003"/>
    <n v="1"/>
  </r>
  <r>
    <x v="535"/>
    <x v="1"/>
    <x v="1"/>
    <x v="0"/>
    <x v="81"/>
    <x v="3"/>
    <x v="3"/>
    <n v="4680"/>
    <x v="0"/>
    <x v="17"/>
    <x v="3"/>
    <x v="3"/>
    <n v="34.96"/>
    <n v="1"/>
  </r>
  <r>
    <x v="556"/>
    <x v="0"/>
    <x v="0"/>
    <x v="1"/>
    <x v="83"/>
    <x v="0"/>
    <x v="0"/>
    <n v="6052"/>
    <x v="0"/>
    <x v="0"/>
    <x v="7"/>
    <x v="7"/>
    <n v="34.97"/>
    <n v="1"/>
  </r>
  <r>
    <x v="522"/>
    <x v="0"/>
    <x v="0"/>
    <x v="0"/>
    <x v="67"/>
    <x v="3"/>
    <x v="3"/>
    <n v="4551"/>
    <x v="0"/>
    <x v="15"/>
    <x v="1"/>
    <x v="1"/>
    <n v="34.989999999999995"/>
    <n v="1"/>
  </r>
  <r>
    <x v="307"/>
    <x v="0"/>
    <x v="0"/>
    <x v="0"/>
    <x v="95"/>
    <x v="7"/>
    <x v="7"/>
    <n v="870"/>
    <x v="0"/>
    <x v="19"/>
    <x v="7"/>
    <x v="7"/>
    <n v="35"/>
    <n v="1"/>
  </r>
  <r>
    <x v="483"/>
    <x v="0"/>
    <x v="0"/>
    <x v="0"/>
    <x v="69"/>
    <x v="4"/>
    <x v="4"/>
    <n v="3199"/>
    <x v="0"/>
    <x v="6"/>
    <x v="2"/>
    <x v="2"/>
    <n v="35.11"/>
    <n v="1"/>
  </r>
  <r>
    <x v="371"/>
    <x v="2"/>
    <x v="2"/>
    <x v="0"/>
    <x v="6"/>
    <x v="0"/>
    <x v="0"/>
    <n v="6010"/>
    <x v="0"/>
    <x v="0"/>
    <x v="4"/>
    <x v="4"/>
    <n v="35.28"/>
    <n v="1"/>
  </r>
  <r>
    <x v="333"/>
    <x v="1"/>
    <x v="1"/>
    <x v="0"/>
    <x v="88"/>
    <x v="6"/>
    <x v="6"/>
    <n v="5011"/>
    <x v="0"/>
    <x v="13"/>
    <x v="3"/>
    <x v="3"/>
    <n v="35.480000000000004"/>
    <n v="1"/>
  </r>
  <r>
    <x v="303"/>
    <x v="1"/>
    <x v="1"/>
    <x v="0"/>
    <x v="3"/>
    <x v="3"/>
    <x v="3"/>
    <n v="4220"/>
    <x v="0"/>
    <x v="3"/>
    <x v="6"/>
    <x v="6"/>
    <n v="35.619999999999997"/>
    <n v="1"/>
  </r>
  <r>
    <x v="57"/>
    <x v="0"/>
    <x v="0"/>
    <x v="0"/>
    <x v="28"/>
    <x v="1"/>
    <x v="1"/>
    <n v="2830"/>
    <x v="0"/>
    <x v="11"/>
    <x v="9"/>
    <x v="9"/>
    <n v="35.72"/>
    <n v="1"/>
  </r>
  <r>
    <x v="557"/>
    <x v="0"/>
    <x v="0"/>
    <x v="0"/>
    <x v="5"/>
    <x v="1"/>
    <x v="1"/>
    <n v="2067"/>
    <x v="0"/>
    <x v="5"/>
    <x v="8"/>
    <x v="8"/>
    <n v="35.82"/>
    <n v="1"/>
  </r>
  <r>
    <x v="558"/>
    <x v="0"/>
    <x v="0"/>
    <x v="0"/>
    <x v="96"/>
    <x v="4"/>
    <x v="4"/>
    <n v="3690"/>
    <x v="0"/>
    <x v="16"/>
    <x v="0"/>
    <x v="0"/>
    <n v="35.840000000000003"/>
    <n v="1"/>
  </r>
  <r>
    <x v="559"/>
    <x v="0"/>
    <x v="0"/>
    <x v="1"/>
    <x v="62"/>
    <x v="0"/>
    <x v="0"/>
    <n v="6112"/>
    <x v="0"/>
    <x v="14"/>
    <x v="6"/>
    <x v="6"/>
    <n v="35.880000000000003"/>
    <n v="1"/>
  </r>
  <r>
    <x v="77"/>
    <x v="1"/>
    <x v="1"/>
    <x v="0"/>
    <x v="29"/>
    <x v="4"/>
    <x v="4"/>
    <n v="3500"/>
    <x v="0"/>
    <x v="8"/>
    <x v="2"/>
    <x v="2"/>
    <n v="35.880000000000003"/>
    <n v="1"/>
  </r>
  <r>
    <x v="365"/>
    <x v="0"/>
    <x v="0"/>
    <x v="1"/>
    <x v="48"/>
    <x v="3"/>
    <x v="3"/>
    <n v="4566"/>
    <x v="0"/>
    <x v="15"/>
    <x v="6"/>
    <x v="6"/>
    <n v="35.880000000000003"/>
    <n v="1"/>
  </r>
  <r>
    <x v="28"/>
    <x v="2"/>
    <x v="2"/>
    <x v="1"/>
    <x v="76"/>
    <x v="1"/>
    <x v="1"/>
    <n v="2031"/>
    <x v="0"/>
    <x v="5"/>
    <x v="6"/>
    <x v="6"/>
    <n v="35.880000000000003"/>
    <n v="1"/>
  </r>
  <r>
    <x v="14"/>
    <x v="0"/>
    <x v="0"/>
    <x v="0"/>
    <x v="63"/>
    <x v="1"/>
    <x v="1"/>
    <n v="2015"/>
    <x v="0"/>
    <x v="5"/>
    <x v="5"/>
    <x v="5"/>
    <n v="35.909999999999997"/>
    <n v="1"/>
  </r>
  <r>
    <x v="13"/>
    <x v="0"/>
    <x v="0"/>
    <x v="0"/>
    <x v="27"/>
    <x v="4"/>
    <x v="4"/>
    <n v="3066"/>
    <x v="0"/>
    <x v="7"/>
    <x v="7"/>
    <x v="7"/>
    <n v="35.909999999999997"/>
    <n v="1"/>
  </r>
  <r>
    <x v="560"/>
    <x v="0"/>
    <x v="0"/>
    <x v="0"/>
    <x v="45"/>
    <x v="3"/>
    <x v="3"/>
    <n v="4570"/>
    <x v="0"/>
    <x v="15"/>
    <x v="5"/>
    <x v="5"/>
    <n v="35.909999999999997"/>
    <n v="1"/>
  </r>
  <r>
    <x v="326"/>
    <x v="0"/>
    <x v="0"/>
    <x v="0"/>
    <x v="93"/>
    <x v="4"/>
    <x v="4"/>
    <n v="3915"/>
    <x v="0"/>
    <x v="16"/>
    <x v="4"/>
    <x v="4"/>
    <n v="35.909999999999997"/>
    <n v="1"/>
  </r>
  <r>
    <x v="210"/>
    <x v="0"/>
    <x v="0"/>
    <x v="0"/>
    <x v="78"/>
    <x v="1"/>
    <x v="1"/>
    <n v="2141"/>
    <x v="0"/>
    <x v="4"/>
    <x v="6"/>
    <x v="6"/>
    <n v="35.909999999999997"/>
    <n v="1"/>
  </r>
  <r>
    <x v="292"/>
    <x v="0"/>
    <x v="0"/>
    <x v="0"/>
    <x v="87"/>
    <x v="2"/>
    <x v="2"/>
    <n v="2609"/>
    <x v="0"/>
    <x v="2"/>
    <x v="5"/>
    <x v="5"/>
    <n v="35.910000000000004"/>
    <n v="1"/>
  </r>
  <r>
    <x v="335"/>
    <x v="1"/>
    <x v="1"/>
    <x v="0"/>
    <x v="73"/>
    <x v="6"/>
    <x v="6"/>
    <n v="5607"/>
    <x v="0"/>
    <x v="18"/>
    <x v="4"/>
    <x v="4"/>
    <n v="35.92"/>
    <n v="1"/>
  </r>
  <r>
    <x v="435"/>
    <x v="0"/>
    <x v="0"/>
    <x v="0"/>
    <x v="3"/>
    <x v="3"/>
    <x v="3"/>
    <n v="4220"/>
    <x v="0"/>
    <x v="3"/>
    <x v="2"/>
    <x v="2"/>
    <n v="35.94"/>
    <n v="1"/>
  </r>
  <r>
    <x v="561"/>
    <x v="0"/>
    <x v="0"/>
    <x v="1"/>
    <x v="81"/>
    <x v="3"/>
    <x v="3"/>
    <n v="4680"/>
    <x v="0"/>
    <x v="17"/>
    <x v="0"/>
    <x v="0"/>
    <n v="35.94"/>
    <n v="1"/>
  </r>
  <r>
    <x v="412"/>
    <x v="0"/>
    <x v="0"/>
    <x v="1"/>
    <x v="17"/>
    <x v="3"/>
    <x v="3"/>
    <n v="4825"/>
    <x v="0"/>
    <x v="12"/>
    <x v="0"/>
    <x v="0"/>
    <n v="35.94"/>
    <n v="1"/>
  </r>
  <r>
    <x v="490"/>
    <x v="0"/>
    <x v="0"/>
    <x v="0"/>
    <x v="24"/>
    <x v="1"/>
    <x v="1"/>
    <n v="2120"/>
    <x v="0"/>
    <x v="4"/>
    <x v="0"/>
    <x v="0"/>
    <n v="35.94"/>
    <n v="1"/>
  </r>
  <r>
    <x v="344"/>
    <x v="1"/>
    <x v="1"/>
    <x v="0"/>
    <x v="2"/>
    <x v="2"/>
    <x v="2"/>
    <n v="2617"/>
    <x v="0"/>
    <x v="2"/>
    <x v="4"/>
    <x v="4"/>
    <n v="35.96"/>
    <n v="1"/>
  </r>
  <r>
    <x v="562"/>
    <x v="1"/>
    <x v="1"/>
    <x v="1"/>
    <x v="0"/>
    <x v="0"/>
    <x v="0"/>
    <n v="6021"/>
    <x v="0"/>
    <x v="0"/>
    <x v="3"/>
    <x v="3"/>
    <n v="35.97"/>
    <n v="1"/>
  </r>
  <r>
    <x v="312"/>
    <x v="1"/>
    <x v="1"/>
    <x v="0"/>
    <x v="57"/>
    <x v="6"/>
    <x v="6"/>
    <n v="5082"/>
    <x v="0"/>
    <x v="13"/>
    <x v="5"/>
    <x v="5"/>
    <n v="35.980000000000004"/>
    <n v="1"/>
  </r>
  <r>
    <x v="493"/>
    <x v="1"/>
    <x v="1"/>
    <x v="0"/>
    <x v="65"/>
    <x v="1"/>
    <x v="1"/>
    <n v="2131"/>
    <x v="0"/>
    <x v="4"/>
    <x v="3"/>
    <x v="3"/>
    <n v="36"/>
    <n v="1"/>
  </r>
  <r>
    <x v="17"/>
    <x v="0"/>
    <x v="0"/>
    <x v="0"/>
    <x v="17"/>
    <x v="3"/>
    <x v="3"/>
    <n v="4825"/>
    <x v="0"/>
    <x v="12"/>
    <x v="3"/>
    <x v="3"/>
    <n v="36"/>
    <n v="1"/>
  </r>
  <r>
    <x v="417"/>
    <x v="2"/>
    <x v="2"/>
    <x v="0"/>
    <x v="51"/>
    <x v="4"/>
    <x v="4"/>
    <n v="3630"/>
    <x v="0"/>
    <x v="16"/>
    <x v="9"/>
    <x v="9"/>
    <n v="36"/>
    <n v="1"/>
  </r>
  <r>
    <x v="457"/>
    <x v="1"/>
    <x v="1"/>
    <x v="0"/>
    <x v="88"/>
    <x v="6"/>
    <x v="6"/>
    <n v="5011"/>
    <x v="0"/>
    <x v="13"/>
    <x v="3"/>
    <x v="3"/>
    <n v="36"/>
    <n v="1"/>
  </r>
  <r>
    <x v="87"/>
    <x v="0"/>
    <x v="0"/>
    <x v="0"/>
    <x v="68"/>
    <x v="7"/>
    <x v="7"/>
    <n v="800"/>
    <x v="0"/>
    <x v="19"/>
    <x v="1"/>
    <x v="1"/>
    <n v="36.08"/>
    <n v="1"/>
  </r>
  <r>
    <x v="26"/>
    <x v="1"/>
    <x v="1"/>
    <x v="0"/>
    <x v="57"/>
    <x v="6"/>
    <x v="6"/>
    <n v="5082"/>
    <x v="0"/>
    <x v="13"/>
    <x v="7"/>
    <x v="7"/>
    <n v="36.489999999999995"/>
    <n v="1"/>
  </r>
  <r>
    <x v="563"/>
    <x v="0"/>
    <x v="0"/>
    <x v="0"/>
    <x v="82"/>
    <x v="3"/>
    <x v="3"/>
    <n v="4655"/>
    <x v="0"/>
    <x v="17"/>
    <x v="3"/>
    <x v="3"/>
    <n v="36.5"/>
    <n v="1"/>
  </r>
  <r>
    <x v="564"/>
    <x v="0"/>
    <x v="0"/>
    <x v="0"/>
    <x v="94"/>
    <x v="5"/>
    <x v="5"/>
    <n v="7250"/>
    <x v="0"/>
    <x v="9"/>
    <x v="3"/>
    <x v="3"/>
    <n v="36.5"/>
    <n v="1"/>
  </r>
  <r>
    <x v="417"/>
    <x v="2"/>
    <x v="2"/>
    <x v="1"/>
    <x v="9"/>
    <x v="4"/>
    <x v="4"/>
    <n v="3076"/>
    <x v="0"/>
    <x v="7"/>
    <x v="4"/>
    <x v="4"/>
    <n v="36.54"/>
    <n v="1"/>
  </r>
  <r>
    <x v="112"/>
    <x v="0"/>
    <x v="0"/>
    <x v="0"/>
    <x v="63"/>
    <x v="1"/>
    <x v="1"/>
    <n v="2015"/>
    <x v="0"/>
    <x v="5"/>
    <x v="4"/>
    <x v="4"/>
    <n v="36.67"/>
    <n v="1"/>
  </r>
  <r>
    <x v="343"/>
    <x v="0"/>
    <x v="0"/>
    <x v="1"/>
    <x v="55"/>
    <x v="3"/>
    <x v="3"/>
    <n v="4703"/>
    <x v="0"/>
    <x v="17"/>
    <x v="2"/>
    <x v="2"/>
    <n v="36.92"/>
    <n v="1"/>
  </r>
  <r>
    <x v="192"/>
    <x v="1"/>
    <x v="1"/>
    <x v="1"/>
    <x v="1"/>
    <x v="1"/>
    <x v="1"/>
    <n v="2478"/>
    <x v="0"/>
    <x v="1"/>
    <x v="0"/>
    <x v="0"/>
    <n v="36.97"/>
    <n v="1"/>
  </r>
  <r>
    <x v="441"/>
    <x v="0"/>
    <x v="0"/>
    <x v="0"/>
    <x v="92"/>
    <x v="3"/>
    <x v="3"/>
    <n v="4305"/>
    <x v="0"/>
    <x v="3"/>
    <x v="5"/>
    <x v="5"/>
    <n v="36.97"/>
    <n v="1"/>
  </r>
  <r>
    <x v="565"/>
    <x v="1"/>
    <x v="1"/>
    <x v="0"/>
    <x v="66"/>
    <x v="3"/>
    <x v="3"/>
    <n v="4883"/>
    <x v="0"/>
    <x v="12"/>
    <x v="4"/>
    <x v="4"/>
    <n v="37"/>
    <n v="1"/>
  </r>
  <r>
    <x v="419"/>
    <x v="2"/>
    <x v="2"/>
    <x v="1"/>
    <x v="13"/>
    <x v="1"/>
    <x v="1"/>
    <n v="2480"/>
    <x v="0"/>
    <x v="1"/>
    <x v="8"/>
    <x v="8"/>
    <n v="37.19"/>
    <n v="1"/>
  </r>
  <r>
    <x v="566"/>
    <x v="0"/>
    <x v="0"/>
    <x v="0"/>
    <x v="10"/>
    <x v="4"/>
    <x v="4"/>
    <n v="3551"/>
    <x v="0"/>
    <x v="8"/>
    <x v="1"/>
    <x v="1"/>
    <n v="37.33"/>
    <n v="1"/>
  </r>
  <r>
    <x v="501"/>
    <x v="1"/>
    <x v="1"/>
    <x v="1"/>
    <x v="46"/>
    <x v="3"/>
    <x v="3"/>
    <n v="4740"/>
    <x v="0"/>
    <x v="17"/>
    <x v="7"/>
    <x v="7"/>
    <n v="37.42"/>
    <n v="1"/>
  </r>
  <r>
    <x v="56"/>
    <x v="2"/>
    <x v="2"/>
    <x v="0"/>
    <x v="19"/>
    <x v="1"/>
    <x v="1"/>
    <n v="2800"/>
    <x v="0"/>
    <x v="11"/>
    <x v="3"/>
    <x v="3"/>
    <n v="37.46"/>
    <n v="1"/>
  </r>
  <r>
    <x v="567"/>
    <x v="0"/>
    <x v="0"/>
    <x v="0"/>
    <x v="73"/>
    <x v="6"/>
    <x v="6"/>
    <n v="5607"/>
    <x v="0"/>
    <x v="18"/>
    <x v="3"/>
    <x v="3"/>
    <n v="37.47"/>
    <n v="1"/>
  </r>
  <r>
    <x v="320"/>
    <x v="2"/>
    <x v="2"/>
    <x v="0"/>
    <x v="87"/>
    <x v="2"/>
    <x v="2"/>
    <n v="2609"/>
    <x v="0"/>
    <x v="2"/>
    <x v="7"/>
    <x v="7"/>
    <n v="37.49"/>
    <n v="1"/>
  </r>
  <r>
    <x v="494"/>
    <x v="2"/>
    <x v="2"/>
    <x v="1"/>
    <x v="42"/>
    <x v="3"/>
    <x v="3"/>
    <n v="4870"/>
    <x v="0"/>
    <x v="12"/>
    <x v="3"/>
    <x v="3"/>
    <n v="37.5"/>
    <n v="1"/>
  </r>
  <r>
    <x v="503"/>
    <x v="0"/>
    <x v="0"/>
    <x v="1"/>
    <x v="36"/>
    <x v="4"/>
    <x v="4"/>
    <n v="3148"/>
    <x v="0"/>
    <x v="6"/>
    <x v="0"/>
    <x v="0"/>
    <n v="37.57"/>
    <n v="1"/>
  </r>
  <r>
    <x v="301"/>
    <x v="1"/>
    <x v="1"/>
    <x v="0"/>
    <x v="63"/>
    <x v="1"/>
    <x v="1"/>
    <n v="2015"/>
    <x v="0"/>
    <x v="5"/>
    <x v="9"/>
    <x v="9"/>
    <n v="37.619999999999997"/>
    <n v="1"/>
  </r>
  <r>
    <x v="230"/>
    <x v="1"/>
    <x v="1"/>
    <x v="1"/>
    <x v="15"/>
    <x v="1"/>
    <x v="1"/>
    <n v="2020"/>
    <x v="0"/>
    <x v="5"/>
    <x v="5"/>
    <x v="5"/>
    <n v="37.619999999999997"/>
    <n v="1"/>
  </r>
  <r>
    <x v="200"/>
    <x v="2"/>
    <x v="2"/>
    <x v="1"/>
    <x v="72"/>
    <x v="4"/>
    <x v="4"/>
    <n v="3931"/>
    <x v="0"/>
    <x v="16"/>
    <x v="4"/>
    <x v="4"/>
    <n v="37.620000000000005"/>
    <n v="1"/>
  </r>
  <r>
    <x v="426"/>
    <x v="2"/>
    <x v="2"/>
    <x v="0"/>
    <x v="59"/>
    <x v="3"/>
    <x v="3"/>
    <n v="4509"/>
    <x v="0"/>
    <x v="3"/>
    <x v="5"/>
    <x v="5"/>
    <n v="37.909999999999997"/>
    <n v="1"/>
  </r>
  <r>
    <x v="408"/>
    <x v="1"/>
    <x v="1"/>
    <x v="0"/>
    <x v="92"/>
    <x v="3"/>
    <x v="3"/>
    <n v="4305"/>
    <x v="0"/>
    <x v="3"/>
    <x v="6"/>
    <x v="6"/>
    <n v="37.910000000000004"/>
    <n v="1"/>
  </r>
  <r>
    <x v="568"/>
    <x v="2"/>
    <x v="2"/>
    <x v="0"/>
    <x v="96"/>
    <x v="4"/>
    <x v="4"/>
    <n v="3690"/>
    <x v="0"/>
    <x v="16"/>
    <x v="5"/>
    <x v="5"/>
    <n v="37.93"/>
    <n v="1"/>
  </r>
  <r>
    <x v="27"/>
    <x v="0"/>
    <x v="0"/>
    <x v="1"/>
    <x v="79"/>
    <x v="6"/>
    <x v="6"/>
    <n v="5290"/>
    <x v="0"/>
    <x v="18"/>
    <x v="7"/>
    <x v="7"/>
    <n v="37.96"/>
    <n v="1"/>
  </r>
  <r>
    <x v="167"/>
    <x v="2"/>
    <x v="2"/>
    <x v="0"/>
    <x v="93"/>
    <x v="4"/>
    <x v="4"/>
    <n v="3915"/>
    <x v="0"/>
    <x v="16"/>
    <x v="4"/>
    <x v="4"/>
    <n v="37.979999999999997"/>
    <n v="1"/>
  </r>
  <r>
    <x v="84"/>
    <x v="2"/>
    <x v="2"/>
    <x v="0"/>
    <x v="4"/>
    <x v="1"/>
    <x v="1"/>
    <n v="2154"/>
    <x v="0"/>
    <x v="4"/>
    <x v="5"/>
    <x v="5"/>
    <n v="38"/>
    <n v="1"/>
  </r>
  <r>
    <x v="150"/>
    <x v="0"/>
    <x v="0"/>
    <x v="0"/>
    <x v="19"/>
    <x v="1"/>
    <x v="1"/>
    <n v="2800"/>
    <x v="0"/>
    <x v="11"/>
    <x v="3"/>
    <x v="3"/>
    <n v="38"/>
    <n v="1"/>
  </r>
  <r>
    <x v="127"/>
    <x v="1"/>
    <x v="1"/>
    <x v="0"/>
    <x v="40"/>
    <x v="4"/>
    <x v="4"/>
    <n v="3353"/>
    <x v="0"/>
    <x v="8"/>
    <x v="7"/>
    <x v="7"/>
    <n v="38.130000000000003"/>
    <n v="1"/>
  </r>
  <r>
    <x v="72"/>
    <x v="2"/>
    <x v="2"/>
    <x v="0"/>
    <x v="34"/>
    <x v="4"/>
    <x v="4"/>
    <n v="3018"/>
    <x v="0"/>
    <x v="7"/>
    <x v="7"/>
    <x v="7"/>
    <n v="38.28"/>
    <n v="1"/>
  </r>
  <r>
    <x v="167"/>
    <x v="2"/>
    <x v="2"/>
    <x v="1"/>
    <x v="35"/>
    <x v="3"/>
    <x v="3"/>
    <n v="4558"/>
    <x v="0"/>
    <x v="15"/>
    <x v="5"/>
    <x v="5"/>
    <n v="38.340000000000003"/>
    <n v="1"/>
  </r>
  <r>
    <x v="294"/>
    <x v="1"/>
    <x v="1"/>
    <x v="0"/>
    <x v="96"/>
    <x v="4"/>
    <x v="4"/>
    <n v="3690"/>
    <x v="0"/>
    <x v="16"/>
    <x v="2"/>
    <x v="2"/>
    <n v="38.480000000000004"/>
    <n v="1"/>
  </r>
  <r>
    <x v="535"/>
    <x v="1"/>
    <x v="1"/>
    <x v="1"/>
    <x v="61"/>
    <x v="6"/>
    <x v="6"/>
    <n v="5343"/>
    <x v="0"/>
    <x v="18"/>
    <x v="2"/>
    <x v="2"/>
    <n v="38.869999999999997"/>
    <n v="1"/>
  </r>
  <r>
    <x v="569"/>
    <x v="1"/>
    <x v="1"/>
    <x v="0"/>
    <x v="38"/>
    <x v="3"/>
    <x v="3"/>
    <n v="4802"/>
    <x v="0"/>
    <x v="12"/>
    <x v="7"/>
    <x v="7"/>
    <n v="38.92"/>
    <n v="1"/>
  </r>
  <r>
    <x v="24"/>
    <x v="0"/>
    <x v="0"/>
    <x v="0"/>
    <x v="2"/>
    <x v="2"/>
    <x v="2"/>
    <n v="2617"/>
    <x v="0"/>
    <x v="2"/>
    <x v="6"/>
    <x v="6"/>
    <n v="38.94"/>
    <n v="1"/>
  </r>
  <r>
    <x v="570"/>
    <x v="0"/>
    <x v="0"/>
    <x v="0"/>
    <x v="69"/>
    <x v="4"/>
    <x v="4"/>
    <n v="3199"/>
    <x v="0"/>
    <x v="6"/>
    <x v="2"/>
    <x v="2"/>
    <n v="38.94"/>
    <n v="1"/>
  </r>
  <r>
    <x v="376"/>
    <x v="1"/>
    <x v="1"/>
    <x v="0"/>
    <x v="57"/>
    <x v="6"/>
    <x v="6"/>
    <n v="5082"/>
    <x v="0"/>
    <x v="13"/>
    <x v="2"/>
    <x v="2"/>
    <n v="38.96"/>
    <n v="1"/>
  </r>
  <r>
    <x v="163"/>
    <x v="0"/>
    <x v="0"/>
    <x v="0"/>
    <x v="95"/>
    <x v="7"/>
    <x v="7"/>
    <n v="870"/>
    <x v="0"/>
    <x v="19"/>
    <x v="0"/>
    <x v="0"/>
    <n v="38.97"/>
    <n v="1"/>
  </r>
  <r>
    <x v="571"/>
    <x v="1"/>
    <x v="1"/>
    <x v="0"/>
    <x v="78"/>
    <x v="1"/>
    <x v="1"/>
    <n v="2141"/>
    <x v="0"/>
    <x v="4"/>
    <x v="0"/>
    <x v="0"/>
    <n v="38.97"/>
    <n v="1"/>
  </r>
  <r>
    <x v="363"/>
    <x v="2"/>
    <x v="2"/>
    <x v="1"/>
    <x v="78"/>
    <x v="1"/>
    <x v="1"/>
    <n v="2141"/>
    <x v="0"/>
    <x v="4"/>
    <x v="4"/>
    <x v="4"/>
    <n v="38.97"/>
    <n v="1"/>
  </r>
  <r>
    <x v="265"/>
    <x v="1"/>
    <x v="1"/>
    <x v="1"/>
    <x v="49"/>
    <x v="4"/>
    <x v="4"/>
    <n v="3134"/>
    <x v="0"/>
    <x v="6"/>
    <x v="0"/>
    <x v="0"/>
    <n v="38.97"/>
    <n v="1"/>
  </r>
  <r>
    <x v="117"/>
    <x v="2"/>
    <x v="2"/>
    <x v="0"/>
    <x v="90"/>
    <x v="3"/>
    <x v="3"/>
    <n v="4700"/>
    <x v="0"/>
    <x v="17"/>
    <x v="0"/>
    <x v="0"/>
    <n v="38.97"/>
    <n v="1"/>
  </r>
  <r>
    <x v="572"/>
    <x v="0"/>
    <x v="0"/>
    <x v="0"/>
    <x v="77"/>
    <x v="5"/>
    <x v="5"/>
    <n v="7018"/>
    <x v="0"/>
    <x v="9"/>
    <x v="0"/>
    <x v="0"/>
    <n v="38.97"/>
    <n v="1"/>
  </r>
  <r>
    <x v="181"/>
    <x v="0"/>
    <x v="0"/>
    <x v="0"/>
    <x v="31"/>
    <x v="1"/>
    <x v="1"/>
    <n v="2116"/>
    <x v="0"/>
    <x v="4"/>
    <x v="0"/>
    <x v="0"/>
    <n v="38.97"/>
    <n v="1"/>
  </r>
  <r>
    <x v="214"/>
    <x v="2"/>
    <x v="2"/>
    <x v="0"/>
    <x v="19"/>
    <x v="1"/>
    <x v="1"/>
    <n v="2800"/>
    <x v="0"/>
    <x v="11"/>
    <x v="0"/>
    <x v="0"/>
    <n v="39"/>
    <n v="1"/>
  </r>
  <r>
    <x v="375"/>
    <x v="0"/>
    <x v="0"/>
    <x v="0"/>
    <x v="31"/>
    <x v="1"/>
    <x v="1"/>
    <n v="2116"/>
    <x v="0"/>
    <x v="4"/>
    <x v="2"/>
    <x v="2"/>
    <n v="39.049999999999997"/>
    <n v="1"/>
  </r>
  <r>
    <x v="111"/>
    <x v="0"/>
    <x v="0"/>
    <x v="1"/>
    <x v="16"/>
    <x v="0"/>
    <x v="0"/>
    <n v="6030"/>
    <x v="0"/>
    <x v="0"/>
    <x v="7"/>
    <x v="7"/>
    <n v="39.480000000000004"/>
    <n v="1"/>
  </r>
  <r>
    <x v="423"/>
    <x v="1"/>
    <x v="1"/>
    <x v="1"/>
    <x v="4"/>
    <x v="1"/>
    <x v="1"/>
    <n v="2154"/>
    <x v="0"/>
    <x v="4"/>
    <x v="0"/>
    <x v="0"/>
    <n v="39.5"/>
    <n v="1"/>
  </r>
  <r>
    <x v="573"/>
    <x v="1"/>
    <x v="1"/>
    <x v="1"/>
    <x v="60"/>
    <x v="1"/>
    <x v="1"/>
    <n v="2541"/>
    <x v="0"/>
    <x v="2"/>
    <x v="1"/>
    <x v="1"/>
    <n v="39.58"/>
    <n v="1"/>
  </r>
  <r>
    <x v="293"/>
    <x v="0"/>
    <x v="0"/>
    <x v="0"/>
    <x v="22"/>
    <x v="1"/>
    <x v="1"/>
    <n v="2539"/>
    <x v="0"/>
    <x v="2"/>
    <x v="7"/>
    <x v="7"/>
    <n v="39.78"/>
    <n v="1"/>
  </r>
  <r>
    <x v="406"/>
    <x v="2"/>
    <x v="2"/>
    <x v="0"/>
    <x v="53"/>
    <x v="3"/>
    <x v="3"/>
    <n v="4119"/>
    <x v="0"/>
    <x v="10"/>
    <x v="1"/>
    <x v="1"/>
    <n v="39.799999999999997"/>
    <n v="1"/>
  </r>
  <r>
    <x v="509"/>
    <x v="0"/>
    <x v="0"/>
    <x v="1"/>
    <x v="36"/>
    <x v="4"/>
    <x v="4"/>
    <n v="3148"/>
    <x v="0"/>
    <x v="6"/>
    <x v="7"/>
    <x v="7"/>
    <n v="39.83"/>
    <n v="1"/>
  </r>
  <r>
    <x v="574"/>
    <x v="2"/>
    <x v="2"/>
    <x v="1"/>
    <x v="48"/>
    <x v="3"/>
    <x v="3"/>
    <n v="4566"/>
    <x v="0"/>
    <x v="15"/>
    <x v="4"/>
    <x v="4"/>
    <n v="39.909999999999997"/>
    <n v="1"/>
  </r>
  <r>
    <x v="423"/>
    <x v="1"/>
    <x v="1"/>
    <x v="1"/>
    <x v="86"/>
    <x v="0"/>
    <x v="0"/>
    <n v="6725"/>
    <x v="0"/>
    <x v="20"/>
    <x v="6"/>
    <x v="6"/>
    <n v="39.92"/>
    <n v="1"/>
  </r>
  <r>
    <x v="464"/>
    <x v="2"/>
    <x v="2"/>
    <x v="0"/>
    <x v="8"/>
    <x v="1"/>
    <x v="1"/>
    <n v="2158"/>
    <x v="0"/>
    <x v="4"/>
    <x v="7"/>
    <x v="7"/>
    <n v="39.94"/>
    <n v="1"/>
  </r>
  <r>
    <x v="575"/>
    <x v="0"/>
    <x v="0"/>
    <x v="0"/>
    <x v="34"/>
    <x v="4"/>
    <x v="4"/>
    <n v="3018"/>
    <x v="0"/>
    <x v="7"/>
    <x v="2"/>
    <x v="2"/>
    <n v="39.950000000000003"/>
    <n v="1"/>
  </r>
  <r>
    <x v="9"/>
    <x v="0"/>
    <x v="0"/>
    <x v="0"/>
    <x v="34"/>
    <x v="4"/>
    <x v="4"/>
    <n v="3018"/>
    <x v="0"/>
    <x v="7"/>
    <x v="1"/>
    <x v="1"/>
    <n v="39.950000000000003"/>
    <n v="1"/>
  </r>
  <r>
    <x v="515"/>
    <x v="0"/>
    <x v="0"/>
    <x v="1"/>
    <x v="1"/>
    <x v="1"/>
    <x v="1"/>
    <n v="2478"/>
    <x v="0"/>
    <x v="1"/>
    <x v="6"/>
    <x v="6"/>
    <n v="39.950000000000003"/>
    <n v="1"/>
  </r>
  <r>
    <x v="214"/>
    <x v="2"/>
    <x v="2"/>
    <x v="1"/>
    <x v="36"/>
    <x v="4"/>
    <x v="4"/>
    <n v="3148"/>
    <x v="0"/>
    <x v="6"/>
    <x v="1"/>
    <x v="1"/>
    <n v="39.950000000000003"/>
    <n v="1"/>
  </r>
  <r>
    <x v="497"/>
    <x v="0"/>
    <x v="0"/>
    <x v="0"/>
    <x v="5"/>
    <x v="1"/>
    <x v="1"/>
    <n v="2067"/>
    <x v="0"/>
    <x v="5"/>
    <x v="2"/>
    <x v="2"/>
    <n v="39.950000000000003"/>
    <n v="1"/>
  </r>
  <r>
    <x v="420"/>
    <x v="1"/>
    <x v="1"/>
    <x v="0"/>
    <x v="27"/>
    <x v="4"/>
    <x v="4"/>
    <n v="3066"/>
    <x v="0"/>
    <x v="7"/>
    <x v="5"/>
    <x v="5"/>
    <n v="39.950000000000003"/>
    <n v="1"/>
  </r>
  <r>
    <x v="281"/>
    <x v="0"/>
    <x v="0"/>
    <x v="0"/>
    <x v="91"/>
    <x v="1"/>
    <x v="1"/>
    <n v="2064"/>
    <x v="0"/>
    <x v="5"/>
    <x v="9"/>
    <x v="9"/>
    <n v="39.96"/>
    <n v="1"/>
  </r>
  <r>
    <x v="120"/>
    <x v="2"/>
    <x v="2"/>
    <x v="1"/>
    <x v="61"/>
    <x v="6"/>
    <x v="6"/>
    <n v="5343"/>
    <x v="0"/>
    <x v="18"/>
    <x v="3"/>
    <x v="3"/>
    <n v="39.96"/>
    <n v="1"/>
  </r>
  <r>
    <x v="392"/>
    <x v="2"/>
    <x v="2"/>
    <x v="0"/>
    <x v="5"/>
    <x v="1"/>
    <x v="1"/>
    <n v="2067"/>
    <x v="0"/>
    <x v="5"/>
    <x v="4"/>
    <x v="4"/>
    <n v="39.96"/>
    <n v="1"/>
  </r>
  <r>
    <x v="30"/>
    <x v="1"/>
    <x v="1"/>
    <x v="0"/>
    <x v="45"/>
    <x v="3"/>
    <x v="3"/>
    <n v="4570"/>
    <x v="0"/>
    <x v="15"/>
    <x v="5"/>
    <x v="5"/>
    <n v="39.96"/>
    <n v="1"/>
  </r>
  <r>
    <x v="229"/>
    <x v="1"/>
    <x v="1"/>
    <x v="0"/>
    <x v="90"/>
    <x v="3"/>
    <x v="3"/>
    <n v="4700"/>
    <x v="0"/>
    <x v="17"/>
    <x v="2"/>
    <x v="2"/>
    <n v="39.96"/>
    <n v="1"/>
  </r>
  <r>
    <x v="109"/>
    <x v="0"/>
    <x v="0"/>
    <x v="0"/>
    <x v="86"/>
    <x v="0"/>
    <x v="0"/>
    <n v="6725"/>
    <x v="0"/>
    <x v="20"/>
    <x v="3"/>
    <x v="3"/>
    <n v="39.97"/>
    <n v="1"/>
  </r>
  <r>
    <x v="199"/>
    <x v="0"/>
    <x v="0"/>
    <x v="1"/>
    <x v="71"/>
    <x v="6"/>
    <x v="6"/>
    <n v="5043"/>
    <x v="0"/>
    <x v="13"/>
    <x v="0"/>
    <x v="0"/>
    <n v="39.97"/>
    <n v="1"/>
  </r>
  <r>
    <x v="284"/>
    <x v="2"/>
    <x v="2"/>
    <x v="0"/>
    <x v="22"/>
    <x v="1"/>
    <x v="1"/>
    <n v="2539"/>
    <x v="0"/>
    <x v="2"/>
    <x v="4"/>
    <x v="4"/>
    <n v="40"/>
    <n v="1"/>
  </r>
  <r>
    <x v="33"/>
    <x v="2"/>
    <x v="2"/>
    <x v="1"/>
    <x v="56"/>
    <x v="1"/>
    <x v="1"/>
    <n v="2795"/>
    <x v="0"/>
    <x v="11"/>
    <x v="9"/>
    <x v="9"/>
    <n v="40.21"/>
    <n v="1"/>
  </r>
  <r>
    <x v="66"/>
    <x v="1"/>
    <x v="1"/>
    <x v="1"/>
    <x v="4"/>
    <x v="1"/>
    <x v="1"/>
    <n v="2154"/>
    <x v="0"/>
    <x v="4"/>
    <x v="7"/>
    <x v="7"/>
    <n v="40.230000000000004"/>
    <n v="1"/>
  </r>
  <r>
    <x v="488"/>
    <x v="2"/>
    <x v="2"/>
    <x v="0"/>
    <x v="77"/>
    <x v="5"/>
    <x v="5"/>
    <n v="7018"/>
    <x v="0"/>
    <x v="9"/>
    <x v="6"/>
    <x v="6"/>
    <n v="40.29"/>
    <n v="1"/>
  </r>
  <r>
    <x v="328"/>
    <x v="2"/>
    <x v="2"/>
    <x v="0"/>
    <x v="27"/>
    <x v="4"/>
    <x v="4"/>
    <n v="3066"/>
    <x v="0"/>
    <x v="7"/>
    <x v="1"/>
    <x v="1"/>
    <n v="40.39"/>
    <n v="1"/>
  </r>
  <r>
    <x v="522"/>
    <x v="0"/>
    <x v="0"/>
    <x v="0"/>
    <x v="92"/>
    <x v="3"/>
    <x v="3"/>
    <n v="4305"/>
    <x v="0"/>
    <x v="3"/>
    <x v="6"/>
    <x v="6"/>
    <n v="40.450000000000003"/>
    <n v="1"/>
  </r>
  <r>
    <x v="576"/>
    <x v="0"/>
    <x v="0"/>
    <x v="0"/>
    <x v="27"/>
    <x v="4"/>
    <x v="4"/>
    <n v="3066"/>
    <x v="0"/>
    <x v="7"/>
    <x v="2"/>
    <x v="2"/>
    <n v="40.729999999999997"/>
    <n v="1"/>
  </r>
  <r>
    <x v="482"/>
    <x v="2"/>
    <x v="2"/>
    <x v="0"/>
    <x v="63"/>
    <x v="1"/>
    <x v="1"/>
    <n v="2015"/>
    <x v="0"/>
    <x v="5"/>
    <x v="1"/>
    <x v="1"/>
    <n v="40.79"/>
    <n v="1"/>
  </r>
  <r>
    <x v="471"/>
    <x v="2"/>
    <x v="2"/>
    <x v="0"/>
    <x v="25"/>
    <x v="4"/>
    <x v="4"/>
    <n v="3550"/>
    <x v="0"/>
    <x v="8"/>
    <x v="1"/>
    <x v="1"/>
    <n v="40.950000000000003"/>
    <n v="1"/>
  </r>
  <r>
    <x v="185"/>
    <x v="0"/>
    <x v="0"/>
    <x v="0"/>
    <x v="82"/>
    <x v="3"/>
    <x v="3"/>
    <n v="4655"/>
    <x v="0"/>
    <x v="17"/>
    <x v="3"/>
    <x v="3"/>
    <n v="40.980000000000004"/>
    <n v="1"/>
  </r>
  <r>
    <x v="151"/>
    <x v="2"/>
    <x v="2"/>
    <x v="1"/>
    <x v="23"/>
    <x v="1"/>
    <x v="1"/>
    <n v="2650"/>
    <x v="0"/>
    <x v="11"/>
    <x v="4"/>
    <x v="4"/>
    <n v="41.48"/>
    <n v="1"/>
  </r>
  <r>
    <x v="491"/>
    <x v="0"/>
    <x v="0"/>
    <x v="1"/>
    <x v="36"/>
    <x v="4"/>
    <x v="4"/>
    <n v="3148"/>
    <x v="0"/>
    <x v="6"/>
    <x v="4"/>
    <x v="4"/>
    <n v="41.64"/>
    <n v="1"/>
  </r>
  <r>
    <x v="458"/>
    <x v="2"/>
    <x v="2"/>
    <x v="1"/>
    <x v="47"/>
    <x v="1"/>
    <x v="1"/>
    <n v="2101"/>
    <x v="0"/>
    <x v="4"/>
    <x v="1"/>
    <x v="1"/>
    <n v="41.64"/>
    <n v="1"/>
  </r>
  <r>
    <x v="577"/>
    <x v="0"/>
    <x v="0"/>
    <x v="1"/>
    <x v="79"/>
    <x v="6"/>
    <x v="6"/>
    <n v="5290"/>
    <x v="0"/>
    <x v="18"/>
    <x v="7"/>
    <x v="7"/>
    <n v="41.75"/>
    <n v="1"/>
  </r>
  <r>
    <x v="259"/>
    <x v="2"/>
    <x v="2"/>
    <x v="0"/>
    <x v="19"/>
    <x v="1"/>
    <x v="1"/>
    <n v="2800"/>
    <x v="0"/>
    <x v="11"/>
    <x v="3"/>
    <x v="3"/>
    <n v="41.870000000000005"/>
    <n v="1"/>
  </r>
  <r>
    <x v="242"/>
    <x v="1"/>
    <x v="1"/>
    <x v="1"/>
    <x v="72"/>
    <x v="4"/>
    <x v="4"/>
    <n v="3931"/>
    <x v="0"/>
    <x v="16"/>
    <x v="5"/>
    <x v="5"/>
    <n v="41.88"/>
    <n v="1"/>
  </r>
  <r>
    <x v="438"/>
    <x v="1"/>
    <x v="1"/>
    <x v="0"/>
    <x v="77"/>
    <x v="5"/>
    <x v="5"/>
    <n v="7018"/>
    <x v="0"/>
    <x v="9"/>
    <x v="4"/>
    <x v="4"/>
    <n v="41.92"/>
    <n v="1"/>
  </r>
  <r>
    <x v="578"/>
    <x v="2"/>
    <x v="2"/>
    <x v="0"/>
    <x v="91"/>
    <x v="1"/>
    <x v="1"/>
    <n v="2064"/>
    <x v="0"/>
    <x v="5"/>
    <x v="0"/>
    <x v="0"/>
    <n v="41.93"/>
    <n v="1"/>
  </r>
  <r>
    <x v="461"/>
    <x v="2"/>
    <x v="2"/>
    <x v="1"/>
    <x v="0"/>
    <x v="0"/>
    <x v="0"/>
    <n v="6021"/>
    <x v="0"/>
    <x v="0"/>
    <x v="0"/>
    <x v="0"/>
    <n v="41.93"/>
    <n v="1"/>
  </r>
  <r>
    <x v="469"/>
    <x v="1"/>
    <x v="1"/>
    <x v="0"/>
    <x v="40"/>
    <x v="4"/>
    <x v="4"/>
    <n v="3353"/>
    <x v="0"/>
    <x v="8"/>
    <x v="5"/>
    <x v="5"/>
    <n v="41.93"/>
    <n v="1"/>
  </r>
  <r>
    <x v="29"/>
    <x v="0"/>
    <x v="0"/>
    <x v="0"/>
    <x v="89"/>
    <x v="4"/>
    <x v="4"/>
    <n v="3136"/>
    <x v="0"/>
    <x v="6"/>
    <x v="1"/>
    <x v="1"/>
    <n v="41.93"/>
    <n v="1"/>
  </r>
  <r>
    <x v="579"/>
    <x v="0"/>
    <x v="0"/>
    <x v="0"/>
    <x v="68"/>
    <x v="7"/>
    <x v="7"/>
    <n v="800"/>
    <x v="0"/>
    <x v="19"/>
    <x v="2"/>
    <x v="2"/>
    <n v="41.93"/>
    <n v="1"/>
  </r>
  <r>
    <x v="580"/>
    <x v="0"/>
    <x v="0"/>
    <x v="0"/>
    <x v="69"/>
    <x v="4"/>
    <x v="4"/>
    <n v="3199"/>
    <x v="0"/>
    <x v="6"/>
    <x v="2"/>
    <x v="2"/>
    <n v="41.93"/>
    <n v="1"/>
  </r>
  <r>
    <x v="348"/>
    <x v="1"/>
    <x v="1"/>
    <x v="0"/>
    <x v="58"/>
    <x v="0"/>
    <x v="0"/>
    <n v="6027"/>
    <x v="0"/>
    <x v="0"/>
    <x v="6"/>
    <x v="6"/>
    <n v="41.93"/>
    <n v="1"/>
  </r>
  <r>
    <x v="83"/>
    <x v="1"/>
    <x v="1"/>
    <x v="1"/>
    <x v="16"/>
    <x v="0"/>
    <x v="0"/>
    <n v="6030"/>
    <x v="0"/>
    <x v="0"/>
    <x v="0"/>
    <x v="0"/>
    <n v="41.93"/>
    <n v="1"/>
  </r>
  <r>
    <x v="581"/>
    <x v="0"/>
    <x v="0"/>
    <x v="1"/>
    <x v="79"/>
    <x v="6"/>
    <x v="6"/>
    <n v="5290"/>
    <x v="0"/>
    <x v="18"/>
    <x v="6"/>
    <x v="6"/>
    <n v="41.93"/>
    <n v="1"/>
  </r>
  <r>
    <x v="147"/>
    <x v="0"/>
    <x v="0"/>
    <x v="0"/>
    <x v="7"/>
    <x v="4"/>
    <x v="4"/>
    <n v="3175"/>
    <x v="0"/>
    <x v="6"/>
    <x v="4"/>
    <x v="4"/>
    <n v="41.96"/>
    <n v="1"/>
  </r>
  <r>
    <x v="168"/>
    <x v="0"/>
    <x v="0"/>
    <x v="0"/>
    <x v="43"/>
    <x v="1"/>
    <x v="1"/>
    <n v="2560"/>
    <x v="0"/>
    <x v="2"/>
    <x v="7"/>
    <x v="7"/>
    <n v="41.97"/>
    <n v="1"/>
  </r>
  <r>
    <x v="582"/>
    <x v="0"/>
    <x v="0"/>
    <x v="0"/>
    <x v="62"/>
    <x v="0"/>
    <x v="0"/>
    <n v="6112"/>
    <x v="0"/>
    <x v="14"/>
    <x v="3"/>
    <x v="3"/>
    <n v="42"/>
    <n v="1"/>
  </r>
  <r>
    <x v="39"/>
    <x v="0"/>
    <x v="0"/>
    <x v="0"/>
    <x v="69"/>
    <x v="4"/>
    <x v="4"/>
    <n v="3199"/>
    <x v="0"/>
    <x v="6"/>
    <x v="1"/>
    <x v="1"/>
    <n v="42.17"/>
    <n v="1"/>
  </r>
  <r>
    <x v="583"/>
    <x v="2"/>
    <x v="2"/>
    <x v="0"/>
    <x v="14"/>
    <x v="1"/>
    <x v="1"/>
    <n v="2790"/>
    <x v="0"/>
    <x v="11"/>
    <x v="7"/>
    <x v="7"/>
    <n v="42.65"/>
    <n v="1"/>
  </r>
  <r>
    <x v="472"/>
    <x v="0"/>
    <x v="0"/>
    <x v="0"/>
    <x v="84"/>
    <x v="3"/>
    <x v="3"/>
    <n v="4215"/>
    <x v="0"/>
    <x v="3"/>
    <x v="8"/>
    <x v="8"/>
    <n v="42.79"/>
    <n v="1"/>
  </r>
  <r>
    <x v="418"/>
    <x v="2"/>
    <x v="2"/>
    <x v="0"/>
    <x v="89"/>
    <x v="4"/>
    <x v="4"/>
    <n v="3136"/>
    <x v="0"/>
    <x v="6"/>
    <x v="6"/>
    <x v="6"/>
    <n v="42.92"/>
    <n v="1"/>
  </r>
  <r>
    <x v="500"/>
    <x v="1"/>
    <x v="1"/>
    <x v="0"/>
    <x v="29"/>
    <x v="4"/>
    <x v="4"/>
    <n v="3500"/>
    <x v="0"/>
    <x v="8"/>
    <x v="5"/>
    <x v="5"/>
    <n v="42.92"/>
    <n v="1"/>
  </r>
  <r>
    <x v="225"/>
    <x v="0"/>
    <x v="0"/>
    <x v="0"/>
    <x v="75"/>
    <x v="0"/>
    <x v="0"/>
    <n v="6450"/>
    <x v="0"/>
    <x v="20"/>
    <x v="2"/>
    <x v="2"/>
    <n v="42.93"/>
    <n v="1"/>
  </r>
  <r>
    <x v="179"/>
    <x v="0"/>
    <x v="0"/>
    <x v="1"/>
    <x v="42"/>
    <x v="3"/>
    <x v="3"/>
    <n v="4870"/>
    <x v="0"/>
    <x v="12"/>
    <x v="3"/>
    <x v="3"/>
    <n v="42.96"/>
    <n v="1"/>
  </r>
  <r>
    <x v="541"/>
    <x v="0"/>
    <x v="0"/>
    <x v="0"/>
    <x v="65"/>
    <x v="1"/>
    <x v="1"/>
    <n v="2131"/>
    <x v="0"/>
    <x v="4"/>
    <x v="3"/>
    <x v="3"/>
    <n v="42.98"/>
    <n v="1"/>
  </r>
  <r>
    <x v="584"/>
    <x v="1"/>
    <x v="1"/>
    <x v="0"/>
    <x v="71"/>
    <x v="6"/>
    <x v="6"/>
    <n v="5043"/>
    <x v="0"/>
    <x v="13"/>
    <x v="3"/>
    <x v="3"/>
    <n v="43"/>
    <n v="1"/>
  </r>
  <r>
    <x v="585"/>
    <x v="0"/>
    <x v="0"/>
    <x v="0"/>
    <x v="13"/>
    <x v="1"/>
    <x v="1"/>
    <n v="2480"/>
    <x v="0"/>
    <x v="1"/>
    <x v="9"/>
    <x v="9"/>
    <n v="43.13"/>
    <n v="1"/>
  </r>
  <r>
    <x v="184"/>
    <x v="2"/>
    <x v="2"/>
    <x v="0"/>
    <x v="5"/>
    <x v="1"/>
    <x v="1"/>
    <n v="2067"/>
    <x v="0"/>
    <x v="5"/>
    <x v="8"/>
    <x v="8"/>
    <n v="43.28"/>
    <n v="1"/>
  </r>
  <r>
    <x v="368"/>
    <x v="2"/>
    <x v="2"/>
    <x v="0"/>
    <x v="70"/>
    <x v="4"/>
    <x v="4"/>
    <n v="3400"/>
    <x v="0"/>
    <x v="8"/>
    <x v="7"/>
    <x v="7"/>
    <n v="43.47"/>
    <n v="1"/>
  </r>
  <r>
    <x v="175"/>
    <x v="1"/>
    <x v="1"/>
    <x v="0"/>
    <x v="7"/>
    <x v="4"/>
    <x v="4"/>
    <n v="3175"/>
    <x v="0"/>
    <x v="6"/>
    <x v="8"/>
    <x v="8"/>
    <n v="43.56"/>
    <n v="1"/>
  </r>
  <r>
    <x v="365"/>
    <x v="0"/>
    <x v="0"/>
    <x v="0"/>
    <x v="89"/>
    <x v="4"/>
    <x v="4"/>
    <n v="3136"/>
    <x v="0"/>
    <x v="6"/>
    <x v="5"/>
    <x v="5"/>
    <n v="43.58"/>
    <n v="1"/>
  </r>
  <r>
    <x v="586"/>
    <x v="0"/>
    <x v="0"/>
    <x v="0"/>
    <x v="5"/>
    <x v="1"/>
    <x v="1"/>
    <n v="2067"/>
    <x v="0"/>
    <x v="5"/>
    <x v="2"/>
    <x v="2"/>
    <n v="43.64"/>
    <n v="1"/>
  </r>
  <r>
    <x v="86"/>
    <x v="1"/>
    <x v="1"/>
    <x v="1"/>
    <x v="13"/>
    <x v="1"/>
    <x v="1"/>
    <n v="2480"/>
    <x v="0"/>
    <x v="1"/>
    <x v="1"/>
    <x v="1"/>
    <n v="43.75"/>
    <n v="1"/>
  </r>
  <r>
    <x v="334"/>
    <x v="2"/>
    <x v="2"/>
    <x v="0"/>
    <x v="6"/>
    <x v="0"/>
    <x v="0"/>
    <n v="6010"/>
    <x v="0"/>
    <x v="0"/>
    <x v="5"/>
    <x v="5"/>
    <n v="43.89"/>
    <n v="1"/>
  </r>
  <r>
    <x v="233"/>
    <x v="1"/>
    <x v="1"/>
    <x v="0"/>
    <x v="14"/>
    <x v="1"/>
    <x v="1"/>
    <n v="2790"/>
    <x v="0"/>
    <x v="11"/>
    <x v="5"/>
    <x v="5"/>
    <n v="43.89"/>
    <n v="1"/>
  </r>
  <r>
    <x v="510"/>
    <x v="1"/>
    <x v="1"/>
    <x v="0"/>
    <x v="67"/>
    <x v="3"/>
    <x v="3"/>
    <n v="4551"/>
    <x v="0"/>
    <x v="15"/>
    <x v="6"/>
    <x v="6"/>
    <n v="43.900000000000006"/>
    <n v="1"/>
  </r>
  <r>
    <x v="587"/>
    <x v="0"/>
    <x v="0"/>
    <x v="1"/>
    <x v="9"/>
    <x v="4"/>
    <x v="4"/>
    <n v="3076"/>
    <x v="0"/>
    <x v="7"/>
    <x v="6"/>
    <x v="6"/>
    <n v="43.900000000000006"/>
    <n v="1"/>
  </r>
  <r>
    <x v="316"/>
    <x v="0"/>
    <x v="0"/>
    <x v="0"/>
    <x v="44"/>
    <x v="4"/>
    <x v="4"/>
    <n v="3977"/>
    <x v="0"/>
    <x v="16"/>
    <x v="6"/>
    <x v="6"/>
    <n v="43.92"/>
    <n v="1"/>
  </r>
  <r>
    <x v="155"/>
    <x v="2"/>
    <x v="2"/>
    <x v="0"/>
    <x v="25"/>
    <x v="4"/>
    <x v="4"/>
    <n v="3550"/>
    <x v="0"/>
    <x v="8"/>
    <x v="5"/>
    <x v="5"/>
    <n v="43.95"/>
    <n v="1"/>
  </r>
  <r>
    <x v="87"/>
    <x v="0"/>
    <x v="0"/>
    <x v="1"/>
    <x v="80"/>
    <x v="0"/>
    <x v="0"/>
    <n v="6109"/>
    <x v="0"/>
    <x v="14"/>
    <x v="3"/>
    <x v="3"/>
    <n v="43.96"/>
    <n v="1"/>
  </r>
  <r>
    <x v="387"/>
    <x v="2"/>
    <x v="2"/>
    <x v="0"/>
    <x v="65"/>
    <x v="1"/>
    <x v="1"/>
    <n v="2131"/>
    <x v="0"/>
    <x v="4"/>
    <x v="7"/>
    <x v="7"/>
    <n v="43.97"/>
    <n v="1"/>
  </r>
  <r>
    <x v="588"/>
    <x v="0"/>
    <x v="0"/>
    <x v="0"/>
    <x v="20"/>
    <x v="4"/>
    <x v="4"/>
    <n v="3429"/>
    <x v="0"/>
    <x v="8"/>
    <x v="7"/>
    <x v="7"/>
    <n v="43.97"/>
    <n v="1"/>
  </r>
  <r>
    <x v="100"/>
    <x v="0"/>
    <x v="0"/>
    <x v="0"/>
    <x v="79"/>
    <x v="6"/>
    <x v="6"/>
    <n v="5290"/>
    <x v="0"/>
    <x v="18"/>
    <x v="3"/>
    <x v="3"/>
    <n v="44"/>
    <n v="1"/>
  </r>
  <r>
    <x v="579"/>
    <x v="0"/>
    <x v="0"/>
    <x v="1"/>
    <x v="74"/>
    <x v="1"/>
    <x v="1"/>
    <n v="2485"/>
    <x v="0"/>
    <x v="1"/>
    <x v="2"/>
    <x v="2"/>
    <n v="44.33"/>
    <n v="1"/>
  </r>
  <r>
    <x v="299"/>
    <x v="1"/>
    <x v="1"/>
    <x v="1"/>
    <x v="52"/>
    <x v="3"/>
    <x v="3"/>
    <n v="4053"/>
    <x v="0"/>
    <x v="10"/>
    <x v="8"/>
    <x v="8"/>
    <n v="44.38"/>
    <n v="1"/>
  </r>
  <r>
    <x v="553"/>
    <x v="2"/>
    <x v="2"/>
    <x v="1"/>
    <x v="55"/>
    <x v="3"/>
    <x v="3"/>
    <n v="4703"/>
    <x v="0"/>
    <x v="17"/>
    <x v="4"/>
    <x v="4"/>
    <n v="44.42"/>
    <n v="1"/>
  </r>
  <r>
    <x v="205"/>
    <x v="0"/>
    <x v="0"/>
    <x v="0"/>
    <x v="66"/>
    <x v="3"/>
    <x v="3"/>
    <n v="4883"/>
    <x v="0"/>
    <x v="12"/>
    <x v="7"/>
    <x v="7"/>
    <n v="44.47"/>
    <n v="1"/>
  </r>
  <r>
    <x v="508"/>
    <x v="0"/>
    <x v="0"/>
    <x v="1"/>
    <x v="49"/>
    <x v="4"/>
    <x v="4"/>
    <n v="3134"/>
    <x v="0"/>
    <x v="6"/>
    <x v="3"/>
    <x v="3"/>
    <n v="44.47"/>
    <n v="1"/>
  </r>
  <r>
    <x v="454"/>
    <x v="0"/>
    <x v="0"/>
    <x v="0"/>
    <x v="25"/>
    <x v="4"/>
    <x v="4"/>
    <n v="3550"/>
    <x v="0"/>
    <x v="8"/>
    <x v="0"/>
    <x v="0"/>
    <n v="44.5"/>
    <n v="1"/>
  </r>
  <r>
    <x v="589"/>
    <x v="0"/>
    <x v="0"/>
    <x v="0"/>
    <x v="57"/>
    <x v="6"/>
    <x v="6"/>
    <n v="5082"/>
    <x v="0"/>
    <x v="13"/>
    <x v="4"/>
    <x v="4"/>
    <n v="44.5"/>
    <n v="1"/>
  </r>
  <r>
    <x v="421"/>
    <x v="0"/>
    <x v="0"/>
    <x v="0"/>
    <x v="84"/>
    <x v="3"/>
    <x v="3"/>
    <n v="4215"/>
    <x v="0"/>
    <x v="3"/>
    <x v="3"/>
    <x v="3"/>
    <n v="44.53"/>
    <n v="1"/>
  </r>
  <r>
    <x v="62"/>
    <x v="0"/>
    <x v="0"/>
    <x v="0"/>
    <x v="31"/>
    <x v="1"/>
    <x v="1"/>
    <n v="2116"/>
    <x v="0"/>
    <x v="4"/>
    <x v="8"/>
    <x v="8"/>
    <n v="44.599999999999994"/>
    <n v="1"/>
  </r>
  <r>
    <x v="590"/>
    <x v="0"/>
    <x v="0"/>
    <x v="0"/>
    <x v="75"/>
    <x v="0"/>
    <x v="0"/>
    <n v="6450"/>
    <x v="0"/>
    <x v="20"/>
    <x v="0"/>
    <x v="0"/>
    <n v="44.67"/>
    <n v="1"/>
  </r>
  <r>
    <x v="514"/>
    <x v="1"/>
    <x v="1"/>
    <x v="0"/>
    <x v="68"/>
    <x v="7"/>
    <x v="7"/>
    <n v="800"/>
    <x v="0"/>
    <x v="19"/>
    <x v="8"/>
    <x v="8"/>
    <n v="44.820000000000007"/>
    <n v="1"/>
  </r>
  <r>
    <x v="532"/>
    <x v="1"/>
    <x v="1"/>
    <x v="1"/>
    <x v="52"/>
    <x v="3"/>
    <x v="3"/>
    <n v="4053"/>
    <x v="0"/>
    <x v="10"/>
    <x v="5"/>
    <x v="5"/>
    <n v="44.84"/>
    <n v="1"/>
  </r>
  <r>
    <x v="160"/>
    <x v="0"/>
    <x v="0"/>
    <x v="0"/>
    <x v="17"/>
    <x v="3"/>
    <x v="3"/>
    <n v="4825"/>
    <x v="0"/>
    <x v="12"/>
    <x v="6"/>
    <x v="6"/>
    <n v="44.87"/>
    <n v="1"/>
  </r>
  <r>
    <x v="591"/>
    <x v="2"/>
    <x v="2"/>
    <x v="0"/>
    <x v="76"/>
    <x v="1"/>
    <x v="1"/>
    <n v="2031"/>
    <x v="0"/>
    <x v="5"/>
    <x v="3"/>
    <x v="3"/>
    <n v="44.9"/>
    <n v="1"/>
  </r>
  <r>
    <x v="196"/>
    <x v="0"/>
    <x v="0"/>
    <x v="0"/>
    <x v="38"/>
    <x v="3"/>
    <x v="3"/>
    <n v="4802"/>
    <x v="0"/>
    <x v="12"/>
    <x v="9"/>
    <x v="9"/>
    <n v="44.91"/>
    <n v="1"/>
  </r>
  <r>
    <x v="537"/>
    <x v="1"/>
    <x v="1"/>
    <x v="0"/>
    <x v="78"/>
    <x v="1"/>
    <x v="1"/>
    <n v="2141"/>
    <x v="0"/>
    <x v="4"/>
    <x v="6"/>
    <x v="6"/>
    <n v="44.91"/>
    <n v="1"/>
  </r>
  <r>
    <x v="578"/>
    <x v="2"/>
    <x v="2"/>
    <x v="0"/>
    <x v="15"/>
    <x v="1"/>
    <x v="1"/>
    <n v="2020"/>
    <x v="0"/>
    <x v="5"/>
    <x v="6"/>
    <x v="6"/>
    <n v="44.91"/>
    <n v="1"/>
  </r>
  <r>
    <x v="14"/>
    <x v="0"/>
    <x v="0"/>
    <x v="0"/>
    <x v="51"/>
    <x v="4"/>
    <x v="4"/>
    <n v="3630"/>
    <x v="0"/>
    <x v="16"/>
    <x v="2"/>
    <x v="2"/>
    <n v="44.91"/>
    <n v="1"/>
  </r>
  <r>
    <x v="189"/>
    <x v="2"/>
    <x v="2"/>
    <x v="1"/>
    <x v="61"/>
    <x v="6"/>
    <x v="6"/>
    <n v="5343"/>
    <x v="0"/>
    <x v="18"/>
    <x v="7"/>
    <x v="7"/>
    <n v="44.96"/>
    <n v="1"/>
  </r>
  <r>
    <x v="358"/>
    <x v="1"/>
    <x v="1"/>
    <x v="0"/>
    <x v="6"/>
    <x v="0"/>
    <x v="0"/>
    <n v="6010"/>
    <x v="0"/>
    <x v="0"/>
    <x v="3"/>
    <x v="3"/>
    <n v="44.97"/>
    <n v="1"/>
  </r>
  <r>
    <x v="573"/>
    <x v="1"/>
    <x v="1"/>
    <x v="1"/>
    <x v="16"/>
    <x v="0"/>
    <x v="0"/>
    <n v="6030"/>
    <x v="0"/>
    <x v="0"/>
    <x v="0"/>
    <x v="0"/>
    <n v="44.97"/>
    <n v="1"/>
  </r>
  <r>
    <x v="294"/>
    <x v="1"/>
    <x v="1"/>
    <x v="1"/>
    <x v="30"/>
    <x v="4"/>
    <x v="4"/>
    <n v="3131"/>
    <x v="0"/>
    <x v="6"/>
    <x v="7"/>
    <x v="7"/>
    <n v="44.97"/>
    <n v="1"/>
  </r>
  <r>
    <x v="590"/>
    <x v="0"/>
    <x v="0"/>
    <x v="0"/>
    <x v="33"/>
    <x v="4"/>
    <x v="4"/>
    <n v="3280"/>
    <x v="0"/>
    <x v="8"/>
    <x v="3"/>
    <x v="3"/>
    <n v="44.97"/>
    <n v="1"/>
  </r>
  <r>
    <x v="503"/>
    <x v="0"/>
    <x v="0"/>
    <x v="0"/>
    <x v="63"/>
    <x v="1"/>
    <x v="1"/>
    <n v="2015"/>
    <x v="0"/>
    <x v="5"/>
    <x v="3"/>
    <x v="3"/>
    <n v="45"/>
    <n v="1"/>
  </r>
  <r>
    <x v="143"/>
    <x v="2"/>
    <x v="2"/>
    <x v="0"/>
    <x v="72"/>
    <x v="4"/>
    <x v="4"/>
    <n v="3931"/>
    <x v="0"/>
    <x v="16"/>
    <x v="3"/>
    <x v="3"/>
    <n v="45"/>
    <n v="1"/>
  </r>
  <r>
    <x v="368"/>
    <x v="2"/>
    <x v="2"/>
    <x v="0"/>
    <x v="48"/>
    <x v="3"/>
    <x v="3"/>
    <n v="4566"/>
    <x v="0"/>
    <x v="15"/>
    <x v="9"/>
    <x v="9"/>
    <n v="45"/>
    <n v="1"/>
  </r>
  <r>
    <x v="238"/>
    <x v="2"/>
    <x v="2"/>
    <x v="1"/>
    <x v="86"/>
    <x v="0"/>
    <x v="0"/>
    <n v="6725"/>
    <x v="0"/>
    <x v="20"/>
    <x v="7"/>
    <x v="7"/>
    <n v="45.15"/>
    <n v="1"/>
  </r>
  <r>
    <x v="293"/>
    <x v="0"/>
    <x v="0"/>
    <x v="0"/>
    <x v="22"/>
    <x v="1"/>
    <x v="1"/>
    <n v="2539"/>
    <x v="0"/>
    <x v="2"/>
    <x v="7"/>
    <x v="7"/>
    <n v="45.15"/>
    <n v="1"/>
  </r>
  <r>
    <x v="592"/>
    <x v="1"/>
    <x v="1"/>
    <x v="0"/>
    <x v="63"/>
    <x v="1"/>
    <x v="1"/>
    <n v="2015"/>
    <x v="0"/>
    <x v="5"/>
    <x v="4"/>
    <x v="4"/>
    <n v="45.46"/>
    <n v="1"/>
  </r>
  <r>
    <x v="20"/>
    <x v="0"/>
    <x v="0"/>
    <x v="0"/>
    <x v="87"/>
    <x v="2"/>
    <x v="2"/>
    <n v="2609"/>
    <x v="0"/>
    <x v="2"/>
    <x v="3"/>
    <x v="3"/>
    <n v="45.46"/>
    <n v="1"/>
  </r>
  <r>
    <x v="593"/>
    <x v="0"/>
    <x v="0"/>
    <x v="0"/>
    <x v="33"/>
    <x v="4"/>
    <x v="4"/>
    <n v="3280"/>
    <x v="0"/>
    <x v="8"/>
    <x v="3"/>
    <x v="3"/>
    <n v="45.49"/>
    <n v="1"/>
  </r>
  <r>
    <x v="594"/>
    <x v="1"/>
    <x v="1"/>
    <x v="0"/>
    <x v="39"/>
    <x v="0"/>
    <x v="0"/>
    <n v="6330"/>
    <x v="0"/>
    <x v="14"/>
    <x v="6"/>
    <x v="6"/>
    <n v="45.54"/>
    <n v="1"/>
  </r>
  <r>
    <x v="366"/>
    <x v="1"/>
    <x v="1"/>
    <x v="1"/>
    <x v="79"/>
    <x v="6"/>
    <x v="6"/>
    <n v="5290"/>
    <x v="0"/>
    <x v="18"/>
    <x v="5"/>
    <x v="5"/>
    <n v="45.65"/>
    <n v="1"/>
  </r>
  <r>
    <x v="595"/>
    <x v="0"/>
    <x v="0"/>
    <x v="0"/>
    <x v="25"/>
    <x v="4"/>
    <x v="4"/>
    <n v="3550"/>
    <x v="0"/>
    <x v="8"/>
    <x v="3"/>
    <x v="3"/>
    <n v="45.89"/>
    <n v="1"/>
  </r>
  <r>
    <x v="546"/>
    <x v="2"/>
    <x v="2"/>
    <x v="1"/>
    <x v="18"/>
    <x v="6"/>
    <x v="6"/>
    <n v="5168"/>
    <x v="0"/>
    <x v="13"/>
    <x v="4"/>
    <x v="4"/>
    <n v="45.91"/>
    <n v="1"/>
  </r>
  <r>
    <x v="441"/>
    <x v="0"/>
    <x v="0"/>
    <x v="0"/>
    <x v="44"/>
    <x v="4"/>
    <x v="4"/>
    <n v="3977"/>
    <x v="0"/>
    <x v="16"/>
    <x v="5"/>
    <x v="5"/>
    <n v="45.92"/>
    <n v="1"/>
  </r>
  <r>
    <x v="433"/>
    <x v="0"/>
    <x v="0"/>
    <x v="1"/>
    <x v="83"/>
    <x v="0"/>
    <x v="0"/>
    <n v="6052"/>
    <x v="0"/>
    <x v="0"/>
    <x v="7"/>
    <x v="7"/>
    <n v="45.92"/>
    <n v="1"/>
  </r>
  <r>
    <x v="596"/>
    <x v="0"/>
    <x v="0"/>
    <x v="0"/>
    <x v="32"/>
    <x v="6"/>
    <x v="6"/>
    <n v="5169"/>
    <x v="0"/>
    <x v="13"/>
    <x v="3"/>
    <x v="3"/>
    <n v="46"/>
    <n v="1"/>
  </r>
  <r>
    <x v="525"/>
    <x v="2"/>
    <x v="2"/>
    <x v="0"/>
    <x v="25"/>
    <x v="4"/>
    <x v="4"/>
    <n v="3550"/>
    <x v="0"/>
    <x v="8"/>
    <x v="8"/>
    <x v="8"/>
    <n v="46.31"/>
    <n v="1"/>
  </r>
  <r>
    <x v="347"/>
    <x v="0"/>
    <x v="0"/>
    <x v="0"/>
    <x v="73"/>
    <x v="6"/>
    <x v="6"/>
    <n v="5607"/>
    <x v="0"/>
    <x v="18"/>
    <x v="3"/>
    <x v="3"/>
    <n v="46.5"/>
    <n v="1"/>
  </r>
  <r>
    <x v="424"/>
    <x v="0"/>
    <x v="0"/>
    <x v="1"/>
    <x v="61"/>
    <x v="6"/>
    <x v="6"/>
    <n v="5343"/>
    <x v="0"/>
    <x v="18"/>
    <x v="7"/>
    <x v="7"/>
    <n v="46.9"/>
    <n v="1"/>
  </r>
  <r>
    <x v="207"/>
    <x v="0"/>
    <x v="0"/>
    <x v="0"/>
    <x v="2"/>
    <x v="2"/>
    <x v="2"/>
    <n v="2617"/>
    <x v="0"/>
    <x v="2"/>
    <x v="4"/>
    <x v="4"/>
    <n v="46.91"/>
    <n v="1"/>
  </r>
  <r>
    <x v="597"/>
    <x v="0"/>
    <x v="0"/>
    <x v="1"/>
    <x v="71"/>
    <x v="6"/>
    <x v="6"/>
    <n v="5043"/>
    <x v="0"/>
    <x v="13"/>
    <x v="4"/>
    <x v="4"/>
    <n v="46.93"/>
    <n v="1"/>
  </r>
  <r>
    <x v="586"/>
    <x v="0"/>
    <x v="0"/>
    <x v="0"/>
    <x v="38"/>
    <x v="3"/>
    <x v="3"/>
    <n v="4802"/>
    <x v="0"/>
    <x v="12"/>
    <x v="0"/>
    <x v="0"/>
    <n v="46.96"/>
    <n v="1"/>
  </r>
  <r>
    <x v="475"/>
    <x v="0"/>
    <x v="0"/>
    <x v="0"/>
    <x v="61"/>
    <x v="6"/>
    <x v="6"/>
    <n v="5343"/>
    <x v="0"/>
    <x v="18"/>
    <x v="3"/>
    <x v="3"/>
    <n v="47"/>
    <n v="1"/>
  </r>
  <r>
    <x v="495"/>
    <x v="2"/>
    <x v="2"/>
    <x v="1"/>
    <x v="62"/>
    <x v="0"/>
    <x v="0"/>
    <n v="6112"/>
    <x v="0"/>
    <x v="14"/>
    <x v="2"/>
    <x v="2"/>
    <n v="47.440000000000005"/>
    <n v="1"/>
  </r>
  <r>
    <x v="153"/>
    <x v="1"/>
    <x v="1"/>
    <x v="0"/>
    <x v="85"/>
    <x v="0"/>
    <x v="0"/>
    <n v="6530"/>
    <x v="0"/>
    <x v="20"/>
    <x v="8"/>
    <x v="8"/>
    <n v="47.64"/>
    <n v="1"/>
  </r>
  <r>
    <x v="598"/>
    <x v="1"/>
    <x v="1"/>
    <x v="1"/>
    <x v="36"/>
    <x v="4"/>
    <x v="4"/>
    <n v="3148"/>
    <x v="0"/>
    <x v="6"/>
    <x v="6"/>
    <x v="6"/>
    <n v="47.84"/>
    <n v="1"/>
  </r>
  <r>
    <x v="322"/>
    <x v="0"/>
    <x v="0"/>
    <x v="1"/>
    <x v="94"/>
    <x v="5"/>
    <x v="5"/>
    <n v="7250"/>
    <x v="0"/>
    <x v="9"/>
    <x v="6"/>
    <x v="6"/>
    <n v="47.84"/>
    <n v="1"/>
  </r>
  <r>
    <x v="280"/>
    <x v="2"/>
    <x v="2"/>
    <x v="0"/>
    <x v="32"/>
    <x v="6"/>
    <x v="6"/>
    <n v="5169"/>
    <x v="0"/>
    <x v="13"/>
    <x v="6"/>
    <x v="6"/>
    <n v="47.84"/>
    <n v="1"/>
  </r>
  <r>
    <x v="331"/>
    <x v="0"/>
    <x v="0"/>
    <x v="0"/>
    <x v="65"/>
    <x v="1"/>
    <x v="1"/>
    <n v="2131"/>
    <x v="0"/>
    <x v="4"/>
    <x v="5"/>
    <x v="5"/>
    <n v="47.849999999999994"/>
    <n v="1"/>
  </r>
  <r>
    <x v="251"/>
    <x v="2"/>
    <x v="2"/>
    <x v="1"/>
    <x v="1"/>
    <x v="1"/>
    <x v="1"/>
    <n v="2478"/>
    <x v="0"/>
    <x v="1"/>
    <x v="7"/>
    <x v="7"/>
    <n v="47.86"/>
    <n v="1"/>
  </r>
  <r>
    <x v="599"/>
    <x v="2"/>
    <x v="2"/>
    <x v="0"/>
    <x v="64"/>
    <x v="1"/>
    <x v="1"/>
    <n v="2350"/>
    <x v="0"/>
    <x v="1"/>
    <x v="1"/>
    <x v="1"/>
    <n v="47.88"/>
    <n v="1"/>
  </r>
  <r>
    <x v="339"/>
    <x v="2"/>
    <x v="2"/>
    <x v="0"/>
    <x v="84"/>
    <x v="3"/>
    <x v="3"/>
    <n v="4215"/>
    <x v="0"/>
    <x v="3"/>
    <x v="6"/>
    <x v="6"/>
    <n v="47.88"/>
    <n v="1"/>
  </r>
  <r>
    <x v="600"/>
    <x v="0"/>
    <x v="0"/>
    <x v="0"/>
    <x v="21"/>
    <x v="3"/>
    <x v="3"/>
    <n v="4012"/>
    <x v="0"/>
    <x v="10"/>
    <x v="5"/>
    <x v="5"/>
    <n v="47.88"/>
    <n v="1"/>
  </r>
  <r>
    <x v="17"/>
    <x v="0"/>
    <x v="0"/>
    <x v="0"/>
    <x v="6"/>
    <x v="0"/>
    <x v="0"/>
    <n v="6010"/>
    <x v="0"/>
    <x v="0"/>
    <x v="2"/>
    <x v="2"/>
    <n v="47.92"/>
    <n v="1"/>
  </r>
  <r>
    <x v="196"/>
    <x v="0"/>
    <x v="0"/>
    <x v="0"/>
    <x v="87"/>
    <x v="2"/>
    <x v="2"/>
    <n v="2609"/>
    <x v="0"/>
    <x v="2"/>
    <x v="4"/>
    <x v="4"/>
    <n v="47.92"/>
    <n v="1"/>
  </r>
  <r>
    <x v="410"/>
    <x v="1"/>
    <x v="1"/>
    <x v="1"/>
    <x v="30"/>
    <x v="4"/>
    <x v="4"/>
    <n v="3131"/>
    <x v="0"/>
    <x v="6"/>
    <x v="9"/>
    <x v="9"/>
    <n v="47.92"/>
    <n v="1"/>
  </r>
  <r>
    <x v="73"/>
    <x v="1"/>
    <x v="1"/>
    <x v="0"/>
    <x v="21"/>
    <x v="3"/>
    <x v="3"/>
    <n v="4012"/>
    <x v="0"/>
    <x v="10"/>
    <x v="6"/>
    <x v="6"/>
    <n v="47.92"/>
    <n v="1"/>
  </r>
  <r>
    <x v="163"/>
    <x v="0"/>
    <x v="0"/>
    <x v="0"/>
    <x v="34"/>
    <x v="4"/>
    <x v="4"/>
    <n v="3018"/>
    <x v="0"/>
    <x v="7"/>
    <x v="1"/>
    <x v="1"/>
    <n v="47.94"/>
    <n v="1"/>
  </r>
  <r>
    <x v="385"/>
    <x v="1"/>
    <x v="1"/>
    <x v="0"/>
    <x v="2"/>
    <x v="2"/>
    <x v="2"/>
    <n v="2617"/>
    <x v="0"/>
    <x v="2"/>
    <x v="3"/>
    <x v="3"/>
    <n v="47.94"/>
    <n v="1"/>
  </r>
  <r>
    <x v="601"/>
    <x v="0"/>
    <x v="0"/>
    <x v="1"/>
    <x v="62"/>
    <x v="0"/>
    <x v="0"/>
    <n v="6112"/>
    <x v="0"/>
    <x v="14"/>
    <x v="2"/>
    <x v="2"/>
    <n v="47.94"/>
    <n v="1"/>
  </r>
  <r>
    <x v="194"/>
    <x v="2"/>
    <x v="2"/>
    <x v="1"/>
    <x v="94"/>
    <x v="5"/>
    <x v="5"/>
    <n v="7250"/>
    <x v="0"/>
    <x v="9"/>
    <x v="7"/>
    <x v="7"/>
    <n v="47.94"/>
    <n v="1"/>
  </r>
  <r>
    <x v="246"/>
    <x v="2"/>
    <x v="2"/>
    <x v="0"/>
    <x v="15"/>
    <x v="1"/>
    <x v="1"/>
    <n v="2020"/>
    <x v="0"/>
    <x v="5"/>
    <x v="1"/>
    <x v="1"/>
    <n v="47.94"/>
    <n v="1"/>
  </r>
  <r>
    <x v="433"/>
    <x v="0"/>
    <x v="0"/>
    <x v="1"/>
    <x v="52"/>
    <x v="3"/>
    <x v="3"/>
    <n v="4053"/>
    <x v="0"/>
    <x v="10"/>
    <x v="3"/>
    <x v="3"/>
    <n v="47.94"/>
    <n v="1"/>
  </r>
  <r>
    <x v="541"/>
    <x v="0"/>
    <x v="0"/>
    <x v="1"/>
    <x v="53"/>
    <x v="3"/>
    <x v="3"/>
    <n v="4119"/>
    <x v="0"/>
    <x v="10"/>
    <x v="0"/>
    <x v="0"/>
    <n v="47.94"/>
    <n v="1"/>
  </r>
  <r>
    <x v="161"/>
    <x v="0"/>
    <x v="0"/>
    <x v="0"/>
    <x v="91"/>
    <x v="1"/>
    <x v="1"/>
    <n v="2064"/>
    <x v="0"/>
    <x v="5"/>
    <x v="2"/>
    <x v="2"/>
    <n v="47.95"/>
    <n v="1"/>
  </r>
  <r>
    <x v="322"/>
    <x v="0"/>
    <x v="0"/>
    <x v="0"/>
    <x v="81"/>
    <x v="3"/>
    <x v="3"/>
    <n v="4680"/>
    <x v="0"/>
    <x v="17"/>
    <x v="3"/>
    <x v="3"/>
    <n v="47.97"/>
    <n v="1"/>
  </r>
  <r>
    <x v="602"/>
    <x v="0"/>
    <x v="0"/>
    <x v="1"/>
    <x v="48"/>
    <x v="3"/>
    <x v="3"/>
    <n v="4566"/>
    <x v="0"/>
    <x v="15"/>
    <x v="7"/>
    <x v="7"/>
    <n v="47.97"/>
    <n v="1"/>
  </r>
  <r>
    <x v="313"/>
    <x v="0"/>
    <x v="0"/>
    <x v="0"/>
    <x v="70"/>
    <x v="4"/>
    <x v="4"/>
    <n v="3400"/>
    <x v="0"/>
    <x v="8"/>
    <x v="3"/>
    <x v="3"/>
    <n v="47.980000000000004"/>
    <n v="1"/>
  </r>
  <r>
    <x v="595"/>
    <x v="0"/>
    <x v="0"/>
    <x v="0"/>
    <x v="62"/>
    <x v="0"/>
    <x v="0"/>
    <n v="6112"/>
    <x v="0"/>
    <x v="14"/>
    <x v="3"/>
    <x v="3"/>
    <n v="48"/>
    <n v="1"/>
  </r>
  <r>
    <x v="428"/>
    <x v="0"/>
    <x v="0"/>
    <x v="1"/>
    <x v="20"/>
    <x v="4"/>
    <x v="4"/>
    <n v="3429"/>
    <x v="0"/>
    <x v="8"/>
    <x v="3"/>
    <x v="3"/>
    <n v="48"/>
    <n v="1"/>
  </r>
  <r>
    <x v="393"/>
    <x v="0"/>
    <x v="0"/>
    <x v="0"/>
    <x v="24"/>
    <x v="1"/>
    <x v="1"/>
    <n v="2120"/>
    <x v="0"/>
    <x v="4"/>
    <x v="7"/>
    <x v="7"/>
    <n v="48.04"/>
    <n v="1"/>
  </r>
  <r>
    <x v="434"/>
    <x v="0"/>
    <x v="0"/>
    <x v="1"/>
    <x v="13"/>
    <x v="1"/>
    <x v="1"/>
    <n v="2480"/>
    <x v="0"/>
    <x v="1"/>
    <x v="8"/>
    <x v="8"/>
    <n v="48.09"/>
    <n v="1"/>
  </r>
  <r>
    <x v="540"/>
    <x v="2"/>
    <x v="2"/>
    <x v="0"/>
    <x v="64"/>
    <x v="1"/>
    <x v="1"/>
    <n v="2350"/>
    <x v="0"/>
    <x v="1"/>
    <x v="7"/>
    <x v="7"/>
    <n v="48.209999999999994"/>
    <n v="1"/>
  </r>
  <r>
    <x v="603"/>
    <x v="2"/>
    <x v="2"/>
    <x v="0"/>
    <x v="31"/>
    <x v="1"/>
    <x v="1"/>
    <n v="2116"/>
    <x v="0"/>
    <x v="4"/>
    <x v="3"/>
    <x v="3"/>
    <n v="48.83"/>
    <n v="1"/>
  </r>
  <r>
    <x v="89"/>
    <x v="0"/>
    <x v="0"/>
    <x v="1"/>
    <x v="16"/>
    <x v="0"/>
    <x v="0"/>
    <n v="6030"/>
    <x v="0"/>
    <x v="0"/>
    <x v="5"/>
    <x v="5"/>
    <n v="48.85"/>
    <n v="1"/>
  </r>
  <r>
    <x v="546"/>
    <x v="2"/>
    <x v="2"/>
    <x v="0"/>
    <x v="31"/>
    <x v="1"/>
    <x v="1"/>
    <n v="2116"/>
    <x v="0"/>
    <x v="4"/>
    <x v="2"/>
    <x v="2"/>
    <n v="48.910000000000004"/>
    <n v="1"/>
  </r>
  <r>
    <x v="471"/>
    <x v="2"/>
    <x v="2"/>
    <x v="1"/>
    <x v="23"/>
    <x v="1"/>
    <x v="1"/>
    <n v="2650"/>
    <x v="0"/>
    <x v="11"/>
    <x v="5"/>
    <x v="5"/>
    <n v="48.92"/>
    <n v="1"/>
  </r>
  <r>
    <x v="423"/>
    <x v="1"/>
    <x v="1"/>
    <x v="0"/>
    <x v="95"/>
    <x v="7"/>
    <x v="7"/>
    <n v="870"/>
    <x v="0"/>
    <x v="19"/>
    <x v="2"/>
    <x v="2"/>
    <n v="48.93"/>
    <n v="1"/>
  </r>
  <r>
    <x v="223"/>
    <x v="1"/>
    <x v="1"/>
    <x v="0"/>
    <x v="27"/>
    <x v="4"/>
    <x v="4"/>
    <n v="3066"/>
    <x v="0"/>
    <x v="7"/>
    <x v="1"/>
    <x v="1"/>
    <n v="48.93"/>
    <n v="1"/>
  </r>
  <r>
    <x v="522"/>
    <x v="0"/>
    <x v="0"/>
    <x v="1"/>
    <x v="42"/>
    <x v="3"/>
    <x v="3"/>
    <n v="4870"/>
    <x v="0"/>
    <x v="12"/>
    <x v="3"/>
    <x v="3"/>
    <n v="48.94"/>
    <n v="1"/>
  </r>
  <r>
    <x v="604"/>
    <x v="2"/>
    <x v="2"/>
    <x v="1"/>
    <x v="46"/>
    <x v="3"/>
    <x v="3"/>
    <n v="4740"/>
    <x v="0"/>
    <x v="17"/>
    <x v="3"/>
    <x v="3"/>
    <n v="48.97"/>
    <n v="1"/>
  </r>
  <r>
    <x v="599"/>
    <x v="2"/>
    <x v="2"/>
    <x v="1"/>
    <x v="51"/>
    <x v="4"/>
    <x v="4"/>
    <n v="3630"/>
    <x v="0"/>
    <x v="16"/>
    <x v="3"/>
    <x v="3"/>
    <n v="49"/>
    <n v="1"/>
  </r>
  <r>
    <x v="67"/>
    <x v="2"/>
    <x v="2"/>
    <x v="1"/>
    <x v="10"/>
    <x v="4"/>
    <x v="4"/>
    <n v="3551"/>
    <x v="0"/>
    <x v="8"/>
    <x v="7"/>
    <x v="7"/>
    <n v="49.25"/>
    <n v="1"/>
  </r>
  <r>
    <x v="605"/>
    <x v="0"/>
    <x v="0"/>
    <x v="0"/>
    <x v="65"/>
    <x v="1"/>
    <x v="1"/>
    <n v="2131"/>
    <x v="0"/>
    <x v="4"/>
    <x v="1"/>
    <x v="1"/>
    <n v="49.9"/>
    <n v="1"/>
  </r>
  <r>
    <x v="265"/>
    <x v="1"/>
    <x v="1"/>
    <x v="1"/>
    <x v="56"/>
    <x v="1"/>
    <x v="1"/>
    <n v="2795"/>
    <x v="0"/>
    <x v="11"/>
    <x v="1"/>
    <x v="1"/>
    <n v="49.9"/>
    <n v="1"/>
  </r>
  <r>
    <x v="293"/>
    <x v="0"/>
    <x v="0"/>
    <x v="0"/>
    <x v="6"/>
    <x v="0"/>
    <x v="0"/>
    <n v="6010"/>
    <x v="0"/>
    <x v="0"/>
    <x v="2"/>
    <x v="2"/>
    <n v="49.91"/>
    <n v="1"/>
  </r>
  <r>
    <x v="110"/>
    <x v="2"/>
    <x v="2"/>
    <x v="1"/>
    <x v="19"/>
    <x v="1"/>
    <x v="1"/>
    <n v="2800"/>
    <x v="0"/>
    <x v="11"/>
    <x v="9"/>
    <x v="9"/>
    <n v="49.93"/>
    <n v="1"/>
  </r>
  <r>
    <x v="171"/>
    <x v="1"/>
    <x v="1"/>
    <x v="1"/>
    <x v="10"/>
    <x v="4"/>
    <x v="4"/>
    <n v="3551"/>
    <x v="0"/>
    <x v="8"/>
    <x v="3"/>
    <x v="3"/>
    <n v="49.94"/>
    <n v="1"/>
  </r>
  <r>
    <x v="31"/>
    <x v="1"/>
    <x v="1"/>
    <x v="0"/>
    <x v="81"/>
    <x v="3"/>
    <x v="3"/>
    <n v="4680"/>
    <x v="0"/>
    <x v="17"/>
    <x v="0"/>
    <x v="0"/>
    <n v="49.94"/>
    <n v="1"/>
  </r>
  <r>
    <x v="109"/>
    <x v="0"/>
    <x v="0"/>
    <x v="0"/>
    <x v="82"/>
    <x v="3"/>
    <x v="3"/>
    <n v="4655"/>
    <x v="0"/>
    <x v="17"/>
    <x v="7"/>
    <x v="7"/>
    <n v="49.94"/>
    <n v="1"/>
  </r>
  <r>
    <x v="606"/>
    <x v="0"/>
    <x v="0"/>
    <x v="0"/>
    <x v="92"/>
    <x v="3"/>
    <x v="3"/>
    <n v="4305"/>
    <x v="0"/>
    <x v="3"/>
    <x v="3"/>
    <x v="3"/>
    <n v="49.94"/>
    <n v="1"/>
  </r>
  <r>
    <x v="382"/>
    <x v="1"/>
    <x v="1"/>
    <x v="0"/>
    <x v="57"/>
    <x v="6"/>
    <x v="6"/>
    <n v="5082"/>
    <x v="0"/>
    <x v="13"/>
    <x v="7"/>
    <x v="7"/>
    <n v="49.94"/>
    <n v="1"/>
  </r>
  <r>
    <x v="417"/>
    <x v="2"/>
    <x v="2"/>
    <x v="1"/>
    <x v="12"/>
    <x v="3"/>
    <x v="3"/>
    <n v="4068"/>
    <x v="0"/>
    <x v="10"/>
    <x v="3"/>
    <x v="3"/>
    <n v="49.95"/>
    <n v="1"/>
  </r>
  <r>
    <x v="607"/>
    <x v="0"/>
    <x v="0"/>
    <x v="1"/>
    <x v="50"/>
    <x v="4"/>
    <x v="4"/>
    <n v="3179"/>
    <x v="0"/>
    <x v="6"/>
    <x v="4"/>
    <x v="4"/>
    <n v="49.95"/>
    <n v="1"/>
  </r>
  <r>
    <x v="408"/>
    <x v="1"/>
    <x v="1"/>
    <x v="0"/>
    <x v="96"/>
    <x v="4"/>
    <x v="4"/>
    <n v="3690"/>
    <x v="0"/>
    <x v="16"/>
    <x v="7"/>
    <x v="7"/>
    <n v="49.97"/>
    <n v="1"/>
  </r>
  <r>
    <x v="591"/>
    <x v="2"/>
    <x v="2"/>
    <x v="0"/>
    <x v="8"/>
    <x v="1"/>
    <x v="1"/>
    <n v="2158"/>
    <x v="0"/>
    <x v="4"/>
    <x v="0"/>
    <x v="0"/>
    <n v="49.980000000000004"/>
    <n v="1"/>
  </r>
  <r>
    <x v="239"/>
    <x v="0"/>
    <x v="0"/>
    <x v="0"/>
    <x v="41"/>
    <x v="5"/>
    <x v="5"/>
    <n v="7320"/>
    <x v="0"/>
    <x v="9"/>
    <x v="3"/>
    <x v="3"/>
    <n v="50"/>
    <n v="1"/>
  </r>
  <r>
    <x v="498"/>
    <x v="0"/>
    <x v="0"/>
    <x v="0"/>
    <x v="22"/>
    <x v="1"/>
    <x v="1"/>
    <n v="2539"/>
    <x v="0"/>
    <x v="2"/>
    <x v="3"/>
    <x v="3"/>
    <n v="50"/>
    <n v="1"/>
  </r>
  <r>
    <x v="608"/>
    <x v="2"/>
    <x v="2"/>
    <x v="0"/>
    <x v="67"/>
    <x v="3"/>
    <x v="3"/>
    <n v="4551"/>
    <x v="0"/>
    <x v="15"/>
    <x v="1"/>
    <x v="1"/>
    <n v="50.22"/>
    <n v="1"/>
  </r>
  <r>
    <x v="609"/>
    <x v="0"/>
    <x v="0"/>
    <x v="1"/>
    <x v="10"/>
    <x v="4"/>
    <x v="4"/>
    <n v="3551"/>
    <x v="0"/>
    <x v="8"/>
    <x v="4"/>
    <x v="4"/>
    <n v="50.25"/>
    <n v="1"/>
  </r>
  <r>
    <x v="563"/>
    <x v="0"/>
    <x v="0"/>
    <x v="0"/>
    <x v="65"/>
    <x v="1"/>
    <x v="1"/>
    <n v="2131"/>
    <x v="0"/>
    <x v="4"/>
    <x v="7"/>
    <x v="7"/>
    <n v="50.36"/>
    <n v="1"/>
  </r>
  <r>
    <x v="270"/>
    <x v="0"/>
    <x v="0"/>
    <x v="0"/>
    <x v="63"/>
    <x v="1"/>
    <x v="1"/>
    <n v="2015"/>
    <x v="0"/>
    <x v="5"/>
    <x v="8"/>
    <x v="8"/>
    <n v="50.4"/>
    <n v="1"/>
  </r>
  <r>
    <x v="12"/>
    <x v="0"/>
    <x v="0"/>
    <x v="0"/>
    <x v="65"/>
    <x v="1"/>
    <x v="1"/>
    <n v="2131"/>
    <x v="0"/>
    <x v="4"/>
    <x v="6"/>
    <x v="6"/>
    <n v="50.400000000000006"/>
    <n v="1"/>
  </r>
  <r>
    <x v="610"/>
    <x v="0"/>
    <x v="0"/>
    <x v="0"/>
    <x v="91"/>
    <x v="1"/>
    <x v="1"/>
    <n v="2064"/>
    <x v="0"/>
    <x v="5"/>
    <x v="0"/>
    <x v="0"/>
    <n v="50.97"/>
    <n v="1"/>
  </r>
  <r>
    <x v="31"/>
    <x v="1"/>
    <x v="1"/>
    <x v="0"/>
    <x v="60"/>
    <x v="1"/>
    <x v="1"/>
    <n v="2541"/>
    <x v="0"/>
    <x v="2"/>
    <x v="6"/>
    <x v="6"/>
    <n v="51"/>
    <n v="1"/>
  </r>
  <r>
    <x v="255"/>
    <x v="0"/>
    <x v="0"/>
    <x v="1"/>
    <x v="5"/>
    <x v="1"/>
    <x v="1"/>
    <n v="2067"/>
    <x v="0"/>
    <x v="5"/>
    <x v="5"/>
    <x v="5"/>
    <n v="51"/>
    <n v="1"/>
  </r>
  <r>
    <x v="517"/>
    <x v="1"/>
    <x v="1"/>
    <x v="0"/>
    <x v="67"/>
    <x v="3"/>
    <x v="3"/>
    <n v="4551"/>
    <x v="0"/>
    <x v="15"/>
    <x v="3"/>
    <x v="3"/>
    <n v="51"/>
    <n v="1"/>
  </r>
  <r>
    <x v="185"/>
    <x v="0"/>
    <x v="0"/>
    <x v="1"/>
    <x v="7"/>
    <x v="4"/>
    <x v="4"/>
    <n v="3175"/>
    <x v="0"/>
    <x v="6"/>
    <x v="7"/>
    <x v="7"/>
    <n v="51.05"/>
    <n v="1"/>
  </r>
  <r>
    <x v="285"/>
    <x v="1"/>
    <x v="1"/>
    <x v="0"/>
    <x v="81"/>
    <x v="3"/>
    <x v="3"/>
    <n v="4680"/>
    <x v="0"/>
    <x v="17"/>
    <x v="2"/>
    <x v="2"/>
    <n v="51.5"/>
    <n v="1"/>
  </r>
  <r>
    <x v="244"/>
    <x v="0"/>
    <x v="0"/>
    <x v="0"/>
    <x v="5"/>
    <x v="1"/>
    <x v="1"/>
    <n v="2067"/>
    <x v="0"/>
    <x v="5"/>
    <x v="4"/>
    <x v="4"/>
    <n v="51.87"/>
    <n v="1"/>
  </r>
  <r>
    <x v="154"/>
    <x v="1"/>
    <x v="1"/>
    <x v="0"/>
    <x v="70"/>
    <x v="4"/>
    <x v="4"/>
    <n v="3400"/>
    <x v="0"/>
    <x v="8"/>
    <x v="4"/>
    <x v="4"/>
    <n v="51.87"/>
    <n v="1"/>
  </r>
  <r>
    <x v="454"/>
    <x v="0"/>
    <x v="0"/>
    <x v="0"/>
    <x v="91"/>
    <x v="1"/>
    <x v="1"/>
    <n v="2064"/>
    <x v="0"/>
    <x v="5"/>
    <x v="7"/>
    <x v="7"/>
    <n v="51.94"/>
    <n v="1"/>
  </r>
  <r>
    <x v="611"/>
    <x v="0"/>
    <x v="0"/>
    <x v="0"/>
    <x v="3"/>
    <x v="3"/>
    <x v="3"/>
    <n v="4220"/>
    <x v="0"/>
    <x v="3"/>
    <x v="0"/>
    <x v="0"/>
    <n v="51.96"/>
    <n v="1"/>
  </r>
  <r>
    <x v="612"/>
    <x v="0"/>
    <x v="0"/>
    <x v="1"/>
    <x v="26"/>
    <x v="0"/>
    <x v="0"/>
    <n v="6280"/>
    <x v="0"/>
    <x v="14"/>
    <x v="0"/>
    <x v="0"/>
    <n v="51.96"/>
    <n v="1"/>
  </r>
  <r>
    <x v="159"/>
    <x v="0"/>
    <x v="0"/>
    <x v="0"/>
    <x v="67"/>
    <x v="3"/>
    <x v="3"/>
    <n v="4551"/>
    <x v="0"/>
    <x v="15"/>
    <x v="0"/>
    <x v="0"/>
    <n v="51.96"/>
    <n v="1"/>
  </r>
  <r>
    <x v="550"/>
    <x v="0"/>
    <x v="0"/>
    <x v="0"/>
    <x v="8"/>
    <x v="1"/>
    <x v="1"/>
    <n v="2158"/>
    <x v="0"/>
    <x v="4"/>
    <x v="9"/>
    <x v="9"/>
    <n v="51.96"/>
    <n v="1"/>
  </r>
  <r>
    <x v="320"/>
    <x v="2"/>
    <x v="2"/>
    <x v="1"/>
    <x v="10"/>
    <x v="4"/>
    <x v="4"/>
    <n v="3551"/>
    <x v="0"/>
    <x v="8"/>
    <x v="0"/>
    <x v="0"/>
    <n v="51.96"/>
    <n v="1"/>
  </r>
  <r>
    <x v="415"/>
    <x v="2"/>
    <x v="2"/>
    <x v="0"/>
    <x v="69"/>
    <x v="4"/>
    <x v="4"/>
    <n v="3199"/>
    <x v="0"/>
    <x v="6"/>
    <x v="0"/>
    <x v="0"/>
    <n v="51.96"/>
    <n v="1"/>
  </r>
  <r>
    <x v="421"/>
    <x v="0"/>
    <x v="0"/>
    <x v="1"/>
    <x v="87"/>
    <x v="2"/>
    <x v="2"/>
    <n v="2609"/>
    <x v="0"/>
    <x v="2"/>
    <x v="0"/>
    <x v="0"/>
    <n v="51.96"/>
    <n v="1"/>
  </r>
  <r>
    <x v="134"/>
    <x v="0"/>
    <x v="0"/>
    <x v="0"/>
    <x v="81"/>
    <x v="3"/>
    <x v="3"/>
    <n v="4680"/>
    <x v="0"/>
    <x v="17"/>
    <x v="0"/>
    <x v="0"/>
    <n v="51.96"/>
    <n v="1"/>
  </r>
  <r>
    <x v="157"/>
    <x v="2"/>
    <x v="2"/>
    <x v="1"/>
    <x v="12"/>
    <x v="3"/>
    <x v="3"/>
    <n v="4068"/>
    <x v="0"/>
    <x v="10"/>
    <x v="0"/>
    <x v="0"/>
    <n v="51.96"/>
    <n v="1"/>
  </r>
  <r>
    <x v="131"/>
    <x v="1"/>
    <x v="1"/>
    <x v="0"/>
    <x v="92"/>
    <x v="3"/>
    <x v="3"/>
    <n v="4305"/>
    <x v="0"/>
    <x v="3"/>
    <x v="0"/>
    <x v="0"/>
    <n v="51.96"/>
    <n v="1"/>
  </r>
  <r>
    <x v="613"/>
    <x v="2"/>
    <x v="2"/>
    <x v="0"/>
    <x v="92"/>
    <x v="3"/>
    <x v="3"/>
    <n v="4305"/>
    <x v="0"/>
    <x v="3"/>
    <x v="4"/>
    <x v="4"/>
    <n v="51.96"/>
    <n v="1"/>
  </r>
  <r>
    <x v="454"/>
    <x v="0"/>
    <x v="0"/>
    <x v="1"/>
    <x v="46"/>
    <x v="3"/>
    <x v="3"/>
    <n v="4740"/>
    <x v="0"/>
    <x v="17"/>
    <x v="0"/>
    <x v="0"/>
    <n v="51.96"/>
    <n v="1"/>
  </r>
  <r>
    <x v="541"/>
    <x v="0"/>
    <x v="0"/>
    <x v="0"/>
    <x v="73"/>
    <x v="6"/>
    <x v="6"/>
    <n v="5607"/>
    <x v="0"/>
    <x v="18"/>
    <x v="0"/>
    <x v="0"/>
    <n v="51.96"/>
    <n v="1"/>
  </r>
  <r>
    <x v="498"/>
    <x v="0"/>
    <x v="0"/>
    <x v="1"/>
    <x v="20"/>
    <x v="4"/>
    <x v="4"/>
    <n v="3429"/>
    <x v="0"/>
    <x v="8"/>
    <x v="0"/>
    <x v="0"/>
    <n v="51.96"/>
    <n v="1"/>
  </r>
  <r>
    <x v="314"/>
    <x v="0"/>
    <x v="0"/>
    <x v="0"/>
    <x v="24"/>
    <x v="1"/>
    <x v="1"/>
    <n v="2120"/>
    <x v="0"/>
    <x v="4"/>
    <x v="0"/>
    <x v="0"/>
    <n v="51.96"/>
    <n v="1"/>
  </r>
  <r>
    <x v="598"/>
    <x v="1"/>
    <x v="1"/>
    <x v="0"/>
    <x v="22"/>
    <x v="1"/>
    <x v="1"/>
    <n v="2539"/>
    <x v="0"/>
    <x v="2"/>
    <x v="0"/>
    <x v="0"/>
    <n v="51.96"/>
    <n v="1"/>
  </r>
  <r>
    <x v="614"/>
    <x v="1"/>
    <x v="1"/>
    <x v="0"/>
    <x v="88"/>
    <x v="6"/>
    <x v="6"/>
    <n v="5011"/>
    <x v="0"/>
    <x v="13"/>
    <x v="6"/>
    <x v="6"/>
    <n v="51.96"/>
    <n v="1"/>
  </r>
  <r>
    <x v="210"/>
    <x v="0"/>
    <x v="0"/>
    <x v="0"/>
    <x v="88"/>
    <x v="6"/>
    <x v="6"/>
    <n v="5011"/>
    <x v="0"/>
    <x v="13"/>
    <x v="0"/>
    <x v="0"/>
    <n v="51.96"/>
    <n v="1"/>
  </r>
  <r>
    <x v="416"/>
    <x v="0"/>
    <x v="0"/>
    <x v="0"/>
    <x v="57"/>
    <x v="6"/>
    <x v="6"/>
    <n v="5082"/>
    <x v="0"/>
    <x v="13"/>
    <x v="3"/>
    <x v="3"/>
    <n v="51.980000000000004"/>
    <n v="1"/>
  </r>
  <r>
    <x v="63"/>
    <x v="1"/>
    <x v="1"/>
    <x v="0"/>
    <x v="51"/>
    <x v="4"/>
    <x v="4"/>
    <n v="3630"/>
    <x v="0"/>
    <x v="16"/>
    <x v="7"/>
    <x v="7"/>
    <n v="51.980000000000004"/>
    <n v="1"/>
  </r>
  <r>
    <x v="502"/>
    <x v="0"/>
    <x v="0"/>
    <x v="0"/>
    <x v="74"/>
    <x v="1"/>
    <x v="1"/>
    <n v="2485"/>
    <x v="0"/>
    <x v="1"/>
    <x v="7"/>
    <x v="7"/>
    <n v="52.15"/>
    <n v="1"/>
  </r>
  <r>
    <x v="496"/>
    <x v="2"/>
    <x v="2"/>
    <x v="1"/>
    <x v="90"/>
    <x v="3"/>
    <x v="3"/>
    <n v="4700"/>
    <x v="0"/>
    <x v="17"/>
    <x v="4"/>
    <x v="4"/>
    <n v="52.269999999999996"/>
    <n v="1"/>
  </r>
  <r>
    <x v="3"/>
    <x v="0"/>
    <x v="0"/>
    <x v="0"/>
    <x v="61"/>
    <x v="6"/>
    <x v="6"/>
    <n v="5343"/>
    <x v="0"/>
    <x v="18"/>
    <x v="3"/>
    <x v="3"/>
    <n v="52.3"/>
    <n v="1"/>
  </r>
  <r>
    <x v="380"/>
    <x v="0"/>
    <x v="0"/>
    <x v="1"/>
    <x v="86"/>
    <x v="0"/>
    <x v="0"/>
    <n v="6725"/>
    <x v="0"/>
    <x v="20"/>
    <x v="2"/>
    <x v="2"/>
    <n v="52.45"/>
    <n v="1"/>
  </r>
  <r>
    <x v="394"/>
    <x v="0"/>
    <x v="0"/>
    <x v="0"/>
    <x v="63"/>
    <x v="1"/>
    <x v="1"/>
    <n v="2015"/>
    <x v="0"/>
    <x v="5"/>
    <x v="2"/>
    <x v="2"/>
    <n v="52.519999999999996"/>
    <n v="1"/>
  </r>
  <r>
    <x v="7"/>
    <x v="0"/>
    <x v="0"/>
    <x v="0"/>
    <x v="85"/>
    <x v="0"/>
    <x v="0"/>
    <n v="6530"/>
    <x v="0"/>
    <x v="20"/>
    <x v="0"/>
    <x v="0"/>
    <n v="52.71"/>
    <n v="1"/>
  </r>
  <r>
    <x v="491"/>
    <x v="0"/>
    <x v="0"/>
    <x v="0"/>
    <x v="92"/>
    <x v="3"/>
    <x v="3"/>
    <n v="4305"/>
    <x v="0"/>
    <x v="3"/>
    <x v="1"/>
    <x v="1"/>
    <n v="52.9"/>
    <n v="1"/>
  </r>
  <r>
    <x v="193"/>
    <x v="2"/>
    <x v="2"/>
    <x v="1"/>
    <x v="1"/>
    <x v="1"/>
    <x v="1"/>
    <n v="2478"/>
    <x v="0"/>
    <x v="1"/>
    <x v="2"/>
    <x v="2"/>
    <n v="52.92"/>
    <n v="1"/>
  </r>
  <r>
    <x v="532"/>
    <x v="1"/>
    <x v="1"/>
    <x v="1"/>
    <x v="46"/>
    <x v="3"/>
    <x v="3"/>
    <n v="4740"/>
    <x v="0"/>
    <x v="17"/>
    <x v="2"/>
    <x v="2"/>
    <n v="52.92"/>
    <n v="1"/>
  </r>
  <r>
    <x v="615"/>
    <x v="1"/>
    <x v="1"/>
    <x v="1"/>
    <x v="0"/>
    <x v="0"/>
    <x v="0"/>
    <n v="6021"/>
    <x v="0"/>
    <x v="0"/>
    <x v="3"/>
    <x v="3"/>
    <n v="52.94"/>
    <n v="1"/>
  </r>
  <r>
    <x v="616"/>
    <x v="0"/>
    <x v="0"/>
    <x v="0"/>
    <x v="77"/>
    <x v="5"/>
    <x v="5"/>
    <n v="7018"/>
    <x v="0"/>
    <x v="9"/>
    <x v="2"/>
    <x v="2"/>
    <n v="52.95"/>
    <n v="1"/>
  </r>
  <r>
    <x v="164"/>
    <x v="1"/>
    <x v="1"/>
    <x v="0"/>
    <x v="6"/>
    <x v="0"/>
    <x v="0"/>
    <n v="6010"/>
    <x v="0"/>
    <x v="0"/>
    <x v="3"/>
    <x v="3"/>
    <n v="52.97"/>
    <n v="1"/>
  </r>
  <r>
    <x v="595"/>
    <x v="0"/>
    <x v="0"/>
    <x v="0"/>
    <x v="28"/>
    <x v="1"/>
    <x v="1"/>
    <n v="2830"/>
    <x v="0"/>
    <x v="11"/>
    <x v="0"/>
    <x v="0"/>
    <n v="53"/>
    <n v="1"/>
  </r>
  <r>
    <x v="581"/>
    <x v="0"/>
    <x v="0"/>
    <x v="0"/>
    <x v="93"/>
    <x v="4"/>
    <x v="4"/>
    <n v="3915"/>
    <x v="0"/>
    <x v="16"/>
    <x v="3"/>
    <x v="3"/>
    <n v="53.430000000000007"/>
    <n v="1"/>
  </r>
  <r>
    <x v="599"/>
    <x v="2"/>
    <x v="2"/>
    <x v="0"/>
    <x v="77"/>
    <x v="5"/>
    <x v="5"/>
    <n v="7018"/>
    <x v="0"/>
    <x v="9"/>
    <x v="9"/>
    <x v="9"/>
    <n v="53.46"/>
    <n v="1"/>
  </r>
  <r>
    <x v="332"/>
    <x v="0"/>
    <x v="0"/>
    <x v="1"/>
    <x v="5"/>
    <x v="1"/>
    <x v="1"/>
    <n v="2067"/>
    <x v="0"/>
    <x v="5"/>
    <x v="4"/>
    <x v="4"/>
    <n v="53.82"/>
    <n v="1"/>
  </r>
  <r>
    <x v="289"/>
    <x v="1"/>
    <x v="1"/>
    <x v="0"/>
    <x v="96"/>
    <x v="4"/>
    <x v="4"/>
    <n v="3690"/>
    <x v="0"/>
    <x v="16"/>
    <x v="2"/>
    <x v="2"/>
    <n v="53.82"/>
    <n v="1"/>
  </r>
  <r>
    <x v="617"/>
    <x v="2"/>
    <x v="2"/>
    <x v="1"/>
    <x v="42"/>
    <x v="3"/>
    <x v="3"/>
    <n v="4870"/>
    <x v="0"/>
    <x v="12"/>
    <x v="6"/>
    <x v="6"/>
    <n v="53.89"/>
    <n v="1"/>
  </r>
  <r>
    <x v="618"/>
    <x v="1"/>
    <x v="1"/>
    <x v="0"/>
    <x v="89"/>
    <x v="4"/>
    <x v="4"/>
    <n v="3136"/>
    <x v="0"/>
    <x v="6"/>
    <x v="2"/>
    <x v="2"/>
    <n v="53.900000000000006"/>
    <n v="1"/>
  </r>
  <r>
    <x v="576"/>
    <x v="0"/>
    <x v="0"/>
    <x v="0"/>
    <x v="40"/>
    <x v="4"/>
    <x v="4"/>
    <n v="3353"/>
    <x v="0"/>
    <x v="8"/>
    <x v="3"/>
    <x v="3"/>
    <n v="53.91"/>
    <n v="1"/>
  </r>
  <r>
    <x v="619"/>
    <x v="0"/>
    <x v="0"/>
    <x v="1"/>
    <x v="56"/>
    <x v="1"/>
    <x v="1"/>
    <n v="2795"/>
    <x v="0"/>
    <x v="11"/>
    <x v="6"/>
    <x v="6"/>
    <n v="53.91"/>
    <n v="1"/>
  </r>
  <r>
    <x v="620"/>
    <x v="1"/>
    <x v="1"/>
    <x v="0"/>
    <x v="11"/>
    <x v="5"/>
    <x v="5"/>
    <n v="7010"/>
    <x v="0"/>
    <x v="9"/>
    <x v="0"/>
    <x v="0"/>
    <n v="53.91"/>
    <n v="1"/>
  </r>
  <r>
    <x v="150"/>
    <x v="0"/>
    <x v="0"/>
    <x v="1"/>
    <x v="70"/>
    <x v="4"/>
    <x v="4"/>
    <n v="3400"/>
    <x v="0"/>
    <x v="8"/>
    <x v="3"/>
    <x v="3"/>
    <n v="53.91"/>
    <n v="1"/>
  </r>
  <r>
    <x v="6"/>
    <x v="1"/>
    <x v="1"/>
    <x v="0"/>
    <x v="32"/>
    <x v="6"/>
    <x v="6"/>
    <n v="5169"/>
    <x v="0"/>
    <x v="13"/>
    <x v="0"/>
    <x v="0"/>
    <n v="53.91"/>
    <n v="1"/>
  </r>
  <r>
    <x v="47"/>
    <x v="2"/>
    <x v="2"/>
    <x v="0"/>
    <x v="96"/>
    <x v="4"/>
    <x v="4"/>
    <n v="3690"/>
    <x v="0"/>
    <x v="16"/>
    <x v="0"/>
    <x v="0"/>
    <n v="53.91"/>
    <n v="1"/>
  </r>
  <r>
    <x v="443"/>
    <x v="1"/>
    <x v="1"/>
    <x v="0"/>
    <x v="88"/>
    <x v="6"/>
    <x v="6"/>
    <n v="5011"/>
    <x v="0"/>
    <x v="13"/>
    <x v="6"/>
    <x v="6"/>
    <n v="53.91"/>
    <n v="1"/>
  </r>
  <r>
    <x v="46"/>
    <x v="2"/>
    <x v="2"/>
    <x v="0"/>
    <x v="28"/>
    <x v="1"/>
    <x v="1"/>
    <n v="2830"/>
    <x v="0"/>
    <x v="11"/>
    <x v="7"/>
    <x v="7"/>
    <n v="53.94"/>
    <n v="1"/>
  </r>
  <r>
    <x v="212"/>
    <x v="0"/>
    <x v="0"/>
    <x v="0"/>
    <x v="95"/>
    <x v="7"/>
    <x v="7"/>
    <n v="870"/>
    <x v="0"/>
    <x v="19"/>
    <x v="3"/>
    <x v="3"/>
    <n v="53.95"/>
    <n v="1"/>
  </r>
  <r>
    <x v="292"/>
    <x v="0"/>
    <x v="0"/>
    <x v="1"/>
    <x v="79"/>
    <x v="6"/>
    <x v="6"/>
    <n v="5290"/>
    <x v="0"/>
    <x v="18"/>
    <x v="3"/>
    <x v="3"/>
    <n v="53.95"/>
    <n v="1"/>
  </r>
  <r>
    <x v="591"/>
    <x v="2"/>
    <x v="2"/>
    <x v="0"/>
    <x v="38"/>
    <x v="3"/>
    <x v="3"/>
    <n v="4802"/>
    <x v="0"/>
    <x v="12"/>
    <x v="3"/>
    <x v="3"/>
    <n v="53.96"/>
    <n v="1"/>
  </r>
  <r>
    <x v="214"/>
    <x v="2"/>
    <x v="2"/>
    <x v="0"/>
    <x v="12"/>
    <x v="3"/>
    <x v="3"/>
    <n v="4068"/>
    <x v="0"/>
    <x v="10"/>
    <x v="9"/>
    <x v="9"/>
    <n v="54"/>
    <n v="1"/>
  </r>
  <r>
    <x v="77"/>
    <x v="1"/>
    <x v="1"/>
    <x v="0"/>
    <x v="26"/>
    <x v="0"/>
    <x v="0"/>
    <n v="6280"/>
    <x v="0"/>
    <x v="14"/>
    <x v="5"/>
    <x v="5"/>
    <n v="54.129999999999995"/>
    <n v="1"/>
  </r>
  <r>
    <x v="621"/>
    <x v="0"/>
    <x v="0"/>
    <x v="1"/>
    <x v="67"/>
    <x v="3"/>
    <x v="3"/>
    <n v="4551"/>
    <x v="0"/>
    <x v="15"/>
    <x v="0"/>
    <x v="0"/>
    <n v="54.62"/>
    <n v="1"/>
  </r>
  <r>
    <x v="20"/>
    <x v="0"/>
    <x v="0"/>
    <x v="0"/>
    <x v="9"/>
    <x v="4"/>
    <x v="4"/>
    <n v="3076"/>
    <x v="0"/>
    <x v="7"/>
    <x v="3"/>
    <x v="3"/>
    <n v="54.66"/>
    <n v="1"/>
  </r>
  <r>
    <x v="165"/>
    <x v="0"/>
    <x v="0"/>
    <x v="1"/>
    <x v="35"/>
    <x v="3"/>
    <x v="3"/>
    <n v="4558"/>
    <x v="0"/>
    <x v="15"/>
    <x v="6"/>
    <x v="6"/>
    <n v="54.82"/>
    <n v="1"/>
  </r>
  <r>
    <x v="622"/>
    <x v="0"/>
    <x v="0"/>
    <x v="0"/>
    <x v="89"/>
    <x v="4"/>
    <x v="4"/>
    <n v="3136"/>
    <x v="0"/>
    <x v="6"/>
    <x v="4"/>
    <x v="4"/>
    <n v="54.88"/>
    <n v="1"/>
  </r>
  <r>
    <x v="623"/>
    <x v="1"/>
    <x v="1"/>
    <x v="0"/>
    <x v="57"/>
    <x v="6"/>
    <x v="6"/>
    <n v="5082"/>
    <x v="0"/>
    <x v="13"/>
    <x v="5"/>
    <x v="5"/>
    <n v="54.89"/>
    <n v="1"/>
  </r>
  <r>
    <x v="227"/>
    <x v="0"/>
    <x v="0"/>
    <x v="1"/>
    <x v="52"/>
    <x v="3"/>
    <x v="3"/>
    <n v="4053"/>
    <x v="0"/>
    <x v="10"/>
    <x v="6"/>
    <x v="6"/>
    <n v="54.89"/>
    <n v="1"/>
  </r>
  <r>
    <x v="392"/>
    <x v="2"/>
    <x v="2"/>
    <x v="0"/>
    <x v="22"/>
    <x v="1"/>
    <x v="1"/>
    <n v="2539"/>
    <x v="0"/>
    <x v="2"/>
    <x v="1"/>
    <x v="1"/>
    <n v="54.89"/>
    <n v="1"/>
  </r>
  <r>
    <x v="338"/>
    <x v="0"/>
    <x v="0"/>
    <x v="0"/>
    <x v="32"/>
    <x v="6"/>
    <x v="6"/>
    <n v="5169"/>
    <x v="0"/>
    <x v="13"/>
    <x v="6"/>
    <x v="6"/>
    <n v="54.92"/>
    <n v="1"/>
  </r>
  <r>
    <x v="224"/>
    <x v="1"/>
    <x v="1"/>
    <x v="1"/>
    <x v="83"/>
    <x v="0"/>
    <x v="0"/>
    <n v="6052"/>
    <x v="0"/>
    <x v="0"/>
    <x v="3"/>
    <x v="3"/>
    <n v="54.97"/>
    <n v="1"/>
  </r>
  <r>
    <x v="33"/>
    <x v="2"/>
    <x v="2"/>
    <x v="1"/>
    <x v="90"/>
    <x v="3"/>
    <x v="3"/>
    <n v="4700"/>
    <x v="0"/>
    <x v="17"/>
    <x v="9"/>
    <x v="9"/>
    <n v="54.99"/>
    <n v="1"/>
  </r>
  <r>
    <x v="624"/>
    <x v="2"/>
    <x v="2"/>
    <x v="0"/>
    <x v="43"/>
    <x v="1"/>
    <x v="1"/>
    <n v="2560"/>
    <x v="0"/>
    <x v="2"/>
    <x v="4"/>
    <x v="4"/>
    <n v="55"/>
    <n v="1"/>
  </r>
  <r>
    <x v="192"/>
    <x v="1"/>
    <x v="1"/>
    <x v="1"/>
    <x v="35"/>
    <x v="3"/>
    <x v="3"/>
    <n v="4558"/>
    <x v="0"/>
    <x v="15"/>
    <x v="1"/>
    <x v="1"/>
    <n v="55.13"/>
    <n v="1"/>
  </r>
  <r>
    <x v="625"/>
    <x v="0"/>
    <x v="0"/>
    <x v="0"/>
    <x v="92"/>
    <x v="3"/>
    <x v="3"/>
    <n v="4305"/>
    <x v="0"/>
    <x v="3"/>
    <x v="5"/>
    <x v="5"/>
    <n v="55.14"/>
    <n v="1"/>
  </r>
  <r>
    <x v="471"/>
    <x v="2"/>
    <x v="2"/>
    <x v="1"/>
    <x v="47"/>
    <x v="1"/>
    <x v="1"/>
    <n v="2101"/>
    <x v="0"/>
    <x v="4"/>
    <x v="1"/>
    <x v="1"/>
    <n v="55.47"/>
    <n v="1"/>
  </r>
  <r>
    <x v="424"/>
    <x v="0"/>
    <x v="0"/>
    <x v="0"/>
    <x v="44"/>
    <x v="4"/>
    <x v="4"/>
    <n v="3977"/>
    <x v="0"/>
    <x v="16"/>
    <x v="5"/>
    <x v="5"/>
    <n v="55.5"/>
    <n v="1"/>
  </r>
  <r>
    <x v="40"/>
    <x v="0"/>
    <x v="0"/>
    <x v="0"/>
    <x v="67"/>
    <x v="3"/>
    <x v="3"/>
    <n v="4551"/>
    <x v="0"/>
    <x v="15"/>
    <x v="7"/>
    <x v="7"/>
    <n v="55.57"/>
    <n v="1"/>
  </r>
  <r>
    <x v="316"/>
    <x v="0"/>
    <x v="0"/>
    <x v="0"/>
    <x v="45"/>
    <x v="3"/>
    <x v="3"/>
    <n v="4570"/>
    <x v="0"/>
    <x v="15"/>
    <x v="2"/>
    <x v="2"/>
    <n v="55.86"/>
    <n v="1"/>
  </r>
  <r>
    <x v="82"/>
    <x v="2"/>
    <x v="2"/>
    <x v="0"/>
    <x v="92"/>
    <x v="3"/>
    <x v="3"/>
    <n v="4305"/>
    <x v="0"/>
    <x v="3"/>
    <x v="4"/>
    <x v="4"/>
    <n v="55.86"/>
    <n v="1"/>
  </r>
  <r>
    <x v="292"/>
    <x v="0"/>
    <x v="0"/>
    <x v="1"/>
    <x v="76"/>
    <x v="1"/>
    <x v="1"/>
    <n v="2031"/>
    <x v="0"/>
    <x v="5"/>
    <x v="4"/>
    <x v="4"/>
    <n v="55.9"/>
    <n v="1"/>
  </r>
  <r>
    <x v="548"/>
    <x v="1"/>
    <x v="1"/>
    <x v="0"/>
    <x v="58"/>
    <x v="0"/>
    <x v="0"/>
    <n v="6027"/>
    <x v="0"/>
    <x v="0"/>
    <x v="4"/>
    <x v="4"/>
    <n v="55.92"/>
    <n v="1"/>
  </r>
  <r>
    <x v="626"/>
    <x v="2"/>
    <x v="2"/>
    <x v="0"/>
    <x v="63"/>
    <x v="1"/>
    <x v="1"/>
    <n v="2015"/>
    <x v="0"/>
    <x v="5"/>
    <x v="9"/>
    <x v="9"/>
    <n v="55.93"/>
    <n v="1"/>
  </r>
  <r>
    <x v="615"/>
    <x v="1"/>
    <x v="1"/>
    <x v="0"/>
    <x v="89"/>
    <x v="4"/>
    <x v="4"/>
    <n v="3136"/>
    <x v="0"/>
    <x v="6"/>
    <x v="4"/>
    <x v="4"/>
    <n v="55.93"/>
    <n v="1"/>
  </r>
  <r>
    <x v="134"/>
    <x v="0"/>
    <x v="0"/>
    <x v="1"/>
    <x v="9"/>
    <x v="4"/>
    <x v="4"/>
    <n v="3076"/>
    <x v="0"/>
    <x v="7"/>
    <x v="1"/>
    <x v="1"/>
    <n v="55.93"/>
    <n v="1"/>
  </r>
  <r>
    <x v="587"/>
    <x v="0"/>
    <x v="0"/>
    <x v="0"/>
    <x v="93"/>
    <x v="4"/>
    <x v="4"/>
    <n v="3915"/>
    <x v="0"/>
    <x v="16"/>
    <x v="3"/>
    <x v="3"/>
    <n v="55.93"/>
    <n v="1"/>
  </r>
  <r>
    <x v="272"/>
    <x v="1"/>
    <x v="1"/>
    <x v="1"/>
    <x v="53"/>
    <x v="3"/>
    <x v="3"/>
    <n v="4119"/>
    <x v="0"/>
    <x v="10"/>
    <x v="2"/>
    <x v="2"/>
    <n v="55.93"/>
    <n v="1"/>
  </r>
  <r>
    <x v="522"/>
    <x v="0"/>
    <x v="0"/>
    <x v="0"/>
    <x v="59"/>
    <x v="3"/>
    <x v="3"/>
    <n v="4509"/>
    <x v="0"/>
    <x v="3"/>
    <x v="4"/>
    <x v="4"/>
    <n v="55.95"/>
    <n v="1"/>
  </r>
  <r>
    <x v="149"/>
    <x v="2"/>
    <x v="2"/>
    <x v="0"/>
    <x v="5"/>
    <x v="1"/>
    <x v="1"/>
    <n v="2067"/>
    <x v="0"/>
    <x v="5"/>
    <x v="6"/>
    <x v="6"/>
    <n v="56"/>
    <n v="1"/>
  </r>
  <r>
    <x v="443"/>
    <x v="1"/>
    <x v="1"/>
    <x v="1"/>
    <x v="79"/>
    <x v="6"/>
    <x v="6"/>
    <n v="5290"/>
    <x v="0"/>
    <x v="18"/>
    <x v="2"/>
    <x v="2"/>
    <n v="56.46"/>
    <n v="1"/>
  </r>
  <r>
    <x v="479"/>
    <x v="2"/>
    <x v="2"/>
    <x v="0"/>
    <x v="59"/>
    <x v="3"/>
    <x v="3"/>
    <n v="4509"/>
    <x v="0"/>
    <x v="3"/>
    <x v="3"/>
    <x v="3"/>
    <n v="56.699999999999996"/>
    <n v="1"/>
  </r>
  <r>
    <x v="315"/>
    <x v="0"/>
    <x v="0"/>
    <x v="1"/>
    <x v="13"/>
    <x v="1"/>
    <x v="1"/>
    <n v="2480"/>
    <x v="0"/>
    <x v="1"/>
    <x v="5"/>
    <x v="5"/>
    <n v="56.81"/>
    <n v="1"/>
  </r>
  <r>
    <x v="394"/>
    <x v="0"/>
    <x v="0"/>
    <x v="1"/>
    <x v="54"/>
    <x v="4"/>
    <x v="4"/>
    <n v="3030"/>
    <x v="0"/>
    <x v="7"/>
    <x v="2"/>
    <x v="2"/>
    <n v="56.81"/>
    <n v="1"/>
  </r>
  <r>
    <x v="331"/>
    <x v="0"/>
    <x v="0"/>
    <x v="0"/>
    <x v="13"/>
    <x v="1"/>
    <x v="1"/>
    <n v="2480"/>
    <x v="0"/>
    <x v="1"/>
    <x v="1"/>
    <x v="1"/>
    <n v="57"/>
    <n v="1"/>
  </r>
  <r>
    <x v="345"/>
    <x v="1"/>
    <x v="1"/>
    <x v="0"/>
    <x v="10"/>
    <x v="4"/>
    <x v="4"/>
    <n v="3551"/>
    <x v="0"/>
    <x v="8"/>
    <x v="5"/>
    <x v="5"/>
    <n v="57.18"/>
    <n v="1"/>
  </r>
  <r>
    <x v="535"/>
    <x v="1"/>
    <x v="1"/>
    <x v="0"/>
    <x v="75"/>
    <x v="0"/>
    <x v="0"/>
    <n v="6450"/>
    <x v="0"/>
    <x v="20"/>
    <x v="3"/>
    <x v="3"/>
    <n v="57.2"/>
    <n v="1"/>
  </r>
  <r>
    <x v="296"/>
    <x v="0"/>
    <x v="0"/>
    <x v="0"/>
    <x v="58"/>
    <x v="0"/>
    <x v="0"/>
    <n v="6027"/>
    <x v="0"/>
    <x v="0"/>
    <x v="7"/>
    <x v="7"/>
    <n v="57.2"/>
    <n v="1"/>
  </r>
  <r>
    <x v="297"/>
    <x v="2"/>
    <x v="2"/>
    <x v="0"/>
    <x v="66"/>
    <x v="3"/>
    <x v="3"/>
    <n v="4883"/>
    <x v="0"/>
    <x v="12"/>
    <x v="3"/>
    <x v="3"/>
    <n v="57.44"/>
    <n v="1"/>
  </r>
  <r>
    <x v="507"/>
    <x v="0"/>
    <x v="0"/>
    <x v="1"/>
    <x v="17"/>
    <x v="3"/>
    <x v="3"/>
    <n v="4825"/>
    <x v="0"/>
    <x v="12"/>
    <x v="0"/>
    <x v="0"/>
    <n v="57.66"/>
    <n v="1"/>
  </r>
  <r>
    <x v="494"/>
    <x v="2"/>
    <x v="2"/>
    <x v="1"/>
    <x v="2"/>
    <x v="2"/>
    <x v="2"/>
    <n v="2617"/>
    <x v="0"/>
    <x v="2"/>
    <x v="5"/>
    <x v="5"/>
    <n v="57.8"/>
    <n v="1"/>
  </r>
  <r>
    <x v="171"/>
    <x v="1"/>
    <x v="1"/>
    <x v="1"/>
    <x v="86"/>
    <x v="0"/>
    <x v="0"/>
    <n v="6725"/>
    <x v="0"/>
    <x v="20"/>
    <x v="7"/>
    <x v="7"/>
    <n v="57.86"/>
    <n v="1"/>
  </r>
  <r>
    <x v="61"/>
    <x v="1"/>
    <x v="1"/>
    <x v="1"/>
    <x v="46"/>
    <x v="3"/>
    <x v="3"/>
    <n v="4740"/>
    <x v="0"/>
    <x v="17"/>
    <x v="6"/>
    <x v="6"/>
    <n v="57.88"/>
    <n v="1"/>
  </r>
  <r>
    <x v="179"/>
    <x v="0"/>
    <x v="0"/>
    <x v="0"/>
    <x v="27"/>
    <x v="4"/>
    <x v="4"/>
    <n v="3066"/>
    <x v="0"/>
    <x v="7"/>
    <x v="0"/>
    <x v="0"/>
    <n v="57.91"/>
    <n v="1"/>
  </r>
  <r>
    <x v="393"/>
    <x v="0"/>
    <x v="0"/>
    <x v="0"/>
    <x v="51"/>
    <x v="4"/>
    <x v="4"/>
    <n v="3630"/>
    <x v="0"/>
    <x v="16"/>
    <x v="7"/>
    <x v="7"/>
    <n v="57.94"/>
    <n v="1"/>
  </r>
  <r>
    <x v="497"/>
    <x v="0"/>
    <x v="0"/>
    <x v="1"/>
    <x v="17"/>
    <x v="3"/>
    <x v="3"/>
    <n v="4825"/>
    <x v="0"/>
    <x v="12"/>
    <x v="3"/>
    <x v="3"/>
    <n v="57.940000000000005"/>
    <n v="1"/>
  </r>
  <r>
    <x v="480"/>
    <x v="0"/>
    <x v="0"/>
    <x v="0"/>
    <x v="28"/>
    <x v="1"/>
    <x v="1"/>
    <n v="2830"/>
    <x v="0"/>
    <x v="11"/>
    <x v="3"/>
    <x v="3"/>
    <n v="57.96"/>
    <n v="1"/>
  </r>
  <r>
    <x v="247"/>
    <x v="2"/>
    <x v="2"/>
    <x v="1"/>
    <x v="35"/>
    <x v="3"/>
    <x v="3"/>
    <n v="4558"/>
    <x v="0"/>
    <x v="15"/>
    <x v="7"/>
    <x v="7"/>
    <n v="58.19"/>
    <n v="1"/>
  </r>
  <r>
    <x v="15"/>
    <x v="0"/>
    <x v="0"/>
    <x v="1"/>
    <x v="0"/>
    <x v="0"/>
    <x v="0"/>
    <n v="6021"/>
    <x v="0"/>
    <x v="0"/>
    <x v="7"/>
    <x v="7"/>
    <n v="58.459999999999994"/>
    <n v="1"/>
  </r>
  <r>
    <x v="27"/>
    <x v="0"/>
    <x v="0"/>
    <x v="0"/>
    <x v="78"/>
    <x v="1"/>
    <x v="1"/>
    <n v="2141"/>
    <x v="0"/>
    <x v="4"/>
    <x v="7"/>
    <x v="7"/>
    <n v="58.769999999999996"/>
    <n v="1"/>
  </r>
  <r>
    <x v="627"/>
    <x v="2"/>
    <x v="2"/>
    <x v="0"/>
    <x v="20"/>
    <x v="4"/>
    <x v="4"/>
    <n v="3429"/>
    <x v="0"/>
    <x v="8"/>
    <x v="2"/>
    <x v="2"/>
    <n v="58.82"/>
    <n v="1"/>
  </r>
  <r>
    <x v="524"/>
    <x v="0"/>
    <x v="0"/>
    <x v="1"/>
    <x v="83"/>
    <x v="0"/>
    <x v="0"/>
    <n v="6052"/>
    <x v="0"/>
    <x v="0"/>
    <x v="5"/>
    <x v="5"/>
    <n v="58.84"/>
    <n v="1"/>
  </r>
  <r>
    <x v="628"/>
    <x v="0"/>
    <x v="0"/>
    <x v="1"/>
    <x v="81"/>
    <x v="3"/>
    <x v="3"/>
    <n v="4680"/>
    <x v="0"/>
    <x v="17"/>
    <x v="5"/>
    <x v="5"/>
    <n v="58.88"/>
    <n v="1"/>
  </r>
  <r>
    <x v="629"/>
    <x v="1"/>
    <x v="1"/>
    <x v="1"/>
    <x v="42"/>
    <x v="3"/>
    <x v="3"/>
    <n v="4870"/>
    <x v="0"/>
    <x v="12"/>
    <x v="7"/>
    <x v="7"/>
    <n v="58.89"/>
    <n v="1"/>
  </r>
  <r>
    <x v="351"/>
    <x v="0"/>
    <x v="0"/>
    <x v="1"/>
    <x v="72"/>
    <x v="4"/>
    <x v="4"/>
    <n v="3931"/>
    <x v="0"/>
    <x v="16"/>
    <x v="6"/>
    <x v="6"/>
    <n v="58.9"/>
    <n v="1"/>
  </r>
  <r>
    <x v="20"/>
    <x v="0"/>
    <x v="0"/>
    <x v="1"/>
    <x v="23"/>
    <x v="1"/>
    <x v="1"/>
    <n v="2650"/>
    <x v="0"/>
    <x v="11"/>
    <x v="1"/>
    <x v="1"/>
    <n v="58.9"/>
    <n v="1"/>
  </r>
  <r>
    <x v="193"/>
    <x v="2"/>
    <x v="2"/>
    <x v="0"/>
    <x v="28"/>
    <x v="1"/>
    <x v="1"/>
    <n v="2830"/>
    <x v="0"/>
    <x v="11"/>
    <x v="0"/>
    <x v="0"/>
    <n v="58.96"/>
    <n v="1"/>
  </r>
  <r>
    <x v="364"/>
    <x v="2"/>
    <x v="2"/>
    <x v="1"/>
    <x v="80"/>
    <x v="0"/>
    <x v="0"/>
    <n v="6109"/>
    <x v="0"/>
    <x v="14"/>
    <x v="4"/>
    <x v="4"/>
    <n v="58.96"/>
    <n v="1"/>
  </r>
  <r>
    <x v="408"/>
    <x v="1"/>
    <x v="1"/>
    <x v="0"/>
    <x v="21"/>
    <x v="3"/>
    <x v="3"/>
    <n v="4012"/>
    <x v="0"/>
    <x v="10"/>
    <x v="7"/>
    <x v="7"/>
    <n v="58.96"/>
    <n v="1"/>
  </r>
  <r>
    <x v="41"/>
    <x v="1"/>
    <x v="1"/>
    <x v="0"/>
    <x v="78"/>
    <x v="1"/>
    <x v="1"/>
    <n v="2141"/>
    <x v="0"/>
    <x v="4"/>
    <x v="3"/>
    <x v="3"/>
    <n v="58.97"/>
    <n v="1"/>
  </r>
  <r>
    <x v="528"/>
    <x v="1"/>
    <x v="1"/>
    <x v="0"/>
    <x v="32"/>
    <x v="6"/>
    <x v="6"/>
    <n v="5169"/>
    <x v="0"/>
    <x v="13"/>
    <x v="3"/>
    <x v="3"/>
    <n v="59"/>
    <n v="1"/>
  </r>
  <r>
    <x v="266"/>
    <x v="1"/>
    <x v="1"/>
    <x v="1"/>
    <x v="23"/>
    <x v="1"/>
    <x v="1"/>
    <n v="2650"/>
    <x v="0"/>
    <x v="11"/>
    <x v="3"/>
    <x v="3"/>
    <n v="59"/>
    <n v="1"/>
  </r>
  <r>
    <x v="145"/>
    <x v="0"/>
    <x v="0"/>
    <x v="0"/>
    <x v="5"/>
    <x v="1"/>
    <x v="1"/>
    <n v="2067"/>
    <x v="0"/>
    <x v="5"/>
    <x v="0"/>
    <x v="0"/>
    <n v="59.3"/>
    <n v="1"/>
  </r>
  <r>
    <x v="251"/>
    <x v="2"/>
    <x v="2"/>
    <x v="1"/>
    <x v="22"/>
    <x v="1"/>
    <x v="1"/>
    <n v="2539"/>
    <x v="0"/>
    <x v="2"/>
    <x v="2"/>
    <x v="2"/>
    <n v="59.43"/>
    <n v="1"/>
  </r>
  <r>
    <x v="124"/>
    <x v="2"/>
    <x v="2"/>
    <x v="0"/>
    <x v="58"/>
    <x v="0"/>
    <x v="0"/>
    <n v="6027"/>
    <x v="0"/>
    <x v="0"/>
    <x v="5"/>
    <x v="5"/>
    <n v="59.45"/>
    <n v="1"/>
  </r>
  <r>
    <x v="205"/>
    <x v="0"/>
    <x v="0"/>
    <x v="1"/>
    <x v="71"/>
    <x v="6"/>
    <x v="6"/>
    <n v="5043"/>
    <x v="0"/>
    <x v="13"/>
    <x v="4"/>
    <x v="4"/>
    <n v="59.580000000000005"/>
    <n v="1"/>
  </r>
  <r>
    <x v="90"/>
    <x v="2"/>
    <x v="2"/>
    <x v="0"/>
    <x v="14"/>
    <x v="1"/>
    <x v="1"/>
    <n v="2790"/>
    <x v="0"/>
    <x v="11"/>
    <x v="1"/>
    <x v="1"/>
    <n v="59.85"/>
    <n v="1"/>
  </r>
  <r>
    <x v="340"/>
    <x v="2"/>
    <x v="2"/>
    <x v="1"/>
    <x v="42"/>
    <x v="3"/>
    <x v="3"/>
    <n v="4870"/>
    <x v="0"/>
    <x v="12"/>
    <x v="1"/>
    <x v="1"/>
    <n v="59.88"/>
    <n v="1"/>
  </r>
  <r>
    <x v="583"/>
    <x v="2"/>
    <x v="2"/>
    <x v="1"/>
    <x v="12"/>
    <x v="3"/>
    <x v="3"/>
    <n v="4068"/>
    <x v="0"/>
    <x v="10"/>
    <x v="1"/>
    <x v="1"/>
    <n v="59.88"/>
    <n v="1"/>
  </r>
  <r>
    <x v="102"/>
    <x v="0"/>
    <x v="0"/>
    <x v="0"/>
    <x v="64"/>
    <x v="1"/>
    <x v="1"/>
    <n v="2350"/>
    <x v="0"/>
    <x v="1"/>
    <x v="4"/>
    <x v="4"/>
    <n v="59.9"/>
    <n v="1"/>
  </r>
  <r>
    <x v="403"/>
    <x v="0"/>
    <x v="0"/>
    <x v="0"/>
    <x v="28"/>
    <x v="1"/>
    <x v="1"/>
    <n v="2830"/>
    <x v="0"/>
    <x v="11"/>
    <x v="0"/>
    <x v="0"/>
    <n v="59.9"/>
    <n v="1"/>
  </r>
  <r>
    <x v="331"/>
    <x v="0"/>
    <x v="0"/>
    <x v="1"/>
    <x v="87"/>
    <x v="2"/>
    <x v="2"/>
    <n v="2609"/>
    <x v="0"/>
    <x v="2"/>
    <x v="2"/>
    <x v="2"/>
    <n v="59.9"/>
    <n v="1"/>
  </r>
  <r>
    <x v="403"/>
    <x v="0"/>
    <x v="0"/>
    <x v="1"/>
    <x v="83"/>
    <x v="0"/>
    <x v="0"/>
    <n v="6052"/>
    <x v="0"/>
    <x v="0"/>
    <x v="6"/>
    <x v="6"/>
    <n v="59.9"/>
    <n v="1"/>
  </r>
  <r>
    <x v="630"/>
    <x v="0"/>
    <x v="0"/>
    <x v="1"/>
    <x v="17"/>
    <x v="3"/>
    <x v="3"/>
    <n v="4825"/>
    <x v="0"/>
    <x v="12"/>
    <x v="4"/>
    <x v="4"/>
    <n v="59.9"/>
    <n v="1"/>
  </r>
  <r>
    <x v="16"/>
    <x v="1"/>
    <x v="1"/>
    <x v="1"/>
    <x v="46"/>
    <x v="3"/>
    <x v="3"/>
    <n v="4740"/>
    <x v="0"/>
    <x v="17"/>
    <x v="2"/>
    <x v="2"/>
    <n v="59.900000000000006"/>
    <n v="1"/>
  </r>
  <r>
    <x v="631"/>
    <x v="2"/>
    <x v="2"/>
    <x v="1"/>
    <x v="9"/>
    <x v="4"/>
    <x v="4"/>
    <n v="3076"/>
    <x v="0"/>
    <x v="7"/>
    <x v="9"/>
    <x v="9"/>
    <n v="59.94"/>
    <n v="1"/>
  </r>
  <r>
    <x v="500"/>
    <x v="1"/>
    <x v="1"/>
    <x v="1"/>
    <x v="56"/>
    <x v="1"/>
    <x v="1"/>
    <n v="2795"/>
    <x v="0"/>
    <x v="11"/>
    <x v="3"/>
    <x v="3"/>
    <n v="59.96"/>
    <n v="1"/>
  </r>
  <r>
    <x v="136"/>
    <x v="0"/>
    <x v="0"/>
    <x v="0"/>
    <x v="90"/>
    <x v="3"/>
    <x v="3"/>
    <n v="4700"/>
    <x v="0"/>
    <x v="17"/>
    <x v="3"/>
    <x v="3"/>
    <n v="59.96"/>
    <n v="1"/>
  </r>
  <r>
    <x v="632"/>
    <x v="2"/>
    <x v="2"/>
    <x v="1"/>
    <x v="41"/>
    <x v="5"/>
    <x v="5"/>
    <n v="7320"/>
    <x v="0"/>
    <x v="9"/>
    <x v="3"/>
    <x v="3"/>
    <n v="59.97"/>
    <n v="1"/>
  </r>
  <r>
    <x v="532"/>
    <x v="1"/>
    <x v="1"/>
    <x v="0"/>
    <x v="7"/>
    <x v="4"/>
    <x v="4"/>
    <n v="3175"/>
    <x v="0"/>
    <x v="6"/>
    <x v="4"/>
    <x v="4"/>
    <n v="59.97"/>
    <n v="1"/>
  </r>
  <r>
    <x v="254"/>
    <x v="2"/>
    <x v="2"/>
    <x v="1"/>
    <x v="78"/>
    <x v="1"/>
    <x v="1"/>
    <n v="2141"/>
    <x v="0"/>
    <x v="4"/>
    <x v="3"/>
    <x v="3"/>
    <n v="59.97"/>
    <n v="1"/>
  </r>
  <r>
    <x v="461"/>
    <x v="2"/>
    <x v="2"/>
    <x v="1"/>
    <x v="76"/>
    <x v="1"/>
    <x v="1"/>
    <n v="2031"/>
    <x v="0"/>
    <x v="5"/>
    <x v="3"/>
    <x v="3"/>
    <n v="59.97"/>
    <n v="1"/>
  </r>
  <r>
    <x v="633"/>
    <x v="1"/>
    <x v="1"/>
    <x v="1"/>
    <x v="90"/>
    <x v="3"/>
    <x v="3"/>
    <n v="4700"/>
    <x v="0"/>
    <x v="17"/>
    <x v="9"/>
    <x v="9"/>
    <n v="59.97"/>
    <n v="1"/>
  </r>
  <r>
    <x v="524"/>
    <x v="0"/>
    <x v="0"/>
    <x v="0"/>
    <x v="89"/>
    <x v="4"/>
    <x v="4"/>
    <n v="3136"/>
    <x v="0"/>
    <x v="6"/>
    <x v="9"/>
    <x v="9"/>
    <n v="59.98"/>
    <n v="1"/>
  </r>
  <r>
    <x v="51"/>
    <x v="0"/>
    <x v="0"/>
    <x v="0"/>
    <x v="11"/>
    <x v="5"/>
    <x v="5"/>
    <n v="7010"/>
    <x v="0"/>
    <x v="9"/>
    <x v="3"/>
    <x v="3"/>
    <n v="60"/>
    <n v="1"/>
  </r>
  <r>
    <x v="59"/>
    <x v="0"/>
    <x v="0"/>
    <x v="0"/>
    <x v="13"/>
    <x v="1"/>
    <x v="1"/>
    <n v="2480"/>
    <x v="0"/>
    <x v="1"/>
    <x v="0"/>
    <x v="0"/>
    <n v="60.2"/>
    <n v="1"/>
  </r>
  <r>
    <x v="250"/>
    <x v="0"/>
    <x v="0"/>
    <x v="1"/>
    <x v="48"/>
    <x v="3"/>
    <x v="3"/>
    <n v="4566"/>
    <x v="0"/>
    <x v="15"/>
    <x v="3"/>
    <x v="3"/>
    <n v="60.440000000000005"/>
    <n v="1"/>
  </r>
  <r>
    <x v="589"/>
    <x v="0"/>
    <x v="0"/>
    <x v="1"/>
    <x v="53"/>
    <x v="3"/>
    <x v="3"/>
    <n v="4119"/>
    <x v="0"/>
    <x v="10"/>
    <x v="3"/>
    <x v="3"/>
    <n v="60.78"/>
    <n v="1"/>
  </r>
  <r>
    <x v="199"/>
    <x v="0"/>
    <x v="0"/>
    <x v="1"/>
    <x v="12"/>
    <x v="3"/>
    <x v="3"/>
    <n v="4068"/>
    <x v="0"/>
    <x v="10"/>
    <x v="6"/>
    <x v="6"/>
    <n v="60.879999999999995"/>
    <n v="1"/>
  </r>
  <r>
    <x v="476"/>
    <x v="1"/>
    <x v="1"/>
    <x v="0"/>
    <x v="68"/>
    <x v="7"/>
    <x v="7"/>
    <n v="800"/>
    <x v="0"/>
    <x v="19"/>
    <x v="9"/>
    <x v="9"/>
    <n v="61"/>
    <n v="1"/>
  </r>
  <r>
    <x v="398"/>
    <x v="0"/>
    <x v="0"/>
    <x v="0"/>
    <x v="26"/>
    <x v="0"/>
    <x v="0"/>
    <n v="6280"/>
    <x v="0"/>
    <x v="14"/>
    <x v="1"/>
    <x v="1"/>
    <n v="61.1"/>
    <n v="1"/>
  </r>
  <r>
    <x v="634"/>
    <x v="1"/>
    <x v="1"/>
    <x v="0"/>
    <x v="75"/>
    <x v="0"/>
    <x v="0"/>
    <n v="6450"/>
    <x v="0"/>
    <x v="20"/>
    <x v="0"/>
    <x v="0"/>
    <n v="61.13"/>
    <n v="1"/>
  </r>
  <r>
    <x v="540"/>
    <x v="2"/>
    <x v="2"/>
    <x v="1"/>
    <x v="86"/>
    <x v="0"/>
    <x v="0"/>
    <n v="6725"/>
    <x v="0"/>
    <x v="20"/>
    <x v="5"/>
    <x v="5"/>
    <n v="61.410000000000004"/>
    <n v="1"/>
  </r>
  <r>
    <x v="558"/>
    <x v="0"/>
    <x v="0"/>
    <x v="1"/>
    <x v="76"/>
    <x v="1"/>
    <x v="1"/>
    <n v="2031"/>
    <x v="0"/>
    <x v="5"/>
    <x v="7"/>
    <x v="7"/>
    <n v="61.449999999999996"/>
    <n v="1"/>
  </r>
  <r>
    <x v="520"/>
    <x v="0"/>
    <x v="0"/>
    <x v="0"/>
    <x v="27"/>
    <x v="4"/>
    <x v="4"/>
    <n v="3066"/>
    <x v="0"/>
    <x v="7"/>
    <x v="6"/>
    <x v="6"/>
    <n v="61.569999999999993"/>
    <n v="1"/>
  </r>
  <r>
    <x v="405"/>
    <x v="2"/>
    <x v="2"/>
    <x v="1"/>
    <x v="41"/>
    <x v="5"/>
    <x v="5"/>
    <n v="7320"/>
    <x v="0"/>
    <x v="9"/>
    <x v="5"/>
    <x v="5"/>
    <n v="61.8"/>
    <n v="1"/>
  </r>
  <r>
    <x v="178"/>
    <x v="0"/>
    <x v="0"/>
    <x v="1"/>
    <x v="86"/>
    <x v="0"/>
    <x v="0"/>
    <n v="6725"/>
    <x v="0"/>
    <x v="20"/>
    <x v="2"/>
    <x v="2"/>
    <n v="61.89"/>
    <n v="1"/>
  </r>
  <r>
    <x v="43"/>
    <x v="1"/>
    <x v="1"/>
    <x v="0"/>
    <x v="6"/>
    <x v="0"/>
    <x v="0"/>
    <n v="6010"/>
    <x v="0"/>
    <x v="0"/>
    <x v="6"/>
    <x v="6"/>
    <n v="61.91"/>
    <n v="1"/>
  </r>
  <r>
    <x v="635"/>
    <x v="0"/>
    <x v="0"/>
    <x v="1"/>
    <x v="41"/>
    <x v="5"/>
    <x v="5"/>
    <n v="7320"/>
    <x v="0"/>
    <x v="9"/>
    <x v="3"/>
    <x v="3"/>
    <n v="61.940000000000005"/>
    <n v="1"/>
  </r>
  <r>
    <x v="469"/>
    <x v="1"/>
    <x v="1"/>
    <x v="0"/>
    <x v="95"/>
    <x v="7"/>
    <x v="7"/>
    <n v="870"/>
    <x v="0"/>
    <x v="19"/>
    <x v="3"/>
    <x v="3"/>
    <n v="61.96"/>
    <n v="1"/>
  </r>
  <r>
    <x v="305"/>
    <x v="0"/>
    <x v="0"/>
    <x v="0"/>
    <x v="30"/>
    <x v="4"/>
    <x v="4"/>
    <n v="3131"/>
    <x v="0"/>
    <x v="6"/>
    <x v="2"/>
    <x v="2"/>
    <n v="62.15"/>
    <n v="1"/>
  </r>
  <r>
    <x v="273"/>
    <x v="1"/>
    <x v="1"/>
    <x v="0"/>
    <x v="85"/>
    <x v="0"/>
    <x v="0"/>
    <n v="6530"/>
    <x v="0"/>
    <x v="20"/>
    <x v="7"/>
    <x v="7"/>
    <n v="62.21"/>
    <n v="1"/>
  </r>
  <r>
    <x v="13"/>
    <x v="0"/>
    <x v="0"/>
    <x v="1"/>
    <x v="72"/>
    <x v="4"/>
    <x v="4"/>
    <n v="3931"/>
    <x v="0"/>
    <x v="16"/>
    <x v="3"/>
    <x v="3"/>
    <n v="62.35"/>
    <n v="1"/>
  </r>
  <r>
    <x v="163"/>
    <x v="0"/>
    <x v="0"/>
    <x v="0"/>
    <x v="29"/>
    <x v="4"/>
    <x v="4"/>
    <n v="3500"/>
    <x v="0"/>
    <x v="8"/>
    <x v="3"/>
    <x v="3"/>
    <n v="62.46"/>
    <n v="1"/>
  </r>
  <r>
    <x v="636"/>
    <x v="0"/>
    <x v="0"/>
    <x v="0"/>
    <x v="45"/>
    <x v="3"/>
    <x v="3"/>
    <n v="4570"/>
    <x v="0"/>
    <x v="15"/>
    <x v="0"/>
    <x v="0"/>
    <n v="62.480000000000004"/>
    <n v="1"/>
  </r>
  <r>
    <x v="14"/>
    <x v="0"/>
    <x v="0"/>
    <x v="0"/>
    <x v="42"/>
    <x v="3"/>
    <x v="3"/>
    <n v="4870"/>
    <x v="0"/>
    <x v="12"/>
    <x v="7"/>
    <x v="7"/>
    <n v="62.49"/>
    <n v="1"/>
  </r>
  <r>
    <x v="637"/>
    <x v="1"/>
    <x v="1"/>
    <x v="0"/>
    <x v="75"/>
    <x v="0"/>
    <x v="0"/>
    <n v="6450"/>
    <x v="0"/>
    <x v="20"/>
    <x v="2"/>
    <x v="2"/>
    <n v="62.620000000000005"/>
    <n v="1"/>
  </r>
  <r>
    <x v="570"/>
    <x v="0"/>
    <x v="0"/>
    <x v="0"/>
    <x v="10"/>
    <x v="4"/>
    <x v="4"/>
    <n v="3551"/>
    <x v="0"/>
    <x v="8"/>
    <x v="5"/>
    <x v="5"/>
    <n v="62.75"/>
    <n v="1"/>
  </r>
  <r>
    <x v="185"/>
    <x v="0"/>
    <x v="0"/>
    <x v="1"/>
    <x v="51"/>
    <x v="4"/>
    <x v="4"/>
    <n v="3630"/>
    <x v="0"/>
    <x v="16"/>
    <x v="6"/>
    <x v="6"/>
    <n v="62.839999999999996"/>
    <n v="1"/>
  </r>
  <r>
    <x v="638"/>
    <x v="0"/>
    <x v="0"/>
    <x v="0"/>
    <x v="33"/>
    <x v="4"/>
    <x v="4"/>
    <n v="3280"/>
    <x v="0"/>
    <x v="8"/>
    <x v="5"/>
    <x v="5"/>
    <n v="62.910000000000004"/>
    <n v="1"/>
  </r>
  <r>
    <x v="334"/>
    <x v="2"/>
    <x v="2"/>
    <x v="0"/>
    <x v="82"/>
    <x v="3"/>
    <x v="3"/>
    <n v="4655"/>
    <x v="0"/>
    <x v="17"/>
    <x v="0"/>
    <x v="0"/>
    <n v="63"/>
    <n v="1"/>
  </r>
  <r>
    <x v="113"/>
    <x v="2"/>
    <x v="2"/>
    <x v="0"/>
    <x v="13"/>
    <x v="1"/>
    <x v="1"/>
    <n v="2480"/>
    <x v="0"/>
    <x v="1"/>
    <x v="1"/>
    <x v="1"/>
    <n v="63.11"/>
    <n v="1"/>
  </r>
  <r>
    <x v="445"/>
    <x v="0"/>
    <x v="0"/>
    <x v="0"/>
    <x v="88"/>
    <x v="6"/>
    <x v="6"/>
    <n v="5011"/>
    <x v="0"/>
    <x v="13"/>
    <x v="2"/>
    <x v="2"/>
    <n v="63.46"/>
    <n v="1"/>
  </r>
  <r>
    <x v="631"/>
    <x v="2"/>
    <x v="2"/>
    <x v="0"/>
    <x v="77"/>
    <x v="5"/>
    <x v="5"/>
    <n v="7018"/>
    <x v="0"/>
    <x v="9"/>
    <x v="7"/>
    <x v="7"/>
    <n v="63.64"/>
    <n v="1"/>
  </r>
  <r>
    <x v="639"/>
    <x v="1"/>
    <x v="1"/>
    <x v="0"/>
    <x v="75"/>
    <x v="0"/>
    <x v="0"/>
    <n v="6450"/>
    <x v="0"/>
    <x v="20"/>
    <x v="6"/>
    <x v="6"/>
    <n v="63.89"/>
    <n v="1"/>
  </r>
  <r>
    <x v="432"/>
    <x v="0"/>
    <x v="0"/>
    <x v="0"/>
    <x v="38"/>
    <x v="3"/>
    <x v="3"/>
    <n v="4802"/>
    <x v="0"/>
    <x v="12"/>
    <x v="7"/>
    <x v="7"/>
    <n v="63.92"/>
    <n v="1"/>
  </r>
  <r>
    <x v="640"/>
    <x v="0"/>
    <x v="0"/>
    <x v="0"/>
    <x v="43"/>
    <x v="1"/>
    <x v="1"/>
    <n v="2560"/>
    <x v="0"/>
    <x v="2"/>
    <x v="0"/>
    <x v="0"/>
    <n v="63.92"/>
    <n v="1"/>
  </r>
  <r>
    <x v="308"/>
    <x v="1"/>
    <x v="1"/>
    <x v="1"/>
    <x v="83"/>
    <x v="0"/>
    <x v="0"/>
    <n v="6052"/>
    <x v="0"/>
    <x v="0"/>
    <x v="2"/>
    <x v="2"/>
    <n v="63.92"/>
    <n v="1"/>
  </r>
  <r>
    <x v="496"/>
    <x v="2"/>
    <x v="2"/>
    <x v="1"/>
    <x v="47"/>
    <x v="1"/>
    <x v="1"/>
    <n v="2101"/>
    <x v="0"/>
    <x v="4"/>
    <x v="9"/>
    <x v="9"/>
    <n v="63.92"/>
    <n v="1"/>
  </r>
  <r>
    <x v="52"/>
    <x v="2"/>
    <x v="2"/>
    <x v="0"/>
    <x v="26"/>
    <x v="0"/>
    <x v="0"/>
    <n v="6280"/>
    <x v="0"/>
    <x v="14"/>
    <x v="1"/>
    <x v="1"/>
    <n v="64"/>
    <n v="1"/>
  </r>
  <r>
    <x v="191"/>
    <x v="0"/>
    <x v="0"/>
    <x v="0"/>
    <x v="64"/>
    <x v="1"/>
    <x v="1"/>
    <n v="2350"/>
    <x v="0"/>
    <x v="1"/>
    <x v="1"/>
    <x v="1"/>
    <n v="64.87"/>
    <n v="1"/>
  </r>
  <r>
    <x v="225"/>
    <x v="0"/>
    <x v="0"/>
    <x v="1"/>
    <x v="0"/>
    <x v="0"/>
    <x v="0"/>
    <n v="6021"/>
    <x v="0"/>
    <x v="0"/>
    <x v="4"/>
    <x v="4"/>
    <n v="64.89"/>
    <n v="1"/>
  </r>
  <r>
    <x v="543"/>
    <x v="0"/>
    <x v="0"/>
    <x v="0"/>
    <x v="45"/>
    <x v="3"/>
    <x v="3"/>
    <n v="4570"/>
    <x v="0"/>
    <x v="15"/>
    <x v="7"/>
    <x v="7"/>
    <n v="64.900000000000006"/>
    <n v="1"/>
  </r>
  <r>
    <x v="35"/>
    <x v="0"/>
    <x v="0"/>
    <x v="0"/>
    <x v="63"/>
    <x v="1"/>
    <x v="1"/>
    <n v="2015"/>
    <x v="0"/>
    <x v="5"/>
    <x v="0"/>
    <x v="0"/>
    <n v="64.95"/>
    <n v="1"/>
  </r>
  <r>
    <x v="362"/>
    <x v="0"/>
    <x v="0"/>
    <x v="0"/>
    <x v="95"/>
    <x v="7"/>
    <x v="7"/>
    <n v="870"/>
    <x v="0"/>
    <x v="19"/>
    <x v="3"/>
    <x v="3"/>
    <n v="64.95"/>
    <n v="1"/>
  </r>
  <r>
    <x v="221"/>
    <x v="0"/>
    <x v="0"/>
    <x v="1"/>
    <x v="71"/>
    <x v="6"/>
    <x v="6"/>
    <n v="5043"/>
    <x v="0"/>
    <x v="13"/>
    <x v="3"/>
    <x v="3"/>
    <n v="64.95"/>
    <n v="1"/>
  </r>
  <r>
    <x v="598"/>
    <x v="1"/>
    <x v="1"/>
    <x v="0"/>
    <x v="15"/>
    <x v="1"/>
    <x v="1"/>
    <n v="2020"/>
    <x v="0"/>
    <x v="5"/>
    <x v="0"/>
    <x v="0"/>
    <n v="64.95"/>
    <n v="1"/>
  </r>
  <r>
    <x v="518"/>
    <x v="0"/>
    <x v="0"/>
    <x v="1"/>
    <x v="76"/>
    <x v="1"/>
    <x v="1"/>
    <n v="2031"/>
    <x v="0"/>
    <x v="5"/>
    <x v="0"/>
    <x v="0"/>
    <n v="64.95"/>
    <n v="1"/>
  </r>
  <r>
    <x v="618"/>
    <x v="1"/>
    <x v="1"/>
    <x v="0"/>
    <x v="32"/>
    <x v="6"/>
    <x v="6"/>
    <n v="5169"/>
    <x v="0"/>
    <x v="13"/>
    <x v="0"/>
    <x v="0"/>
    <n v="64.95"/>
    <n v="1"/>
  </r>
  <r>
    <x v="20"/>
    <x v="0"/>
    <x v="0"/>
    <x v="0"/>
    <x v="51"/>
    <x v="4"/>
    <x v="4"/>
    <n v="3630"/>
    <x v="0"/>
    <x v="16"/>
    <x v="4"/>
    <x v="4"/>
    <n v="64.95"/>
    <n v="1"/>
  </r>
  <r>
    <x v="497"/>
    <x v="0"/>
    <x v="0"/>
    <x v="1"/>
    <x v="55"/>
    <x v="3"/>
    <x v="3"/>
    <n v="4703"/>
    <x v="0"/>
    <x v="17"/>
    <x v="3"/>
    <x v="3"/>
    <n v="64.95"/>
    <n v="1"/>
  </r>
  <r>
    <x v="410"/>
    <x v="1"/>
    <x v="1"/>
    <x v="0"/>
    <x v="27"/>
    <x v="4"/>
    <x v="4"/>
    <n v="3066"/>
    <x v="0"/>
    <x v="7"/>
    <x v="8"/>
    <x v="8"/>
    <n v="64.960000000000008"/>
    <n v="1"/>
  </r>
  <r>
    <x v="324"/>
    <x v="0"/>
    <x v="0"/>
    <x v="0"/>
    <x v="5"/>
    <x v="1"/>
    <x v="1"/>
    <n v="2067"/>
    <x v="0"/>
    <x v="5"/>
    <x v="1"/>
    <x v="1"/>
    <n v="64.98"/>
    <n v="1"/>
  </r>
  <r>
    <x v="189"/>
    <x v="2"/>
    <x v="2"/>
    <x v="1"/>
    <x v="59"/>
    <x v="3"/>
    <x v="3"/>
    <n v="4509"/>
    <x v="0"/>
    <x v="3"/>
    <x v="1"/>
    <x v="1"/>
    <n v="65.209999999999994"/>
    <n v="1"/>
  </r>
  <r>
    <x v="641"/>
    <x v="0"/>
    <x v="0"/>
    <x v="0"/>
    <x v="77"/>
    <x v="5"/>
    <x v="5"/>
    <n v="7018"/>
    <x v="0"/>
    <x v="9"/>
    <x v="3"/>
    <x v="3"/>
    <n v="65.490000000000009"/>
    <n v="1"/>
  </r>
  <r>
    <x v="43"/>
    <x v="1"/>
    <x v="1"/>
    <x v="1"/>
    <x v="52"/>
    <x v="3"/>
    <x v="3"/>
    <n v="4053"/>
    <x v="0"/>
    <x v="10"/>
    <x v="3"/>
    <x v="3"/>
    <n v="65.490000000000009"/>
    <n v="1"/>
  </r>
  <r>
    <x v="596"/>
    <x v="0"/>
    <x v="0"/>
    <x v="1"/>
    <x v="36"/>
    <x v="4"/>
    <x v="4"/>
    <n v="3148"/>
    <x v="0"/>
    <x v="6"/>
    <x v="9"/>
    <x v="9"/>
    <n v="65.5"/>
    <n v="1"/>
  </r>
  <r>
    <x v="631"/>
    <x v="2"/>
    <x v="2"/>
    <x v="1"/>
    <x v="74"/>
    <x v="1"/>
    <x v="1"/>
    <n v="2485"/>
    <x v="0"/>
    <x v="1"/>
    <x v="2"/>
    <x v="2"/>
    <n v="65.56"/>
    <n v="1"/>
  </r>
  <r>
    <x v="115"/>
    <x v="0"/>
    <x v="0"/>
    <x v="0"/>
    <x v="58"/>
    <x v="0"/>
    <x v="0"/>
    <n v="6027"/>
    <x v="0"/>
    <x v="0"/>
    <x v="6"/>
    <x v="6"/>
    <n v="65.8"/>
    <n v="1"/>
  </r>
  <r>
    <x v="112"/>
    <x v="0"/>
    <x v="0"/>
    <x v="1"/>
    <x v="71"/>
    <x v="6"/>
    <x v="6"/>
    <n v="5043"/>
    <x v="0"/>
    <x v="13"/>
    <x v="2"/>
    <x v="2"/>
    <n v="65.88"/>
    <n v="1"/>
  </r>
  <r>
    <x v="195"/>
    <x v="0"/>
    <x v="0"/>
    <x v="1"/>
    <x v="30"/>
    <x v="4"/>
    <x v="4"/>
    <n v="3131"/>
    <x v="0"/>
    <x v="6"/>
    <x v="6"/>
    <x v="6"/>
    <n v="65.88"/>
    <n v="1"/>
  </r>
  <r>
    <x v="327"/>
    <x v="0"/>
    <x v="0"/>
    <x v="0"/>
    <x v="40"/>
    <x v="4"/>
    <x v="4"/>
    <n v="3353"/>
    <x v="0"/>
    <x v="8"/>
    <x v="1"/>
    <x v="1"/>
    <n v="65.89"/>
    <n v="1"/>
  </r>
  <r>
    <x v="642"/>
    <x v="2"/>
    <x v="2"/>
    <x v="1"/>
    <x v="43"/>
    <x v="1"/>
    <x v="1"/>
    <n v="2560"/>
    <x v="0"/>
    <x v="2"/>
    <x v="0"/>
    <x v="0"/>
    <n v="65.89"/>
    <n v="1"/>
  </r>
  <r>
    <x v="570"/>
    <x v="0"/>
    <x v="0"/>
    <x v="0"/>
    <x v="27"/>
    <x v="4"/>
    <x v="4"/>
    <n v="3066"/>
    <x v="0"/>
    <x v="7"/>
    <x v="2"/>
    <x v="2"/>
    <n v="65.89"/>
    <n v="1"/>
  </r>
  <r>
    <x v="420"/>
    <x v="1"/>
    <x v="1"/>
    <x v="1"/>
    <x v="82"/>
    <x v="3"/>
    <x v="3"/>
    <n v="4655"/>
    <x v="0"/>
    <x v="17"/>
    <x v="0"/>
    <x v="0"/>
    <n v="65.89"/>
    <n v="1"/>
  </r>
  <r>
    <x v="588"/>
    <x v="0"/>
    <x v="0"/>
    <x v="1"/>
    <x v="70"/>
    <x v="4"/>
    <x v="4"/>
    <n v="3400"/>
    <x v="0"/>
    <x v="8"/>
    <x v="0"/>
    <x v="0"/>
    <n v="65.89"/>
    <n v="1"/>
  </r>
  <r>
    <x v="83"/>
    <x v="1"/>
    <x v="1"/>
    <x v="0"/>
    <x v="58"/>
    <x v="0"/>
    <x v="0"/>
    <n v="6027"/>
    <x v="0"/>
    <x v="0"/>
    <x v="9"/>
    <x v="9"/>
    <n v="65.89"/>
    <n v="1"/>
  </r>
  <r>
    <x v="643"/>
    <x v="0"/>
    <x v="0"/>
    <x v="1"/>
    <x v="80"/>
    <x v="0"/>
    <x v="0"/>
    <n v="6109"/>
    <x v="0"/>
    <x v="14"/>
    <x v="9"/>
    <x v="9"/>
    <n v="65.89"/>
    <n v="1"/>
  </r>
  <r>
    <x v="430"/>
    <x v="0"/>
    <x v="0"/>
    <x v="0"/>
    <x v="15"/>
    <x v="1"/>
    <x v="1"/>
    <n v="2020"/>
    <x v="0"/>
    <x v="5"/>
    <x v="0"/>
    <x v="0"/>
    <n v="65.89"/>
    <n v="1"/>
  </r>
  <r>
    <x v="225"/>
    <x v="0"/>
    <x v="0"/>
    <x v="0"/>
    <x v="21"/>
    <x v="3"/>
    <x v="3"/>
    <n v="4012"/>
    <x v="0"/>
    <x v="10"/>
    <x v="0"/>
    <x v="0"/>
    <n v="65.89"/>
    <n v="1"/>
  </r>
  <r>
    <x v="604"/>
    <x v="2"/>
    <x v="2"/>
    <x v="1"/>
    <x v="41"/>
    <x v="5"/>
    <x v="5"/>
    <n v="7320"/>
    <x v="0"/>
    <x v="9"/>
    <x v="5"/>
    <x v="5"/>
    <n v="65.900000000000006"/>
    <n v="1"/>
  </r>
  <r>
    <x v="479"/>
    <x v="2"/>
    <x v="2"/>
    <x v="1"/>
    <x v="74"/>
    <x v="1"/>
    <x v="1"/>
    <n v="2485"/>
    <x v="0"/>
    <x v="1"/>
    <x v="4"/>
    <x v="4"/>
    <n v="65.92"/>
    <n v="1"/>
  </r>
  <r>
    <x v="53"/>
    <x v="0"/>
    <x v="0"/>
    <x v="1"/>
    <x v="43"/>
    <x v="1"/>
    <x v="1"/>
    <n v="2560"/>
    <x v="0"/>
    <x v="2"/>
    <x v="1"/>
    <x v="1"/>
    <n v="65.930000000000007"/>
    <n v="1"/>
  </r>
  <r>
    <x v="140"/>
    <x v="0"/>
    <x v="0"/>
    <x v="0"/>
    <x v="45"/>
    <x v="3"/>
    <x v="3"/>
    <n v="4570"/>
    <x v="0"/>
    <x v="15"/>
    <x v="4"/>
    <x v="4"/>
    <n v="65.930000000000007"/>
    <n v="1"/>
  </r>
  <r>
    <x v="518"/>
    <x v="0"/>
    <x v="0"/>
    <x v="0"/>
    <x v="68"/>
    <x v="7"/>
    <x v="7"/>
    <n v="800"/>
    <x v="0"/>
    <x v="19"/>
    <x v="3"/>
    <x v="3"/>
    <n v="65.960000000000008"/>
    <n v="1"/>
  </r>
  <r>
    <x v="395"/>
    <x v="1"/>
    <x v="1"/>
    <x v="1"/>
    <x v="86"/>
    <x v="0"/>
    <x v="0"/>
    <n v="6725"/>
    <x v="0"/>
    <x v="20"/>
    <x v="9"/>
    <x v="9"/>
    <n v="66"/>
    <n v="1"/>
  </r>
  <r>
    <x v="259"/>
    <x v="2"/>
    <x v="2"/>
    <x v="1"/>
    <x v="48"/>
    <x v="3"/>
    <x v="3"/>
    <n v="4566"/>
    <x v="0"/>
    <x v="15"/>
    <x v="2"/>
    <x v="2"/>
    <n v="66.11"/>
    <n v="1"/>
  </r>
  <r>
    <x v="294"/>
    <x v="1"/>
    <x v="1"/>
    <x v="0"/>
    <x v="37"/>
    <x v="1"/>
    <x v="1"/>
    <n v="2750"/>
    <x v="0"/>
    <x v="11"/>
    <x v="6"/>
    <x v="6"/>
    <n v="66.650000000000006"/>
    <n v="1"/>
  </r>
  <r>
    <x v="625"/>
    <x v="0"/>
    <x v="0"/>
    <x v="0"/>
    <x v="39"/>
    <x v="0"/>
    <x v="0"/>
    <n v="6330"/>
    <x v="0"/>
    <x v="14"/>
    <x v="8"/>
    <x v="8"/>
    <n v="66.87"/>
    <n v="1"/>
  </r>
  <r>
    <x v="342"/>
    <x v="0"/>
    <x v="0"/>
    <x v="0"/>
    <x v="49"/>
    <x v="4"/>
    <x v="4"/>
    <n v="3134"/>
    <x v="0"/>
    <x v="6"/>
    <x v="2"/>
    <x v="2"/>
    <n v="66.87"/>
    <n v="1"/>
  </r>
  <r>
    <x v="227"/>
    <x v="0"/>
    <x v="0"/>
    <x v="1"/>
    <x v="26"/>
    <x v="0"/>
    <x v="0"/>
    <n v="6280"/>
    <x v="0"/>
    <x v="14"/>
    <x v="8"/>
    <x v="8"/>
    <n v="66.92"/>
    <n v="1"/>
  </r>
  <r>
    <x v="235"/>
    <x v="1"/>
    <x v="1"/>
    <x v="0"/>
    <x v="28"/>
    <x v="1"/>
    <x v="1"/>
    <n v="2830"/>
    <x v="0"/>
    <x v="11"/>
    <x v="8"/>
    <x v="8"/>
    <n v="66.930000000000007"/>
    <n v="1"/>
  </r>
  <r>
    <x v="3"/>
    <x v="0"/>
    <x v="0"/>
    <x v="0"/>
    <x v="66"/>
    <x v="3"/>
    <x v="3"/>
    <n v="4883"/>
    <x v="0"/>
    <x v="12"/>
    <x v="3"/>
    <x v="3"/>
    <n v="66.94"/>
    <n v="1"/>
  </r>
  <r>
    <x v="499"/>
    <x v="0"/>
    <x v="0"/>
    <x v="0"/>
    <x v="58"/>
    <x v="0"/>
    <x v="0"/>
    <n v="6027"/>
    <x v="0"/>
    <x v="0"/>
    <x v="3"/>
    <x v="3"/>
    <n v="66.94"/>
    <n v="1"/>
  </r>
  <r>
    <x v="587"/>
    <x v="0"/>
    <x v="0"/>
    <x v="1"/>
    <x v="71"/>
    <x v="6"/>
    <x v="6"/>
    <n v="5043"/>
    <x v="0"/>
    <x v="13"/>
    <x v="3"/>
    <x v="3"/>
    <n v="66.95"/>
    <n v="1"/>
  </r>
  <r>
    <x v="342"/>
    <x v="0"/>
    <x v="0"/>
    <x v="1"/>
    <x v="77"/>
    <x v="5"/>
    <x v="5"/>
    <n v="7018"/>
    <x v="0"/>
    <x v="9"/>
    <x v="3"/>
    <x v="3"/>
    <n v="66.960000000000008"/>
    <n v="1"/>
  </r>
  <r>
    <x v="644"/>
    <x v="0"/>
    <x v="0"/>
    <x v="0"/>
    <x v="68"/>
    <x v="7"/>
    <x v="7"/>
    <n v="800"/>
    <x v="0"/>
    <x v="19"/>
    <x v="7"/>
    <x v="7"/>
    <n v="67.180000000000007"/>
    <n v="1"/>
  </r>
  <r>
    <x v="645"/>
    <x v="0"/>
    <x v="0"/>
    <x v="0"/>
    <x v="51"/>
    <x v="4"/>
    <x v="4"/>
    <n v="3630"/>
    <x v="0"/>
    <x v="16"/>
    <x v="5"/>
    <x v="5"/>
    <n v="67.430000000000007"/>
    <n v="1"/>
  </r>
  <r>
    <x v="621"/>
    <x v="0"/>
    <x v="0"/>
    <x v="1"/>
    <x v="60"/>
    <x v="1"/>
    <x v="1"/>
    <n v="2541"/>
    <x v="0"/>
    <x v="2"/>
    <x v="8"/>
    <x v="8"/>
    <n v="67.45"/>
    <n v="1"/>
  </r>
  <r>
    <x v="335"/>
    <x v="1"/>
    <x v="1"/>
    <x v="1"/>
    <x v="49"/>
    <x v="4"/>
    <x v="4"/>
    <n v="3134"/>
    <x v="0"/>
    <x v="6"/>
    <x v="3"/>
    <x v="3"/>
    <n v="67.47"/>
    <n v="1"/>
  </r>
  <r>
    <x v="525"/>
    <x v="2"/>
    <x v="2"/>
    <x v="0"/>
    <x v="34"/>
    <x v="4"/>
    <x v="4"/>
    <n v="3018"/>
    <x v="0"/>
    <x v="7"/>
    <x v="1"/>
    <x v="1"/>
    <n v="67.58"/>
    <n v="1"/>
  </r>
  <r>
    <x v="362"/>
    <x v="0"/>
    <x v="0"/>
    <x v="0"/>
    <x v="69"/>
    <x v="4"/>
    <x v="4"/>
    <n v="3199"/>
    <x v="0"/>
    <x v="6"/>
    <x v="3"/>
    <x v="3"/>
    <n v="67.66"/>
    <n v="1"/>
  </r>
  <r>
    <x v="176"/>
    <x v="2"/>
    <x v="2"/>
    <x v="0"/>
    <x v="28"/>
    <x v="1"/>
    <x v="1"/>
    <n v="2830"/>
    <x v="0"/>
    <x v="11"/>
    <x v="6"/>
    <x v="6"/>
    <n v="67.83"/>
    <n v="1"/>
  </r>
  <r>
    <x v="532"/>
    <x v="1"/>
    <x v="1"/>
    <x v="1"/>
    <x v="94"/>
    <x v="5"/>
    <x v="5"/>
    <n v="7250"/>
    <x v="0"/>
    <x v="9"/>
    <x v="4"/>
    <x v="4"/>
    <n v="67.83"/>
    <n v="1"/>
  </r>
  <r>
    <x v="71"/>
    <x v="0"/>
    <x v="0"/>
    <x v="0"/>
    <x v="54"/>
    <x v="4"/>
    <x v="4"/>
    <n v="3030"/>
    <x v="0"/>
    <x v="7"/>
    <x v="1"/>
    <x v="1"/>
    <n v="67.83"/>
    <n v="1"/>
  </r>
  <r>
    <x v="646"/>
    <x v="0"/>
    <x v="0"/>
    <x v="1"/>
    <x v="90"/>
    <x v="3"/>
    <x v="3"/>
    <n v="4700"/>
    <x v="0"/>
    <x v="17"/>
    <x v="5"/>
    <x v="5"/>
    <n v="67.849999999999994"/>
    <n v="1"/>
  </r>
  <r>
    <x v="118"/>
    <x v="1"/>
    <x v="1"/>
    <x v="1"/>
    <x v="12"/>
    <x v="3"/>
    <x v="3"/>
    <n v="4068"/>
    <x v="0"/>
    <x v="10"/>
    <x v="8"/>
    <x v="8"/>
    <n v="67.86"/>
    <n v="1"/>
  </r>
  <r>
    <x v="279"/>
    <x v="2"/>
    <x v="2"/>
    <x v="0"/>
    <x v="54"/>
    <x v="4"/>
    <x v="4"/>
    <n v="3030"/>
    <x v="0"/>
    <x v="7"/>
    <x v="2"/>
    <x v="2"/>
    <n v="67.89"/>
    <n v="1"/>
  </r>
  <r>
    <x v="647"/>
    <x v="0"/>
    <x v="0"/>
    <x v="1"/>
    <x v="54"/>
    <x v="4"/>
    <x v="4"/>
    <n v="3030"/>
    <x v="0"/>
    <x v="7"/>
    <x v="0"/>
    <x v="0"/>
    <n v="67.94"/>
    <n v="1"/>
  </r>
  <r>
    <x v="366"/>
    <x v="1"/>
    <x v="1"/>
    <x v="0"/>
    <x v="24"/>
    <x v="1"/>
    <x v="1"/>
    <n v="2120"/>
    <x v="0"/>
    <x v="4"/>
    <x v="3"/>
    <x v="3"/>
    <n v="68"/>
    <n v="1"/>
  </r>
  <r>
    <x v="120"/>
    <x v="2"/>
    <x v="2"/>
    <x v="0"/>
    <x v="67"/>
    <x v="3"/>
    <x v="3"/>
    <n v="4551"/>
    <x v="0"/>
    <x v="15"/>
    <x v="4"/>
    <x v="4"/>
    <n v="68.290000000000006"/>
    <n v="1"/>
  </r>
  <r>
    <x v="311"/>
    <x v="0"/>
    <x v="0"/>
    <x v="0"/>
    <x v="2"/>
    <x v="2"/>
    <x v="2"/>
    <n v="2617"/>
    <x v="0"/>
    <x v="2"/>
    <x v="8"/>
    <x v="8"/>
    <n v="68.419999999999987"/>
    <n v="1"/>
  </r>
  <r>
    <x v="370"/>
    <x v="2"/>
    <x v="2"/>
    <x v="0"/>
    <x v="24"/>
    <x v="1"/>
    <x v="1"/>
    <n v="2120"/>
    <x v="0"/>
    <x v="4"/>
    <x v="7"/>
    <x v="7"/>
    <n v="68.44"/>
    <n v="1"/>
  </r>
  <r>
    <x v="2"/>
    <x v="1"/>
    <x v="1"/>
    <x v="1"/>
    <x v="48"/>
    <x v="3"/>
    <x v="3"/>
    <n v="4566"/>
    <x v="0"/>
    <x v="15"/>
    <x v="7"/>
    <x v="7"/>
    <n v="69.11"/>
    <n v="1"/>
  </r>
  <r>
    <x v="449"/>
    <x v="0"/>
    <x v="0"/>
    <x v="1"/>
    <x v="4"/>
    <x v="1"/>
    <x v="1"/>
    <n v="2154"/>
    <x v="0"/>
    <x v="4"/>
    <x v="8"/>
    <x v="8"/>
    <n v="69.2"/>
    <n v="1"/>
  </r>
  <r>
    <x v="438"/>
    <x v="1"/>
    <x v="1"/>
    <x v="0"/>
    <x v="40"/>
    <x v="4"/>
    <x v="4"/>
    <n v="3353"/>
    <x v="0"/>
    <x v="8"/>
    <x v="7"/>
    <x v="7"/>
    <n v="69.27"/>
    <n v="1"/>
  </r>
  <r>
    <x v="447"/>
    <x v="0"/>
    <x v="0"/>
    <x v="1"/>
    <x v="12"/>
    <x v="3"/>
    <x v="3"/>
    <n v="4068"/>
    <x v="0"/>
    <x v="10"/>
    <x v="8"/>
    <x v="8"/>
    <n v="69.3"/>
    <n v="1"/>
  </r>
  <r>
    <x v="175"/>
    <x v="1"/>
    <x v="1"/>
    <x v="0"/>
    <x v="31"/>
    <x v="1"/>
    <x v="1"/>
    <n v="2116"/>
    <x v="0"/>
    <x v="4"/>
    <x v="1"/>
    <x v="1"/>
    <n v="69.400000000000006"/>
    <n v="1"/>
  </r>
  <r>
    <x v="252"/>
    <x v="1"/>
    <x v="1"/>
    <x v="0"/>
    <x v="13"/>
    <x v="1"/>
    <x v="1"/>
    <n v="2480"/>
    <x v="0"/>
    <x v="1"/>
    <x v="1"/>
    <x v="1"/>
    <n v="69.86"/>
    <n v="1"/>
  </r>
  <r>
    <x v="590"/>
    <x v="0"/>
    <x v="0"/>
    <x v="0"/>
    <x v="52"/>
    <x v="3"/>
    <x v="3"/>
    <n v="4053"/>
    <x v="0"/>
    <x v="10"/>
    <x v="0"/>
    <x v="0"/>
    <n v="70"/>
    <n v="1"/>
  </r>
  <r>
    <x v="378"/>
    <x v="1"/>
    <x v="1"/>
    <x v="1"/>
    <x v="74"/>
    <x v="1"/>
    <x v="1"/>
    <n v="2485"/>
    <x v="0"/>
    <x v="1"/>
    <x v="3"/>
    <x v="3"/>
    <n v="70.25"/>
    <n v="1"/>
  </r>
  <r>
    <x v="628"/>
    <x v="0"/>
    <x v="0"/>
    <x v="0"/>
    <x v="40"/>
    <x v="4"/>
    <x v="4"/>
    <n v="3353"/>
    <x v="0"/>
    <x v="8"/>
    <x v="2"/>
    <x v="2"/>
    <n v="70.34"/>
    <n v="1"/>
  </r>
  <r>
    <x v="132"/>
    <x v="0"/>
    <x v="0"/>
    <x v="1"/>
    <x v="77"/>
    <x v="5"/>
    <x v="5"/>
    <n v="7018"/>
    <x v="0"/>
    <x v="9"/>
    <x v="3"/>
    <x v="3"/>
    <n v="70.45"/>
    <n v="1"/>
  </r>
  <r>
    <x v="648"/>
    <x v="1"/>
    <x v="1"/>
    <x v="0"/>
    <x v="73"/>
    <x v="6"/>
    <x v="6"/>
    <n v="5607"/>
    <x v="0"/>
    <x v="18"/>
    <x v="3"/>
    <x v="3"/>
    <n v="70.5"/>
    <n v="1"/>
  </r>
  <r>
    <x v="563"/>
    <x v="0"/>
    <x v="0"/>
    <x v="1"/>
    <x v="56"/>
    <x v="1"/>
    <x v="1"/>
    <n v="2795"/>
    <x v="0"/>
    <x v="11"/>
    <x v="8"/>
    <x v="8"/>
    <n v="70.599999999999994"/>
    <n v="1"/>
  </r>
  <r>
    <x v="121"/>
    <x v="0"/>
    <x v="0"/>
    <x v="1"/>
    <x v="20"/>
    <x v="4"/>
    <x v="4"/>
    <n v="3429"/>
    <x v="0"/>
    <x v="8"/>
    <x v="2"/>
    <x v="2"/>
    <n v="70.680000000000007"/>
    <n v="1"/>
  </r>
  <r>
    <x v="649"/>
    <x v="1"/>
    <x v="1"/>
    <x v="0"/>
    <x v="40"/>
    <x v="4"/>
    <x v="4"/>
    <n v="3353"/>
    <x v="0"/>
    <x v="8"/>
    <x v="5"/>
    <x v="5"/>
    <n v="70.83"/>
    <n v="1"/>
  </r>
  <r>
    <x v="450"/>
    <x v="1"/>
    <x v="1"/>
    <x v="1"/>
    <x v="15"/>
    <x v="1"/>
    <x v="1"/>
    <n v="2020"/>
    <x v="0"/>
    <x v="5"/>
    <x v="8"/>
    <x v="8"/>
    <n v="70.930000000000007"/>
    <n v="1"/>
  </r>
  <r>
    <x v="306"/>
    <x v="2"/>
    <x v="2"/>
    <x v="0"/>
    <x v="3"/>
    <x v="3"/>
    <x v="3"/>
    <n v="4220"/>
    <x v="0"/>
    <x v="3"/>
    <x v="3"/>
    <x v="3"/>
    <n v="71.14"/>
    <n v="1"/>
  </r>
  <r>
    <x v="91"/>
    <x v="0"/>
    <x v="0"/>
    <x v="0"/>
    <x v="57"/>
    <x v="6"/>
    <x v="6"/>
    <n v="5082"/>
    <x v="0"/>
    <x v="13"/>
    <x v="6"/>
    <x v="6"/>
    <n v="71.39"/>
    <n v="1"/>
  </r>
  <r>
    <x v="578"/>
    <x v="2"/>
    <x v="2"/>
    <x v="0"/>
    <x v="58"/>
    <x v="0"/>
    <x v="0"/>
    <n v="6027"/>
    <x v="0"/>
    <x v="0"/>
    <x v="2"/>
    <x v="2"/>
    <n v="71.490000000000009"/>
    <n v="1"/>
  </r>
  <r>
    <x v="437"/>
    <x v="1"/>
    <x v="1"/>
    <x v="0"/>
    <x v="31"/>
    <x v="1"/>
    <x v="1"/>
    <n v="2116"/>
    <x v="0"/>
    <x v="4"/>
    <x v="9"/>
    <x v="9"/>
    <n v="71.5"/>
    <n v="1"/>
  </r>
  <r>
    <x v="68"/>
    <x v="2"/>
    <x v="2"/>
    <x v="0"/>
    <x v="63"/>
    <x v="1"/>
    <x v="1"/>
    <n v="2015"/>
    <x v="0"/>
    <x v="5"/>
    <x v="7"/>
    <x v="7"/>
    <n v="71.709999999999994"/>
    <n v="1"/>
  </r>
  <r>
    <x v="466"/>
    <x v="2"/>
    <x v="2"/>
    <x v="0"/>
    <x v="27"/>
    <x v="4"/>
    <x v="4"/>
    <n v="3066"/>
    <x v="0"/>
    <x v="7"/>
    <x v="3"/>
    <x v="3"/>
    <n v="71.760000000000005"/>
    <n v="1"/>
  </r>
  <r>
    <x v="485"/>
    <x v="2"/>
    <x v="2"/>
    <x v="1"/>
    <x v="3"/>
    <x v="3"/>
    <x v="3"/>
    <n v="4220"/>
    <x v="0"/>
    <x v="3"/>
    <x v="1"/>
    <x v="1"/>
    <n v="71.819999999999993"/>
    <n v="1"/>
  </r>
  <r>
    <x v="54"/>
    <x v="0"/>
    <x v="0"/>
    <x v="0"/>
    <x v="10"/>
    <x v="4"/>
    <x v="4"/>
    <n v="3551"/>
    <x v="0"/>
    <x v="8"/>
    <x v="1"/>
    <x v="1"/>
    <n v="71.86"/>
    <n v="1"/>
  </r>
  <r>
    <x v="427"/>
    <x v="0"/>
    <x v="0"/>
    <x v="1"/>
    <x v="78"/>
    <x v="1"/>
    <x v="1"/>
    <n v="2141"/>
    <x v="0"/>
    <x v="4"/>
    <x v="2"/>
    <x v="2"/>
    <n v="71.88"/>
    <n v="1"/>
  </r>
  <r>
    <x v="516"/>
    <x v="2"/>
    <x v="2"/>
    <x v="1"/>
    <x v="23"/>
    <x v="1"/>
    <x v="1"/>
    <n v="2650"/>
    <x v="0"/>
    <x v="11"/>
    <x v="5"/>
    <x v="5"/>
    <n v="71.88"/>
    <n v="1"/>
  </r>
  <r>
    <x v="369"/>
    <x v="0"/>
    <x v="0"/>
    <x v="0"/>
    <x v="59"/>
    <x v="3"/>
    <x v="3"/>
    <n v="4509"/>
    <x v="0"/>
    <x v="3"/>
    <x v="9"/>
    <x v="9"/>
    <n v="71.91"/>
    <n v="1"/>
  </r>
  <r>
    <x v="548"/>
    <x v="1"/>
    <x v="1"/>
    <x v="0"/>
    <x v="33"/>
    <x v="4"/>
    <x v="4"/>
    <n v="3280"/>
    <x v="0"/>
    <x v="8"/>
    <x v="4"/>
    <x v="4"/>
    <n v="72.84"/>
    <n v="1"/>
  </r>
  <r>
    <x v="27"/>
    <x v="0"/>
    <x v="0"/>
    <x v="1"/>
    <x v="0"/>
    <x v="0"/>
    <x v="0"/>
    <n v="6021"/>
    <x v="0"/>
    <x v="0"/>
    <x v="4"/>
    <x v="4"/>
    <n v="72.900000000000006"/>
    <n v="1"/>
  </r>
  <r>
    <x v="181"/>
    <x v="0"/>
    <x v="0"/>
    <x v="1"/>
    <x v="20"/>
    <x v="4"/>
    <x v="4"/>
    <n v="3429"/>
    <x v="0"/>
    <x v="8"/>
    <x v="3"/>
    <x v="3"/>
    <n v="72.94"/>
    <n v="1"/>
  </r>
  <r>
    <x v="599"/>
    <x v="2"/>
    <x v="2"/>
    <x v="0"/>
    <x v="68"/>
    <x v="7"/>
    <x v="7"/>
    <n v="800"/>
    <x v="0"/>
    <x v="19"/>
    <x v="3"/>
    <x v="3"/>
    <n v="73.12"/>
    <n v="1"/>
  </r>
  <r>
    <x v="462"/>
    <x v="1"/>
    <x v="1"/>
    <x v="0"/>
    <x v="12"/>
    <x v="3"/>
    <x v="3"/>
    <n v="4068"/>
    <x v="0"/>
    <x v="10"/>
    <x v="2"/>
    <x v="2"/>
    <n v="73.22"/>
    <n v="1"/>
  </r>
  <r>
    <x v="260"/>
    <x v="1"/>
    <x v="1"/>
    <x v="0"/>
    <x v="39"/>
    <x v="0"/>
    <x v="0"/>
    <n v="6330"/>
    <x v="0"/>
    <x v="14"/>
    <x v="3"/>
    <x v="3"/>
    <n v="73.490000000000009"/>
    <n v="1"/>
  </r>
  <r>
    <x v="585"/>
    <x v="0"/>
    <x v="0"/>
    <x v="0"/>
    <x v="18"/>
    <x v="6"/>
    <x v="6"/>
    <n v="5168"/>
    <x v="0"/>
    <x v="13"/>
    <x v="3"/>
    <x v="3"/>
    <n v="73.5"/>
    <n v="1"/>
  </r>
  <r>
    <x v="381"/>
    <x v="0"/>
    <x v="0"/>
    <x v="1"/>
    <x v="30"/>
    <x v="4"/>
    <x v="4"/>
    <n v="3131"/>
    <x v="0"/>
    <x v="6"/>
    <x v="7"/>
    <x v="7"/>
    <n v="73.59"/>
    <n v="1"/>
  </r>
  <r>
    <x v="357"/>
    <x v="0"/>
    <x v="0"/>
    <x v="1"/>
    <x v="78"/>
    <x v="1"/>
    <x v="1"/>
    <n v="2141"/>
    <x v="0"/>
    <x v="4"/>
    <x v="6"/>
    <x v="6"/>
    <n v="73.830000000000013"/>
    <n v="1"/>
  </r>
  <r>
    <x v="571"/>
    <x v="1"/>
    <x v="1"/>
    <x v="1"/>
    <x v="35"/>
    <x v="3"/>
    <x v="3"/>
    <n v="4558"/>
    <x v="0"/>
    <x v="15"/>
    <x v="8"/>
    <x v="8"/>
    <n v="73.89"/>
    <n v="1"/>
  </r>
  <r>
    <x v="28"/>
    <x v="2"/>
    <x v="2"/>
    <x v="0"/>
    <x v="91"/>
    <x v="1"/>
    <x v="1"/>
    <n v="2064"/>
    <x v="0"/>
    <x v="5"/>
    <x v="4"/>
    <x v="4"/>
    <n v="73.930000000000007"/>
    <n v="1"/>
  </r>
  <r>
    <x v="583"/>
    <x v="2"/>
    <x v="2"/>
    <x v="1"/>
    <x v="18"/>
    <x v="6"/>
    <x v="6"/>
    <n v="5168"/>
    <x v="0"/>
    <x v="13"/>
    <x v="3"/>
    <x v="3"/>
    <n v="74"/>
    <n v="1"/>
  </r>
  <r>
    <x v="608"/>
    <x v="2"/>
    <x v="2"/>
    <x v="0"/>
    <x v="84"/>
    <x v="3"/>
    <x v="3"/>
    <n v="4215"/>
    <x v="0"/>
    <x v="3"/>
    <x v="7"/>
    <x v="7"/>
    <n v="74.16"/>
    <n v="1"/>
  </r>
  <r>
    <x v="650"/>
    <x v="0"/>
    <x v="0"/>
    <x v="1"/>
    <x v="35"/>
    <x v="3"/>
    <x v="3"/>
    <n v="4558"/>
    <x v="0"/>
    <x v="15"/>
    <x v="8"/>
    <x v="8"/>
    <n v="74.169999999999987"/>
    <n v="1"/>
  </r>
  <r>
    <x v="219"/>
    <x v="1"/>
    <x v="1"/>
    <x v="0"/>
    <x v="90"/>
    <x v="3"/>
    <x v="3"/>
    <n v="4700"/>
    <x v="0"/>
    <x v="17"/>
    <x v="6"/>
    <x v="6"/>
    <n v="74.34"/>
    <n v="1"/>
  </r>
  <r>
    <x v="651"/>
    <x v="0"/>
    <x v="0"/>
    <x v="1"/>
    <x v="94"/>
    <x v="5"/>
    <x v="5"/>
    <n v="7250"/>
    <x v="0"/>
    <x v="9"/>
    <x v="2"/>
    <x v="2"/>
    <n v="74.5"/>
    <n v="1"/>
  </r>
  <r>
    <x v="368"/>
    <x v="2"/>
    <x v="2"/>
    <x v="0"/>
    <x v="84"/>
    <x v="3"/>
    <x v="3"/>
    <n v="4215"/>
    <x v="0"/>
    <x v="3"/>
    <x v="6"/>
    <x v="6"/>
    <n v="74.75"/>
    <n v="1"/>
  </r>
  <r>
    <x v="381"/>
    <x v="0"/>
    <x v="0"/>
    <x v="0"/>
    <x v="32"/>
    <x v="6"/>
    <x v="6"/>
    <n v="5169"/>
    <x v="0"/>
    <x v="13"/>
    <x v="2"/>
    <x v="2"/>
    <n v="74.789999999999992"/>
    <n v="1"/>
  </r>
  <r>
    <x v="652"/>
    <x v="2"/>
    <x v="2"/>
    <x v="0"/>
    <x v="25"/>
    <x v="4"/>
    <x v="4"/>
    <n v="3550"/>
    <x v="0"/>
    <x v="8"/>
    <x v="6"/>
    <x v="6"/>
    <n v="74.86"/>
    <n v="1"/>
  </r>
  <r>
    <x v="153"/>
    <x v="1"/>
    <x v="1"/>
    <x v="0"/>
    <x v="67"/>
    <x v="3"/>
    <x v="3"/>
    <n v="4551"/>
    <x v="0"/>
    <x v="15"/>
    <x v="1"/>
    <x v="1"/>
    <n v="74.88"/>
    <n v="1"/>
  </r>
  <r>
    <x v="467"/>
    <x v="0"/>
    <x v="0"/>
    <x v="0"/>
    <x v="7"/>
    <x v="4"/>
    <x v="4"/>
    <n v="3175"/>
    <x v="0"/>
    <x v="6"/>
    <x v="3"/>
    <x v="3"/>
    <n v="74.91"/>
    <n v="1"/>
  </r>
  <r>
    <x v="234"/>
    <x v="2"/>
    <x v="2"/>
    <x v="0"/>
    <x v="59"/>
    <x v="3"/>
    <x v="3"/>
    <n v="4509"/>
    <x v="0"/>
    <x v="3"/>
    <x v="3"/>
    <x v="3"/>
    <n v="74.910000000000011"/>
    <n v="1"/>
  </r>
  <r>
    <x v="282"/>
    <x v="2"/>
    <x v="2"/>
    <x v="0"/>
    <x v="32"/>
    <x v="6"/>
    <x v="6"/>
    <n v="5169"/>
    <x v="0"/>
    <x v="13"/>
    <x v="3"/>
    <x v="3"/>
    <n v="74.930000000000007"/>
    <n v="1"/>
  </r>
  <r>
    <x v="401"/>
    <x v="2"/>
    <x v="2"/>
    <x v="0"/>
    <x v="38"/>
    <x v="3"/>
    <x v="3"/>
    <n v="4802"/>
    <x v="0"/>
    <x v="12"/>
    <x v="4"/>
    <x v="4"/>
    <n v="74.95"/>
    <n v="1"/>
  </r>
  <r>
    <x v="416"/>
    <x v="0"/>
    <x v="0"/>
    <x v="1"/>
    <x v="1"/>
    <x v="1"/>
    <x v="1"/>
    <n v="2478"/>
    <x v="0"/>
    <x v="1"/>
    <x v="7"/>
    <x v="7"/>
    <n v="74.95"/>
    <n v="1"/>
  </r>
  <r>
    <x v="598"/>
    <x v="1"/>
    <x v="1"/>
    <x v="0"/>
    <x v="89"/>
    <x v="4"/>
    <x v="4"/>
    <n v="3136"/>
    <x v="0"/>
    <x v="6"/>
    <x v="3"/>
    <x v="3"/>
    <n v="74.95"/>
    <n v="1"/>
  </r>
  <r>
    <x v="50"/>
    <x v="0"/>
    <x v="0"/>
    <x v="0"/>
    <x v="61"/>
    <x v="6"/>
    <x v="6"/>
    <n v="5343"/>
    <x v="0"/>
    <x v="18"/>
    <x v="2"/>
    <x v="2"/>
    <n v="75.05"/>
    <n v="1"/>
  </r>
  <r>
    <x v="457"/>
    <x v="1"/>
    <x v="1"/>
    <x v="1"/>
    <x v="45"/>
    <x v="3"/>
    <x v="3"/>
    <n v="4570"/>
    <x v="0"/>
    <x v="15"/>
    <x v="4"/>
    <x v="4"/>
    <n v="75.41"/>
    <n v="1"/>
  </r>
  <r>
    <x v="506"/>
    <x v="0"/>
    <x v="0"/>
    <x v="0"/>
    <x v="40"/>
    <x v="4"/>
    <x v="4"/>
    <n v="3353"/>
    <x v="0"/>
    <x v="8"/>
    <x v="0"/>
    <x v="0"/>
    <n v="75.5"/>
    <n v="1"/>
  </r>
  <r>
    <x v="653"/>
    <x v="0"/>
    <x v="0"/>
    <x v="1"/>
    <x v="62"/>
    <x v="0"/>
    <x v="0"/>
    <n v="6112"/>
    <x v="0"/>
    <x v="14"/>
    <x v="4"/>
    <x v="4"/>
    <n v="75.89"/>
    <n v="1"/>
  </r>
  <r>
    <x v="470"/>
    <x v="0"/>
    <x v="0"/>
    <x v="0"/>
    <x v="44"/>
    <x v="4"/>
    <x v="4"/>
    <n v="3977"/>
    <x v="0"/>
    <x v="16"/>
    <x v="4"/>
    <x v="4"/>
    <n v="75.959999999999994"/>
    <n v="1"/>
  </r>
  <r>
    <x v="228"/>
    <x v="0"/>
    <x v="0"/>
    <x v="1"/>
    <x v="47"/>
    <x v="1"/>
    <x v="1"/>
    <n v="2101"/>
    <x v="0"/>
    <x v="4"/>
    <x v="1"/>
    <x v="1"/>
    <n v="75.960000000000008"/>
    <n v="1"/>
  </r>
  <r>
    <x v="74"/>
    <x v="2"/>
    <x v="2"/>
    <x v="1"/>
    <x v="50"/>
    <x v="4"/>
    <x v="4"/>
    <n v="3179"/>
    <x v="0"/>
    <x v="6"/>
    <x v="2"/>
    <x v="2"/>
    <n v="76.210000000000008"/>
    <n v="1"/>
  </r>
  <r>
    <x v="168"/>
    <x v="0"/>
    <x v="0"/>
    <x v="0"/>
    <x v="90"/>
    <x v="3"/>
    <x v="3"/>
    <n v="4700"/>
    <x v="0"/>
    <x v="17"/>
    <x v="7"/>
    <x v="7"/>
    <n v="76.66"/>
    <n v="1"/>
  </r>
  <r>
    <x v="246"/>
    <x v="2"/>
    <x v="2"/>
    <x v="0"/>
    <x v="75"/>
    <x v="0"/>
    <x v="0"/>
    <n v="6450"/>
    <x v="0"/>
    <x v="20"/>
    <x v="6"/>
    <x v="6"/>
    <n v="76.86999999999999"/>
    <n v="1"/>
  </r>
  <r>
    <x v="323"/>
    <x v="0"/>
    <x v="0"/>
    <x v="1"/>
    <x v="43"/>
    <x v="1"/>
    <x v="1"/>
    <n v="2560"/>
    <x v="0"/>
    <x v="2"/>
    <x v="2"/>
    <x v="2"/>
    <n v="76.88"/>
    <n v="1"/>
  </r>
  <r>
    <x v="373"/>
    <x v="0"/>
    <x v="0"/>
    <x v="0"/>
    <x v="37"/>
    <x v="1"/>
    <x v="1"/>
    <n v="2750"/>
    <x v="0"/>
    <x v="11"/>
    <x v="7"/>
    <x v="7"/>
    <n v="76.899999999999991"/>
    <n v="1"/>
  </r>
  <r>
    <x v="536"/>
    <x v="1"/>
    <x v="1"/>
    <x v="1"/>
    <x v="83"/>
    <x v="0"/>
    <x v="0"/>
    <n v="6052"/>
    <x v="0"/>
    <x v="0"/>
    <x v="3"/>
    <x v="3"/>
    <n v="76.92"/>
    <n v="1"/>
  </r>
  <r>
    <x v="378"/>
    <x v="1"/>
    <x v="1"/>
    <x v="1"/>
    <x v="47"/>
    <x v="1"/>
    <x v="1"/>
    <n v="2101"/>
    <x v="0"/>
    <x v="4"/>
    <x v="9"/>
    <x v="9"/>
    <n v="76.95"/>
    <n v="1"/>
  </r>
  <r>
    <x v="12"/>
    <x v="0"/>
    <x v="0"/>
    <x v="0"/>
    <x v="75"/>
    <x v="0"/>
    <x v="0"/>
    <n v="6450"/>
    <x v="0"/>
    <x v="20"/>
    <x v="3"/>
    <x v="3"/>
    <n v="77"/>
    <n v="1"/>
  </r>
  <r>
    <x v="553"/>
    <x v="2"/>
    <x v="2"/>
    <x v="0"/>
    <x v="67"/>
    <x v="3"/>
    <x v="3"/>
    <n v="4551"/>
    <x v="0"/>
    <x v="15"/>
    <x v="3"/>
    <x v="3"/>
    <n v="77.12"/>
    <n v="1"/>
  </r>
  <r>
    <x v="3"/>
    <x v="0"/>
    <x v="0"/>
    <x v="1"/>
    <x v="50"/>
    <x v="4"/>
    <x v="4"/>
    <n v="3179"/>
    <x v="0"/>
    <x v="6"/>
    <x v="6"/>
    <x v="6"/>
    <n v="77.14"/>
    <n v="1"/>
  </r>
  <r>
    <x v="433"/>
    <x v="0"/>
    <x v="0"/>
    <x v="0"/>
    <x v="21"/>
    <x v="3"/>
    <x v="3"/>
    <n v="4012"/>
    <x v="0"/>
    <x v="10"/>
    <x v="6"/>
    <x v="6"/>
    <n v="77.350000000000009"/>
    <n v="1"/>
  </r>
  <r>
    <x v="279"/>
    <x v="2"/>
    <x v="2"/>
    <x v="0"/>
    <x v="13"/>
    <x v="1"/>
    <x v="1"/>
    <n v="2480"/>
    <x v="0"/>
    <x v="1"/>
    <x v="2"/>
    <x v="2"/>
    <n v="77.87"/>
    <n v="1"/>
  </r>
  <r>
    <x v="256"/>
    <x v="0"/>
    <x v="0"/>
    <x v="1"/>
    <x v="14"/>
    <x v="1"/>
    <x v="1"/>
    <n v="2790"/>
    <x v="0"/>
    <x v="11"/>
    <x v="2"/>
    <x v="2"/>
    <n v="77.87"/>
    <n v="1"/>
  </r>
  <r>
    <x v="518"/>
    <x v="0"/>
    <x v="0"/>
    <x v="1"/>
    <x v="79"/>
    <x v="6"/>
    <x v="6"/>
    <n v="5290"/>
    <x v="0"/>
    <x v="18"/>
    <x v="9"/>
    <x v="9"/>
    <n v="77.87"/>
    <n v="1"/>
  </r>
  <r>
    <x v="323"/>
    <x v="0"/>
    <x v="0"/>
    <x v="1"/>
    <x v="30"/>
    <x v="4"/>
    <x v="4"/>
    <n v="3131"/>
    <x v="0"/>
    <x v="6"/>
    <x v="0"/>
    <x v="0"/>
    <n v="77.87"/>
    <n v="1"/>
  </r>
  <r>
    <x v="424"/>
    <x v="0"/>
    <x v="0"/>
    <x v="1"/>
    <x v="23"/>
    <x v="1"/>
    <x v="1"/>
    <n v="2650"/>
    <x v="0"/>
    <x v="11"/>
    <x v="0"/>
    <x v="0"/>
    <n v="77.87"/>
    <n v="1"/>
  </r>
  <r>
    <x v="635"/>
    <x v="0"/>
    <x v="0"/>
    <x v="0"/>
    <x v="49"/>
    <x v="4"/>
    <x v="4"/>
    <n v="3134"/>
    <x v="0"/>
    <x v="6"/>
    <x v="3"/>
    <x v="3"/>
    <n v="77.92"/>
    <n v="1"/>
  </r>
  <r>
    <x v="245"/>
    <x v="0"/>
    <x v="0"/>
    <x v="0"/>
    <x v="61"/>
    <x v="6"/>
    <x v="6"/>
    <n v="5343"/>
    <x v="0"/>
    <x v="18"/>
    <x v="0"/>
    <x v="0"/>
    <n v="77.94"/>
    <n v="1"/>
  </r>
  <r>
    <x v="307"/>
    <x v="0"/>
    <x v="0"/>
    <x v="1"/>
    <x v="43"/>
    <x v="1"/>
    <x v="1"/>
    <n v="2560"/>
    <x v="0"/>
    <x v="2"/>
    <x v="9"/>
    <x v="9"/>
    <n v="77.94"/>
    <n v="1"/>
  </r>
  <r>
    <x v="128"/>
    <x v="2"/>
    <x v="2"/>
    <x v="1"/>
    <x v="4"/>
    <x v="1"/>
    <x v="1"/>
    <n v="2154"/>
    <x v="0"/>
    <x v="4"/>
    <x v="9"/>
    <x v="9"/>
    <n v="77.94"/>
    <n v="1"/>
  </r>
  <r>
    <x v="638"/>
    <x v="0"/>
    <x v="0"/>
    <x v="0"/>
    <x v="11"/>
    <x v="5"/>
    <x v="5"/>
    <n v="7010"/>
    <x v="0"/>
    <x v="9"/>
    <x v="0"/>
    <x v="0"/>
    <n v="77.94"/>
    <n v="1"/>
  </r>
  <r>
    <x v="13"/>
    <x v="0"/>
    <x v="0"/>
    <x v="1"/>
    <x v="82"/>
    <x v="3"/>
    <x v="3"/>
    <n v="4655"/>
    <x v="0"/>
    <x v="17"/>
    <x v="0"/>
    <x v="0"/>
    <n v="77.94"/>
    <n v="1"/>
  </r>
  <r>
    <x v="57"/>
    <x v="0"/>
    <x v="0"/>
    <x v="1"/>
    <x v="20"/>
    <x v="4"/>
    <x v="4"/>
    <n v="3429"/>
    <x v="0"/>
    <x v="8"/>
    <x v="3"/>
    <x v="3"/>
    <n v="77.94"/>
    <n v="1"/>
  </r>
  <r>
    <x v="440"/>
    <x v="0"/>
    <x v="0"/>
    <x v="0"/>
    <x v="21"/>
    <x v="3"/>
    <x v="3"/>
    <n v="4012"/>
    <x v="0"/>
    <x v="10"/>
    <x v="0"/>
    <x v="0"/>
    <n v="77.94"/>
    <n v="1"/>
  </r>
  <r>
    <x v="462"/>
    <x v="1"/>
    <x v="1"/>
    <x v="0"/>
    <x v="96"/>
    <x v="4"/>
    <x v="4"/>
    <n v="3690"/>
    <x v="0"/>
    <x v="16"/>
    <x v="0"/>
    <x v="0"/>
    <n v="77.94"/>
    <n v="1"/>
  </r>
  <r>
    <x v="438"/>
    <x v="1"/>
    <x v="1"/>
    <x v="0"/>
    <x v="25"/>
    <x v="4"/>
    <x v="4"/>
    <n v="3550"/>
    <x v="0"/>
    <x v="8"/>
    <x v="7"/>
    <x v="7"/>
    <n v="78.62"/>
    <n v="1"/>
  </r>
  <r>
    <x v="654"/>
    <x v="2"/>
    <x v="2"/>
    <x v="1"/>
    <x v="17"/>
    <x v="3"/>
    <x v="3"/>
    <n v="4825"/>
    <x v="0"/>
    <x v="12"/>
    <x v="1"/>
    <x v="1"/>
    <n v="78.89"/>
    <n v="1"/>
  </r>
  <r>
    <x v="152"/>
    <x v="0"/>
    <x v="0"/>
    <x v="0"/>
    <x v="17"/>
    <x v="3"/>
    <x v="3"/>
    <n v="4825"/>
    <x v="0"/>
    <x v="12"/>
    <x v="3"/>
    <x v="3"/>
    <n v="78.97"/>
    <n v="1"/>
  </r>
  <r>
    <x v="414"/>
    <x v="0"/>
    <x v="0"/>
    <x v="1"/>
    <x v="51"/>
    <x v="4"/>
    <x v="4"/>
    <n v="3630"/>
    <x v="0"/>
    <x v="16"/>
    <x v="3"/>
    <x v="3"/>
    <n v="78.97"/>
    <n v="1"/>
  </r>
  <r>
    <x v="552"/>
    <x v="2"/>
    <x v="2"/>
    <x v="0"/>
    <x v="3"/>
    <x v="3"/>
    <x v="3"/>
    <n v="4220"/>
    <x v="0"/>
    <x v="3"/>
    <x v="0"/>
    <x v="0"/>
    <n v="79"/>
    <n v="1"/>
  </r>
  <r>
    <x v="275"/>
    <x v="2"/>
    <x v="2"/>
    <x v="0"/>
    <x v="39"/>
    <x v="0"/>
    <x v="0"/>
    <n v="6330"/>
    <x v="0"/>
    <x v="14"/>
    <x v="1"/>
    <x v="1"/>
    <n v="79.099999999999994"/>
    <n v="1"/>
  </r>
  <r>
    <x v="175"/>
    <x v="1"/>
    <x v="1"/>
    <x v="1"/>
    <x v="50"/>
    <x v="4"/>
    <x v="4"/>
    <n v="3179"/>
    <x v="0"/>
    <x v="6"/>
    <x v="0"/>
    <x v="0"/>
    <n v="79.289999999999992"/>
    <n v="1"/>
  </r>
  <r>
    <x v="16"/>
    <x v="1"/>
    <x v="1"/>
    <x v="1"/>
    <x v="42"/>
    <x v="3"/>
    <x v="3"/>
    <n v="4870"/>
    <x v="0"/>
    <x v="12"/>
    <x v="6"/>
    <x v="6"/>
    <n v="79.62"/>
    <n v="1"/>
  </r>
  <r>
    <x v="629"/>
    <x v="1"/>
    <x v="1"/>
    <x v="0"/>
    <x v="40"/>
    <x v="4"/>
    <x v="4"/>
    <n v="3353"/>
    <x v="0"/>
    <x v="8"/>
    <x v="6"/>
    <x v="6"/>
    <n v="79.72"/>
    <n v="1"/>
  </r>
  <r>
    <x v="372"/>
    <x v="0"/>
    <x v="0"/>
    <x v="1"/>
    <x v="19"/>
    <x v="1"/>
    <x v="1"/>
    <n v="2800"/>
    <x v="0"/>
    <x v="11"/>
    <x v="4"/>
    <x v="4"/>
    <n v="79.900000000000006"/>
    <n v="1"/>
  </r>
  <r>
    <x v="302"/>
    <x v="0"/>
    <x v="0"/>
    <x v="1"/>
    <x v="81"/>
    <x v="3"/>
    <x v="3"/>
    <n v="4680"/>
    <x v="0"/>
    <x v="17"/>
    <x v="7"/>
    <x v="7"/>
    <n v="79.910000000000011"/>
    <n v="1"/>
  </r>
  <r>
    <x v="55"/>
    <x v="0"/>
    <x v="0"/>
    <x v="1"/>
    <x v="3"/>
    <x v="3"/>
    <x v="3"/>
    <n v="4220"/>
    <x v="0"/>
    <x v="3"/>
    <x v="4"/>
    <x v="4"/>
    <n v="79.92"/>
    <n v="1"/>
  </r>
  <r>
    <x v="617"/>
    <x v="2"/>
    <x v="2"/>
    <x v="0"/>
    <x v="68"/>
    <x v="7"/>
    <x v="7"/>
    <n v="800"/>
    <x v="0"/>
    <x v="19"/>
    <x v="8"/>
    <x v="8"/>
    <n v="79.94"/>
    <n v="1"/>
  </r>
  <r>
    <x v="447"/>
    <x v="0"/>
    <x v="0"/>
    <x v="1"/>
    <x v="83"/>
    <x v="0"/>
    <x v="0"/>
    <n v="6052"/>
    <x v="0"/>
    <x v="0"/>
    <x v="2"/>
    <x v="2"/>
    <n v="79.94"/>
    <n v="1"/>
  </r>
  <r>
    <x v="214"/>
    <x v="2"/>
    <x v="2"/>
    <x v="1"/>
    <x v="46"/>
    <x v="3"/>
    <x v="3"/>
    <n v="4740"/>
    <x v="0"/>
    <x v="17"/>
    <x v="7"/>
    <x v="7"/>
    <n v="79.94"/>
    <n v="1"/>
  </r>
  <r>
    <x v="655"/>
    <x v="0"/>
    <x v="0"/>
    <x v="1"/>
    <x v="7"/>
    <x v="4"/>
    <x v="4"/>
    <n v="3175"/>
    <x v="0"/>
    <x v="6"/>
    <x v="7"/>
    <x v="7"/>
    <n v="79.95"/>
    <n v="1"/>
  </r>
  <r>
    <x v="182"/>
    <x v="1"/>
    <x v="1"/>
    <x v="1"/>
    <x v="72"/>
    <x v="4"/>
    <x v="4"/>
    <n v="3931"/>
    <x v="0"/>
    <x v="16"/>
    <x v="3"/>
    <x v="3"/>
    <n v="79.95"/>
    <n v="1"/>
  </r>
  <r>
    <x v="537"/>
    <x v="1"/>
    <x v="1"/>
    <x v="1"/>
    <x v="82"/>
    <x v="3"/>
    <x v="3"/>
    <n v="4655"/>
    <x v="0"/>
    <x v="17"/>
    <x v="9"/>
    <x v="9"/>
    <n v="79.98"/>
    <n v="1"/>
  </r>
  <r>
    <x v="389"/>
    <x v="2"/>
    <x v="2"/>
    <x v="1"/>
    <x v="14"/>
    <x v="1"/>
    <x v="1"/>
    <n v="2790"/>
    <x v="0"/>
    <x v="11"/>
    <x v="9"/>
    <x v="9"/>
    <n v="79.98"/>
    <n v="1"/>
  </r>
  <r>
    <x v="501"/>
    <x v="1"/>
    <x v="1"/>
    <x v="1"/>
    <x v="42"/>
    <x v="3"/>
    <x v="3"/>
    <n v="4870"/>
    <x v="0"/>
    <x v="12"/>
    <x v="3"/>
    <x v="3"/>
    <n v="80.45"/>
    <n v="1"/>
  </r>
  <r>
    <x v="656"/>
    <x v="1"/>
    <x v="1"/>
    <x v="1"/>
    <x v="23"/>
    <x v="1"/>
    <x v="1"/>
    <n v="2650"/>
    <x v="0"/>
    <x v="11"/>
    <x v="2"/>
    <x v="2"/>
    <n v="80.45"/>
    <n v="1"/>
  </r>
  <r>
    <x v="452"/>
    <x v="0"/>
    <x v="0"/>
    <x v="1"/>
    <x v="0"/>
    <x v="0"/>
    <x v="0"/>
    <n v="6021"/>
    <x v="0"/>
    <x v="0"/>
    <x v="2"/>
    <x v="2"/>
    <n v="80.460000000000008"/>
    <n v="1"/>
  </r>
  <r>
    <x v="25"/>
    <x v="1"/>
    <x v="1"/>
    <x v="0"/>
    <x v="30"/>
    <x v="4"/>
    <x v="4"/>
    <n v="3131"/>
    <x v="0"/>
    <x v="6"/>
    <x v="3"/>
    <x v="3"/>
    <n v="80.5"/>
    <n v="1"/>
  </r>
  <r>
    <x v="657"/>
    <x v="0"/>
    <x v="0"/>
    <x v="1"/>
    <x v="80"/>
    <x v="0"/>
    <x v="0"/>
    <n v="6109"/>
    <x v="0"/>
    <x v="14"/>
    <x v="5"/>
    <x v="5"/>
    <n v="80.92"/>
    <n v="1"/>
  </r>
  <r>
    <x v="522"/>
    <x v="0"/>
    <x v="0"/>
    <x v="1"/>
    <x v="50"/>
    <x v="4"/>
    <x v="4"/>
    <n v="3179"/>
    <x v="0"/>
    <x v="6"/>
    <x v="6"/>
    <x v="6"/>
    <n v="80.92"/>
    <n v="1"/>
  </r>
  <r>
    <x v="569"/>
    <x v="1"/>
    <x v="1"/>
    <x v="1"/>
    <x v="55"/>
    <x v="3"/>
    <x v="3"/>
    <n v="4703"/>
    <x v="0"/>
    <x v="17"/>
    <x v="4"/>
    <x v="4"/>
    <n v="80.94"/>
    <n v="1"/>
  </r>
  <r>
    <x v="602"/>
    <x v="0"/>
    <x v="0"/>
    <x v="0"/>
    <x v="11"/>
    <x v="5"/>
    <x v="5"/>
    <n v="7010"/>
    <x v="0"/>
    <x v="9"/>
    <x v="2"/>
    <x v="2"/>
    <n v="80.95"/>
    <n v="1"/>
  </r>
  <r>
    <x v="539"/>
    <x v="2"/>
    <x v="2"/>
    <x v="1"/>
    <x v="49"/>
    <x v="4"/>
    <x v="4"/>
    <n v="3134"/>
    <x v="0"/>
    <x v="6"/>
    <x v="6"/>
    <x v="6"/>
    <n v="80.95"/>
    <n v="1"/>
  </r>
  <r>
    <x v="275"/>
    <x v="2"/>
    <x v="2"/>
    <x v="1"/>
    <x v="23"/>
    <x v="1"/>
    <x v="1"/>
    <n v="2650"/>
    <x v="0"/>
    <x v="11"/>
    <x v="3"/>
    <x v="3"/>
    <n v="81.25"/>
    <n v="1"/>
  </r>
  <r>
    <x v="540"/>
    <x v="2"/>
    <x v="2"/>
    <x v="1"/>
    <x v="36"/>
    <x v="4"/>
    <x v="4"/>
    <n v="3148"/>
    <x v="0"/>
    <x v="6"/>
    <x v="9"/>
    <x v="9"/>
    <n v="81.510000000000005"/>
    <n v="1"/>
  </r>
  <r>
    <x v="600"/>
    <x v="0"/>
    <x v="0"/>
    <x v="0"/>
    <x v="95"/>
    <x v="7"/>
    <x v="7"/>
    <n v="870"/>
    <x v="0"/>
    <x v="19"/>
    <x v="6"/>
    <x v="6"/>
    <n v="81.540000000000006"/>
    <n v="1"/>
  </r>
  <r>
    <x v="544"/>
    <x v="0"/>
    <x v="0"/>
    <x v="1"/>
    <x v="56"/>
    <x v="1"/>
    <x v="1"/>
    <n v="2795"/>
    <x v="0"/>
    <x v="11"/>
    <x v="6"/>
    <x v="6"/>
    <n v="81.59"/>
    <n v="1"/>
  </r>
  <r>
    <x v="200"/>
    <x v="2"/>
    <x v="2"/>
    <x v="1"/>
    <x v="53"/>
    <x v="3"/>
    <x v="3"/>
    <n v="4119"/>
    <x v="0"/>
    <x v="10"/>
    <x v="8"/>
    <x v="8"/>
    <n v="81.73"/>
    <n v="1"/>
  </r>
  <r>
    <x v="199"/>
    <x v="0"/>
    <x v="0"/>
    <x v="0"/>
    <x v="87"/>
    <x v="2"/>
    <x v="2"/>
    <n v="2609"/>
    <x v="0"/>
    <x v="2"/>
    <x v="7"/>
    <x v="7"/>
    <n v="81.800000000000011"/>
    <n v="1"/>
  </r>
  <r>
    <x v="127"/>
    <x v="1"/>
    <x v="1"/>
    <x v="1"/>
    <x v="7"/>
    <x v="4"/>
    <x v="4"/>
    <n v="3175"/>
    <x v="0"/>
    <x v="6"/>
    <x v="5"/>
    <x v="5"/>
    <n v="81.81"/>
    <n v="1"/>
  </r>
  <r>
    <x v="210"/>
    <x v="0"/>
    <x v="0"/>
    <x v="0"/>
    <x v="8"/>
    <x v="1"/>
    <x v="1"/>
    <n v="2158"/>
    <x v="0"/>
    <x v="4"/>
    <x v="2"/>
    <x v="2"/>
    <n v="81.86"/>
    <n v="1"/>
  </r>
  <r>
    <x v="6"/>
    <x v="1"/>
    <x v="1"/>
    <x v="1"/>
    <x v="46"/>
    <x v="3"/>
    <x v="3"/>
    <n v="4740"/>
    <x v="0"/>
    <x v="17"/>
    <x v="4"/>
    <x v="4"/>
    <n v="81.95"/>
    <n v="1"/>
  </r>
  <r>
    <x v="519"/>
    <x v="2"/>
    <x v="2"/>
    <x v="0"/>
    <x v="60"/>
    <x v="1"/>
    <x v="1"/>
    <n v="2541"/>
    <x v="0"/>
    <x v="2"/>
    <x v="1"/>
    <x v="1"/>
    <n v="82.16"/>
    <n v="1"/>
  </r>
  <r>
    <x v="364"/>
    <x v="2"/>
    <x v="2"/>
    <x v="0"/>
    <x v="27"/>
    <x v="4"/>
    <x v="4"/>
    <n v="3066"/>
    <x v="0"/>
    <x v="7"/>
    <x v="7"/>
    <x v="7"/>
    <n v="82.169999999999987"/>
    <n v="1"/>
  </r>
  <r>
    <x v="141"/>
    <x v="0"/>
    <x v="0"/>
    <x v="0"/>
    <x v="84"/>
    <x v="3"/>
    <x v="3"/>
    <n v="4215"/>
    <x v="0"/>
    <x v="3"/>
    <x v="3"/>
    <x v="3"/>
    <n v="82.21"/>
    <n v="1"/>
  </r>
  <r>
    <x v="658"/>
    <x v="2"/>
    <x v="2"/>
    <x v="1"/>
    <x v="53"/>
    <x v="3"/>
    <x v="3"/>
    <n v="4119"/>
    <x v="0"/>
    <x v="10"/>
    <x v="3"/>
    <x v="3"/>
    <n v="82.3"/>
    <n v="1"/>
  </r>
  <r>
    <x v="395"/>
    <x v="1"/>
    <x v="1"/>
    <x v="0"/>
    <x v="44"/>
    <x v="4"/>
    <x v="4"/>
    <n v="3977"/>
    <x v="0"/>
    <x v="16"/>
    <x v="6"/>
    <x v="6"/>
    <n v="82.7"/>
    <n v="1"/>
  </r>
  <r>
    <x v="215"/>
    <x v="2"/>
    <x v="2"/>
    <x v="0"/>
    <x v="37"/>
    <x v="1"/>
    <x v="1"/>
    <n v="2750"/>
    <x v="0"/>
    <x v="11"/>
    <x v="3"/>
    <x v="3"/>
    <n v="82.92"/>
    <n v="1"/>
  </r>
  <r>
    <x v="272"/>
    <x v="1"/>
    <x v="1"/>
    <x v="0"/>
    <x v="31"/>
    <x v="1"/>
    <x v="1"/>
    <n v="2116"/>
    <x v="0"/>
    <x v="4"/>
    <x v="8"/>
    <x v="8"/>
    <n v="83.02"/>
    <n v="1"/>
  </r>
  <r>
    <x v="489"/>
    <x v="0"/>
    <x v="0"/>
    <x v="0"/>
    <x v="43"/>
    <x v="1"/>
    <x v="1"/>
    <n v="2560"/>
    <x v="0"/>
    <x v="2"/>
    <x v="6"/>
    <x v="6"/>
    <n v="83.18"/>
    <n v="1"/>
  </r>
  <r>
    <x v="659"/>
    <x v="2"/>
    <x v="2"/>
    <x v="1"/>
    <x v="36"/>
    <x v="4"/>
    <x v="4"/>
    <n v="3148"/>
    <x v="0"/>
    <x v="6"/>
    <x v="6"/>
    <x v="6"/>
    <n v="83.39"/>
    <n v="1"/>
  </r>
  <r>
    <x v="7"/>
    <x v="0"/>
    <x v="0"/>
    <x v="1"/>
    <x v="71"/>
    <x v="6"/>
    <x v="6"/>
    <n v="5043"/>
    <x v="0"/>
    <x v="13"/>
    <x v="9"/>
    <x v="9"/>
    <n v="83.47999999999999"/>
    <n v="1"/>
  </r>
  <r>
    <x v="46"/>
    <x v="2"/>
    <x v="2"/>
    <x v="0"/>
    <x v="27"/>
    <x v="4"/>
    <x v="4"/>
    <n v="3066"/>
    <x v="0"/>
    <x v="7"/>
    <x v="6"/>
    <x v="6"/>
    <n v="83.789999999999992"/>
    <n v="1"/>
  </r>
  <r>
    <x v="658"/>
    <x v="2"/>
    <x v="2"/>
    <x v="0"/>
    <x v="34"/>
    <x v="4"/>
    <x v="4"/>
    <n v="3018"/>
    <x v="0"/>
    <x v="7"/>
    <x v="3"/>
    <x v="3"/>
    <n v="83.86"/>
    <n v="1"/>
  </r>
  <r>
    <x v="450"/>
    <x v="1"/>
    <x v="1"/>
    <x v="1"/>
    <x v="80"/>
    <x v="0"/>
    <x v="0"/>
    <n v="6109"/>
    <x v="0"/>
    <x v="14"/>
    <x v="6"/>
    <x v="6"/>
    <n v="83.86"/>
    <n v="1"/>
  </r>
  <r>
    <x v="174"/>
    <x v="0"/>
    <x v="0"/>
    <x v="0"/>
    <x v="92"/>
    <x v="3"/>
    <x v="3"/>
    <n v="4305"/>
    <x v="0"/>
    <x v="3"/>
    <x v="3"/>
    <x v="3"/>
    <n v="83.89"/>
    <n v="1"/>
  </r>
  <r>
    <x v="77"/>
    <x v="1"/>
    <x v="1"/>
    <x v="0"/>
    <x v="6"/>
    <x v="0"/>
    <x v="0"/>
    <n v="6010"/>
    <x v="0"/>
    <x v="0"/>
    <x v="4"/>
    <x v="4"/>
    <n v="83.93"/>
    <n v="1"/>
  </r>
  <r>
    <x v="29"/>
    <x v="0"/>
    <x v="0"/>
    <x v="1"/>
    <x v="77"/>
    <x v="5"/>
    <x v="5"/>
    <n v="7018"/>
    <x v="0"/>
    <x v="9"/>
    <x v="4"/>
    <x v="4"/>
    <n v="83.949999999999989"/>
    <n v="1"/>
  </r>
  <r>
    <x v="439"/>
    <x v="0"/>
    <x v="0"/>
    <x v="0"/>
    <x v="89"/>
    <x v="4"/>
    <x v="4"/>
    <n v="3136"/>
    <x v="0"/>
    <x v="6"/>
    <x v="7"/>
    <x v="7"/>
    <n v="84.16"/>
    <n v="1"/>
  </r>
  <r>
    <x v="504"/>
    <x v="2"/>
    <x v="2"/>
    <x v="0"/>
    <x v="22"/>
    <x v="1"/>
    <x v="1"/>
    <n v="2539"/>
    <x v="0"/>
    <x v="2"/>
    <x v="3"/>
    <x v="3"/>
    <n v="84.44"/>
    <n v="1"/>
  </r>
  <r>
    <x v="194"/>
    <x v="2"/>
    <x v="2"/>
    <x v="1"/>
    <x v="22"/>
    <x v="1"/>
    <x v="1"/>
    <n v="2539"/>
    <x v="0"/>
    <x v="2"/>
    <x v="3"/>
    <x v="3"/>
    <n v="84.93"/>
    <n v="1"/>
  </r>
  <r>
    <x v="213"/>
    <x v="1"/>
    <x v="1"/>
    <x v="0"/>
    <x v="88"/>
    <x v="6"/>
    <x v="6"/>
    <n v="5011"/>
    <x v="0"/>
    <x v="13"/>
    <x v="4"/>
    <x v="4"/>
    <n v="84.94"/>
    <n v="1"/>
  </r>
  <r>
    <x v="646"/>
    <x v="0"/>
    <x v="0"/>
    <x v="1"/>
    <x v="23"/>
    <x v="1"/>
    <x v="1"/>
    <n v="2650"/>
    <x v="0"/>
    <x v="11"/>
    <x v="4"/>
    <x v="4"/>
    <n v="84.95"/>
    <n v="1"/>
  </r>
  <r>
    <x v="28"/>
    <x v="2"/>
    <x v="2"/>
    <x v="1"/>
    <x v="76"/>
    <x v="1"/>
    <x v="1"/>
    <n v="2031"/>
    <x v="0"/>
    <x v="5"/>
    <x v="8"/>
    <x v="8"/>
    <n v="85.65"/>
    <n v="1"/>
  </r>
  <r>
    <x v="2"/>
    <x v="1"/>
    <x v="1"/>
    <x v="1"/>
    <x v="83"/>
    <x v="0"/>
    <x v="0"/>
    <n v="6052"/>
    <x v="0"/>
    <x v="0"/>
    <x v="6"/>
    <x v="6"/>
    <n v="85.82"/>
    <n v="1"/>
  </r>
  <r>
    <x v="549"/>
    <x v="1"/>
    <x v="1"/>
    <x v="1"/>
    <x v="50"/>
    <x v="4"/>
    <x v="4"/>
    <n v="3179"/>
    <x v="0"/>
    <x v="6"/>
    <x v="7"/>
    <x v="7"/>
    <n v="85.84"/>
    <n v="1"/>
  </r>
  <r>
    <x v="355"/>
    <x v="0"/>
    <x v="0"/>
    <x v="0"/>
    <x v="88"/>
    <x v="6"/>
    <x v="6"/>
    <n v="5011"/>
    <x v="0"/>
    <x v="13"/>
    <x v="7"/>
    <x v="7"/>
    <n v="85.86"/>
    <n v="1"/>
  </r>
  <r>
    <x v="452"/>
    <x v="0"/>
    <x v="0"/>
    <x v="1"/>
    <x v="18"/>
    <x v="6"/>
    <x v="6"/>
    <n v="5168"/>
    <x v="0"/>
    <x v="13"/>
    <x v="6"/>
    <x v="6"/>
    <n v="85.88"/>
    <n v="1"/>
  </r>
  <r>
    <x v="461"/>
    <x v="2"/>
    <x v="2"/>
    <x v="0"/>
    <x v="95"/>
    <x v="7"/>
    <x v="7"/>
    <n v="870"/>
    <x v="0"/>
    <x v="19"/>
    <x v="3"/>
    <x v="3"/>
    <n v="85.92"/>
    <n v="1"/>
  </r>
  <r>
    <x v="165"/>
    <x v="0"/>
    <x v="0"/>
    <x v="0"/>
    <x v="13"/>
    <x v="1"/>
    <x v="1"/>
    <n v="2480"/>
    <x v="0"/>
    <x v="1"/>
    <x v="3"/>
    <x v="3"/>
    <n v="85.949999999999989"/>
    <n v="1"/>
  </r>
  <r>
    <x v="194"/>
    <x v="2"/>
    <x v="2"/>
    <x v="0"/>
    <x v="5"/>
    <x v="1"/>
    <x v="1"/>
    <n v="2067"/>
    <x v="0"/>
    <x v="5"/>
    <x v="1"/>
    <x v="1"/>
    <n v="86.29"/>
    <n v="1"/>
  </r>
  <r>
    <x v="378"/>
    <x v="1"/>
    <x v="1"/>
    <x v="0"/>
    <x v="75"/>
    <x v="0"/>
    <x v="0"/>
    <n v="6450"/>
    <x v="0"/>
    <x v="20"/>
    <x v="9"/>
    <x v="9"/>
    <n v="86.43"/>
    <n v="1"/>
  </r>
  <r>
    <x v="456"/>
    <x v="0"/>
    <x v="0"/>
    <x v="0"/>
    <x v="71"/>
    <x v="6"/>
    <x v="6"/>
    <n v="5043"/>
    <x v="0"/>
    <x v="13"/>
    <x v="7"/>
    <x v="7"/>
    <n v="86.48"/>
    <n v="1"/>
  </r>
  <r>
    <x v="272"/>
    <x v="1"/>
    <x v="1"/>
    <x v="0"/>
    <x v="12"/>
    <x v="3"/>
    <x v="3"/>
    <n v="4068"/>
    <x v="0"/>
    <x v="10"/>
    <x v="6"/>
    <x v="6"/>
    <n v="86.77"/>
    <n v="1"/>
  </r>
  <r>
    <x v="56"/>
    <x v="2"/>
    <x v="2"/>
    <x v="1"/>
    <x v="79"/>
    <x v="6"/>
    <x v="6"/>
    <n v="5290"/>
    <x v="0"/>
    <x v="18"/>
    <x v="3"/>
    <x v="3"/>
    <n v="86.789999999999992"/>
    <n v="1"/>
  </r>
  <r>
    <x v="298"/>
    <x v="1"/>
    <x v="1"/>
    <x v="1"/>
    <x v="90"/>
    <x v="3"/>
    <x v="3"/>
    <n v="4700"/>
    <x v="0"/>
    <x v="17"/>
    <x v="2"/>
    <x v="2"/>
    <n v="86.88000000000001"/>
    <n v="1"/>
  </r>
  <r>
    <x v="79"/>
    <x v="0"/>
    <x v="0"/>
    <x v="1"/>
    <x v="79"/>
    <x v="6"/>
    <x v="6"/>
    <n v="5290"/>
    <x v="0"/>
    <x v="18"/>
    <x v="4"/>
    <x v="4"/>
    <n v="86.91"/>
    <n v="1"/>
  </r>
  <r>
    <x v="407"/>
    <x v="1"/>
    <x v="1"/>
    <x v="1"/>
    <x v="56"/>
    <x v="1"/>
    <x v="1"/>
    <n v="2795"/>
    <x v="0"/>
    <x v="11"/>
    <x v="0"/>
    <x v="0"/>
    <n v="86.940000000000012"/>
    <n v="1"/>
  </r>
  <r>
    <x v="488"/>
    <x v="2"/>
    <x v="2"/>
    <x v="1"/>
    <x v="26"/>
    <x v="0"/>
    <x v="0"/>
    <n v="6280"/>
    <x v="0"/>
    <x v="14"/>
    <x v="3"/>
    <x v="3"/>
    <n v="87.410000000000011"/>
    <n v="1"/>
  </r>
  <r>
    <x v="455"/>
    <x v="0"/>
    <x v="0"/>
    <x v="0"/>
    <x v="60"/>
    <x v="1"/>
    <x v="1"/>
    <n v="2541"/>
    <x v="0"/>
    <x v="2"/>
    <x v="5"/>
    <x v="5"/>
    <n v="87.63000000000001"/>
    <n v="1"/>
  </r>
  <r>
    <x v="358"/>
    <x v="1"/>
    <x v="1"/>
    <x v="1"/>
    <x v="52"/>
    <x v="3"/>
    <x v="3"/>
    <n v="4053"/>
    <x v="0"/>
    <x v="10"/>
    <x v="7"/>
    <x v="7"/>
    <n v="87.679999999999993"/>
    <n v="1"/>
  </r>
  <r>
    <x v="415"/>
    <x v="2"/>
    <x v="2"/>
    <x v="1"/>
    <x v="80"/>
    <x v="0"/>
    <x v="0"/>
    <n v="6109"/>
    <x v="0"/>
    <x v="14"/>
    <x v="1"/>
    <x v="1"/>
    <n v="87.78"/>
    <n v="1"/>
  </r>
  <r>
    <x v="294"/>
    <x v="1"/>
    <x v="1"/>
    <x v="0"/>
    <x v="35"/>
    <x v="3"/>
    <x v="3"/>
    <n v="4558"/>
    <x v="0"/>
    <x v="15"/>
    <x v="1"/>
    <x v="1"/>
    <n v="87.78"/>
    <n v="1"/>
  </r>
  <r>
    <x v="660"/>
    <x v="0"/>
    <x v="0"/>
    <x v="0"/>
    <x v="90"/>
    <x v="3"/>
    <x v="3"/>
    <n v="4700"/>
    <x v="0"/>
    <x v="17"/>
    <x v="4"/>
    <x v="4"/>
    <n v="87.83"/>
    <n v="1"/>
  </r>
  <r>
    <x v="594"/>
    <x v="1"/>
    <x v="1"/>
    <x v="0"/>
    <x v="63"/>
    <x v="1"/>
    <x v="1"/>
    <n v="2015"/>
    <x v="0"/>
    <x v="5"/>
    <x v="0"/>
    <x v="0"/>
    <n v="87.85"/>
    <n v="1"/>
  </r>
  <r>
    <x v="160"/>
    <x v="0"/>
    <x v="0"/>
    <x v="1"/>
    <x v="77"/>
    <x v="5"/>
    <x v="5"/>
    <n v="7018"/>
    <x v="0"/>
    <x v="9"/>
    <x v="3"/>
    <x v="3"/>
    <n v="87.96"/>
    <n v="1"/>
  </r>
  <r>
    <x v="661"/>
    <x v="0"/>
    <x v="0"/>
    <x v="0"/>
    <x v="88"/>
    <x v="6"/>
    <x v="6"/>
    <n v="5011"/>
    <x v="0"/>
    <x v="13"/>
    <x v="3"/>
    <x v="3"/>
    <n v="88.42"/>
    <n v="1"/>
  </r>
  <r>
    <x v="616"/>
    <x v="0"/>
    <x v="0"/>
    <x v="1"/>
    <x v="72"/>
    <x v="4"/>
    <x v="4"/>
    <n v="3931"/>
    <x v="0"/>
    <x v="16"/>
    <x v="7"/>
    <x v="7"/>
    <n v="88.460000000000008"/>
    <n v="1"/>
  </r>
  <r>
    <x v="356"/>
    <x v="0"/>
    <x v="0"/>
    <x v="0"/>
    <x v="22"/>
    <x v="1"/>
    <x v="1"/>
    <n v="2539"/>
    <x v="0"/>
    <x v="2"/>
    <x v="3"/>
    <x v="3"/>
    <n v="88.5"/>
    <n v="1"/>
  </r>
  <r>
    <x v="219"/>
    <x v="1"/>
    <x v="1"/>
    <x v="0"/>
    <x v="8"/>
    <x v="1"/>
    <x v="1"/>
    <n v="2158"/>
    <x v="0"/>
    <x v="4"/>
    <x v="7"/>
    <x v="7"/>
    <n v="88.859999999999985"/>
    <n v="1"/>
  </r>
  <r>
    <x v="583"/>
    <x v="2"/>
    <x v="2"/>
    <x v="1"/>
    <x v="57"/>
    <x v="6"/>
    <x v="6"/>
    <n v="5082"/>
    <x v="0"/>
    <x v="13"/>
    <x v="1"/>
    <x v="1"/>
    <n v="88.88"/>
    <n v="1"/>
  </r>
  <r>
    <x v="153"/>
    <x v="1"/>
    <x v="1"/>
    <x v="0"/>
    <x v="7"/>
    <x v="4"/>
    <x v="4"/>
    <n v="3175"/>
    <x v="0"/>
    <x v="6"/>
    <x v="1"/>
    <x v="1"/>
    <n v="88.92"/>
    <n v="1"/>
  </r>
  <r>
    <x v="653"/>
    <x v="0"/>
    <x v="0"/>
    <x v="1"/>
    <x v="83"/>
    <x v="0"/>
    <x v="0"/>
    <n v="6052"/>
    <x v="0"/>
    <x v="0"/>
    <x v="7"/>
    <x v="7"/>
    <n v="88.95"/>
    <n v="1"/>
  </r>
  <r>
    <x v="134"/>
    <x v="0"/>
    <x v="0"/>
    <x v="1"/>
    <x v="50"/>
    <x v="4"/>
    <x v="4"/>
    <n v="3179"/>
    <x v="0"/>
    <x v="6"/>
    <x v="5"/>
    <x v="5"/>
    <n v="89.19"/>
    <n v="1"/>
  </r>
  <r>
    <x v="383"/>
    <x v="0"/>
    <x v="0"/>
    <x v="1"/>
    <x v="4"/>
    <x v="1"/>
    <x v="1"/>
    <n v="2154"/>
    <x v="0"/>
    <x v="4"/>
    <x v="1"/>
    <x v="1"/>
    <n v="89.32"/>
    <n v="1"/>
  </r>
  <r>
    <x v="628"/>
    <x v="0"/>
    <x v="0"/>
    <x v="0"/>
    <x v="5"/>
    <x v="1"/>
    <x v="1"/>
    <n v="2067"/>
    <x v="0"/>
    <x v="5"/>
    <x v="2"/>
    <x v="2"/>
    <n v="89.36"/>
    <n v="1"/>
  </r>
  <r>
    <x v="415"/>
    <x v="2"/>
    <x v="2"/>
    <x v="0"/>
    <x v="5"/>
    <x v="1"/>
    <x v="1"/>
    <n v="2067"/>
    <x v="0"/>
    <x v="5"/>
    <x v="3"/>
    <x v="3"/>
    <n v="89.41"/>
    <n v="1"/>
  </r>
  <r>
    <x v="123"/>
    <x v="2"/>
    <x v="2"/>
    <x v="0"/>
    <x v="67"/>
    <x v="3"/>
    <x v="3"/>
    <n v="4551"/>
    <x v="0"/>
    <x v="15"/>
    <x v="3"/>
    <x v="3"/>
    <n v="89.539999999999992"/>
    <n v="1"/>
  </r>
  <r>
    <x v="168"/>
    <x v="0"/>
    <x v="0"/>
    <x v="0"/>
    <x v="8"/>
    <x v="1"/>
    <x v="1"/>
    <n v="2158"/>
    <x v="0"/>
    <x v="4"/>
    <x v="1"/>
    <x v="1"/>
    <n v="89.82"/>
    <n v="1"/>
  </r>
  <r>
    <x v="3"/>
    <x v="0"/>
    <x v="0"/>
    <x v="0"/>
    <x v="59"/>
    <x v="3"/>
    <x v="3"/>
    <n v="4509"/>
    <x v="0"/>
    <x v="3"/>
    <x v="1"/>
    <x v="1"/>
    <n v="89.82"/>
    <n v="1"/>
  </r>
  <r>
    <x v="269"/>
    <x v="1"/>
    <x v="1"/>
    <x v="1"/>
    <x v="33"/>
    <x v="4"/>
    <x v="4"/>
    <n v="3280"/>
    <x v="0"/>
    <x v="8"/>
    <x v="9"/>
    <x v="9"/>
    <n v="89.82"/>
    <n v="1"/>
  </r>
  <r>
    <x v="624"/>
    <x v="2"/>
    <x v="2"/>
    <x v="1"/>
    <x v="18"/>
    <x v="6"/>
    <x v="6"/>
    <n v="5168"/>
    <x v="0"/>
    <x v="13"/>
    <x v="4"/>
    <x v="4"/>
    <n v="89.9"/>
    <n v="1"/>
  </r>
  <r>
    <x v="182"/>
    <x v="1"/>
    <x v="1"/>
    <x v="1"/>
    <x v="42"/>
    <x v="3"/>
    <x v="3"/>
    <n v="4870"/>
    <x v="0"/>
    <x v="12"/>
    <x v="4"/>
    <x v="4"/>
    <n v="89.91"/>
    <n v="1"/>
  </r>
  <r>
    <x v="145"/>
    <x v="0"/>
    <x v="0"/>
    <x v="1"/>
    <x v="30"/>
    <x v="4"/>
    <x v="4"/>
    <n v="3131"/>
    <x v="0"/>
    <x v="6"/>
    <x v="4"/>
    <x v="4"/>
    <n v="89.91"/>
    <n v="1"/>
  </r>
  <r>
    <x v="600"/>
    <x v="0"/>
    <x v="0"/>
    <x v="0"/>
    <x v="29"/>
    <x v="4"/>
    <x v="4"/>
    <n v="3500"/>
    <x v="0"/>
    <x v="8"/>
    <x v="7"/>
    <x v="7"/>
    <n v="89.919999999999987"/>
    <n v="1"/>
  </r>
  <r>
    <x v="192"/>
    <x v="1"/>
    <x v="1"/>
    <x v="1"/>
    <x v="29"/>
    <x v="4"/>
    <x v="4"/>
    <n v="3500"/>
    <x v="0"/>
    <x v="8"/>
    <x v="2"/>
    <x v="2"/>
    <n v="89.93"/>
    <n v="1"/>
  </r>
  <r>
    <x v="343"/>
    <x v="0"/>
    <x v="0"/>
    <x v="0"/>
    <x v="37"/>
    <x v="1"/>
    <x v="1"/>
    <n v="2750"/>
    <x v="0"/>
    <x v="11"/>
    <x v="3"/>
    <x v="3"/>
    <n v="89.94"/>
    <n v="1"/>
  </r>
  <r>
    <x v="467"/>
    <x v="0"/>
    <x v="0"/>
    <x v="1"/>
    <x v="20"/>
    <x v="4"/>
    <x v="4"/>
    <n v="3429"/>
    <x v="0"/>
    <x v="8"/>
    <x v="3"/>
    <x v="3"/>
    <n v="89.95"/>
    <n v="1"/>
  </r>
  <r>
    <x v="93"/>
    <x v="2"/>
    <x v="2"/>
    <x v="0"/>
    <x v="67"/>
    <x v="3"/>
    <x v="3"/>
    <n v="4551"/>
    <x v="0"/>
    <x v="15"/>
    <x v="9"/>
    <x v="9"/>
    <n v="89.97"/>
    <n v="1"/>
  </r>
  <r>
    <x v="551"/>
    <x v="0"/>
    <x v="0"/>
    <x v="0"/>
    <x v="75"/>
    <x v="0"/>
    <x v="0"/>
    <n v="6450"/>
    <x v="0"/>
    <x v="20"/>
    <x v="9"/>
    <x v="9"/>
    <n v="89.97"/>
    <n v="1"/>
  </r>
  <r>
    <x v="231"/>
    <x v="0"/>
    <x v="0"/>
    <x v="0"/>
    <x v="31"/>
    <x v="1"/>
    <x v="1"/>
    <n v="2116"/>
    <x v="0"/>
    <x v="4"/>
    <x v="1"/>
    <x v="1"/>
    <n v="90.22"/>
    <n v="1"/>
  </r>
  <r>
    <x v="76"/>
    <x v="2"/>
    <x v="2"/>
    <x v="1"/>
    <x v="24"/>
    <x v="1"/>
    <x v="1"/>
    <n v="2120"/>
    <x v="0"/>
    <x v="4"/>
    <x v="3"/>
    <x v="3"/>
    <n v="90.43"/>
    <n v="1"/>
  </r>
  <r>
    <x v="595"/>
    <x v="0"/>
    <x v="0"/>
    <x v="0"/>
    <x v="89"/>
    <x v="4"/>
    <x v="4"/>
    <n v="3136"/>
    <x v="0"/>
    <x v="6"/>
    <x v="3"/>
    <x v="3"/>
    <n v="90.44"/>
    <n v="1"/>
  </r>
  <r>
    <x v="371"/>
    <x v="2"/>
    <x v="2"/>
    <x v="1"/>
    <x v="46"/>
    <x v="3"/>
    <x v="3"/>
    <n v="4740"/>
    <x v="0"/>
    <x v="17"/>
    <x v="4"/>
    <x v="4"/>
    <n v="90.850000000000009"/>
    <n v="1"/>
  </r>
  <r>
    <x v="76"/>
    <x v="2"/>
    <x v="2"/>
    <x v="0"/>
    <x v="5"/>
    <x v="1"/>
    <x v="1"/>
    <n v="2067"/>
    <x v="0"/>
    <x v="5"/>
    <x v="2"/>
    <x v="2"/>
    <n v="90.87"/>
    <n v="1"/>
  </r>
  <r>
    <x v="270"/>
    <x v="0"/>
    <x v="0"/>
    <x v="0"/>
    <x v="34"/>
    <x v="4"/>
    <x v="4"/>
    <n v="3018"/>
    <x v="0"/>
    <x v="7"/>
    <x v="0"/>
    <x v="0"/>
    <n v="90.93"/>
    <n v="1"/>
  </r>
  <r>
    <x v="585"/>
    <x v="0"/>
    <x v="0"/>
    <x v="0"/>
    <x v="6"/>
    <x v="0"/>
    <x v="0"/>
    <n v="6010"/>
    <x v="0"/>
    <x v="0"/>
    <x v="0"/>
    <x v="0"/>
    <n v="90.93"/>
    <n v="1"/>
  </r>
  <r>
    <x v="49"/>
    <x v="2"/>
    <x v="2"/>
    <x v="1"/>
    <x v="93"/>
    <x v="4"/>
    <x v="4"/>
    <n v="3915"/>
    <x v="0"/>
    <x v="16"/>
    <x v="4"/>
    <x v="4"/>
    <n v="90.93"/>
    <n v="1"/>
  </r>
  <r>
    <x v="321"/>
    <x v="0"/>
    <x v="0"/>
    <x v="0"/>
    <x v="58"/>
    <x v="0"/>
    <x v="0"/>
    <n v="6027"/>
    <x v="0"/>
    <x v="0"/>
    <x v="0"/>
    <x v="0"/>
    <n v="90.93"/>
    <n v="1"/>
  </r>
  <r>
    <x v="258"/>
    <x v="0"/>
    <x v="0"/>
    <x v="1"/>
    <x v="60"/>
    <x v="1"/>
    <x v="1"/>
    <n v="2541"/>
    <x v="0"/>
    <x v="2"/>
    <x v="0"/>
    <x v="0"/>
    <n v="90.93"/>
    <n v="1"/>
  </r>
  <r>
    <x v="662"/>
    <x v="2"/>
    <x v="2"/>
    <x v="1"/>
    <x v="24"/>
    <x v="1"/>
    <x v="1"/>
    <n v="2120"/>
    <x v="0"/>
    <x v="4"/>
    <x v="3"/>
    <x v="3"/>
    <n v="90.93"/>
    <n v="1"/>
  </r>
  <r>
    <x v="311"/>
    <x v="0"/>
    <x v="0"/>
    <x v="1"/>
    <x v="55"/>
    <x v="3"/>
    <x v="3"/>
    <n v="4703"/>
    <x v="0"/>
    <x v="17"/>
    <x v="0"/>
    <x v="0"/>
    <n v="90.93"/>
    <n v="1"/>
  </r>
  <r>
    <x v="87"/>
    <x v="0"/>
    <x v="0"/>
    <x v="1"/>
    <x v="17"/>
    <x v="3"/>
    <x v="3"/>
    <n v="4825"/>
    <x v="0"/>
    <x v="12"/>
    <x v="7"/>
    <x v="7"/>
    <n v="90.95"/>
    <n v="1"/>
  </r>
  <r>
    <x v="246"/>
    <x v="2"/>
    <x v="2"/>
    <x v="1"/>
    <x v="9"/>
    <x v="4"/>
    <x v="4"/>
    <n v="3076"/>
    <x v="0"/>
    <x v="7"/>
    <x v="3"/>
    <x v="3"/>
    <n v="90.97"/>
    <n v="1"/>
  </r>
  <r>
    <x v="43"/>
    <x v="1"/>
    <x v="1"/>
    <x v="1"/>
    <x v="71"/>
    <x v="6"/>
    <x v="6"/>
    <n v="5043"/>
    <x v="0"/>
    <x v="13"/>
    <x v="1"/>
    <x v="1"/>
    <n v="91.009999999999991"/>
    <n v="1"/>
  </r>
  <r>
    <x v="572"/>
    <x v="0"/>
    <x v="0"/>
    <x v="0"/>
    <x v="27"/>
    <x v="4"/>
    <x v="4"/>
    <n v="3066"/>
    <x v="0"/>
    <x v="7"/>
    <x v="3"/>
    <x v="3"/>
    <n v="91.1"/>
    <n v="1"/>
  </r>
  <r>
    <x v="399"/>
    <x v="0"/>
    <x v="0"/>
    <x v="1"/>
    <x v="52"/>
    <x v="3"/>
    <x v="3"/>
    <n v="4053"/>
    <x v="0"/>
    <x v="10"/>
    <x v="3"/>
    <x v="3"/>
    <n v="91.339999999999989"/>
    <n v="1"/>
  </r>
  <r>
    <x v="144"/>
    <x v="1"/>
    <x v="1"/>
    <x v="1"/>
    <x v="86"/>
    <x v="0"/>
    <x v="0"/>
    <n v="6725"/>
    <x v="0"/>
    <x v="20"/>
    <x v="1"/>
    <x v="1"/>
    <n v="91.37"/>
    <n v="1"/>
  </r>
  <r>
    <x v="269"/>
    <x v="1"/>
    <x v="1"/>
    <x v="0"/>
    <x v="68"/>
    <x v="7"/>
    <x v="7"/>
    <n v="800"/>
    <x v="0"/>
    <x v="19"/>
    <x v="3"/>
    <x v="3"/>
    <n v="91.7"/>
    <n v="1"/>
  </r>
  <r>
    <x v="369"/>
    <x v="0"/>
    <x v="0"/>
    <x v="1"/>
    <x v="78"/>
    <x v="1"/>
    <x v="1"/>
    <n v="2141"/>
    <x v="0"/>
    <x v="4"/>
    <x v="5"/>
    <x v="5"/>
    <n v="91.77"/>
    <n v="1"/>
  </r>
  <r>
    <x v="233"/>
    <x v="1"/>
    <x v="1"/>
    <x v="0"/>
    <x v="88"/>
    <x v="6"/>
    <x v="6"/>
    <n v="5011"/>
    <x v="0"/>
    <x v="13"/>
    <x v="1"/>
    <x v="1"/>
    <n v="91.77"/>
    <n v="1"/>
  </r>
  <r>
    <x v="81"/>
    <x v="0"/>
    <x v="0"/>
    <x v="1"/>
    <x v="22"/>
    <x v="1"/>
    <x v="1"/>
    <n v="2539"/>
    <x v="0"/>
    <x v="2"/>
    <x v="4"/>
    <x v="4"/>
    <n v="91.83"/>
    <n v="1"/>
  </r>
  <r>
    <x v="291"/>
    <x v="2"/>
    <x v="2"/>
    <x v="1"/>
    <x v="36"/>
    <x v="4"/>
    <x v="4"/>
    <n v="3148"/>
    <x v="0"/>
    <x v="6"/>
    <x v="8"/>
    <x v="8"/>
    <n v="91.87"/>
    <n v="1"/>
  </r>
  <r>
    <x v="306"/>
    <x v="2"/>
    <x v="2"/>
    <x v="1"/>
    <x v="33"/>
    <x v="4"/>
    <x v="4"/>
    <n v="3280"/>
    <x v="0"/>
    <x v="8"/>
    <x v="4"/>
    <x v="4"/>
    <n v="91.91"/>
    <n v="1"/>
  </r>
  <r>
    <x v="299"/>
    <x v="1"/>
    <x v="1"/>
    <x v="0"/>
    <x v="10"/>
    <x v="4"/>
    <x v="4"/>
    <n v="3551"/>
    <x v="0"/>
    <x v="8"/>
    <x v="3"/>
    <x v="3"/>
    <n v="91.950000000000017"/>
    <n v="1"/>
  </r>
  <r>
    <x v="586"/>
    <x v="0"/>
    <x v="0"/>
    <x v="0"/>
    <x v="65"/>
    <x v="1"/>
    <x v="1"/>
    <n v="2131"/>
    <x v="0"/>
    <x v="4"/>
    <x v="2"/>
    <x v="2"/>
    <n v="92.39"/>
    <n v="1"/>
  </r>
  <r>
    <x v="379"/>
    <x v="2"/>
    <x v="2"/>
    <x v="0"/>
    <x v="34"/>
    <x v="4"/>
    <x v="4"/>
    <n v="3018"/>
    <x v="0"/>
    <x v="7"/>
    <x v="8"/>
    <x v="8"/>
    <n v="92.61"/>
    <n v="1"/>
  </r>
  <r>
    <x v="86"/>
    <x v="1"/>
    <x v="1"/>
    <x v="1"/>
    <x v="79"/>
    <x v="6"/>
    <x v="6"/>
    <n v="5290"/>
    <x v="0"/>
    <x v="18"/>
    <x v="2"/>
    <x v="2"/>
    <n v="92.82"/>
    <n v="1"/>
  </r>
  <r>
    <x v="622"/>
    <x v="0"/>
    <x v="0"/>
    <x v="0"/>
    <x v="51"/>
    <x v="4"/>
    <x v="4"/>
    <n v="3630"/>
    <x v="0"/>
    <x v="16"/>
    <x v="4"/>
    <x v="4"/>
    <n v="92.88"/>
    <n v="1"/>
  </r>
  <r>
    <x v="359"/>
    <x v="0"/>
    <x v="0"/>
    <x v="0"/>
    <x v="5"/>
    <x v="1"/>
    <x v="1"/>
    <n v="2067"/>
    <x v="0"/>
    <x v="5"/>
    <x v="3"/>
    <x v="3"/>
    <n v="92.89"/>
    <n v="1"/>
  </r>
  <r>
    <x v="653"/>
    <x v="0"/>
    <x v="0"/>
    <x v="0"/>
    <x v="2"/>
    <x v="2"/>
    <x v="2"/>
    <n v="2617"/>
    <x v="0"/>
    <x v="2"/>
    <x v="0"/>
    <x v="0"/>
    <n v="93"/>
    <n v="1"/>
  </r>
  <r>
    <x v="40"/>
    <x v="0"/>
    <x v="0"/>
    <x v="1"/>
    <x v="50"/>
    <x v="4"/>
    <x v="4"/>
    <n v="3179"/>
    <x v="0"/>
    <x v="6"/>
    <x v="4"/>
    <x v="4"/>
    <n v="93.31"/>
    <n v="1"/>
  </r>
  <r>
    <x v="634"/>
    <x v="1"/>
    <x v="1"/>
    <x v="0"/>
    <x v="2"/>
    <x v="2"/>
    <x v="2"/>
    <n v="2617"/>
    <x v="0"/>
    <x v="2"/>
    <x v="4"/>
    <x v="4"/>
    <n v="93.81"/>
    <n v="1"/>
  </r>
  <r>
    <x v="13"/>
    <x v="0"/>
    <x v="0"/>
    <x v="1"/>
    <x v="82"/>
    <x v="3"/>
    <x v="3"/>
    <n v="4655"/>
    <x v="0"/>
    <x v="17"/>
    <x v="7"/>
    <x v="7"/>
    <n v="93.810000000000016"/>
    <n v="1"/>
  </r>
  <r>
    <x v="59"/>
    <x v="0"/>
    <x v="0"/>
    <x v="0"/>
    <x v="3"/>
    <x v="3"/>
    <x v="3"/>
    <n v="4220"/>
    <x v="0"/>
    <x v="3"/>
    <x v="7"/>
    <x v="7"/>
    <n v="93.85"/>
    <n v="1"/>
  </r>
  <r>
    <x v="173"/>
    <x v="0"/>
    <x v="0"/>
    <x v="1"/>
    <x v="30"/>
    <x v="4"/>
    <x v="4"/>
    <n v="3131"/>
    <x v="0"/>
    <x v="6"/>
    <x v="7"/>
    <x v="7"/>
    <n v="93.850000000000009"/>
    <n v="1"/>
  </r>
  <r>
    <x v="426"/>
    <x v="2"/>
    <x v="2"/>
    <x v="0"/>
    <x v="90"/>
    <x v="3"/>
    <x v="3"/>
    <n v="4700"/>
    <x v="0"/>
    <x v="17"/>
    <x v="3"/>
    <x v="3"/>
    <n v="93.95"/>
    <n v="1"/>
  </r>
  <r>
    <x v="68"/>
    <x v="2"/>
    <x v="2"/>
    <x v="0"/>
    <x v="28"/>
    <x v="1"/>
    <x v="1"/>
    <n v="2830"/>
    <x v="0"/>
    <x v="11"/>
    <x v="5"/>
    <x v="5"/>
    <n v="94"/>
    <n v="1"/>
  </r>
  <r>
    <x v="60"/>
    <x v="0"/>
    <x v="0"/>
    <x v="0"/>
    <x v="69"/>
    <x v="4"/>
    <x v="4"/>
    <n v="3199"/>
    <x v="0"/>
    <x v="6"/>
    <x v="5"/>
    <x v="5"/>
    <n v="94.23"/>
    <n v="1"/>
  </r>
  <r>
    <x v="449"/>
    <x v="0"/>
    <x v="0"/>
    <x v="1"/>
    <x v="55"/>
    <x v="3"/>
    <x v="3"/>
    <n v="4703"/>
    <x v="0"/>
    <x v="17"/>
    <x v="3"/>
    <x v="3"/>
    <n v="94.44"/>
    <n v="1"/>
  </r>
  <r>
    <x v="461"/>
    <x v="2"/>
    <x v="2"/>
    <x v="1"/>
    <x v="44"/>
    <x v="4"/>
    <x v="4"/>
    <n v="3977"/>
    <x v="0"/>
    <x v="16"/>
    <x v="3"/>
    <x v="3"/>
    <n v="94.5"/>
    <n v="1"/>
  </r>
  <r>
    <x v="663"/>
    <x v="0"/>
    <x v="0"/>
    <x v="0"/>
    <x v="61"/>
    <x v="6"/>
    <x v="6"/>
    <n v="5343"/>
    <x v="0"/>
    <x v="18"/>
    <x v="5"/>
    <x v="5"/>
    <n v="94.740000000000009"/>
    <n v="1"/>
  </r>
  <r>
    <x v="114"/>
    <x v="0"/>
    <x v="0"/>
    <x v="1"/>
    <x v="20"/>
    <x v="4"/>
    <x v="4"/>
    <n v="3429"/>
    <x v="0"/>
    <x v="8"/>
    <x v="1"/>
    <x v="1"/>
    <n v="94.81"/>
    <n v="1"/>
  </r>
  <r>
    <x v="2"/>
    <x v="1"/>
    <x v="1"/>
    <x v="1"/>
    <x v="17"/>
    <x v="3"/>
    <x v="3"/>
    <n v="4825"/>
    <x v="0"/>
    <x v="12"/>
    <x v="0"/>
    <x v="0"/>
    <n v="94.91"/>
    <n v="1"/>
  </r>
  <r>
    <x v="112"/>
    <x v="0"/>
    <x v="0"/>
    <x v="1"/>
    <x v="0"/>
    <x v="0"/>
    <x v="0"/>
    <n v="6021"/>
    <x v="0"/>
    <x v="0"/>
    <x v="7"/>
    <x v="7"/>
    <n v="94.93"/>
    <n v="1"/>
  </r>
  <r>
    <x v="32"/>
    <x v="0"/>
    <x v="0"/>
    <x v="1"/>
    <x v="18"/>
    <x v="6"/>
    <x v="6"/>
    <n v="5168"/>
    <x v="0"/>
    <x v="13"/>
    <x v="2"/>
    <x v="2"/>
    <n v="95.04"/>
    <n v="1"/>
  </r>
  <r>
    <x v="664"/>
    <x v="0"/>
    <x v="0"/>
    <x v="1"/>
    <x v="53"/>
    <x v="3"/>
    <x v="3"/>
    <n v="4119"/>
    <x v="0"/>
    <x v="10"/>
    <x v="4"/>
    <x v="4"/>
    <n v="95.27"/>
    <n v="1"/>
  </r>
  <r>
    <x v="640"/>
    <x v="0"/>
    <x v="0"/>
    <x v="1"/>
    <x v="3"/>
    <x v="3"/>
    <x v="3"/>
    <n v="4220"/>
    <x v="0"/>
    <x v="3"/>
    <x v="9"/>
    <x v="9"/>
    <n v="95.32"/>
    <n v="1"/>
  </r>
  <r>
    <x v="211"/>
    <x v="2"/>
    <x v="2"/>
    <x v="1"/>
    <x v="53"/>
    <x v="3"/>
    <x v="3"/>
    <n v="4119"/>
    <x v="0"/>
    <x v="10"/>
    <x v="8"/>
    <x v="8"/>
    <n v="95.32"/>
    <n v="1"/>
  </r>
  <r>
    <x v="665"/>
    <x v="0"/>
    <x v="0"/>
    <x v="1"/>
    <x v="54"/>
    <x v="4"/>
    <x v="4"/>
    <n v="3030"/>
    <x v="0"/>
    <x v="7"/>
    <x v="7"/>
    <x v="7"/>
    <n v="95.38000000000001"/>
    <n v="1"/>
  </r>
  <r>
    <x v="614"/>
    <x v="1"/>
    <x v="1"/>
    <x v="1"/>
    <x v="35"/>
    <x v="3"/>
    <x v="3"/>
    <n v="4558"/>
    <x v="0"/>
    <x v="15"/>
    <x v="3"/>
    <x v="3"/>
    <n v="95.559999999999988"/>
    <n v="1"/>
  </r>
  <r>
    <x v="38"/>
    <x v="0"/>
    <x v="0"/>
    <x v="0"/>
    <x v="65"/>
    <x v="1"/>
    <x v="1"/>
    <n v="2131"/>
    <x v="0"/>
    <x v="4"/>
    <x v="2"/>
    <x v="2"/>
    <n v="95.72999999999999"/>
    <n v="1"/>
  </r>
  <r>
    <x v="611"/>
    <x v="0"/>
    <x v="0"/>
    <x v="1"/>
    <x v="24"/>
    <x v="1"/>
    <x v="1"/>
    <n v="2120"/>
    <x v="0"/>
    <x v="4"/>
    <x v="5"/>
    <x v="5"/>
    <n v="95.759999999999991"/>
    <n v="1"/>
  </r>
  <r>
    <x v="600"/>
    <x v="0"/>
    <x v="0"/>
    <x v="0"/>
    <x v="27"/>
    <x v="4"/>
    <x v="4"/>
    <n v="3066"/>
    <x v="0"/>
    <x v="7"/>
    <x v="6"/>
    <x v="6"/>
    <n v="95.8"/>
    <n v="1"/>
  </r>
  <r>
    <x v="407"/>
    <x v="1"/>
    <x v="1"/>
    <x v="1"/>
    <x v="14"/>
    <x v="1"/>
    <x v="1"/>
    <n v="2790"/>
    <x v="0"/>
    <x v="11"/>
    <x v="6"/>
    <x v="6"/>
    <n v="95.84"/>
    <n v="1"/>
  </r>
  <r>
    <x v="312"/>
    <x v="1"/>
    <x v="1"/>
    <x v="1"/>
    <x v="35"/>
    <x v="3"/>
    <x v="3"/>
    <n v="4558"/>
    <x v="0"/>
    <x v="15"/>
    <x v="6"/>
    <x v="6"/>
    <n v="95.84"/>
    <n v="1"/>
  </r>
  <r>
    <x v="416"/>
    <x v="0"/>
    <x v="0"/>
    <x v="0"/>
    <x v="49"/>
    <x v="4"/>
    <x v="4"/>
    <n v="3134"/>
    <x v="0"/>
    <x v="6"/>
    <x v="5"/>
    <x v="5"/>
    <n v="95.85"/>
    <n v="1"/>
  </r>
  <r>
    <x v="253"/>
    <x v="0"/>
    <x v="0"/>
    <x v="1"/>
    <x v="54"/>
    <x v="4"/>
    <x v="4"/>
    <n v="3030"/>
    <x v="0"/>
    <x v="7"/>
    <x v="4"/>
    <x v="4"/>
    <n v="95.85"/>
    <n v="1"/>
  </r>
  <r>
    <x v="482"/>
    <x v="2"/>
    <x v="2"/>
    <x v="1"/>
    <x v="45"/>
    <x v="3"/>
    <x v="3"/>
    <n v="4570"/>
    <x v="0"/>
    <x v="15"/>
    <x v="1"/>
    <x v="1"/>
    <n v="95.87"/>
    <n v="1"/>
  </r>
  <r>
    <x v="635"/>
    <x v="0"/>
    <x v="0"/>
    <x v="1"/>
    <x v="25"/>
    <x v="4"/>
    <x v="4"/>
    <n v="3550"/>
    <x v="0"/>
    <x v="8"/>
    <x v="1"/>
    <x v="1"/>
    <n v="95.88"/>
    <n v="1"/>
  </r>
  <r>
    <x v="663"/>
    <x v="0"/>
    <x v="0"/>
    <x v="0"/>
    <x v="76"/>
    <x v="1"/>
    <x v="1"/>
    <n v="2031"/>
    <x v="0"/>
    <x v="5"/>
    <x v="1"/>
    <x v="1"/>
    <n v="95.88"/>
    <n v="1"/>
  </r>
  <r>
    <x v="167"/>
    <x v="2"/>
    <x v="2"/>
    <x v="1"/>
    <x v="45"/>
    <x v="3"/>
    <x v="3"/>
    <n v="4570"/>
    <x v="0"/>
    <x v="15"/>
    <x v="3"/>
    <x v="3"/>
    <n v="95.94"/>
    <n v="1"/>
  </r>
  <r>
    <x v="537"/>
    <x v="1"/>
    <x v="1"/>
    <x v="0"/>
    <x v="45"/>
    <x v="3"/>
    <x v="3"/>
    <n v="4570"/>
    <x v="0"/>
    <x v="15"/>
    <x v="3"/>
    <x v="3"/>
    <n v="96.53"/>
    <n v="1"/>
  </r>
  <r>
    <x v="564"/>
    <x v="0"/>
    <x v="0"/>
    <x v="1"/>
    <x v="78"/>
    <x v="1"/>
    <x v="1"/>
    <n v="2141"/>
    <x v="0"/>
    <x v="4"/>
    <x v="7"/>
    <x v="7"/>
    <n v="96.81"/>
    <n v="1"/>
  </r>
  <r>
    <x v="649"/>
    <x v="1"/>
    <x v="1"/>
    <x v="1"/>
    <x v="77"/>
    <x v="5"/>
    <x v="5"/>
    <n v="7018"/>
    <x v="0"/>
    <x v="9"/>
    <x v="5"/>
    <x v="5"/>
    <n v="96.820000000000007"/>
    <n v="1"/>
  </r>
  <r>
    <x v="81"/>
    <x v="0"/>
    <x v="0"/>
    <x v="1"/>
    <x v="72"/>
    <x v="4"/>
    <x v="4"/>
    <n v="3931"/>
    <x v="0"/>
    <x v="16"/>
    <x v="4"/>
    <x v="4"/>
    <n v="96.830000000000013"/>
    <n v="1"/>
  </r>
  <r>
    <x v="435"/>
    <x v="0"/>
    <x v="0"/>
    <x v="1"/>
    <x v="4"/>
    <x v="1"/>
    <x v="1"/>
    <n v="2154"/>
    <x v="0"/>
    <x v="4"/>
    <x v="3"/>
    <x v="3"/>
    <n v="96.91"/>
    <n v="1"/>
  </r>
  <r>
    <x v="280"/>
    <x v="2"/>
    <x v="2"/>
    <x v="1"/>
    <x v="74"/>
    <x v="1"/>
    <x v="1"/>
    <n v="2485"/>
    <x v="0"/>
    <x v="1"/>
    <x v="4"/>
    <x v="4"/>
    <n v="96.93"/>
    <n v="1"/>
  </r>
  <r>
    <x v="160"/>
    <x v="0"/>
    <x v="0"/>
    <x v="1"/>
    <x v="16"/>
    <x v="0"/>
    <x v="0"/>
    <n v="6030"/>
    <x v="0"/>
    <x v="0"/>
    <x v="3"/>
    <x v="3"/>
    <n v="96.97"/>
    <n v="1"/>
  </r>
  <r>
    <x v="235"/>
    <x v="1"/>
    <x v="1"/>
    <x v="0"/>
    <x v="52"/>
    <x v="3"/>
    <x v="3"/>
    <n v="4053"/>
    <x v="0"/>
    <x v="10"/>
    <x v="0"/>
    <x v="0"/>
    <n v="97"/>
    <n v="1"/>
  </r>
  <r>
    <x v="421"/>
    <x v="0"/>
    <x v="0"/>
    <x v="0"/>
    <x v="35"/>
    <x v="3"/>
    <x v="3"/>
    <n v="4558"/>
    <x v="0"/>
    <x v="15"/>
    <x v="0"/>
    <x v="0"/>
    <n v="97"/>
    <n v="1"/>
  </r>
  <r>
    <x v="666"/>
    <x v="2"/>
    <x v="2"/>
    <x v="1"/>
    <x v="18"/>
    <x v="6"/>
    <x v="6"/>
    <n v="5168"/>
    <x v="0"/>
    <x v="13"/>
    <x v="3"/>
    <x v="3"/>
    <n v="97.41"/>
    <n v="1"/>
  </r>
  <r>
    <x v="540"/>
    <x v="2"/>
    <x v="2"/>
    <x v="1"/>
    <x v="15"/>
    <x v="1"/>
    <x v="1"/>
    <n v="2020"/>
    <x v="0"/>
    <x v="5"/>
    <x v="6"/>
    <x v="6"/>
    <n v="97.51"/>
    <n v="1"/>
  </r>
  <r>
    <x v="344"/>
    <x v="1"/>
    <x v="1"/>
    <x v="0"/>
    <x v="9"/>
    <x v="4"/>
    <x v="4"/>
    <n v="3076"/>
    <x v="0"/>
    <x v="7"/>
    <x v="9"/>
    <x v="9"/>
    <n v="97.74"/>
    <n v="1"/>
  </r>
  <r>
    <x v="347"/>
    <x v="0"/>
    <x v="0"/>
    <x v="0"/>
    <x v="27"/>
    <x v="4"/>
    <x v="4"/>
    <n v="3066"/>
    <x v="0"/>
    <x v="7"/>
    <x v="2"/>
    <x v="2"/>
    <n v="97.81"/>
    <n v="1"/>
  </r>
  <r>
    <x v="560"/>
    <x v="0"/>
    <x v="0"/>
    <x v="1"/>
    <x v="72"/>
    <x v="4"/>
    <x v="4"/>
    <n v="3931"/>
    <x v="0"/>
    <x v="16"/>
    <x v="2"/>
    <x v="2"/>
    <n v="97.83"/>
    <n v="1"/>
  </r>
  <r>
    <x v="104"/>
    <x v="0"/>
    <x v="0"/>
    <x v="0"/>
    <x v="40"/>
    <x v="4"/>
    <x v="4"/>
    <n v="3353"/>
    <x v="0"/>
    <x v="8"/>
    <x v="6"/>
    <x v="6"/>
    <n v="97.84"/>
    <n v="1"/>
  </r>
  <r>
    <x v="471"/>
    <x v="2"/>
    <x v="2"/>
    <x v="1"/>
    <x v="57"/>
    <x v="6"/>
    <x v="6"/>
    <n v="5082"/>
    <x v="0"/>
    <x v="13"/>
    <x v="2"/>
    <x v="2"/>
    <n v="97.86"/>
    <n v="1"/>
  </r>
  <r>
    <x v="443"/>
    <x v="1"/>
    <x v="1"/>
    <x v="0"/>
    <x v="84"/>
    <x v="3"/>
    <x v="3"/>
    <n v="4215"/>
    <x v="0"/>
    <x v="3"/>
    <x v="1"/>
    <x v="1"/>
    <n v="97.86"/>
    <n v="1"/>
  </r>
  <r>
    <x v="500"/>
    <x v="1"/>
    <x v="1"/>
    <x v="1"/>
    <x v="50"/>
    <x v="4"/>
    <x v="4"/>
    <n v="3179"/>
    <x v="0"/>
    <x v="6"/>
    <x v="3"/>
    <x v="3"/>
    <n v="97.92"/>
    <n v="1"/>
  </r>
  <r>
    <x v="24"/>
    <x v="0"/>
    <x v="0"/>
    <x v="1"/>
    <x v="17"/>
    <x v="3"/>
    <x v="3"/>
    <n v="4825"/>
    <x v="0"/>
    <x v="12"/>
    <x v="2"/>
    <x v="2"/>
    <n v="97.93"/>
    <n v="1"/>
  </r>
  <r>
    <x v="15"/>
    <x v="0"/>
    <x v="0"/>
    <x v="1"/>
    <x v="72"/>
    <x v="4"/>
    <x v="4"/>
    <n v="3931"/>
    <x v="0"/>
    <x v="16"/>
    <x v="7"/>
    <x v="7"/>
    <n v="98.13"/>
    <n v="1"/>
  </r>
  <r>
    <x v="136"/>
    <x v="0"/>
    <x v="0"/>
    <x v="1"/>
    <x v="96"/>
    <x v="4"/>
    <x v="4"/>
    <n v="3690"/>
    <x v="0"/>
    <x v="16"/>
    <x v="3"/>
    <x v="3"/>
    <n v="98.14"/>
    <n v="1"/>
  </r>
  <r>
    <x v="603"/>
    <x v="2"/>
    <x v="2"/>
    <x v="0"/>
    <x v="69"/>
    <x v="4"/>
    <x v="4"/>
    <n v="3199"/>
    <x v="0"/>
    <x v="6"/>
    <x v="4"/>
    <x v="4"/>
    <n v="98.41"/>
    <n v="1"/>
  </r>
  <r>
    <x v="503"/>
    <x v="0"/>
    <x v="0"/>
    <x v="0"/>
    <x v="39"/>
    <x v="0"/>
    <x v="0"/>
    <n v="6330"/>
    <x v="0"/>
    <x v="14"/>
    <x v="1"/>
    <x v="1"/>
    <n v="98.740000000000009"/>
    <n v="1"/>
  </r>
  <r>
    <x v="53"/>
    <x v="0"/>
    <x v="0"/>
    <x v="1"/>
    <x v="93"/>
    <x v="4"/>
    <x v="4"/>
    <n v="3915"/>
    <x v="0"/>
    <x v="16"/>
    <x v="0"/>
    <x v="0"/>
    <n v="98.9"/>
    <n v="1"/>
  </r>
  <r>
    <x v="436"/>
    <x v="2"/>
    <x v="2"/>
    <x v="1"/>
    <x v="72"/>
    <x v="4"/>
    <x v="4"/>
    <n v="3931"/>
    <x v="0"/>
    <x v="16"/>
    <x v="2"/>
    <x v="2"/>
    <n v="98.93"/>
    <n v="1"/>
  </r>
  <r>
    <x v="390"/>
    <x v="0"/>
    <x v="0"/>
    <x v="1"/>
    <x v="70"/>
    <x v="4"/>
    <x v="4"/>
    <n v="3400"/>
    <x v="0"/>
    <x v="8"/>
    <x v="5"/>
    <x v="5"/>
    <n v="98.95"/>
    <n v="1"/>
  </r>
  <r>
    <x v="358"/>
    <x v="1"/>
    <x v="1"/>
    <x v="0"/>
    <x v="96"/>
    <x v="4"/>
    <x v="4"/>
    <n v="3690"/>
    <x v="0"/>
    <x v="16"/>
    <x v="3"/>
    <x v="3"/>
    <n v="98.990000000000009"/>
    <n v="1"/>
  </r>
  <r>
    <x v="229"/>
    <x v="1"/>
    <x v="1"/>
    <x v="0"/>
    <x v="86"/>
    <x v="0"/>
    <x v="0"/>
    <n v="6725"/>
    <x v="0"/>
    <x v="20"/>
    <x v="3"/>
    <x v="3"/>
    <n v="99.39"/>
    <n v="1"/>
  </r>
  <r>
    <x v="667"/>
    <x v="0"/>
    <x v="0"/>
    <x v="1"/>
    <x v="56"/>
    <x v="1"/>
    <x v="1"/>
    <n v="2795"/>
    <x v="0"/>
    <x v="11"/>
    <x v="6"/>
    <x v="6"/>
    <n v="99.440000000000012"/>
    <n v="1"/>
  </r>
  <r>
    <x v="613"/>
    <x v="2"/>
    <x v="2"/>
    <x v="0"/>
    <x v="65"/>
    <x v="1"/>
    <x v="1"/>
    <n v="2131"/>
    <x v="0"/>
    <x v="4"/>
    <x v="4"/>
    <x v="4"/>
    <n v="99.48"/>
    <n v="1"/>
  </r>
  <r>
    <x v="173"/>
    <x v="0"/>
    <x v="0"/>
    <x v="0"/>
    <x v="76"/>
    <x v="1"/>
    <x v="1"/>
    <n v="2031"/>
    <x v="0"/>
    <x v="5"/>
    <x v="5"/>
    <x v="5"/>
    <n v="99.77000000000001"/>
    <n v="1"/>
  </r>
  <r>
    <x v="61"/>
    <x v="1"/>
    <x v="1"/>
    <x v="0"/>
    <x v="5"/>
    <x v="1"/>
    <x v="1"/>
    <n v="2067"/>
    <x v="0"/>
    <x v="5"/>
    <x v="1"/>
    <x v="1"/>
    <n v="99.8"/>
    <n v="1"/>
  </r>
  <r>
    <x v="499"/>
    <x v="0"/>
    <x v="0"/>
    <x v="1"/>
    <x v="47"/>
    <x v="1"/>
    <x v="1"/>
    <n v="2101"/>
    <x v="0"/>
    <x v="4"/>
    <x v="1"/>
    <x v="1"/>
    <n v="99.8"/>
    <n v="1"/>
  </r>
  <r>
    <x v="544"/>
    <x v="0"/>
    <x v="0"/>
    <x v="0"/>
    <x v="40"/>
    <x v="4"/>
    <x v="4"/>
    <n v="3353"/>
    <x v="0"/>
    <x v="8"/>
    <x v="4"/>
    <x v="4"/>
    <n v="99.95"/>
    <n v="1"/>
  </r>
  <r>
    <x v="54"/>
    <x v="0"/>
    <x v="0"/>
    <x v="0"/>
    <x v="48"/>
    <x v="3"/>
    <x v="3"/>
    <n v="4566"/>
    <x v="0"/>
    <x v="15"/>
    <x v="1"/>
    <x v="1"/>
    <n v="100"/>
    <n v="1"/>
  </r>
  <r>
    <x v="87"/>
    <x v="0"/>
    <x v="0"/>
    <x v="0"/>
    <x v="64"/>
    <x v="1"/>
    <x v="1"/>
    <n v="2350"/>
    <x v="0"/>
    <x v="1"/>
    <x v="8"/>
    <x v="8"/>
    <n v="100.38"/>
    <n v="1"/>
  </r>
  <r>
    <x v="246"/>
    <x v="2"/>
    <x v="2"/>
    <x v="0"/>
    <x v="61"/>
    <x v="6"/>
    <x v="6"/>
    <n v="5343"/>
    <x v="0"/>
    <x v="18"/>
    <x v="3"/>
    <x v="3"/>
    <n v="100.6"/>
    <n v="1"/>
  </r>
  <r>
    <x v="144"/>
    <x v="1"/>
    <x v="1"/>
    <x v="0"/>
    <x v="69"/>
    <x v="4"/>
    <x v="4"/>
    <n v="3199"/>
    <x v="0"/>
    <x v="6"/>
    <x v="8"/>
    <x v="8"/>
    <n v="100.77"/>
    <n v="1"/>
  </r>
  <r>
    <x v="250"/>
    <x v="0"/>
    <x v="0"/>
    <x v="0"/>
    <x v="26"/>
    <x v="0"/>
    <x v="0"/>
    <n v="6280"/>
    <x v="0"/>
    <x v="14"/>
    <x v="7"/>
    <x v="7"/>
    <n v="100.83000000000001"/>
    <n v="1"/>
  </r>
  <r>
    <x v="90"/>
    <x v="2"/>
    <x v="2"/>
    <x v="1"/>
    <x v="15"/>
    <x v="1"/>
    <x v="1"/>
    <n v="2020"/>
    <x v="0"/>
    <x v="5"/>
    <x v="4"/>
    <x v="4"/>
    <n v="101.5"/>
    <n v="1"/>
  </r>
  <r>
    <x v="668"/>
    <x v="2"/>
    <x v="2"/>
    <x v="1"/>
    <x v="52"/>
    <x v="3"/>
    <x v="3"/>
    <n v="4053"/>
    <x v="0"/>
    <x v="10"/>
    <x v="1"/>
    <x v="1"/>
    <n v="101.55"/>
    <n v="1"/>
  </r>
  <r>
    <x v="214"/>
    <x v="2"/>
    <x v="2"/>
    <x v="0"/>
    <x v="57"/>
    <x v="6"/>
    <x v="6"/>
    <n v="5082"/>
    <x v="0"/>
    <x v="13"/>
    <x v="6"/>
    <x v="6"/>
    <n v="101.66"/>
    <n v="1"/>
  </r>
  <r>
    <x v="406"/>
    <x v="2"/>
    <x v="2"/>
    <x v="0"/>
    <x v="21"/>
    <x v="3"/>
    <x v="3"/>
    <n v="4012"/>
    <x v="0"/>
    <x v="10"/>
    <x v="2"/>
    <x v="2"/>
    <n v="101.87"/>
    <n v="1"/>
  </r>
  <r>
    <x v="539"/>
    <x v="2"/>
    <x v="2"/>
    <x v="1"/>
    <x v="35"/>
    <x v="3"/>
    <x v="3"/>
    <n v="4558"/>
    <x v="0"/>
    <x v="15"/>
    <x v="9"/>
    <x v="9"/>
    <n v="101.88"/>
    <n v="1"/>
  </r>
  <r>
    <x v="314"/>
    <x v="0"/>
    <x v="0"/>
    <x v="0"/>
    <x v="89"/>
    <x v="4"/>
    <x v="4"/>
    <n v="3136"/>
    <x v="0"/>
    <x v="6"/>
    <x v="3"/>
    <x v="3"/>
    <n v="101.89000000000001"/>
    <n v="1"/>
  </r>
  <r>
    <x v="541"/>
    <x v="0"/>
    <x v="0"/>
    <x v="1"/>
    <x v="24"/>
    <x v="1"/>
    <x v="1"/>
    <n v="2120"/>
    <x v="0"/>
    <x v="4"/>
    <x v="6"/>
    <x v="6"/>
    <n v="102.33000000000001"/>
    <n v="1"/>
  </r>
  <r>
    <x v="493"/>
    <x v="1"/>
    <x v="1"/>
    <x v="0"/>
    <x v="24"/>
    <x v="1"/>
    <x v="1"/>
    <n v="2120"/>
    <x v="0"/>
    <x v="4"/>
    <x v="2"/>
    <x v="2"/>
    <n v="102.43"/>
    <n v="1"/>
  </r>
  <r>
    <x v="198"/>
    <x v="2"/>
    <x v="2"/>
    <x v="1"/>
    <x v="80"/>
    <x v="0"/>
    <x v="0"/>
    <n v="6109"/>
    <x v="0"/>
    <x v="14"/>
    <x v="0"/>
    <x v="0"/>
    <n v="102.62"/>
    <n v="1"/>
  </r>
  <r>
    <x v="669"/>
    <x v="1"/>
    <x v="1"/>
    <x v="0"/>
    <x v="94"/>
    <x v="5"/>
    <x v="5"/>
    <n v="7250"/>
    <x v="0"/>
    <x v="9"/>
    <x v="2"/>
    <x v="2"/>
    <n v="102.77"/>
    <n v="1"/>
  </r>
  <r>
    <x v="469"/>
    <x v="1"/>
    <x v="1"/>
    <x v="0"/>
    <x v="11"/>
    <x v="5"/>
    <x v="5"/>
    <n v="7010"/>
    <x v="0"/>
    <x v="9"/>
    <x v="4"/>
    <x v="4"/>
    <n v="102.81"/>
    <n v="1"/>
  </r>
  <r>
    <x v="500"/>
    <x v="1"/>
    <x v="1"/>
    <x v="0"/>
    <x v="57"/>
    <x v="6"/>
    <x v="6"/>
    <n v="5082"/>
    <x v="0"/>
    <x v="13"/>
    <x v="3"/>
    <x v="3"/>
    <n v="102.89999999999999"/>
    <n v="1"/>
  </r>
  <r>
    <x v="56"/>
    <x v="2"/>
    <x v="2"/>
    <x v="0"/>
    <x v="21"/>
    <x v="3"/>
    <x v="3"/>
    <n v="4012"/>
    <x v="0"/>
    <x v="10"/>
    <x v="0"/>
    <x v="0"/>
    <n v="102.93"/>
    <n v="1"/>
  </r>
  <r>
    <x v="95"/>
    <x v="1"/>
    <x v="1"/>
    <x v="0"/>
    <x v="59"/>
    <x v="3"/>
    <x v="3"/>
    <n v="4509"/>
    <x v="0"/>
    <x v="3"/>
    <x v="1"/>
    <x v="1"/>
    <n v="103"/>
    <n v="1"/>
  </r>
  <r>
    <x v="635"/>
    <x v="0"/>
    <x v="0"/>
    <x v="0"/>
    <x v="31"/>
    <x v="1"/>
    <x v="1"/>
    <n v="2116"/>
    <x v="0"/>
    <x v="4"/>
    <x v="0"/>
    <x v="0"/>
    <n v="103.07"/>
    <n v="1"/>
  </r>
  <r>
    <x v="376"/>
    <x v="1"/>
    <x v="1"/>
    <x v="1"/>
    <x v="48"/>
    <x v="3"/>
    <x v="3"/>
    <n v="4566"/>
    <x v="0"/>
    <x v="15"/>
    <x v="6"/>
    <x v="6"/>
    <n v="103.77"/>
    <n v="1"/>
  </r>
  <r>
    <x v="117"/>
    <x v="2"/>
    <x v="2"/>
    <x v="1"/>
    <x v="70"/>
    <x v="4"/>
    <x v="4"/>
    <n v="3400"/>
    <x v="0"/>
    <x v="8"/>
    <x v="7"/>
    <x v="7"/>
    <n v="103.87"/>
    <n v="1"/>
  </r>
  <r>
    <x v="114"/>
    <x v="0"/>
    <x v="0"/>
    <x v="1"/>
    <x v="93"/>
    <x v="4"/>
    <x v="4"/>
    <n v="3915"/>
    <x v="0"/>
    <x v="16"/>
    <x v="3"/>
    <x v="3"/>
    <n v="103.92"/>
    <n v="1"/>
  </r>
  <r>
    <x v="670"/>
    <x v="0"/>
    <x v="0"/>
    <x v="0"/>
    <x v="18"/>
    <x v="6"/>
    <x v="6"/>
    <n v="5168"/>
    <x v="0"/>
    <x v="13"/>
    <x v="0"/>
    <x v="0"/>
    <n v="103.92"/>
    <n v="1"/>
  </r>
  <r>
    <x v="217"/>
    <x v="0"/>
    <x v="0"/>
    <x v="1"/>
    <x v="50"/>
    <x v="4"/>
    <x v="4"/>
    <n v="3179"/>
    <x v="0"/>
    <x v="6"/>
    <x v="3"/>
    <x v="3"/>
    <n v="103.92"/>
    <n v="1"/>
  </r>
  <r>
    <x v="671"/>
    <x v="1"/>
    <x v="1"/>
    <x v="1"/>
    <x v="53"/>
    <x v="3"/>
    <x v="3"/>
    <n v="4119"/>
    <x v="0"/>
    <x v="10"/>
    <x v="0"/>
    <x v="0"/>
    <n v="103.92"/>
    <n v="1"/>
  </r>
  <r>
    <x v="672"/>
    <x v="0"/>
    <x v="0"/>
    <x v="1"/>
    <x v="18"/>
    <x v="6"/>
    <x v="6"/>
    <n v="5168"/>
    <x v="0"/>
    <x v="13"/>
    <x v="3"/>
    <x v="3"/>
    <n v="104.47"/>
    <n v="1"/>
  </r>
  <r>
    <x v="596"/>
    <x v="0"/>
    <x v="0"/>
    <x v="1"/>
    <x v="50"/>
    <x v="4"/>
    <x v="4"/>
    <n v="3179"/>
    <x v="0"/>
    <x v="6"/>
    <x v="7"/>
    <x v="7"/>
    <n v="104.5"/>
    <n v="1"/>
  </r>
  <r>
    <x v="1"/>
    <x v="0"/>
    <x v="0"/>
    <x v="0"/>
    <x v="13"/>
    <x v="1"/>
    <x v="1"/>
    <n v="2480"/>
    <x v="0"/>
    <x v="1"/>
    <x v="4"/>
    <x v="4"/>
    <n v="104.73"/>
    <n v="1"/>
  </r>
  <r>
    <x v="278"/>
    <x v="0"/>
    <x v="0"/>
    <x v="0"/>
    <x v="67"/>
    <x v="3"/>
    <x v="3"/>
    <n v="4551"/>
    <x v="0"/>
    <x v="15"/>
    <x v="8"/>
    <x v="8"/>
    <n v="104.77"/>
    <n v="1"/>
  </r>
  <r>
    <x v="673"/>
    <x v="2"/>
    <x v="2"/>
    <x v="1"/>
    <x v="80"/>
    <x v="0"/>
    <x v="0"/>
    <n v="6109"/>
    <x v="0"/>
    <x v="14"/>
    <x v="1"/>
    <x v="1"/>
    <n v="104.79"/>
    <n v="1"/>
  </r>
  <r>
    <x v="252"/>
    <x v="1"/>
    <x v="1"/>
    <x v="0"/>
    <x v="15"/>
    <x v="1"/>
    <x v="1"/>
    <n v="2020"/>
    <x v="0"/>
    <x v="5"/>
    <x v="1"/>
    <x v="1"/>
    <n v="104.79"/>
    <n v="1"/>
  </r>
  <r>
    <x v="649"/>
    <x v="1"/>
    <x v="1"/>
    <x v="0"/>
    <x v="96"/>
    <x v="4"/>
    <x v="4"/>
    <n v="3690"/>
    <x v="0"/>
    <x v="16"/>
    <x v="1"/>
    <x v="1"/>
    <n v="104.79"/>
    <n v="1"/>
  </r>
  <r>
    <x v="324"/>
    <x v="0"/>
    <x v="0"/>
    <x v="0"/>
    <x v="61"/>
    <x v="6"/>
    <x v="6"/>
    <n v="5343"/>
    <x v="0"/>
    <x v="18"/>
    <x v="2"/>
    <x v="2"/>
    <n v="104.84"/>
    <n v="1"/>
  </r>
  <r>
    <x v="159"/>
    <x v="0"/>
    <x v="0"/>
    <x v="0"/>
    <x v="16"/>
    <x v="0"/>
    <x v="0"/>
    <n v="6030"/>
    <x v="0"/>
    <x v="0"/>
    <x v="4"/>
    <x v="4"/>
    <n v="104.89000000000001"/>
    <n v="1"/>
  </r>
  <r>
    <x v="445"/>
    <x v="0"/>
    <x v="0"/>
    <x v="1"/>
    <x v="16"/>
    <x v="0"/>
    <x v="0"/>
    <n v="6030"/>
    <x v="0"/>
    <x v="0"/>
    <x v="4"/>
    <x v="4"/>
    <n v="104.9"/>
    <n v="1"/>
  </r>
  <r>
    <x v="651"/>
    <x v="0"/>
    <x v="0"/>
    <x v="0"/>
    <x v="64"/>
    <x v="1"/>
    <x v="1"/>
    <n v="2350"/>
    <x v="0"/>
    <x v="1"/>
    <x v="3"/>
    <x v="3"/>
    <n v="104.93"/>
    <n v="1"/>
  </r>
  <r>
    <x v="353"/>
    <x v="1"/>
    <x v="1"/>
    <x v="1"/>
    <x v="80"/>
    <x v="0"/>
    <x v="0"/>
    <n v="6109"/>
    <x v="0"/>
    <x v="14"/>
    <x v="0"/>
    <x v="0"/>
    <n v="104.93"/>
    <n v="1"/>
  </r>
  <r>
    <x v="129"/>
    <x v="0"/>
    <x v="0"/>
    <x v="1"/>
    <x v="20"/>
    <x v="4"/>
    <x v="4"/>
    <n v="3429"/>
    <x v="0"/>
    <x v="8"/>
    <x v="9"/>
    <x v="9"/>
    <n v="104.93"/>
    <n v="1"/>
  </r>
  <r>
    <x v="573"/>
    <x v="1"/>
    <x v="1"/>
    <x v="1"/>
    <x v="16"/>
    <x v="0"/>
    <x v="0"/>
    <n v="6030"/>
    <x v="0"/>
    <x v="0"/>
    <x v="2"/>
    <x v="2"/>
    <n v="104.98"/>
    <n v="1"/>
  </r>
  <r>
    <x v="335"/>
    <x v="1"/>
    <x v="1"/>
    <x v="1"/>
    <x v="45"/>
    <x v="3"/>
    <x v="3"/>
    <n v="4570"/>
    <x v="0"/>
    <x v="15"/>
    <x v="1"/>
    <x v="1"/>
    <n v="105.37"/>
    <n v="1"/>
  </r>
  <r>
    <x v="395"/>
    <x v="1"/>
    <x v="1"/>
    <x v="0"/>
    <x v="21"/>
    <x v="3"/>
    <x v="3"/>
    <n v="4012"/>
    <x v="0"/>
    <x v="10"/>
    <x v="3"/>
    <x v="3"/>
    <n v="105.4"/>
    <n v="1"/>
  </r>
  <r>
    <x v="305"/>
    <x v="0"/>
    <x v="0"/>
    <x v="1"/>
    <x v="56"/>
    <x v="1"/>
    <x v="1"/>
    <n v="2795"/>
    <x v="0"/>
    <x v="11"/>
    <x v="2"/>
    <x v="2"/>
    <n v="105.47"/>
    <n v="1"/>
  </r>
  <r>
    <x v="674"/>
    <x v="2"/>
    <x v="2"/>
    <x v="0"/>
    <x v="91"/>
    <x v="1"/>
    <x v="1"/>
    <n v="2064"/>
    <x v="0"/>
    <x v="5"/>
    <x v="2"/>
    <x v="2"/>
    <n v="105.76"/>
    <n v="1"/>
  </r>
  <r>
    <x v="607"/>
    <x v="0"/>
    <x v="0"/>
    <x v="1"/>
    <x v="74"/>
    <x v="1"/>
    <x v="1"/>
    <n v="2485"/>
    <x v="0"/>
    <x v="1"/>
    <x v="7"/>
    <x v="7"/>
    <n v="105.82"/>
    <n v="1"/>
  </r>
  <r>
    <x v="675"/>
    <x v="2"/>
    <x v="2"/>
    <x v="0"/>
    <x v="34"/>
    <x v="4"/>
    <x v="4"/>
    <n v="3018"/>
    <x v="0"/>
    <x v="7"/>
    <x v="6"/>
    <x v="6"/>
    <n v="105.84"/>
    <n v="1"/>
  </r>
  <r>
    <x v="406"/>
    <x v="2"/>
    <x v="2"/>
    <x v="1"/>
    <x v="86"/>
    <x v="0"/>
    <x v="0"/>
    <n v="6725"/>
    <x v="0"/>
    <x v="20"/>
    <x v="6"/>
    <x v="6"/>
    <n v="105.88"/>
    <n v="1"/>
  </r>
  <r>
    <x v="223"/>
    <x v="1"/>
    <x v="1"/>
    <x v="1"/>
    <x v="82"/>
    <x v="3"/>
    <x v="3"/>
    <n v="4655"/>
    <x v="0"/>
    <x v="17"/>
    <x v="6"/>
    <x v="6"/>
    <n v="105.88"/>
    <n v="1"/>
  </r>
  <r>
    <x v="384"/>
    <x v="1"/>
    <x v="1"/>
    <x v="0"/>
    <x v="18"/>
    <x v="6"/>
    <x v="6"/>
    <n v="5168"/>
    <x v="0"/>
    <x v="13"/>
    <x v="9"/>
    <x v="9"/>
    <n v="105.91000000000001"/>
    <n v="1"/>
  </r>
  <r>
    <x v="632"/>
    <x v="2"/>
    <x v="2"/>
    <x v="1"/>
    <x v="41"/>
    <x v="5"/>
    <x v="5"/>
    <n v="7320"/>
    <x v="0"/>
    <x v="9"/>
    <x v="7"/>
    <x v="7"/>
    <n v="105.92"/>
    <n v="1"/>
  </r>
  <r>
    <x v="675"/>
    <x v="2"/>
    <x v="2"/>
    <x v="1"/>
    <x v="55"/>
    <x v="3"/>
    <x v="3"/>
    <n v="4703"/>
    <x v="0"/>
    <x v="17"/>
    <x v="3"/>
    <x v="3"/>
    <n v="106.35"/>
    <n v="1"/>
  </r>
  <r>
    <x v="546"/>
    <x v="2"/>
    <x v="2"/>
    <x v="0"/>
    <x v="8"/>
    <x v="1"/>
    <x v="1"/>
    <n v="2158"/>
    <x v="0"/>
    <x v="4"/>
    <x v="3"/>
    <x v="3"/>
    <n v="106.94"/>
    <n v="1"/>
  </r>
  <r>
    <x v="173"/>
    <x v="0"/>
    <x v="0"/>
    <x v="0"/>
    <x v="3"/>
    <x v="3"/>
    <x v="3"/>
    <n v="4220"/>
    <x v="0"/>
    <x v="3"/>
    <x v="1"/>
    <x v="1"/>
    <n v="106.99000000000001"/>
    <n v="1"/>
  </r>
  <r>
    <x v="308"/>
    <x v="1"/>
    <x v="1"/>
    <x v="0"/>
    <x v="44"/>
    <x v="4"/>
    <x v="4"/>
    <n v="3977"/>
    <x v="0"/>
    <x v="16"/>
    <x v="2"/>
    <x v="2"/>
    <n v="107.78"/>
    <n v="1"/>
  </r>
  <r>
    <x v="132"/>
    <x v="0"/>
    <x v="0"/>
    <x v="1"/>
    <x v="42"/>
    <x v="3"/>
    <x v="3"/>
    <n v="4870"/>
    <x v="0"/>
    <x v="12"/>
    <x v="2"/>
    <x v="2"/>
    <n v="107.9"/>
    <n v="1"/>
  </r>
  <r>
    <x v="663"/>
    <x v="0"/>
    <x v="0"/>
    <x v="0"/>
    <x v="15"/>
    <x v="1"/>
    <x v="1"/>
    <n v="2020"/>
    <x v="0"/>
    <x v="5"/>
    <x v="2"/>
    <x v="2"/>
    <n v="107.9"/>
    <n v="1"/>
  </r>
  <r>
    <x v="3"/>
    <x v="0"/>
    <x v="0"/>
    <x v="1"/>
    <x v="74"/>
    <x v="1"/>
    <x v="1"/>
    <n v="2485"/>
    <x v="0"/>
    <x v="1"/>
    <x v="3"/>
    <x v="3"/>
    <n v="108.44"/>
    <n v="1"/>
  </r>
  <r>
    <x v="535"/>
    <x v="1"/>
    <x v="1"/>
    <x v="0"/>
    <x v="18"/>
    <x v="6"/>
    <x v="6"/>
    <n v="5168"/>
    <x v="0"/>
    <x v="13"/>
    <x v="4"/>
    <x v="4"/>
    <n v="108.46000000000001"/>
    <n v="1"/>
  </r>
  <r>
    <x v="612"/>
    <x v="0"/>
    <x v="0"/>
    <x v="0"/>
    <x v="51"/>
    <x v="4"/>
    <x v="4"/>
    <n v="3630"/>
    <x v="0"/>
    <x v="16"/>
    <x v="4"/>
    <x v="4"/>
    <n v="108.76"/>
    <n v="1"/>
  </r>
  <r>
    <x v="598"/>
    <x v="1"/>
    <x v="1"/>
    <x v="1"/>
    <x v="74"/>
    <x v="1"/>
    <x v="1"/>
    <n v="2485"/>
    <x v="0"/>
    <x v="1"/>
    <x v="1"/>
    <x v="1"/>
    <n v="108.78"/>
    <n v="1"/>
  </r>
  <r>
    <x v="457"/>
    <x v="1"/>
    <x v="1"/>
    <x v="0"/>
    <x v="39"/>
    <x v="0"/>
    <x v="0"/>
    <n v="6330"/>
    <x v="0"/>
    <x v="14"/>
    <x v="9"/>
    <x v="9"/>
    <n v="108.87"/>
    <n v="1"/>
  </r>
  <r>
    <x v="224"/>
    <x v="1"/>
    <x v="1"/>
    <x v="1"/>
    <x v="9"/>
    <x v="4"/>
    <x v="4"/>
    <n v="3076"/>
    <x v="0"/>
    <x v="7"/>
    <x v="0"/>
    <x v="0"/>
    <n v="108.91"/>
    <n v="1"/>
  </r>
  <r>
    <x v="542"/>
    <x v="2"/>
    <x v="2"/>
    <x v="1"/>
    <x v="74"/>
    <x v="1"/>
    <x v="1"/>
    <n v="2485"/>
    <x v="0"/>
    <x v="1"/>
    <x v="1"/>
    <x v="1"/>
    <n v="109.04"/>
    <n v="1"/>
  </r>
  <r>
    <x v="676"/>
    <x v="1"/>
    <x v="1"/>
    <x v="0"/>
    <x v="10"/>
    <x v="4"/>
    <x v="4"/>
    <n v="3551"/>
    <x v="0"/>
    <x v="8"/>
    <x v="6"/>
    <x v="6"/>
    <n v="109.08"/>
    <n v="1"/>
  </r>
  <r>
    <x v="480"/>
    <x v="0"/>
    <x v="0"/>
    <x v="0"/>
    <x v="64"/>
    <x v="1"/>
    <x v="1"/>
    <n v="2350"/>
    <x v="0"/>
    <x v="1"/>
    <x v="6"/>
    <x v="6"/>
    <n v="109.69999999999999"/>
    <n v="1"/>
  </r>
  <r>
    <x v="260"/>
    <x v="1"/>
    <x v="1"/>
    <x v="1"/>
    <x v="4"/>
    <x v="1"/>
    <x v="1"/>
    <n v="2154"/>
    <x v="0"/>
    <x v="4"/>
    <x v="6"/>
    <x v="6"/>
    <n v="109.69999999999999"/>
    <n v="1"/>
  </r>
  <r>
    <x v="132"/>
    <x v="0"/>
    <x v="0"/>
    <x v="1"/>
    <x v="28"/>
    <x v="1"/>
    <x v="1"/>
    <n v="2830"/>
    <x v="0"/>
    <x v="11"/>
    <x v="3"/>
    <x v="3"/>
    <n v="109.78999999999999"/>
    <n v="1"/>
  </r>
  <r>
    <x v="194"/>
    <x v="2"/>
    <x v="2"/>
    <x v="1"/>
    <x v="60"/>
    <x v="1"/>
    <x v="1"/>
    <n v="2541"/>
    <x v="0"/>
    <x v="2"/>
    <x v="3"/>
    <x v="3"/>
    <n v="109.83"/>
    <n v="1"/>
  </r>
  <r>
    <x v="81"/>
    <x v="0"/>
    <x v="0"/>
    <x v="1"/>
    <x v="43"/>
    <x v="1"/>
    <x v="1"/>
    <n v="2560"/>
    <x v="0"/>
    <x v="2"/>
    <x v="4"/>
    <x v="4"/>
    <n v="109.89"/>
    <n v="1"/>
  </r>
  <r>
    <x v="515"/>
    <x v="0"/>
    <x v="0"/>
    <x v="0"/>
    <x v="62"/>
    <x v="0"/>
    <x v="0"/>
    <n v="6112"/>
    <x v="0"/>
    <x v="14"/>
    <x v="3"/>
    <x v="3"/>
    <n v="109.91"/>
    <n v="1"/>
  </r>
  <r>
    <x v="114"/>
    <x v="0"/>
    <x v="0"/>
    <x v="1"/>
    <x v="3"/>
    <x v="3"/>
    <x v="3"/>
    <n v="4220"/>
    <x v="0"/>
    <x v="3"/>
    <x v="3"/>
    <x v="3"/>
    <n v="109.95"/>
    <n v="1"/>
  </r>
  <r>
    <x v="551"/>
    <x v="0"/>
    <x v="0"/>
    <x v="0"/>
    <x v="94"/>
    <x v="5"/>
    <x v="5"/>
    <n v="7250"/>
    <x v="0"/>
    <x v="9"/>
    <x v="3"/>
    <x v="3"/>
    <n v="110.22"/>
    <n v="1"/>
  </r>
  <r>
    <x v="288"/>
    <x v="1"/>
    <x v="1"/>
    <x v="1"/>
    <x v="23"/>
    <x v="1"/>
    <x v="1"/>
    <n v="2650"/>
    <x v="0"/>
    <x v="11"/>
    <x v="1"/>
    <x v="1"/>
    <n v="110.41"/>
    <n v="1"/>
  </r>
  <r>
    <x v="599"/>
    <x v="2"/>
    <x v="2"/>
    <x v="0"/>
    <x v="31"/>
    <x v="1"/>
    <x v="1"/>
    <n v="2116"/>
    <x v="0"/>
    <x v="4"/>
    <x v="6"/>
    <x v="6"/>
    <n v="110.62"/>
    <n v="1"/>
  </r>
  <r>
    <x v="587"/>
    <x v="0"/>
    <x v="0"/>
    <x v="1"/>
    <x v="48"/>
    <x v="3"/>
    <x v="3"/>
    <n v="4566"/>
    <x v="0"/>
    <x v="15"/>
    <x v="2"/>
    <x v="2"/>
    <n v="110.63000000000001"/>
    <n v="1"/>
  </r>
  <r>
    <x v="206"/>
    <x v="2"/>
    <x v="2"/>
    <x v="0"/>
    <x v="51"/>
    <x v="4"/>
    <x v="4"/>
    <n v="3630"/>
    <x v="0"/>
    <x v="16"/>
    <x v="7"/>
    <x v="7"/>
    <n v="111.25"/>
    <n v="1"/>
  </r>
  <r>
    <x v="677"/>
    <x v="0"/>
    <x v="0"/>
    <x v="1"/>
    <x v="79"/>
    <x v="6"/>
    <x v="6"/>
    <n v="5290"/>
    <x v="0"/>
    <x v="18"/>
    <x v="0"/>
    <x v="0"/>
    <n v="111.27000000000001"/>
    <n v="1"/>
  </r>
  <r>
    <x v="115"/>
    <x v="0"/>
    <x v="0"/>
    <x v="1"/>
    <x v="70"/>
    <x v="4"/>
    <x v="4"/>
    <n v="3400"/>
    <x v="0"/>
    <x v="8"/>
    <x v="2"/>
    <x v="2"/>
    <n v="111.39"/>
    <n v="1"/>
  </r>
  <r>
    <x v="2"/>
    <x v="1"/>
    <x v="1"/>
    <x v="1"/>
    <x v="87"/>
    <x v="2"/>
    <x v="2"/>
    <n v="2609"/>
    <x v="0"/>
    <x v="2"/>
    <x v="2"/>
    <x v="2"/>
    <n v="111.7"/>
    <n v="1"/>
  </r>
  <r>
    <x v="579"/>
    <x v="0"/>
    <x v="0"/>
    <x v="0"/>
    <x v="11"/>
    <x v="5"/>
    <x v="5"/>
    <n v="7010"/>
    <x v="0"/>
    <x v="9"/>
    <x v="1"/>
    <x v="1"/>
    <n v="111.72"/>
    <n v="1"/>
  </r>
  <r>
    <x v="522"/>
    <x v="0"/>
    <x v="0"/>
    <x v="0"/>
    <x v="13"/>
    <x v="1"/>
    <x v="1"/>
    <n v="2480"/>
    <x v="0"/>
    <x v="1"/>
    <x v="4"/>
    <x v="4"/>
    <n v="111.75"/>
    <n v="1"/>
  </r>
  <r>
    <x v="325"/>
    <x v="1"/>
    <x v="1"/>
    <x v="0"/>
    <x v="77"/>
    <x v="5"/>
    <x v="5"/>
    <n v="7018"/>
    <x v="0"/>
    <x v="9"/>
    <x v="2"/>
    <x v="2"/>
    <n v="111.79"/>
    <n v="1"/>
  </r>
  <r>
    <x v="653"/>
    <x v="0"/>
    <x v="0"/>
    <x v="0"/>
    <x v="21"/>
    <x v="3"/>
    <x v="3"/>
    <n v="4012"/>
    <x v="0"/>
    <x v="10"/>
    <x v="4"/>
    <x v="4"/>
    <n v="111.83"/>
    <n v="1"/>
  </r>
  <r>
    <x v="597"/>
    <x v="0"/>
    <x v="0"/>
    <x v="1"/>
    <x v="4"/>
    <x v="1"/>
    <x v="1"/>
    <n v="2154"/>
    <x v="0"/>
    <x v="4"/>
    <x v="2"/>
    <x v="2"/>
    <n v="111.86"/>
    <n v="1"/>
  </r>
  <r>
    <x v="595"/>
    <x v="0"/>
    <x v="0"/>
    <x v="0"/>
    <x v="19"/>
    <x v="1"/>
    <x v="1"/>
    <n v="2800"/>
    <x v="0"/>
    <x v="11"/>
    <x v="1"/>
    <x v="1"/>
    <n v="112"/>
    <n v="1"/>
  </r>
  <r>
    <x v="506"/>
    <x v="0"/>
    <x v="0"/>
    <x v="0"/>
    <x v="2"/>
    <x v="2"/>
    <x v="2"/>
    <n v="2617"/>
    <x v="0"/>
    <x v="2"/>
    <x v="2"/>
    <x v="2"/>
    <n v="112.14"/>
    <n v="1"/>
  </r>
  <r>
    <x v="572"/>
    <x v="0"/>
    <x v="0"/>
    <x v="0"/>
    <x v="92"/>
    <x v="3"/>
    <x v="3"/>
    <n v="4305"/>
    <x v="0"/>
    <x v="3"/>
    <x v="7"/>
    <x v="7"/>
    <n v="112.37"/>
    <n v="1"/>
  </r>
  <r>
    <x v="419"/>
    <x v="2"/>
    <x v="2"/>
    <x v="1"/>
    <x v="92"/>
    <x v="3"/>
    <x v="3"/>
    <n v="4305"/>
    <x v="0"/>
    <x v="3"/>
    <x v="2"/>
    <x v="2"/>
    <n v="112.64"/>
    <n v="1"/>
  </r>
  <r>
    <x v="118"/>
    <x v="1"/>
    <x v="1"/>
    <x v="0"/>
    <x v="37"/>
    <x v="1"/>
    <x v="1"/>
    <n v="2750"/>
    <x v="0"/>
    <x v="11"/>
    <x v="2"/>
    <x v="2"/>
    <n v="112.78"/>
    <n v="1"/>
  </r>
  <r>
    <x v="231"/>
    <x v="0"/>
    <x v="0"/>
    <x v="1"/>
    <x v="70"/>
    <x v="4"/>
    <x v="4"/>
    <n v="3400"/>
    <x v="0"/>
    <x v="8"/>
    <x v="3"/>
    <x v="3"/>
    <n v="112.92"/>
    <n v="1"/>
  </r>
  <r>
    <x v="334"/>
    <x v="2"/>
    <x v="2"/>
    <x v="0"/>
    <x v="55"/>
    <x v="3"/>
    <x v="3"/>
    <n v="4703"/>
    <x v="0"/>
    <x v="17"/>
    <x v="7"/>
    <x v="7"/>
    <n v="113.67999999999999"/>
    <n v="1"/>
  </r>
  <r>
    <x v="274"/>
    <x v="0"/>
    <x v="0"/>
    <x v="1"/>
    <x v="43"/>
    <x v="1"/>
    <x v="1"/>
    <n v="2560"/>
    <x v="0"/>
    <x v="2"/>
    <x v="1"/>
    <x v="1"/>
    <n v="113.75999999999999"/>
    <n v="1"/>
  </r>
  <r>
    <x v="339"/>
    <x v="2"/>
    <x v="2"/>
    <x v="1"/>
    <x v="4"/>
    <x v="1"/>
    <x v="1"/>
    <n v="2154"/>
    <x v="0"/>
    <x v="4"/>
    <x v="0"/>
    <x v="0"/>
    <n v="113.81"/>
    <n v="1"/>
  </r>
  <r>
    <x v="439"/>
    <x v="0"/>
    <x v="0"/>
    <x v="1"/>
    <x v="72"/>
    <x v="4"/>
    <x v="4"/>
    <n v="3931"/>
    <x v="0"/>
    <x v="16"/>
    <x v="5"/>
    <x v="5"/>
    <n v="113.89"/>
    <n v="1"/>
  </r>
  <r>
    <x v="65"/>
    <x v="2"/>
    <x v="2"/>
    <x v="1"/>
    <x v="72"/>
    <x v="4"/>
    <x v="4"/>
    <n v="3931"/>
    <x v="0"/>
    <x v="16"/>
    <x v="3"/>
    <x v="3"/>
    <n v="113.91"/>
    <n v="1"/>
  </r>
  <r>
    <x v="248"/>
    <x v="0"/>
    <x v="0"/>
    <x v="0"/>
    <x v="70"/>
    <x v="4"/>
    <x v="4"/>
    <n v="3400"/>
    <x v="0"/>
    <x v="8"/>
    <x v="7"/>
    <x v="7"/>
    <n v="114.42999999999999"/>
    <n v="1"/>
  </r>
  <r>
    <x v="299"/>
    <x v="1"/>
    <x v="1"/>
    <x v="1"/>
    <x v="4"/>
    <x v="1"/>
    <x v="1"/>
    <n v="2154"/>
    <x v="0"/>
    <x v="4"/>
    <x v="2"/>
    <x v="2"/>
    <n v="114.78"/>
    <n v="1"/>
  </r>
  <r>
    <x v="603"/>
    <x v="2"/>
    <x v="2"/>
    <x v="1"/>
    <x v="19"/>
    <x v="1"/>
    <x v="1"/>
    <n v="2800"/>
    <x v="0"/>
    <x v="11"/>
    <x v="8"/>
    <x v="8"/>
    <n v="114.82000000000001"/>
    <n v="1"/>
  </r>
  <r>
    <x v="319"/>
    <x v="0"/>
    <x v="0"/>
    <x v="0"/>
    <x v="85"/>
    <x v="0"/>
    <x v="0"/>
    <n v="6530"/>
    <x v="0"/>
    <x v="20"/>
    <x v="3"/>
    <x v="3"/>
    <n v="115.41"/>
    <n v="1"/>
  </r>
  <r>
    <x v="678"/>
    <x v="1"/>
    <x v="1"/>
    <x v="1"/>
    <x v="30"/>
    <x v="4"/>
    <x v="4"/>
    <n v="3131"/>
    <x v="0"/>
    <x v="6"/>
    <x v="0"/>
    <x v="0"/>
    <n v="115.62"/>
    <n v="1"/>
  </r>
  <r>
    <x v="319"/>
    <x v="0"/>
    <x v="0"/>
    <x v="0"/>
    <x v="66"/>
    <x v="3"/>
    <x v="3"/>
    <n v="4883"/>
    <x v="0"/>
    <x v="12"/>
    <x v="6"/>
    <x v="6"/>
    <n v="115.67"/>
    <n v="1"/>
  </r>
  <r>
    <x v="286"/>
    <x v="0"/>
    <x v="0"/>
    <x v="1"/>
    <x v="52"/>
    <x v="3"/>
    <x v="3"/>
    <n v="4053"/>
    <x v="0"/>
    <x v="10"/>
    <x v="4"/>
    <x v="4"/>
    <n v="115.7"/>
    <n v="1"/>
  </r>
  <r>
    <x v="474"/>
    <x v="0"/>
    <x v="0"/>
    <x v="0"/>
    <x v="1"/>
    <x v="1"/>
    <x v="1"/>
    <n v="2478"/>
    <x v="0"/>
    <x v="1"/>
    <x v="5"/>
    <x v="5"/>
    <n v="115.71"/>
    <n v="1"/>
  </r>
  <r>
    <x v="440"/>
    <x v="0"/>
    <x v="0"/>
    <x v="0"/>
    <x v="34"/>
    <x v="4"/>
    <x v="4"/>
    <n v="3018"/>
    <x v="0"/>
    <x v="7"/>
    <x v="3"/>
    <x v="3"/>
    <n v="115.85"/>
    <n v="1"/>
  </r>
  <r>
    <x v="498"/>
    <x v="0"/>
    <x v="0"/>
    <x v="1"/>
    <x v="14"/>
    <x v="1"/>
    <x v="1"/>
    <n v="2790"/>
    <x v="0"/>
    <x v="11"/>
    <x v="0"/>
    <x v="0"/>
    <n v="115.92"/>
    <n v="1"/>
  </r>
  <r>
    <x v="523"/>
    <x v="1"/>
    <x v="1"/>
    <x v="1"/>
    <x v="22"/>
    <x v="1"/>
    <x v="1"/>
    <n v="2539"/>
    <x v="0"/>
    <x v="2"/>
    <x v="3"/>
    <x v="3"/>
    <n v="115.93"/>
    <n v="1"/>
  </r>
  <r>
    <x v="620"/>
    <x v="1"/>
    <x v="1"/>
    <x v="1"/>
    <x v="23"/>
    <x v="1"/>
    <x v="1"/>
    <n v="2650"/>
    <x v="0"/>
    <x v="11"/>
    <x v="7"/>
    <x v="7"/>
    <n v="116.57"/>
    <n v="1"/>
  </r>
  <r>
    <x v="404"/>
    <x v="1"/>
    <x v="1"/>
    <x v="1"/>
    <x v="47"/>
    <x v="1"/>
    <x v="1"/>
    <n v="2101"/>
    <x v="0"/>
    <x v="4"/>
    <x v="6"/>
    <x v="6"/>
    <n v="116.71000000000001"/>
    <n v="1"/>
  </r>
  <r>
    <x v="543"/>
    <x v="0"/>
    <x v="0"/>
    <x v="0"/>
    <x v="52"/>
    <x v="3"/>
    <x v="3"/>
    <n v="4053"/>
    <x v="0"/>
    <x v="10"/>
    <x v="1"/>
    <x v="1"/>
    <n v="116.71000000000001"/>
    <n v="1"/>
  </r>
  <r>
    <x v="36"/>
    <x v="2"/>
    <x v="2"/>
    <x v="0"/>
    <x v="51"/>
    <x v="4"/>
    <x v="4"/>
    <n v="3630"/>
    <x v="0"/>
    <x v="16"/>
    <x v="6"/>
    <x v="6"/>
    <n v="116.8"/>
    <n v="1"/>
  </r>
  <r>
    <x v="44"/>
    <x v="0"/>
    <x v="0"/>
    <x v="0"/>
    <x v="67"/>
    <x v="3"/>
    <x v="3"/>
    <n v="4551"/>
    <x v="0"/>
    <x v="15"/>
    <x v="9"/>
    <x v="9"/>
    <n v="116.86"/>
    <n v="1"/>
  </r>
  <r>
    <x v="624"/>
    <x v="2"/>
    <x v="2"/>
    <x v="0"/>
    <x v="25"/>
    <x v="4"/>
    <x v="4"/>
    <n v="3550"/>
    <x v="0"/>
    <x v="8"/>
    <x v="0"/>
    <x v="0"/>
    <n v="116.91"/>
    <n v="1"/>
  </r>
  <r>
    <x v="561"/>
    <x v="0"/>
    <x v="0"/>
    <x v="1"/>
    <x v="70"/>
    <x v="4"/>
    <x v="4"/>
    <n v="3400"/>
    <x v="0"/>
    <x v="8"/>
    <x v="4"/>
    <x v="4"/>
    <n v="116.91"/>
    <n v="1"/>
  </r>
  <r>
    <x v="395"/>
    <x v="1"/>
    <x v="1"/>
    <x v="0"/>
    <x v="7"/>
    <x v="4"/>
    <x v="4"/>
    <n v="3175"/>
    <x v="0"/>
    <x v="6"/>
    <x v="9"/>
    <x v="9"/>
    <n v="117.41"/>
    <n v="1"/>
  </r>
  <r>
    <x v="679"/>
    <x v="0"/>
    <x v="0"/>
    <x v="0"/>
    <x v="33"/>
    <x v="4"/>
    <x v="4"/>
    <n v="3280"/>
    <x v="0"/>
    <x v="8"/>
    <x v="3"/>
    <x v="3"/>
    <n v="117.44"/>
    <n v="1"/>
  </r>
  <r>
    <x v="432"/>
    <x v="0"/>
    <x v="0"/>
    <x v="0"/>
    <x v="27"/>
    <x v="4"/>
    <x v="4"/>
    <n v="3066"/>
    <x v="0"/>
    <x v="7"/>
    <x v="4"/>
    <x v="4"/>
    <n v="117.63"/>
    <n v="1"/>
  </r>
  <r>
    <x v="530"/>
    <x v="1"/>
    <x v="1"/>
    <x v="0"/>
    <x v="64"/>
    <x v="1"/>
    <x v="1"/>
    <n v="2350"/>
    <x v="0"/>
    <x v="1"/>
    <x v="3"/>
    <x v="3"/>
    <n v="117.72"/>
    <n v="1"/>
  </r>
  <r>
    <x v="370"/>
    <x v="2"/>
    <x v="2"/>
    <x v="0"/>
    <x v="26"/>
    <x v="0"/>
    <x v="0"/>
    <n v="6280"/>
    <x v="0"/>
    <x v="14"/>
    <x v="3"/>
    <x v="3"/>
    <n v="117.99"/>
    <n v="1"/>
  </r>
  <r>
    <x v="462"/>
    <x v="1"/>
    <x v="1"/>
    <x v="0"/>
    <x v="44"/>
    <x v="4"/>
    <x v="4"/>
    <n v="3977"/>
    <x v="0"/>
    <x v="16"/>
    <x v="3"/>
    <x v="3"/>
    <n v="118.5"/>
    <n v="1"/>
  </r>
  <r>
    <x v="107"/>
    <x v="1"/>
    <x v="1"/>
    <x v="0"/>
    <x v="84"/>
    <x v="3"/>
    <x v="3"/>
    <n v="4215"/>
    <x v="0"/>
    <x v="3"/>
    <x v="1"/>
    <x v="1"/>
    <n v="118.5"/>
    <n v="1"/>
  </r>
  <r>
    <x v="668"/>
    <x v="2"/>
    <x v="2"/>
    <x v="1"/>
    <x v="41"/>
    <x v="5"/>
    <x v="5"/>
    <n v="7320"/>
    <x v="0"/>
    <x v="9"/>
    <x v="6"/>
    <x v="6"/>
    <n v="118.75"/>
    <n v="1"/>
  </r>
  <r>
    <x v="537"/>
    <x v="1"/>
    <x v="1"/>
    <x v="1"/>
    <x v="16"/>
    <x v="0"/>
    <x v="0"/>
    <n v="6030"/>
    <x v="0"/>
    <x v="0"/>
    <x v="9"/>
    <x v="9"/>
    <n v="118.8"/>
    <n v="1"/>
  </r>
  <r>
    <x v="680"/>
    <x v="0"/>
    <x v="0"/>
    <x v="0"/>
    <x v="73"/>
    <x v="6"/>
    <x v="6"/>
    <n v="5607"/>
    <x v="0"/>
    <x v="18"/>
    <x v="3"/>
    <x v="3"/>
    <n v="118.82"/>
    <n v="1"/>
  </r>
  <r>
    <x v="183"/>
    <x v="0"/>
    <x v="0"/>
    <x v="1"/>
    <x v="77"/>
    <x v="5"/>
    <x v="5"/>
    <n v="7018"/>
    <x v="0"/>
    <x v="9"/>
    <x v="6"/>
    <x v="6"/>
    <n v="119.19"/>
    <n v="1"/>
  </r>
  <r>
    <x v="417"/>
    <x v="2"/>
    <x v="2"/>
    <x v="1"/>
    <x v="87"/>
    <x v="2"/>
    <x v="2"/>
    <n v="2609"/>
    <x v="0"/>
    <x v="2"/>
    <x v="5"/>
    <x v="5"/>
    <n v="119.22"/>
    <n v="1"/>
  </r>
  <r>
    <x v="537"/>
    <x v="1"/>
    <x v="1"/>
    <x v="0"/>
    <x v="85"/>
    <x v="0"/>
    <x v="0"/>
    <n v="6530"/>
    <x v="0"/>
    <x v="20"/>
    <x v="9"/>
    <x v="9"/>
    <n v="119.36"/>
    <n v="1"/>
  </r>
  <r>
    <x v="150"/>
    <x v="0"/>
    <x v="0"/>
    <x v="0"/>
    <x v="33"/>
    <x v="4"/>
    <x v="4"/>
    <n v="3280"/>
    <x v="0"/>
    <x v="8"/>
    <x v="2"/>
    <x v="2"/>
    <n v="119.41"/>
    <n v="1"/>
  </r>
  <r>
    <x v="343"/>
    <x v="0"/>
    <x v="0"/>
    <x v="1"/>
    <x v="47"/>
    <x v="1"/>
    <x v="1"/>
    <n v="2101"/>
    <x v="0"/>
    <x v="4"/>
    <x v="4"/>
    <x v="4"/>
    <n v="119.7"/>
    <n v="1"/>
  </r>
  <r>
    <x v="583"/>
    <x v="2"/>
    <x v="2"/>
    <x v="1"/>
    <x v="33"/>
    <x v="4"/>
    <x v="4"/>
    <n v="3280"/>
    <x v="0"/>
    <x v="8"/>
    <x v="1"/>
    <x v="1"/>
    <n v="119.76"/>
    <n v="1"/>
  </r>
  <r>
    <x v="473"/>
    <x v="1"/>
    <x v="1"/>
    <x v="1"/>
    <x v="36"/>
    <x v="4"/>
    <x v="4"/>
    <n v="3148"/>
    <x v="0"/>
    <x v="6"/>
    <x v="1"/>
    <x v="1"/>
    <n v="119.8"/>
    <n v="1"/>
  </r>
  <r>
    <x v="11"/>
    <x v="0"/>
    <x v="0"/>
    <x v="1"/>
    <x v="93"/>
    <x v="4"/>
    <x v="4"/>
    <n v="3915"/>
    <x v="0"/>
    <x v="16"/>
    <x v="1"/>
    <x v="1"/>
    <n v="119.8"/>
    <n v="1"/>
  </r>
  <r>
    <x v="433"/>
    <x v="0"/>
    <x v="0"/>
    <x v="1"/>
    <x v="33"/>
    <x v="4"/>
    <x v="4"/>
    <n v="3280"/>
    <x v="0"/>
    <x v="8"/>
    <x v="0"/>
    <x v="0"/>
    <n v="119.80000000000001"/>
    <n v="1"/>
  </r>
  <r>
    <x v="82"/>
    <x v="2"/>
    <x v="2"/>
    <x v="1"/>
    <x v="72"/>
    <x v="4"/>
    <x v="4"/>
    <n v="3931"/>
    <x v="0"/>
    <x v="16"/>
    <x v="0"/>
    <x v="0"/>
    <n v="119.88"/>
    <n v="1"/>
  </r>
  <r>
    <x v="352"/>
    <x v="0"/>
    <x v="0"/>
    <x v="0"/>
    <x v="6"/>
    <x v="0"/>
    <x v="0"/>
    <n v="6010"/>
    <x v="0"/>
    <x v="0"/>
    <x v="3"/>
    <x v="3"/>
    <n v="119.91000000000001"/>
    <n v="1"/>
  </r>
  <r>
    <x v="287"/>
    <x v="0"/>
    <x v="0"/>
    <x v="0"/>
    <x v="61"/>
    <x v="6"/>
    <x v="6"/>
    <n v="5343"/>
    <x v="0"/>
    <x v="18"/>
    <x v="3"/>
    <x v="3"/>
    <n v="119.92"/>
    <n v="1"/>
  </r>
  <r>
    <x v="107"/>
    <x v="1"/>
    <x v="1"/>
    <x v="0"/>
    <x v="58"/>
    <x v="0"/>
    <x v="0"/>
    <n v="6027"/>
    <x v="0"/>
    <x v="0"/>
    <x v="3"/>
    <x v="3"/>
    <n v="119.92"/>
    <n v="1"/>
  </r>
  <r>
    <x v="368"/>
    <x v="2"/>
    <x v="2"/>
    <x v="0"/>
    <x v="34"/>
    <x v="4"/>
    <x v="4"/>
    <n v="3018"/>
    <x v="0"/>
    <x v="7"/>
    <x v="9"/>
    <x v="9"/>
    <n v="119.96"/>
    <n v="1"/>
  </r>
  <r>
    <x v="342"/>
    <x v="0"/>
    <x v="0"/>
    <x v="0"/>
    <x v="31"/>
    <x v="1"/>
    <x v="1"/>
    <n v="2116"/>
    <x v="0"/>
    <x v="4"/>
    <x v="9"/>
    <x v="9"/>
    <n v="119.96"/>
    <n v="1"/>
  </r>
  <r>
    <x v="321"/>
    <x v="0"/>
    <x v="0"/>
    <x v="0"/>
    <x v="31"/>
    <x v="1"/>
    <x v="1"/>
    <n v="2116"/>
    <x v="0"/>
    <x v="4"/>
    <x v="3"/>
    <x v="3"/>
    <n v="120.13"/>
    <n v="1"/>
  </r>
  <r>
    <x v="549"/>
    <x v="1"/>
    <x v="1"/>
    <x v="0"/>
    <x v="27"/>
    <x v="4"/>
    <x v="4"/>
    <n v="3066"/>
    <x v="0"/>
    <x v="7"/>
    <x v="1"/>
    <x v="1"/>
    <n v="120.49000000000001"/>
    <n v="1"/>
  </r>
  <r>
    <x v="409"/>
    <x v="0"/>
    <x v="0"/>
    <x v="1"/>
    <x v="53"/>
    <x v="3"/>
    <x v="3"/>
    <n v="4119"/>
    <x v="0"/>
    <x v="10"/>
    <x v="2"/>
    <x v="2"/>
    <n v="120.55999999999999"/>
    <n v="1"/>
  </r>
  <r>
    <x v="493"/>
    <x v="1"/>
    <x v="1"/>
    <x v="0"/>
    <x v="49"/>
    <x v="4"/>
    <x v="4"/>
    <n v="3134"/>
    <x v="0"/>
    <x v="6"/>
    <x v="7"/>
    <x v="7"/>
    <n v="120.78"/>
    <n v="1"/>
  </r>
  <r>
    <x v="298"/>
    <x v="1"/>
    <x v="1"/>
    <x v="0"/>
    <x v="5"/>
    <x v="1"/>
    <x v="1"/>
    <n v="2067"/>
    <x v="0"/>
    <x v="5"/>
    <x v="2"/>
    <x v="2"/>
    <n v="120.78999999999999"/>
    <n v="1"/>
  </r>
  <r>
    <x v="103"/>
    <x v="1"/>
    <x v="1"/>
    <x v="1"/>
    <x v="4"/>
    <x v="1"/>
    <x v="1"/>
    <n v="2154"/>
    <x v="0"/>
    <x v="4"/>
    <x v="2"/>
    <x v="2"/>
    <n v="121.32000000000001"/>
    <n v="1"/>
  </r>
  <r>
    <x v="524"/>
    <x v="0"/>
    <x v="0"/>
    <x v="0"/>
    <x v="26"/>
    <x v="0"/>
    <x v="0"/>
    <n v="6280"/>
    <x v="0"/>
    <x v="14"/>
    <x v="6"/>
    <x v="6"/>
    <n v="121.57"/>
    <n v="1"/>
  </r>
  <r>
    <x v="330"/>
    <x v="0"/>
    <x v="0"/>
    <x v="0"/>
    <x v="96"/>
    <x v="4"/>
    <x v="4"/>
    <n v="3690"/>
    <x v="0"/>
    <x v="16"/>
    <x v="7"/>
    <x v="7"/>
    <n v="121.76"/>
    <n v="1"/>
  </r>
  <r>
    <x v="303"/>
    <x v="1"/>
    <x v="1"/>
    <x v="1"/>
    <x v="46"/>
    <x v="3"/>
    <x v="3"/>
    <n v="4740"/>
    <x v="0"/>
    <x v="17"/>
    <x v="2"/>
    <x v="2"/>
    <n v="121.78"/>
    <n v="1"/>
  </r>
  <r>
    <x v="633"/>
    <x v="1"/>
    <x v="1"/>
    <x v="1"/>
    <x v="3"/>
    <x v="3"/>
    <x v="3"/>
    <n v="4220"/>
    <x v="0"/>
    <x v="3"/>
    <x v="7"/>
    <x v="7"/>
    <n v="121.8"/>
    <n v="1"/>
  </r>
  <r>
    <x v="600"/>
    <x v="0"/>
    <x v="0"/>
    <x v="0"/>
    <x v="48"/>
    <x v="3"/>
    <x v="3"/>
    <n v="4566"/>
    <x v="0"/>
    <x v="15"/>
    <x v="2"/>
    <x v="2"/>
    <n v="121.85"/>
    <n v="1"/>
  </r>
  <r>
    <x v="252"/>
    <x v="1"/>
    <x v="1"/>
    <x v="0"/>
    <x v="8"/>
    <x v="1"/>
    <x v="1"/>
    <n v="2158"/>
    <x v="0"/>
    <x v="4"/>
    <x v="3"/>
    <x v="3"/>
    <n v="121.92"/>
    <n v="1"/>
  </r>
  <r>
    <x v="266"/>
    <x v="1"/>
    <x v="1"/>
    <x v="1"/>
    <x v="48"/>
    <x v="3"/>
    <x v="3"/>
    <n v="4566"/>
    <x v="0"/>
    <x v="15"/>
    <x v="3"/>
    <x v="3"/>
    <n v="121.92"/>
    <n v="1"/>
  </r>
  <r>
    <x v="681"/>
    <x v="2"/>
    <x v="2"/>
    <x v="1"/>
    <x v="76"/>
    <x v="1"/>
    <x v="1"/>
    <n v="2031"/>
    <x v="0"/>
    <x v="5"/>
    <x v="8"/>
    <x v="8"/>
    <n v="122.03999999999999"/>
    <n v="1"/>
  </r>
  <r>
    <x v="351"/>
    <x v="0"/>
    <x v="0"/>
    <x v="1"/>
    <x v="56"/>
    <x v="1"/>
    <x v="1"/>
    <n v="2795"/>
    <x v="0"/>
    <x v="11"/>
    <x v="5"/>
    <x v="5"/>
    <n v="122.41"/>
    <n v="1"/>
  </r>
  <r>
    <x v="682"/>
    <x v="1"/>
    <x v="1"/>
    <x v="1"/>
    <x v="20"/>
    <x v="4"/>
    <x v="4"/>
    <n v="3429"/>
    <x v="0"/>
    <x v="8"/>
    <x v="7"/>
    <x v="7"/>
    <n v="122.63"/>
    <n v="1"/>
  </r>
  <r>
    <x v="274"/>
    <x v="0"/>
    <x v="0"/>
    <x v="0"/>
    <x v="38"/>
    <x v="3"/>
    <x v="3"/>
    <n v="4802"/>
    <x v="0"/>
    <x v="12"/>
    <x v="5"/>
    <x v="5"/>
    <n v="122.69"/>
    <n v="1"/>
  </r>
  <r>
    <x v="525"/>
    <x v="2"/>
    <x v="2"/>
    <x v="1"/>
    <x v="43"/>
    <x v="1"/>
    <x v="1"/>
    <n v="2560"/>
    <x v="0"/>
    <x v="2"/>
    <x v="7"/>
    <x v="7"/>
    <n v="122.72999999999999"/>
    <n v="1"/>
  </r>
  <r>
    <x v="112"/>
    <x v="0"/>
    <x v="0"/>
    <x v="1"/>
    <x v="23"/>
    <x v="1"/>
    <x v="1"/>
    <n v="2650"/>
    <x v="0"/>
    <x v="11"/>
    <x v="6"/>
    <x v="6"/>
    <n v="122.77000000000001"/>
    <n v="1"/>
  </r>
  <r>
    <x v="630"/>
    <x v="0"/>
    <x v="0"/>
    <x v="0"/>
    <x v="15"/>
    <x v="1"/>
    <x v="1"/>
    <n v="2020"/>
    <x v="0"/>
    <x v="5"/>
    <x v="9"/>
    <x v="9"/>
    <n v="122.86999999999999"/>
    <n v="1"/>
  </r>
  <r>
    <x v="446"/>
    <x v="2"/>
    <x v="2"/>
    <x v="0"/>
    <x v="22"/>
    <x v="1"/>
    <x v="1"/>
    <n v="2539"/>
    <x v="0"/>
    <x v="2"/>
    <x v="6"/>
    <x v="6"/>
    <n v="122.89"/>
    <n v="1"/>
  </r>
  <r>
    <x v="458"/>
    <x v="2"/>
    <x v="2"/>
    <x v="1"/>
    <x v="92"/>
    <x v="3"/>
    <x v="3"/>
    <n v="4305"/>
    <x v="0"/>
    <x v="3"/>
    <x v="3"/>
    <x v="3"/>
    <n v="122.91"/>
    <n v="1"/>
  </r>
  <r>
    <x v="36"/>
    <x v="2"/>
    <x v="2"/>
    <x v="0"/>
    <x v="38"/>
    <x v="3"/>
    <x v="3"/>
    <n v="4802"/>
    <x v="0"/>
    <x v="12"/>
    <x v="3"/>
    <x v="3"/>
    <n v="123.16"/>
    <n v="1"/>
  </r>
  <r>
    <x v="315"/>
    <x v="0"/>
    <x v="0"/>
    <x v="0"/>
    <x v="38"/>
    <x v="3"/>
    <x v="3"/>
    <n v="4802"/>
    <x v="0"/>
    <x v="12"/>
    <x v="2"/>
    <x v="2"/>
    <n v="123.31"/>
    <n v="1"/>
  </r>
  <r>
    <x v="282"/>
    <x v="2"/>
    <x v="2"/>
    <x v="1"/>
    <x v="41"/>
    <x v="5"/>
    <x v="5"/>
    <n v="7320"/>
    <x v="0"/>
    <x v="9"/>
    <x v="3"/>
    <x v="3"/>
    <n v="123.42"/>
    <n v="1"/>
  </r>
  <r>
    <x v="580"/>
    <x v="0"/>
    <x v="0"/>
    <x v="1"/>
    <x v="93"/>
    <x v="4"/>
    <x v="4"/>
    <n v="3915"/>
    <x v="0"/>
    <x v="16"/>
    <x v="3"/>
    <x v="3"/>
    <n v="123.86"/>
    <n v="1"/>
  </r>
  <r>
    <x v="602"/>
    <x v="0"/>
    <x v="0"/>
    <x v="1"/>
    <x v="78"/>
    <x v="1"/>
    <x v="1"/>
    <n v="2141"/>
    <x v="0"/>
    <x v="4"/>
    <x v="0"/>
    <x v="0"/>
    <n v="123.91"/>
    <n v="1"/>
  </r>
  <r>
    <x v="501"/>
    <x v="1"/>
    <x v="1"/>
    <x v="0"/>
    <x v="25"/>
    <x v="4"/>
    <x v="4"/>
    <n v="3550"/>
    <x v="0"/>
    <x v="8"/>
    <x v="3"/>
    <x v="3"/>
    <n v="124.08000000000001"/>
    <n v="1"/>
  </r>
  <r>
    <x v="540"/>
    <x v="2"/>
    <x v="2"/>
    <x v="1"/>
    <x v="93"/>
    <x v="4"/>
    <x v="4"/>
    <n v="3915"/>
    <x v="0"/>
    <x v="16"/>
    <x v="5"/>
    <x v="5"/>
    <n v="124.22"/>
    <n v="1"/>
  </r>
  <r>
    <x v="157"/>
    <x v="2"/>
    <x v="2"/>
    <x v="0"/>
    <x v="69"/>
    <x v="4"/>
    <x v="4"/>
    <n v="3199"/>
    <x v="0"/>
    <x v="6"/>
    <x v="1"/>
    <x v="1"/>
    <n v="124.75"/>
    <n v="1"/>
  </r>
  <r>
    <x v="45"/>
    <x v="0"/>
    <x v="0"/>
    <x v="1"/>
    <x v="17"/>
    <x v="3"/>
    <x v="3"/>
    <n v="4825"/>
    <x v="0"/>
    <x v="12"/>
    <x v="1"/>
    <x v="1"/>
    <n v="124.75"/>
    <n v="1"/>
  </r>
  <r>
    <x v="399"/>
    <x v="0"/>
    <x v="0"/>
    <x v="0"/>
    <x v="46"/>
    <x v="3"/>
    <x v="3"/>
    <n v="4740"/>
    <x v="0"/>
    <x v="17"/>
    <x v="1"/>
    <x v="1"/>
    <n v="124.8"/>
    <n v="1"/>
  </r>
  <r>
    <x v="307"/>
    <x v="0"/>
    <x v="0"/>
    <x v="1"/>
    <x v="43"/>
    <x v="1"/>
    <x v="1"/>
    <n v="2560"/>
    <x v="0"/>
    <x v="2"/>
    <x v="4"/>
    <x v="4"/>
    <n v="124.89000000000001"/>
    <n v="1"/>
  </r>
  <r>
    <x v="683"/>
    <x v="0"/>
    <x v="0"/>
    <x v="1"/>
    <x v="36"/>
    <x v="4"/>
    <x v="4"/>
    <n v="3148"/>
    <x v="0"/>
    <x v="6"/>
    <x v="8"/>
    <x v="8"/>
    <n v="125.13"/>
    <n v="1"/>
  </r>
  <r>
    <x v="56"/>
    <x v="2"/>
    <x v="2"/>
    <x v="0"/>
    <x v="15"/>
    <x v="1"/>
    <x v="1"/>
    <n v="2020"/>
    <x v="0"/>
    <x v="5"/>
    <x v="6"/>
    <x v="6"/>
    <n v="125.28"/>
    <n v="1"/>
  </r>
  <r>
    <x v="684"/>
    <x v="2"/>
    <x v="2"/>
    <x v="0"/>
    <x v="27"/>
    <x v="4"/>
    <x v="4"/>
    <n v="3066"/>
    <x v="0"/>
    <x v="7"/>
    <x v="7"/>
    <x v="7"/>
    <n v="126.35"/>
    <n v="1"/>
  </r>
  <r>
    <x v="226"/>
    <x v="0"/>
    <x v="0"/>
    <x v="0"/>
    <x v="37"/>
    <x v="1"/>
    <x v="1"/>
    <n v="2750"/>
    <x v="0"/>
    <x v="11"/>
    <x v="7"/>
    <x v="7"/>
    <n v="126.67"/>
    <n v="1"/>
  </r>
  <r>
    <x v="198"/>
    <x v="2"/>
    <x v="2"/>
    <x v="0"/>
    <x v="59"/>
    <x v="3"/>
    <x v="3"/>
    <n v="4509"/>
    <x v="0"/>
    <x v="3"/>
    <x v="2"/>
    <x v="2"/>
    <n v="127.25"/>
    <n v="1"/>
  </r>
  <r>
    <x v="562"/>
    <x v="1"/>
    <x v="1"/>
    <x v="0"/>
    <x v="6"/>
    <x v="0"/>
    <x v="0"/>
    <n v="6010"/>
    <x v="0"/>
    <x v="0"/>
    <x v="1"/>
    <x v="1"/>
    <n v="127.28"/>
    <n v="1"/>
  </r>
  <r>
    <x v="261"/>
    <x v="1"/>
    <x v="1"/>
    <x v="1"/>
    <x v="43"/>
    <x v="1"/>
    <x v="1"/>
    <n v="2560"/>
    <x v="0"/>
    <x v="2"/>
    <x v="8"/>
    <x v="8"/>
    <n v="127.72999999999999"/>
    <n v="1"/>
  </r>
  <r>
    <x v="685"/>
    <x v="0"/>
    <x v="0"/>
    <x v="1"/>
    <x v="43"/>
    <x v="1"/>
    <x v="1"/>
    <n v="2560"/>
    <x v="0"/>
    <x v="2"/>
    <x v="1"/>
    <x v="1"/>
    <n v="127.82"/>
    <n v="1"/>
  </r>
  <r>
    <x v="50"/>
    <x v="0"/>
    <x v="0"/>
    <x v="0"/>
    <x v="55"/>
    <x v="3"/>
    <x v="3"/>
    <n v="4703"/>
    <x v="0"/>
    <x v="17"/>
    <x v="4"/>
    <x v="4"/>
    <n v="127.86999999999999"/>
    <n v="1"/>
  </r>
  <r>
    <x v="481"/>
    <x v="2"/>
    <x v="2"/>
    <x v="0"/>
    <x v="76"/>
    <x v="1"/>
    <x v="1"/>
    <n v="2031"/>
    <x v="0"/>
    <x v="5"/>
    <x v="9"/>
    <x v="9"/>
    <n v="128.09"/>
    <n v="1"/>
  </r>
  <r>
    <x v="371"/>
    <x v="2"/>
    <x v="2"/>
    <x v="0"/>
    <x v="95"/>
    <x v="7"/>
    <x v="7"/>
    <n v="870"/>
    <x v="0"/>
    <x v="19"/>
    <x v="7"/>
    <x v="7"/>
    <n v="128.81"/>
    <n v="1"/>
  </r>
  <r>
    <x v="35"/>
    <x v="0"/>
    <x v="0"/>
    <x v="0"/>
    <x v="15"/>
    <x v="1"/>
    <x v="1"/>
    <n v="2020"/>
    <x v="0"/>
    <x v="5"/>
    <x v="9"/>
    <x v="9"/>
    <n v="128.94"/>
    <n v="1"/>
  </r>
  <r>
    <x v="508"/>
    <x v="0"/>
    <x v="0"/>
    <x v="0"/>
    <x v="13"/>
    <x v="1"/>
    <x v="1"/>
    <n v="2480"/>
    <x v="0"/>
    <x v="1"/>
    <x v="5"/>
    <x v="5"/>
    <n v="129.06"/>
    <n v="1"/>
  </r>
  <r>
    <x v="448"/>
    <x v="0"/>
    <x v="0"/>
    <x v="0"/>
    <x v="49"/>
    <x v="4"/>
    <x v="4"/>
    <n v="3134"/>
    <x v="0"/>
    <x v="6"/>
    <x v="7"/>
    <x v="7"/>
    <n v="129.56"/>
    <n v="1"/>
  </r>
  <r>
    <x v="125"/>
    <x v="2"/>
    <x v="2"/>
    <x v="0"/>
    <x v="91"/>
    <x v="1"/>
    <x v="1"/>
    <n v="2064"/>
    <x v="0"/>
    <x v="5"/>
    <x v="5"/>
    <x v="5"/>
    <n v="129.68"/>
    <n v="1"/>
  </r>
  <r>
    <x v="686"/>
    <x v="1"/>
    <x v="1"/>
    <x v="1"/>
    <x v="1"/>
    <x v="1"/>
    <x v="1"/>
    <n v="2478"/>
    <x v="0"/>
    <x v="1"/>
    <x v="6"/>
    <x v="6"/>
    <n v="129.74"/>
    <n v="1"/>
  </r>
  <r>
    <x v="670"/>
    <x v="0"/>
    <x v="0"/>
    <x v="0"/>
    <x v="12"/>
    <x v="3"/>
    <x v="3"/>
    <n v="4068"/>
    <x v="0"/>
    <x v="10"/>
    <x v="3"/>
    <x v="3"/>
    <n v="129.82"/>
    <n v="1"/>
  </r>
  <r>
    <x v="173"/>
    <x v="0"/>
    <x v="0"/>
    <x v="1"/>
    <x v="35"/>
    <x v="3"/>
    <x v="3"/>
    <n v="4558"/>
    <x v="0"/>
    <x v="15"/>
    <x v="3"/>
    <x v="3"/>
    <n v="129.87"/>
    <n v="1"/>
  </r>
  <r>
    <x v="542"/>
    <x v="2"/>
    <x v="2"/>
    <x v="1"/>
    <x v="17"/>
    <x v="3"/>
    <x v="3"/>
    <n v="4825"/>
    <x v="0"/>
    <x v="12"/>
    <x v="3"/>
    <x v="3"/>
    <n v="129.9"/>
    <n v="1"/>
  </r>
  <r>
    <x v="495"/>
    <x v="2"/>
    <x v="2"/>
    <x v="1"/>
    <x v="22"/>
    <x v="1"/>
    <x v="1"/>
    <n v="2539"/>
    <x v="0"/>
    <x v="2"/>
    <x v="0"/>
    <x v="0"/>
    <n v="129.91"/>
    <n v="1"/>
  </r>
  <r>
    <x v="429"/>
    <x v="1"/>
    <x v="1"/>
    <x v="0"/>
    <x v="64"/>
    <x v="1"/>
    <x v="1"/>
    <n v="2350"/>
    <x v="0"/>
    <x v="1"/>
    <x v="3"/>
    <x v="3"/>
    <n v="130.26"/>
    <n v="1"/>
  </r>
  <r>
    <x v="436"/>
    <x v="2"/>
    <x v="2"/>
    <x v="0"/>
    <x v="68"/>
    <x v="7"/>
    <x v="7"/>
    <n v="800"/>
    <x v="0"/>
    <x v="19"/>
    <x v="9"/>
    <x v="9"/>
    <n v="130.86000000000001"/>
    <n v="1"/>
  </r>
  <r>
    <x v="389"/>
    <x v="2"/>
    <x v="2"/>
    <x v="0"/>
    <x v="62"/>
    <x v="0"/>
    <x v="0"/>
    <n v="6112"/>
    <x v="0"/>
    <x v="14"/>
    <x v="3"/>
    <x v="3"/>
    <n v="130.93"/>
    <n v="1"/>
  </r>
  <r>
    <x v="607"/>
    <x v="0"/>
    <x v="0"/>
    <x v="0"/>
    <x v="19"/>
    <x v="1"/>
    <x v="1"/>
    <n v="2800"/>
    <x v="0"/>
    <x v="11"/>
    <x v="2"/>
    <x v="2"/>
    <n v="130.99"/>
    <n v="1"/>
  </r>
  <r>
    <x v="637"/>
    <x v="1"/>
    <x v="1"/>
    <x v="0"/>
    <x v="27"/>
    <x v="4"/>
    <x v="4"/>
    <n v="3066"/>
    <x v="0"/>
    <x v="7"/>
    <x v="3"/>
    <x v="3"/>
    <n v="131.18"/>
    <n v="1"/>
  </r>
  <r>
    <x v="546"/>
    <x v="2"/>
    <x v="2"/>
    <x v="0"/>
    <x v="68"/>
    <x v="7"/>
    <x v="7"/>
    <n v="800"/>
    <x v="0"/>
    <x v="19"/>
    <x v="4"/>
    <x v="4"/>
    <n v="131.26999999999998"/>
    <n v="1"/>
  </r>
  <r>
    <x v="628"/>
    <x v="0"/>
    <x v="0"/>
    <x v="0"/>
    <x v="68"/>
    <x v="7"/>
    <x v="7"/>
    <n v="800"/>
    <x v="0"/>
    <x v="19"/>
    <x v="5"/>
    <x v="5"/>
    <n v="131.47"/>
    <n v="1"/>
  </r>
  <r>
    <x v="656"/>
    <x v="1"/>
    <x v="1"/>
    <x v="0"/>
    <x v="26"/>
    <x v="0"/>
    <x v="0"/>
    <n v="6280"/>
    <x v="0"/>
    <x v="14"/>
    <x v="6"/>
    <x v="6"/>
    <n v="131.78"/>
    <n v="1"/>
  </r>
  <r>
    <x v="248"/>
    <x v="0"/>
    <x v="0"/>
    <x v="0"/>
    <x v="51"/>
    <x v="4"/>
    <x v="4"/>
    <n v="3630"/>
    <x v="0"/>
    <x v="16"/>
    <x v="6"/>
    <x v="6"/>
    <n v="131.82999999999998"/>
    <n v="1"/>
  </r>
  <r>
    <x v="560"/>
    <x v="0"/>
    <x v="0"/>
    <x v="1"/>
    <x v="14"/>
    <x v="1"/>
    <x v="1"/>
    <n v="2790"/>
    <x v="0"/>
    <x v="11"/>
    <x v="9"/>
    <x v="9"/>
    <n v="131.9"/>
    <n v="1"/>
  </r>
  <r>
    <x v="166"/>
    <x v="0"/>
    <x v="0"/>
    <x v="1"/>
    <x v="47"/>
    <x v="1"/>
    <x v="1"/>
    <n v="2101"/>
    <x v="0"/>
    <x v="4"/>
    <x v="8"/>
    <x v="8"/>
    <n v="131.97999999999999"/>
    <n v="1"/>
  </r>
  <r>
    <x v="383"/>
    <x v="0"/>
    <x v="0"/>
    <x v="0"/>
    <x v="34"/>
    <x v="4"/>
    <x v="4"/>
    <n v="3018"/>
    <x v="0"/>
    <x v="7"/>
    <x v="5"/>
    <x v="5"/>
    <n v="132.66"/>
    <n v="1"/>
  </r>
  <r>
    <x v="454"/>
    <x v="0"/>
    <x v="0"/>
    <x v="0"/>
    <x v="51"/>
    <x v="4"/>
    <x v="4"/>
    <n v="3630"/>
    <x v="0"/>
    <x v="16"/>
    <x v="1"/>
    <x v="1"/>
    <n v="132.75"/>
    <n v="1"/>
  </r>
  <r>
    <x v="204"/>
    <x v="0"/>
    <x v="0"/>
    <x v="1"/>
    <x v="0"/>
    <x v="0"/>
    <x v="0"/>
    <n v="6021"/>
    <x v="0"/>
    <x v="0"/>
    <x v="6"/>
    <x v="6"/>
    <n v="133.67000000000002"/>
    <n v="1"/>
  </r>
  <r>
    <x v="170"/>
    <x v="0"/>
    <x v="0"/>
    <x v="0"/>
    <x v="18"/>
    <x v="6"/>
    <x v="6"/>
    <n v="5168"/>
    <x v="0"/>
    <x v="13"/>
    <x v="7"/>
    <x v="7"/>
    <n v="133.76999999999998"/>
    <n v="1"/>
  </r>
  <r>
    <x v="375"/>
    <x v="0"/>
    <x v="0"/>
    <x v="0"/>
    <x v="8"/>
    <x v="1"/>
    <x v="1"/>
    <n v="2158"/>
    <x v="0"/>
    <x v="4"/>
    <x v="6"/>
    <x v="6"/>
    <n v="133.77000000000001"/>
    <n v="1"/>
  </r>
  <r>
    <x v="687"/>
    <x v="0"/>
    <x v="0"/>
    <x v="1"/>
    <x v="14"/>
    <x v="1"/>
    <x v="1"/>
    <n v="2790"/>
    <x v="0"/>
    <x v="11"/>
    <x v="1"/>
    <x v="1"/>
    <n v="133.82"/>
    <n v="1"/>
  </r>
  <r>
    <x v="103"/>
    <x v="1"/>
    <x v="1"/>
    <x v="1"/>
    <x v="43"/>
    <x v="1"/>
    <x v="1"/>
    <n v="2560"/>
    <x v="0"/>
    <x v="2"/>
    <x v="6"/>
    <x v="6"/>
    <n v="134.18"/>
    <n v="1"/>
  </r>
  <r>
    <x v="504"/>
    <x v="2"/>
    <x v="2"/>
    <x v="0"/>
    <x v="49"/>
    <x v="4"/>
    <x v="4"/>
    <n v="3134"/>
    <x v="0"/>
    <x v="6"/>
    <x v="1"/>
    <x v="1"/>
    <n v="134.72999999999999"/>
    <n v="1"/>
  </r>
  <r>
    <x v="448"/>
    <x v="0"/>
    <x v="0"/>
    <x v="1"/>
    <x v="14"/>
    <x v="1"/>
    <x v="1"/>
    <n v="2790"/>
    <x v="0"/>
    <x v="11"/>
    <x v="3"/>
    <x v="3"/>
    <n v="134.9"/>
    <n v="1"/>
  </r>
  <r>
    <x v="530"/>
    <x v="1"/>
    <x v="1"/>
    <x v="1"/>
    <x v="87"/>
    <x v="2"/>
    <x v="2"/>
    <n v="2609"/>
    <x v="0"/>
    <x v="2"/>
    <x v="9"/>
    <x v="9"/>
    <n v="134.91"/>
    <n v="1"/>
  </r>
  <r>
    <x v="688"/>
    <x v="0"/>
    <x v="0"/>
    <x v="0"/>
    <x v="11"/>
    <x v="5"/>
    <x v="5"/>
    <n v="7010"/>
    <x v="0"/>
    <x v="9"/>
    <x v="2"/>
    <x v="2"/>
    <n v="135.84"/>
    <n v="1"/>
  </r>
  <r>
    <x v="620"/>
    <x v="1"/>
    <x v="1"/>
    <x v="1"/>
    <x v="78"/>
    <x v="1"/>
    <x v="1"/>
    <n v="2141"/>
    <x v="0"/>
    <x v="4"/>
    <x v="3"/>
    <x v="3"/>
    <n v="135.92000000000002"/>
    <n v="1"/>
  </r>
  <r>
    <x v="328"/>
    <x v="2"/>
    <x v="2"/>
    <x v="1"/>
    <x v="53"/>
    <x v="3"/>
    <x v="3"/>
    <n v="4119"/>
    <x v="0"/>
    <x v="10"/>
    <x v="8"/>
    <x v="8"/>
    <n v="136.16999999999999"/>
    <n v="1"/>
  </r>
  <r>
    <x v="658"/>
    <x v="2"/>
    <x v="2"/>
    <x v="0"/>
    <x v="19"/>
    <x v="1"/>
    <x v="1"/>
    <n v="2800"/>
    <x v="0"/>
    <x v="11"/>
    <x v="1"/>
    <x v="1"/>
    <n v="136.28"/>
    <n v="1"/>
  </r>
  <r>
    <x v="83"/>
    <x v="1"/>
    <x v="1"/>
    <x v="1"/>
    <x v="29"/>
    <x v="4"/>
    <x v="4"/>
    <n v="3500"/>
    <x v="0"/>
    <x v="8"/>
    <x v="2"/>
    <x v="2"/>
    <n v="136.41"/>
    <n v="1"/>
  </r>
  <r>
    <x v="689"/>
    <x v="1"/>
    <x v="1"/>
    <x v="0"/>
    <x v="62"/>
    <x v="0"/>
    <x v="0"/>
    <n v="6112"/>
    <x v="0"/>
    <x v="14"/>
    <x v="3"/>
    <x v="3"/>
    <n v="136.47"/>
    <n v="1"/>
  </r>
  <r>
    <x v="609"/>
    <x v="0"/>
    <x v="0"/>
    <x v="0"/>
    <x v="84"/>
    <x v="3"/>
    <x v="3"/>
    <n v="4215"/>
    <x v="0"/>
    <x v="3"/>
    <x v="4"/>
    <x v="4"/>
    <n v="136.66"/>
    <n v="1"/>
  </r>
  <r>
    <x v="9"/>
    <x v="0"/>
    <x v="0"/>
    <x v="1"/>
    <x v="93"/>
    <x v="4"/>
    <x v="4"/>
    <n v="3915"/>
    <x v="0"/>
    <x v="16"/>
    <x v="2"/>
    <x v="2"/>
    <n v="136.79"/>
    <n v="1"/>
  </r>
  <r>
    <x v="29"/>
    <x v="0"/>
    <x v="0"/>
    <x v="0"/>
    <x v="26"/>
    <x v="0"/>
    <x v="0"/>
    <n v="6280"/>
    <x v="0"/>
    <x v="14"/>
    <x v="4"/>
    <x v="4"/>
    <n v="136.85"/>
    <n v="1"/>
  </r>
  <r>
    <x v="246"/>
    <x v="2"/>
    <x v="2"/>
    <x v="1"/>
    <x v="29"/>
    <x v="4"/>
    <x v="4"/>
    <n v="3500"/>
    <x v="0"/>
    <x v="8"/>
    <x v="2"/>
    <x v="2"/>
    <n v="137.76000000000002"/>
    <n v="1"/>
  </r>
  <r>
    <x v="594"/>
    <x v="1"/>
    <x v="1"/>
    <x v="0"/>
    <x v="49"/>
    <x v="4"/>
    <x v="4"/>
    <n v="3134"/>
    <x v="0"/>
    <x v="6"/>
    <x v="9"/>
    <x v="9"/>
    <n v="137.76999999999998"/>
    <n v="1"/>
  </r>
  <r>
    <x v="8"/>
    <x v="0"/>
    <x v="0"/>
    <x v="1"/>
    <x v="42"/>
    <x v="3"/>
    <x v="3"/>
    <n v="4870"/>
    <x v="0"/>
    <x v="12"/>
    <x v="9"/>
    <x v="9"/>
    <n v="137.81"/>
    <n v="1"/>
  </r>
  <r>
    <x v="687"/>
    <x v="0"/>
    <x v="0"/>
    <x v="0"/>
    <x v="25"/>
    <x v="4"/>
    <x v="4"/>
    <n v="3550"/>
    <x v="0"/>
    <x v="8"/>
    <x v="8"/>
    <x v="8"/>
    <n v="138.13"/>
    <n v="1"/>
  </r>
  <r>
    <x v="536"/>
    <x v="1"/>
    <x v="1"/>
    <x v="0"/>
    <x v="39"/>
    <x v="0"/>
    <x v="0"/>
    <n v="6330"/>
    <x v="0"/>
    <x v="14"/>
    <x v="1"/>
    <x v="1"/>
    <n v="138.26"/>
    <n v="1"/>
  </r>
  <r>
    <x v="690"/>
    <x v="1"/>
    <x v="1"/>
    <x v="1"/>
    <x v="80"/>
    <x v="0"/>
    <x v="0"/>
    <n v="6109"/>
    <x v="0"/>
    <x v="14"/>
    <x v="3"/>
    <x v="3"/>
    <n v="138.38"/>
    <n v="1"/>
  </r>
  <r>
    <x v="276"/>
    <x v="0"/>
    <x v="0"/>
    <x v="1"/>
    <x v="71"/>
    <x v="6"/>
    <x v="6"/>
    <n v="5043"/>
    <x v="0"/>
    <x v="13"/>
    <x v="2"/>
    <x v="2"/>
    <n v="138.86000000000001"/>
    <n v="1"/>
  </r>
  <r>
    <x v="239"/>
    <x v="0"/>
    <x v="0"/>
    <x v="1"/>
    <x v="36"/>
    <x v="4"/>
    <x v="4"/>
    <n v="3148"/>
    <x v="0"/>
    <x v="6"/>
    <x v="4"/>
    <x v="4"/>
    <n v="138.99"/>
    <n v="1"/>
  </r>
  <r>
    <x v="581"/>
    <x v="0"/>
    <x v="0"/>
    <x v="1"/>
    <x v="42"/>
    <x v="3"/>
    <x v="3"/>
    <n v="4870"/>
    <x v="0"/>
    <x v="12"/>
    <x v="4"/>
    <x v="4"/>
    <n v="139.01999999999998"/>
    <n v="1"/>
  </r>
  <r>
    <x v="556"/>
    <x v="0"/>
    <x v="0"/>
    <x v="1"/>
    <x v="57"/>
    <x v="6"/>
    <x v="6"/>
    <n v="5082"/>
    <x v="0"/>
    <x v="13"/>
    <x v="2"/>
    <x v="2"/>
    <n v="139.66999999999999"/>
    <n v="1"/>
  </r>
  <r>
    <x v="663"/>
    <x v="0"/>
    <x v="0"/>
    <x v="0"/>
    <x v="69"/>
    <x v="4"/>
    <x v="4"/>
    <n v="3199"/>
    <x v="0"/>
    <x v="6"/>
    <x v="8"/>
    <x v="8"/>
    <n v="139.69999999999999"/>
    <n v="1"/>
  </r>
  <r>
    <x v="335"/>
    <x v="1"/>
    <x v="1"/>
    <x v="1"/>
    <x v="79"/>
    <x v="6"/>
    <x v="6"/>
    <n v="5290"/>
    <x v="0"/>
    <x v="18"/>
    <x v="1"/>
    <x v="1"/>
    <n v="139.72"/>
    <n v="1"/>
  </r>
  <r>
    <x v="203"/>
    <x v="0"/>
    <x v="0"/>
    <x v="0"/>
    <x v="36"/>
    <x v="4"/>
    <x v="4"/>
    <n v="3148"/>
    <x v="0"/>
    <x v="6"/>
    <x v="0"/>
    <x v="0"/>
    <n v="139.86000000000001"/>
    <n v="1"/>
  </r>
  <r>
    <x v="691"/>
    <x v="2"/>
    <x v="2"/>
    <x v="1"/>
    <x v="96"/>
    <x v="4"/>
    <x v="4"/>
    <n v="3690"/>
    <x v="0"/>
    <x v="16"/>
    <x v="1"/>
    <x v="1"/>
    <n v="139.86000000000001"/>
    <n v="1"/>
  </r>
  <r>
    <x v="206"/>
    <x v="2"/>
    <x v="2"/>
    <x v="1"/>
    <x v="58"/>
    <x v="0"/>
    <x v="0"/>
    <n v="6027"/>
    <x v="0"/>
    <x v="0"/>
    <x v="3"/>
    <x v="3"/>
    <n v="139.88"/>
    <n v="1"/>
  </r>
  <r>
    <x v="413"/>
    <x v="2"/>
    <x v="2"/>
    <x v="0"/>
    <x v="45"/>
    <x v="3"/>
    <x v="3"/>
    <n v="4570"/>
    <x v="0"/>
    <x v="15"/>
    <x v="2"/>
    <x v="2"/>
    <n v="139.96"/>
    <n v="1"/>
  </r>
  <r>
    <x v="188"/>
    <x v="0"/>
    <x v="0"/>
    <x v="1"/>
    <x v="56"/>
    <x v="1"/>
    <x v="1"/>
    <n v="2795"/>
    <x v="0"/>
    <x v="11"/>
    <x v="7"/>
    <x v="7"/>
    <n v="140.03000000000003"/>
    <n v="1"/>
  </r>
  <r>
    <x v="45"/>
    <x v="0"/>
    <x v="0"/>
    <x v="0"/>
    <x v="69"/>
    <x v="4"/>
    <x v="4"/>
    <n v="3199"/>
    <x v="0"/>
    <x v="6"/>
    <x v="4"/>
    <x v="4"/>
    <n v="140.38999999999999"/>
    <n v="1"/>
  </r>
  <r>
    <x v="94"/>
    <x v="0"/>
    <x v="0"/>
    <x v="1"/>
    <x v="80"/>
    <x v="0"/>
    <x v="0"/>
    <n v="6109"/>
    <x v="0"/>
    <x v="14"/>
    <x v="7"/>
    <x v="7"/>
    <n v="140.69999999999999"/>
    <n v="1"/>
  </r>
  <r>
    <x v="662"/>
    <x v="2"/>
    <x v="2"/>
    <x v="1"/>
    <x v="48"/>
    <x v="3"/>
    <x v="3"/>
    <n v="4566"/>
    <x v="0"/>
    <x v="15"/>
    <x v="4"/>
    <x v="4"/>
    <n v="141.30000000000001"/>
    <n v="1"/>
  </r>
  <r>
    <x v="240"/>
    <x v="2"/>
    <x v="2"/>
    <x v="1"/>
    <x v="30"/>
    <x v="4"/>
    <x v="4"/>
    <n v="3131"/>
    <x v="0"/>
    <x v="6"/>
    <x v="2"/>
    <x v="2"/>
    <n v="141.76999999999998"/>
    <n v="1"/>
  </r>
  <r>
    <x v="133"/>
    <x v="1"/>
    <x v="1"/>
    <x v="0"/>
    <x v="65"/>
    <x v="1"/>
    <x v="1"/>
    <n v="2131"/>
    <x v="0"/>
    <x v="4"/>
    <x v="0"/>
    <x v="0"/>
    <n v="142.89000000000001"/>
    <n v="1"/>
  </r>
  <r>
    <x v="143"/>
    <x v="2"/>
    <x v="2"/>
    <x v="0"/>
    <x v="76"/>
    <x v="1"/>
    <x v="1"/>
    <n v="2031"/>
    <x v="0"/>
    <x v="5"/>
    <x v="1"/>
    <x v="1"/>
    <n v="142.89000000000001"/>
    <n v="1"/>
  </r>
  <r>
    <x v="220"/>
    <x v="0"/>
    <x v="0"/>
    <x v="0"/>
    <x v="94"/>
    <x v="5"/>
    <x v="5"/>
    <n v="7250"/>
    <x v="0"/>
    <x v="9"/>
    <x v="3"/>
    <x v="3"/>
    <n v="142.89999999999998"/>
    <n v="1"/>
  </r>
  <r>
    <x v="136"/>
    <x v="0"/>
    <x v="0"/>
    <x v="1"/>
    <x v="17"/>
    <x v="3"/>
    <x v="3"/>
    <n v="4825"/>
    <x v="0"/>
    <x v="12"/>
    <x v="2"/>
    <x v="2"/>
    <n v="143.71"/>
    <n v="1"/>
  </r>
  <r>
    <x v="539"/>
    <x v="2"/>
    <x v="2"/>
    <x v="0"/>
    <x v="16"/>
    <x v="0"/>
    <x v="0"/>
    <n v="6030"/>
    <x v="0"/>
    <x v="0"/>
    <x v="2"/>
    <x v="2"/>
    <n v="143.79"/>
    <n v="1"/>
  </r>
  <r>
    <x v="18"/>
    <x v="0"/>
    <x v="0"/>
    <x v="1"/>
    <x v="11"/>
    <x v="5"/>
    <x v="5"/>
    <n v="7010"/>
    <x v="0"/>
    <x v="9"/>
    <x v="4"/>
    <x v="4"/>
    <n v="143.88999999999999"/>
    <n v="1"/>
  </r>
  <r>
    <x v="413"/>
    <x v="2"/>
    <x v="2"/>
    <x v="1"/>
    <x v="79"/>
    <x v="6"/>
    <x v="6"/>
    <n v="5290"/>
    <x v="0"/>
    <x v="18"/>
    <x v="6"/>
    <x v="6"/>
    <n v="143.91999999999999"/>
    <n v="1"/>
  </r>
  <r>
    <x v="692"/>
    <x v="0"/>
    <x v="0"/>
    <x v="0"/>
    <x v="44"/>
    <x v="4"/>
    <x v="4"/>
    <n v="3977"/>
    <x v="0"/>
    <x v="16"/>
    <x v="9"/>
    <x v="9"/>
    <n v="144.08000000000001"/>
    <n v="1"/>
  </r>
  <r>
    <x v="406"/>
    <x v="2"/>
    <x v="2"/>
    <x v="1"/>
    <x v="45"/>
    <x v="3"/>
    <x v="3"/>
    <n v="4570"/>
    <x v="0"/>
    <x v="15"/>
    <x v="5"/>
    <x v="5"/>
    <n v="144.18"/>
    <n v="1"/>
  </r>
  <r>
    <x v="251"/>
    <x v="2"/>
    <x v="2"/>
    <x v="1"/>
    <x v="71"/>
    <x v="6"/>
    <x v="6"/>
    <n v="5043"/>
    <x v="0"/>
    <x v="13"/>
    <x v="4"/>
    <x v="4"/>
    <n v="144.87"/>
    <n v="1"/>
  </r>
  <r>
    <x v="24"/>
    <x v="0"/>
    <x v="0"/>
    <x v="1"/>
    <x v="43"/>
    <x v="1"/>
    <x v="1"/>
    <n v="2560"/>
    <x v="0"/>
    <x v="2"/>
    <x v="9"/>
    <x v="9"/>
    <n v="145.80000000000001"/>
    <n v="1"/>
  </r>
  <r>
    <x v="600"/>
    <x v="0"/>
    <x v="0"/>
    <x v="0"/>
    <x v="21"/>
    <x v="3"/>
    <x v="3"/>
    <n v="4012"/>
    <x v="0"/>
    <x v="10"/>
    <x v="2"/>
    <x v="2"/>
    <n v="145.88"/>
    <n v="1"/>
  </r>
  <r>
    <x v="693"/>
    <x v="0"/>
    <x v="0"/>
    <x v="0"/>
    <x v="94"/>
    <x v="5"/>
    <x v="5"/>
    <n v="7250"/>
    <x v="0"/>
    <x v="9"/>
    <x v="4"/>
    <x v="4"/>
    <n v="145.91"/>
    <n v="1"/>
  </r>
  <r>
    <x v="487"/>
    <x v="0"/>
    <x v="0"/>
    <x v="0"/>
    <x v="6"/>
    <x v="0"/>
    <x v="0"/>
    <n v="6010"/>
    <x v="0"/>
    <x v="0"/>
    <x v="7"/>
    <x v="7"/>
    <n v="146.26999999999998"/>
    <n v="1"/>
  </r>
  <r>
    <x v="606"/>
    <x v="0"/>
    <x v="0"/>
    <x v="0"/>
    <x v="40"/>
    <x v="4"/>
    <x v="4"/>
    <n v="3353"/>
    <x v="0"/>
    <x v="8"/>
    <x v="8"/>
    <x v="8"/>
    <n v="146.48000000000002"/>
    <n v="1"/>
  </r>
  <r>
    <x v="86"/>
    <x v="1"/>
    <x v="1"/>
    <x v="0"/>
    <x v="44"/>
    <x v="4"/>
    <x v="4"/>
    <n v="3977"/>
    <x v="0"/>
    <x v="16"/>
    <x v="7"/>
    <x v="7"/>
    <n v="146.63"/>
    <n v="1"/>
  </r>
  <r>
    <x v="623"/>
    <x v="1"/>
    <x v="1"/>
    <x v="1"/>
    <x v="62"/>
    <x v="0"/>
    <x v="0"/>
    <n v="6112"/>
    <x v="0"/>
    <x v="14"/>
    <x v="7"/>
    <x v="7"/>
    <n v="146.68"/>
    <n v="1"/>
  </r>
  <r>
    <x v="262"/>
    <x v="2"/>
    <x v="2"/>
    <x v="1"/>
    <x v="3"/>
    <x v="3"/>
    <x v="3"/>
    <n v="4220"/>
    <x v="0"/>
    <x v="3"/>
    <x v="3"/>
    <x v="3"/>
    <n v="146.88"/>
    <n v="1"/>
  </r>
  <r>
    <x v="210"/>
    <x v="0"/>
    <x v="0"/>
    <x v="1"/>
    <x v="14"/>
    <x v="1"/>
    <x v="1"/>
    <n v="2790"/>
    <x v="0"/>
    <x v="11"/>
    <x v="3"/>
    <x v="3"/>
    <n v="146.93"/>
    <n v="1"/>
  </r>
  <r>
    <x v="336"/>
    <x v="0"/>
    <x v="0"/>
    <x v="0"/>
    <x v="35"/>
    <x v="3"/>
    <x v="3"/>
    <n v="4558"/>
    <x v="0"/>
    <x v="15"/>
    <x v="3"/>
    <x v="3"/>
    <n v="147.74"/>
    <n v="1"/>
  </r>
  <r>
    <x v="137"/>
    <x v="2"/>
    <x v="2"/>
    <x v="1"/>
    <x v="76"/>
    <x v="1"/>
    <x v="1"/>
    <n v="2031"/>
    <x v="0"/>
    <x v="5"/>
    <x v="1"/>
    <x v="1"/>
    <n v="147.80000000000001"/>
    <n v="1"/>
  </r>
  <r>
    <x v="35"/>
    <x v="0"/>
    <x v="0"/>
    <x v="1"/>
    <x v="83"/>
    <x v="0"/>
    <x v="0"/>
    <n v="6052"/>
    <x v="0"/>
    <x v="0"/>
    <x v="0"/>
    <x v="0"/>
    <n v="147.86000000000001"/>
    <n v="1"/>
  </r>
  <r>
    <x v="86"/>
    <x v="1"/>
    <x v="1"/>
    <x v="0"/>
    <x v="39"/>
    <x v="0"/>
    <x v="0"/>
    <n v="6330"/>
    <x v="0"/>
    <x v="14"/>
    <x v="3"/>
    <x v="3"/>
    <n v="147.88999999999999"/>
    <n v="1"/>
  </r>
  <r>
    <x v="682"/>
    <x v="1"/>
    <x v="1"/>
    <x v="1"/>
    <x v="70"/>
    <x v="4"/>
    <x v="4"/>
    <n v="3400"/>
    <x v="0"/>
    <x v="8"/>
    <x v="3"/>
    <x v="3"/>
    <n v="147.88999999999999"/>
    <n v="1"/>
  </r>
  <r>
    <x v="655"/>
    <x v="0"/>
    <x v="0"/>
    <x v="1"/>
    <x v="20"/>
    <x v="4"/>
    <x v="4"/>
    <n v="3429"/>
    <x v="0"/>
    <x v="8"/>
    <x v="5"/>
    <x v="5"/>
    <n v="148.33000000000001"/>
    <n v="1"/>
  </r>
  <r>
    <x v="641"/>
    <x v="0"/>
    <x v="0"/>
    <x v="0"/>
    <x v="41"/>
    <x v="5"/>
    <x v="5"/>
    <n v="7320"/>
    <x v="0"/>
    <x v="9"/>
    <x v="2"/>
    <x v="2"/>
    <n v="148.72"/>
    <n v="1"/>
  </r>
  <r>
    <x v="292"/>
    <x v="0"/>
    <x v="0"/>
    <x v="1"/>
    <x v="54"/>
    <x v="4"/>
    <x v="4"/>
    <n v="3030"/>
    <x v="0"/>
    <x v="7"/>
    <x v="6"/>
    <x v="6"/>
    <n v="148.76999999999998"/>
    <n v="1"/>
  </r>
  <r>
    <x v="576"/>
    <x v="0"/>
    <x v="0"/>
    <x v="1"/>
    <x v="87"/>
    <x v="2"/>
    <x v="2"/>
    <n v="2609"/>
    <x v="0"/>
    <x v="2"/>
    <x v="2"/>
    <x v="2"/>
    <n v="148.78"/>
    <n v="1"/>
  </r>
  <r>
    <x v="233"/>
    <x v="1"/>
    <x v="1"/>
    <x v="0"/>
    <x v="67"/>
    <x v="3"/>
    <x v="3"/>
    <n v="4551"/>
    <x v="0"/>
    <x v="15"/>
    <x v="1"/>
    <x v="1"/>
    <n v="148.82"/>
    <n v="1"/>
  </r>
  <r>
    <x v="417"/>
    <x v="2"/>
    <x v="2"/>
    <x v="0"/>
    <x v="57"/>
    <x v="6"/>
    <x v="6"/>
    <n v="5082"/>
    <x v="0"/>
    <x v="13"/>
    <x v="0"/>
    <x v="0"/>
    <n v="148.87"/>
    <n v="1"/>
  </r>
  <r>
    <x v="611"/>
    <x v="0"/>
    <x v="0"/>
    <x v="0"/>
    <x v="15"/>
    <x v="1"/>
    <x v="1"/>
    <n v="2020"/>
    <x v="0"/>
    <x v="5"/>
    <x v="4"/>
    <x v="4"/>
    <n v="148.88999999999999"/>
    <n v="1"/>
  </r>
  <r>
    <x v="289"/>
    <x v="1"/>
    <x v="1"/>
    <x v="1"/>
    <x v="32"/>
    <x v="6"/>
    <x v="6"/>
    <n v="5169"/>
    <x v="0"/>
    <x v="13"/>
    <x v="9"/>
    <x v="9"/>
    <n v="148.88999999999999"/>
    <n v="1"/>
  </r>
  <r>
    <x v="102"/>
    <x v="0"/>
    <x v="0"/>
    <x v="0"/>
    <x v="69"/>
    <x v="4"/>
    <x v="4"/>
    <n v="3199"/>
    <x v="0"/>
    <x v="6"/>
    <x v="3"/>
    <x v="3"/>
    <n v="149.29000000000002"/>
    <n v="1"/>
  </r>
  <r>
    <x v="620"/>
    <x v="1"/>
    <x v="1"/>
    <x v="1"/>
    <x v="78"/>
    <x v="1"/>
    <x v="1"/>
    <n v="2141"/>
    <x v="0"/>
    <x v="4"/>
    <x v="9"/>
    <x v="9"/>
    <n v="149.79"/>
    <n v="1"/>
  </r>
  <r>
    <x v="94"/>
    <x v="0"/>
    <x v="0"/>
    <x v="0"/>
    <x v="91"/>
    <x v="1"/>
    <x v="1"/>
    <n v="2064"/>
    <x v="0"/>
    <x v="5"/>
    <x v="9"/>
    <x v="9"/>
    <n v="149.79999999999998"/>
    <n v="1"/>
  </r>
  <r>
    <x v="612"/>
    <x v="0"/>
    <x v="0"/>
    <x v="1"/>
    <x v="3"/>
    <x v="3"/>
    <x v="3"/>
    <n v="4220"/>
    <x v="0"/>
    <x v="3"/>
    <x v="3"/>
    <x v="3"/>
    <n v="149.9"/>
    <n v="1"/>
  </r>
  <r>
    <x v="404"/>
    <x v="1"/>
    <x v="1"/>
    <x v="0"/>
    <x v="76"/>
    <x v="1"/>
    <x v="1"/>
    <n v="2031"/>
    <x v="0"/>
    <x v="5"/>
    <x v="9"/>
    <x v="9"/>
    <n v="149.94999999999999"/>
    <n v="1"/>
  </r>
  <r>
    <x v="274"/>
    <x v="0"/>
    <x v="0"/>
    <x v="1"/>
    <x v="25"/>
    <x v="4"/>
    <x v="4"/>
    <n v="3550"/>
    <x v="0"/>
    <x v="8"/>
    <x v="4"/>
    <x v="4"/>
    <n v="149.99"/>
    <n v="1"/>
  </r>
  <r>
    <x v="307"/>
    <x v="0"/>
    <x v="0"/>
    <x v="0"/>
    <x v="65"/>
    <x v="1"/>
    <x v="1"/>
    <n v="2131"/>
    <x v="0"/>
    <x v="4"/>
    <x v="6"/>
    <x v="6"/>
    <n v="150.59"/>
    <n v="1"/>
  </r>
  <r>
    <x v="307"/>
    <x v="0"/>
    <x v="0"/>
    <x v="0"/>
    <x v="6"/>
    <x v="0"/>
    <x v="0"/>
    <n v="6010"/>
    <x v="0"/>
    <x v="0"/>
    <x v="5"/>
    <x v="5"/>
    <n v="150.61000000000001"/>
    <n v="1"/>
  </r>
  <r>
    <x v="465"/>
    <x v="1"/>
    <x v="1"/>
    <x v="0"/>
    <x v="36"/>
    <x v="4"/>
    <x v="4"/>
    <n v="3148"/>
    <x v="0"/>
    <x v="6"/>
    <x v="1"/>
    <x v="1"/>
    <n v="150.63999999999999"/>
    <n v="1"/>
  </r>
  <r>
    <x v="522"/>
    <x v="0"/>
    <x v="0"/>
    <x v="0"/>
    <x v="15"/>
    <x v="1"/>
    <x v="1"/>
    <n v="2020"/>
    <x v="0"/>
    <x v="5"/>
    <x v="1"/>
    <x v="1"/>
    <n v="150.86000000000001"/>
    <n v="1"/>
  </r>
  <r>
    <x v="130"/>
    <x v="1"/>
    <x v="1"/>
    <x v="0"/>
    <x v="38"/>
    <x v="3"/>
    <x v="3"/>
    <n v="4802"/>
    <x v="0"/>
    <x v="12"/>
    <x v="7"/>
    <x v="7"/>
    <n v="151.01"/>
    <n v="1"/>
  </r>
  <r>
    <x v="324"/>
    <x v="0"/>
    <x v="0"/>
    <x v="0"/>
    <x v="2"/>
    <x v="2"/>
    <x v="2"/>
    <n v="2617"/>
    <x v="0"/>
    <x v="2"/>
    <x v="8"/>
    <x v="8"/>
    <n v="151.02000000000001"/>
    <n v="1"/>
  </r>
  <r>
    <x v="56"/>
    <x v="2"/>
    <x v="2"/>
    <x v="0"/>
    <x v="54"/>
    <x v="4"/>
    <x v="4"/>
    <n v="3030"/>
    <x v="0"/>
    <x v="7"/>
    <x v="9"/>
    <x v="9"/>
    <n v="151.12"/>
    <n v="1"/>
  </r>
  <r>
    <x v="603"/>
    <x v="2"/>
    <x v="2"/>
    <x v="0"/>
    <x v="31"/>
    <x v="1"/>
    <x v="1"/>
    <n v="2116"/>
    <x v="0"/>
    <x v="4"/>
    <x v="7"/>
    <x v="7"/>
    <n v="151.13000000000002"/>
    <n v="1"/>
  </r>
  <r>
    <x v="3"/>
    <x v="0"/>
    <x v="0"/>
    <x v="1"/>
    <x v="17"/>
    <x v="3"/>
    <x v="3"/>
    <n v="4825"/>
    <x v="0"/>
    <x v="12"/>
    <x v="3"/>
    <x v="3"/>
    <n v="151.25"/>
    <n v="1"/>
  </r>
  <r>
    <x v="42"/>
    <x v="0"/>
    <x v="0"/>
    <x v="0"/>
    <x v="15"/>
    <x v="1"/>
    <x v="1"/>
    <n v="2020"/>
    <x v="0"/>
    <x v="5"/>
    <x v="9"/>
    <x v="9"/>
    <n v="151.76"/>
    <n v="1"/>
  </r>
  <r>
    <x v="641"/>
    <x v="0"/>
    <x v="0"/>
    <x v="0"/>
    <x v="61"/>
    <x v="6"/>
    <x v="6"/>
    <n v="5343"/>
    <x v="0"/>
    <x v="18"/>
    <x v="6"/>
    <x v="6"/>
    <n v="151.85"/>
    <n v="1"/>
  </r>
  <r>
    <x v="0"/>
    <x v="0"/>
    <x v="0"/>
    <x v="1"/>
    <x v="11"/>
    <x v="5"/>
    <x v="5"/>
    <n v="7010"/>
    <x v="0"/>
    <x v="9"/>
    <x v="3"/>
    <x v="3"/>
    <n v="151.86000000000001"/>
    <n v="1"/>
  </r>
  <r>
    <x v="325"/>
    <x v="1"/>
    <x v="1"/>
    <x v="1"/>
    <x v="24"/>
    <x v="1"/>
    <x v="1"/>
    <n v="2120"/>
    <x v="0"/>
    <x v="4"/>
    <x v="9"/>
    <x v="9"/>
    <n v="151.88999999999999"/>
    <n v="1"/>
  </r>
  <r>
    <x v="491"/>
    <x v="0"/>
    <x v="0"/>
    <x v="0"/>
    <x v="40"/>
    <x v="4"/>
    <x v="4"/>
    <n v="3353"/>
    <x v="0"/>
    <x v="8"/>
    <x v="1"/>
    <x v="1"/>
    <n v="151.93"/>
    <n v="1"/>
  </r>
  <r>
    <x v="194"/>
    <x v="2"/>
    <x v="2"/>
    <x v="1"/>
    <x v="32"/>
    <x v="6"/>
    <x v="6"/>
    <n v="5169"/>
    <x v="0"/>
    <x v="13"/>
    <x v="0"/>
    <x v="0"/>
    <n v="152.34"/>
    <n v="1"/>
  </r>
  <r>
    <x v="367"/>
    <x v="0"/>
    <x v="0"/>
    <x v="0"/>
    <x v="66"/>
    <x v="3"/>
    <x v="3"/>
    <n v="4883"/>
    <x v="0"/>
    <x v="12"/>
    <x v="1"/>
    <x v="1"/>
    <n v="152.67000000000002"/>
    <n v="1"/>
  </r>
  <r>
    <x v="584"/>
    <x v="1"/>
    <x v="1"/>
    <x v="0"/>
    <x v="85"/>
    <x v="0"/>
    <x v="0"/>
    <n v="6530"/>
    <x v="0"/>
    <x v="20"/>
    <x v="1"/>
    <x v="1"/>
    <n v="152.71"/>
    <n v="1"/>
  </r>
  <r>
    <x v="397"/>
    <x v="0"/>
    <x v="0"/>
    <x v="0"/>
    <x v="35"/>
    <x v="3"/>
    <x v="3"/>
    <n v="4558"/>
    <x v="0"/>
    <x v="15"/>
    <x v="1"/>
    <x v="1"/>
    <n v="152.77000000000001"/>
    <n v="1"/>
  </r>
  <r>
    <x v="543"/>
    <x v="0"/>
    <x v="0"/>
    <x v="0"/>
    <x v="95"/>
    <x v="7"/>
    <x v="7"/>
    <n v="870"/>
    <x v="0"/>
    <x v="19"/>
    <x v="1"/>
    <x v="1"/>
    <n v="152.86000000000001"/>
    <n v="1"/>
  </r>
  <r>
    <x v="694"/>
    <x v="2"/>
    <x v="2"/>
    <x v="1"/>
    <x v="46"/>
    <x v="3"/>
    <x v="3"/>
    <n v="4740"/>
    <x v="0"/>
    <x v="17"/>
    <x v="0"/>
    <x v="0"/>
    <n v="152.86000000000001"/>
    <n v="1"/>
  </r>
  <r>
    <x v="660"/>
    <x v="0"/>
    <x v="0"/>
    <x v="0"/>
    <x v="88"/>
    <x v="6"/>
    <x v="6"/>
    <n v="5011"/>
    <x v="0"/>
    <x v="13"/>
    <x v="3"/>
    <x v="3"/>
    <n v="152.9"/>
    <n v="1"/>
  </r>
  <r>
    <x v="375"/>
    <x v="0"/>
    <x v="0"/>
    <x v="0"/>
    <x v="48"/>
    <x v="3"/>
    <x v="3"/>
    <n v="4566"/>
    <x v="0"/>
    <x v="15"/>
    <x v="3"/>
    <x v="3"/>
    <n v="153.62"/>
    <n v="1"/>
  </r>
  <r>
    <x v="240"/>
    <x v="2"/>
    <x v="2"/>
    <x v="0"/>
    <x v="2"/>
    <x v="2"/>
    <x v="2"/>
    <n v="2617"/>
    <x v="0"/>
    <x v="2"/>
    <x v="2"/>
    <x v="2"/>
    <n v="153.76"/>
    <n v="1"/>
  </r>
  <r>
    <x v="644"/>
    <x v="0"/>
    <x v="0"/>
    <x v="1"/>
    <x v="9"/>
    <x v="4"/>
    <x v="4"/>
    <n v="3076"/>
    <x v="0"/>
    <x v="7"/>
    <x v="3"/>
    <x v="3"/>
    <n v="154.07"/>
    <n v="1"/>
  </r>
  <r>
    <x v="500"/>
    <x v="1"/>
    <x v="1"/>
    <x v="1"/>
    <x v="60"/>
    <x v="1"/>
    <x v="1"/>
    <n v="2541"/>
    <x v="0"/>
    <x v="2"/>
    <x v="1"/>
    <x v="1"/>
    <n v="154.47"/>
    <n v="1"/>
  </r>
  <r>
    <x v="525"/>
    <x v="2"/>
    <x v="2"/>
    <x v="0"/>
    <x v="10"/>
    <x v="4"/>
    <x v="4"/>
    <n v="3551"/>
    <x v="0"/>
    <x v="8"/>
    <x v="0"/>
    <x v="0"/>
    <n v="154.47999999999999"/>
    <n v="1"/>
  </r>
  <r>
    <x v="568"/>
    <x v="2"/>
    <x v="2"/>
    <x v="0"/>
    <x v="15"/>
    <x v="1"/>
    <x v="1"/>
    <n v="2020"/>
    <x v="0"/>
    <x v="5"/>
    <x v="3"/>
    <x v="3"/>
    <n v="154.55000000000001"/>
    <n v="1"/>
  </r>
  <r>
    <x v="606"/>
    <x v="0"/>
    <x v="0"/>
    <x v="1"/>
    <x v="74"/>
    <x v="1"/>
    <x v="1"/>
    <n v="2485"/>
    <x v="0"/>
    <x v="1"/>
    <x v="9"/>
    <x v="9"/>
    <n v="154.84"/>
    <n v="1"/>
  </r>
  <r>
    <x v="384"/>
    <x v="1"/>
    <x v="1"/>
    <x v="0"/>
    <x v="10"/>
    <x v="4"/>
    <x v="4"/>
    <n v="3551"/>
    <x v="0"/>
    <x v="8"/>
    <x v="6"/>
    <x v="6"/>
    <n v="154.87"/>
    <n v="1"/>
  </r>
  <r>
    <x v="557"/>
    <x v="0"/>
    <x v="0"/>
    <x v="0"/>
    <x v="37"/>
    <x v="1"/>
    <x v="1"/>
    <n v="2750"/>
    <x v="0"/>
    <x v="11"/>
    <x v="3"/>
    <x v="3"/>
    <n v="154.89000000000001"/>
    <n v="1"/>
  </r>
  <r>
    <x v="588"/>
    <x v="0"/>
    <x v="0"/>
    <x v="1"/>
    <x v="85"/>
    <x v="0"/>
    <x v="0"/>
    <n v="6530"/>
    <x v="0"/>
    <x v="20"/>
    <x v="4"/>
    <x v="4"/>
    <n v="155"/>
    <n v="1"/>
  </r>
  <r>
    <x v="26"/>
    <x v="1"/>
    <x v="1"/>
    <x v="1"/>
    <x v="80"/>
    <x v="0"/>
    <x v="0"/>
    <n v="6109"/>
    <x v="0"/>
    <x v="14"/>
    <x v="5"/>
    <x v="5"/>
    <n v="155.46"/>
    <n v="1"/>
  </r>
  <r>
    <x v="385"/>
    <x v="1"/>
    <x v="1"/>
    <x v="0"/>
    <x v="88"/>
    <x v="6"/>
    <x v="6"/>
    <n v="5011"/>
    <x v="0"/>
    <x v="13"/>
    <x v="9"/>
    <x v="9"/>
    <n v="155.74"/>
    <n v="1"/>
  </r>
  <r>
    <x v="458"/>
    <x v="2"/>
    <x v="2"/>
    <x v="0"/>
    <x v="2"/>
    <x v="2"/>
    <x v="2"/>
    <n v="2617"/>
    <x v="0"/>
    <x v="2"/>
    <x v="1"/>
    <x v="1"/>
    <n v="156.04000000000002"/>
    <n v="1"/>
  </r>
  <r>
    <x v="251"/>
    <x v="2"/>
    <x v="2"/>
    <x v="0"/>
    <x v="54"/>
    <x v="4"/>
    <x v="4"/>
    <n v="3030"/>
    <x v="0"/>
    <x v="7"/>
    <x v="5"/>
    <x v="5"/>
    <n v="157.41999999999999"/>
    <n v="1"/>
  </r>
  <r>
    <x v="241"/>
    <x v="0"/>
    <x v="0"/>
    <x v="1"/>
    <x v="51"/>
    <x v="4"/>
    <x v="4"/>
    <n v="3630"/>
    <x v="0"/>
    <x v="16"/>
    <x v="2"/>
    <x v="2"/>
    <n v="157.44999999999999"/>
    <n v="1"/>
  </r>
  <r>
    <x v="417"/>
    <x v="2"/>
    <x v="2"/>
    <x v="1"/>
    <x v="9"/>
    <x v="4"/>
    <x v="4"/>
    <n v="3076"/>
    <x v="0"/>
    <x v="7"/>
    <x v="9"/>
    <x v="9"/>
    <n v="157.69999999999999"/>
    <n v="1"/>
  </r>
  <r>
    <x v="177"/>
    <x v="1"/>
    <x v="1"/>
    <x v="1"/>
    <x v="33"/>
    <x v="4"/>
    <x v="4"/>
    <n v="3280"/>
    <x v="0"/>
    <x v="8"/>
    <x v="2"/>
    <x v="2"/>
    <n v="157.74"/>
    <n v="1"/>
  </r>
  <r>
    <x v="464"/>
    <x v="2"/>
    <x v="2"/>
    <x v="0"/>
    <x v="16"/>
    <x v="0"/>
    <x v="0"/>
    <n v="6030"/>
    <x v="0"/>
    <x v="0"/>
    <x v="1"/>
    <x v="1"/>
    <n v="157.80000000000001"/>
    <n v="1"/>
  </r>
  <r>
    <x v="393"/>
    <x v="0"/>
    <x v="0"/>
    <x v="0"/>
    <x v="94"/>
    <x v="5"/>
    <x v="5"/>
    <n v="7250"/>
    <x v="0"/>
    <x v="9"/>
    <x v="0"/>
    <x v="0"/>
    <n v="157.81"/>
    <n v="1"/>
  </r>
  <r>
    <x v="163"/>
    <x v="0"/>
    <x v="0"/>
    <x v="1"/>
    <x v="24"/>
    <x v="1"/>
    <x v="1"/>
    <n v="2120"/>
    <x v="0"/>
    <x v="4"/>
    <x v="3"/>
    <x v="3"/>
    <n v="157.82999999999998"/>
    <n v="1"/>
  </r>
  <r>
    <x v="652"/>
    <x v="2"/>
    <x v="2"/>
    <x v="1"/>
    <x v="7"/>
    <x v="4"/>
    <x v="4"/>
    <n v="3175"/>
    <x v="0"/>
    <x v="6"/>
    <x v="3"/>
    <x v="3"/>
    <n v="157.91000000000003"/>
    <n v="1"/>
  </r>
  <r>
    <x v="560"/>
    <x v="0"/>
    <x v="0"/>
    <x v="0"/>
    <x v="39"/>
    <x v="0"/>
    <x v="0"/>
    <n v="6330"/>
    <x v="0"/>
    <x v="14"/>
    <x v="8"/>
    <x v="8"/>
    <n v="157.94999999999999"/>
    <n v="1"/>
  </r>
  <r>
    <x v="618"/>
    <x v="1"/>
    <x v="1"/>
    <x v="1"/>
    <x v="28"/>
    <x v="1"/>
    <x v="1"/>
    <n v="2830"/>
    <x v="0"/>
    <x v="11"/>
    <x v="4"/>
    <x v="4"/>
    <n v="157.97999999999999"/>
    <n v="1"/>
  </r>
  <r>
    <x v="418"/>
    <x v="2"/>
    <x v="2"/>
    <x v="0"/>
    <x v="54"/>
    <x v="4"/>
    <x v="4"/>
    <n v="3030"/>
    <x v="0"/>
    <x v="7"/>
    <x v="4"/>
    <x v="4"/>
    <n v="158.05000000000001"/>
    <n v="1"/>
  </r>
  <r>
    <x v="470"/>
    <x v="0"/>
    <x v="0"/>
    <x v="0"/>
    <x v="45"/>
    <x v="3"/>
    <x v="3"/>
    <n v="4570"/>
    <x v="0"/>
    <x v="15"/>
    <x v="7"/>
    <x v="7"/>
    <n v="158.43000000000004"/>
    <n v="1"/>
  </r>
  <r>
    <x v="538"/>
    <x v="2"/>
    <x v="2"/>
    <x v="0"/>
    <x v="67"/>
    <x v="3"/>
    <x v="3"/>
    <n v="4551"/>
    <x v="0"/>
    <x v="15"/>
    <x v="4"/>
    <x v="4"/>
    <n v="158.54"/>
    <n v="1"/>
  </r>
  <r>
    <x v="213"/>
    <x v="1"/>
    <x v="1"/>
    <x v="0"/>
    <x v="94"/>
    <x v="5"/>
    <x v="5"/>
    <n v="7250"/>
    <x v="0"/>
    <x v="9"/>
    <x v="3"/>
    <x v="3"/>
    <n v="158.78"/>
    <n v="1"/>
  </r>
  <r>
    <x v="137"/>
    <x v="2"/>
    <x v="2"/>
    <x v="1"/>
    <x v="75"/>
    <x v="0"/>
    <x v="0"/>
    <n v="6450"/>
    <x v="0"/>
    <x v="20"/>
    <x v="4"/>
    <x v="4"/>
    <n v="159.11000000000001"/>
    <n v="1"/>
  </r>
  <r>
    <x v="232"/>
    <x v="1"/>
    <x v="1"/>
    <x v="0"/>
    <x v="35"/>
    <x v="3"/>
    <x v="3"/>
    <n v="4558"/>
    <x v="0"/>
    <x v="15"/>
    <x v="4"/>
    <x v="4"/>
    <n v="159.58000000000001"/>
    <n v="1"/>
  </r>
  <r>
    <x v="695"/>
    <x v="0"/>
    <x v="0"/>
    <x v="1"/>
    <x v="83"/>
    <x v="0"/>
    <x v="0"/>
    <n v="6052"/>
    <x v="0"/>
    <x v="0"/>
    <x v="2"/>
    <x v="2"/>
    <n v="159.73000000000002"/>
    <n v="1"/>
  </r>
  <r>
    <x v="610"/>
    <x v="0"/>
    <x v="0"/>
    <x v="0"/>
    <x v="75"/>
    <x v="0"/>
    <x v="0"/>
    <n v="6450"/>
    <x v="0"/>
    <x v="20"/>
    <x v="3"/>
    <x v="3"/>
    <n v="159.91"/>
    <n v="1"/>
  </r>
  <r>
    <x v="1"/>
    <x v="0"/>
    <x v="0"/>
    <x v="0"/>
    <x v="31"/>
    <x v="1"/>
    <x v="1"/>
    <n v="2116"/>
    <x v="0"/>
    <x v="4"/>
    <x v="3"/>
    <x v="3"/>
    <n v="160.08000000000001"/>
    <n v="1"/>
  </r>
  <r>
    <x v="370"/>
    <x v="2"/>
    <x v="2"/>
    <x v="1"/>
    <x v="70"/>
    <x v="4"/>
    <x v="4"/>
    <n v="3400"/>
    <x v="0"/>
    <x v="8"/>
    <x v="6"/>
    <x v="6"/>
    <n v="160.44999999999999"/>
    <n v="1"/>
  </r>
  <r>
    <x v="4"/>
    <x v="0"/>
    <x v="0"/>
    <x v="1"/>
    <x v="29"/>
    <x v="4"/>
    <x v="4"/>
    <n v="3500"/>
    <x v="0"/>
    <x v="8"/>
    <x v="9"/>
    <x v="9"/>
    <n v="160.84"/>
    <n v="1"/>
  </r>
  <r>
    <x v="692"/>
    <x v="0"/>
    <x v="0"/>
    <x v="0"/>
    <x v="15"/>
    <x v="1"/>
    <x v="1"/>
    <n v="2020"/>
    <x v="0"/>
    <x v="5"/>
    <x v="2"/>
    <x v="2"/>
    <n v="161.12"/>
    <n v="1"/>
  </r>
  <r>
    <x v="24"/>
    <x v="0"/>
    <x v="0"/>
    <x v="0"/>
    <x v="12"/>
    <x v="3"/>
    <x v="3"/>
    <n v="4068"/>
    <x v="0"/>
    <x v="10"/>
    <x v="5"/>
    <x v="5"/>
    <n v="161.18"/>
    <n v="1"/>
  </r>
  <r>
    <x v="334"/>
    <x v="2"/>
    <x v="2"/>
    <x v="0"/>
    <x v="59"/>
    <x v="3"/>
    <x v="3"/>
    <n v="4509"/>
    <x v="0"/>
    <x v="3"/>
    <x v="6"/>
    <x v="6"/>
    <n v="161.68"/>
    <n v="1"/>
  </r>
  <r>
    <x v="365"/>
    <x v="0"/>
    <x v="0"/>
    <x v="0"/>
    <x v="86"/>
    <x v="0"/>
    <x v="0"/>
    <n v="6725"/>
    <x v="0"/>
    <x v="20"/>
    <x v="3"/>
    <x v="3"/>
    <n v="161.88"/>
    <n v="1"/>
  </r>
  <r>
    <x v="17"/>
    <x v="0"/>
    <x v="0"/>
    <x v="0"/>
    <x v="79"/>
    <x v="6"/>
    <x v="6"/>
    <n v="5290"/>
    <x v="0"/>
    <x v="18"/>
    <x v="4"/>
    <x v="4"/>
    <n v="163.15"/>
    <n v="1"/>
  </r>
  <r>
    <x v="301"/>
    <x v="1"/>
    <x v="1"/>
    <x v="0"/>
    <x v="15"/>
    <x v="1"/>
    <x v="1"/>
    <n v="2020"/>
    <x v="0"/>
    <x v="5"/>
    <x v="3"/>
    <x v="3"/>
    <n v="163.38"/>
    <n v="1"/>
  </r>
  <r>
    <x v="544"/>
    <x v="0"/>
    <x v="0"/>
    <x v="0"/>
    <x v="5"/>
    <x v="1"/>
    <x v="1"/>
    <n v="2067"/>
    <x v="0"/>
    <x v="5"/>
    <x v="8"/>
    <x v="8"/>
    <n v="163.71"/>
    <n v="1"/>
  </r>
  <r>
    <x v="235"/>
    <x v="1"/>
    <x v="1"/>
    <x v="0"/>
    <x v="61"/>
    <x v="6"/>
    <x v="6"/>
    <n v="5343"/>
    <x v="0"/>
    <x v="18"/>
    <x v="4"/>
    <x v="4"/>
    <n v="163.77000000000001"/>
    <n v="1"/>
  </r>
  <r>
    <x v="371"/>
    <x v="2"/>
    <x v="2"/>
    <x v="1"/>
    <x v="43"/>
    <x v="1"/>
    <x v="1"/>
    <n v="2560"/>
    <x v="0"/>
    <x v="2"/>
    <x v="1"/>
    <x v="1"/>
    <n v="163.81"/>
    <n v="1"/>
  </r>
  <r>
    <x v="510"/>
    <x v="1"/>
    <x v="1"/>
    <x v="0"/>
    <x v="69"/>
    <x v="4"/>
    <x v="4"/>
    <n v="3199"/>
    <x v="0"/>
    <x v="6"/>
    <x v="8"/>
    <x v="8"/>
    <n v="164.26"/>
    <n v="1"/>
  </r>
  <r>
    <x v="406"/>
    <x v="2"/>
    <x v="2"/>
    <x v="1"/>
    <x v="53"/>
    <x v="3"/>
    <x v="3"/>
    <n v="4119"/>
    <x v="0"/>
    <x v="10"/>
    <x v="4"/>
    <x v="4"/>
    <n v="164.36"/>
    <n v="1"/>
  </r>
  <r>
    <x v="360"/>
    <x v="2"/>
    <x v="2"/>
    <x v="0"/>
    <x v="61"/>
    <x v="6"/>
    <x v="6"/>
    <n v="5343"/>
    <x v="0"/>
    <x v="18"/>
    <x v="7"/>
    <x v="7"/>
    <n v="164.51999999999998"/>
    <n v="1"/>
  </r>
  <r>
    <x v="61"/>
    <x v="1"/>
    <x v="1"/>
    <x v="0"/>
    <x v="61"/>
    <x v="6"/>
    <x v="6"/>
    <n v="5343"/>
    <x v="0"/>
    <x v="18"/>
    <x v="6"/>
    <x v="6"/>
    <n v="164.82"/>
    <n v="1"/>
  </r>
  <r>
    <x v="500"/>
    <x v="1"/>
    <x v="1"/>
    <x v="1"/>
    <x v="24"/>
    <x v="1"/>
    <x v="1"/>
    <n v="2120"/>
    <x v="0"/>
    <x v="4"/>
    <x v="4"/>
    <x v="4"/>
    <n v="164.89"/>
    <n v="1"/>
  </r>
  <r>
    <x v="308"/>
    <x v="1"/>
    <x v="1"/>
    <x v="0"/>
    <x v="2"/>
    <x v="2"/>
    <x v="2"/>
    <n v="2617"/>
    <x v="0"/>
    <x v="2"/>
    <x v="7"/>
    <x v="7"/>
    <n v="164.96"/>
    <n v="1"/>
  </r>
  <r>
    <x v="560"/>
    <x v="0"/>
    <x v="0"/>
    <x v="0"/>
    <x v="69"/>
    <x v="4"/>
    <x v="4"/>
    <n v="3199"/>
    <x v="0"/>
    <x v="6"/>
    <x v="7"/>
    <x v="7"/>
    <n v="165.05"/>
    <n v="1"/>
  </r>
  <r>
    <x v="493"/>
    <x v="1"/>
    <x v="1"/>
    <x v="1"/>
    <x v="42"/>
    <x v="3"/>
    <x v="3"/>
    <n v="4870"/>
    <x v="0"/>
    <x v="12"/>
    <x v="3"/>
    <x v="3"/>
    <n v="165.22"/>
    <n v="1"/>
  </r>
  <r>
    <x v="521"/>
    <x v="0"/>
    <x v="0"/>
    <x v="0"/>
    <x v="64"/>
    <x v="1"/>
    <x v="1"/>
    <n v="2350"/>
    <x v="0"/>
    <x v="1"/>
    <x v="5"/>
    <x v="5"/>
    <n v="165.44"/>
    <n v="1"/>
  </r>
  <r>
    <x v="696"/>
    <x v="1"/>
    <x v="1"/>
    <x v="0"/>
    <x v="79"/>
    <x v="6"/>
    <x v="6"/>
    <n v="5290"/>
    <x v="0"/>
    <x v="18"/>
    <x v="2"/>
    <x v="2"/>
    <n v="165.67"/>
    <n v="1"/>
  </r>
  <r>
    <x v="637"/>
    <x v="1"/>
    <x v="1"/>
    <x v="1"/>
    <x v="9"/>
    <x v="4"/>
    <x v="4"/>
    <n v="3076"/>
    <x v="0"/>
    <x v="7"/>
    <x v="2"/>
    <x v="2"/>
    <n v="165.71"/>
    <n v="1"/>
  </r>
  <r>
    <x v="619"/>
    <x v="0"/>
    <x v="0"/>
    <x v="1"/>
    <x v="83"/>
    <x v="0"/>
    <x v="0"/>
    <n v="6052"/>
    <x v="0"/>
    <x v="0"/>
    <x v="3"/>
    <x v="3"/>
    <n v="165.82"/>
    <n v="1"/>
  </r>
  <r>
    <x v="404"/>
    <x v="1"/>
    <x v="1"/>
    <x v="1"/>
    <x v="74"/>
    <x v="1"/>
    <x v="1"/>
    <n v="2485"/>
    <x v="0"/>
    <x v="1"/>
    <x v="5"/>
    <x v="5"/>
    <n v="166.25"/>
    <n v="1"/>
  </r>
  <r>
    <x v="274"/>
    <x v="0"/>
    <x v="0"/>
    <x v="0"/>
    <x v="39"/>
    <x v="0"/>
    <x v="0"/>
    <n v="6330"/>
    <x v="0"/>
    <x v="14"/>
    <x v="3"/>
    <x v="3"/>
    <n v="166.53"/>
    <n v="1"/>
  </r>
  <r>
    <x v="32"/>
    <x v="0"/>
    <x v="0"/>
    <x v="1"/>
    <x v="78"/>
    <x v="1"/>
    <x v="1"/>
    <n v="2141"/>
    <x v="0"/>
    <x v="4"/>
    <x v="3"/>
    <x v="3"/>
    <n v="167.13"/>
    <n v="1"/>
  </r>
  <r>
    <x v="559"/>
    <x v="0"/>
    <x v="0"/>
    <x v="0"/>
    <x v="91"/>
    <x v="1"/>
    <x v="1"/>
    <n v="2064"/>
    <x v="0"/>
    <x v="5"/>
    <x v="5"/>
    <x v="5"/>
    <n v="167.18"/>
    <n v="1"/>
  </r>
  <r>
    <x v="196"/>
    <x v="0"/>
    <x v="0"/>
    <x v="0"/>
    <x v="44"/>
    <x v="4"/>
    <x v="4"/>
    <n v="3977"/>
    <x v="0"/>
    <x v="16"/>
    <x v="1"/>
    <x v="1"/>
    <n v="167.18"/>
    <n v="1"/>
  </r>
  <r>
    <x v="341"/>
    <x v="1"/>
    <x v="1"/>
    <x v="1"/>
    <x v="11"/>
    <x v="5"/>
    <x v="5"/>
    <n v="7010"/>
    <x v="0"/>
    <x v="9"/>
    <x v="5"/>
    <x v="5"/>
    <n v="167.49"/>
    <n v="1"/>
  </r>
  <r>
    <x v="496"/>
    <x v="2"/>
    <x v="2"/>
    <x v="1"/>
    <x v="81"/>
    <x v="3"/>
    <x v="3"/>
    <n v="4680"/>
    <x v="0"/>
    <x v="17"/>
    <x v="7"/>
    <x v="7"/>
    <n v="167.71"/>
    <n v="1"/>
  </r>
  <r>
    <x v="39"/>
    <x v="0"/>
    <x v="0"/>
    <x v="0"/>
    <x v="55"/>
    <x v="3"/>
    <x v="3"/>
    <n v="4703"/>
    <x v="0"/>
    <x v="17"/>
    <x v="2"/>
    <x v="2"/>
    <n v="167.74"/>
    <n v="1"/>
  </r>
  <r>
    <x v="585"/>
    <x v="0"/>
    <x v="0"/>
    <x v="0"/>
    <x v="48"/>
    <x v="3"/>
    <x v="3"/>
    <n v="4566"/>
    <x v="0"/>
    <x v="15"/>
    <x v="0"/>
    <x v="0"/>
    <n v="167.89"/>
    <n v="1"/>
  </r>
  <r>
    <x v="455"/>
    <x v="0"/>
    <x v="0"/>
    <x v="0"/>
    <x v="93"/>
    <x v="4"/>
    <x v="4"/>
    <n v="3915"/>
    <x v="0"/>
    <x v="16"/>
    <x v="7"/>
    <x v="7"/>
    <n v="168.05"/>
    <n v="1"/>
  </r>
  <r>
    <x v="214"/>
    <x v="2"/>
    <x v="2"/>
    <x v="0"/>
    <x v="6"/>
    <x v="0"/>
    <x v="0"/>
    <n v="6010"/>
    <x v="0"/>
    <x v="0"/>
    <x v="3"/>
    <x v="3"/>
    <n v="168.54000000000002"/>
    <n v="1"/>
  </r>
  <r>
    <x v="53"/>
    <x v="0"/>
    <x v="0"/>
    <x v="0"/>
    <x v="12"/>
    <x v="3"/>
    <x v="3"/>
    <n v="4068"/>
    <x v="0"/>
    <x v="10"/>
    <x v="5"/>
    <x v="5"/>
    <n v="168.66000000000003"/>
    <n v="1"/>
  </r>
  <r>
    <x v="450"/>
    <x v="1"/>
    <x v="1"/>
    <x v="1"/>
    <x v="78"/>
    <x v="1"/>
    <x v="1"/>
    <n v="2141"/>
    <x v="0"/>
    <x v="4"/>
    <x v="7"/>
    <x v="7"/>
    <n v="168.74"/>
    <n v="1"/>
  </r>
  <r>
    <x v="697"/>
    <x v="1"/>
    <x v="1"/>
    <x v="1"/>
    <x v="50"/>
    <x v="4"/>
    <x v="4"/>
    <n v="3179"/>
    <x v="0"/>
    <x v="6"/>
    <x v="0"/>
    <x v="0"/>
    <n v="168.79000000000002"/>
    <n v="1"/>
  </r>
  <r>
    <x v="157"/>
    <x v="2"/>
    <x v="2"/>
    <x v="0"/>
    <x v="38"/>
    <x v="3"/>
    <x v="3"/>
    <n v="4802"/>
    <x v="0"/>
    <x v="12"/>
    <x v="4"/>
    <x v="4"/>
    <n v="168.87"/>
    <n v="1"/>
  </r>
  <r>
    <x v="591"/>
    <x v="2"/>
    <x v="2"/>
    <x v="0"/>
    <x v="41"/>
    <x v="5"/>
    <x v="5"/>
    <n v="7320"/>
    <x v="0"/>
    <x v="9"/>
    <x v="0"/>
    <x v="0"/>
    <n v="168.87"/>
    <n v="1"/>
  </r>
  <r>
    <x v="206"/>
    <x v="2"/>
    <x v="2"/>
    <x v="1"/>
    <x v="82"/>
    <x v="3"/>
    <x v="3"/>
    <n v="4655"/>
    <x v="0"/>
    <x v="17"/>
    <x v="2"/>
    <x v="2"/>
    <n v="169.1"/>
    <n v="1"/>
  </r>
  <r>
    <x v="326"/>
    <x v="0"/>
    <x v="0"/>
    <x v="0"/>
    <x v="6"/>
    <x v="0"/>
    <x v="0"/>
    <n v="6010"/>
    <x v="0"/>
    <x v="0"/>
    <x v="2"/>
    <x v="2"/>
    <n v="169.19"/>
    <n v="1"/>
  </r>
  <r>
    <x v="556"/>
    <x v="0"/>
    <x v="0"/>
    <x v="0"/>
    <x v="13"/>
    <x v="1"/>
    <x v="1"/>
    <n v="2480"/>
    <x v="0"/>
    <x v="1"/>
    <x v="6"/>
    <x v="6"/>
    <n v="169.26"/>
    <n v="1"/>
  </r>
  <r>
    <x v="698"/>
    <x v="2"/>
    <x v="2"/>
    <x v="0"/>
    <x v="58"/>
    <x v="0"/>
    <x v="0"/>
    <n v="6027"/>
    <x v="0"/>
    <x v="0"/>
    <x v="2"/>
    <x v="2"/>
    <n v="169.78000000000003"/>
    <n v="1"/>
  </r>
  <r>
    <x v="274"/>
    <x v="0"/>
    <x v="0"/>
    <x v="1"/>
    <x v="43"/>
    <x v="1"/>
    <x v="1"/>
    <n v="2560"/>
    <x v="0"/>
    <x v="2"/>
    <x v="1"/>
    <x v="1"/>
    <n v="170.28"/>
    <n v="1"/>
  </r>
  <r>
    <x v="211"/>
    <x v="2"/>
    <x v="2"/>
    <x v="0"/>
    <x v="95"/>
    <x v="7"/>
    <x v="7"/>
    <n v="870"/>
    <x v="0"/>
    <x v="19"/>
    <x v="7"/>
    <x v="7"/>
    <n v="170.72"/>
    <n v="1"/>
  </r>
  <r>
    <x v="602"/>
    <x v="0"/>
    <x v="0"/>
    <x v="1"/>
    <x v="10"/>
    <x v="4"/>
    <x v="4"/>
    <n v="3551"/>
    <x v="0"/>
    <x v="8"/>
    <x v="3"/>
    <x v="3"/>
    <n v="171.16"/>
    <n v="1"/>
  </r>
  <r>
    <x v="411"/>
    <x v="1"/>
    <x v="1"/>
    <x v="0"/>
    <x v="7"/>
    <x v="4"/>
    <x v="4"/>
    <n v="3175"/>
    <x v="0"/>
    <x v="6"/>
    <x v="8"/>
    <x v="8"/>
    <n v="171.54999999999998"/>
    <n v="1"/>
  </r>
  <r>
    <x v="240"/>
    <x v="2"/>
    <x v="2"/>
    <x v="0"/>
    <x v="88"/>
    <x v="6"/>
    <x v="6"/>
    <n v="5011"/>
    <x v="0"/>
    <x v="13"/>
    <x v="4"/>
    <x v="4"/>
    <n v="171.76"/>
    <n v="1"/>
  </r>
  <r>
    <x v="522"/>
    <x v="0"/>
    <x v="0"/>
    <x v="0"/>
    <x v="26"/>
    <x v="0"/>
    <x v="0"/>
    <n v="6280"/>
    <x v="0"/>
    <x v="14"/>
    <x v="8"/>
    <x v="8"/>
    <n v="171.81"/>
    <n v="1"/>
  </r>
  <r>
    <x v="447"/>
    <x v="0"/>
    <x v="0"/>
    <x v="1"/>
    <x v="45"/>
    <x v="3"/>
    <x v="3"/>
    <n v="4570"/>
    <x v="0"/>
    <x v="15"/>
    <x v="3"/>
    <x v="3"/>
    <n v="171.94"/>
    <n v="1"/>
  </r>
  <r>
    <x v="364"/>
    <x v="2"/>
    <x v="2"/>
    <x v="0"/>
    <x v="34"/>
    <x v="4"/>
    <x v="4"/>
    <n v="3018"/>
    <x v="0"/>
    <x v="7"/>
    <x v="9"/>
    <x v="9"/>
    <n v="172.26"/>
    <n v="1"/>
  </r>
  <r>
    <x v="304"/>
    <x v="1"/>
    <x v="1"/>
    <x v="0"/>
    <x v="88"/>
    <x v="6"/>
    <x v="6"/>
    <n v="5011"/>
    <x v="0"/>
    <x v="13"/>
    <x v="5"/>
    <x v="5"/>
    <n v="172.73000000000002"/>
    <n v="1"/>
  </r>
  <r>
    <x v="65"/>
    <x v="2"/>
    <x v="2"/>
    <x v="1"/>
    <x v="0"/>
    <x v="0"/>
    <x v="0"/>
    <n v="6021"/>
    <x v="0"/>
    <x v="0"/>
    <x v="3"/>
    <x v="3"/>
    <n v="172.82999999999998"/>
    <n v="1"/>
  </r>
  <r>
    <x v="597"/>
    <x v="0"/>
    <x v="0"/>
    <x v="0"/>
    <x v="92"/>
    <x v="3"/>
    <x v="3"/>
    <n v="4305"/>
    <x v="0"/>
    <x v="3"/>
    <x v="1"/>
    <x v="1"/>
    <n v="173.71"/>
    <n v="1"/>
  </r>
  <r>
    <x v="47"/>
    <x v="2"/>
    <x v="2"/>
    <x v="0"/>
    <x v="40"/>
    <x v="4"/>
    <x v="4"/>
    <n v="3353"/>
    <x v="0"/>
    <x v="8"/>
    <x v="8"/>
    <x v="8"/>
    <n v="174.04"/>
    <n v="1"/>
  </r>
  <r>
    <x v="465"/>
    <x v="1"/>
    <x v="1"/>
    <x v="0"/>
    <x v="95"/>
    <x v="7"/>
    <x v="7"/>
    <n v="870"/>
    <x v="0"/>
    <x v="19"/>
    <x v="1"/>
    <x v="1"/>
    <n v="174.35"/>
    <n v="1"/>
  </r>
  <r>
    <x v="427"/>
    <x v="0"/>
    <x v="0"/>
    <x v="0"/>
    <x v="21"/>
    <x v="3"/>
    <x v="3"/>
    <n v="4012"/>
    <x v="0"/>
    <x v="10"/>
    <x v="1"/>
    <x v="1"/>
    <n v="174.60000000000002"/>
    <n v="1"/>
  </r>
  <r>
    <x v="446"/>
    <x v="2"/>
    <x v="2"/>
    <x v="1"/>
    <x v="32"/>
    <x v="6"/>
    <x v="6"/>
    <n v="5169"/>
    <x v="0"/>
    <x v="13"/>
    <x v="7"/>
    <x v="7"/>
    <n v="174.74"/>
    <n v="1"/>
  </r>
  <r>
    <x v="311"/>
    <x v="0"/>
    <x v="0"/>
    <x v="0"/>
    <x v="26"/>
    <x v="0"/>
    <x v="0"/>
    <n v="6280"/>
    <x v="0"/>
    <x v="14"/>
    <x v="3"/>
    <x v="3"/>
    <n v="174.82"/>
    <n v="1"/>
  </r>
  <r>
    <x v="317"/>
    <x v="0"/>
    <x v="0"/>
    <x v="1"/>
    <x v="52"/>
    <x v="3"/>
    <x v="3"/>
    <n v="4053"/>
    <x v="0"/>
    <x v="10"/>
    <x v="3"/>
    <x v="3"/>
    <n v="174.94"/>
    <n v="1"/>
  </r>
  <r>
    <x v="342"/>
    <x v="0"/>
    <x v="0"/>
    <x v="0"/>
    <x v="13"/>
    <x v="1"/>
    <x v="1"/>
    <n v="2480"/>
    <x v="0"/>
    <x v="1"/>
    <x v="5"/>
    <x v="5"/>
    <n v="175.01000000000002"/>
    <n v="1"/>
  </r>
  <r>
    <x v="462"/>
    <x v="1"/>
    <x v="1"/>
    <x v="0"/>
    <x v="11"/>
    <x v="5"/>
    <x v="5"/>
    <n v="7010"/>
    <x v="0"/>
    <x v="9"/>
    <x v="5"/>
    <x v="5"/>
    <n v="175.07"/>
    <n v="1"/>
  </r>
  <r>
    <x v="306"/>
    <x v="2"/>
    <x v="2"/>
    <x v="0"/>
    <x v="51"/>
    <x v="4"/>
    <x v="4"/>
    <n v="3630"/>
    <x v="0"/>
    <x v="16"/>
    <x v="7"/>
    <x v="7"/>
    <n v="175.13"/>
    <n v="1"/>
  </r>
  <r>
    <x v="118"/>
    <x v="1"/>
    <x v="1"/>
    <x v="0"/>
    <x v="55"/>
    <x v="3"/>
    <x v="3"/>
    <n v="4703"/>
    <x v="0"/>
    <x v="17"/>
    <x v="5"/>
    <x v="5"/>
    <n v="175.13"/>
    <n v="1"/>
  </r>
  <r>
    <x v="327"/>
    <x v="0"/>
    <x v="0"/>
    <x v="1"/>
    <x v="4"/>
    <x v="1"/>
    <x v="1"/>
    <n v="2154"/>
    <x v="0"/>
    <x v="4"/>
    <x v="1"/>
    <x v="1"/>
    <n v="175.76000000000002"/>
    <n v="1"/>
  </r>
  <r>
    <x v="435"/>
    <x v="0"/>
    <x v="0"/>
    <x v="1"/>
    <x v="9"/>
    <x v="4"/>
    <x v="4"/>
    <n v="3076"/>
    <x v="0"/>
    <x v="7"/>
    <x v="1"/>
    <x v="1"/>
    <n v="175.79999999999998"/>
    <n v="1"/>
  </r>
  <r>
    <x v="380"/>
    <x v="0"/>
    <x v="0"/>
    <x v="1"/>
    <x v="33"/>
    <x v="4"/>
    <x v="4"/>
    <n v="3280"/>
    <x v="0"/>
    <x v="8"/>
    <x v="3"/>
    <x v="3"/>
    <n v="175.86"/>
    <n v="1"/>
  </r>
  <r>
    <x v="275"/>
    <x v="2"/>
    <x v="2"/>
    <x v="1"/>
    <x v="29"/>
    <x v="4"/>
    <x v="4"/>
    <n v="3500"/>
    <x v="0"/>
    <x v="8"/>
    <x v="3"/>
    <x v="3"/>
    <n v="176.12"/>
    <n v="1"/>
  </r>
  <r>
    <x v="312"/>
    <x v="1"/>
    <x v="1"/>
    <x v="0"/>
    <x v="79"/>
    <x v="6"/>
    <x v="6"/>
    <n v="5290"/>
    <x v="0"/>
    <x v="18"/>
    <x v="7"/>
    <x v="7"/>
    <n v="176.19"/>
    <n v="1"/>
  </r>
  <r>
    <x v="270"/>
    <x v="0"/>
    <x v="0"/>
    <x v="0"/>
    <x v="48"/>
    <x v="3"/>
    <x v="3"/>
    <n v="4566"/>
    <x v="0"/>
    <x v="15"/>
    <x v="7"/>
    <x v="7"/>
    <n v="176.37"/>
    <n v="1"/>
  </r>
  <r>
    <x v="599"/>
    <x v="2"/>
    <x v="2"/>
    <x v="0"/>
    <x v="12"/>
    <x v="3"/>
    <x v="3"/>
    <n v="4068"/>
    <x v="0"/>
    <x v="10"/>
    <x v="6"/>
    <x v="6"/>
    <n v="176.54"/>
    <n v="1"/>
  </r>
  <r>
    <x v="535"/>
    <x v="1"/>
    <x v="1"/>
    <x v="0"/>
    <x v="94"/>
    <x v="5"/>
    <x v="5"/>
    <n v="7250"/>
    <x v="0"/>
    <x v="9"/>
    <x v="5"/>
    <x v="5"/>
    <n v="176.66"/>
    <n v="1"/>
  </r>
  <r>
    <x v="456"/>
    <x v="0"/>
    <x v="0"/>
    <x v="0"/>
    <x v="26"/>
    <x v="0"/>
    <x v="0"/>
    <n v="6280"/>
    <x v="0"/>
    <x v="14"/>
    <x v="9"/>
    <x v="9"/>
    <n v="176.79000000000002"/>
    <n v="1"/>
  </r>
  <r>
    <x v="653"/>
    <x v="0"/>
    <x v="0"/>
    <x v="1"/>
    <x v="0"/>
    <x v="0"/>
    <x v="0"/>
    <n v="6021"/>
    <x v="0"/>
    <x v="0"/>
    <x v="4"/>
    <x v="4"/>
    <n v="176.81"/>
    <n v="1"/>
  </r>
  <r>
    <x v="664"/>
    <x v="0"/>
    <x v="0"/>
    <x v="0"/>
    <x v="80"/>
    <x v="0"/>
    <x v="0"/>
    <n v="6109"/>
    <x v="0"/>
    <x v="14"/>
    <x v="2"/>
    <x v="2"/>
    <n v="177.19"/>
    <n v="1"/>
  </r>
  <r>
    <x v="630"/>
    <x v="0"/>
    <x v="0"/>
    <x v="1"/>
    <x v="20"/>
    <x v="4"/>
    <x v="4"/>
    <n v="3429"/>
    <x v="0"/>
    <x v="8"/>
    <x v="6"/>
    <x v="6"/>
    <n v="177.74"/>
    <n v="1"/>
  </r>
  <r>
    <x v="152"/>
    <x v="0"/>
    <x v="0"/>
    <x v="1"/>
    <x v="32"/>
    <x v="6"/>
    <x v="6"/>
    <n v="5169"/>
    <x v="0"/>
    <x v="13"/>
    <x v="3"/>
    <x v="3"/>
    <n v="177.9"/>
    <n v="1"/>
  </r>
  <r>
    <x v="32"/>
    <x v="0"/>
    <x v="0"/>
    <x v="1"/>
    <x v="0"/>
    <x v="0"/>
    <x v="0"/>
    <n v="6021"/>
    <x v="0"/>
    <x v="0"/>
    <x v="3"/>
    <x v="3"/>
    <n v="177.91"/>
    <n v="1"/>
  </r>
  <r>
    <x v="287"/>
    <x v="0"/>
    <x v="0"/>
    <x v="0"/>
    <x v="21"/>
    <x v="3"/>
    <x v="3"/>
    <n v="4012"/>
    <x v="0"/>
    <x v="10"/>
    <x v="9"/>
    <x v="9"/>
    <n v="178.39000000000001"/>
    <n v="1"/>
  </r>
  <r>
    <x v="261"/>
    <x v="1"/>
    <x v="1"/>
    <x v="0"/>
    <x v="85"/>
    <x v="0"/>
    <x v="0"/>
    <n v="6530"/>
    <x v="0"/>
    <x v="20"/>
    <x v="8"/>
    <x v="8"/>
    <n v="179.13"/>
    <n v="1"/>
  </r>
  <r>
    <x v="152"/>
    <x v="0"/>
    <x v="0"/>
    <x v="1"/>
    <x v="29"/>
    <x v="4"/>
    <x v="4"/>
    <n v="3500"/>
    <x v="0"/>
    <x v="8"/>
    <x v="5"/>
    <x v="5"/>
    <n v="179.66"/>
    <n v="1"/>
  </r>
  <r>
    <x v="178"/>
    <x v="0"/>
    <x v="0"/>
    <x v="0"/>
    <x v="91"/>
    <x v="1"/>
    <x v="1"/>
    <n v="2064"/>
    <x v="0"/>
    <x v="5"/>
    <x v="6"/>
    <x v="6"/>
    <n v="179.69"/>
    <n v="1"/>
  </r>
  <r>
    <x v="48"/>
    <x v="0"/>
    <x v="0"/>
    <x v="1"/>
    <x v="0"/>
    <x v="0"/>
    <x v="0"/>
    <n v="6021"/>
    <x v="0"/>
    <x v="0"/>
    <x v="9"/>
    <x v="9"/>
    <n v="179.7"/>
    <n v="1"/>
  </r>
  <r>
    <x v="646"/>
    <x v="0"/>
    <x v="0"/>
    <x v="1"/>
    <x v="82"/>
    <x v="3"/>
    <x v="3"/>
    <n v="4655"/>
    <x v="0"/>
    <x v="17"/>
    <x v="9"/>
    <x v="9"/>
    <n v="179.7"/>
    <n v="1"/>
  </r>
  <r>
    <x v="359"/>
    <x v="0"/>
    <x v="0"/>
    <x v="0"/>
    <x v="1"/>
    <x v="1"/>
    <x v="1"/>
    <n v="2478"/>
    <x v="0"/>
    <x v="1"/>
    <x v="9"/>
    <x v="9"/>
    <n v="179.82"/>
    <n v="1"/>
  </r>
  <r>
    <x v="277"/>
    <x v="2"/>
    <x v="2"/>
    <x v="0"/>
    <x v="21"/>
    <x v="3"/>
    <x v="3"/>
    <n v="4012"/>
    <x v="0"/>
    <x v="10"/>
    <x v="3"/>
    <x v="3"/>
    <n v="179.85000000000002"/>
    <n v="1"/>
  </r>
  <r>
    <x v="350"/>
    <x v="1"/>
    <x v="1"/>
    <x v="1"/>
    <x v="52"/>
    <x v="3"/>
    <x v="3"/>
    <n v="4053"/>
    <x v="0"/>
    <x v="10"/>
    <x v="9"/>
    <x v="9"/>
    <n v="179.94"/>
    <n v="1"/>
  </r>
  <r>
    <x v="694"/>
    <x v="2"/>
    <x v="2"/>
    <x v="0"/>
    <x v="55"/>
    <x v="3"/>
    <x v="3"/>
    <n v="4703"/>
    <x v="0"/>
    <x v="17"/>
    <x v="9"/>
    <x v="9"/>
    <n v="179.94"/>
    <n v="1"/>
  </r>
  <r>
    <x v="55"/>
    <x v="0"/>
    <x v="0"/>
    <x v="1"/>
    <x v="17"/>
    <x v="3"/>
    <x v="3"/>
    <n v="4825"/>
    <x v="0"/>
    <x v="12"/>
    <x v="5"/>
    <x v="5"/>
    <n v="180.70999999999998"/>
    <n v="1"/>
  </r>
  <r>
    <x v="636"/>
    <x v="0"/>
    <x v="0"/>
    <x v="0"/>
    <x v="20"/>
    <x v="4"/>
    <x v="4"/>
    <n v="3429"/>
    <x v="0"/>
    <x v="8"/>
    <x v="4"/>
    <x v="4"/>
    <n v="180.82999999999998"/>
    <n v="1"/>
  </r>
  <r>
    <x v="127"/>
    <x v="1"/>
    <x v="1"/>
    <x v="0"/>
    <x v="31"/>
    <x v="1"/>
    <x v="1"/>
    <n v="2116"/>
    <x v="0"/>
    <x v="4"/>
    <x v="4"/>
    <x v="4"/>
    <n v="181.11"/>
    <n v="1"/>
  </r>
  <r>
    <x v="379"/>
    <x v="2"/>
    <x v="2"/>
    <x v="0"/>
    <x v="66"/>
    <x v="3"/>
    <x v="3"/>
    <n v="4883"/>
    <x v="0"/>
    <x v="12"/>
    <x v="2"/>
    <x v="2"/>
    <n v="181.29"/>
    <n v="1"/>
  </r>
  <r>
    <x v="78"/>
    <x v="0"/>
    <x v="0"/>
    <x v="0"/>
    <x v="88"/>
    <x v="6"/>
    <x v="6"/>
    <n v="5011"/>
    <x v="0"/>
    <x v="13"/>
    <x v="3"/>
    <x v="3"/>
    <n v="181.32000000000002"/>
    <n v="1"/>
  </r>
  <r>
    <x v="699"/>
    <x v="2"/>
    <x v="2"/>
    <x v="1"/>
    <x v="28"/>
    <x v="1"/>
    <x v="1"/>
    <n v="2830"/>
    <x v="0"/>
    <x v="11"/>
    <x v="2"/>
    <x v="2"/>
    <n v="181.74"/>
    <n v="1"/>
  </r>
  <r>
    <x v="641"/>
    <x v="0"/>
    <x v="0"/>
    <x v="1"/>
    <x v="46"/>
    <x v="3"/>
    <x v="3"/>
    <n v="4740"/>
    <x v="0"/>
    <x v="17"/>
    <x v="7"/>
    <x v="7"/>
    <n v="181.75000000000003"/>
    <n v="1"/>
  </r>
  <r>
    <x v="99"/>
    <x v="0"/>
    <x v="0"/>
    <x v="1"/>
    <x v="90"/>
    <x v="3"/>
    <x v="3"/>
    <n v="4700"/>
    <x v="0"/>
    <x v="17"/>
    <x v="3"/>
    <x v="3"/>
    <n v="181.85"/>
    <n v="1"/>
  </r>
  <r>
    <x v="700"/>
    <x v="2"/>
    <x v="2"/>
    <x v="1"/>
    <x v="28"/>
    <x v="1"/>
    <x v="1"/>
    <n v="2830"/>
    <x v="0"/>
    <x v="11"/>
    <x v="3"/>
    <x v="3"/>
    <n v="182.3"/>
    <n v="1"/>
  </r>
  <r>
    <x v="692"/>
    <x v="0"/>
    <x v="0"/>
    <x v="1"/>
    <x v="28"/>
    <x v="1"/>
    <x v="1"/>
    <n v="2830"/>
    <x v="0"/>
    <x v="11"/>
    <x v="3"/>
    <x v="3"/>
    <n v="182.98000000000002"/>
    <n v="1"/>
  </r>
  <r>
    <x v="463"/>
    <x v="0"/>
    <x v="0"/>
    <x v="1"/>
    <x v="30"/>
    <x v="4"/>
    <x v="4"/>
    <n v="3131"/>
    <x v="0"/>
    <x v="6"/>
    <x v="4"/>
    <x v="4"/>
    <n v="183.33"/>
    <n v="1"/>
  </r>
  <r>
    <x v="3"/>
    <x v="0"/>
    <x v="0"/>
    <x v="1"/>
    <x v="33"/>
    <x v="4"/>
    <x v="4"/>
    <n v="3280"/>
    <x v="0"/>
    <x v="8"/>
    <x v="7"/>
    <x v="7"/>
    <n v="183.35"/>
    <n v="1"/>
  </r>
  <r>
    <x v="296"/>
    <x v="0"/>
    <x v="0"/>
    <x v="1"/>
    <x v="30"/>
    <x v="4"/>
    <x v="4"/>
    <n v="3131"/>
    <x v="0"/>
    <x v="6"/>
    <x v="5"/>
    <x v="5"/>
    <n v="183.61"/>
    <n v="1"/>
  </r>
  <r>
    <x v="639"/>
    <x v="1"/>
    <x v="1"/>
    <x v="0"/>
    <x v="37"/>
    <x v="1"/>
    <x v="1"/>
    <n v="2750"/>
    <x v="0"/>
    <x v="11"/>
    <x v="2"/>
    <x v="2"/>
    <n v="183.67000000000002"/>
    <n v="1"/>
  </r>
  <r>
    <x v="701"/>
    <x v="2"/>
    <x v="2"/>
    <x v="1"/>
    <x v="24"/>
    <x v="1"/>
    <x v="1"/>
    <n v="2120"/>
    <x v="0"/>
    <x v="4"/>
    <x v="4"/>
    <x v="4"/>
    <n v="183.7"/>
    <n v="1"/>
  </r>
  <r>
    <x v="319"/>
    <x v="0"/>
    <x v="0"/>
    <x v="1"/>
    <x v="0"/>
    <x v="0"/>
    <x v="0"/>
    <n v="6021"/>
    <x v="0"/>
    <x v="0"/>
    <x v="1"/>
    <x v="1"/>
    <n v="184.13000000000002"/>
    <n v="1"/>
  </r>
  <r>
    <x v="353"/>
    <x v="1"/>
    <x v="1"/>
    <x v="1"/>
    <x v="28"/>
    <x v="1"/>
    <x v="1"/>
    <n v="2830"/>
    <x v="0"/>
    <x v="11"/>
    <x v="1"/>
    <x v="1"/>
    <n v="184.24"/>
    <n v="1"/>
  </r>
  <r>
    <x v="353"/>
    <x v="1"/>
    <x v="1"/>
    <x v="1"/>
    <x v="28"/>
    <x v="1"/>
    <x v="1"/>
    <n v="2830"/>
    <x v="0"/>
    <x v="11"/>
    <x v="8"/>
    <x v="8"/>
    <n v="184.62"/>
    <n v="1"/>
  </r>
  <r>
    <x v="333"/>
    <x v="1"/>
    <x v="1"/>
    <x v="1"/>
    <x v="55"/>
    <x v="3"/>
    <x v="3"/>
    <n v="4703"/>
    <x v="0"/>
    <x v="17"/>
    <x v="0"/>
    <x v="0"/>
    <n v="184.87"/>
    <n v="1"/>
  </r>
  <r>
    <x v="520"/>
    <x v="0"/>
    <x v="0"/>
    <x v="0"/>
    <x v="93"/>
    <x v="4"/>
    <x v="4"/>
    <n v="3915"/>
    <x v="0"/>
    <x v="16"/>
    <x v="9"/>
    <x v="9"/>
    <n v="184.97"/>
    <n v="1"/>
  </r>
  <r>
    <x v="199"/>
    <x v="0"/>
    <x v="0"/>
    <x v="0"/>
    <x v="43"/>
    <x v="1"/>
    <x v="1"/>
    <n v="2560"/>
    <x v="0"/>
    <x v="2"/>
    <x v="9"/>
    <x v="9"/>
    <n v="185.32999999999998"/>
    <n v="1"/>
  </r>
  <r>
    <x v="171"/>
    <x v="1"/>
    <x v="1"/>
    <x v="0"/>
    <x v="12"/>
    <x v="3"/>
    <x v="3"/>
    <n v="4068"/>
    <x v="0"/>
    <x v="10"/>
    <x v="3"/>
    <x v="3"/>
    <n v="185.34"/>
    <n v="1"/>
  </r>
  <r>
    <x v="2"/>
    <x v="1"/>
    <x v="1"/>
    <x v="0"/>
    <x v="35"/>
    <x v="3"/>
    <x v="3"/>
    <n v="4558"/>
    <x v="0"/>
    <x v="15"/>
    <x v="6"/>
    <x v="6"/>
    <n v="185.7"/>
    <n v="1"/>
  </r>
  <r>
    <x v="55"/>
    <x v="0"/>
    <x v="0"/>
    <x v="0"/>
    <x v="73"/>
    <x v="6"/>
    <x v="6"/>
    <n v="5607"/>
    <x v="0"/>
    <x v="18"/>
    <x v="9"/>
    <x v="9"/>
    <n v="185.80999999999997"/>
    <n v="1"/>
  </r>
  <r>
    <x v="449"/>
    <x v="0"/>
    <x v="0"/>
    <x v="0"/>
    <x v="5"/>
    <x v="1"/>
    <x v="1"/>
    <n v="2067"/>
    <x v="0"/>
    <x v="5"/>
    <x v="0"/>
    <x v="0"/>
    <n v="185.82"/>
    <n v="1"/>
  </r>
  <r>
    <x v="603"/>
    <x v="2"/>
    <x v="2"/>
    <x v="0"/>
    <x v="53"/>
    <x v="3"/>
    <x v="3"/>
    <n v="4119"/>
    <x v="0"/>
    <x v="10"/>
    <x v="0"/>
    <x v="0"/>
    <n v="185.82999999999998"/>
    <n v="1"/>
  </r>
  <r>
    <x v="88"/>
    <x v="0"/>
    <x v="0"/>
    <x v="1"/>
    <x v="70"/>
    <x v="4"/>
    <x v="4"/>
    <n v="3400"/>
    <x v="0"/>
    <x v="8"/>
    <x v="5"/>
    <x v="5"/>
    <n v="187.22"/>
    <n v="1"/>
  </r>
  <r>
    <x v="33"/>
    <x v="2"/>
    <x v="2"/>
    <x v="1"/>
    <x v="92"/>
    <x v="3"/>
    <x v="3"/>
    <n v="4305"/>
    <x v="0"/>
    <x v="3"/>
    <x v="7"/>
    <x v="7"/>
    <n v="187.41000000000003"/>
    <n v="1"/>
  </r>
  <r>
    <x v="511"/>
    <x v="2"/>
    <x v="2"/>
    <x v="1"/>
    <x v="41"/>
    <x v="5"/>
    <x v="5"/>
    <n v="7320"/>
    <x v="0"/>
    <x v="9"/>
    <x v="6"/>
    <x v="6"/>
    <n v="187.53"/>
    <n v="1"/>
  </r>
  <r>
    <x v="701"/>
    <x v="2"/>
    <x v="2"/>
    <x v="0"/>
    <x v="5"/>
    <x v="1"/>
    <x v="1"/>
    <n v="2067"/>
    <x v="0"/>
    <x v="5"/>
    <x v="1"/>
    <x v="1"/>
    <n v="187.81"/>
    <n v="1"/>
  </r>
  <r>
    <x v="541"/>
    <x v="0"/>
    <x v="0"/>
    <x v="1"/>
    <x v="55"/>
    <x v="3"/>
    <x v="3"/>
    <n v="4703"/>
    <x v="0"/>
    <x v="17"/>
    <x v="6"/>
    <x v="6"/>
    <n v="188.13"/>
    <n v="1"/>
  </r>
  <r>
    <x v="408"/>
    <x v="1"/>
    <x v="1"/>
    <x v="1"/>
    <x v="42"/>
    <x v="3"/>
    <x v="3"/>
    <n v="4870"/>
    <x v="0"/>
    <x v="12"/>
    <x v="5"/>
    <x v="5"/>
    <n v="188.22"/>
    <n v="1"/>
  </r>
  <r>
    <x v="235"/>
    <x v="1"/>
    <x v="1"/>
    <x v="1"/>
    <x v="0"/>
    <x v="0"/>
    <x v="0"/>
    <n v="6021"/>
    <x v="0"/>
    <x v="0"/>
    <x v="1"/>
    <x v="1"/>
    <n v="188.94"/>
    <n v="1"/>
  </r>
  <r>
    <x v="425"/>
    <x v="2"/>
    <x v="2"/>
    <x v="0"/>
    <x v="2"/>
    <x v="2"/>
    <x v="2"/>
    <n v="2617"/>
    <x v="0"/>
    <x v="2"/>
    <x v="4"/>
    <x v="4"/>
    <n v="189.58"/>
    <n v="1"/>
  </r>
  <r>
    <x v="240"/>
    <x v="2"/>
    <x v="2"/>
    <x v="0"/>
    <x v="10"/>
    <x v="4"/>
    <x v="4"/>
    <n v="3551"/>
    <x v="0"/>
    <x v="8"/>
    <x v="8"/>
    <x v="8"/>
    <n v="189.72"/>
    <n v="1"/>
  </r>
  <r>
    <x v="197"/>
    <x v="0"/>
    <x v="0"/>
    <x v="0"/>
    <x v="5"/>
    <x v="1"/>
    <x v="1"/>
    <n v="2067"/>
    <x v="0"/>
    <x v="5"/>
    <x v="9"/>
    <x v="9"/>
    <n v="189.81"/>
    <n v="1"/>
  </r>
  <r>
    <x v="233"/>
    <x v="1"/>
    <x v="1"/>
    <x v="1"/>
    <x v="28"/>
    <x v="1"/>
    <x v="1"/>
    <n v="2830"/>
    <x v="0"/>
    <x v="11"/>
    <x v="3"/>
    <x v="3"/>
    <n v="189.82"/>
    <n v="1"/>
  </r>
  <r>
    <x v="203"/>
    <x v="0"/>
    <x v="0"/>
    <x v="1"/>
    <x v="72"/>
    <x v="4"/>
    <x v="4"/>
    <n v="3931"/>
    <x v="0"/>
    <x v="16"/>
    <x v="0"/>
    <x v="0"/>
    <n v="189.87"/>
    <n v="1"/>
  </r>
  <r>
    <x v="589"/>
    <x v="0"/>
    <x v="0"/>
    <x v="1"/>
    <x v="1"/>
    <x v="1"/>
    <x v="1"/>
    <n v="2478"/>
    <x v="0"/>
    <x v="1"/>
    <x v="3"/>
    <x v="3"/>
    <n v="190.83"/>
    <n v="1"/>
  </r>
  <r>
    <x v="664"/>
    <x v="0"/>
    <x v="0"/>
    <x v="1"/>
    <x v="17"/>
    <x v="3"/>
    <x v="3"/>
    <n v="4825"/>
    <x v="0"/>
    <x v="12"/>
    <x v="9"/>
    <x v="9"/>
    <n v="191.07999999999998"/>
    <n v="1"/>
  </r>
  <r>
    <x v="372"/>
    <x v="0"/>
    <x v="0"/>
    <x v="0"/>
    <x v="49"/>
    <x v="4"/>
    <x v="4"/>
    <n v="3134"/>
    <x v="0"/>
    <x v="6"/>
    <x v="6"/>
    <x v="6"/>
    <n v="191.57999999999998"/>
    <n v="1"/>
  </r>
  <r>
    <x v="27"/>
    <x v="0"/>
    <x v="0"/>
    <x v="0"/>
    <x v="5"/>
    <x v="1"/>
    <x v="1"/>
    <n v="2067"/>
    <x v="0"/>
    <x v="5"/>
    <x v="9"/>
    <x v="9"/>
    <n v="191.62"/>
    <n v="1"/>
  </r>
  <r>
    <x v="435"/>
    <x v="0"/>
    <x v="0"/>
    <x v="1"/>
    <x v="43"/>
    <x v="1"/>
    <x v="1"/>
    <n v="2560"/>
    <x v="0"/>
    <x v="2"/>
    <x v="8"/>
    <x v="8"/>
    <n v="191.65"/>
    <n v="1"/>
  </r>
  <r>
    <x v="108"/>
    <x v="1"/>
    <x v="1"/>
    <x v="1"/>
    <x v="10"/>
    <x v="4"/>
    <x v="4"/>
    <n v="3551"/>
    <x v="0"/>
    <x v="8"/>
    <x v="1"/>
    <x v="1"/>
    <n v="192.45999999999998"/>
    <n v="1"/>
  </r>
  <r>
    <x v="689"/>
    <x v="1"/>
    <x v="1"/>
    <x v="0"/>
    <x v="40"/>
    <x v="4"/>
    <x v="4"/>
    <n v="3353"/>
    <x v="0"/>
    <x v="8"/>
    <x v="3"/>
    <x v="3"/>
    <n v="192.47"/>
    <n v="1"/>
  </r>
  <r>
    <x v="198"/>
    <x v="2"/>
    <x v="2"/>
    <x v="0"/>
    <x v="64"/>
    <x v="1"/>
    <x v="1"/>
    <n v="2350"/>
    <x v="0"/>
    <x v="1"/>
    <x v="2"/>
    <x v="2"/>
    <n v="192.65"/>
    <n v="1"/>
  </r>
  <r>
    <x v="399"/>
    <x v="0"/>
    <x v="0"/>
    <x v="0"/>
    <x v="17"/>
    <x v="3"/>
    <x v="3"/>
    <n v="4825"/>
    <x v="0"/>
    <x v="12"/>
    <x v="5"/>
    <x v="5"/>
    <n v="192.67"/>
    <n v="1"/>
  </r>
  <r>
    <x v="7"/>
    <x v="0"/>
    <x v="0"/>
    <x v="1"/>
    <x v="92"/>
    <x v="3"/>
    <x v="3"/>
    <n v="4305"/>
    <x v="0"/>
    <x v="3"/>
    <x v="7"/>
    <x v="7"/>
    <n v="193.7"/>
    <n v="1"/>
  </r>
  <r>
    <x v="52"/>
    <x v="2"/>
    <x v="2"/>
    <x v="1"/>
    <x v="82"/>
    <x v="3"/>
    <x v="3"/>
    <n v="4655"/>
    <x v="0"/>
    <x v="17"/>
    <x v="4"/>
    <x v="4"/>
    <n v="193.8"/>
    <n v="1"/>
  </r>
  <r>
    <x v="698"/>
    <x v="2"/>
    <x v="2"/>
    <x v="1"/>
    <x v="0"/>
    <x v="0"/>
    <x v="0"/>
    <n v="6021"/>
    <x v="0"/>
    <x v="0"/>
    <x v="3"/>
    <x v="3"/>
    <n v="193.95"/>
    <n v="1"/>
  </r>
  <r>
    <x v="218"/>
    <x v="1"/>
    <x v="1"/>
    <x v="0"/>
    <x v="65"/>
    <x v="1"/>
    <x v="1"/>
    <n v="2131"/>
    <x v="0"/>
    <x v="4"/>
    <x v="3"/>
    <x v="3"/>
    <n v="194.06"/>
    <n v="1"/>
  </r>
  <r>
    <x v="587"/>
    <x v="0"/>
    <x v="0"/>
    <x v="0"/>
    <x v="27"/>
    <x v="4"/>
    <x v="4"/>
    <n v="3066"/>
    <x v="0"/>
    <x v="7"/>
    <x v="3"/>
    <x v="3"/>
    <n v="194.56"/>
    <n v="1"/>
  </r>
  <r>
    <x v="586"/>
    <x v="0"/>
    <x v="0"/>
    <x v="0"/>
    <x v="86"/>
    <x v="0"/>
    <x v="0"/>
    <n v="6725"/>
    <x v="0"/>
    <x v="20"/>
    <x v="5"/>
    <x v="5"/>
    <n v="194.63"/>
    <n v="1"/>
  </r>
  <r>
    <x v="668"/>
    <x v="2"/>
    <x v="2"/>
    <x v="0"/>
    <x v="36"/>
    <x v="4"/>
    <x v="4"/>
    <n v="3148"/>
    <x v="0"/>
    <x v="6"/>
    <x v="3"/>
    <x v="3"/>
    <n v="194.64"/>
    <n v="1"/>
  </r>
  <r>
    <x v="344"/>
    <x v="1"/>
    <x v="1"/>
    <x v="0"/>
    <x v="7"/>
    <x v="4"/>
    <x v="4"/>
    <n v="3175"/>
    <x v="0"/>
    <x v="6"/>
    <x v="2"/>
    <x v="2"/>
    <n v="194.64999999999998"/>
    <n v="1"/>
  </r>
  <r>
    <x v="702"/>
    <x v="0"/>
    <x v="0"/>
    <x v="1"/>
    <x v="82"/>
    <x v="3"/>
    <x v="3"/>
    <n v="4655"/>
    <x v="0"/>
    <x v="17"/>
    <x v="1"/>
    <x v="1"/>
    <n v="194.71"/>
    <n v="1"/>
  </r>
  <r>
    <x v="434"/>
    <x v="0"/>
    <x v="0"/>
    <x v="0"/>
    <x v="16"/>
    <x v="0"/>
    <x v="0"/>
    <n v="6030"/>
    <x v="0"/>
    <x v="0"/>
    <x v="4"/>
    <x v="4"/>
    <n v="194.85"/>
    <n v="1"/>
  </r>
  <r>
    <x v="699"/>
    <x v="2"/>
    <x v="2"/>
    <x v="0"/>
    <x v="75"/>
    <x v="0"/>
    <x v="0"/>
    <n v="6450"/>
    <x v="0"/>
    <x v="20"/>
    <x v="7"/>
    <x v="7"/>
    <n v="195.1"/>
    <n v="1"/>
  </r>
  <r>
    <x v="450"/>
    <x v="1"/>
    <x v="1"/>
    <x v="1"/>
    <x v="71"/>
    <x v="6"/>
    <x v="6"/>
    <n v="5043"/>
    <x v="0"/>
    <x v="13"/>
    <x v="5"/>
    <x v="5"/>
    <n v="195.16"/>
    <n v="1"/>
  </r>
  <r>
    <x v="324"/>
    <x v="0"/>
    <x v="0"/>
    <x v="0"/>
    <x v="63"/>
    <x v="1"/>
    <x v="1"/>
    <n v="2015"/>
    <x v="0"/>
    <x v="5"/>
    <x v="8"/>
    <x v="8"/>
    <n v="195.35000000000002"/>
    <n v="1"/>
  </r>
  <r>
    <x v="613"/>
    <x v="2"/>
    <x v="2"/>
    <x v="0"/>
    <x v="63"/>
    <x v="1"/>
    <x v="1"/>
    <n v="2015"/>
    <x v="0"/>
    <x v="5"/>
    <x v="7"/>
    <x v="7"/>
    <n v="195.65000000000003"/>
    <n v="1"/>
  </r>
  <r>
    <x v="33"/>
    <x v="2"/>
    <x v="2"/>
    <x v="1"/>
    <x v="29"/>
    <x v="4"/>
    <x v="4"/>
    <n v="3500"/>
    <x v="0"/>
    <x v="8"/>
    <x v="6"/>
    <x v="6"/>
    <n v="196.21"/>
    <n v="1"/>
  </r>
  <r>
    <x v="424"/>
    <x v="0"/>
    <x v="0"/>
    <x v="0"/>
    <x v="60"/>
    <x v="1"/>
    <x v="1"/>
    <n v="2541"/>
    <x v="0"/>
    <x v="2"/>
    <x v="0"/>
    <x v="0"/>
    <n v="196.23999999999998"/>
    <n v="1"/>
  </r>
  <r>
    <x v="1"/>
    <x v="0"/>
    <x v="0"/>
    <x v="1"/>
    <x v="28"/>
    <x v="1"/>
    <x v="1"/>
    <n v="2830"/>
    <x v="0"/>
    <x v="11"/>
    <x v="6"/>
    <x v="6"/>
    <n v="196.49"/>
    <n v="1"/>
  </r>
  <r>
    <x v="361"/>
    <x v="2"/>
    <x v="2"/>
    <x v="1"/>
    <x v="75"/>
    <x v="0"/>
    <x v="0"/>
    <n v="6450"/>
    <x v="0"/>
    <x v="20"/>
    <x v="2"/>
    <x v="2"/>
    <n v="196.62"/>
    <n v="1"/>
  </r>
  <r>
    <x v="256"/>
    <x v="0"/>
    <x v="0"/>
    <x v="0"/>
    <x v="55"/>
    <x v="3"/>
    <x v="3"/>
    <n v="4703"/>
    <x v="0"/>
    <x v="17"/>
    <x v="3"/>
    <x v="3"/>
    <n v="196.82"/>
    <n v="1"/>
  </r>
  <r>
    <x v="304"/>
    <x v="1"/>
    <x v="1"/>
    <x v="0"/>
    <x v="90"/>
    <x v="3"/>
    <x v="3"/>
    <n v="4700"/>
    <x v="0"/>
    <x v="17"/>
    <x v="3"/>
    <x v="3"/>
    <n v="196.88000000000002"/>
    <n v="1"/>
  </r>
  <r>
    <x v="65"/>
    <x v="2"/>
    <x v="2"/>
    <x v="0"/>
    <x v="69"/>
    <x v="4"/>
    <x v="4"/>
    <n v="3199"/>
    <x v="0"/>
    <x v="6"/>
    <x v="3"/>
    <x v="3"/>
    <n v="197.04"/>
    <n v="1"/>
  </r>
  <r>
    <x v="703"/>
    <x v="0"/>
    <x v="0"/>
    <x v="0"/>
    <x v="73"/>
    <x v="6"/>
    <x v="6"/>
    <n v="5607"/>
    <x v="0"/>
    <x v="18"/>
    <x v="6"/>
    <x v="6"/>
    <n v="197.66"/>
    <n v="1"/>
  </r>
  <r>
    <x v="440"/>
    <x v="0"/>
    <x v="0"/>
    <x v="0"/>
    <x v="85"/>
    <x v="0"/>
    <x v="0"/>
    <n v="6530"/>
    <x v="0"/>
    <x v="20"/>
    <x v="1"/>
    <x v="1"/>
    <n v="197.91"/>
    <n v="1"/>
  </r>
  <r>
    <x v="120"/>
    <x v="2"/>
    <x v="2"/>
    <x v="0"/>
    <x v="26"/>
    <x v="0"/>
    <x v="0"/>
    <n v="6280"/>
    <x v="0"/>
    <x v="14"/>
    <x v="8"/>
    <x v="8"/>
    <n v="198.01999999999998"/>
    <n v="1"/>
  </r>
  <r>
    <x v="455"/>
    <x v="0"/>
    <x v="0"/>
    <x v="1"/>
    <x v="0"/>
    <x v="0"/>
    <x v="0"/>
    <n v="6021"/>
    <x v="0"/>
    <x v="0"/>
    <x v="2"/>
    <x v="2"/>
    <n v="198.07"/>
    <n v="1"/>
  </r>
  <r>
    <x v="447"/>
    <x v="0"/>
    <x v="0"/>
    <x v="0"/>
    <x v="20"/>
    <x v="4"/>
    <x v="4"/>
    <n v="3429"/>
    <x v="0"/>
    <x v="8"/>
    <x v="4"/>
    <x v="4"/>
    <n v="198.64"/>
    <n v="1"/>
  </r>
  <r>
    <x v="603"/>
    <x v="2"/>
    <x v="2"/>
    <x v="0"/>
    <x v="25"/>
    <x v="4"/>
    <x v="4"/>
    <n v="3550"/>
    <x v="0"/>
    <x v="8"/>
    <x v="1"/>
    <x v="1"/>
    <n v="198.75"/>
    <n v="1"/>
  </r>
  <r>
    <x v="366"/>
    <x v="1"/>
    <x v="1"/>
    <x v="0"/>
    <x v="21"/>
    <x v="3"/>
    <x v="3"/>
    <n v="4012"/>
    <x v="0"/>
    <x v="10"/>
    <x v="3"/>
    <x v="3"/>
    <n v="198.84"/>
    <n v="1"/>
  </r>
  <r>
    <x v="415"/>
    <x v="2"/>
    <x v="2"/>
    <x v="0"/>
    <x v="2"/>
    <x v="2"/>
    <x v="2"/>
    <n v="2617"/>
    <x v="0"/>
    <x v="2"/>
    <x v="0"/>
    <x v="0"/>
    <n v="199.12"/>
    <n v="1"/>
  </r>
  <r>
    <x v="613"/>
    <x v="2"/>
    <x v="2"/>
    <x v="0"/>
    <x v="94"/>
    <x v="5"/>
    <x v="5"/>
    <n v="7250"/>
    <x v="0"/>
    <x v="9"/>
    <x v="7"/>
    <x v="7"/>
    <n v="199.82"/>
    <n v="1"/>
  </r>
  <r>
    <x v="511"/>
    <x v="2"/>
    <x v="2"/>
    <x v="0"/>
    <x v="58"/>
    <x v="0"/>
    <x v="0"/>
    <n v="6027"/>
    <x v="0"/>
    <x v="0"/>
    <x v="9"/>
    <x v="9"/>
    <n v="199.95"/>
    <n v="1"/>
  </r>
  <r>
    <x v="691"/>
    <x v="2"/>
    <x v="2"/>
    <x v="0"/>
    <x v="63"/>
    <x v="1"/>
    <x v="1"/>
    <n v="2015"/>
    <x v="0"/>
    <x v="5"/>
    <x v="5"/>
    <x v="5"/>
    <n v="200.05"/>
    <n v="1"/>
  </r>
  <r>
    <x v="47"/>
    <x v="2"/>
    <x v="2"/>
    <x v="0"/>
    <x v="19"/>
    <x v="1"/>
    <x v="1"/>
    <n v="2800"/>
    <x v="0"/>
    <x v="11"/>
    <x v="6"/>
    <x v="6"/>
    <n v="200.39"/>
    <n v="1"/>
  </r>
  <r>
    <x v="704"/>
    <x v="0"/>
    <x v="0"/>
    <x v="0"/>
    <x v="15"/>
    <x v="1"/>
    <x v="1"/>
    <n v="2020"/>
    <x v="0"/>
    <x v="5"/>
    <x v="1"/>
    <x v="1"/>
    <n v="200.44"/>
    <n v="1"/>
  </r>
  <r>
    <x v="94"/>
    <x v="0"/>
    <x v="0"/>
    <x v="0"/>
    <x v="90"/>
    <x v="3"/>
    <x v="3"/>
    <n v="4700"/>
    <x v="0"/>
    <x v="17"/>
    <x v="1"/>
    <x v="1"/>
    <n v="200.64999999999998"/>
    <n v="1"/>
  </r>
  <r>
    <x v="186"/>
    <x v="2"/>
    <x v="2"/>
    <x v="0"/>
    <x v="84"/>
    <x v="3"/>
    <x v="3"/>
    <n v="4215"/>
    <x v="0"/>
    <x v="3"/>
    <x v="9"/>
    <x v="9"/>
    <n v="200.70999999999998"/>
    <n v="1"/>
  </r>
  <r>
    <x v="589"/>
    <x v="0"/>
    <x v="0"/>
    <x v="0"/>
    <x v="83"/>
    <x v="0"/>
    <x v="0"/>
    <n v="6052"/>
    <x v="0"/>
    <x v="0"/>
    <x v="1"/>
    <x v="1"/>
    <n v="200.73"/>
    <n v="1"/>
  </r>
  <r>
    <x v="33"/>
    <x v="2"/>
    <x v="2"/>
    <x v="1"/>
    <x v="9"/>
    <x v="4"/>
    <x v="4"/>
    <n v="3076"/>
    <x v="0"/>
    <x v="7"/>
    <x v="0"/>
    <x v="0"/>
    <n v="200.82000000000002"/>
    <n v="1"/>
  </r>
  <r>
    <x v="465"/>
    <x v="1"/>
    <x v="1"/>
    <x v="1"/>
    <x v="4"/>
    <x v="1"/>
    <x v="1"/>
    <n v="2154"/>
    <x v="0"/>
    <x v="4"/>
    <x v="3"/>
    <x v="3"/>
    <n v="200.87"/>
    <n v="1"/>
  </r>
  <r>
    <x v="705"/>
    <x v="0"/>
    <x v="0"/>
    <x v="0"/>
    <x v="59"/>
    <x v="3"/>
    <x v="3"/>
    <n v="4509"/>
    <x v="0"/>
    <x v="3"/>
    <x v="8"/>
    <x v="8"/>
    <n v="200.87"/>
    <n v="1"/>
  </r>
  <r>
    <x v="214"/>
    <x v="2"/>
    <x v="2"/>
    <x v="0"/>
    <x v="73"/>
    <x v="6"/>
    <x v="6"/>
    <n v="5607"/>
    <x v="0"/>
    <x v="18"/>
    <x v="6"/>
    <x v="6"/>
    <n v="201.14"/>
    <n v="1"/>
  </r>
  <r>
    <x v="679"/>
    <x v="0"/>
    <x v="0"/>
    <x v="1"/>
    <x v="17"/>
    <x v="3"/>
    <x v="3"/>
    <n v="4825"/>
    <x v="0"/>
    <x v="12"/>
    <x v="0"/>
    <x v="0"/>
    <n v="201.22"/>
    <n v="1"/>
  </r>
  <r>
    <x v="385"/>
    <x v="1"/>
    <x v="1"/>
    <x v="0"/>
    <x v="49"/>
    <x v="4"/>
    <x v="4"/>
    <n v="3134"/>
    <x v="0"/>
    <x v="6"/>
    <x v="7"/>
    <x v="7"/>
    <n v="201.22000000000003"/>
    <n v="1"/>
  </r>
  <r>
    <x v="177"/>
    <x v="1"/>
    <x v="1"/>
    <x v="1"/>
    <x v="33"/>
    <x v="4"/>
    <x v="4"/>
    <n v="3280"/>
    <x v="0"/>
    <x v="8"/>
    <x v="3"/>
    <x v="3"/>
    <n v="201.92"/>
    <n v="1"/>
  </r>
  <r>
    <x v="211"/>
    <x v="2"/>
    <x v="2"/>
    <x v="0"/>
    <x v="77"/>
    <x v="5"/>
    <x v="5"/>
    <n v="7018"/>
    <x v="0"/>
    <x v="9"/>
    <x v="3"/>
    <x v="3"/>
    <n v="202.16"/>
    <n v="1"/>
  </r>
  <r>
    <x v="353"/>
    <x v="1"/>
    <x v="1"/>
    <x v="0"/>
    <x v="42"/>
    <x v="3"/>
    <x v="3"/>
    <n v="4870"/>
    <x v="0"/>
    <x v="12"/>
    <x v="5"/>
    <x v="5"/>
    <n v="202.28"/>
    <n v="1"/>
  </r>
  <r>
    <x v="522"/>
    <x v="0"/>
    <x v="0"/>
    <x v="0"/>
    <x v="95"/>
    <x v="7"/>
    <x v="7"/>
    <n v="870"/>
    <x v="0"/>
    <x v="19"/>
    <x v="2"/>
    <x v="2"/>
    <n v="202.61"/>
    <n v="1"/>
  </r>
  <r>
    <x v="588"/>
    <x v="0"/>
    <x v="0"/>
    <x v="0"/>
    <x v="34"/>
    <x v="4"/>
    <x v="4"/>
    <n v="3018"/>
    <x v="0"/>
    <x v="7"/>
    <x v="4"/>
    <x v="4"/>
    <n v="202.86999999999998"/>
    <n v="1"/>
  </r>
  <r>
    <x v="585"/>
    <x v="0"/>
    <x v="0"/>
    <x v="1"/>
    <x v="4"/>
    <x v="1"/>
    <x v="1"/>
    <n v="2154"/>
    <x v="0"/>
    <x v="4"/>
    <x v="1"/>
    <x v="1"/>
    <n v="203.66"/>
    <n v="1"/>
  </r>
  <r>
    <x v="690"/>
    <x v="1"/>
    <x v="1"/>
    <x v="0"/>
    <x v="47"/>
    <x v="1"/>
    <x v="1"/>
    <n v="2101"/>
    <x v="0"/>
    <x v="4"/>
    <x v="1"/>
    <x v="1"/>
    <n v="203.68"/>
    <n v="1"/>
  </r>
  <r>
    <x v="72"/>
    <x v="2"/>
    <x v="2"/>
    <x v="1"/>
    <x v="9"/>
    <x v="4"/>
    <x v="4"/>
    <n v="3076"/>
    <x v="0"/>
    <x v="7"/>
    <x v="2"/>
    <x v="2"/>
    <n v="203.88"/>
    <n v="1"/>
  </r>
  <r>
    <x v="158"/>
    <x v="0"/>
    <x v="0"/>
    <x v="0"/>
    <x v="61"/>
    <x v="6"/>
    <x v="6"/>
    <n v="5343"/>
    <x v="0"/>
    <x v="18"/>
    <x v="9"/>
    <x v="9"/>
    <n v="204.10000000000002"/>
    <n v="1"/>
  </r>
  <r>
    <x v="649"/>
    <x v="1"/>
    <x v="1"/>
    <x v="0"/>
    <x v="5"/>
    <x v="1"/>
    <x v="1"/>
    <n v="2067"/>
    <x v="0"/>
    <x v="5"/>
    <x v="1"/>
    <x v="1"/>
    <n v="204.21"/>
    <n v="1"/>
  </r>
  <r>
    <x v="620"/>
    <x v="1"/>
    <x v="1"/>
    <x v="0"/>
    <x v="35"/>
    <x v="3"/>
    <x v="3"/>
    <n v="4558"/>
    <x v="0"/>
    <x v="15"/>
    <x v="4"/>
    <x v="4"/>
    <n v="204.48000000000002"/>
    <n v="1"/>
  </r>
  <r>
    <x v="76"/>
    <x v="2"/>
    <x v="2"/>
    <x v="0"/>
    <x v="88"/>
    <x v="6"/>
    <x v="6"/>
    <n v="5011"/>
    <x v="0"/>
    <x v="13"/>
    <x v="1"/>
    <x v="1"/>
    <n v="204.59"/>
    <n v="1"/>
  </r>
  <r>
    <x v="706"/>
    <x v="1"/>
    <x v="1"/>
    <x v="0"/>
    <x v="66"/>
    <x v="3"/>
    <x v="3"/>
    <n v="4883"/>
    <x v="0"/>
    <x v="12"/>
    <x v="5"/>
    <x v="5"/>
    <n v="204.61"/>
    <n v="1"/>
  </r>
  <r>
    <x v="58"/>
    <x v="2"/>
    <x v="2"/>
    <x v="1"/>
    <x v="32"/>
    <x v="6"/>
    <x v="6"/>
    <n v="5169"/>
    <x v="0"/>
    <x v="13"/>
    <x v="4"/>
    <x v="4"/>
    <n v="204.64"/>
    <n v="1"/>
  </r>
  <r>
    <x v="175"/>
    <x v="1"/>
    <x v="1"/>
    <x v="0"/>
    <x v="58"/>
    <x v="0"/>
    <x v="0"/>
    <n v="6027"/>
    <x v="0"/>
    <x v="0"/>
    <x v="7"/>
    <x v="7"/>
    <n v="204.69000000000003"/>
    <n v="1"/>
  </r>
  <r>
    <x v="707"/>
    <x v="1"/>
    <x v="1"/>
    <x v="0"/>
    <x v="51"/>
    <x v="4"/>
    <x v="4"/>
    <n v="3630"/>
    <x v="0"/>
    <x v="16"/>
    <x v="3"/>
    <x v="3"/>
    <n v="204.79000000000002"/>
    <n v="1"/>
  </r>
  <r>
    <x v="521"/>
    <x v="0"/>
    <x v="0"/>
    <x v="1"/>
    <x v="82"/>
    <x v="3"/>
    <x v="3"/>
    <n v="4655"/>
    <x v="0"/>
    <x v="17"/>
    <x v="0"/>
    <x v="0"/>
    <n v="204.82999999999998"/>
    <n v="1"/>
  </r>
  <r>
    <x v="174"/>
    <x v="0"/>
    <x v="0"/>
    <x v="0"/>
    <x v="37"/>
    <x v="1"/>
    <x v="1"/>
    <n v="2750"/>
    <x v="0"/>
    <x v="11"/>
    <x v="7"/>
    <x v="7"/>
    <n v="204.84"/>
    <n v="1"/>
  </r>
  <r>
    <x v="564"/>
    <x v="0"/>
    <x v="0"/>
    <x v="0"/>
    <x v="45"/>
    <x v="3"/>
    <x v="3"/>
    <n v="4570"/>
    <x v="0"/>
    <x v="15"/>
    <x v="0"/>
    <x v="0"/>
    <n v="204.85"/>
    <n v="1"/>
  </r>
  <r>
    <x v="645"/>
    <x v="0"/>
    <x v="0"/>
    <x v="1"/>
    <x v="9"/>
    <x v="4"/>
    <x v="4"/>
    <n v="3076"/>
    <x v="0"/>
    <x v="7"/>
    <x v="8"/>
    <x v="8"/>
    <n v="205.46"/>
    <n v="1"/>
  </r>
  <r>
    <x v="156"/>
    <x v="2"/>
    <x v="2"/>
    <x v="1"/>
    <x v="23"/>
    <x v="1"/>
    <x v="1"/>
    <n v="2650"/>
    <x v="0"/>
    <x v="11"/>
    <x v="0"/>
    <x v="0"/>
    <n v="205.64"/>
    <n v="1"/>
  </r>
  <r>
    <x v="469"/>
    <x v="1"/>
    <x v="1"/>
    <x v="1"/>
    <x v="36"/>
    <x v="4"/>
    <x v="4"/>
    <n v="3148"/>
    <x v="0"/>
    <x v="6"/>
    <x v="1"/>
    <x v="1"/>
    <n v="205.76999999999998"/>
    <n v="1"/>
  </r>
  <r>
    <x v="691"/>
    <x v="2"/>
    <x v="2"/>
    <x v="0"/>
    <x v="65"/>
    <x v="1"/>
    <x v="1"/>
    <n v="2131"/>
    <x v="0"/>
    <x v="4"/>
    <x v="1"/>
    <x v="1"/>
    <n v="206.74"/>
    <n v="1"/>
  </r>
  <r>
    <x v="307"/>
    <x v="0"/>
    <x v="0"/>
    <x v="1"/>
    <x v="81"/>
    <x v="3"/>
    <x v="3"/>
    <n v="4680"/>
    <x v="0"/>
    <x v="17"/>
    <x v="3"/>
    <x v="3"/>
    <n v="206.82"/>
    <n v="1"/>
  </r>
  <r>
    <x v="439"/>
    <x v="0"/>
    <x v="0"/>
    <x v="1"/>
    <x v="96"/>
    <x v="4"/>
    <x v="4"/>
    <n v="3690"/>
    <x v="0"/>
    <x v="16"/>
    <x v="4"/>
    <x v="4"/>
    <n v="207.62"/>
    <n v="1"/>
  </r>
  <r>
    <x v="190"/>
    <x v="1"/>
    <x v="1"/>
    <x v="1"/>
    <x v="22"/>
    <x v="1"/>
    <x v="1"/>
    <n v="2539"/>
    <x v="0"/>
    <x v="2"/>
    <x v="7"/>
    <x v="7"/>
    <n v="207.73"/>
    <n v="1"/>
  </r>
  <r>
    <x v="161"/>
    <x v="0"/>
    <x v="0"/>
    <x v="1"/>
    <x v="33"/>
    <x v="4"/>
    <x v="4"/>
    <n v="3280"/>
    <x v="0"/>
    <x v="8"/>
    <x v="4"/>
    <x v="4"/>
    <n v="207.74"/>
    <n v="1"/>
  </r>
  <r>
    <x v="600"/>
    <x v="0"/>
    <x v="0"/>
    <x v="0"/>
    <x v="12"/>
    <x v="3"/>
    <x v="3"/>
    <n v="4068"/>
    <x v="0"/>
    <x v="10"/>
    <x v="8"/>
    <x v="8"/>
    <n v="207.77"/>
    <n v="1"/>
  </r>
  <r>
    <x v="41"/>
    <x v="1"/>
    <x v="1"/>
    <x v="1"/>
    <x v="70"/>
    <x v="4"/>
    <x v="4"/>
    <n v="3400"/>
    <x v="0"/>
    <x v="8"/>
    <x v="0"/>
    <x v="0"/>
    <n v="207.84"/>
    <n v="1"/>
  </r>
  <r>
    <x v="196"/>
    <x v="0"/>
    <x v="0"/>
    <x v="1"/>
    <x v="30"/>
    <x v="4"/>
    <x v="4"/>
    <n v="3131"/>
    <x v="0"/>
    <x v="6"/>
    <x v="3"/>
    <x v="3"/>
    <n v="207.84"/>
    <n v="1"/>
  </r>
  <r>
    <x v="610"/>
    <x v="0"/>
    <x v="0"/>
    <x v="0"/>
    <x v="35"/>
    <x v="3"/>
    <x v="3"/>
    <n v="4558"/>
    <x v="0"/>
    <x v="15"/>
    <x v="3"/>
    <x v="3"/>
    <n v="208.14000000000001"/>
    <n v="1"/>
  </r>
  <r>
    <x v="708"/>
    <x v="1"/>
    <x v="1"/>
    <x v="0"/>
    <x v="95"/>
    <x v="7"/>
    <x v="7"/>
    <n v="870"/>
    <x v="0"/>
    <x v="19"/>
    <x v="9"/>
    <x v="9"/>
    <n v="208.22"/>
    <n v="1"/>
  </r>
  <r>
    <x v="623"/>
    <x v="1"/>
    <x v="1"/>
    <x v="0"/>
    <x v="61"/>
    <x v="6"/>
    <x v="6"/>
    <n v="5343"/>
    <x v="0"/>
    <x v="18"/>
    <x v="9"/>
    <x v="9"/>
    <n v="208.44"/>
    <n v="1"/>
  </r>
  <r>
    <x v="316"/>
    <x v="0"/>
    <x v="0"/>
    <x v="1"/>
    <x v="81"/>
    <x v="3"/>
    <x v="3"/>
    <n v="4680"/>
    <x v="0"/>
    <x v="17"/>
    <x v="5"/>
    <x v="5"/>
    <n v="208.73000000000002"/>
    <n v="1"/>
  </r>
  <r>
    <x v="667"/>
    <x v="0"/>
    <x v="0"/>
    <x v="1"/>
    <x v="41"/>
    <x v="5"/>
    <x v="5"/>
    <n v="7320"/>
    <x v="0"/>
    <x v="9"/>
    <x v="7"/>
    <x v="7"/>
    <n v="209.62"/>
    <n v="1"/>
  </r>
  <r>
    <x v="235"/>
    <x v="1"/>
    <x v="1"/>
    <x v="0"/>
    <x v="23"/>
    <x v="1"/>
    <x v="1"/>
    <n v="2650"/>
    <x v="0"/>
    <x v="11"/>
    <x v="1"/>
    <x v="1"/>
    <n v="209.62"/>
    <n v="1"/>
  </r>
  <r>
    <x v="549"/>
    <x v="1"/>
    <x v="1"/>
    <x v="0"/>
    <x v="66"/>
    <x v="3"/>
    <x v="3"/>
    <n v="4883"/>
    <x v="0"/>
    <x v="12"/>
    <x v="9"/>
    <x v="9"/>
    <n v="209.65"/>
    <n v="1"/>
  </r>
  <r>
    <x v="444"/>
    <x v="0"/>
    <x v="0"/>
    <x v="0"/>
    <x v="27"/>
    <x v="4"/>
    <x v="4"/>
    <n v="3066"/>
    <x v="0"/>
    <x v="7"/>
    <x v="1"/>
    <x v="1"/>
    <n v="209.65"/>
    <n v="1"/>
  </r>
  <r>
    <x v="93"/>
    <x v="2"/>
    <x v="2"/>
    <x v="0"/>
    <x v="49"/>
    <x v="4"/>
    <x v="4"/>
    <n v="3134"/>
    <x v="0"/>
    <x v="6"/>
    <x v="4"/>
    <x v="4"/>
    <n v="209.79"/>
    <n v="1"/>
  </r>
  <r>
    <x v="299"/>
    <x v="1"/>
    <x v="1"/>
    <x v="0"/>
    <x v="76"/>
    <x v="1"/>
    <x v="1"/>
    <n v="2031"/>
    <x v="0"/>
    <x v="5"/>
    <x v="2"/>
    <x v="2"/>
    <n v="209.8"/>
    <n v="1"/>
  </r>
  <r>
    <x v="334"/>
    <x v="2"/>
    <x v="2"/>
    <x v="1"/>
    <x v="70"/>
    <x v="4"/>
    <x v="4"/>
    <n v="3400"/>
    <x v="0"/>
    <x v="8"/>
    <x v="9"/>
    <x v="9"/>
    <n v="209.9"/>
    <n v="1"/>
  </r>
  <r>
    <x v="543"/>
    <x v="0"/>
    <x v="0"/>
    <x v="0"/>
    <x v="70"/>
    <x v="4"/>
    <x v="4"/>
    <n v="3400"/>
    <x v="0"/>
    <x v="8"/>
    <x v="1"/>
    <x v="1"/>
    <n v="210.05"/>
    <n v="1"/>
  </r>
  <r>
    <x v="86"/>
    <x v="1"/>
    <x v="1"/>
    <x v="0"/>
    <x v="5"/>
    <x v="1"/>
    <x v="1"/>
    <n v="2067"/>
    <x v="0"/>
    <x v="5"/>
    <x v="4"/>
    <x v="4"/>
    <n v="210.75"/>
    <n v="1"/>
  </r>
  <r>
    <x v="543"/>
    <x v="0"/>
    <x v="0"/>
    <x v="1"/>
    <x v="85"/>
    <x v="0"/>
    <x v="0"/>
    <n v="6530"/>
    <x v="0"/>
    <x v="20"/>
    <x v="4"/>
    <x v="4"/>
    <n v="210.75"/>
    <n v="1"/>
  </r>
  <r>
    <x v="421"/>
    <x v="0"/>
    <x v="0"/>
    <x v="0"/>
    <x v="42"/>
    <x v="3"/>
    <x v="3"/>
    <n v="4870"/>
    <x v="0"/>
    <x v="12"/>
    <x v="3"/>
    <x v="3"/>
    <n v="210.81"/>
    <n v="1"/>
  </r>
  <r>
    <x v="401"/>
    <x v="2"/>
    <x v="2"/>
    <x v="1"/>
    <x v="32"/>
    <x v="6"/>
    <x v="6"/>
    <n v="5169"/>
    <x v="0"/>
    <x v="13"/>
    <x v="7"/>
    <x v="7"/>
    <n v="211.57000000000002"/>
    <n v="1"/>
  </r>
  <r>
    <x v="0"/>
    <x v="0"/>
    <x v="0"/>
    <x v="0"/>
    <x v="10"/>
    <x v="4"/>
    <x v="4"/>
    <n v="3551"/>
    <x v="0"/>
    <x v="8"/>
    <x v="8"/>
    <x v="8"/>
    <n v="211.59"/>
    <n v="1"/>
  </r>
  <r>
    <x v="428"/>
    <x v="0"/>
    <x v="0"/>
    <x v="0"/>
    <x v="73"/>
    <x v="6"/>
    <x v="6"/>
    <n v="5607"/>
    <x v="0"/>
    <x v="18"/>
    <x v="2"/>
    <x v="2"/>
    <n v="211.63"/>
    <n v="1"/>
  </r>
  <r>
    <x v="709"/>
    <x v="0"/>
    <x v="0"/>
    <x v="0"/>
    <x v="38"/>
    <x v="3"/>
    <x v="3"/>
    <n v="4802"/>
    <x v="0"/>
    <x v="12"/>
    <x v="6"/>
    <x v="6"/>
    <n v="212.54999999999998"/>
    <n v="1"/>
  </r>
  <r>
    <x v="330"/>
    <x v="0"/>
    <x v="0"/>
    <x v="0"/>
    <x v="88"/>
    <x v="6"/>
    <x v="6"/>
    <n v="5011"/>
    <x v="0"/>
    <x v="13"/>
    <x v="4"/>
    <x v="4"/>
    <n v="212.8"/>
    <n v="1"/>
  </r>
  <r>
    <x v="331"/>
    <x v="0"/>
    <x v="0"/>
    <x v="1"/>
    <x v="56"/>
    <x v="1"/>
    <x v="1"/>
    <n v="2795"/>
    <x v="0"/>
    <x v="11"/>
    <x v="8"/>
    <x v="8"/>
    <n v="212.88"/>
    <n v="1"/>
  </r>
  <r>
    <x v="481"/>
    <x v="2"/>
    <x v="2"/>
    <x v="0"/>
    <x v="62"/>
    <x v="0"/>
    <x v="0"/>
    <n v="6112"/>
    <x v="0"/>
    <x v="14"/>
    <x v="3"/>
    <x v="3"/>
    <n v="212.91"/>
    <n v="1"/>
  </r>
  <r>
    <x v="616"/>
    <x v="0"/>
    <x v="0"/>
    <x v="1"/>
    <x v="7"/>
    <x v="4"/>
    <x v="4"/>
    <n v="3175"/>
    <x v="0"/>
    <x v="6"/>
    <x v="1"/>
    <x v="1"/>
    <n v="213.03"/>
    <n v="1"/>
  </r>
  <r>
    <x v="687"/>
    <x v="0"/>
    <x v="0"/>
    <x v="0"/>
    <x v="44"/>
    <x v="4"/>
    <x v="4"/>
    <n v="3977"/>
    <x v="0"/>
    <x v="16"/>
    <x v="7"/>
    <x v="7"/>
    <n v="213.16"/>
    <n v="1"/>
  </r>
  <r>
    <x v="459"/>
    <x v="0"/>
    <x v="0"/>
    <x v="0"/>
    <x v="65"/>
    <x v="1"/>
    <x v="1"/>
    <n v="2131"/>
    <x v="0"/>
    <x v="4"/>
    <x v="3"/>
    <x v="3"/>
    <n v="213.37"/>
    <n v="1"/>
  </r>
  <r>
    <x v="403"/>
    <x v="0"/>
    <x v="0"/>
    <x v="1"/>
    <x v="96"/>
    <x v="4"/>
    <x v="4"/>
    <n v="3690"/>
    <x v="0"/>
    <x v="16"/>
    <x v="5"/>
    <x v="5"/>
    <n v="213.62"/>
    <n v="1"/>
  </r>
  <r>
    <x v="710"/>
    <x v="1"/>
    <x v="1"/>
    <x v="0"/>
    <x v="73"/>
    <x v="6"/>
    <x v="6"/>
    <n v="5607"/>
    <x v="0"/>
    <x v="18"/>
    <x v="4"/>
    <x v="4"/>
    <n v="213.75"/>
    <n v="1"/>
  </r>
  <r>
    <x v="527"/>
    <x v="1"/>
    <x v="1"/>
    <x v="1"/>
    <x v="72"/>
    <x v="4"/>
    <x v="4"/>
    <n v="3931"/>
    <x v="0"/>
    <x v="16"/>
    <x v="4"/>
    <x v="4"/>
    <n v="213.8"/>
    <n v="1"/>
  </r>
  <r>
    <x v="350"/>
    <x v="1"/>
    <x v="1"/>
    <x v="1"/>
    <x v="0"/>
    <x v="0"/>
    <x v="0"/>
    <n v="6021"/>
    <x v="0"/>
    <x v="0"/>
    <x v="0"/>
    <x v="0"/>
    <n v="213.83"/>
    <n v="1"/>
  </r>
  <r>
    <x v="556"/>
    <x v="0"/>
    <x v="0"/>
    <x v="1"/>
    <x v="32"/>
    <x v="6"/>
    <x v="6"/>
    <n v="5169"/>
    <x v="0"/>
    <x v="13"/>
    <x v="4"/>
    <x v="4"/>
    <n v="213.92000000000002"/>
    <n v="1"/>
  </r>
  <r>
    <x v="490"/>
    <x v="0"/>
    <x v="0"/>
    <x v="0"/>
    <x v="15"/>
    <x v="1"/>
    <x v="1"/>
    <n v="2020"/>
    <x v="0"/>
    <x v="5"/>
    <x v="6"/>
    <x v="6"/>
    <n v="214.01000000000002"/>
    <n v="1"/>
  </r>
  <r>
    <x v="606"/>
    <x v="0"/>
    <x v="0"/>
    <x v="0"/>
    <x v="21"/>
    <x v="3"/>
    <x v="3"/>
    <n v="4012"/>
    <x v="0"/>
    <x v="10"/>
    <x v="5"/>
    <x v="5"/>
    <n v="214.07"/>
    <n v="1"/>
  </r>
  <r>
    <x v="460"/>
    <x v="1"/>
    <x v="1"/>
    <x v="0"/>
    <x v="63"/>
    <x v="1"/>
    <x v="1"/>
    <n v="2015"/>
    <x v="0"/>
    <x v="5"/>
    <x v="5"/>
    <x v="5"/>
    <n v="214.48000000000002"/>
    <n v="1"/>
  </r>
  <r>
    <x v="326"/>
    <x v="0"/>
    <x v="0"/>
    <x v="1"/>
    <x v="68"/>
    <x v="7"/>
    <x v="7"/>
    <n v="800"/>
    <x v="0"/>
    <x v="19"/>
    <x v="5"/>
    <x v="5"/>
    <n v="215.45000000000002"/>
    <n v="1"/>
  </r>
  <r>
    <x v="155"/>
    <x v="2"/>
    <x v="2"/>
    <x v="1"/>
    <x v="14"/>
    <x v="1"/>
    <x v="1"/>
    <n v="2790"/>
    <x v="0"/>
    <x v="11"/>
    <x v="3"/>
    <x v="3"/>
    <n v="215.58"/>
    <n v="1"/>
  </r>
  <r>
    <x v="449"/>
    <x v="0"/>
    <x v="0"/>
    <x v="0"/>
    <x v="3"/>
    <x v="3"/>
    <x v="3"/>
    <n v="4220"/>
    <x v="0"/>
    <x v="3"/>
    <x v="2"/>
    <x v="2"/>
    <n v="215.69"/>
    <n v="1"/>
  </r>
  <r>
    <x v="263"/>
    <x v="0"/>
    <x v="0"/>
    <x v="1"/>
    <x v="42"/>
    <x v="3"/>
    <x v="3"/>
    <n v="4870"/>
    <x v="0"/>
    <x v="12"/>
    <x v="0"/>
    <x v="0"/>
    <n v="215.89"/>
    <n v="1"/>
  </r>
  <r>
    <x v="544"/>
    <x v="0"/>
    <x v="0"/>
    <x v="0"/>
    <x v="77"/>
    <x v="5"/>
    <x v="5"/>
    <n v="7018"/>
    <x v="0"/>
    <x v="9"/>
    <x v="0"/>
    <x v="0"/>
    <n v="216.70999999999998"/>
    <n v="1"/>
  </r>
  <r>
    <x v="711"/>
    <x v="2"/>
    <x v="2"/>
    <x v="0"/>
    <x v="6"/>
    <x v="0"/>
    <x v="0"/>
    <n v="6010"/>
    <x v="0"/>
    <x v="0"/>
    <x v="2"/>
    <x v="2"/>
    <n v="217.11"/>
    <n v="1"/>
  </r>
  <r>
    <x v="220"/>
    <x v="0"/>
    <x v="0"/>
    <x v="1"/>
    <x v="25"/>
    <x v="4"/>
    <x v="4"/>
    <n v="3550"/>
    <x v="0"/>
    <x v="8"/>
    <x v="5"/>
    <x v="5"/>
    <n v="217.45000000000002"/>
    <n v="1"/>
  </r>
  <r>
    <x v="152"/>
    <x v="0"/>
    <x v="0"/>
    <x v="0"/>
    <x v="23"/>
    <x v="1"/>
    <x v="1"/>
    <n v="2650"/>
    <x v="0"/>
    <x v="11"/>
    <x v="3"/>
    <x v="3"/>
    <n v="218.4"/>
    <n v="1"/>
  </r>
  <r>
    <x v="486"/>
    <x v="1"/>
    <x v="1"/>
    <x v="0"/>
    <x v="2"/>
    <x v="2"/>
    <x v="2"/>
    <n v="2617"/>
    <x v="0"/>
    <x v="2"/>
    <x v="9"/>
    <x v="9"/>
    <n v="218.43"/>
    <n v="1"/>
  </r>
  <r>
    <x v="712"/>
    <x v="0"/>
    <x v="0"/>
    <x v="0"/>
    <x v="42"/>
    <x v="3"/>
    <x v="3"/>
    <n v="4870"/>
    <x v="0"/>
    <x v="12"/>
    <x v="2"/>
    <x v="2"/>
    <n v="218.6"/>
    <n v="1"/>
  </r>
  <r>
    <x v="344"/>
    <x v="1"/>
    <x v="1"/>
    <x v="1"/>
    <x v="85"/>
    <x v="0"/>
    <x v="0"/>
    <n v="6530"/>
    <x v="0"/>
    <x v="20"/>
    <x v="6"/>
    <x v="6"/>
    <n v="218.63"/>
    <n v="1"/>
  </r>
  <r>
    <x v="659"/>
    <x v="2"/>
    <x v="2"/>
    <x v="0"/>
    <x v="16"/>
    <x v="0"/>
    <x v="0"/>
    <n v="6030"/>
    <x v="0"/>
    <x v="0"/>
    <x v="3"/>
    <x v="3"/>
    <n v="218.78"/>
    <n v="1"/>
  </r>
  <r>
    <x v="259"/>
    <x v="2"/>
    <x v="2"/>
    <x v="1"/>
    <x v="93"/>
    <x v="4"/>
    <x v="4"/>
    <n v="3915"/>
    <x v="0"/>
    <x v="16"/>
    <x v="6"/>
    <x v="6"/>
    <n v="220.18"/>
    <n v="1"/>
  </r>
  <r>
    <x v="454"/>
    <x v="0"/>
    <x v="0"/>
    <x v="0"/>
    <x v="85"/>
    <x v="0"/>
    <x v="0"/>
    <n v="6530"/>
    <x v="0"/>
    <x v="20"/>
    <x v="1"/>
    <x v="1"/>
    <n v="220.2"/>
    <n v="1"/>
  </r>
  <r>
    <x v="521"/>
    <x v="0"/>
    <x v="0"/>
    <x v="0"/>
    <x v="44"/>
    <x v="4"/>
    <x v="4"/>
    <n v="3977"/>
    <x v="0"/>
    <x v="16"/>
    <x v="3"/>
    <x v="3"/>
    <n v="220.78"/>
    <n v="1"/>
  </r>
  <r>
    <x v="133"/>
    <x v="1"/>
    <x v="1"/>
    <x v="0"/>
    <x v="86"/>
    <x v="0"/>
    <x v="0"/>
    <n v="6725"/>
    <x v="0"/>
    <x v="20"/>
    <x v="4"/>
    <x v="4"/>
    <n v="220.83"/>
    <n v="1"/>
  </r>
  <r>
    <x v="587"/>
    <x v="0"/>
    <x v="0"/>
    <x v="1"/>
    <x v="25"/>
    <x v="4"/>
    <x v="4"/>
    <n v="3550"/>
    <x v="0"/>
    <x v="8"/>
    <x v="8"/>
    <x v="8"/>
    <n v="220.85"/>
    <n v="1"/>
  </r>
  <r>
    <x v="232"/>
    <x v="1"/>
    <x v="1"/>
    <x v="1"/>
    <x v="24"/>
    <x v="1"/>
    <x v="1"/>
    <n v="2120"/>
    <x v="0"/>
    <x v="4"/>
    <x v="4"/>
    <x v="4"/>
    <n v="221.82999999999998"/>
    <n v="1"/>
  </r>
  <r>
    <x v="590"/>
    <x v="0"/>
    <x v="0"/>
    <x v="0"/>
    <x v="65"/>
    <x v="1"/>
    <x v="1"/>
    <n v="2131"/>
    <x v="0"/>
    <x v="4"/>
    <x v="9"/>
    <x v="9"/>
    <n v="221.93"/>
    <n v="1"/>
  </r>
  <r>
    <x v="34"/>
    <x v="2"/>
    <x v="2"/>
    <x v="0"/>
    <x v="68"/>
    <x v="7"/>
    <x v="7"/>
    <n v="800"/>
    <x v="0"/>
    <x v="19"/>
    <x v="6"/>
    <x v="6"/>
    <n v="222.81"/>
    <n v="1"/>
  </r>
  <r>
    <x v="136"/>
    <x v="0"/>
    <x v="0"/>
    <x v="0"/>
    <x v="41"/>
    <x v="5"/>
    <x v="5"/>
    <n v="7320"/>
    <x v="0"/>
    <x v="9"/>
    <x v="4"/>
    <x v="4"/>
    <n v="223.23"/>
    <n v="1"/>
  </r>
  <r>
    <x v="713"/>
    <x v="2"/>
    <x v="2"/>
    <x v="1"/>
    <x v="74"/>
    <x v="1"/>
    <x v="1"/>
    <n v="2485"/>
    <x v="0"/>
    <x v="1"/>
    <x v="4"/>
    <x v="4"/>
    <n v="223.31"/>
    <n v="1"/>
  </r>
  <r>
    <x v="291"/>
    <x v="2"/>
    <x v="2"/>
    <x v="0"/>
    <x v="60"/>
    <x v="1"/>
    <x v="1"/>
    <n v="2541"/>
    <x v="0"/>
    <x v="2"/>
    <x v="2"/>
    <x v="2"/>
    <n v="223.63"/>
    <n v="1"/>
  </r>
  <r>
    <x v="321"/>
    <x v="0"/>
    <x v="0"/>
    <x v="1"/>
    <x v="9"/>
    <x v="4"/>
    <x v="4"/>
    <n v="3076"/>
    <x v="0"/>
    <x v="7"/>
    <x v="5"/>
    <x v="5"/>
    <n v="223.71"/>
    <n v="1"/>
  </r>
  <r>
    <x v="607"/>
    <x v="0"/>
    <x v="0"/>
    <x v="1"/>
    <x v="88"/>
    <x v="6"/>
    <x v="6"/>
    <n v="5011"/>
    <x v="0"/>
    <x v="13"/>
    <x v="0"/>
    <x v="0"/>
    <n v="223.72"/>
    <n v="1"/>
  </r>
  <r>
    <x v="197"/>
    <x v="0"/>
    <x v="0"/>
    <x v="1"/>
    <x v="71"/>
    <x v="6"/>
    <x v="6"/>
    <n v="5043"/>
    <x v="0"/>
    <x v="13"/>
    <x v="4"/>
    <x v="4"/>
    <n v="224.14"/>
    <n v="1"/>
  </r>
  <r>
    <x v="264"/>
    <x v="0"/>
    <x v="0"/>
    <x v="0"/>
    <x v="6"/>
    <x v="0"/>
    <x v="0"/>
    <n v="6010"/>
    <x v="0"/>
    <x v="0"/>
    <x v="0"/>
    <x v="0"/>
    <n v="224.54"/>
    <n v="1"/>
  </r>
  <r>
    <x v="507"/>
    <x v="0"/>
    <x v="0"/>
    <x v="0"/>
    <x v="41"/>
    <x v="5"/>
    <x v="5"/>
    <n v="7320"/>
    <x v="0"/>
    <x v="9"/>
    <x v="1"/>
    <x v="1"/>
    <n v="224.79999999999998"/>
    <n v="1"/>
  </r>
  <r>
    <x v="297"/>
    <x v="2"/>
    <x v="2"/>
    <x v="1"/>
    <x v="4"/>
    <x v="1"/>
    <x v="1"/>
    <n v="2154"/>
    <x v="0"/>
    <x v="4"/>
    <x v="0"/>
    <x v="0"/>
    <n v="224.8"/>
    <n v="1"/>
  </r>
  <r>
    <x v="92"/>
    <x v="0"/>
    <x v="0"/>
    <x v="1"/>
    <x v="11"/>
    <x v="5"/>
    <x v="5"/>
    <n v="7010"/>
    <x v="0"/>
    <x v="9"/>
    <x v="9"/>
    <x v="9"/>
    <n v="224.85"/>
    <n v="1"/>
  </r>
  <r>
    <x v="566"/>
    <x v="0"/>
    <x v="0"/>
    <x v="1"/>
    <x v="17"/>
    <x v="3"/>
    <x v="3"/>
    <n v="4825"/>
    <x v="0"/>
    <x v="12"/>
    <x v="4"/>
    <x v="4"/>
    <n v="224.89"/>
    <n v="1"/>
  </r>
  <r>
    <x v="101"/>
    <x v="2"/>
    <x v="2"/>
    <x v="1"/>
    <x v="85"/>
    <x v="0"/>
    <x v="0"/>
    <n v="6530"/>
    <x v="0"/>
    <x v="20"/>
    <x v="2"/>
    <x v="2"/>
    <n v="224.95"/>
    <n v="1"/>
  </r>
  <r>
    <x v="352"/>
    <x v="0"/>
    <x v="0"/>
    <x v="0"/>
    <x v="60"/>
    <x v="1"/>
    <x v="1"/>
    <n v="2541"/>
    <x v="0"/>
    <x v="2"/>
    <x v="7"/>
    <x v="7"/>
    <n v="225.73"/>
    <n v="1"/>
  </r>
  <r>
    <x v="363"/>
    <x v="2"/>
    <x v="2"/>
    <x v="0"/>
    <x v="36"/>
    <x v="4"/>
    <x v="4"/>
    <n v="3148"/>
    <x v="0"/>
    <x v="6"/>
    <x v="5"/>
    <x v="5"/>
    <n v="226.2"/>
    <n v="1"/>
  </r>
  <r>
    <x v="283"/>
    <x v="0"/>
    <x v="0"/>
    <x v="0"/>
    <x v="73"/>
    <x v="6"/>
    <x v="6"/>
    <n v="5607"/>
    <x v="0"/>
    <x v="18"/>
    <x v="7"/>
    <x v="7"/>
    <n v="226.42"/>
    <n v="1"/>
  </r>
  <r>
    <x v="543"/>
    <x v="0"/>
    <x v="0"/>
    <x v="1"/>
    <x v="81"/>
    <x v="3"/>
    <x v="3"/>
    <n v="4680"/>
    <x v="0"/>
    <x v="17"/>
    <x v="6"/>
    <x v="6"/>
    <n v="226.63"/>
    <n v="1"/>
  </r>
  <r>
    <x v="92"/>
    <x v="0"/>
    <x v="0"/>
    <x v="0"/>
    <x v="20"/>
    <x v="4"/>
    <x v="4"/>
    <n v="3429"/>
    <x v="0"/>
    <x v="8"/>
    <x v="4"/>
    <x v="4"/>
    <n v="226.67000000000002"/>
    <n v="1"/>
  </r>
  <r>
    <x v="355"/>
    <x v="0"/>
    <x v="0"/>
    <x v="1"/>
    <x v="53"/>
    <x v="3"/>
    <x v="3"/>
    <n v="4119"/>
    <x v="0"/>
    <x v="10"/>
    <x v="2"/>
    <x v="2"/>
    <n v="228.73"/>
    <n v="1"/>
  </r>
  <r>
    <x v="626"/>
    <x v="2"/>
    <x v="2"/>
    <x v="0"/>
    <x v="73"/>
    <x v="6"/>
    <x v="6"/>
    <n v="5607"/>
    <x v="0"/>
    <x v="18"/>
    <x v="4"/>
    <x v="4"/>
    <n v="228.76999999999998"/>
    <n v="1"/>
  </r>
  <r>
    <x v="281"/>
    <x v="0"/>
    <x v="0"/>
    <x v="0"/>
    <x v="18"/>
    <x v="6"/>
    <x v="6"/>
    <n v="5168"/>
    <x v="0"/>
    <x v="13"/>
    <x v="5"/>
    <x v="5"/>
    <n v="228.95"/>
    <n v="1"/>
  </r>
  <r>
    <x v="555"/>
    <x v="2"/>
    <x v="2"/>
    <x v="0"/>
    <x v="34"/>
    <x v="4"/>
    <x v="4"/>
    <n v="3018"/>
    <x v="0"/>
    <x v="7"/>
    <x v="8"/>
    <x v="8"/>
    <n v="229.38"/>
    <n v="1"/>
  </r>
  <r>
    <x v="291"/>
    <x v="2"/>
    <x v="2"/>
    <x v="0"/>
    <x v="79"/>
    <x v="6"/>
    <x v="6"/>
    <n v="5290"/>
    <x v="0"/>
    <x v="18"/>
    <x v="7"/>
    <x v="7"/>
    <n v="229.4"/>
    <n v="1"/>
  </r>
  <r>
    <x v="662"/>
    <x v="2"/>
    <x v="2"/>
    <x v="0"/>
    <x v="58"/>
    <x v="0"/>
    <x v="0"/>
    <n v="6027"/>
    <x v="0"/>
    <x v="0"/>
    <x v="5"/>
    <x v="5"/>
    <n v="229.40000000000003"/>
    <n v="1"/>
  </r>
  <r>
    <x v="523"/>
    <x v="1"/>
    <x v="1"/>
    <x v="0"/>
    <x v="84"/>
    <x v="3"/>
    <x v="3"/>
    <n v="4215"/>
    <x v="0"/>
    <x v="3"/>
    <x v="4"/>
    <x v="4"/>
    <n v="229.63"/>
    <n v="1"/>
  </r>
  <r>
    <x v="293"/>
    <x v="0"/>
    <x v="0"/>
    <x v="0"/>
    <x v="54"/>
    <x v="4"/>
    <x v="4"/>
    <n v="3030"/>
    <x v="0"/>
    <x v="7"/>
    <x v="7"/>
    <x v="7"/>
    <n v="230.62999999999997"/>
    <n v="1"/>
  </r>
  <r>
    <x v="365"/>
    <x v="0"/>
    <x v="0"/>
    <x v="1"/>
    <x v="53"/>
    <x v="3"/>
    <x v="3"/>
    <n v="4119"/>
    <x v="0"/>
    <x v="10"/>
    <x v="1"/>
    <x v="1"/>
    <n v="230.93999999999997"/>
    <n v="1"/>
  </r>
  <r>
    <x v="216"/>
    <x v="0"/>
    <x v="0"/>
    <x v="0"/>
    <x v="16"/>
    <x v="0"/>
    <x v="0"/>
    <n v="6030"/>
    <x v="0"/>
    <x v="0"/>
    <x v="4"/>
    <x v="4"/>
    <n v="231.04"/>
    <n v="1"/>
  </r>
  <r>
    <x v="223"/>
    <x v="1"/>
    <x v="1"/>
    <x v="0"/>
    <x v="20"/>
    <x v="4"/>
    <x v="4"/>
    <n v="3429"/>
    <x v="0"/>
    <x v="8"/>
    <x v="7"/>
    <x v="7"/>
    <n v="231.19"/>
    <n v="1"/>
  </r>
  <r>
    <x v="647"/>
    <x v="0"/>
    <x v="0"/>
    <x v="0"/>
    <x v="62"/>
    <x v="0"/>
    <x v="0"/>
    <n v="6112"/>
    <x v="0"/>
    <x v="14"/>
    <x v="1"/>
    <x v="1"/>
    <n v="231.23"/>
    <n v="1"/>
  </r>
  <r>
    <x v="306"/>
    <x v="2"/>
    <x v="2"/>
    <x v="1"/>
    <x v="71"/>
    <x v="6"/>
    <x v="6"/>
    <n v="5043"/>
    <x v="0"/>
    <x v="13"/>
    <x v="6"/>
    <x v="6"/>
    <n v="231.54"/>
    <n v="1"/>
  </r>
  <r>
    <x v="371"/>
    <x v="2"/>
    <x v="2"/>
    <x v="1"/>
    <x v="46"/>
    <x v="3"/>
    <x v="3"/>
    <n v="4740"/>
    <x v="0"/>
    <x v="17"/>
    <x v="5"/>
    <x v="5"/>
    <n v="231.64000000000001"/>
    <n v="1"/>
  </r>
  <r>
    <x v="87"/>
    <x v="0"/>
    <x v="0"/>
    <x v="0"/>
    <x v="71"/>
    <x v="6"/>
    <x v="6"/>
    <n v="5043"/>
    <x v="0"/>
    <x v="13"/>
    <x v="3"/>
    <x v="3"/>
    <n v="231.76000000000002"/>
    <n v="1"/>
  </r>
  <r>
    <x v="395"/>
    <x v="1"/>
    <x v="1"/>
    <x v="1"/>
    <x v="9"/>
    <x v="4"/>
    <x v="4"/>
    <n v="3076"/>
    <x v="0"/>
    <x v="7"/>
    <x v="2"/>
    <x v="2"/>
    <n v="232.06"/>
    <n v="1"/>
  </r>
  <r>
    <x v="221"/>
    <x v="0"/>
    <x v="0"/>
    <x v="0"/>
    <x v="2"/>
    <x v="2"/>
    <x v="2"/>
    <n v="2617"/>
    <x v="0"/>
    <x v="2"/>
    <x v="7"/>
    <x v="7"/>
    <n v="232.54999999999995"/>
    <n v="1"/>
  </r>
  <r>
    <x v="596"/>
    <x v="0"/>
    <x v="0"/>
    <x v="0"/>
    <x v="6"/>
    <x v="0"/>
    <x v="0"/>
    <n v="6010"/>
    <x v="0"/>
    <x v="0"/>
    <x v="1"/>
    <x v="1"/>
    <n v="232.67000000000002"/>
    <n v="1"/>
  </r>
  <r>
    <x v="19"/>
    <x v="0"/>
    <x v="0"/>
    <x v="1"/>
    <x v="79"/>
    <x v="6"/>
    <x v="6"/>
    <n v="5290"/>
    <x v="0"/>
    <x v="18"/>
    <x v="1"/>
    <x v="1"/>
    <n v="232.78"/>
    <n v="1"/>
  </r>
  <r>
    <x v="113"/>
    <x v="2"/>
    <x v="2"/>
    <x v="1"/>
    <x v="75"/>
    <x v="0"/>
    <x v="0"/>
    <n v="6450"/>
    <x v="0"/>
    <x v="20"/>
    <x v="5"/>
    <x v="5"/>
    <n v="232.91000000000003"/>
    <n v="1"/>
  </r>
  <r>
    <x v="681"/>
    <x v="2"/>
    <x v="2"/>
    <x v="0"/>
    <x v="8"/>
    <x v="1"/>
    <x v="1"/>
    <n v="2158"/>
    <x v="0"/>
    <x v="4"/>
    <x v="6"/>
    <x v="6"/>
    <n v="233.18"/>
    <n v="1"/>
  </r>
  <r>
    <x v="606"/>
    <x v="0"/>
    <x v="0"/>
    <x v="0"/>
    <x v="15"/>
    <x v="1"/>
    <x v="1"/>
    <n v="2020"/>
    <x v="0"/>
    <x v="5"/>
    <x v="3"/>
    <x v="3"/>
    <n v="233.82999999999998"/>
    <n v="1"/>
  </r>
  <r>
    <x v="622"/>
    <x v="0"/>
    <x v="0"/>
    <x v="0"/>
    <x v="68"/>
    <x v="7"/>
    <x v="7"/>
    <n v="800"/>
    <x v="0"/>
    <x v="19"/>
    <x v="9"/>
    <x v="9"/>
    <n v="233.93"/>
    <n v="1"/>
  </r>
  <r>
    <x v="493"/>
    <x v="1"/>
    <x v="1"/>
    <x v="1"/>
    <x v="14"/>
    <x v="1"/>
    <x v="1"/>
    <n v="2790"/>
    <x v="0"/>
    <x v="11"/>
    <x v="6"/>
    <x v="6"/>
    <n v="234.14"/>
    <n v="1"/>
  </r>
  <r>
    <x v="155"/>
    <x v="2"/>
    <x v="2"/>
    <x v="0"/>
    <x v="30"/>
    <x v="4"/>
    <x v="4"/>
    <n v="3131"/>
    <x v="0"/>
    <x v="6"/>
    <x v="1"/>
    <x v="1"/>
    <n v="234.53"/>
    <n v="1"/>
  </r>
  <r>
    <x v="322"/>
    <x v="0"/>
    <x v="0"/>
    <x v="0"/>
    <x v="78"/>
    <x v="1"/>
    <x v="1"/>
    <n v="2141"/>
    <x v="0"/>
    <x v="4"/>
    <x v="1"/>
    <x v="1"/>
    <n v="234.54"/>
    <n v="1"/>
  </r>
  <r>
    <x v="394"/>
    <x v="0"/>
    <x v="0"/>
    <x v="1"/>
    <x v="56"/>
    <x v="1"/>
    <x v="1"/>
    <n v="2795"/>
    <x v="0"/>
    <x v="11"/>
    <x v="3"/>
    <x v="3"/>
    <n v="234.68"/>
    <n v="1"/>
  </r>
  <r>
    <x v="330"/>
    <x v="0"/>
    <x v="0"/>
    <x v="0"/>
    <x v="64"/>
    <x v="1"/>
    <x v="1"/>
    <n v="2350"/>
    <x v="0"/>
    <x v="1"/>
    <x v="6"/>
    <x v="6"/>
    <n v="234.90999999999997"/>
    <n v="1"/>
  </r>
  <r>
    <x v="403"/>
    <x v="0"/>
    <x v="0"/>
    <x v="1"/>
    <x v="14"/>
    <x v="1"/>
    <x v="1"/>
    <n v="2790"/>
    <x v="0"/>
    <x v="11"/>
    <x v="4"/>
    <x v="4"/>
    <n v="235.48000000000002"/>
    <n v="1"/>
  </r>
  <r>
    <x v="351"/>
    <x v="0"/>
    <x v="0"/>
    <x v="0"/>
    <x v="89"/>
    <x v="4"/>
    <x v="4"/>
    <n v="3136"/>
    <x v="0"/>
    <x v="6"/>
    <x v="7"/>
    <x v="7"/>
    <n v="235.59"/>
    <n v="1"/>
  </r>
  <r>
    <x v="321"/>
    <x v="0"/>
    <x v="0"/>
    <x v="1"/>
    <x v="19"/>
    <x v="1"/>
    <x v="1"/>
    <n v="2800"/>
    <x v="0"/>
    <x v="11"/>
    <x v="2"/>
    <x v="2"/>
    <n v="236.00000000000006"/>
    <n v="1"/>
  </r>
  <r>
    <x v="287"/>
    <x v="0"/>
    <x v="0"/>
    <x v="1"/>
    <x v="24"/>
    <x v="1"/>
    <x v="1"/>
    <n v="2120"/>
    <x v="0"/>
    <x v="4"/>
    <x v="4"/>
    <x v="4"/>
    <n v="236.66000000000003"/>
    <n v="1"/>
  </r>
  <r>
    <x v="167"/>
    <x v="2"/>
    <x v="2"/>
    <x v="0"/>
    <x v="77"/>
    <x v="5"/>
    <x v="5"/>
    <n v="7018"/>
    <x v="0"/>
    <x v="9"/>
    <x v="3"/>
    <x v="3"/>
    <n v="236.77999999999997"/>
    <n v="1"/>
  </r>
  <r>
    <x v="347"/>
    <x v="0"/>
    <x v="0"/>
    <x v="1"/>
    <x v="75"/>
    <x v="0"/>
    <x v="0"/>
    <n v="6450"/>
    <x v="0"/>
    <x v="20"/>
    <x v="4"/>
    <x v="4"/>
    <n v="236.79"/>
    <n v="1"/>
  </r>
  <r>
    <x v="586"/>
    <x v="0"/>
    <x v="0"/>
    <x v="0"/>
    <x v="89"/>
    <x v="4"/>
    <x v="4"/>
    <n v="3136"/>
    <x v="0"/>
    <x v="6"/>
    <x v="2"/>
    <x v="2"/>
    <n v="237.59"/>
    <n v="1"/>
  </r>
  <r>
    <x v="273"/>
    <x v="1"/>
    <x v="1"/>
    <x v="1"/>
    <x v="36"/>
    <x v="4"/>
    <x v="4"/>
    <n v="3148"/>
    <x v="0"/>
    <x v="6"/>
    <x v="8"/>
    <x v="8"/>
    <n v="237.69"/>
    <n v="1"/>
  </r>
  <r>
    <x v="326"/>
    <x v="0"/>
    <x v="0"/>
    <x v="0"/>
    <x v="26"/>
    <x v="0"/>
    <x v="0"/>
    <n v="6280"/>
    <x v="0"/>
    <x v="14"/>
    <x v="0"/>
    <x v="0"/>
    <n v="237.81"/>
    <n v="1"/>
  </r>
  <r>
    <x v="127"/>
    <x v="1"/>
    <x v="1"/>
    <x v="1"/>
    <x v="3"/>
    <x v="3"/>
    <x v="3"/>
    <n v="4220"/>
    <x v="0"/>
    <x v="3"/>
    <x v="5"/>
    <x v="5"/>
    <n v="238.1"/>
    <n v="1"/>
  </r>
  <r>
    <x v="231"/>
    <x v="0"/>
    <x v="0"/>
    <x v="1"/>
    <x v="43"/>
    <x v="1"/>
    <x v="1"/>
    <n v="2560"/>
    <x v="0"/>
    <x v="2"/>
    <x v="2"/>
    <x v="2"/>
    <n v="238.21"/>
    <n v="1"/>
  </r>
  <r>
    <x v="433"/>
    <x v="0"/>
    <x v="0"/>
    <x v="0"/>
    <x v="59"/>
    <x v="3"/>
    <x v="3"/>
    <n v="4509"/>
    <x v="0"/>
    <x v="3"/>
    <x v="1"/>
    <x v="1"/>
    <n v="238.78000000000003"/>
    <n v="1"/>
  </r>
  <r>
    <x v="559"/>
    <x v="0"/>
    <x v="0"/>
    <x v="1"/>
    <x v="83"/>
    <x v="0"/>
    <x v="0"/>
    <n v="6052"/>
    <x v="0"/>
    <x v="0"/>
    <x v="1"/>
    <x v="1"/>
    <n v="239.52"/>
    <n v="1"/>
  </r>
  <r>
    <x v="255"/>
    <x v="0"/>
    <x v="0"/>
    <x v="0"/>
    <x v="41"/>
    <x v="5"/>
    <x v="5"/>
    <n v="7320"/>
    <x v="0"/>
    <x v="9"/>
    <x v="0"/>
    <x v="0"/>
    <n v="239.82999999999998"/>
    <n v="1"/>
  </r>
  <r>
    <x v="510"/>
    <x v="1"/>
    <x v="1"/>
    <x v="0"/>
    <x v="86"/>
    <x v="0"/>
    <x v="0"/>
    <n v="6725"/>
    <x v="0"/>
    <x v="20"/>
    <x v="3"/>
    <x v="3"/>
    <n v="239.83"/>
    <n v="1"/>
  </r>
  <r>
    <x v="450"/>
    <x v="1"/>
    <x v="1"/>
    <x v="0"/>
    <x v="47"/>
    <x v="1"/>
    <x v="1"/>
    <n v="2101"/>
    <x v="0"/>
    <x v="4"/>
    <x v="4"/>
    <x v="4"/>
    <n v="239.84"/>
    <n v="1"/>
  </r>
  <r>
    <x v="188"/>
    <x v="0"/>
    <x v="0"/>
    <x v="0"/>
    <x v="89"/>
    <x v="4"/>
    <x v="4"/>
    <n v="3136"/>
    <x v="0"/>
    <x v="6"/>
    <x v="9"/>
    <x v="9"/>
    <n v="239.92"/>
    <n v="1"/>
  </r>
  <r>
    <x v="479"/>
    <x v="2"/>
    <x v="2"/>
    <x v="0"/>
    <x v="95"/>
    <x v="7"/>
    <x v="7"/>
    <n v="870"/>
    <x v="0"/>
    <x v="19"/>
    <x v="9"/>
    <x v="9"/>
    <n v="239.94"/>
    <n v="1"/>
  </r>
  <r>
    <x v="315"/>
    <x v="0"/>
    <x v="0"/>
    <x v="1"/>
    <x v="81"/>
    <x v="3"/>
    <x v="3"/>
    <n v="4680"/>
    <x v="0"/>
    <x v="17"/>
    <x v="9"/>
    <x v="9"/>
    <n v="239.94"/>
    <n v="1"/>
  </r>
  <r>
    <x v="284"/>
    <x v="2"/>
    <x v="2"/>
    <x v="0"/>
    <x v="59"/>
    <x v="3"/>
    <x v="3"/>
    <n v="4509"/>
    <x v="0"/>
    <x v="3"/>
    <x v="6"/>
    <x v="6"/>
    <n v="239.94"/>
    <n v="1"/>
  </r>
  <r>
    <x v="691"/>
    <x v="2"/>
    <x v="2"/>
    <x v="1"/>
    <x v="14"/>
    <x v="1"/>
    <x v="1"/>
    <n v="2790"/>
    <x v="0"/>
    <x v="11"/>
    <x v="5"/>
    <x v="5"/>
    <n v="240.01"/>
    <n v="1"/>
  </r>
  <r>
    <x v="569"/>
    <x v="1"/>
    <x v="1"/>
    <x v="0"/>
    <x v="26"/>
    <x v="0"/>
    <x v="0"/>
    <n v="6280"/>
    <x v="0"/>
    <x v="14"/>
    <x v="2"/>
    <x v="2"/>
    <n v="240.70999999999998"/>
    <n v="1"/>
  </r>
  <r>
    <x v="553"/>
    <x v="2"/>
    <x v="2"/>
    <x v="0"/>
    <x v="39"/>
    <x v="0"/>
    <x v="0"/>
    <n v="6330"/>
    <x v="0"/>
    <x v="14"/>
    <x v="3"/>
    <x v="3"/>
    <n v="240.82"/>
    <n v="1"/>
  </r>
  <r>
    <x v="209"/>
    <x v="2"/>
    <x v="2"/>
    <x v="0"/>
    <x v="49"/>
    <x v="4"/>
    <x v="4"/>
    <n v="3134"/>
    <x v="0"/>
    <x v="6"/>
    <x v="0"/>
    <x v="0"/>
    <n v="240.93"/>
    <n v="1"/>
  </r>
  <r>
    <x v="221"/>
    <x v="0"/>
    <x v="0"/>
    <x v="0"/>
    <x v="62"/>
    <x v="0"/>
    <x v="0"/>
    <n v="6112"/>
    <x v="0"/>
    <x v="14"/>
    <x v="4"/>
    <x v="4"/>
    <n v="241.28000000000003"/>
    <n v="1"/>
  </r>
  <r>
    <x v="106"/>
    <x v="0"/>
    <x v="0"/>
    <x v="0"/>
    <x v="89"/>
    <x v="4"/>
    <x v="4"/>
    <n v="3136"/>
    <x v="0"/>
    <x v="6"/>
    <x v="0"/>
    <x v="0"/>
    <n v="241.33"/>
    <n v="1"/>
  </r>
  <r>
    <x v="428"/>
    <x v="0"/>
    <x v="0"/>
    <x v="0"/>
    <x v="50"/>
    <x v="4"/>
    <x v="4"/>
    <n v="3179"/>
    <x v="0"/>
    <x v="6"/>
    <x v="2"/>
    <x v="2"/>
    <n v="241.51999999999998"/>
    <n v="1"/>
  </r>
  <r>
    <x v="332"/>
    <x v="0"/>
    <x v="0"/>
    <x v="0"/>
    <x v="52"/>
    <x v="3"/>
    <x v="3"/>
    <n v="4053"/>
    <x v="0"/>
    <x v="10"/>
    <x v="5"/>
    <x v="5"/>
    <n v="241.72"/>
    <n v="1"/>
  </r>
  <r>
    <x v="514"/>
    <x v="1"/>
    <x v="1"/>
    <x v="0"/>
    <x v="2"/>
    <x v="2"/>
    <x v="2"/>
    <n v="2617"/>
    <x v="0"/>
    <x v="2"/>
    <x v="3"/>
    <x v="3"/>
    <n v="241.85"/>
    <n v="1"/>
  </r>
  <r>
    <x v="260"/>
    <x v="1"/>
    <x v="1"/>
    <x v="0"/>
    <x v="76"/>
    <x v="1"/>
    <x v="1"/>
    <n v="2031"/>
    <x v="0"/>
    <x v="5"/>
    <x v="1"/>
    <x v="1"/>
    <n v="242.06"/>
    <n v="1"/>
  </r>
  <r>
    <x v="490"/>
    <x v="0"/>
    <x v="0"/>
    <x v="0"/>
    <x v="16"/>
    <x v="0"/>
    <x v="0"/>
    <n v="6030"/>
    <x v="0"/>
    <x v="0"/>
    <x v="1"/>
    <x v="1"/>
    <n v="242.20999999999998"/>
    <n v="1"/>
  </r>
  <r>
    <x v="499"/>
    <x v="0"/>
    <x v="0"/>
    <x v="1"/>
    <x v="0"/>
    <x v="0"/>
    <x v="0"/>
    <n v="6021"/>
    <x v="0"/>
    <x v="0"/>
    <x v="3"/>
    <x v="3"/>
    <n v="242.3"/>
    <n v="1"/>
  </r>
  <r>
    <x v="65"/>
    <x v="2"/>
    <x v="2"/>
    <x v="0"/>
    <x v="13"/>
    <x v="1"/>
    <x v="1"/>
    <n v="2480"/>
    <x v="0"/>
    <x v="1"/>
    <x v="6"/>
    <x v="6"/>
    <n v="242.32999999999998"/>
    <n v="1"/>
  </r>
  <r>
    <x v="556"/>
    <x v="0"/>
    <x v="0"/>
    <x v="0"/>
    <x v="48"/>
    <x v="3"/>
    <x v="3"/>
    <n v="4566"/>
    <x v="0"/>
    <x v="15"/>
    <x v="5"/>
    <x v="5"/>
    <n v="242.57000000000002"/>
    <n v="1"/>
  </r>
  <r>
    <x v="366"/>
    <x v="1"/>
    <x v="1"/>
    <x v="1"/>
    <x v="70"/>
    <x v="4"/>
    <x v="4"/>
    <n v="3400"/>
    <x v="0"/>
    <x v="8"/>
    <x v="7"/>
    <x v="7"/>
    <n v="242.72000000000003"/>
    <n v="1"/>
  </r>
  <r>
    <x v="42"/>
    <x v="0"/>
    <x v="0"/>
    <x v="0"/>
    <x v="40"/>
    <x v="4"/>
    <x v="4"/>
    <n v="3353"/>
    <x v="0"/>
    <x v="8"/>
    <x v="3"/>
    <x v="3"/>
    <n v="242.86"/>
    <n v="1"/>
  </r>
  <r>
    <x v="63"/>
    <x v="1"/>
    <x v="1"/>
    <x v="0"/>
    <x v="8"/>
    <x v="1"/>
    <x v="1"/>
    <n v="2158"/>
    <x v="0"/>
    <x v="4"/>
    <x v="4"/>
    <x v="4"/>
    <n v="243.72000000000003"/>
    <n v="1"/>
  </r>
  <r>
    <x v="619"/>
    <x v="0"/>
    <x v="0"/>
    <x v="0"/>
    <x v="37"/>
    <x v="1"/>
    <x v="1"/>
    <n v="2750"/>
    <x v="0"/>
    <x v="11"/>
    <x v="3"/>
    <x v="3"/>
    <n v="243.73999999999998"/>
    <n v="1"/>
  </r>
  <r>
    <x v="86"/>
    <x v="1"/>
    <x v="1"/>
    <x v="0"/>
    <x v="38"/>
    <x v="3"/>
    <x v="3"/>
    <n v="4802"/>
    <x v="0"/>
    <x v="12"/>
    <x v="3"/>
    <x v="3"/>
    <n v="243.83"/>
    <n v="1"/>
  </r>
  <r>
    <x v="593"/>
    <x v="0"/>
    <x v="0"/>
    <x v="0"/>
    <x v="38"/>
    <x v="3"/>
    <x v="3"/>
    <n v="4802"/>
    <x v="0"/>
    <x v="12"/>
    <x v="0"/>
    <x v="0"/>
    <n v="244.92000000000002"/>
    <n v="1"/>
  </r>
  <r>
    <x v="132"/>
    <x v="0"/>
    <x v="0"/>
    <x v="1"/>
    <x v="22"/>
    <x v="1"/>
    <x v="1"/>
    <n v="2539"/>
    <x v="0"/>
    <x v="2"/>
    <x v="6"/>
    <x v="6"/>
    <n v="245.48"/>
    <n v="1"/>
  </r>
  <r>
    <x v="19"/>
    <x v="0"/>
    <x v="0"/>
    <x v="1"/>
    <x v="83"/>
    <x v="0"/>
    <x v="0"/>
    <n v="6052"/>
    <x v="0"/>
    <x v="0"/>
    <x v="9"/>
    <x v="9"/>
    <n v="245.59"/>
    <n v="1"/>
  </r>
  <r>
    <x v="412"/>
    <x v="0"/>
    <x v="0"/>
    <x v="0"/>
    <x v="16"/>
    <x v="0"/>
    <x v="0"/>
    <n v="6030"/>
    <x v="0"/>
    <x v="0"/>
    <x v="3"/>
    <x v="3"/>
    <n v="245.63"/>
    <n v="1"/>
  </r>
  <r>
    <x v="396"/>
    <x v="0"/>
    <x v="0"/>
    <x v="0"/>
    <x v="91"/>
    <x v="1"/>
    <x v="1"/>
    <n v="2064"/>
    <x v="0"/>
    <x v="5"/>
    <x v="3"/>
    <x v="3"/>
    <n v="245.79000000000002"/>
    <n v="1"/>
  </r>
  <r>
    <x v="440"/>
    <x v="0"/>
    <x v="0"/>
    <x v="0"/>
    <x v="1"/>
    <x v="1"/>
    <x v="1"/>
    <n v="2478"/>
    <x v="0"/>
    <x v="1"/>
    <x v="6"/>
    <x v="6"/>
    <n v="245.98000000000002"/>
    <n v="1"/>
  </r>
  <r>
    <x v="9"/>
    <x v="0"/>
    <x v="0"/>
    <x v="0"/>
    <x v="51"/>
    <x v="4"/>
    <x v="4"/>
    <n v="3630"/>
    <x v="0"/>
    <x v="16"/>
    <x v="3"/>
    <x v="3"/>
    <n v="246.26"/>
    <n v="1"/>
  </r>
  <r>
    <x v="322"/>
    <x v="0"/>
    <x v="0"/>
    <x v="1"/>
    <x v="74"/>
    <x v="1"/>
    <x v="1"/>
    <n v="2485"/>
    <x v="0"/>
    <x v="1"/>
    <x v="3"/>
    <x v="3"/>
    <n v="246.42000000000002"/>
    <n v="1"/>
  </r>
  <r>
    <x v="273"/>
    <x v="1"/>
    <x v="1"/>
    <x v="1"/>
    <x v="9"/>
    <x v="4"/>
    <x v="4"/>
    <n v="3076"/>
    <x v="0"/>
    <x v="7"/>
    <x v="6"/>
    <x v="6"/>
    <n v="247.39"/>
    <n v="1"/>
  </r>
  <r>
    <x v="230"/>
    <x v="1"/>
    <x v="1"/>
    <x v="0"/>
    <x v="49"/>
    <x v="4"/>
    <x v="4"/>
    <n v="3134"/>
    <x v="0"/>
    <x v="6"/>
    <x v="9"/>
    <x v="9"/>
    <n v="248.01999999999998"/>
    <n v="1"/>
  </r>
  <r>
    <x v="56"/>
    <x v="2"/>
    <x v="2"/>
    <x v="0"/>
    <x v="61"/>
    <x v="6"/>
    <x v="6"/>
    <n v="5343"/>
    <x v="0"/>
    <x v="18"/>
    <x v="7"/>
    <x v="7"/>
    <n v="248.08"/>
    <n v="1"/>
  </r>
  <r>
    <x v="456"/>
    <x v="0"/>
    <x v="0"/>
    <x v="0"/>
    <x v="89"/>
    <x v="4"/>
    <x v="4"/>
    <n v="3136"/>
    <x v="0"/>
    <x v="6"/>
    <x v="4"/>
    <x v="4"/>
    <n v="248.3"/>
    <n v="1"/>
  </r>
  <r>
    <x v="516"/>
    <x v="2"/>
    <x v="2"/>
    <x v="0"/>
    <x v="67"/>
    <x v="3"/>
    <x v="3"/>
    <n v="4551"/>
    <x v="0"/>
    <x v="15"/>
    <x v="5"/>
    <x v="5"/>
    <n v="248.37"/>
    <n v="1"/>
  </r>
  <r>
    <x v="60"/>
    <x v="0"/>
    <x v="0"/>
    <x v="0"/>
    <x v="2"/>
    <x v="2"/>
    <x v="2"/>
    <n v="2617"/>
    <x v="0"/>
    <x v="2"/>
    <x v="6"/>
    <x v="6"/>
    <n v="248.51000000000002"/>
    <n v="1"/>
  </r>
  <r>
    <x v="135"/>
    <x v="0"/>
    <x v="0"/>
    <x v="0"/>
    <x v="65"/>
    <x v="1"/>
    <x v="1"/>
    <n v="2131"/>
    <x v="0"/>
    <x v="4"/>
    <x v="6"/>
    <x v="6"/>
    <n v="248.57"/>
    <n v="1"/>
  </r>
  <r>
    <x v="375"/>
    <x v="0"/>
    <x v="0"/>
    <x v="0"/>
    <x v="39"/>
    <x v="0"/>
    <x v="0"/>
    <n v="6330"/>
    <x v="0"/>
    <x v="14"/>
    <x v="4"/>
    <x v="4"/>
    <n v="248.59"/>
    <n v="1"/>
  </r>
  <r>
    <x v="714"/>
    <x v="0"/>
    <x v="0"/>
    <x v="0"/>
    <x v="92"/>
    <x v="3"/>
    <x v="3"/>
    <n v="4305"/>
    <x v="0"/>
    <x v="3"/>
    <x v="3"/>
    <x v="3"/>
    <n v="248.76000000000002"/>
    <n v="1"/>
  </r>
  <r>
    <x v="581"/>
    <x v="0"/>
    <x v="0"/>
    <x v="0"/>
    <x v="41"/>
    <x v="5"/>
    <x v="5"/>
    <n v="7320"/>
    <x v="0"/>
    <x v="9"/>
    <x v="4"/>
    <x v="4"/>
    <n v="249.38000000000002"/>
    <n v="1"/>
  </r>
  <r>
    <x v="694"/>
    <x v="2"/>
    <x v="2"/>
    <x v="1"/>
    <x v="85"/>
    <x v="0"/>
    <x v="0"/>
    <n v="6530"/>
    <x v="0"/>
    <x v="20"/>
    <x v="6"/>
    <x v="6"/>
    <n v="249.57"/>
    <n v="1"/>
  </r>
  <r>
    <x v="44"/>
    <x v="0"/>
    <x v="0"/>
    <x v="0"/>
    <x v="91"/>
    <x v="1"/>
    <x v="1"/>
    <n v="2064"/>
    <x v="0"/>
    <x v="5"/>
    <x v="3"/>
    <x v="3"/>
    <n v="249.91"/>
    <n v="1"/>
  </r>
  <r>
    <x v="652"/>
    <x v="2"/>
    <x v="2"/>
    <x v="0"/>
    <x v="73"/>
    <x v="6"/>
    <x v="6"/>
    <n v="5607"/>
    <x v="0"/>
    <x v="18"/>
    <x v="0"/>
    <x v="0"/>
    <n v="250.28000000000003"/>
    <n v="1"/>
  </r>
  <r>
    <x v="15"/>
    <x v="0"/>
    <x v="0"/>
    <x v="0"/>
    <x v="15"/>
    <x v="1"/>
    <x v="1"/>
    <n v="2020"/>
    <x v="0"/>
    <x v="5"/>
    <x v="5"/>
    <x v="5"/>
    <n v="250.46"/>
    <n v="1"/>
  </r>
  <r>
    <x v="450"/>
    <x v="1"/>
    <x v="1"/>
    <x v="1"/>
    <x v="30"/>
    <x v="4"/>
    <x v="4"/>
    <n v="3131"/>
    <x v="0"/>
    <x v="6"/>
    <x v="0"/>
    <x v="0"/>
    <n v="250.81"/>
    <n v="1"/>
  </r>
  <r>
    <x v="709"/>
    <x v="0"/>
    <x v="0"/>
    <x v="1"/>
    <x v="65"/>
    <x v="1"/>
    <x v="1"/>
    <n v="2131"/>
    <x v="0"/>
    <x v="4"/>
    <x v="9"/>
    <x v="9"/>
    <n v="251.68"/>
    <n v="1"/>
  </r>
  <r>
    <x v="656"/>
    <x v="1"/>
    <x v="1"/>
    <x v="1"/>
    <x v="83"/>
    <x v="0"/>
    <x v="0"/>
    <n v="6052"/>
    <x v="0"/>
    <x v="0"/>
    <x v="4"/>
    <x v="4"/>
    <n v="253.38"/>
    <n v="1"/>
  </r>
  <r>
    <x v="67"/>
    <x v="2"/>
    <x v="2"/>
    <x v="0"/>
    <x v="15"/>
    <x v="1"/>
    <x v="1"/>
    <n v="2020"/>
    <x v="0"/>
    <x v="5"/>
    <x v="3"/>
    <x v="3"/>
    <n v="253.71"/>
    <n v="1"/>
  </r>
  <r>
    <x v="348"/>
    <x v="1"/>
    <x v="1"/>
    <x v="1"/>
    <x v="87"/>
    <x v="2"/>
    <x v="2"/>
    <n v="2609"/>
    <x v="0"/>
    <x v="2"/>
    <x v="4"/>
    <x v="4"/>
    <n v="253.81"/>
    <n v="1"/>
  </r>
  <r>
    <x v="266"/>
    <x v="1"/>
    <x v="1"/>
    <x v="0"/>
    <x v="66"/>
    <x v="3"/>
    <x v="3"/>
    <n v="4883"/>
    <x v="0"/>
    <x v="12"/>
    <x v="4"/>
    <x v="4"/>
    <n v="253.82"/>
    <n v="1"/>
  </r>
  <r>
    <x v="566"/>
    <x v="0"/>
    <x v="0"/>
    <x v="1"/>
    <x v="32"/>
    <x v="6"/>
    <x v="6"/>
    <n v="5169"/>
    <x v="0"/>
    <x v="13"/>
    <x v="4"/>
    <x v="4"/>
    <n v="253.82"/>
    <n v="1"/>
  </r>
  <r>
    <x v="494"/>
    <x v="2"/>
    <x v="2"/>
    <x v="1"/>
    <x v="32"/>
    <x v="6"/>
    <x v="6"/>
    <n v="5169"/>
    <x v="0"/>
    <x v="13"/>
    <x v="5"/>
    <x v="5"/>
    <n v="254.10000000000002"/>
    <n v="1"/>
  </r>
  <r>
    <x v="438"/>
    <x v="1"/>
    <x v="1"/>
    <x v="1"/>
    <x v="46"/>
    <x v="3"/>
    <x v="3"/>
    <n v="4740"/>
    <x v="0"/>
    <x v="17"/>
    <x v="3"/>
    <x v="3"/>
    <n v="254.87"/>
    <n v="1"/>
  </r>
  <r>
    <x v="644"/>
    <x v="0"/>
    <x v="0"/>
    <x v="0"/>
    <x v="89"/>
    <x v="4"/>
    <x v="4"/>
    <n v="3136"/>
    <x v="0"/>
    <x v="6"/>
    <x v="9"/>
    <x v="9"/>
    <n v="255.23000000000002"/>
    <n v="1"/>
  </r>
  <r>
    <x v="596"/>
    <x v="0"/>
    <x v="0"/>
    <x v="1"/>
    <x v="22"/>
    <x v="1"/>
    <x v="1"/>
    <n v="2539"/>
    <x v="0"/>
    <x v="2"/>
    <x v="2"/>
    <x v="2"/>
    <n v="255.38"/>
    <n v="1"/>
  </r>
  <r>
    <x v="522"/>
    <x v="0"/>
    <x v="0"/>
    <x v="0"/>
    <x v="2"/>
    <x v="2"/>
    <x v="2"/>
    <n v="2617"/>
    <x v="0"/>
    <x v="2"/>
    <x v="7"/>
    <x v="7"/>
    <n v="255.78999999999996"/>
    <n v="1"/>
  </r>
  <r>
    <x v="339"/>
    <x v="2"/>
    <x v="2"/>
    <x v="0"/>
    <x v="40"/>
    <x v="4"/>
    <x v="4"/>
    <n v="3353"/>
    <x v="0"/>
    <x v="8"/>
    <x v="6"/>
    <x v="6"/>
    <n v="257.24"/>
    <n v="1"/>
  </r>
  <r>
    <x v="510"/>
    <x v="1"/>
    <x v="1"/>
    <x v="0"/>
    <x v="54"/>
    <x v="4"/>
    <x v="4"/>
    <n v="3030"/>
    <x v="0"/>
    <x v="7"/>
    <x v="3"/>
    <x v="3"/>
    <n v="257.28999999999996"/>
    <n v="1"/>
  </r>
  <r>
    <x v="205"/>
    <x v="0"/>
    <x v="0"/>
    <x v="0"/>
    <x v="91"/>
    <x v="1"/>
    <x v="1"/>
    <n v="2064"/>
    <x v="0"/>
    <x v="5"/>
    <x v="3"/>
    <x v="3"/>
    <n v="257.83999999999997"/>
    <n v="1"/>
  </r>
  <r>
    <x v="237"/>
    <x v="0"/>
    <x v="0"/>
    <x v="0"/>
    <x v="30"/>
    <x v="4"/>
    <x v="4"/>
    <n v="3131"/>
    <x v="0"/>
    <x v="6"/>
    <x v="4"/>
    <x v="4"/>
    <n v="257.93"/>
    <n v="1"/>
  </r>
  <r>
    <x v="401"/>
    <x v="2"/>
    <x v="2"/>
    <x v="0"/>
    <x v="55"/>
    <x v="3"/>
    <x v="3"/>
    <n v="4703"/>
    <x v="0"/>
    <x v="17"/>
    <x v="7"/>
    <x v="7"/>
    <n v="258.33000000000004"/>
    <n v="1"/>
  </r>
  <r>
    <x v="95"/>
    <x v="1"/>
    <x v="1"/>
    <x v="1"/>
    <x v="4"/>
    <x v="1"/>
    <x v="1"/>
    <n v="2154"/>
    <x v="0"/>
    <x v="4"/>
    <x v="5"/>
    <x v="5"/>
    <n v="258.35000000000002"/>
    <n v="1"/>
  </r>
  <r>
    <x v="628"/>
    <x v="0"/>
    <x v="0"/>
    <x v="0"/>
    <x v="26"/>
    <x v="0"/>
    <x v="0"/>
    <n v="6280"/>
    <x v="0"/>
    <x v="14"/>
    <x v="1"/>
    <x v="1"/>
    <n v="258.39999999999998"/>
    <n v="1"/>
  </r>
  <r>
    <x v="69"/>
    <x v="0"/>
    <x v="0"/>
    <x v="0"/>
    <x v="88"/>
    <x v="6"/>
    <x v="6"/>
    <n v="5011"/>
    <x v="0"/>
    <x v="13"/>
    <x v="2"/>
    <x v="2"/>
    <n v="258.53999999999996"/>
    <n v="1"/>
  </r>
  <r>
    <x v="408"/>
    <x v="1"/>
    <x v="1"/>
    <x v="1"/>
    <x v="29"/>
    <x v="4"/>
    <x v="4"/>
    <n v="3500"/>
    <x v="0"/>
    <x v="8"/>
    <x v="1"/>
    <x v="1"/>
    <n v="258.74"/>
    <n v="1"/>
  </r>
  <r>
    <x v="578"/>
    <x v="2"/>
    <x v="2"/>
    <x v="0"/>
    <x v="89"/>
    <x v="4"/>
    <x v="4"/>
    <n v="3136"/>
    <x v="0"/>
    <x v="6"/>
    <x v="7"/>
    <x v="7"/>
    <n v="258.97000000000003"/>
    <n v="1"/>
  </r>
  <r>
    <x v="577"/>
    <x v="0"/>
    <x v="0"/>
    <x v="1"/>
    <x v="28"/>
    <x v="1"/>
    <x v="1"/>
    <n v="2830"/>
    <x v="0"/>
    <x v="11"/>
    <x v="0"/>
    <x v="0"/>
    <n v="259.31"/>
    <n v="1"/>
  </r>
  <r>
    <x v="487"/>
    <x v="0"/>
    <x v="0"/>
    <x v="0"/>
    <x v="49"/>
    <x v="4"/>
    <x v="4"/>
    <n v="3134"/>
    <x v="0"/>
    <x v="6"/>
    <x v="3"/>
    <x v="3"/>
    <n v="259.78000000000003"/>
    <n v="1"/>
  </r>
  <r>
    <x v="609"/>
    <x v="0"/>
    <x v="0"/>
    <x v="1"/>
    <x v="29"/>
    <x v="4"/>
    <x v="4"/>
    <n v="3500"/>
    <x v="0"/>
    <x v="8"/>
    <x v="3"/>
    <x v="3"/>
    <n v="259.87"/>
    <n v="1"/>
  </r>
  <r>
    <x v="169"/>
    <x v="0"/>
    <x v="0"/>
    <x v="0"/>
    <x v="94"/>
    <x v="5"/>
    <x v="5"/>
    <n v="7250"/>
    <x v="0"/>
    <x v="9"/>
    <x v="6"/>
    <x v="6"/>
    <n v="260.57"/>
    <n v="1"/>
  </r>
  <r>
    <x v="601"/>
    <x v="0"/>
    <x v="0"/>
    <x v="1"/>
    <x v="7"/>
    <x v="4"/>
    <x v="4"/>
    <n v="3175"/>
    <x v="0"/>
    <x v="6"/>
    <x v="1"/>
    <x v="1"/>
    <n v="260.7"/>
    <n v="1"/>
  </r>
  <r>
    <x v="304"/>
    <x v="1"/>
    <x v="1"/>
    <x v="0"/>
    <x v="39"/>
    <x v="0"/>
    <x v="0"/>
    <n v="6330"/>
    <x v="0"/>
    <x v="14"/>
    <x v="4"/>
    <x v="4"/>
    <n v="260.73"/>
    <n v="1"/>
  </r>
  <r>
    <x v="301"/>
    <x v="1"/>
    <x v="1"/>
    <x v="0"/>
    <x v="59"/>
    <x v="3"/>
    <x v="3"/>
    <n v="4509"/>
    <x v="0"/>
    <x v="3"/>
    <x v="6"/>
    <x v="6"/>
    <n v="260.73"/>
    <n v="1"/>
  </r>
  <r>
    <x v="579"/>
    <x v="0"/>
    <x v="0"/>
    <x v="0"/>
    <x v="51"/>
    <x v="4"/>
    <x v="4"/>
    <n v="3630"/>
    <x v="0"/>
    <x v="16"/>
    <x v="5"/>
    <x v="5"/>
    <n v="261.01"/>
    <n v="1"/>
  </r>
  <r>
    <x v="231"/>
    <x v="0"/>
    <x v="0"/>
    <x v="0"/>
    <x v="31"/>
    <x v="1"/>
    <x v="1"/>
    <n v="2116"/>
    <x v="0"/>
    <x v="4"/>
    <x v="5"/>
    <x v="5"/>
    <n v="261.25000000000006"/>
    <n v="1"/>
  </r>
  <r>
    <x v="648"/>
    <x v="1"/>
    <x v="1"/>
    <x v="0"/>
    <x v="79"/>
    <x v="6"/>
    <x v="6"/>
    <n v="5290"/>
    <x v="0"/>
    <x v="18"/>
    <x v="5"/>
    <x v="5"/>
    <n v="261.36"/>
    <n v="1"/>
  </r>
  <r>
    <x v="59"/>
    <x v="0"/>
    <x v="0"/>
    <x v="0"/>
    <x v="12"/>
    <x v="3"/>
    <x v="3"/>
    <n v="4068"/>
    <x v="0"/>
    <x v="10"/>
    <x v="2"/>
    <x v="2"/>
    <n v="261.46000000000004"/>
    <n v="1"/>
  </r>
  <r>
    <x v="695"/>
    <x v="0"/>
    <x v="0"/>
    <x v="1"/>
    <x v="33"/>
    <x v="4"/>
    <x v="4"/>
    <n v="3280"/>
    <x v="0"/>
    <x v="8"/>
    <x v="7"/>
    <x v="7"/>
    <n v="261.7"/>
    <n v="1"/>
  </r>
  <r>
    <x v="83"/>
    <x v="1"/>
    <x v="1"/>
    <x v="0"/>
    <x v="3"/>
    <x v="3"/>
    <x v="3"/>
    <n v="4220"/>
    <x v="0"/>
    <x v="3"/>
    <x v="5"/>
    <x v="5"/>
    <n v="261.73"/>
    <n v="1"/>
  </r>
  <r>
    <x v="628"/>
    <x v="0"/>
    <x v="0"/>
    <x v="0"/>
    <x v="48"/>
    <x v="3"/>
    <x v="3"/>
    <n v="4566"/>
    <x v="0"/>
    <x v="15"/>
    <x v="3"/>
    <x v="3"/>
    <n v="262.36"/>
    <n v="1"/>
  </r>
  <r>
    <x v="702"/>
    <x v="0"/>
    <x v="0"/>
    <x v="0"/>
    <x v="84"/>
    <x v="3"/>
    <x v="3"/>
    <n v="4215"/>
    <x v="0"/>
    <x v="3"/>
    <x v="1"/>
    <x v="1"/>
    <n v="262.47000000000003"/>
    <n v="1"/>
  </r>
  <r>
    <x v="240"/>
    <x v="2"/>
    <x v="2"/>
    <x v="0"/>
    <x v="55"/>
    <x v="3"/>
    <x v="3"/>
    <n v="4703"/>
    <x v="0"/>
    <x v="17"/>
    <x v="7"/>
    <x v="7"/>
    <n v="262.58999999999997"/>
    <n v="1"/>
  </r>
  <r>
    <x v="505"/>
    <x v="1"/>
    <x v="1"/>
    <x v="0"/>
    <x v="31"/>
    <x v="1"/>
    <x v="1"/>
    <n v="2116"/>
    <x v="0"/>
    <x v="4"/>
    <x v="6"/>
    <x v="6"/>
    <n v="262.82"/>
    <n v="1"/>
  </r>
  <r>
    <x v="276"/>
    <x v="0"/>
    <x v="0"/>
    <x v="0"/>
    <x v="79"/>
    <x v="6"/>
    <x v="6"/>
    <n v="5290"/>
    <x v="0"/>
    <x v="18"/>
    <x v="9"/>
    <x v="9"/>
    <n v="262.96000000000004"/>
    <n v="1"/>
  </r>
  <r>
    <x v="641"/>
    <x v="0"/>
    <x v="0"/>
    <x v="0"/>
    <x v="64"/>
    <x v="1"/>
    <x v="1"/>
    <n v="2350"/>
    <x v="0"/>
    <x v="1"/>
    <x v="8"/>
    <x v="8"/>
    <n v="263.95"/>
    <n v="1"/>
  </r>
  <r>
    <x v="325"/>
    <x v="1"/>
    <x v="1"/>
    <x v="0"/>
    <x v="49"/>
    <x v="4"/>
    <x v="4"/>
    <n v="3134"/>
    <x v="0"/>
    <x v="6"/>
    <x v="5"/>
    <x v="5"/>
    <n v="264.28999999999996"/>
    <n v="1"/>
  </r>
  <r>
    <x v="578"/>
    <x v="2"/>
    <x v="2"/>
    <x v="1"/>
    <x v="65"/>
    <x v="1"/>
    <x v="1"/>
    <n v="2131"/>
    <x v="0"/>
    <x v="4"/>
    <x v="2"/>
    <x v="2"/>
    <n v="264.5"/>
    <n v="1"/>
  </r>
  <r>
    <x v="186"/>
    <x v="2"/>
    <x v="2"/>
    <x v="0"/>
    <x v="56"/>
    <x v="1"/>
    <x v="1"/>
    <n v="2795"/>
    <x v="0"/>
    <x v="11"/>
    <x v="2"/>
    <x v="2"/>
    <n v="264.73"/>
    <n v="1"/>
  </r>
  <r>
    <x v="75"/>
    <x v="2"/>
    <x v="2"/>
    <x v="0"/>
    <x v="48"/>
    <x v="3"/>
    <x v="3"/>
    <n v="4566"/>
    <x v="0"/>
    <x v="15"/>
    <x v="3"/>
    <x v="3"/>
    <n v="264.83000000000004"/>
    <n v="1"/>
  </r>
  <r>
    <x v="89"/>
    <x v="0"/>
    <x v="0"/>
    <x v="1"/>
    <x v="70"/>
    <x v="4"/>
    <x v="4"/>
    <n v="3400"/>
    <x v="0"/>
    <x v="8"/>
    <x v="9"/>
    <x v="9"/>
    <n v="264.90999999999997"/>
    <n v="1"/>
  </r>
  <r>
    <x v="513"/>
    <x v="2"/>
    <x v="2"/>
    <x v="1"/>
    <x v="74"/>
    <x v="1"/>
    <x v="1"/>
    <n v="2485"/>
    <x v="0"/>
    <x v="1"/>
    <x v="0"/>
    <x v="0"/>
    <n v="265.32"/>
    <n v="1"/>
  </r>
  <r>
    <x v="647"/>
    <x v="0"/>
    <x v="0"/>
    <x v="0"/>
    <x v="13"/>
    <x v="1"/>
    <x v="1"/>
    <n v="2480"/>
    <x v="0"/>
    <x v="1"/>
    <x v="6"/>
    <x v="6"/>
    <n v="266.12"/>
    <n v="1"/>
  </r>
  <r>
    <x v="504"/>
    <x v="2"/>
    <x v="2"/>
    <x v="1"/>
    <x v="29"/>
    <x v="4"/>
    <x v="4"/>
    <n v="3500"/>
    <x v="0"/>
    <x v="8"/>
    <x v="4"/>
    <x v="4"/>
    <n v="266.26"/>
    <n v="1"/>
  </r>
  <r>
    <x v="393"/>
    <x v="0"/>
    <x v="0"/>
    <x v="0"/>
    <x v="73"/>
    <x v="6"/>
    <x v="6"/>
    <n v="5607"/>
    <x v="0"/>
    <x v="18"/>
    <x v="3"/>
    <x v="3"/>
    <n v="266.76"/>
    <n v="1"/>
  </r>
  <r>
    <x v="573"/>
    <x v="1"/>
    <x v="1"/>
    <x v="1"/>
    <x v="33"/>
    <x v="4"/>
    <x v="4"/>
    <n v="3280"/>
    <x v="0"/>
    <x v="8"/>
    <x v="6"/>
    <x v="6"/>
    <n v="266.89999999999998"/>
    <n v="1"/>
  </r>
  <r>
    <x v="221"/>
    <x v="0"/>
    <x v="0"/>
    <x v="0"/>
    <x v="52"/>
    <x v="3"/>
    <x v="3"/>
    <n v="4053"/>
    <x v="0"/>
    <x v="10"/>
    <x v="9"/>
    <x v="9"/>
    <n v="267.75"/>
    <n v="1"/>
  </r>
  <r>
    <x v="20"/>
    <x v="0"/>
    <x v="0"/>
    <x v="0"/>
    <x v="31"/>
    <x v="1"/>
    <x v="1"/>
    <n v="2116"/>
    <x v="0"/>
    <x v="4"/>
    <x v="1"/>
    <x v="1"/>
    <n v="268.95999999999998"/>
    <n v="1"/>
  </r>
  <r>
    <x v="76"/>
    <x v="2"/>
    <x v="2"/>
    <x v="1"/>
    <x v="24"/>
    <x v="1"/>
    <x v="1"/>
    <n v="2120"/>
    <x v="0"/>
    <x v="4"/>
    <x v="2"/>
    <x v="2"/>
    <n v="269.54000000000002"/>
    <n v="1"/>
  </r>
  <r>
    <x v="457"/>
    <x v="1"/>
    <x v="1"/>
    <x v="1"/>
    <x v="87"/>
    <x v="2"/>
    <x v="2"/>
    <n v="2609"/>
    <x v="0"/>
    <x v="2"/>
    <x v="4"/>
    <x v="4"/>
    <n v="269.82"/>
    <n v="1"/>
  </r>
  <r>
    <x v="453"/>
    <x v="0"/>
    <x v="0"/>
    <x v="0"/>
    <x v="5"/>
    <x v="1"/>
    <x v="1"/>
    <n v="2067"/>
    <x v="0"/>
    <x v="5"/>
    <x v="5"/>
    <x v="5"/>
    <n v="270"/>
    <n v="1"/>
  </r>
  <r>
    <x v="546"/>
    <x v="2"/>
    <x v="2"/>
    <x v="0"/>
    <x v="49"/>
    <x v="4"/>
    <x v="4"/>
    <n v="3134"/>
    <x v="0"/>
    <x v="6"/>
    <x v="0"/>
    <x v="0"/>
    <n v="270.66999999999996"/>
    <n v="1"/>
  </r>
  <r>
    <x v="477"/>
    <x v="1"/>
    <x v="1"/>
    <x v="1"/>
    <x v="46"/>
    <x v="3"/>
    <x v="3"/>
    <n v="4740"/>
    <x v="0"/>
    <x v="17"/>
    <x v="4"/>
    <x v="4"/>
    <n v="270.67999999999995"/>
    <n v="1"/>
  </r>
  <r>
    <x v="607"/>
    <x v="0"/>
    <x v="0"/>
    <x v="0"/>
    <x v="91"/>
    <x v="1"/>
    <x v="1"/>
    <n v="2064"/>
    <x v="0"/>
    <x v="5"/>
    <x v="6"/>
    <x v="6"/>
    <n v="271.34000000000003"/>
    <n v="1"/>
  </r>
  <r>
    <x v="332"/>
    <x v="0"/>
    <x v="0"/>
    <x v="0"/>
    <x v="40"/>
    <x v="4"/>
    <x v="4"/>
    <n v="3353"/>
    <x v="0"/>
    <x v="8"/>
    <x v="4"/>
    <x v="4"/>
    <n v="271.56"/>
    <n v="1"/>
  </r>
  <r>
    <x v="429"/>
    <x v="1"/>
    <x v="1"/>
    <x v="0"/>
    <x v="40"/>
    <x v="4"/>
    <x v="4"/>
    <n v="3353"/>
    <x v="0"/>
    <x v="8"/>
    <x v="0"/>
    <x v="0"/>
    <n v="272.20999999999998"/>
    <n v="1"/>
  </r>
  <r>
    <x v="253"/>
    <x v="0"/>
    <x v="0"/>
    <x v="0"/>
    <x v="92"/>
    <x v="3"/>
    <x v="3"/>
    <n v="4305"/>
    <x v="0"/>
    <x v="3"/>
    <x v="4"/>
    <x v="4"/>
    <n v="273.69"/>
    <n v="1"/>
  </r>
  <r>
    <x v="286"/>
    <x v="0"/>
    <x v="0"/>
    <x v="0"/>
    <x v="58"/>
    <x v="0"/>
    <x v="0"/>
    <n v="6027"/>
    <x v="0"/>
    <x v="0"/>
    <x v="1"/>
    <x v="1"/>
    <n v="273.72000000000003"/>
    <n v="1"/>
  </r>
  <r>
    <x v="384"/>
    <x v="1"/>
    <x v="1"/>
    <x v="0"/>
    <x v="35"/>
    <x v="3"/>
    <x v="3"/>
    <n v="4558"/>
    <x v="0"/>
    <x v="15"/>
    <x v="1"/>
    <x v="1"/>
    <n v="274.45"/>
    <n v="1"/>
  </r>
  <r>
    <x v="208"/>
    <x v="0"/>
    <x v="0"/>
    <x v="1"/>
    <x v="74"/>
    <x v="1"/>
    <x v="1"/>
    <n v="2485"/>
    <x v="0"/>
    <x v="1"/>
    <x v="6"/>
    <x v="6"/>
    <n v="274.88"/>
    <n v="1"/>
  </r>
  <r>
    <x v="5"/>
    <x v="0"/>
    <x v="0"/>
    <x v="0"/>
    <x v="31"/>
    <x v="1"/>
    <x v="1"/>
    <n v="2116"/>
    <x v="0"/>
    <x v="4"/>
    <x v="1"/>
    <x v="1"/>
    <n v="275.64000000000004"/>
    <n v="1"/>
  </r>
  <r>
    <x v="319"/>
    <x v="0"/>
    <x v="0"/>
    <x v="0"/>
    <x v="66"/>
    <x v="3"/>
    <x v="3"/>
    <n v="4883"/>
    <x v="0"/>
    <x v="12"/>
    <x v="4"/>
    <x v="4"/>
    <n v="275.64999999999998"/>
    <n v="1"/>
  </r>
  <r>
    <x v="362"/>
    <x v="0"/>
    <x v="0"/>
    <x v="0"/>
    <x v="82"/>
    <x v="3"/>
    <x v="3"/>
    <n v="4655"/>
    <x v="0"/>
    <x v="17"/>
    <x v="5"/>
    <x v="5"/>
    <n v="275.93999999999994"/>
    <n v="1"/>
  </r>
  <r>
    <x v="494"/>
    <x v="2"/>
    <x v="2"/>
    <x v="0"/>
    <x v="44"/>
    <x v="4"/>
    <x v="4"/>
    <n v="3977"/>
    <x v="0"/>
    <x v="16"/>
    <x v="0"/>
    <x v="0"/>
    <n v="276.24"/>
    <n v="1"/>
  </r>
  <r>
    <x v="9"/>
    <x v="0"/>
    <x v="0"/>
    <x v="0"/>
    <x v="38"/>
    <x v="3"/>
    <x v="3"/>
    <n v="4802"/>
    <x v="0"/>
    <x v="12"/>
    <x v="0"/>
    <x v="0"/>
    <n v="276.27"/>
    <n v="1"/>
  </r>
  <r>
    <x v="588"/>
    <x v="0"/>
    <x v="0"/>
    <x v="0"/>
    <x v="13"/>
    <x v="1"/>
    <x v="1"/>
    <n v="2480"/>
    <x v="0"/>
    <x v="1"/>
    <x v="2"/>
    <x v="2"/>
    <n v="276.58000000000004"/>
    <n v="1"/>
  </r>
  <r>
    <x v="496"/>
    <x v="2"/>
    <x v="2"/>
    <x v="0"/>
    <x v="90"/>
    <x v="3"/>
    <x v="3"/>
    <n v="4700"/>
    <x v="0"/>
    <x v="17"/>
    <x v="3"/>
    <x v="3"/>
    <n v="276.71000000000004"/>
    <n v="1"/>
  </r>
  <r>
    <x v="541"/>
    <x v="0"/>
    <x v="0"/>
    <x v="0"/>
    <x v="1"/>
    <x v="1"/>
    <x v="1"/>
    <n v="2478"/>
    <x v="0"/>
    <x v="1"/>
    <x v="3"/>
    <x v="3"/>
    <n v="277.02999999999997"/>
    <n v="1"/>
  </r>
  <r>
    <x v="349"/>
    <x v="1"/>
    <x v="1"/>
    <x v="0"/>
    <x v="39"/>
    <x v="0"/>
    <x v="0"/>
    <n v="6330"/>
    <x v="0"/>
    <x v="14"/>
    <x v="3"/>
    <x v="3"/>
    <n v="277.34999999999997"/>
    <n v="1"/>
  </r>
  <r>
    <x v="436"/>
    <x v="2"/>
    <x v="2"/>
    <x v="0"/>
    <x v="26"/>
    <x v="0"/>
    <x v="0"/>
    <n v="6280"/>
    <x v="0"/>
    <x v="14"/>
    <x v="9"/>
    <x v="9"/>
    <n v="277.65999999999997"/>
    <n v="1"/>
  </r>
  <r>
    <x v="50"/>
    <x v="0"/>
    <x v="0"/>
    <x v="1"/>
    <x v="88"/>
    <x v="6"/>
    <x v="6"/>
    <n v="5011"/>
    <x v="0"/>
    <x v="13"/>
    <x v="3"/>
    <x v="3"/>
    <n v="277.74"/>
    <n v="1"/>
  </r>
  <r>
    <x v="431"/>
    <x v="0"/>
    <x v="0"/>
    <x v="1"/>
    <x v="80"/>
    <x v="0"/>
    <x v="0"/>
    <n v="6109"/>
    <x v="0"/>
    <x v="14"/>
    <x v="9"/>
    <x v="9"/>
    <n v="278.97000000000003"/>
    <n v="1"/>
  </r>
  <r>
    <x v="551"/>
    <x v="0"/>
    <x v="0"/>
    <x v="1"/>
    <x v="28"/>
    <x v="1"/>
    <x v="1"/>
    <n v="2830"/>
    <x v="0"/>
    <x v="11"/>
    <x v="4"/>
    <x v="4"/>
    <n v="279"/>
    <n v="1"/>
  </r>
  <r>
    <x v="362"/>
    <x v="0"/>
    <x v="0"/>
    <x v="0"/>
    <x v="33"/>
    <x v="4"/>
    <x v="4"/>
    <n v="3280"/>
    <x v="0"/>
    <x v="8"/>
    <x v="4"/>
    <x v="4"/>
    <n v="279.65999999999997"/>
    <n v="1"/>
  </r>
  <r>
    <x v="59"/>
    <x v="0"/>
    <x v="0"/>
    <x v="0"/>
    <x v="48"/>
    <x v="3"/>
    <x v="3"/>
    <n v="4566"/>
    <x v="0"/>
    <x v="15"/>
    <x v="4"/>
    <x v="4"/>
    <n v="279.74"/>
    <n v="1"/>
  </r>
  <r>
    <x v="411"/>
    <x v="1"/>
    <x v="1"/>
    <x v="0"/>
    <x v="35"/>
    <x v="3"/>
    <x v="3"/>
    <n v="4558"/>
    <x v="0"/>
    <x v="15"/>
    <x v="0"/>
    <x v="0"/>
    <n v="280.56"/>
    <n v="1"/>
  </r>
  <r>
    <x v="345"/>
    <x v="1"/>
    <x v="1"/>
    <x v="0"/>
    <x v="6"/>
    <x v="0"/>
    <x v="0"/>
    <n v="6010"/>
    <x v="0"/>
    <x v="0"/>
    <x v="5"/>
    <x v="5"/>
    <n v="281.53000000000003"/>
    <n v="1"/>
  </r>
  <r>
    <x v="446"/>
    <x v="2"/>
    <x v="2"/>
    <x v="1"/>
    <x v="11"/>
    <x v="5"/>
    <x v="5"/>
    <n v="7010"/>
    <x v="0"/>
    <x v="9"/>
    <x v="4"/>
    <x v="4"/>
    <n v="281.58"/>
    <n v="1"/>
  </r>
  <r>
    <x v="417"/>
    <x v="2"/>
    <x v="2"/>
    <x v="0"/>
    <x v="84"/>
    <x v="3"/>
    <x v="3"/>
    <n v="4215"/>
    <x v="0"/>
    <x v="3"/>
    <x v="0"/>
    <x v="0"/>
    <n v="281.81"/>
    <n v="1"/>
  </r>
  <r>
    <x v="215"/>
    <x v="2"/>
    <x v="2"/>
    <x v="1"/>
    <x v="7"/>
    <x v="4"/>
    <x v="4"/>
    <n v="3175"/>
    <x v="0"/>
    <x v="6"/>
    <x v="0"/>
    <x v="0"/>
    <n v="281.90999999999997"/>
    <n v="1"/>
  </r>
  <r>
    <x v="175"/>
    <x v="1"/>
    <x v="1"/>
    <x v="0"/>
    <x v="52"/>
    <x v="3"/>
    <x v="3"/>
    <n v="4053"/>
    <x v="0"/>
    <x v="10"/>
    <x v="5"/>
    <x v="5"/>
    <n v="281.91000000000003"/>
    <n v="1"/>
  </r>
  <r>
    <x v="351"/>
    <x v="0"/>
    <x v="0"/>
    <x v="1"/>
    <x v="14"/>
    <x v="1"/>
    <x v="1"/>
    <n v="2790"/>
    <x v="0"/>
    <x v="11"/>
    <x v="5"/>
    <x v="5"/>
    <n v="281.92"/>
    <n v="1"/>
  </r>
  <r>
    <x v="412"/>
    <x v="0"/>
    <x v="0"/>
    <x v="0"/>
    <x v="67"/>
    <x v="3"/>
    <x v="3"/>
    <n v="4551"/>
    <x v="0"/>
    <x v="15"/>
    <x v="0"/>
    <x v="0"/>
    <n v="282.05"/>
    <n v="1"/>
  </r>
  <r>
    <x v="283"/>
    <x v="0"/>
    <x v="0"/>
    <x v="0"/>
    <x v="65"/>
    <x v="1"/>
    <x v="1"/>
    <n v="2131"/>
    <x v="0"/>
    <x v="4"/>
    <x v="1"/>
    <x v="1"/>
    <n v="282.45999999999998"/>
    <n v="1"/>
  </r>
  <r>
    <x v="311"/>
    <x v="0"/>
    <x v="0"/>
    <x v="1"/>
    <x v="83"/>
    <x v="0"/>
    <x v="0"/>
    <n v="6052"/>
    <x v="0"/>
    <x v="0"/>
    <x v="5"/>
    <x v="5"/>
    <n v="282.81"/>
    <n v="1"/>
  </r>
  <r>
    <x v="245"/>
    <x v="0"/>
    <x v="0"/>
    <x v="0"/>
    <x v="95"/>
    <x v="7"/>
    <x v="7"/>
    <n v="870"/>
    <x v="0"/>
    <x v="19"/>
    <x v="4"/>
    <x v="4"/>
    <n v="283.02999999999997"/>
    <n v="1"/>
  </r>
  <r>
    <x v="155"/>
    <x v="2"/>
    <x v="2"/>
    <x v="0"/>
    <x v="23"/>
    <x v="1"/>
    <x v="1"/>
    <n v="2650"/>
    <x v="0"/>
    <x v="11"/>
    <x v="1"/>
    <x v="1"/>
    <n v="283.23"/>
    <n v="1"/>
  </r>
  <r>
    <x v="554"/>
    <x v="0"/>
    <x v="0"/>
    <x v="0"/>
    <x v="84"/>
    <x v="3"/>
    <x v="3"/>
    <n v="4215"/>
    <x v="0"/>
    <x v="3"/>
    <x v="2"/>
    <x v="2"/>
    <n v="283.61"/>
    <n v="1"/>
  </r>
  <r>
    <x v="608"/>
    <x v="2"/>
    <x v="2"/>
    <x v="1"/>
    <x v="22"/>
    <x v="1"/>
    <x v="1"/>
    <n v="2539"/>
    <x v="0"/>
    <x v="2"/>
    <x v="5"/>
    <x v="5"/>
    <n v="284.16999999999996"/>
    <n v="1"/>
  </r>
  <r>
    <x v="471"/>
    <x v="2"/>
    <x v="2"/>
    <x v="0"/>
    <x v="19"/>
    <x v="1"/>
    <x v="1"/>
    <n v="2800"/>
    <x v="0"/>
    <x v="11"/>
    <x v="5"/>
    <x v="5"/>
    <n v="285.3"/>
    <n v="1"/>
  </r>
  <r>
    <x v="213"/>
    <x v="1"/>
    <x v="1"/>
    <x v="0"/>
    <x v="92"/>
    <x v="3"/>
    <x v="3"/>
    <n v="4305"/>
    <x v="0"/>
    <x v="3"/>
    <x v="5"/>
    <x v="5"/>
    <n v="285.38"/>
    <n v="1"/>
  </r>
  <r>
    <x v="656"/>
    <x v="1"/>
    <x v="1"/>
    <x v="0"/>
    <x v="90"/>
    <x v="3"/>
    <x v="3"/>
    <n v="4700"/>
    <x v="0"/>
    <x v="17"/>
    <x v="7"/>
    <x v="7"/>
    <n v="285.39"/>
    <n v="1"/>
  </r>
  <r>
    <x v="640"/>
    <x v="0"/>
    <x v="0"/>
    <x v="0"/>
    <x v="2"/>
    <x v="2"/>
    <x v="2"/>
    <n v="2617"/>
    <x v="0"/>
    <x v="2"/>
    <x v="9"/>
    <x v="9"/>
    <n v="285.46000000000004"/>
    <n v="1"/>
  </r>
  <r>
    <x v="21"/>
    <x v="1"/>
    <x v="1"/>
    <x v="0"/>
    <x v="65"/>
    <x v="1"/>
    <x v="1"/>
    <n v="2131"/>
    <x v="0"/>
    <x v="4"/>
    <x v="4"/>
    <x v="4"/>
    <n v="285.74"/>
    <n v="1"/>
  </r>
  <r>
    <x v="598"/>
    <x v="1"/>
    <x v="1"/>
    <x v="0"/>
    <x v="12"/>
    <x v="3"/>
    <x v="3"/>
    <n v="4068"/>
    <x v="0"/>
    <x v="10"/>
    <x v="1"/>
    <x v="1"/>
    <n v="286.38"/>
    <n v="1"/>
  </r>
  <r>
    <x v="300"/>
    <x v="2"/>
    <x v="2"/>
    <x v="1"/>
    <x v="46"/>
    <x v="3"/>
    <x v="3"/>
    <n v="4740"/>
    <x v="0"/>
    <x v="17"/>
    <x v="7"/>
    <x v="7"/>
    <n v="286.44"/>
    <n v="1"/>
  </r>
  <r>
    <x v="112"/>
    <x v="0"/>
    <x v="0"/>
    <x v="0"/>
    <x v="37"/>
    <x v="1"/>
    <x v="1"/>
    <n v="2750"/>
    <x v="0"/>
    <x v="11"/>
    <x v="5"/>
    <x v="5"/>
    <n v="286.61"/>
    <n v="1"/>
  </r>
  <r>
    <x v="576"/>
    <x v="0"/>
    <x v="0"/>
    <x v="0"/>
    <x v="57"/>
    <x v="6"/>
    <x v="6"/>
    <n v="5082"/>
    <x v="0"/>
    <x v="13"/>
    <x v="4"/>
    <x v="4"/>
    <n v="286.69"/>
    <n v="1"/>
  </r>
  <r>
    <x v="259"/>
    <x v="2"/>
    <x v="2"/>
    <x v="1"/>
    <x v="46"/>
    <x v="3"/>
    <x v="3"/>
    <n v="4740"/>
    <x v="0"/>
    <x v="17"/>
    <x v="3"/>
    <x v="3"/>
    <n v="286.8"/>
    <n v="1"/>
  </r>
  <r>
    <x v="187"/>
    <x v="1"/>
    <x v="1"/>
    <x v="1"/>
    <x v="0"/>
    <x v="0"/>
    <x v="0"/>
    <n v="6021"/>
    <x v="0"/>
    <x v="0"/>
    <x v="7"/>
    <x v="7"/>
    <n v="287.87"/>
    <n v="1"/>
  </r>
  <r>
    <x v="46"/>
    <x v="2"/>
    <x v="2"/>
    <x v="1"/>
    <x v="88"/>
    <x v="6"/>
    <x v="6"/>
    <n v="5011"/>
    <x v="0"/>
    <x v="13"/>
    <x v="9"/>
    <x v="9"/>
    <n v="288.18"/>
    <n v="1"/>
  </r>
  <r>
    <x v="326"/>
    <x v="0"/>
    <x v="0"/>
    <x v="0"/>
    <x v="62"/>
    <x v="0"/>
    <x v="0"/>
    <n v="6112"/>
    <x v="0"/>
    <x v="14"/>
    <x v="0"/>
    <x v="0"/>
    <n v="288.22000000000003"/>
    <n v="1"/>
  </r>
  <r>
    <x v="264"/>
    <x v="0"/>
    <x v="0"/>
    <x v="1"/>
    <x v="36"/>
    <x v="4"/>
    <x v="4"/>
    <n v="3148"/>
    <x v="0"/>
    <x v="6"/>
    <x v="2"/>
    <x v="2"/>
    <n v="288.39"/>
    <n v="1"/>
  </r>
  <r>
    <x v="584"/>
    <x v="1"/>
    <x v="1"/>
    <x v="1"/>
    <x v="96"/>
    <x v="4"/>
    <x v="4"/>
    <n v="3690"/>
    <x v="0"/>
    <x v="16"/>
    <x v="2"/>
    <x v="2"/>
    <n v="288.49"/>
    <n v="1"/>
  </r>
  <r>
    <x v="687"/>
    <x v="0"/>
    <x v="0"/>
    <x v="0"/>
    <x v="3"/>
    <x v="3"/>
    <x v="3"/>
    <n v="4220"/>
    <x v="0"/>
    <x v="3"/>
    <x v="0"/>
    <x v="0"/>
    <n v="289.82"/>
    <n v="1"/>
  </r>
  <r>
    <x v="270"/>
    <x v="0"/>
    <x v="0"/>
    <x v="0"/>
    <x v="95"/>
    <x v="7"/>
    <x v="7"/>
    <n v="870"/>
    <x v="0"/>
    <x v="19"/>
    <x v="9"/>
    <x v="9"/>
    <n v="290.77"/>
    <n v="1"/>
  </r>
  <r>
    <x v="666"/>
    <x v="2"/>
    <x v="2"/>
    <x v="0"/>
    <x v="41"/>
    <x v="5"/>
    <x v="5"/>
    <n v="7320"/>
    <x v="0"/>
    <x v="9"/>
    <x v="3"/>
    <x v="3"/>
    <n v="291.87"/>
    <n v="1"/>
  </r>
  <r>
    <x v="116"/>
    <x v="2"/>
    <x v="2"/>
    <x v="0"/>
    <x v="31"/>
    <x v="1"/>
    <x v="1"/>
    <n v="2116"/>
    <x v="0"/>
    <x v="4"/>
    <x v="4"/>
    <x v="4"/>
    <n v="292.11"/>
    <n v="1"/>
  </r>
  <r>
    <x v="179"/>
    <x v="0"/>
    <x v="0"/>
    <x v="0"/>
    <x v="92"/>
    <x v="3"/>
    <x v="3"/>
    <n v="4305"/>
    <x v="0"/>
    <x v="3"/>
    <x v="0"/>
    <x v="0"/>
    <n v="292.2"/>
    <n v="1"/>
  </r>
  <r>
    <x v="524"/>
    <x v="0"/>
    <x v="0"/>
    <x v="0"/>
    <x v="90"/>
    <x v="3"/>
    <x v="3"/>
    <n v="4700"/>
    <x v="0"/>
    <x v="17"/>
    <x v="3"/>
    <x v="3"/>
    <n v="292.26"/>
    <n v="1"/>
  </r>
  <r>
    <x v="413"/>
    <x v="2"/>
    <x v="2"/>
    <x v="0"/>
    <x v="1"/>
    <x v="1"/>
    <x v="1"/>
    <n v="2478"/>
    <x v="0"/>
    <x v="1"/>
    <x v="3"/>
    <x v="3"/>
    <n v="292.39"/>
    <n v="1"/>
  </r>
  <r>
    <x v="211"/>
    <x v="2"/>
    <x v="2"/>
    <x v="0"/>
    <x v="39"/>
    <x v="0"/>
    <x v="0"/>
    <n v="6330"/>
    <x v="0"/>
    <x v="14"/>
    <x v="6"/>
    <x v="6"/>
    <n v="293.03999999999996"/>
    <n v="1"/>
  </r>
  <r>
    <x v="546"/>
    <x v="2"/>
    <x v="2"/>
    <x v="1"/>
    <x v="57"/>
    <x v="6"/>
    <x v="6"/>
    <n v="5082"/>
    <x v="0"/>
    <x v="13"/>
    <x v="4"/>
    <x v="4"/>
    <n v="293.33999999999997"/>
    <n v="1"/>
  </r>
  <r>
    <x v="550"/>
    <x v="0"/>
    <x v="0"/>
    <x v="1"/>
    <x v="85"/>
    <x v="0"/>
    <x v="0"/>
    <n v="6530"/>
    <x v="0"/>
    <x v="20"/>
    <x v="3"/>
    <x v="3"/>
    <n v="293.67"/>
    <n v="1"/>
  </r>
  <r>
    <x v="635"/>
    <x v="0"/>
    <x v="0"/>
    <x v="1"/>
    <x v="43"/>
    <x v="1"/>
    <x v="1"/>
    <n v="2560"/>
    <x v="0"/>
    <x v="2"/>
    <x v="3"/>
    <x v="3"/>
    <n v="293.84000000000003"/>
    <n v="1"/>
  </r>
  <r>
    <x v="227"/>
    <x v="0"/>
    <x v="0"/>
    <x v="0"/>
    <x v="26"/>
    <x v="0"/>
    <x v="0"/>
    <n v="6280"/>
    <x v="0"/>
    <x v="14"/>
    <x v="1"/>
    <x v="1"/>
    <n v="294.44"/>
    <n v="1"/>
  </r>
  <r>
    <x v="378"/>
    <x v="1"/>
    <x v="1"/>
    <x v="1"/>
    <x v="17"/>
    <x v="3"/>
    <x v="3"/>
    <n v="4825"/>
    <x v="0"/>
    <x v="12"/>
    <x v="7"/>
    <x v="7"/>
    <n v="294.5"/>
    <n v="1"/>
  </r>
  <r>
    <x v="334"/>
    <x v="2"/>
    <x v="2"/>
    <x v="0"/>
    <x v="85"/>
    <x v="0"/>
    <x v="0"/>
    <n v="6530"/>
    <x v="0"/>
    <x v="20"/>
    <x v="1"/>
    <x v="1"/>
    <n v="294.79000000000002"/>
    <n v="1"/>
  </r>
  <r>
    <x v="350"/>
    <x v="1"/>
    <x v="1"/>
    <x v="0"/>
    <x v="26"/>
    <x v="0"/>
    <x v="0"/>
    <n v="6280"/>
    <x v="0"/>
    <x v="14"/>
    <x v="2"/>
    <x v="2"/>
    <n v="295.34000000000003"/>
    <n v="1"/>
  </r>
  <r>
    <x v="519"/>
    <x v="2"/>
    <x v="2"/>
    <x v="0"/>
    <x v="63"/>
    <x v="1"/>
    <x v="1"/>
    <n v="2015"/>
    <x v="0"/>
    <x v="5"/>
    <x v="1"/>
    <x v="1"/>
    <n v="295.7"/>
    <n v="1"/>
  </r>
  <r>
    <x v="269"/>
    <x v="1"/>
    <x v="1"/>
    <x v="0"/>
    <x v="16"/>
    <x v="0"/>
    <x v="0"/>
    <n v="6030"/>
    <x v="0"/>
    <x v="0"/>
    <x v="7"/>
    <x v="7"/>
    <n v="295.70000000000005"/>
    <n v="1"/>
  </r>
  <r>
    <x v="446"/>
    <x v="2"/>
    <x v="2"/>
    <x v="0"/>
    <x v="47"/>
    <x v="1"/>
    <x v="1"/>
    <n v="2101"/>
    <x v="0"/>
    <x v="4"/>
    <x v="6"/>
    <x v="6"/>
    <n v="296.23"/>
    <n v="1"/>
  </r>
  <r>
    <x v="124"/>
    <x v="2"/>
    <x v="2"/>
    <x v="0"/>
    <x v="12"/>
    <x v="3"/>
    <x v="3"/>
    <n v="4068"/>
    <x v="0"/>
    <x v="10"/>
    <x v="4"/>
    <x v="4"/>
    <n v="296.36"/>
    <n v="1"/>
  </r>
  <r>
    <x v="407"/>
    <x v="1"/>
    <x v="1"/>
    <x v="1"/>
    <x v="88"/>
    <x v="6"/>
    <x v="6"/>
    <n v="5011"/>
    <x v="0"/>
    <x v="13"/>
    <x v="2"/>
    <x v="2"/>
    <n v="296.59000000000003"/>
    <n v="1"/>
  </r>
  <r>
    <x v="446"/>
    <x v="2"/>
    <x v="2"/>
    <x v="0"/>
    <x v="55"/>
    <x v="3"/>
    <x v="3"/>
    <n v="4703"/>
    <x v="0"/>
    <x v="17"/>
    <x v="9"/>
    <x v="9"/>
    <n v="296.68"/>
    <n v="1"/>
  </r>
  <r>
    <x v="702"/>
    <x v="0"/>
    <x v="0"/>
    <x v="0"/>
    <x v="52"/>
    <x v="3"/>
    <x v="3"/>
    <n v="4053"/>
    <x v="0"/>
    <x v="10"/>
    <x v="3"/>
    <x v="3"/>
    <n v="296.7"/>
    <n v="1"/>
  </r>
  <r>
    <x v="609"/>
    <x v="0"/>
    <x v="0"/>
    <x v="0"/>
    <x v="52"/>
    <x v="3"/>
    <x v="3"/>
    <n v="4053"/>
    <x v="0"/>
    <x v="10"/>
    <x v="6"/>
    <x v="6"/>
    <n v="296.85000000000002"/>
    <n v="1"/>
  </r>
  <r>
    <x v="79"/>
    <x v="0"/>
    <x v="0"/>
    <x v="0"/>
    <x v="92"/>
    <x v="3"/>
    <x v="3"/>
    <n v="4305"/>
    <x v="0"/>
    <x v="3"/>
    <x v="9"/>
    <x v="9"/>
    <n v="296.94"/>
    <n v="1"/>
  </r>
  <r>
    <x v="124"/>
    <x v="2"/>
    <x v="2"/>
    <x v="1"/>
    <x v="0"/>
    <x v="0"/>
    <x v="0"/>
    <n v="6021"/>
    <x v="0"/>
    <x v="0"/>
    <x v="5"/>
    <x v="5"/>
    <n v="297.28000000000003"/>
    <n v="1"/>
  </r>
  <r>
    <x v="715"/>
    <x v="2"/>
    <x v="2"/>
    <x v="0"/>
    <x v="13"/>
    <x v="1"/>
    <x v="1"/>
    <n v="2480"/>
    <x v="0"/>
    <x v="1"/>
    <x v="2"/>
    <x v="2"/>
    <n v="297.34000000000003"/>
    <n v="1"/>
  </r>
  <r>
    <x v="294"/>
    <x v="1"/>
    <x v="1"/>
    <x v="1"/>
    <x v="87"/>
    <x v="2"/>
    <x v="2"/>
    <n v="2609"/>
    <x v="0"/>
    <x v="2"/>
    <x v="0"/>
    <x v="0"/>
    <n v="297.62"/>
    <n v="1"/>
  </r>
  <r>
    <x v="407"/>
    <x v="1"/>
    <x v="1"/>
    <x v="0"/>
    <x v="90"/>
    <x v="3"/>
    <x v="3"/>
    <n v="4700"/>
    <x v="0"/>
    <x v="17"/>
    <x v="2"/>
    <x v="2"/>
    <n v="297.77"/>
    <n v="1"/>
  </r>
  <r>
    <x v="424"/>
    <x v="0"/>
    <x v="0"/>
    <x v="0"/>
    <x v="39"/>
    <x v="0"/>
    <x v="0"/>
    <n v="6330"/>
    <x v="0"/>
    <x v="14"/>
    <x v="2"/>
    <x v="2"/>
    <n v="298.37"/>
    <n v="1"/>
  </r>
  <r>
    <x v="441"/>
    <x v="0"/>
    <x v="0"/>
    <x v="1"/>
    <x v="7"/>
    <x v="4"/>
    <x v="4"/>
    <n v="3175"/>
    <x v="0"/>
    <x v="6"/>
    <x v="6"/>
    <x v="6"/>
    <n v="299.24"/>
    <n v="1"/>
  </r>
  <r>
    <x v="21"/>
    <x v="1"/>
    <x v="1"/>
    <x v="0"/>
    <x v="67"/>
    <x v="3"/>
    <x v="3"/>
    <n v="4551"/>
    <x v="0"/>
    <x v="15"/>
    <x v="6"/>
    <x v="6"/>
    <n v="299.5"/>
    <n v="1"/>
  </r>
  <r>
    <x v="530"/>
    <x v="1"/>
    <x v="1"/>
    <x v="0"/>
    <x v="86"/>
    <x v="0"/>
    <x v="0"/>
    <n v="6725"/>
    <x v="0"/>
    <x v="20"/>
    <x v="9"/>
    <x v="9"/>
    <n v="299.70000000000005"/>
    <n v="1"/>
  </r>
  <r>
    <x v="510"/>
    <x v="1"/>
    <x v="1"/>
    <x v="0"/>
    <x v="5"/>
    <x v="1"/>
    <x v="1"/>
    <n v="2067"/>
    <x v="0"/>
    <x v="5"/>
    <x v="2"/>
    <x v="2"/>
    <n v="299.77999999999997"/>
    <n v="1"/>
  </r>
  <r>
    <x v="626"/>
    <x v="2"/>
    <x v="2"/>
    <x v="0"/>
    <x v="66"/>
    <x v="3"/>
    <x v="3"/>
    <n v="4883"/>
    <x v="0"/>
    <x v="12"/>
    <x v="7"/>
    <x v="7"/>
    <n v="299.83999999999997"/>
    <n v="1"/>
  </r>
  <r>
    <x v="699"/>
    <x v="2"/>
    <x v="2"/>
    <x v="0"/>
    <x v="64"/>
    <x v="1"/>
    <x v="1"/>
    <n v="2350"/>
    <x v="0"/>
    <x v="1"/>
    <x v="5"/>
    <x v="5"/>
    <n v="299.91999999999996"/>
    <n v="1"/>
  </r>
  <r>
    <x v="211"/>
    <x v="2"/>
    <x v="2"/>
    <x v="1"/>
    <x v="22"/>
    <x v="1"/>
    <x v="1"/>
    <n v="2539"/>
    <x v="0"/>
    <x v="2"/>
    <x v="9"/>
    <x v="9"/>
    <n v="300.2"/>
    <n v="1"/>
  </r>
  <r>
    <x v="99"/>
    <x v="0"/>
    <x v="0"/>
    <x v="0"/>
    <x v="95"/>
    <x v="7"/>
    <x v="7"/>
    <n v="870"/>
    <x v="0"/>
    <x v="19"/>
    <x v="5"/>
    <x v="5"/>
    <n v="300.26"/>
    <n v="1"/>
  </r>
  <r>
    <x v="233"/>
    <x v="1"/>
    <x v="1"/>
    <x v="0"/>
    <x v="18"/>
    <x v="6"/>
    <x v="6"/>
    <n v="5168"/>
    <x v="0"/>
    <x v="13"/>
    <x v="3"/>
    <x v="3"/>
    <n v="300.36"/>
    <n v="1"/>
  </r>
  <r>
    <x v="389"/>
    <x v="2"/>
    <x v="2"/>
    <x v="0"/>
    <x v="2"/>
    <x v="2"/>
    <x v="2"/>
    <n v="2617"/>
    <x v="0"/>
    <x v="2"/>
    <x v="2"/>
    <x v="2"/>
    <n v="300.65999999999997"/>
    <n v="1"/>
  </r>
  <r>
    <x v="447"/>
    <x v="0"/>
    <x v="0"/>
    <x v="1"/>
    <x v="82"/>
    <x v="3"/>
    <x v="3"/>
    <n v="4655"/>
    <x v="0"/>
    <x v="17"/>
    <x v="3"/>
    <x v="3"/>
    <n v="300.69000000000005"/>
    <n v="1"/>
  </r>
  <r>
    <x v="217"/>
    <x v="0"/>
    <x v="0"/>
    <x v="0"/>
    <x v="28"/>
    <x v="1"/>
    <x v="1"/>
    <n v="2830"/>
    <x v="0"/>
    <x v="11"/>
    <x v="5"/>
    <x v="5"/>
    <n v="300.85000000000002"/>
    <n v="1"/>
  </r>
  <r>
    <x v="439"/>
    <x v="0"/>
    <x v="0"/>
    <x v="1"/>
    <x v="56"/>
    <x v="1"/>
    <x v="1"/>
    <n v="2795"/>
    <x v="0"/>
    <x v="11"/>
    <x v="5"/>
    <x v="5"/>
    <n v="301.13"/>
    <n v="1"/>
  </r>
  <r>
    <x v="48"/>
    <x v="0"/>
    <x v="0"/>
    <x v="1"/>
    <x v="52"/>
    <x v="3"/>
    <x v="3"/>
    <n v="4053"/>
    <x v="0"/>
    <x v="10"/>
    <x v="2"/>
    <x v="2"/>
    <n v="301.32000000000005"/>
    <n v="1"/>
  </r>
  <r>
    <x v="125"/>
    <x v="2"/>
    <x v="2"/>
    <x v="1"/>
    <x v="81"/>
    <x v="3"/>
    <x v="3"/>
    <n v="4680"/>
    <x v="0"/>
    <x v="17"/>
    <x v="5"/>
    <x v="5"/>
    <n v="303.34000000000003"/>
    <n v="1"/>
  </r>
  <r>
    <x v="43"/>
    <x v="1"/>
    <x v="1"/>
    <x v="0"/>
    <x v="84"/>
    <x v="3"/>
    <x v="3"/>
    <n v="4215"/>
    <x v="0"/>
    <x v="3"/>
    <x v="2"/>
    <x v="2"/>
    <n v="303.39999999999998"/>
    <n v="1"/>
  </r>
  <r>
    <x v="429"/>
    <x v="1"/>
    <x v="1"/>
    <x v="0"/>
    <x v="47"/>
    <x v="1"/>
    <x v="1"/>
    <n v="2101"/>
    <x v="0"/>
    <x v="4"/>
    <x v="2"/>
    <x v="2"/>
    <n v="303.45999999999998"/>
    <n v="1"/>
  </r>
  <r>
    <x v="693"/>
    <x v="0"/>
    <x v="0"/>
    <x v="1"/>
    <x v="70"/>
    <x v="4"/>
    <x v="4"/>
    <n v="3400"/>
    <x v="0"/>
    <x v="8"/>
    <x v="1"/>
    <x v="1"/>
    <n v="303.72000000000003"/>
    <n v="1"/>
  </r>
  <r>
    <x v="555"/>
    <x v="2"/>
    <x v="2"/>
    <x v="0"/>
    <x v="10"/>
    <x v="4"/>
    <x v="4"/>
    <n v="3551"/>
    <x v="0"/>
    <x v="8"/>
    <x v="5"/>
    <x v="5"/>
    <n v="304"/>
    <n v="1"/>
  </r>
  <r>
    <x v="549"/>
    <x v="1"/>
    <x v="1"/>
    <x v="1"/>
    <x v="85"/>
    <x v="0"/>
    <x v="0"/>
    <n v="6530"/>
    <x v="0"/>
    <x v="20"/>
    <x v="3"/>
    <x v="3"/>
    <n v="304.11"/>
    <n v="1"/>
  </r>
  <r>
    <x v="73"/>
    <x v="1"/>
    <x v="1"/>
    <x v="0"/>
    <x v="2"/>
    <x v="2"/>
    <x v="2"/>
    <n v="2617"/>
    <x v="0"/>
    <x v="2"/>
    <x v="3"/>
    <x v="3"/>
    <n v="305.88"/>
    <n v="1"/>
  </r>
  <r>
    <x v="620"/>
    <x v="1"/>
    <x v="1"/>
    <x v="0"/>
    <x v="63"/>
    <x v="1"/>
    <x v="1"/>
    <n v="2015"/>
    <x v="0"/>
    <x v="5"/>
    <x v="6"/>
    <x v="6"/>
    <n v="306.10000000000002"/>
    <n v="1"/>
  </r>
  <r>
    <x v="193"/>
    <x v="2"/>
    <x v="2"/>
    <x v="0"/>
    <x v="72"/>
    <x v="4"/>
    <x v="4"/>
    <n v="3931"/>
    <x v="0"/>
    <x v="16"/>
    <x v="7"/>
    <x v="7"/>
    <n v="306.11"/>
    <n v="1"/>
  </r>
  <r>
    <x v="344"/>
    <x v="1"/>
    <x v="1"/>
    <x v="0"/>
    <x v="18"/>
    <x v="6"/>
    <x v="6"/>
    <n v="5168"/>
    <x v="0"/>
    <x v="13"/>
    <x v="7"/>
    <x v="7"/>
    <n v="306.46000000000004"/>
    <n v="1"/>
  </r>
  <r>
    <x v="397"/>
    <x v="0"/>
    <x v="0"/>
    <x v="0"/>
    <x v="50"/>
    <x v="4"/>
    <x v="4"/>
    <n v="3179"/>
    <x v="0"/>
    <x v="6"/>
    <x v="4"/>
    <x v="4"/>
    <n v="306.71000000000004"/>
    <n v="1"/>
  </r>
  <r>
    <x v="113"/>
    <x v="2"/>
    <x v="2"/>
    <x v="1"/>
    <x v="75"/>
    <x v="0"/>
    <x v="0"/>
    <n v="6450"/>
    <x v="0"/>
    <x v="20"/>
    <x v="3"/>
    <x v="3"/>
    <n v="306.76"/>
    <n v="1"/>
  </r>
  <r>
    <x v="434"/>
    <x v="0"/>
    <x v="0"/>
    <x v="0"/>
    <x v="71"/>
    <x v="6"/>
    <x v="6"/>
    <n v="5043"/>
    <x v="0"/>
    <x v="13"/>
    <x v="7"/>
    <x v="7"/>
    <n v="306.89"/>
    <n v="1"/>
  </r>
  <r>
    <x v="179"/>
    <x v="0"/>
    <x v="0"/>
    <x v="0"/>
    <x v="1"/>
    <x v="1"/>
    <x v="1"/>
    <n v="2478"/>
    <x v="0"/>
    <x v="1"/>
    <x v="7"/>
    <x v="7"/>
    <n v="307.12"/>
    <n v="1"/>
  </r>
  <r>
    <x v="428"/>
    <x v="0"/>
    <x v="0"/>
    <x v="0"/>
    <x v="27"/>
    <x v="4"/>
    <x v="4"/>
    <n v="3066"/>
    <x v="0"/>
    <x v="7"/>
    <x v="6"/>
    <x v="6"/>
    <n v="307.38"/>
    <n v="1"/>
  </r>
  <r>
    <x v="420"/>
    <x v="1"/>
    <x v="1"/>
    <x v="1"/>
    <x v="75"/>
    <x v="0"/>
    <x v="0"/>
    <n v="6450"/>
    <x v="0"/>
    <x v="20"/>
    <x v="4"/>
    <x v="4"/>
    <n v="307.73"/>
    <n v="1"/>
  </r>
  <r>
    <x v="95"/>
    <x v="1"/>
    <x v="1"/>
    <x v="0"/>
    <x v="41"/>
    <x v="5"/>
    <x v="5"/>
    <n v="7320"/>
    <x v="0"/>
    <x v="9"/>
    <x v="2"/>
    <x v="2"/>
    <n v="308.04000000000002"/>
    <n v="1"/>
  </r>
  <r>
    <x v="519"/>
    <x v="2"/>
    <x v="2"/>
    <x v="0"/>
    <x v="87"/>
    <x v="2"/>
    <x v="2"/>
    <n v="2609"/>
    <x v="0"/>
    <x v="2"/>
    <x v="3"/>
    <x v="3"/>
    <n v="308.82"/>
    <n v="1"/>
  </r>
  <r>
    <x v="574"/>
    <x v="2"/>
    <x v="2"/>
    <x v="0"/>
    <x v="39"/>
    <x v="0"/>
    <x v="0"/>
    <n v="6330"/>
    <x v="0"/>
    <x v="14"/>
    <x v="0"/>
    <x v="0"/>
    <n v="309.02"/>
    <n v="1"/>
  </r>
  <r>
    <x v="560"/>
    <x v="0"/>
    <x v="0"/>
    <x v="0"/>
    <x v="10"/>
    <x v="4"/>
    <x v="4"/>
    <n v="3551"/>
    <x v="0"/>
    <x v="8"/>
    <x v="9"/>
    <x v="9"/>
    <n v="309.33"/>
    <n v="1"/>
  </r>
  <r>
    <x v="234"/>
    <x v="2"/>
    <x v="2"/>
    <x v="1"/>
    <x v="14"/>
    <x v="1"/>
    <x v="1"/>
    <n v="2790"/>
    <x v="0"/>
    <x v="11"/>
    <x v="2"/>
    <x v="2"/>
    <n v="310.58000000000004"/>
    <n v="1"/>
  </r>
  <r>
    <x v="706"/>
    <x v="1"/>
    <x v="1"/>
    <x v="0"/>
    <x v="47"/>
    <x v="1"/>
    <x v="1"/>
    <n v="2101"/>
    <x v="0"/>
    <x v="4"/>
    <x v="5"/>
    <x v="5"/>
    <n v="310.82"/>
    <n v="1"/>
  </r>
  <r>
    <x v="420"/>
    <x v="1"/>
    <x v="1"/>
    <x v="0"/>
    <x v="16"/>
    <x v="0"/>
    <x v="0"/>
    <n v="6030"/>
    <x v="0"/>
    <x v="0"/>
    <x v="5"/>
    <x v="5"/>
    <n v="310.92999999999995"/>
    <n v="1"/>
  </r>
  <r>
    <x v="393"/>
    <x v="0"/>
    <x v="0"/>
    <x v="0"/>
    <x v="19"/>
    <x v="1"/>
    <x v="1"/>
    <n v="2800"/>
    <x v="0"/>
    <x v="11"/>
    <x v="1"/>
    <x v="1"/>
    <n v="311.39999999999998"/>
    <n v="1"/>
  </r>
  <r>
    <x v="276"/>
    <x v="0"/>
    <x v="0"/>
    <x v="0"/>
    <x v="76"/>
    <x v="1"/>
    <x v="1"/>
    <n v="2031"/>
    <x v="0"/>
    <x v="5"/>
    <x v="6"/>
    <x v="6"/>
    <n v="311.44000000000005"/>
    <n v="1"/>
  </r>
  <r>
    <x v="277"/>
    <x v="2"/>
    <x v="2"/>
    <x v="0"/>
    <x v="59"/>
    <x v="3"/>
    <x v="3"/>
    <n v="4509"/>
    <x v="0"/>
    <x v="3"/>
    <x v="1"/>
    <x v="1"/>
    <n v="312.12"/>
    <n v="1"/>
  </r>
  <r>
    <x v="330"/>
    <x v="0"/>
    <x v="0"/>
    <x v="0"/>
    <x v="49"/>
    <x v="4"/>
    <x v="4"/>
    <n v="3134"/>
    <x v="0"/>
    <x v="6"/>
    <x v="1"/>
    <x v="1"/>
    <n v="313.61"/>
    <n v="1"/>
  </r>
  <r>
    <x v="225"/>
    <x v="0"/>
    <x v="0"/>
    <x v="0"/>
    <x v="89"/>
    <x v="4"/>
    <x v="4"/>
    <n v="3136"/>
    <x v="0"/>
    <x v="6"/>
    <x v="4"/>
    <x v="4"/>
    <n v="313.62"/>
    <n v="1"/>
  </r>
  <r>
    <x v="287"/>
    <x v="0"/>
    <x v="0"/>
    <x v="0"/>
    <x v="18"/>
    <x v="6"/>
    <x v="6"/>
    <n v="5168"/>
    <x v="0"/>
    <x v="13"/>
    <x v="0"/>
    <x v="0"/>
    <n v="313.74"/>
    <n v="1"/>
  </r>
  <r>
    <x v="129"/>
    <x v="0"/>
    <x v="0"/>
    <x v="0"/>
    <x v="62"/>
    <x v="0"/>
    <x v="0"/>
    <n v="6112"/>
    <x v="0"/>
    <x v="14"/>
    <x v="5"/>
    <x v="5"/>
    <n v="313.83000000000004"/>
    <n v="1"/>
  </r>
  <r>
    <x v="379"/>
    <x v="2"/>
    <x v="2"/>
    <x v="0"/>
    <x v="38"/>
    <x v="3"/>
    <x v="3"/>
    <n v="4802"/>
    <x v="0"/>
    <x v="12"/>
    <x v="7"/>
    <x v="7"/>
    <n v="313.93"/>
    <n v="1"/>
  </r>
  <r>
    <x v="281"/>
    <x v="0"/>
    <x v="0"/>
    <x v="0"/>
    <x v="10"/>
    <x v="4"/>
    <x v="4"/>
    <n v="3551"/>
    <x v="0"/>
    <x v="8"/>
    <x v="2"/>
    <x v="2"/>
    <n v="314.66999999999996"/>
    <n v="1"/>
  </r>
  <r>
    <x v="685"/>
    <x v="0"/>
    <x v="0"/>
    <x v="0"/>
    <x v="84"/>
    <x v="3"/>
    <x v="3"/>
    <n v="4215"/>
    <x v="0"/>
    <x v="3"/>
    <x v="1"/>
    <x v="1"/>
    <n v="315.27000000000004"/>
    <n v="1"/>
  </r>
  <r>
    <x v="314"/>
    <x v="0"/>
    <x v="0"/>
    <x v="1"/>
    <x v="43"/>
    <x v="1"/>
    <x v="1"/>
    <n v="2560"/>
    <x v="0"/>
    <x v="2"/>
    <x v="1"/>
    <x v="1"/>
    <n v="315.51000000000005"/>
    <n v="1"/>
  </r>
  <r>
    <x v="264"/>
    <x v="0"/>
    <x v="0"/>
    <x v="0"/>
    <x v="19"/>
    <x v="1"/>
    <x v="1"/>
    <n v="2800"/>
    <x v="0"/>
    <x v="11"/>
    <x v="3"/>
    <x v="3"/>
    <n v="317.17"/>
    <n v="1"/>
  </r>
  <r>
    <x v="420"/>
    <x v="1"/>
    <x v="1"/>
    <x v="0"/>
    <x v="47"/>
    <x v="1"/>
    <x v="1"/>
    <n v="2101"/>
    <x v="0"/>
    <x v="4"/>
    <x v="5"/>
    <x v="5"/>
    <n v="317.45000000000005"/>
    <n v="1"/>
  </r>
  <r>
    <x v="589"/>
    <x v="0"/>
    <x v="0"/>
    <x v="1"/>
    <x v="9"/>
    <x v="4"/>
    <x v="4"/>
    <n v="3076"/>
    <x v="0"/>
    <x v="7"/>
    <x v="1"/>
    <x v="1"/>
    <n v="317.57"/>
    <n v="1"/>
  </r>
  <r>
    <x v="577"/>
    <x v="0"/>
    <x v="0"/>
    <x v="0"/>
    <x v="83"/>
    <x v="0"/>
    <x v="0"/>
    <n v="6052"/>
    <x v="0"/>
    <x v="0"/>
    <x v="3"/>
    <x v="3"/>
    <n v="317.68"/>
    <n v="1"/>
  </r>
  <r>
    <x v="582"/>
    <x v="0"/>
    <x v="0"/>
    <x v="0"/>
    <x v="35"/>
    <x v="3"/>
    <x v="3"/>
    <n v="4558"/>
    <x v="0"/>
    <x v="15"/>
    <x v="5"/>
    <x v="5"/>
    <n v="317.88"/>
    <n v="1"/>
  </r>
  <r>
    <x v="386"/>
    <x v="1"/>
    <x v="1"/>
    <x v="0"/>
    <x v="84"/>
    <x v="3"/>
    <x v="3"/>
    <n v="4215"/>
    <x v="0"/>
    <x v="3"/>
    <x v="8"/>
    <x v="8"/>
    <n v="318.18"/>
    <n v="1"/>
  </r>
  <r>
    <x v="72"/>
    <x v="2"/>
    <x v="2"/>
    <x v="0"/>
    <x v="3"/>
    <x v="3"/>
    <x v="3"/>
    <n v="4220"/>
    <x v="0"/>
    <x v="3"/>
    <x v="2"/>
    <x v="2"/>
    <n v="318.38"/>
    <n v="1"/>
  </r>
  <r>
    <x v="389"/>
    <x v="2"/>
    <x v="2"/>
    <x v="0"/>
    <x v="83"/>
    <x v="0"/>
    <x v="0"/>
    <n v="6052"/>
    <x v="0"/>
    <x v="0"/>
    <x v="0"/>
    <x v="0"/>
    <n v="318.63"/>
    <n v="1"/>
  </r>
  <r>
    <x v="713"/>
    <x v="2"/>
    <x v="2"/>
    <x v="0"/>
    <x v="63"/>
    <x v="1"/>
    <x v="1"/>
    <n v="2015"/>
    <x v="0"/>
    <x v="5"/>
    <x v="3"/>
    <x v="3"/>
    <n v="318.77999999999997"/>
    <n v="1"/>
  </r>
  <r>
    <x v="432"/>
    <x v="0"/>
    <x v="0"/>
    <x v="0"/>
    <x v="83"/>
    <x v="0"/>
    <x v="0"/>
    <n v="6052"/>
    <x v="0"/>
    <x v="0"/>
    <x v="5"/>
    <x v="5"/>
    <n v="319.33"/>
    <n v="1"/>
  </r>
  <r>
    <x v="280"/>
    <x v="2"/>
    <x v="2"/>
    <x v="0"/>
    <x v="80"/>
    <x v="0"/>
    <x v="0"/>
    <n v="6109"/>
    <x v="0"/>
    <x v="14"/>
    <x v="4"/>
    <x v="4"/>
    <n v="319.45000000000005"/>
    <n v="1"/>
  </r>
  <r>
    <x v="569"/>
    <x v="1"/>
    <x v="1"/>
    <x v="0"/>
    <x v="12"/>
    <x v="3"/>
    <x v="3"/>
    <n v="4068"/>
    <x v="0"/>
    <x v="10"/>
    <x v="9"/>
    <x v="9"/>
    <n v="321.52999999999997"/>
    <n v="1"/>
  </r>
  <r>
    <x v="551"/>
    <x v="0"/>
    <x v="0"/>
    <x v="0"/>
    <x v="66"/>
    <x v="3"/>
    <x v="3"/>
    <n v="4883"/>
    <x v="0"/>
    <x v="12"/>
    <x v="3"/>
    <x v="3"/>
    <n v="321.62"/>
    <n v="1"/>
  </r>
  <r>
    <x v="427"/>
    <x v="0"/>
    <x v="0"/>
    <x v="0"/>
    <x v="84"/>
    <x v="3"/>
    <x v="3"/>
    <n v="4215"/>
    <x v="0"/>
    <x v="3"/>
    <x v="5"/>
    <x v="5"/>
    <n v="323.08999999999997"/>
    <n v="1"/>
  </r>
  <r>
    <x v="146"/>
    <x v="2"/>
    <x v="2"/>
    <x v="0"/>
    <x v="4"/>
    <x v="1"/>
    <x v="1"/>
    <n v="2154"/>
    <x v="0"/>
    <x v="4"/>
    <x v="5"/>
    <x v="5"/>
    <n v="323.19"/>
    <n v="1"/>
  </r>
  <r>
    <x v="645"/>
    <x v="0"/>
    <x v="0"/>
    <x v="0"/>
    <x v="12"/>
    <x v="3"/>
    <x v="3"/>
    <n v="4068"/>
    <x v="0"/>
    <x v="10"/>
    <x v="3"/>
    <x v="3"/>
    <n v="324.33"/>
    <n v="1"/>
  </r>
  <r>
    <x v="601"/>
    <x v="0"/>
    <x v="0"/>
    <x v="1"/>
    <x v="28"/>
    <x v="1"/>
    <x v="1"/>
    <n v="2830"/>
    <x v="0"/>
    <x v="11"/>
    <x v="2"/>
    <x v="2"/>
    <n v="324.38"/>
    <n v="1"/>
  </r>
  <r>
    <x v="40"/>
    <x v="0"/>
    <x v="0"/>
    <x v="0"/>
    <x v="40"/>
    <x v="4"/>
    <x v="4"/>
    <n v="3353"/>
    <x v="0"/>
    <x v="8"/>
    <x v="1"/>
    <x v="1"/>
    <n v="324.63"/>
    <n v="1"/>
  </r>
  <r>
    <x v="320"/>
    <x v="2"/>
    <x v="2"/>
    <x v="0"/>
    <x v="68"/>
    <x v="7"/>
    <x v="7"/>
    <n v="800"/>
    <x v="0"/>
    <x v="19"/>
    <x v="1"/>
    <x v="1"/>
    <n v="325.47000000000003"/>
    <n v="1"/>
  </r>
  <r>
    <x v="494"/>
    <x v="2"/>
    <x v="2"/>
    <x v="0"/>
    <x v="63"/>
    <x v="1"/>
    <x v="1"/>
    <n v="2015"/>
    <x v="0"/>
    <x v="5"/>
    <x v="1"/>
    <x v="1"/>
    <n v="325.5"/>
    <n v="1"/>
  </r>
  <r>
    <x v="37"/>
    <x v="2"/>
    <x v="2"/>
    <x v="0"/>
    <x v="79"/>
    <x v="6"/>
    <x v="6"/>
    <n v="5290"/>
    <x v="0"/>
    <x v="18"/>
    <x v="9"/>
    <x v="9"/>
    <n v="326.10000000000002"/>
    <n v="1"/>
  </r>
  <r>
    <x v="641"/>
    <x v="0"/>
    <x v="0"/>
    <x v="0"/>
    <x v="92"/>
    <x v="3"/>
    <x v="3"/>
    <n v="4305"/>
    <x v="0"/>
    <x v="3"/>
    <x v="4"/>
    <x v="4"/>
    <n v="326.76"/>
    <n v="1"/>
  </r>
  <r>
    <x v="716"/>
    <x v="0"/>
    <x v="0"/>
    <x v="0"/>
    <x v="68"/>
    <x v="7"/>
    <x v="7"/>
    <n v="800"/>
    <x v="0"/>
    <x v="19"/>
    <x v="8"/>
    <x v="8"/>
    <n v="327.33999999999997"/>
    <n v="1"/>
  </r>
  <r>
    <x v="209"/>
    <x v="2"/>
    <x v="2"/>
    <x v="0"/>
    <x v="84"/>
    <x v="3"/>
    <x v="3"/>
    <n v="4215"/>
    <x v="0"/>
    <x v="3"/>
    <x v="3"/>
    <x v="3"/>
    <n v="327.45000000000005"/>
    <n v="1"/>
  </r>
  <r>
    <x v="180"/>
    <x v="1"/>
    <x v="1"/>
    <x v="1"/>
    <x v="74"/>
    <x v="1"/>
    <x v="1"/>
    <n v="2485"/>
    <x v="0"/>
    <x v="1"/>
    <x v="7"/>
    <x v="7"/>
    <n v="327.47000000000003"/>
    <n v="1"/>
  </r>
  <r>
    <x v="672"/>
    <x v="0"/>
    <x v="0"/>
    <x v="0"/>
    <x v="88"/>
    <x v="6"/>
    <x v="6"/>
    <n v="5011"/>
    <x v="0"/>
    <x v="13"/>
    <x v="4"/>
    <x v="4"/>
    <n v="327.70000000000005"/>
    <n v="1"/>
  </r>
  <r>
    <x v="168"/>
    <x v="0"/>
    <x v="0"/>
    <x v="0"/>
    <x v="58"/>
    <x v="0"/>
    <x v="0"/>
    <n v="6027"/>
    <x v="0"/>
    <x v="0"/>
    <x v="2"/>
    <x v="2"/>
    <n v="327.74"/>
    <n v="1"/>
  </r>
  <r>
    <x v="492"/>
    <x v="1"/>
    <x v="1"/>
    <x v="0"/>
    <x v="39"/>
    <x v="0"/>
    <x v="0"/>
    <n v="6330"/>
    <x v="0"/>
    <x v="14"/>
    <x v="4"/>
    <x v="4"/>
    <n v="327.77"/>
    <n v="1"/>
  </r>
  <r>
    <x v="397"/>
    <x v="0"/>
    <x v="0"/>
    <x v="0"/>
    <x v="8"/>
    <x v="1"/>
    <x v="1"/>
    <n v="2158"/>
    <x v="0"/>
    <x v="4"/>
    <x v="4"/>
    <x v="4"/>
    <n v="327.77"/>
    <n v="1"/>
  </r>
  <r>
    <x v="695"/>
    <x v="0"/>
    <x v="0"/>
    <x v="0"/>
    <x v="4"/>
    <x v="1"/>
    <x v="1"/>
    <n v="2154"/>
    <x v="0"/>
    <x v="4"/>
    <x v="6"/>
    <x v="6"/>
    <n v="328.29"/>
    <n v="1"/>
  </r>
  <r>
    <x v="699"/>
    <x v="2"/>
    <x v="2"/>
    <x v="0"/>
    <x v="58"/>
    <x v="0"/>
    <x v="0"/>
    <n v="6027"/>
    <x v="0"/>
    <x v="0"/>
    <x v="4"/>
    <x v="4"/>
    <n v="328.71"/>
    <n v="1"/>
  </r>
  <r>
    <x v="129"/>
    <x v="0"/>
    <x v="0"/>
    <x v="0"/>
    <x v="89"/>
    <x v="4"/>
    <x v="4"/>
    <n v="3136"/>
    <x v="0"/>
    <x v="6"/>
    <x v="5"/>
    <x v="5"/>
    <n v="329.27000000000004"/>
    <n v="1"/>
  </r>
  <r>
    <x v="454"/>
    <x v="0"/>
    <x v="0"/>
    <x v="0"/>
    <x v="64"/>
    <x v="1"/>
    <x v="1"/>
    <n v="2350"/>
    <x v="0"/>
    <x v="1"/>
    <x v="9"/>
    <x v="9"/>
    <n v="329.48"/>
    <n v="1"/>
  </r>
  <r>
    <x v="594"/>
    <x v="1"/>
    <x v="1"/>
    <x v="0"/>
    <x v="64"/>
    <x v="1"/>
    <x v="1"/>
    <n v="2350"/>
    <x v="0"/>
    <x v="1"/>
    <x v="1"/>
    <x v="1"/>
    <n v="330.32"/>
    <n v="1"/>
  </r>
  <r>
    <x v="632"/>
    <x v="2"/>
    <x v="2"/>
    <x v="1"/>
    <x v="7"/>
    <x v="4"/>
    <x v="4"/>
    <n v="3175"/>
    <x v="0"/>
    <x v="6"/>
    <x v="5"/>
    <x v="5"/>
    <n v="331.33"/>
    <n v="1"/>
  </r>
  <r>
    <x v="502"/>
    <x v="0"/>
    <x v="0"/>
    <x v="1"/>
    <x v="69"/>
    <x v="4"/>
    <x v="4"/>
    <n v="3199"/>
    <x v="0"/>
    <x v="6"/>
    <x v="1"/>
    <x v="1"/>
    <n v="331.47999999999996"/>
    <n v="1"/>
  </r>
  <r>
    <x v="607"/>
    <x v="0"/>
    <x v="0"/>
    <x v="1"/>
    <x v="50"/>
    <x v="4"/>
    <x v="4"/>
    <n v="3179"/>
    <x v="0"/>
    <x v="6"/>
    <x v="5"/>
    <x v="5"/>
    <n v="332.25000000000006"/>
    <n v="1"/>
  </r>
  <r>
    <x v="717"/>
    <x v="2"/>
    <x v="2"/>
    <x v="0"/>
    <x v="56"/>
    <x v="1"/>
    <x v="1"/>
    <n v="2795"/>
    <x v="0"/>
    <x v="11"/>
    <x v="3"/>
    <x v="3"/>
    <n v="332.64"/>
    <n v="1"/>
  </r>
  <r>
    <x v="153"/>
    <x v="1"/>
    <x v="1"/>
    <x v="0"/>
    <x v="87"/>
    <x v="2"/>
    <x v="2"/>
    <n v="2609"/>
    <x v="0"/>
    <x v="2"/>
    <x v="2"/>
    <x v="2"/>
    <n v="332.75"/>
    <n v="1"/>
  </r>
  <r>
    <x v="432"/>
    <x v="0"/>
    <x v="0"/>
    <x v="0"/>
    <x v="78"/>
    <x v="1"/>
    <x v="1"/>
    <n v="2141"/>
    <x v="0"/>
    <x v="4"/>
    <x v="2"/>
    <x v="2"/>
    <n v="333.7"/>
    <n v="1"/>
  </r>
  <r>
    <x v="255"/>
    <x v="0"/>
    <x v="0"/>
    <x v="0"/>
    <x v="5"/>
    <x v="1"/>
    <x v="1"/>
    <n v="2067"/>
    <x v="0"/>
    <x v="5"/>
    <x v="6"/>
    <x v="6"/>
    <n v="334.33"/>
    <n v="1"/>
  </r>
  <r>
    <x v="293"/>
    <x v="0"/>
    <x v="0"/>
    <x v="0"/>
    <x v="16"/>
    <x v="0"/>
    <x v="0"/>
    <n v="6030"/>
    <x v="0"/>
    <x v="0"/>
    <x v="2"/>
    <x v="2"/>
    <n v="334.37"/>
    <n v="1"/>
  </r>
  <r>
    <x v="420"/>
    <x v="1"/>
    <x v="1"/>
    <x v="1"/>
    <x v="33"/>
    <x v="4"/>
    <x v="4"/>
    <n v="3280"/>
    <x v="0"/>
    <x v="8"/>
    <x v="6"/>
    <x v="6"/>
    <n v="335.34999999999997"/>
    <n v="1"/>
  </r>
  <r>
    <x v="72"/>
    <x v="2"/>
    <x v="2"/>
    <x v="1"/>
    <x v="21"/>
    <x v="3"/>
    <x v="3"/>
    <n v="4012"/>
    <x v="0"/>
    <x v="10"/>
    <x v="7"/>
    <x v="7"/>
    <n v="335.40999999999997"/>
    <n v="1"/>
  </r>
  <r>
    <x v="673"/>
    <x v="2"/>
    <x v="2"/>
    <x v="0"/>
    <x v="62"/>
    <x v="0"/>
    <x v="0"/>
    <n v="6112"/>
    <x v="0"/>
    <x v="14"/>
    <x v="5"/>
    <x v="5"/>
    <n v="335.42"/>
    <n v="1"/>
  </r>
  <r>
    <x v="696"/>
    <x v="1"/>
    <x v="1"/>
    <x v="0"/>
    <x v="78"/>
    <x v="1"/>
    <x v="1"/>
    <n v="2141"/>
    <x v="0"/>
    <x v="4"/>
    <x v="7"/>
    <x v="7"/>
    <n v="335.48"/>
    <n v="1"/>
  </r>
  <r>
    <x v="254"/>
    <x v="2"/>
    <x v="2"/>
    <x v="1"/>
    <x v="23"/>
    <x v="1"/>
    <x v="1"/>
    <n v="2650"/>
    <x v="0"/>
    <x v="11"/>
    <x v="8"/>
    <x v="8"/>
    <n v="336.40999999999997"/>
    <n v="1"/>
  </r>
  <r>
    <x v="297"/>
    <x v="2"/>
    <x v="2"/>
    <x v="0"/>
    <x v="52"/>
    <x v="3"/>
    <x v="3"/>
    <n v="4053"/>
    <x v="0"/>
    <x v="10"/>
    <x v="4"/>
    <x v="4"/>
    <n v="337.69"/>
    <n v="1"/>
  </r>
  <r>
    <x v="619"/>
    <x v="0"/>
    <x v="0"/>
    <x v="0"/>
    <x v="95"/>
    <x v="7"/>
    <x v="7"/>
    <n v="870"/>
    <x v="0"/>
    <x v="19"/>
    <x v="5"/>
    <x v="5"/>
    <n v="339.19"/>
    <n v="1"/>
  </r>
  <r>
    <x v="433"/>
    <x v="0"/>
    <x v="0"/>
    <x v="0"/>
    <x v="45"/>
    <x v="3"/>
    <x v="3"/>
    <n v="4570"/>
    <x v="0"/>
    <x v="15"/>
    <x v="3"/>
    <x v="3"/>
    <n v="339.24"/>
    <n v="1"/>
  </r>
  <r>
    <x v="216"/>
    <x v="0"/>
    <x v="0"/>
    <x v="0"/>
    <x v="76"/>
    <x v="1"/>
    <x v="1"/>
    <n v="2031"/>
    <x v="0"/>
    <x v="5"/>
    <x v="2"/>
    <x v="2"/>
    <n v="339.38"/>
    <n v="1"/>
  </r>
  <r>
    <x v="309"/>
    <x v="0"/>
    <x v="0"/>
    <x v="0"/>
    <x v="30"/>
    <x v="4"/>
    <x v="4"/>
    <n v="3131"/>
    <x v="0"/>
    <x v="6"/>
    <x v="7"/>
    <x v="7"/>
    <n v="339.47"/>
    <n v="1"/>
  </r>
  <r>
    <x v="667"/>
    <x v="0"/>
    <x v="0"/>
    <x v="0"/>
    <x v="56"/>
    <x v="1"/>
    <x v="1"/>
    <n v="2795"/>
    <x v="0"/>
    <x v="11"/>
    <x v="9"/>
    <x v="9"/>
    <n v="339.68999999999994"/>
    <n v="1"/>
  </r>
  <r>
    <x v="579"/>
    <x v="0"/>
    <x v="0"/>
    <x v="1"/>
    <x v="46"/>
    <x v="3"/>
    <x v="3"/>
    <n v="4740"/>
    <x v="0"/>
    <x v="17"/>
    <x v="4"/>
    <x v="4"/>
    <n v="339.77"/>
    <n v="1"/>
  </r>
  <r>
    <x v="375"/>
    <x v="0"/>
    <x v="0"/>
    <x v="0"/>
    <x v="58"/>
    <x v="0"/>
    <x v="0"/>
    <n v="6027"/>
    <x v="0"/>
    <x v="0"/>
    <x v="0"/>
    <x v="0"/>
    <n v="340.21000000000004"/>
    <n v="1"/>
  </r>
  <r>
    <x v="383"/>
    <x v="0"/>
    <x v="0"/>
    <x v="1"/>
    <x v="0"/>
    <x v="0"/>
    <x v="0"/>
    <n v="6021"/>
    <x v="0"/>
    <x v="0"/>
    <x v="5"/>
    <x v="5"/>
    <n v="340.33"/>
    <n v="1"/>
  </r>
  <r>
    <x v="555"/>
    <x v="2"/>
    <x v="2"/>
    <x v="0"/>
    <x v="60"/>
    <x v="1"/>
    <x v="1"/>
    <n v="2541"/>
    <x v="0"/>
    <x v="2"/>
    <x v="2"/>
    <x v="2"/>
    <n v="340.43"/>
    <n v="1"/>
  </r>
  <r>
    <x v="321"/>
    <x v="0"/>
    <x v="0"/>
    <x v="0"/>
    <x v="26"/>
    <x v="0"/>
    <x v="0"/>
    <n v="6280"/>
    <x v="0"/>
    <x v="14"/>
    <x v="5"/>
    <x v="5"/>
    <n v="341.15"/>
    <n v="1"/>
  </r>
  <r>
    <x v="213"/>
    <x v="1"/>
    <x v="1"/>
    <x v="0"/>
    <x v="67"/>
    <x v="3"/>
    <x v="3"/>
    <n v="4551"/>
    <x v="0"/>
    <x v="15"/>
    <x v="2"/>
    <x v="2"/>
    <n v="341.40999999999997"/>
    <n v="1"/>
  </r>
  <r>
    <x v="585"/>
    <x v="0"/>
    <x v="0"/>
    <x v="0"/>
    <x v="50"/>
    <x v="4"/>
    <x v="4"/>
    <n v="3179"/>
    <x v="0"/>
    <x v="6"/>
    <x v="7"/>
    <x v="7"/>
    <n v="341.86"/>
    <n v="1"/>
  </r>
  <r>
    <x v="612"/>
    <x v="0"/>
    <x v="0"/>
    <x v="0"/>
    <x v="47"/>
    <x v="1"/>
    <x v="1"/>
    <n v="2101"/>
    <x v="0"/>
    <x v="4"/>
    <x v="3"/>
    <x v="3"/>
    <n v="342.09999999999997"/>
    <n v="1"/>
  </r>
  <r>
    <x v="531"/>
    <x v="0"/>
    <x v="0"/>
    <x v="0"/>
    <x v="59"/>
    <x v="3"/>
    <x v="3"/>
    <n v="4509"/>
    <x v="0"/>
    <x v="3"/>
    <x v="2"/>
    <x v="2"/>
    <n v="342.24"/>
    <n v="1"/>
  </r>
  <r>
    <x v="367"/>
    <x v="0"/>
    <x v="0"/>
    <x v="1"/>
    <x v="74"/>
    <x v="1"/>
    <x v="1"/>
    <n v="2485"/>
    <x v="0"/>
    <x v="1"/>
    <x v="3"/>
    <x v="3"/>
    <n v="342.82"/>
    <n v="1"/>
  </r>
  <r>
    <x v="628"/>
    <x v="0"/>
    <x v="0"/>
    <x v="0"/>
    <x v="53"/>
    <x v="3"/>
    <x v="3"/>
    <n v="4119"/>
    <x v="0"/>
    <x v="10"/>
    <x v="9"/>
    <x v="9"/>
    <n v="343.61"/>
    <n v="1"/>
  </r>
  <r>
    <x v="547"/>
    <x v="0"/>
    <x v="0"/>
    <x v="0"/>
    <x v="90"/>
    <x v="3"/>
    <x v="3"/>
    <n v="4700"/>
    <x v="0"/>
    <x v="17"/>
    <x v="1"/>
    <x v="1"/>
    <n v="344.17"/>
    <n v="1"/>
  </r>
  <r>
    <x v="192"/>
    <x v="1"/>
    <x v="1"/>
    <x v="0"/>
    <x v="89"/>
    <x v="4"/>
    <x v="4"/>
    <n v="3136"/>
    <x v="0"/>
    <x v="6"/>
    <x v="1"/>
    <x v="1"/>
    <n v="344.23"/>
    <n v="1"/>
  </r>
  <r>
    <x v="560"/>
    <x v="0"/>
    <x v="0"/>
    <x v="0"/>
    <x v="87"/>
    <x v="2"/>
    <x v="2"/>
    <n v="2609"/>
    <x v="0"/>
    <x v="2"/>
    <x v="4"/>
    <x v="4"/>
    <n v="345.15"/>
    <n v="1"/>
  </r>
  <r>
    <x v="489"/>
    <x v="0"/>
    <x v="0"/>
    <x v="0"/>
    <x v="53"/>
    <x v="3"/>
    <x v="3"/>
    <n v="4119"/>
    <x v="0"/>
    <x v="10"/>
    <x v="6"/>
    <x v="6"/>
    <n v="345.52"/>
    <n v="1"/>
  </r>
  <r>
    <x v="404"/>
    <x v="1"/>
    <x v="1"/>
    <x v="0"/>
    <x v="9"/>
    <x v="4"/>
    <x v="4"/>
    <n v="3076"/>
    <x v="0"/>
    <x v="7"/>
    <x v="4"/>
    <x v="4"/>
    <n v="346.11"/>
    <n v="1"/>
  </r>
  <r>
    <x v="37"/>
    <x v="2"/>
    <x v="2"/>
    <x v="1"/>
    <x v="7"/>
    <x v="4"/>
    <x v="4"/>
    <n v="3175"/>
    <x v="0"/>
    <x v="6"/>
    <x v="6"/>
    <x v="6"/>
    <n v="346.13"/>
    <n v="1"/>
  </r>
  <r>
    <x v="87"/>
    <x v="0"/>
    <x v="0"/>
    <x v="1"/>
    <x v="38"/>
    <x v="3"/>
    <x v="3"/>
    <n v="4802"/>
    <x v="0"/>
    <x v="12"/>
    <x v="6"/>
    <x v="6"/>
    <n v="346.88"/>
    <n v="1"/>
  </r>
  <r>
    <x v="258"/>
    <x v="0"/>
    <x v="0"/>
    <x v="0"/>
    <x v="65"/>
    <x v="1"/>
    <x v="1"/>
    <n v="2131"/>
    <x v="0"/>
    <x v="4"/>
    <x v="4"/>
    <x v="4"/>
    <n v="347.49"/>
    <n v="1"/>
  </r>
  <r>
    <x v="305"/>
    <x v="0"/>
    <x v="0"/>
    <x v="0"/>
    <x v="67"/>
    <x v="3"/>
    <x v="3"/>
    <n v="4551"/>
    <x v="0"/>
    <x v="15"/>
    <x v="3"/>
    <x v="3"/>
    <n v="348.15"/>
    <n v="1"/>
  </r>
  <r>
    <x v="638"/>
    <x v="0"/>
    <x v="0"/>
    <x v="0"/>
    <x v="37"/>
    <x v="1"/>
    <x v="1"/>
    <n v="2750"/>
    <x v="0"/>
    <x v="11"/>
    <x v="6"/>
    <x v="6"/>
    <n v="349.17999999999995"/>
    <n v="1"/>
  </r>
  <r>
    <x v="323"/>
    <x v="0"/>
    <x v="0"/>
    <x v="0"/>
    <x v="86"/>
    <x v="0"/>
    <x v="0"/>
    <n v="6725"/>
    <x v="0"/>
    <x v="20"/>
    <x v="9"/>
    <x v="9"/>
    <n v="349.97"/>
    <n v="1"/>
  </r>
  <r>
    <x v="398"/>
    <x v="0"/>
    <x v="0"/>
    <x v="0"/>
    <x v="35"/>
    <x v="3"/>
    <x v="3"/>
    <n v="4558"/>
    <x v="0"/>
    <x v="15"/>
    <x v="3"/>
    <x v="3"/>
    <n v="350.21999999999997"/>
    <n v="1"/>
  </r>
  <r>
    <x v="497"/>
    <x v="0"/>
    <x v="0"/>
    <x v="0"/>
    <x v="41"/>
    <x v="5"/>
    <x v="5"/>
    <n v="7320"/>
    <x v="0"/>
    <x v="9"/>
    <x v="7"/>
    <x v="7"/>
    <n v="350.41000000000008"/>
    <n v="1"/>
  </r>
  <r>
    <x v="238"/>
    <x v="2"/>
    <x v="2"/>
    <x v="0"/>
    <x v="36"/>
    <x v="4"/>
    <x v="4"/>
    <n v="3148"/>
    <x v="0"/>
    <x v="6"/>
    <x v="1"/>
    <x v="1"/>
    <n v="350.75"/>
    <n v="1"/>
  </r>
  <r>
    <x v="447"/>
    <x v="0"/>
    <x v="0"/>
    <x v="0"/>
    <x v="12"/>
    <x v="3"/>
    <x v="3"/>
    <n v="4068"/>
    <x v="0"/>
    <x v="10"/>
    <x v="1"/>
    <x v="1"/>
    <n v="353.4"/>
    <n v="1"/>
  </r>
  <r>
    <x v="665"/>
    <x v="0"/>
    <x v="0"/>
    <x v="0"/>
    <x v="91"/>
    <x v="1"/>
    <x v="1"/>
    <n v="2064"/>
    <x v="0"/>
    <x v="5"/>
    <x v="7"/>
    <x v="7"/>
    <n v="354.44"/>
    <n v="1"/>
  </r>
  <r>
    <x v="447"/>
    <x v="0"/>
    <x v="0"/>
    <x v="0"/>
    <x v="36"/>
    <x v="4"/>
    <x v="4"/>
    <n v="3148"/>
    <x v="0"/>
    <x v="6"/>
    <x v="3"/>
    <x v="3"/>
    <n v="354.67"/>
    <n v="1"/>
  </r>
  <r>
    <x v="117"/>
    <x v="2"/>
    <x v="2"/>
    <x v="0"/>
    <x v="44"/>
    <x v="4"/>
    <x v="4"/>
    <n v="3977"/>
    <x v="0"/>
    <x v="16"/>
    <x v="5"/>
    <x v="5"/>
    <n v="355.16999999999996"/>
    <n v="1"/>
  </r>
  <r>
    <x v="421"/>
    <x v="0"/>
    <x v="0"/>
    <x v="0"/>
    <x v="79"/>
    <x v="6"/>
    <x v="6"/>
    <n v="5290"/>
    <x v="0"/>
    <x v="18"/>
    <x v="4"/>
    <x v="4"/>
    <n v="355.88999999999993"/>
    <n v="1"/>
  </r>
  <r>
    <x v="546"/>
    <x v="2"/>
    <x v="2"/>
    <x v="0"/>
    <x v="77"/>
    <x v="5"/>
    <x v="5"/>
    <n v="7018"/>
    <x v="0"/>
    <x v="9"/>
    <x v="9"/>
    <x v="9"/>
    <n v="356.27"/>
    <n v="1"/>
  </r>
  <r>
    <x v="619"/>
    <x v="0"/>
    <x v="0"/>
    <x v="1"/>
    <x v="75"/>
    <x v="0"/>
    <x v="0"/>
    <n v="6450"/>
    <x v="0"/>
    <x v="20"/>
    <x v="7"/>
    <x v="7"/>
    <n v="356.68"/>
    <n v="1"/>
  </r>
  <r>
    <x v="199"/>
    <x v="0"/>
    <x v="0"/>
    <x v="0"/>
    <x v="90"/>
    <x v="3"/>
    <x v="3"/>
    <n v="4700"/>
    <x v="0"/>
    <x v="17"/>
    <x v="4"/>
    <x v="4"/>
    <n v="357.74"/>
    <n v="1"/>
  </r>
  <r>
    <x v="585"/>
    <x v="0"/>
    <x v="0"/>
    <x v="0"/>
    <x v="87"/>
    <x v="2"/>
    <x v="2"/>
    <n v="2609"/>
    <x v="0"/>
    <x v="2"/>
    <x v="3"/>
    <x v="3"/>
    <n v="357.79"/>
    <n v="1"/>
  </r>
  <r>
    <x v="28"/>
    <x v="2"/>
    <x v="2"/>
    <x v="0"/>
    <x v="13"/>
    <x v="1"/>
    <x v="1"/>
    <n v="2480"/>
    <x v="0"/>
    <x v="1"/>
    <x v="3"/>
    <x v="3"/>
    <n v="358.05"/>
    <n v="1"/>
  </r>
  <r>
    <x v="412"/>
    <x v="0"/>
    <x v="0"/>
    <x v="0"/>
    <x v="31"/>
    <x v="1"/>
    <x v="1"/>
    <n v="2116"/>
    <x v="0"/>
    <x v="4"/>
    <x v="1"/>
    <x v="1"/>
    <n v="358.43"/>
    <n v="1"/>
  </r>
  <r>
    <x v="116"/>
    <x v="2"/>
    <x v="2"/>
    <x v="0"/>
    <x v="83"/>
    <x v="0"/>
    <x v="0"/>
    <n v="6052"/>
    <x v="0"/>
    <x v="0"/>
    <x v="1"/>
    <x v="1"/>
    <n v="358.71000000000004"/>
    <n v="1"/>
  </r>
  <r>
    <x v="40"/>
    <x v="0"/>
    <x v="0"/>
    <x v="1"/>
    <x v="85"/>
    <x v="0"/>
    <x v="0"/>
    <n v="6530"/>
    <x v="0"/>
    <x v="20"/>
    <x v="5"/>
    <x v="5"/>
    <n v="358.81999999999994"/>
    <n v="1"/>
  </r>
  <r>
    <x v="679"/>
    <x v="0"/>
    <x v="0"/>
    <x v="0"/>
    <x v="23"/>
    <x v="1"/>
    <x v="1"/>
    <n v="2650"/>
    <x v="0"/>
    <x v="11"/>
    <x v="4"/>
    <x v="4"/>
    <n v="359.03999999999996"/>
    <n v="1"/>
  </r>
  <r>
    <x v="349"/>
    <x v="1"/>
    <x v="1"/>
    <x v="0"/>
    <x v="40"/>
    <x v="4"/>
    <x v="4"/>
    <n v="3353"/>
    <x v="0"/>
    <x v="8"/>
    <x v="2"/>
    <x v="2"/>
    <n v="359.22"/>
    <n v="1"/>
  </r>
  <r>
    <x v="134"/>
    <x v="0"/>
    <x v="0"/>
    <x v="1"/>
    <x v="3"/>
    <x v="3"/>
    <x v="3"/>
    <n v="4220"/>
    <x v="0"/>
    <x v="3"/>
    <x v="0"/>
    <x v="0"/>
    <n v="359.29"/>
    <n v="1"/>
  </r>
  <r>
    <x v="702"/>
    <x v="0"/>
    <x v="0"/>
    <x v="0"/>
    <x v="70"/>
    <x v="4"/>
    <x v="4"/>
    <n v="3400"/>
    <x v="0"/>
    <x v="8"/>
    <x v="9"/>
    <x v="9"/>
    <n v="359.63"/>
    <n v="1"/>
  </r>
  <r>
    <x v="567"/>
    <x v="0"/>
    <x v="0"/>
    <x v="0"/>
    <x v="57"/>
    <x v="6"/>
    <x v="6"/>
    <n v="5082"/>
    <x v="0"/>
    <x v="13"/>
    <x v="7"/>
    <x v="7"/>
    <n v="359.75"/>
    <n v="1"/>
  </r>
  <r>
    <x v="109"/>
    <x v="0"/>
    <x v="0"/>
    <x v="0"/>
    <x v="90"/>
    <x v="3"/>
    <x v="3"/>
    <n v="4700"/>
    <x v="0"/>
    <x v="17"/>
    <x v="0"/>
    <x v="0"/>
    <n v="359.89"/>
    <n v="1"/>
  </r>
  <r>
    <x v="609"/>
    <x v="0"/>
    <x v="0"/>
    <x v="0"/>
    <x v="1"/>
    <x v="1"/>
    <x v="1"/>
    <n v="2478"/>
    <x v="0"/>
    <x v="1"/>
    <x v="3"/>
    <x v="3"/>
    <n v="360.52"/>
    <n v="1"/>
  </r>
  <r>
    <x v="482"/>
    <x v="2"/>
    <x v="2"/>
    <x v="1"/>
    <x v="21"/>
    <x v="3"/>
    <x v="3"/>
    <n v="4012"/>
    <x v="0"/>
    <x v="10"/>
    <x v="4"/>
    <x v="4"/>
    <n v="360.75"/>
    <n v="1"/>
  </r>
  <r>
    <x v="598"/>
    <x v="1"/>
    <x v="1"/>
    <x v="0"/>
    <x v="80"/>
    <x v="0"/>
    <x v="0"/>
    <n v="6109"/>
    <x v="0"/>
    <x v="14"/>
    <x v="7"/>
    <x v="7"/>
    <n v="361.15000000000003"/>
    <n v="1"/>
  </r>
  <r>
    <x v="397"/>
    <x v="0"/>
    <x v="0"/>
    <x v="0"/>
    <x v="34"/>
    <x v="4"/>
    <x v="4"/>
    <n v="3018"/>
    <x v="0"/>
    <x v="7"/>
    <x v="3"/>
    <x v="3"/>
    <n v="361.7"/>
    <n v="1"/>
  </r>
  <r>
    <x v="311"/>
    <x v="0"/>
    <x v="0"/>
    <x v="0"/>
    <x v="19"/>
    <x v="1"/>
    <x v="1"/>
    <n v="2800"/>
    <x v="0"/>
    <x v="11"/>
    <x v="1"/>
    <x v="1"/>
    <n v="361.81"/>
    <n v="1"/>
  </r>
  <r>
    <x v="507"/>
    <x v="0"/>
    <x v="0"/>
    <x v="0"/>
    <x v="19"/>
    <x v="1"/>
    <x v="1"/>
    <n v="2800"/>
    <x v="0"/>
    <x v="11"/>
    <x v="5"/>
    <x v="5"/>
    <n v="362.14000000000004"/>
    <n v="1"/>
  </r>
  <r>
    <x v="634"/>
    <x v="1"/>
    <x v="1"/>
    <x v="1"/>
    <x v="75"/>
    <x v="0"/>
    <x v="0"/>
    <n v="6450"/>
    <x v="0"/>
    <x v="20"/>
    <x v="3"/>
    <x v="3"/>
    <n v="362.64"/>
    <n v="1"/>
  </r>
  <r>
    <x v="347"/>
    <x v="0"/>
    <x v="0"/>
    <x v="0"/>
    <x v="65"/>
    <x v="1"/>
    <x v="1"/>
    <n v="2131"/>
    <x v="0"/>
    <x v="4"/>
    <x v="7"/>
    <x v="7"/>
    <n v="363.16"/>
    <n v="1"/>
  </r>
  <r>
    <x v="630"/>
    <x v="0"/>
    <x v="0"/>
    <x v="1"/>
    <x v="81"/>
    <x v="3"/>
    <x v="3"/>
    <n v="4680"/>
    <x v="0"/>
    <x v="17"/>
    <x v="0"/>
    <x v="0"/>
    <n v="363.72"/>
    <n v="1"/>
  </r>
  <r>
    <x v="551"/>
    <x v="0"/>
    <x v="0"/>
    <x v="0"/>
    <x v="64"/>
    <x v="1"/>
    <x v="1"/>
    <n v="2350"/>
    <x v="0"/>
    <x v="1"/>
    <x v="3"/>
    <x v="3"/>
    <n v="364.21999999999997"/>
    <n v="1"/>
  </r>
  <r>
    <x v="663"/>
    <x v="0"/>
    <x v="0"/>
    <x v="0"/>
    <x v="56"/>
    <x v="1"/>
    <x v="1"/>
    <n v="2795"/>
    <x v="0"/>
    <x v="11"/>
    <x v="6"/>
    <x v="6"/>
    <n v="364.51"/>
    <n v="1"/>
  </r>
  <r>
    <x v="114"/>
    <x v="0"/>
    <x v="0"/>
    <x v="0"/>
    <x v="48"/>
    <x v="3"/>
    <x v="3"/>
    <n v="4566"/>
    <x v="0"/>
    <x v="15"/>
    <x v="1"/>
    <x v="1"/>
    <n v="364.65"/>
    <n v="1"/>
  </r>
  <r>
    <x v="628"/>
    <x v="0"/>
    <x v="0"/>
    <x v="1"/>
    <x v="85"/>
    <x v="0"/>
    <x v="0"/>
    <n v="6530"/>
    <x v="0"/>
    <x v="20"/>
    <x v="0"/>
    <x v="0"/>
    <n v="364.90000000000003"/>
    <n v="1"/>
  </r>
  <r>
    <x v="105"/>
    <x v="0"/>
    <x v="0"/>
    <x v="0"/>
    <x v="59"/>
    <x v="3"/>
    <x v="3"/>
    <n v="4509"/>
    <x v="0"/>
    <x v="3"/>
    <x v="5"/>
    <x v="5"/>
    <n v="366.19000000000005"/>
    <n v="1"/>
  </r>
  <r>
    <x v="453"/>
    <x v="0"/>
    <x v="0"/>
    <x v="0"/>
    <x v="2"/>
    <x v="2"/>
    <x v="2"/>
    <n v="2617"/>
    <x v="0"/>
    <x v="2"/>
    <x v="3"/>
    <x v="3"/>
    <n v="366.24"/>
    <n v="1"/>
  </r>
  <r>
    <x v="467"/>
    <x v="0"/>
    <x v="0"/>
    <x v="1"/>
    <x v="87"/>
    <x v="2"/>
    <x v="2"/>
    <n v="2609"/>
    <x v="0"/>
    <x v="2"/>
    <x v="1"/>
    <x v="1"/>
    <n v="366.37"/>
    <n v="1"/>
  </r>
  <r>
    <x v="520"/>
    <x v="0"/>
    <x v="0"/>
    <x v="0"/>
    <x v="10"/>
    <x v="4"/>
    <x v="4"/>
    <n v="3551"/>
    <x v="0"/>
    <x v="8"/>
    <x v="2"/>
    <x v="2"/>
    <n v="366.39"/>
    <n v="1"/>
  </r>
  <r>
    <x v="676"/>
    <x v="1"/>
    <x v="1"/>
    <x v="1"/>
    <x v="4"/>
    <x v="1"/>
    <x v="1"/>
    <n v="2154"/>
    <x v="0"/>
    <x v="4"/>
    <x v="5"/>
    <x v="5"/>
    <n v="367.08000000000004"/>
    <n v="1"/>
  </r>
  <r>
    <x v="355"/>
    <x v="0"/>
    <x v="0"/>
    <x v="1"/>
    <x v="74"/>
    <x v="1"/>
    <x v="1"/>
    <n v="2485"/>
    <x v="0"/>
    <x v="1"/>
    <x v="4"/>
    <x v="4"/>
    <n v="367.46000000000004"/>
    <n v="1"/>
  </r>
  <r>
    <x v="500"/>
    <x v="1"/>
    <x v="1"/>
    <x v="1"/>
    <x v="4"/>
    <x v="1"/>
    <x v="1"/>
    <n v="2154"/>
    <x v="0"/>
    <x v="4"/>
    <x v="2"/>
    <x v="2"/>
    <n v="367.59000000000003"/>
    <n v="1"/>
  </r>
  <r>
    <x v="445"/>
    <x v="0"/>
    <x v="0"/>
    <x v="0"/>
    <x v="66"/>
    <x v="3"/>
    <x v="3"/>
    <n v="4883"/>
    <x v="0"/>
    <x v="12"/>
    <x v="7"/>
    <x v="7"/>
    <n v="368.1"/>
    <n v="1"/>
  </r>
  <r>
    <x v="572"/>
    <x v="0"/>
    <x v="0"/>
    <x v="1"/>
    <x v="21"/>
    <x v="3"/>
    <x v="3"/>
    <n v="4012"/>
    <x v="0"/>
    <x v="10"/>
    <x v="2"/>
    <x v="2"/>
    <n v="368.3"/>
    <n v="1"/>
  </r>
  <r>
    <x v="199"/>
    <x v="0"/>
    <x v="0"/>
    <x v="0"/>
    <x v="86"/>
    <x v="0"/>
    <x v="0"/>
    <n v="6725"/>
    <x v="0"/>
    <x v="20"/>
    <x v="7"/>
    <x v="7"/>
    <n v="369.26000000000005"/>
    <n v="1"/>
  </r>
  <r>
    <x v="44"/>
    <x v="0"/>
    <x v="0"/>
    <x v="0"/>
    <x v="53"/>
    <x v="3"/>
    <x v="3"/>
    <n v="4119"/>
    <x v="0"/>
    <x v="10"/>
    <x v="1"/>
    <x v="1"/>
    <n v="369.36"/>
    <n v="1"/>
  </r>
  <r>
    <x v="358"/>
    <x v="1"/>
    <x v="1"/>
    <x v="0"/>
    <x v="3"/>
    <x v="3"/>
    <x v="3"/>
    <n v="4220"/>
    <x v="0"/>
    <x v="3"/>
    <x v="3"/>
    <x v="3"/>
    <n v="369.64"/>
    <n v="1"/>
  </r>
  <r>
    <x v="475"/>
    <x v="0"/>
    <x v="0"/>
    <x v="1"/>
    <x v="68"/>
    <x v="7"/>
    <x v="7"/>
    <n v="800"/>
    <x v="0"/>
    <x v="19"/>
    <x v="3"/>
    <x v="3"/>
    <n v="369.79999999999995"/>
    <n v="1"/>
  </r>
  <r>
    <x v="244"/>
    <x v="0"/>
    <x v="0"/>
    <x v="1"/>
    <x v="9"/>
    <x v="4"/>
    <x v="4"/>
    <n v="3076"/>
    <x v="0"/>
    <x v="7"/>
    <x v="8"/>
    <x v="8"/>
    <n v="370.91"/>
    <n v="1"/>
  </r>
  <r>
    <x v="280"/>
    <x v="2"/>
    <x v="2"/>
    <x v="0"/>
    <x v="63"/>
    <x v="1"/>
    <x v="1"/>
    <n v="2015"/>
    <x v="0"/>
    <x v="5"/>
    <x v="3"/>
    <x v="3"/>
    <n v="371.1"/>
    <n v="1"/>
  </r>
  <r>
    <x v="132"/>
    <x v="0"/>
    <x v="0"/>
    <x v="0"/>
    <x v="92"/>
    <x v="3"/>
    <x v="3"/>
    <n v="4305"/>
    <x v="0"/>
    <x v="3"/>
    <x v="1"/>
    <x v="1"/>
    <n v="371.23"/>
    <n v="1"/>
  </r>
  <r>
    <x v="626"/>
    <x v="2"/>
    <x v="2"/>
    <x v="1"/>
    <x v="11"/>
    <x v="5"/>
    <x v="5"/>
    <n v="7010"/>
    <x v="0"/>
    <x v="9"/>
    <x v="0"/>
    <x v="0"/>
    <n v="371.64"/>
    <n v="1"/>
  </r>
  <r>
    <x v="109"/>
    <x v="0"/>
    <x v="0"/>
    <x v="0"/>
    <x v="47"/>
    <x v="1"/>
    <x v="1"/>
    <n v="2101"/>
    <x v="0"/>
    <x v="4"/>
    <x v="1"/>
    <x v="1"/>
    <n v="371.73"/>
    <n v="1"/>
  </r>
  <r>
    <x v="543"/>
    <x v="0"/>
    <x v="0"/>
    <x v="1"/>
    <x v="24"/>
    <x v="1"/>
    <x v="1"/>
    <n v="2120"/>
    <x v="0"/>
    <x v="4"/>
    <x v="7"/>
    <x v="7"/>
    <n v="372.48000000000008"/>
    <n v="1"/>
  </r>
  <r>
    <x v="481"/>
    <x v="2"/>
    <x v="2"/>
    <x v="0"/>
    <x v="91"/>
    <x v="1"/>
    <x v="1"/>
    <n v="2064"/>
    <x v="0"/>
    <x v="5"/>
    <x v="0"/>
    <x v="0"/>
    <n v="372.65"/>
    <n v="1"/>
  </r>
  <r>
    <x v="413"/>
    <x v="2"/>
    <x v="2"/>
    <x v="0"/>
    <x v="76"/>
    <x v="1"/>
    <x v="1"/>
    <n v="2031"/>
    <x v="0"/>
    <x v="5"/>
    <x v="3"/>
    <x v="3"/>
    <n v="372.74"/>
    <n v="1"/>
  </r>
  <r>
    <x v="185"/>
    <x v="0"/>
    <x v="0"/>
    <x v="0"/>
    <x v="36"/>
    <x v="4"/>
    <x v="4"/>
    <n v="3148"/>
    <x v="0"/>
    <x v="6"/>
    <x v="0"/>
    <x v="0"/>
    <n v="372.78"/>
    <n v="1"/>
  </r>
  <r>
    <x v="423"/>
    <x v="1"/>
    <x v="1"/>
    <x v="1"/>
    <x v="4"/>
    <x v="1"/>
    <x v="1"/>
    <n v="2154"/>
    <x v="0"/>
    <x v="4"/>
    <x v="9"/>
    <x v="9"/>
    <n v="373.36"/>
    <n v="1"/>
  </r>
  <r>
    <x v="336"/>
    <x v="0"/>
    <x v="0"/>
    <x v="0"/>
    <x v="53"/>
    <x v="3"/>
    <x v="3"/>
    <n v="4119"/>
    <x v="0"/>
    <x v="10"/>
    <x v="5"/>
    <x v="5"/>
    <n v="374.38"/>
    <n v="1"/>
  </r>
  <r>
    <x v="607"/>
    <x v="0"/>
    <x v="0"/>
    <x v="1"/>
    <x v="28"/>
    <x v="1"/>
    <x v="1"/>
    <n v="2830"/>
    <x v="0"/>
    <x v="11"/>
    <x v="3"/>
    <x v="3"/>
    <n v="374.61"/>
    <n v="1"/>
  </r>
  <r>
    <x v="205"/>
    <x v="0"/>
    <x v="0"/>
    <x v="0"/>
    <x v="73"/>
    <x v="6"/>
    <x v="6"/>
    <n v="5607"/>
    <x v="0"/>
    <x v="18"/>
    <x v="0"/>
    <x v="0"/>
    <n v="374.75"/>
    <n v="1"/>
  </r>
  <r>
    <x v="135"/>
    <x v="0"/>
    <x v="0"/>
    <x v="0"/>
    <x v="47"/>
    <x v="1"/>
    <x v="1"/>
    <n v="2101"/>
    <x v="0"/>
    <x v="4"/>
    <x v="6"/>
    <x v="6"/>
    <n v="374.93999999999994"/>
    <n v="1"/>
  </r>
  <r>
    <x v="161"/>
    <x v="0"/>
    <x v="0"/>
    <x v="0"/>
    <x v="55"/>
    <x v="3"/>
    <x v="3"/>
    <n v="4703"/>
    <x v="0"/>
    <x v="17"/>
    <x v="3"/>
    <x v="3"/>
    <n v="375.65"/>
    <n v="1"/>
  </r>
  <r>
    <x v="503"/>
    <x v="0"/>
    <x v="0"/>
    <x v="0"/>
    <x v="54"/>
    <x v="4"/>
    <x v="4"/>
    <n v="3030"/>
    <x v="0"/>
    <x v="7"/>
    <x v="4"/>
    <x v="4"/>
    <n v="376.09000000000003"/>
    <n v="1"/>
  </r>
  <r>
    <x v="306"/>
    <x v="2"/>
    <x v="2"/>
    <x v="0"/>
    <x v="31"/>
    <x v="1"/>
    <x v="1"/>
    <n v="2116"/>
    <x v="0"/>
    <x v="4"/>
    <x v="3"/>
    <x v="3"/>
    <n v="376.5"/>
    <n v="1"/>
  </r>
  <r>
    <x v="392"/>
    <x v="2"/>
    <x v="2"/>
    <x v="0"/>
    <x v="13"/>
    <x v="1"/>
    <x v="1"/>
    <n v="2480"/>
    <x v="0"/>
    <x v="1"/>
    <x v="1"/>
    <x v="1"/>
    <n v="376.57"/>
    <n v="1"/>
  </r>
  <r>
    <x v="64"/>
    <x v="1"/>
    <x v="1"/>
    <x v="1"/>
    <x v="22"/>
    <x v="1"/>
    <x v="1"/>
    <n v="2539"/>
    <x v="0"/>
    <x v="2"/>
    <x v="4"/>
    <x v="4"/>
    <n v="376.58000000000004"/>
    <n v="1"/>
  </r>
  <r>
    <x v="504"/>
    <x v="2"/>
    <x v="2"/>
    <x v="0"/>
    <x v="56"/>
    <x v="1"/>
    <x v="1"/>
    <n v="2795"/>
    <x v="0"/>
    <x v="11"/>
    <x v="1"/>
    <x v="1"/>
    <n v="376.85"/>
    <n v="1"/>
  </r>
  <r>
    <x v="248"/>
    <x v="0"/>
    <x v="0"/>
    <x v="0"/>
    <x v="48"/>
    <x v="3"/>
    <x v="3"/>
    <n v="4566"/>
    <x v="0"/>
    <x v="15"/>
    <x v="9"/>
    <x v="9"/>
    <n v="377.12"/>
    <n v="1"/>
  </r>
  <r>
    <x v="313"/>
    <x v="0"/>
    <x v="0"/>
    <x v="1"/>
    <x v="96"/>
    <x v="4"/>
    <x v="4"/>
    <n v="3690"/>
    <x v="0"/>
    <x v="16"/>
    <x v="4"/>
    <x v="4"/>
    <n v="377.44"/>
    <n v="1"/>
  </r>
  <r>
    <x v="79"/>
    <x v="0"/>
    <x v="0"/>
    <x v="0"/>
    <x v="1"/>
    <x v="1"/>
    <x v="1"/>
    <n v="2478"/>
    <x v="0"/>
    <x v="1"/>
    <x v="5"/>
    <x v="5"/>
    <n v="377.54"/>
    <n v="1"/>
  </r>
  <r>
    <x v="718"/>
    <x v="0"/>
    <x v="0"/>
    <x v="0"/>
    <x v="32"/>
    <x v="6"/>
    <x v="6"/>
    <n v="5169"/>
    <x v="0"/>
    <x v="13"/>
    <x v="9"/>
    <x v="9"/>
    <n v="378.07000000000005"/>
    <n v="1"/>
  </r>
  <r>
    <x v="608"/>
    <x v="2"/>
    <x v="2"/>
    <x v="0"/>
    <x v="78"/>
    <x v="1"/>
    <x v="1"/>
    <n v="2141"/>
    <x v="0"/>
    <x v="4"/>
    <x v="3"/>
    <x v="3"/>
    <n v="378.7"/>
    <n v="1"/>
  </r>
  <r>
    <x v="166"/>
    <x v="0"/>
    <x v="0"/>
    <x v="0"/>
    <x v="27"/>
    <x v="4"/>
    <x v="4"/>
    <n v="3066"/>
    <x v="0"/>
    <x v="7"/>
    <x v="5"/>
    <x v="5"/>
    <n v="378.71999999999997"/>
    <n v="1"/>
  </r>
  <r>
    <x v="72"/>
    <x v="2"/>
    <x v="2"/>
    <x v="0"/>
    <x v="60"/>
    <x v="1"/>
    <x v="1"/>
    <n v="2541"/>
    <x v="0"/>
    <x v="2"/>
    <x v="1"/>
    <x v="1"/>
    <n v="379.01"/>
    <n v="1"/>
  </r>
  <r>
    <x v="550"/>
    <x v="0"/>
    <x v="0"/>
    <x v="1"/>
    <x v="76"/>
    <x v="1"/>
    <x v="1"/>
    <n v="2031"/>
    <x v="0"/>
    <x v="5"/>
    <x v="1"/>
    <x v="1"/>
    <n v="379.43"/>
    <n v="1"/>
  </r>
  <r>
    <x v="564"/>
    <x v="0"/>
    <x v="0"/>
    <x v="0"/>
    <x v="84"/>
    <x v="3"/>
    <x v="3"/>
    <n v="4215"/>
    <x v="0"/>
    <x v="3"/>
    <x v="7"/>
    <x v="7"/>
    <n v="379.5200000000001"/>
    <n v="1"/>
  </r>
  <r>
    <x v="543"/>
    <x v="0"/>
    <x v="0"/>
    <x v="1"/>
    <x v="24"/>
    <x v="1"/>
    <x v="1"/>
    <n v="2120"/>
    <x v="0"/>
    <x v="4"/>
    <x v="0"/>
    <x v="0"/>
    <n v="379.57000000000005"/>
    <n v="1"/>
  </r>
  <r>
    <x v="632"/>
    <x v="2"/>
    <x v="2"/>
    <x v="0"/>
    <x v="60"/>
    <x v="1"/>
    <x v="1"/>
    <n v="2541"/>
    <x v="0"/>
    <x v="2"/>
    <x v="7"/>
    <x v="7"/>
    <n v="380.3"/>
    <n v="1"/>
  </r>
  <r>
    <x v="518"/>
    <x v="0"/>
    <x v="0"/>
    <x v="0"/>
    <x v="47"/>
    <x v="1"/>
    <x v="1"/>
    <n v="2101"/>
    <x v="0"/>
    <x v="4"/>
    <x v="2"/>
    <x v="2"/>
    <n v="380.59000000000003"/>
    <n v="1"/>
  </r>
  <r>
    <x v="129"/>
    <x v="0"/>
    <x v="0"/>
    <x v="1"/>
    <x v="40"/>
    <x v="4"/>
    <x v="4"/>
    <n v="3353"/>
    <x v="0"/>
    <x v="8"/>
    <x v="3"/>
    <x v="3"/>
    <n v="380.96999999999997"/>
    <n v="1"/>
  </r>
  <r>
    <x v="171"/>
    <x v="1"/>
    <x v="1"/>
    <x v="0"/>
    <x v="19"/>
    <x v="1"/>
    <x v="1"/>
    <n v="2800"/>
    <x v="0"/>
    <x v="11"/>
    <x v="3"/>
    <x v="3"/>
    <n v="381.15"/>
    <n v="1"/>
  </r>
  <r>
    <x v="285"/>
    <x v="1"/>
    <x v="1"/>
    <x v="0"/>
    <x v="40"/>
    <x v="4"/>
    <x v="4"/>
    <n v="3353"/>
    <x v="0"/>
    <x v="8"/>
    <x v="1"/>
    <x v="1"/>
    <n v="381.49"/>
    <n v="1"/>
  </r>
  <r>
    <x v="21"/>
    <x v="1"/>
    <x v="1"/>
    <x v="0"/>
    <x v="23"/>
    <x v="1"/>
    <x v="1"/>
    <n v="2650"/>
    <x v="0"/>
    <x v="11"/>
    <x v="6"/>
    <x v="6"/>
    <n v="382.07"/>
    <n v="1"/>
  </r>
  <r>
    <x v="52"/>
    <x v="2"/>
    <x v="2"/>
    <x v="1"/>
    <x v="65"/>
    <x v="1"/>
    <x v="1"/>
    <n v="2131"/>
    <x v="0"/>
    <x v="4"/>
    <x v="5"/>
    <x v="5"/>
    <n v="382.42000000000007"/>
    <n v="1"/>
  </r>
  <r>
    <x v="425"/>
    <x v="2"/>
    <x v="2"/>
    <x v="0"/>
    <x v="76"/>
    <x v="1"/>
    <x v="1"/>
    <n v="2031"/>
    <x v="0"/>
    <x v="5"/>
    <x v="9"/>
    <x v="9"/>
    <n v="383.53"/>
    <n v="1"/>
  </r>
  <r>
    <x v="82"/>
    <x v="2"/>
    <x v="2"/>
    <x v="0"/>
    <x v="78"/>
    <x v="1"/>
    <x v="1"/>
    <n v="2141"/>
    <x v="0"/>
    <x v="4"/>
    <x v="1"/>
    <x v="1"/>
    <n v="384.1"/>
    <n v="1"/>
  </r>
  <r>
    <x v="690"/>
    <x v="1"/>
    <x v="1"/>
    <x v="0"/>
    <x v="90"/>
    <x v="3"/>
    <x v="3"/>
    <n v="4700"/>
    <x v="0"/>
    <x v="17"/>
    <x v="3"/>
    <x v="3"/>
    <n v="385.87"/>
    <n v="1"/>
  </r>
  <r>
    <x v="91"/>
    <x v="0"/>
    <x v="0"/>
    <x v="0"/>
    <x v="1"/>
    <x v="1"/>
    <x v="1"/>
    <n v="2478"/>
    <x v="0"/>
    <x v="1"/>
    <x v="6"/>
    <x v="6"/>
    <n v="386.15"/>
    <n v="1"/>
  </r>
  <r>
    <x v="276"/>
    <x v="0"/>
    <x v="0"/>
    <x v="1"/>
    <x v="29"/>
    <x v="4"/>
    <x v="4"/>
    <n v="3500"/>
    <x v="0"/>
    <x v="8"/>
    <x v="3"/>
    <x v="3"/>
    <n v="386.16999999999996"/>
    <n v="1"/>
  </r>
  <r>
    <x v="549"/>
    <x v="1"/>
    <x v="1"/>
    <x v="1"/>
    <x v="11"/>
    <x v="5"/>
    <x v="5"/>
    <n v="7010"/>
    <x v="0"/>
    <x v="9"/>
    <x v="4"/>
    <x v="4"/>
    <n v="386.58000000000004"/>
    <n v="1"/>
  </r>
  <r>
    <x v="115"/>
    <x v="0"/>
    <x v="0"/>
    <x v="0"/>
    <x v="56"/>
    <x v="1"/>
    <x v="1"/>
    <n v="2795"/>
    <x v="0"/>
    <x v="11"/>
    <x v="1"/>
    <x v="1"/>
    <n v="386.64"/>
    <n v="1"/>
  </r>
  <r>
    <x v="205"/>
    <x v="0"/>
    <x v="0"/>
    <x v="0"/>
    <x v="80"/>
    <x v="0"/>
    <x v="0"/>
    <n v="6109"/>
    <x v="0"/>
    <x v="14"/>
    <x v="3"/>
    <x v="3"/>
    <n v="386.95"/>
    <n v="1"/>
  </r>
  <r>
    <x v="65"/>
    <x v="2"/>
    <x v="2"/>
    <x v="0"/>
    <x v="39"/>
    <x v="0"/>
    <x v="0"/>
    <n v="6330"/>
    <x v="0"/>
    <x v="14"/>
    <x v="4"/>
    <x v="4"/>
    <n v="387.33"/>
    <n v="1"/>
  </r>
  <r>
    <x v="681"/>
    <x v="2"/>
    <x v="2"/>
    <x v="0"/>
    <x v="70"/>
    <x v="4"/>
    <x v="4"/>
    <n v="3400"/>
    <x v="0"/>
    <x v="8"/>
    <x v="4"/>
    <x v="4"/>
    <n v="387.6"/>
    <n v="1"/>
  </r>
  <r>
    <x v="403"/>
    <x v="0"/>
    <x v="0"/>
    <x v="0"/>
    <x v="51"/>
    <x v="4"/>
    <x v="4"/>
    <n v="3630"/>
    <x v="0"/>
    <x v="16"/>
    <x v="9"/>
    <x v="9"/>
    <n v="388.59"/>
    <n v="1"/>
  </r>
  <r>
    <x v="171"/>
    <x v="1"/>
    <x v="1"/>
    <x v="1"/>
    <x v="65"/>
    <x v="1"/>
    <x v="1"/>
    <n v="2131"/>
    <x v="0"/>
    <x v="4"/>
    <x v="3"/>
    <x v="3"/>
    <n v="389.97"/>
    <n v="1"/>
  </r>
  <r>
    <x v="495"/>
    <x v="2"/>
    <x v="2"/>
    <x v="0"/>
    <x v="27"/>
    <x v="4"/>
    <x v="4"/>
    <n v="3066"/>
    <x v="0"/>
    <x v="7"/>
    <x v="3"/>
    <x v="3"/>
    <n v="390.13000000000005"/>
    <n v="1"/>
  </r>
  <r>
    <x v="21"/>
    <x v="1"/>
    <x v="1"/>
    <x v="0"/>
    <x v="55"/>
    <x v="3"/>
    <x v="3"/>
    <n v="4703"/>
    <x v="0"/>
    <x v="17"/>
    <x v="9"/>
    <x v="9"/>
    <n v="390.86"/>
    <n v="1"/>
  </r>
  <r>
    <x v="684"/>
    <x v="2"/>
    <x v="2"/>
    <x v="1"/>
    <x v="21"/>
    <x v="3"/>
    <x v="3"/>
    <n v="4012"/>
    <x v="0"/>
    <x v="10"/>
    <x v="4"/>
    <x v="4"/>
    <n v="391.47"/>
    <n v="1"/>
  </r>
  <r>
    <x v="662"/>
    <x v="2"/>
    <x v="2"/>
    <x v="0"/>
    <x v="15"/>
    <x v="1"/>
    <x v="1"/>
    <n v="2020"/>
    <x v="0"/>
    <x v="5"/>
    <x v="2"/>
    <x v="2"/>
    <n v="391.5"/>
    <n v="1"/>
  </r>
  <r>
    <x v="172"/>
    <x v="1"/>
    <x v="1"/>
    <x v="0"/>
    <x v="15"/>
    <x v="1"/>
    <x v="1"/>
    <n v="2020"/>
    <x v="0"/>
    <x v="5"/>
    <x v="7"/>
    <x v="7"/>
    <n v="393.64"/>
    <n v="1"/>
  </r>
  <r>
    <x v="521"/>
    <x v="0"/>
    <x v="0"/>
    <x v="1"/>
    <x v="75"/>
    <x v="0"/>
    <x v="0"/>
    <n v="6450"/>
    <x v="0"/>
    <x v="20"/>
    <x v="0"/>
    <x v="0"/>
    <n v="393.67999999999995"/>
    <n v="1"/>
  </r>
  <r>
    <x v="389"/>
    <x v="2"/>
    <x v="2"/>
    <x v="0"/>
    <x v="80"/>
    <x v="0"/>
    <x v="0"/>
    <n v="6109"/>
    <x v="0"/>
    <x v="14"/>
    <x v="4"/>
    <x v="4"/>
    <n v="393.69"/>
    <n v="1"/>
  </r>
  <r>
    <x v="368"/>
    <x v="2"/>
    <x v="2"/>
    <x v="0"/>
    <x v="32"/>
    <x v="6"/>
    <x v="6"/>
    <n v="5169"/>
    <x v="0"/>
    <x v="13"/>
    <x v="3"/>
    <x v="3"/>
    <n v="394.43"/>
    <n v="1"/>
  </r>
  <r>
    <x v="655"/>
    <x v="0"/>
    <x v="0"/>
    <x v="1"/>
    <x v="11"/>
    <x v="5"/>
    <x v="5"/>
    <n v="7010"/>
    <x v="0"/>
    <x v="9"/>
    <x v="9"/>
    <x v="9"/>
    <n v="394.56"/>
    <n v="1"/>
  </r>
  <r>
    <x v="583"/>
    <x v="2"/>
    <x v="2"/>
    <x v="0"/>
    <x v="77"/>
    <x v="5"/>
    <x v="5"/>
    <n v="7018"/>
    <x v="0"/>
    <x v="9"/>
    <x v="4"/>
    <x v="4"/>
    <n v="395.26"/>
    <n v="1"/>
  </r>
  <r>
    <x v="494"/>
    <x v="2"/>
    <x v="2"/>
    <x v="1"/>
    <x v="29"/>
    <x v="4"/>
    <x v="4"/>
    <n v="3500"/>
    <x v="0"/>
    <x v="8"/>
    <x v="0"/>
    <x v="0"/>
    <n v="395.43999999999994"/>
    <n v="1"/>
  </r>
  <r>
    <x v="482"/>
    <x v="2"/>
    <x v="2"/>
    <x v="1"/>
    <x v="14"/>
    <x v="1"/>
    <x v="1"/>
    <n v="2790"/>
    <x v="0"/>
    <x v="11"/>
    <x v="4"/>
    <x v="4"/>
    <n v="395.53"/>
    <n v="1"/>
  </r>
  <r>
    <x v="341"/>
    <x v="1"/>
    <x v="1"/>
    <x v="0"/>
    <x v="50"/>
    <x v="4"/>
    <x v="4"/>
    <n v="3179"/>
    <x v="0"/>
    <x v="6"/>
    <x v="3"/>
    <x v="3"/>
    <n v="395.63000000000005"/>
    <n v="1"/>
  </r>
  <r>
    <x v="698"/>
    <x v="2"/>
    <x v="2"/>
    <x v="0"/>
    <x v="45"/>
    <x v="3"/>
    <x v="3"/>
    <n v="4570"/>
    <x v="0"/>
    <x v="15"/>
    <x v="9"/>
    <x v="9"/>
    <n v="395.74"/>
    <n v="1"/>
  </r>
  <r>
    <x v="140"/>
    <x v="0"/>
    <x v="0"/>
    <x v="0"/>
    <x v="45"/>
    <x v="3"/>
    <x v="3"/>
    <n v="4570"/>
    <x v="0"/>
    <x v="15"/>
    <x v="5"/>
    <x v="5"/>
    <n v="395.97"/>
    <n v="1"/>
  </r>
  <r>
    <x v="408"/>
    <x v="1"/>
    <x v="1"/>
    <x v="0"/>
    <x v="94"/>
    <x v="5"/>
    <x v="5"/>
    <n v="7250"/>
    <x v="0"/>
    <x v="9"/>
    <x v="7"/>
    <x v="7"/>
    <n v="396.54000000000008"/>
    <n v="1"/>
  </r>
  <r>
    <x v="244"/>
    <x v="0"/>
    <x v="0"/>
    <x v="0"/>
    <x v="80"/>
    <x v="0"/>
    <x v="0"/>
    <n v="6109"/>
    <x v="0"/>
    <x v="14"/>
    <x v="5"/>
    <x v="5"/>
    <n v="397.83"/>
    <n v="1"/>
  </r>
  <r>
    <x v="78"/>
    <x v="0"/>
    <x v="0"/>
    <x v="0"/>
    <x v="60"/>
    <x v="1"/>
    <x v="1"/>
    <n v="2541"/>
    <x v="0"/>
    <x v="2"/>
    <x v="5"/>
    <x v="5"/>
    <n v="398.48"/>
    <n v="1"/>
  </r>
  <r>
    <x v="497"/>
    <x v="0"/>
    <x v="0"/>
    <x v="0"/>
    <x v="64"/>
    <x v="1"/>
    <x v="1"/>
    <n v="2350"/>
    <x v="0"/>
    <x v="1"/>
    <x v="6"/>
    <x v="6"/>
    <n v="398.57000000000005"/>
    <n v="1"/>
  </r>
  <r>
    <x v="258"/>
    <x v="0"/>
    <x v="0"/>
    <x v="0"/>
    <x v="63"/>
    <x v="1"/>
    <x v="1"/>
    <n v="2015"/>
    <x v="0"/>
    <x v="5"/>
    <x v="6"/>
    <x v="6"/>
    <n v="398.90999999999997"/>
    <n v="1"/>
  </r>
  <r>
    <x v="214"/>
    <x v="2"/>
    <x v="2"/>
    <x v="1"/>
    <x v="96"/>
    <x v="4"/>
    <x v="4"/>
    <n v="3690"/>
    <x v="0"/>
    <x v="16"/>
    <x v="3"/>
    <x v="3"/>
    <n v="399.65999999999997"/>
    <n v="1"/>
  </r>
  <r>
    <x v="186"/>
    <x v="2"/>
    <x v="2"/>
    <x v="0"/>
    <x v="58"/>
    <x v="0"/>
    <x v="0"/>
    <n v="6027"/>
    <x v="0"/>
    <x v="0"/>
    <x v="3"/>
    <x v="3"/>
    <n v="401.65999999999997"/>
    <n v="1"/>
  </r>
  <r>
    <x v="586"/>
    <x v="0"/>
    <x v="0"/>
    <x v="0"/>
    <x v="77"/>
    <x v="5"/>
    <x v="5"/>
    <n v="7018"/>
    <x v="0"/>
    <x v="9"/>
    <x v="0"/>
    <x v="0"/>
    <n v="401.71"/>
    <n v="1"/>
  </r>
  <r>
    <x v="514"/>
    <x v="1"/>
    <x v="1"/>
    <x v="0"/>
    <x v="62"/>
    <x v="0"/>
    <x v="0"/>
    <n v="6112"/>
    <x v="0"/>
    <x v="14"/>
    <x v="0"/>
    <x v="0"/>
    <n v="402.07000000000005"/>
    <n v="1"/>
  </r>
  <r>
    <x v="525"/>
    <x v="2"/>
    <x v="2"/>
    <x v="1"/>
    <x v="40"/>
    <x v="4"/>
    <x v="4"/>
    <n v="3353"/>
    <x v="0"/>
    <x v="8"/>
    <x v="5"/>
    <x v="5"/>
    <n v="402.18000000000006"/>
    <n v="1"/>
  </r>
  <r>
    <x v="373"/>
    <x v="0"/>
    <x v="0"/>
    <x v="0"/>
    <x v="53"/>
    <x v="3"/>
    <x v="3"/>
    <n v="4119"/>
    <x v="0"/>
    <x v="10"/>
    <x v="2"/>
    <x v="2"/>
    <n v="403.25"/>
    <n v="1"/>
  </r>
  <r>
    <x v="38"/>
    <x v="0"/>
    <x v="0"/>
    <x v="1"/>
    <x v="25"/>
    <x v="4"/>
    <x v="4"/>
    <n v="3550"/>
    <x v="0"/>
    <x v="8"/>
    <x v="2"/>
    <x v="2"/>
    <n v="403.37"/>
    <n v="1"/>
  </r>
  <r>
    <x v="669"/>
    <x v="1"/>
    <x v="1"/>
    <x v="0"/>
    <x v="43"/>
    <x v="1"/>
    <x v="1"/>
    <n v="2560"/>
    <x v="0"/>
    <x v="2"/>
    <x v="5"/>
    <x v="5"/>
    <n v="403.98"/>
    <n v="1"/>
  </r>
  <r>
    <x v="260"/>
    <x v="1"/>
    <x v="1"/>
    <x v="0"/>
    <x v="10"/>
    <x v="4"/>
    <x v="4"/>
    <n v="3551"/>
    <x v="0"/>
    <x v="8"/>
    <x v="7"/>
    <x v="7"/>
    <n v="404.72000000000008"/>
    <n v="1"/>
  </r>
  <r>
    <x v="268"/>
    <x v="0"/>
    <x v="0"/>
    <x v="1"/>
    <x v="85"/>
    <x v="0"/>
    <x v="0"/>
    <n v="6530"/>
    <x v="0"/>
    <x v="20"/>
    <x v="7"/>
    <x v="7"/>
    <n v="405.1"/>
    <n v="1"/>
  </r>
  <r>
    <x v="604"/>
    <x v="2"/>
    <x v="2"/>
    <x v="1"/>
    <x v="9"/>
    <x v="4"/>
    <x v="4"/>
    <n v="3076"/>
    <x v="0"/>
    <x v="7"/>
    <x v="3"/>
    <x v="3"/>
    <n v="405.41999999999996"/>
    <n v="1"/>
  </r>
  <r>
    <x v="376"/>
    <x v="1"/>
    <x v="1"/>
    <x v="1"/>
    <x v="88"/>
    <x v="6"/>
    <x v="6"/>
    <n v="5011"/>
    <x v="0"/>
    <x v="13"/>
    <x v="0"/>
    <x v="0"/>
    <n v="405.67999999999995"/>
    <n v="1"/>
  </r>
  <r>
    <x v="658"/>
    <x v="2"/>
    <x v="2"/>
    <x v="0"/>
    <x v="34"/>
    <x v="4"/>
    <x v="4"/>
    <n v="3018"/>
    <x v="0"/>
    <x v="7"/>
    <x v="1"/>
    <x v="1"/>
    <n v="405.97"/>
    <n v="1"/>
  </r>
  <r>
    <x v="151"/>
    <x v="2"/>
    <x v="2"/>
    <x v="0"/>
    <x v="53"/>
    <x v="3"/>
    <x v="3"/>
    <n v="4119"/>
    <x v="0"/>
    <x v="10"/>
    <x v="1"/>
    <x v="1"/>
    <n v="407.3"/>
    <n v="1"/>
  </r>
  <r>
    <x v="503"/>
    <x v="0"/>
    <x v="0"/>
    <x v="0"/>
    <x v="95"/>
    <x v="7"/>
    <x v="7"/>
    <n v="870"/>
    <x v="0"/>
    <x v="19"/>
    <x v="0"/>
    <x v="0"/>
    <n v="407.71"/>
    <n v="1"/>
  </r>
  <r>
    <x v="72"/>
    <x v="2"/>
    <x v="2"/>
    <x v="1"/>
    <x v="9"/>
    <x v="4"/>
    <x v="4"/>
    <n v="3076"/>
    <x v="0"/>
    <x v="7"/>
    <x v="3"/>
    <x v="3"/>
    <n v="408.49"/>
    <n v="1"/>
  </r>
  <r>
    <x v="104"/>
    <x v="0"/>
    <x v="0"/>
    <x v="0"/>
    <x v="63"/>
    <x v="1"/>
    <x v="1"/>
    <n v="2015"/>
    <x v="0"/>
    <x v="5"/>
    <x v="3"/>
    <x v="3"/>
    <n v="409.29999999999995"/>
    <n v="1"/>
  </r>
  <r>
    <x v="556"/>
    <x v="0"/>
    <x v="0"/>
    <x v="1"/>
    <x v="11"/>
    <x v="5"/>
    <x v="5"/>
    <n v="7010"/>
    <x v="0"/>
    <x v="9"/>
    <x v="2"/>
    <x v="2"/>
    <n v="410.28"/>
    <n v="1"/>
  </r>
  <r>
    <x v="226"/>
    <x v="0"/>
    <x v="0"/>
    <x v="0"/>
    <x v="52"/>
    <x v="3"/>
    <x v="3"/>
    <n v="4053"/>
    <x v="0"/>
    <x v="10"/>
    <x v="3"/>
    <x v="3"/>
    <n v="410.50000000000006"/>
    <n v="1"/>
  </r>
  <r>
    <x v="272"/>
    <x v="1"/>
    <x v="1"/>
    <x v="0"/>
    <x v="77"/>
    <x v="5"/>
    <x v="5"/>
    <n v="7018"/>
    <x v="0"/>
    <x v="9"/>
    <x v="5"/>
    <x v="5"/>
    <n v="411.59000000000003"/>
    <n v="1"/>
  </r>
  <r>
    <x v="301"/>
    <x v="1"/>
    <x v="1"/>
    <x v="0"/>
    <x v="50"/>
    <x v="4"/>
    <x v="4"/>
    <n v="3179"/>
    <x v="0"/>
    <x v="6"/>
    <x v="1"/>
    <x v="1"/>
    <n v="411.6"/>
    <n v="1"/>
  </r>
  <r>
    <x v="443"/>
    <x v="1"/>
    <x v="1"/>
    <x v="0"/>
    <x v="59"/>
    <x v="3"/>
    <x v="3"/>
    <n v="4509"/>
    <x v="0"/>
    <x v="3"/>
    <x v="0"/>
    <x v="0"/>
    <n v="411.78"/>
    <n v="1"/>
  </r>
  <r>
    <x v="549"/>
    <x v="1"/>
    <x v="1"/>
    <x v="0"/>
    <x v="34"/>
    <x v="4"/>
    <x v="4"/>
    <n v="3018"/>
    <x v="0"/>
    <x v="7"/>
    <x v="7"/>
    <x v="7"/>
    <n v="412.16000000000008"/>
    <n v="1"/>
  </r>
  <r>
    <x v="440"/>
    <x v="0"/>
    <x v="0"/>
    <x v="0"/>
    <x v="69"/>
    <x v="4"/>
    <x v="4"/>
    <n v="3199"/>
    <x v="0"/>
    <x v="6"/>
    <x v="6"/>
    <x v="6"/>
    <n v="413.14"/>
    <n v="1"/>
  </r>
  <r>
    <x v="36"/>
    <x v="2"/>
    <x v="2"/>
    <x v="0"/>
    <x v="31"/>
    <x v="1"/>
    <x v="1"/>
    <n v="2116"/>
    <x v="0"/>
    <x v="4"/>
    <x v="2"/>
    <x v="2"/>
    <n v="413.26000000000005"/>
    <n v="1"/>
  </r>
  <r>
    <x v="97"/>
    <x v="0"/>
    <x v="0"/>
    <x v="0"/>
    <x v="79"/>
    <x v="6"/>
    <x v="6"/>
    <n v="5290"/>
    <x v="0"/>
    <x v="18"/>
    <x v="1"/>
    <x v="1"/>
    <n v="413.48"/>
    <n v="1"/>
  </r>
  <r>
    <x v="655"/>
    <x v="0"/>
    <x v="0"/>
    <x v="1"/>
    <x v="8"/>
    <x v="1"/>
    <x v="1"/>
    <n v="2158"/>
    <x v="0"/>
    <x v="4"/>
    <x v="7"/>
    <x v="7"/>
    <n v="414.34000000000003"/>
    <n v="1"/>
  </r>
  <r>
    <x v="688"/>
    <x v="0"/>
    <x v="0"/>
    <x v="0"/>
    <x v="48"/>
    <x v="3"/>
    <x v="3"/>
    <n v="4566"/>
    <x v="0"/>
    <x v="15"/>
    <x v="1"/>
    <x v="1"/>
    <n v="414.75"/>
    <n v="1"/>
  </r>
  <r>
    <x v="648"/>
    <x v="1"/>
    <x v="1"/>
    <x v="0"/>
    <x v="62"/>
    <x v="0"/>
    <x v="0"/>
    <n v="6112"/>
    <x v="0"/>
    <x v="14"/>
    <x v="7"/>
    <x v="7"/>
    <n v="414.84"/>
    <n v="1"/>
  </r>
  <r>
    <x v="532"/>
    <x v="1"/>
    <x v="1"/>
    <x v="0"/>
    <x v="16"/>
    <x v="0"/>
    <x v="0"/>
    <n v="6030"/>
    <x v="0"/>
    <x v="0"/>
    <x v="0"/>
    <x v="0"/>
    <n v="415.52"/>
    <n v="1"/>
  </r>
  <r>
    <x v="282"/>
    <x v="2"/>
    <x v="2"/>
    <x v="0"/>
    <x v="5"/>
    <x v="1"/>
    <x v="1"/>
    <n v="2067"/>
    <x v="0"/>
    <x v="5"/>
    <x v="4"/>
    <x v="4"/>
    <n v="415.68"/>
    <n v="1"/>
  </r>
  <r>
    <x v="341"/>
    <x v="1"/>
    <x v="1"/>
    <x v="1"/>
    <x v="96"/>
    <x v="4"/>
    <x v="4"/>
    <n v="3690"/>
    <x v="0"/>
    <x v="16"/>
    <x v="0"/>
    <x v="0"/>
    <n v="415.96000000000004"/>
    <n v="1"/>
  </r>
  <r>
    <x v="595"/>
    <x v="0"/>
    <x v="0"/>
    <x v="1"/>
    <x v="25"/>
    <x v="4"/>
    <x v="4"/>
    <n v="3550"/>
    <x v="0"/>
    <x v="8"/>
    <x v="6"/>
    <x v="6"/>
    <n v="417.07000000000005"/>
    <n v="1"/>
  </r>
  <r>
    <x v="18"/>
    <x v="0"/>
    <x v="0"/>
    <x v="0"/>
    <x v="30"/>
    <x v="4"/>
    <x v="4"/>
    <n v="3131"/>
    <x v="0"/>
    <x v="6"/>
    <x v="9"/>
    <x v="9"/>
    <n v="417.98"/>
    <n v="1"/>
  </r>
  <r>
    <x v="435"/>
    <x v="0"/>
    <x v="0"/>
    <x v="0"/>
    <x v="35"/>
    <x v="3"/>
    <x v="3"/>
    <n v="4558"/>
    <x v="0"/>
    <x v="15"/>
    <x v="6"/>
    <x v="6"/>
    <n v="418.53999999999996"/>
    <n v="1"/>
  </r>
  <r>
    <x v="453"/>
    <x v="0"/>
    <x v="0"/>
    <x v="0"/>
    <x v="10"/>
    <x v="4"/>
    <x v="4"/>
    <n v="3551"/>
    <x v="0"/>
    <x v="8"/>
    <x v="3"/>
    <x v="3"/>
    <n v="419.26000000000005"/>
    <n v="1"/>
  </r>
  <r>
    <x v="620"/>
    <x v="1"/>
    <x v="1"/>
    <x v="0"/>
    <x v="12"/>
    <x v="3"/>
    <x v="3"/>
    <n v="4068"/>
    <x v="0"/>
    <x v="10"/>
    <x v="1"/>
    <x v="1"/>
    <n v="419.45"/>
    <n v="1"/>
  </r>
  <r>
    <x v="140"/>
    <x v="0"/>
    <x v="0"/>
    <x v="0"/>
    <x v="27"/>
    <x v="4"/>
    <x v="4"/>
    <n v="3066"/>
    <x v="0"/>
    <x v="7"/>
    <x v="3"/>
    <x v="3"/>
    <n v="419.62"/>
    <n v="1"/>
  </r>
  <r>
    <x v="277"/>
    <x v="2"/>
    <x v="2"/>
    <x v="1"/>
    <x v="81"/>
    <x v="3"/>
    <x v="3"/>
    <n v="4680"/>
    <x v="0"/>
    <x v="17"/>
    <x v="2"/>
    <x v="2"/>
    <n v="420.28"/>
    <n v="1"/>
  </r>
  <r>
    <x v="259"/>
    <x v="2"/>
    <x v="2"/>
    <x v="0"/>
    <x v="37"/>
    <x v="1"/>
    <x v="1"/>
    <n v="2750"/>
    <x v="0"/>
    <x v="11"/>
    <x v="7"/>
    <x v="7"/>
    <n v="420.39"/>
    <n v="1"/>
  </r>
  <r>
    <x v="136"/>
    <x v="0"/>
    <x v="0"/>
    <x v="0"/>
    <x v="15"/>
    <x v="1"/>
    <x v="1"/>
    <n v="2020"/>
    <x v="0"/>
    <x v="5"/>
    <x v="3"/>
    <x v="3"/>
    <n v="420.66"/>
    <n v="1"/>
  </r>
  <r>
    <x v="371"/>
    <x v="2"/>
    <x v="2"/>
    <x v="0"/>
    <x v="35"/>
    <x v="3"/>
    <x v="3"/>
    <n v="4558"/>
    <x v="0"/>
    <x v="15"/>
    <x v="1"/>
    <x v="1"/>
    <n v="421.01000000000005"/>
    <n v="1"/>
  </r>
  <r>
    <x v="635"/>
    <x v="0"/>
    <x v="0"/>
    <x v="1"/>
    <x v="81"/>
    <x v="3"/>
    <x v="3"/>
    <n v="4680"/>
    <x v="0"/>
    <x v="17"/>
    <x v="7"/>
    <x v="7"/>
    <n v="421.9"/>
    <n v="1"/>
  </r>
  <r>
    <x v="549"/>
    <x v="1"/>
    <x v="1"/>
    <x v="0"/>
    <x v="10"/>
    <x v="4"/>
    <x v="4"/>
    <n v="3551"/>
    <x v="0"/>
    <x v="8"/>
    <x v="4"/>
    <x v="4"/>
    <n v="422.3"/>
    <n v="1"/>
  </r>
  <r>
    <x v="426"/>
    <x v="2"/>
    <x v="2"/>
    <x v="0"/>
    <x v="56"/>
    <x v="1"/>
    <x v="1"/>
    <n v="2795"/>
    <x v="0"/>
    <x v="11"/>
    <x v="2"/>
    <x v="2"/>
    <n v="422.37"/>
    <n v="1"/>
  </r>
  <r>
    <x v="714"/>
    <x v="0"/>
    <x v="0"/>
    <x v="1"/>
    <x v="88"/>
    <x v="6"/>
    <x v="6"/>
    <n v="5011"/>
    <x v="0"/>
    <x v="13"/>
    <x v="5"/>
    <x v="5"/>
    <n v="422.74"/>
    <n v="1"/>
  </r>
  <r>
    <x v="560"/>
    <x v="0"/>
    <x v="0"/>
    <x v="0"/>
    <x v="28"/>
    <x v="1"/>
    <x v="1"/>
    <n v="2830"/>
    <x v="0"/>
    <x v="11"/>
    <x v="1"/>
    <x v="1"/>
    <n v="423.90999999999997"/>
    <n v="1"/>
  </r>
  <r>
    <x v="465"/>
    <x v="1"/>
    <x v="1"/>
    <x v="1"/>
    <x v="55"/>
    <x v="3"/>
    <x v="3"/>
    <n v="4703"/>
    <x v="0"/>
    <x v="17"/>
    <x v="4"/>
    <x v="4"/>
    <n v="425.11"/>
    <n v="1"/>
  </r>
  <r>
    <x v="385"/>
    <x v="1"/>
    <x v="1"/>
    <x v="0"/>
    <x v="3"/>
    <x v="3"/>
    <x v="3"/>
    <n v="4220"/>
    <x v="0"/>
    <x v="3"/>
    <x v="4"/>
    <x v="4"/>
    <n v="425.46999999999997"/>
    <n v="1"/>
  </r>
  <r>
    <x v="98"/>
    <x v="2"/>
    <x v="2"/>
    <x v="0"/>
    <x v="6"/>
    <x v="0"/>
    <x v="0"/>
    <n v="6010"/>
    <x v="0"/>
    <x v="0"/>
    <x v="7"/>
    <x v="7"/>
    <n v="425.74"/>
    <n v="1"/>
  </r>
  <r>
    <x v="142"/>
    <x v="1"/>
    <x v="1"/>
    <x v="1"/>
    <x v="82"/>
    <x v="3"/>
    <x v="3"/>
    <n v="4655"/>
    <x v="0"/>
    <x v="17"/>
    <x v="7"/>
    <x v="7"/>
    <n v="425.76999999999992"/>
    <n v="1"/>
  </r>
  <r>
    <x v="177"/>
    <x v="1"/>
    <x v="1"/>
    <x v="0"/>
    <x v="33"/>
    <x v="4"/>
    <x v="4"/>
    <n v="3280"/>
    <x v="0"/>
    <x v="8"/>
    <x v="5"/>
    <x v="5"/>
    <n v="427.52000000000004"/>
    <n v="1"/>
  </r>
  <r>
    <x v="231"/>
    <x v="0"/>
    <x v="0"/>
    <x v="0"/>
    <x v="23"/>
    <x v="1"/>
    <x v="1"/>
    <n v="2650"/>
    <x v="0"/>
    <x v="11"/>
    <x v="9"/>
    <x v="9"/>
    <n v="427.56000000000006"/>
    <n v="1"/>
  </r>
  <r>
    <x v="225"/>
    <x v="0"/>
    <x v="0"/>
    <x v="0"/>
    <x v="6"/>
    <x v="0"/>
    <x v="0"/>
    <n v="6010"/>
    <x v="0"/>
    <x v="0"/>
    <x v="4"/>
    <x v="4"/>
    <n v="427.57"/>
    <n v="1"/>
  </r>
  <r>
    <x v="152"/>
    <x v="0"/>
    <x v="0"/>
    <x v="0"/>
    <x v="12"/>
    <x v="3"/>
    <x v="3"/>
    <n v="4068"/>
    <x v="0"/>
    <x v="10"/>
    <x v="5"/>
    <x v="5"/>
    <n v="427.82999999999993"/>
    <n v="1"/>
  </r>
  <r>
    <x v="201"/>
    <x v="1"/>
    <x v="1"/>
    <x v="0"/>
    <x v="76"/>
    <x v="1"/>
    <x v="1"/>
    <n v="2031"/>
    <x v="0"/>
    <x v="5"/>
    <x v="7"/>
    <x v="7"/>
    <n v="428.13999999999993"/>
    <n v="1"/>
  </r>
  <r>
    <x v="682"/>
    <x v="1"/>
    <x v="1"/>
    <x v="0"/>
    <x v="13"/>
    <x v="1"/>
    <x v="1"/>
    <n v="2480"/>
    <x v="0"/>
    <x v="1"/>
    <x v="3"/>
    <x v="3"/>
    <n v="428.18"/>
    <n v="1"/>
  </r>
  <r>
    <x v="348"/>
    <x v="1"/>
    <x v="1"/>
    <x v="0"/>
    <x v="27"/>
    <x v="4"/>
    <x v="4"/>
    <n v="3066"/>
    <x v="0"/>
    <x v="7"/>
    <x v="8"/>
    <x v="8"/>
    <n v="428.30999999999995"/>
    <n v="1"/>
  </r>
  <r>
    <x v="495"/>
    <x v="2"/>
    <x v="2"/>
    <x v="0"/>
    <x v="94"/>
    <x v="5"/>
    <x v="5"/>
    <n v="7250"/>
    <x v="0"/>
    <x v="9"/>
    <x v="3"/>
    <x v="3"/>
    <n v="428.57"/>
    <n v="1"/>
  </r>
  <r>
    <x v="420"/>
    <x v="1"/>
    <x v="1"/>
    <x v="0"/>
    <x v="92"/>
    <x v="3"/>
    <x v="3"/>
    <n v="4305"/>
    <x v="0"/>
    <x v="3"/>
    <x v="5"/>
    <x v="5"/>
    <n v="428.84"/>
    <n v="1"/>
  </r>
  <r>
    <x v="224"/>
    <x v="1"/>
    <x v="1"/>
    <x v="1"/>
    <x v="68"/>
    <x v="7"/>
    <x v="7"/>
    <n v="800"/>
    <x v="0"/>
    <x v="19"/>
    <x v="1"/>
    <x v="1"/>
    <n v="429.02"/>
    <n v="1"/>
  </r>
  <r>
    <x v="552"/>
    <x v="2"/>
    <x v="2"/>
    <x v="0"/>
    <x v="78"/>
    <x v="1"/>
    <x v="1"/>
    <n v="2141"/>
    <x v="0"/>
    <x v="4"/>
    <x v="2"/>
    <x v="2"/>
    <n v="429.35"/>
    <n v="1"/>
  </r>
  <r>
    <x v="221"/>
    <x v="0"/>
    <x v="0"/>
    <x v="0"/>
    <x v="49"/>
    <x v="4"/>
    <x v="4"/>
    <n v="3134"/>
    <x v="0"/>
    <x v="6"/>
    <x v="4"/>
    <x v="4"/>
    <n v="430.63"/>
    <n v="1"/>
  </r>
  <r>
    <x v="59"/>
    <x v="0"/>
    <x v="0"/>
    <x v="0"/>
    <x v="62"/>
    <x v="0"/>
    <x v="0"/>
    <n v="6112"/>
    <x v="0"/>
    <x v="14"/>
    <x v="9"/>
    <x v="9"/>
    <n v="430.81000000000006"/>
    <n v="1"/>
  </r>
  <r>
    <x v="592"/>
    <x v="1"/>
    <x v="1"/>
    <x v="0"/>
    <x v="80"/>
    <x v="0"/>
    <x v="0"/>
    <n v="6109"/>
    <x v="0"/>
    <x v="14"/>
    <x v="1"/>
    <x v="1"/>
    <n v="431.25"/>
    <n v="1"/>
  </r>
  <r>
    <x v="533"/>
    <x v="1"/>
    <x v="1"/>
    <x v="0"/>
    <x v="78"/>
    <x v="1"/>
    <x v="1"/>
    <n v="2141"/>
    <x v="0"/>
    <x v="4"/>
    <x v="5"/>
    <x v="5"/>
    <n v="431.38000000000005"/>
    <n v="1"/>
  </r>
  <r>
    <x v="504"/>
    <x v="2"/>
    <x v="2"/>
    <x v="0"/>
    <x v="15"/>
    <x v="1"/>
    <x v="1"/>
    <n v="2020"/>
    <x v="0"/>
    <x v="5"/>
    <x v="3"/>
    <x v="3"/>
    <n v="432.34000000000003"/>
    <n v="1"/>
  </r>
  <r>
    <x v="18"/>
    <x v="0"/>
    <x v="0"/>
    <x v="0"/>
    <x v="42"/>
    <x v="3"/>
    <x v="3"/>
    <n v="4870"/>
    <x v="0"/>
    <x v="12"/>
    <x v="1"/>
    <x v="1"/>
    <n v="432.5"/>
    <n v="1"/>
  </r>
  <r>
    <x v="98"/>
    <x v="2"/>
    <x v="2"/>
    <x v="0"/>
    <x v="69"/>
    <x v="4"/>
    <x v="4"/>
    <n v="3199"/>
    <x v="0"/>
    <x v="6"/>
    <x v="1"/>
    <x v="1"/>
    <n v="432.91"/>
    <n v="1"/>
  </r>
  <r>
    <x v="684"/>
    <x v="2"/>
    <x v="2"/>
    <x v="0"/>
    <x v="39"/>
    <x v="0"/>
    <x v="0"/>
    <n v="6330"/>
    <x v="0"/>
    <x v="14"/>
    <x v="6"/>
    <x v="6"/>
    <n v="433"/>
    <n v="1"/>
  </r>
  <r>
    <x v="500"/>
    <x v="1"/>
    <x v="1"/>
    <x v="0"/>
    <x v="31"/>
    <x v="1"/>
    <x v="1"/>
    <n v="2116"/>
    <x v="0"/>
    <x v="4"/>
    <x v="0"/>
    <x v="0"/>
    <n v="433.03999999999996"/>
    <n v="1"/>
  </r>
  <r>
    <x v="167"/>
    <x v="2"/>
    <x v="2"/>
    <x v="1"/>
    <x v="8"/>
    <x v="1"/>
    <x v="1"/>
    <n v="2158"/>
    <x v="0"/>
    <x v="4"/>
    <x v="0"/>
    <x v="0"/>
    <n v="433.6"/>
    <n v="1"/>
  </r>
  <r>
    <x v="294"/>
    <x v="1"/>
    <x v="1"/>
    <x v="0"/>
    <x v="63"/>
    <x v="1"/>
    <x v="1"/>
    <n v="2015"/>
    <x v="0"/>
    <x v="5"/>
    <x v="0"/>
    <x v="0"/>
    <n v="435.28999999999996"/>
    <n v="1"/>
  </r>
  <r>
    <x v="248"/>
    <x v="0"/>
    <x v="0"/>
    <x v="1"/>
    <x v="89"/>
    <x v="4"/>
    <x v="4"/>
    <n v="3136"/>
    <x v="0"/>
    <x v="6"/>
    <x v="1"/>
    <x v="1"/>
    <n v="435.35"/>
    <n v="1"/>
  </r>
  <r>
    <x v="440"/>
    <x v="0"/>
    <x v="0"/>
    <x v="0"/>
    <x v="35"/>
    <x v="3"/>
    <x v="3"/>
    <n v="4558"/>
    <x v="0"/>
    <x v="15"/>
    <x v="2"/>
    <x v="2"/>
    <n v="435.52"/>
    <n v="1"/>
  </r>
  <r>
    <x v="427"/>
    <x v="0"/>
    <x v="0"/>
    <x v="0"/>
    <x v="31"/>
    <x v="1"/>
    <x v="1"/>
    <n v="2116"/>
    <x v="0"/>
    <x v="4"/>
    <x v="3"/>
    <x v="3"/>
    <n v="435.71"/>
    <n v="1"/>
  </r>
  <r>
    <x v="274"/>
    <x v="0"/>
    <x v="0"/>
    <x v="1"/>
    <x v="25"/>
    <x v="4"/>
    <x v="4"/>
    <n v="3550"/>
    <x v="0"/>
    <x v="8"/>
    <x v="3"/>
    <x v="3"/>
    <n v="436.11"/>
    <n v="1"/>
  </r>
  <r>
    <x v="700"/>
    <x v="2"/>
    <x v="2"/>
    <x v="1"/>
    <x v="81"/>
    <x v="3"/>
    <x v="3"/>
    <n v="4680"/>
    <x v="0"/>
    <x v="17"/>
    <x v="4"/>
    <x v="4"/>
    <n v="436.96000000000004"/>
    <n v="1"/>
  </r>
  <r>
    <x v="356"/>
    <x v="0"/>
    <x v="0"/>
    <x v="0"/>
    <x v="87"/>
    <x v="2"/>
    <x v="2"/>
    <n v="2609"/>
    <x v="0"/>
    <x v="2"/>
    <x v="7"/>
    <x v="7"/>
    <n v="437.61"/>
    <n v="1"/>
  </r>
  <r>
    <x v="190"/>
    <x v="1"/>
    <x v="1"/>
    <x v="0"/>
    <x v="79"/>
    <x v="6"/>
    <x v="6"/>
    <n v="5290"/>
    <x v="0"/>
    <x v="18"/>
    <x v="1"/>
    <x v="1"/>
    <n v="438.20999999999992"/>
    <n v="1"/>
  </r>
  <r>
    <x v="548"/>
    <x v="1"/>
    <x v="1"/>
    <x v="0"/>
    <x v="12"/>
    <x v="3"/>
    <x v="3"/>
    <n v="4068"/>
    <x v="0"/>
    <x v="10"/>
    <x v="2"/>
    <x v="2"/>
    <n v="439.62"/>
    <n v="1"/>
  </r>
  <r>
    <x v="80"/>
    <x v="1"/>
    <x v="1"/>
    <x v="0"/>
    <x v="94"/>
    <x v="5"/>
    <x v="5"/>
    <n v="7250"/>
    <x v="0"/>
    <x v="9"/>
    <x v="6"/>
    <x v="6"/>
    <n v="440.28999999999996"/>
    <n v="1"/>
  </r>
  <r>
    <x v="391"/>
    <x v="2"/>
    <x v="2"/>
    <x v="0"/>
    <x v="15"/>
    <x v="1"/>
    <x v="1"/>
    <n v="2020"/>
    <x v="0"/>
    <x v="5"/>
    <x v="5"/>
    <x v="5"/>
    <n v="440.3"/>
    <n v="1"/>
  </r>
  <r>
    <x v="447"/>
    <x v="0"/>
    <x v="0"/>
    <x v="1"/>
    <x v="11"/>
    <x v="5"/>
    <x v="5"/>
    <n v="7010"/>
    <x v="0"/>
    <x v="9"/>
    <x v="7"/>
    <x v="7"/>
    <n v="440.39"/>
    <n v="1"/>
  </r>
  <r>
    <x v="295"/>
    <x v="0"/>
    <x v="0"/>
    <x v="0"/>
    <x v="41"/>
    <x v="5"/>
    <x v="5"/>
    <n v="7320"/>
    <x v="0"/>
    <x v="9"/>
    <x v="4"/>
    <x v="4"/>
    <n v="441.41"/>
    <n v="1"/>
  </r>
  <r>
    <x v="92"/>
    <x v="0"/>
    <x v="0"/>
    <x v="0"/>
    <x v="79"/>
    <x v="6"/>
    <x v="6"/>
    <n v="5290"/>
    <x v="0"/>
    <x v="18"/>
    <x v="0"/>
    <x v="0"/>
    <n v="441.67"/>
    <n v="1"/>
  </r>
  <r>
    <x v="114"/>
    <x v="0"/>
    <x v="0"/>
    <x v="0"/>
    <x v="67"/>
    <x v="3"/>
    <x v="3"/>
    <n v="4551"/>
    <x v="0"/>
    <x v="15"/>
    <x v="5"/>
    <x v="5"/>
    <n v="442.54"/>
    <n v="1"/>
  </r>
  <r>
    <x v="551"/>
    <x v="0"/>
    <x v="0"/>
    <x v="0"/>
    <x v="94"/>
    <x v="5"/>
    <x v="5"/>
    <n v="7250"/>
    <x v="0"/>
    <x v="9"/>
    <x v="4"/>
    <x v="4"/>
    <n v="442.94"/>
    <n v="1"/>
  </r>
  <r>
    <x v="233"/>
    <x v="1"/>
    <x v="1"/>
    <x v="0"/>
    <x v="1"/>
    <x v="1"/>
    <x v="1"/>
    <n v="2478"/>
    <x v="0"/>
    <x v="1"/>
    <x v="3"/>
    <x v="3"/>
    <n v="443.18"/>
    <n v="1"/>
  </r>
  <r>
    <x v="492"/>
    <x v="1"/>
    <x v="1"/>
    <x v="0"/>
    <x v="9"/>
    <x v="4"/>
    <x v="4"/>
    <n v="3076"/>
    <x v="0"/>
    <x v="7"/>
    <x v="2"/>
    <x v="2"/>
    <n v="443.37"/>
    <n v="1"/>
  </r>
  <r>
    <x v="279"/>
    <x v="2"/>
    <x v="2"/>
    <x v="0"/>
    <x v="84"/>
    <x v="3"/>
    <x v="3"/>
    <n v="4215"/>
    <x v="0"/>
    <x v="3"/>
    <x v="3"/>
    <x v="3"/>
    <n v="443.53999999999996"/>
    <n v="1"/>
  </r>
  <r>
    <x v="311"/>
    <x v="0"/>
    <x v="0"/>
    <x v="0"/>
    <x v="94"/>
    <x v="5"/>
    <x v="5"/>
    <n v="7250"/>
    <x v="0"/>
    <x v="9"/>
    <x v="9"/>
    <x v="9"/>
    <n v="444.56"/>
    <n v="1"/>
  </r>
  <r>
    <x v="406"/>
    <x v="2"/>
    <x v="2"/>
    <x v="1"/>
    <x v="89"/>
    <x v="4"/>
    <x v="4"/>
    <n v="3136"/>
    <x v="0"/>
    <x v="6"/>
    <x v="3"/>
    <x v="3"/>
    <n v="444.64"/>
    <n v="1"/>
  </r>
  <r>
    <x v="364"/>
    <x v="2"/>
    <x v="2"/>
    <x v="0"/>
    <x v="48"/>
    <x v="3"/>
    <x v="3"/>
    <n v="4566"/>
    <x v="0"/>
    <x v="15"/>
    <x v="4"/>
    <x v="4"/>
    <n v="445.42"/>
    <n v="1"/>
  </r>
  <r>
    <x v="572"/>
    <x v="0"/>
    <x v="0"/>
    <x v="1"/>
    <x v="93"/>
    <x v="4"/>
    <x v="4"/>
    <n v="3915"/>
    <x v="0"/>
    <x v="16"/>
    <x v="4"/>
    <x v="4"/>
    <n v="445.52"/>
    <n v="1"/>
  </r>
  <r>
    <x v="55"/>
    <x v="0"/>
    <x v="0"/>
    <x v="0"/>
    <x v="92"/>
    <x v="3"/>
    <x v="3"/>
    <n v="4305"/>
    <x v="0"/>
    <x v="3"/>
    <x v="9"/>
    <x v="9"/>
    <n v="445.52"/>
    <n v="1"/>
  </r>
  <r>
    <x v="419"/>
    <x v="2"/>
    <x v="2"/>
    <x v="0"/>
    <x v="4"/>
    <x v="1"/>
    <x v="1"/>
    <n v="2154"/>
    <x v="0"/>
    <x v="4"/>
    <x v="3"/>
    <x v="3"/>
    <n v="445.5200000000001"/>
    <n v="1"/>
  </r>
  <r>
    <x v="244"/>
    <x v="0"/>
    <x v="0"/>
    <x v="0"/>
    <x v="20"/>
    <x v="4"/>
    <x v="4"/>
    <n v="3429"/>
    <x v="0"/>
    <x v="8"/>
    <x v="2"/>
    <x v="2"/>
    <n v="445.87"/>
    <n v="1"/>
  </r>
  <r>
    <x v="675"/>
    <x v="2"/>
    <x v="2"/>
    <x v="1"/>
    <x v="29"/>
    <x v="4"/>
    <x v="4"/>
    <n v="3500"/>
    <x v="0"/>
    <x v="8"/>
    <x v="7"/>
    <x v="7"/>
    <n v="445.95"/>
    <n v="1"/>
  </r>
  <r>
    <x v="689"/>
    <x v="1"/>
    <x v="1"/>
    <x v="0"/>
    <x v="18"/>
    <x v="6"/>
    <x v="6"/>
    <n v="5168"/>
    <x v="0"/>
    <x v="13"/>
    <x v="0"/>
    <x v="0"/>
    <n v="447.42999999999995"/>
    <n v="1"/>
  </r>
  <r>
    <x v="324"/>
    <x v="0"/>
    <x v="0"/>
    <x v="0"/>
    <x v="9"/>
    <x v="4"/>
    <x v="4"/>
    <n v="3076"/>
    <x v="0"/>
    <x v="7"/>
    <x v="6"/>
    <x v="6"/>
    <n v="447.43999999999994"/>
    <n v="1"/>
  </r>
  <r>
    <x v="37"/>
    <x v="2"/>
    <x v="2"/>
    <x v="1"/>
    <x v="65"/>
    <x v="1"/>
    <x v="1"/>
    <n v="2131"/>
    <x v="0"/>
    <x v="4"/>
    <x v="9"/>
    <x v="9"/>
    <n v="447.63"/>
    <n v="1"/>
  </r>
  <r>
    <x v="47"/>
    <x v="2"/>
    <x v="2"/>
    <x v="1"/>
    <x v="25"/>
    <x v="4"/>
    <x v="4"/>
    <n v="3550"/>
    <x v="0"/>
    <x v="8"/>
    <x v="5"/>
    <x v="5"/>
    <n v="447.95"/>
    <n v="1"/>
  </r>
  <r>
    <x v="404"/>
    <x v="1"/>
    <x v="1"/>
    <x v="0"/>
    <x v="48"/>
    <x v="3"/>
    <x v="3"/>
    <n v="4566"/>
    <x v="0"/>
    <x v="15"/>
    <x v="7"/>
    <x v="7"/>
    <n v="449.75"/>
    <n v="1"/>
  </r>
  <r>
    <x v="438"/>
    <x v="1"/>
    <x v="1"/>
    <x v="1"/>
    <x v="14"/>
    <x v="1"/>
    <x v="1"/>
    <n v="2790"/>
    <x v="0"/>
    <x v="11"/>
    <x v="4"/>
    <x v="4"/>
    <n v="450.03"/>
    <n v="1"/>
  </r>
  <r>
    <x v="368"/>
    <x v="2"/>
    <x v="2"/>
    <x v="0"/>
    <x v="7"/>
    <x v="4"/>
    <x v="4"/>
    <n v="3175"/>
    <x v="0"/>
    <x v="6"/>
    <x v="6"/>
    <x v="6"/>
    <n v="450.11"/>
    <n v="1"/>
  </r>
  <r>
    <x v="224"/>
    <x v="1"/>
    <x v="1"/>
    <x v="0"/>
    <x v="63"/>
    <x v="1"/>
    <x v="1"/>
    <n v="2015"/>
    <x v="0"/>
    <x v="5"/>
    <x v="2"/>
    <x v="2"/>
    <n v="450.48"/>
    <n v="1"/>
  </r>
  <r>
    <x v="182"/>
    <x v="1"/>
    <x v="1"/>
    <x v="0"/>
    <x v="48"/>
    <x v="3"/>
    <x v="3"/>
    <n v="4566"/>
    <x v="0"/>
    <x v="15"/>
    <x v="9"/>
    <x v="9"/>
    <n v="451.26"/>
    <n v="1"/>
  </r>
  <r>
    <x v="523"/>
    <x v="1"/>
    <x v="1"/>
    <x v="0"/>
    <x v="19"/>
    <x v="1"/>
    <x v="1"/>
    <n v="2800"/>
    <x v="0"/>
    <x v="11"/>
    <x v="0"/>
    <x v="0"/>
    <n v="451.41"/>
    <n v="1"/>
  </r>
  <r>
    <x v="341"/>
    <x v="1"/>
    <x v="1"/>
    <x v="0"/>
    <x v="86"/>
    <x v="0"/>
    <x v="0"/>
    <n v="6725"/>
    <x v="0"/>
    <x v="20"/>
    <x v="4"/>
    <x v="4"/>
    <n v="451.99"/>
    <n v="1"/>
  </r>
  <r>
    <x v="658"/>
    <x v="2"/>
    <x v="2"/>
    <x v="0"/>
    <x v="27"/>
    <x v="4"/>
    <x v="4"/>
    <n v="3066"/>
    <x v="0"/>
    <x v="7"/>
    <x v="4"/>
    <x v="4"/>
    <n v="452.17"/>
    <n v="1"/>
  </r>
  <r>
    <x v="547"/>
    <x v="0"/>
    <x v="0"/>
    <x v="1"/>
    <x v="81"/>
    <x v="3"/>
    <x v="3"/>
    <n v="4680"/>
    <x v="0"/>
    <x v="17"/>
    <x v="4"/>
    <x v="4"/>
    <n v="452.36"/>
    <n v="1"/>
  </r>
  <r>
    <x v="493"/>
    <x v="1"/>
    <x v="1"/>
    <x v="1"/>
    <x v="14"/>
    <x v="1"/>
    <x v="1"/>
    <n v="2790"/>
    <x v="0"/>
    <x v="11"/>
    <x v="9"/>
    <x v="9"/>
    <n v="452.57000000000005"/>
    <n v="1"/>
  </r>
  <r>
    <x v="510"/>
    <x v="1"/>
    <x v="1"/>
    <x v="0"/>
    <x v="19"/>
    <x v="1"/>
    <x v="1"/>
    <n v="2800"/>
    <x v="0"/>
    <x v="11"/>
    <x v="3"/>
    <x v="3"/>
    <n v="452.96999999999997"/>
    <n v="1"/>
  </r>
  <r>
    <x v="290"/>
    <x v="0"/>
    <x v="0"/>
    <x v="0"/>
    <x v="78"/>
    <x v="1"/>
    <x v="1"/>
    <n v="2141"/>
    <x v="0"/>
    <x v="4"/>
    <x v="3"/>
    <x v="3"/>
    <n v="453.55"/>
    <n v="1"/>
  </r>
  <r>
    <x v="664"/>
    <x v="0"/>
    <x v="0"/>
    <x v="0"/>
    <x v="64"/>
    <x v="1"/>
    <x v="1"/>
    <n v="2350"/>
    <x v="0"/>
    <x v="1"/>
    <x v="1"/>
    <x v="1"/>
    <n v="454.25"/>
    <n v="1"/>
  </r>
  <r>
    <x v="687"/>
    <x v="0"/>
    <x v="0"/>
    <x v="0"/>
    <x v="87"/>
    <x v="2"/>
    <x v="2"/>
    <n v="2609"/>
    <x v="0"/>
    <x v="2"/>
    <x v="3"/>
    <x v="3"/>
    <n v="454.59000000000003"/>
    <n v="1"/>
  </r>
  <r>
    <x v="452"/>
    <x v="0"/>
    <x v="0"/>
    <x v="0"/>
    <x v="76"/>
    <x v="1"/>
    <x v="1"/>
    <n v="2031"/>
    <x v="0"/>
    <x v="5"/>
    <x v="5"/>
    <x v="5"/>
    <n v="454.86000000000007"/>
    <n v="1"/>
  </r>
  <r>
    <x v="182"/>
    <x v="1"/>
    <x v="1"/>
    <x v="1"/>
    <x v="81"/>
    <x v="3"/>
    <x v="3"/>
    <n v="4680"/>
    <x v="0"/>
    <x v="17"/>
    <x v="6"/>
    <x v="6"/>
    <n v="454.93"/>
    <n v="1"/>
  </r>
  <r>
    <x v="65"/>
    <x v="2"/>
    <x v="2"/>
    <x v="0"/>
    <x v="53"/>
    <x v="3"/>
    <x v="3"/>
    <n v="4119"/>
    <x v="0"/>
    <x v="10"/>
    <x v="7"/>
    <x v="7"/>
    <n v="455.02"/>
    <n v="1"/>
  </r>
  <r>
    <x v="90"/>
    <x v="2"/>
    <x v="2"/>
    <x v="0"/>
    <x v="30"/>
    <x v="4"/>
    <x v="4"/>
    <n v="3131"/>
    <x v="0"/>
    <x v="6"/>
    <x v="1"/>
    <x v="1"/>
    <n v="455.37000000000006"/>
    <n v="1"/>
  </r>
  <r>
    <x v="651"/>
    <x v="0"/>
    <x v="0"/>
    <x v="0"/>
    <x v="94"/>
    <x v="5"/>
    <x v="5"/>
    <n v="7250"/>
    <x v="0"/>
    <x v="9"/>
    <x v="9"/>
    <x v="9"/>
    <n v="455.39"/>
    <n v="1"/>
  </r>
  <r>
    <x v="34"/>
    <x v="2"/>
    <x v="2"/>
    <x v="1"/>
    <x v="68"/>
    <x v="7"/>
    <x v="7"/>
    <n v="800"/>
    <x v="0"/>
    <x v="19"/>
    <x v="6"/>
    <x v="6"/>
    <n v="455.71000000000004"/>
    <n v="1"/>
  </r>
  <r>
    <x v="493"/>
    <x v="1"/>
    <x v="1"/>
    <x v="1"/>
    <x v="38"/>
    <x v="3"/>
    <x v="3"/>
    <n v="4802"/>
    <x v="0"/>
    <x v="12"/>
    <x v="9"/>
    <x v="9"/>
    <n v="457.41"/>
    <n v="1"/>
  </r>
  <r>
    <x v="408"/>
    <x v="1"/>
    <x v="1"/>
    <x v="0"/>
    <x v="72"/>
    <x v="4"/>
    <x v="4"/>
    <n v="3931"/>
    <x v="0"/>
    <x v="16"/>
    <x v="4"/>
    <x v="4"/>
    <n v="457.87"/>
    <n v="1"/>
  </r>
  <r>
    <x v="90"/>
    <x v="2"/>
    <x v="2"/>
    <x v="0"/>
    <x v="57"/>
    <x v="6"/>
    <x v="6"/>
    <n v="5082"/>
    <x v="0"/>
    <x v="13"/>
    <x v="7"/>
    <x v="7"/>
    <n v="458.33000000000004"/>
    <n v="1"/>
  </r>
  <r>
    <x v="614"/>
    <x v="1"/>
    <x v="1"/>
    <x v="0"/>
    <x v="82"/>
    <x v="3"/>
    <x v="3"/>
    <n v="4655"/>
    <x v="0"/>
    <x v="17"/>
    <x v="2"/>
    <x v="2"/>
    <n v="458.36"/>
    <n v="1"/>
  </r>
  <r>
    <x v="11"/>
    <x v="0"/>
    <x v="0"/>
    <x v="0"/>
    <x v="64"/>
    <x v="1"/>
    <x v="1"/>
    <n v="2350"/>
    <x v="0"/>
    <x v="1"/>
    <x v="1"/>
    <x v="1"/>
    <n v="459.08"/>
    <n v="1"/>
  </r>
  <r>
    <x v="226"/>
    <x v="0"/>
    <x v="0"/>
    <x v="0"/>
    <x v="77"/>
    <x v="5"/>
    <x v="5"/>
    <n v="7018"/>
    <x v="0"/>
    <x v="9"/>
    <x v="7"/>
    <x v="7"/>
    <n v="459.33"/>
    <n v="1"/>
  </r>
  <r>
    <x v="252"/>
    <x v="1"/>
    <x v="1"/>
    <x v="1"/>
    <x v="28"/>
    <x v="1"/>
    <x v="1"/>
    <n v="2830"/>
    <x v="0"/>
    <x v="11"/>
    <x v="7"/>
    <x v="7"/>
    <n v="459.51"/>
    <n v="1"/>
  </r>
  <r>
    <x v="427"/>
    <x v="0"/>
    <x v="0"/>
    <x v="1"/>
    <x v="30"/>
    <x v="4"/>
    <x v="4"/>
    <n v="3131"/>
    <x v="0"/>
    <x v="6"/>
    <x v="9"/>
    <x v="9"/>
    <n v="459.93"/>
    <n v="1"/>
  </r>
  <r>
    <x v="459"/>
    <x v="0"/>
    <x v="0"/>
    <x v="0"/>
    <x v="37"/>
    <x v="1"/>
    <x v="1"/>
    <n v="2750"/>
    <x v="0"/>
    <x v="11"/>
    <x v="0"/>
    <x v="0"/>
    <n v="460.20000000000005"/>
    <n v="1"/>
  </r>
  <r>
    <x v="139"/>
    <x v="2"/>
    <x v="2"/>
    <x v="1"/>
    <x v="25"/>
    <x v="4"/>
    <x v="4"/>
    <n v="3550"/>
    <x v="0"/>
    <x v="8"/>
    <x v="0"/>
    <x v="0"/>
    <n v="461.3"/>
    <n v="1"/>
  </r>
  <r>
    <x v="338"/>
    <x v="0"/>
    <x v="0"/>
    <x v="0"/>
    <x v="12"/>
    <x v="3"/>
    <x v="3"/>
    <n v="4068"/>
    <x v="0"/>
    <x v="10"/>
    <x v="3"/>
    <x v="3"/>
    <n v="462.24"/>
    <n v="1"/>
  </r>
  <r>
    <x v="91"/>
    <x v="0"/>
    <x v="0"/>
    <x v="0"/>
    <x v="3"/>
    <x v="3"/>
    <x v="3"/>
    <n v="4220"/>
    <x v="0"/>
    <x v="3"/>
    <x v="4"/>
    <x v="4"/>
    <n v="462.49"/>
    <n v="1"/>
  </r>
  <r>
    <x v="584"/>
    <x v="1"/>
    <x v="1"/>
    <x v="0"/>
    <x v="23"/>
    <x v="1"/>
    <x v="1"/>
    <n v="2650"/>
    <x v="0"/>
    <x v="11"/>
    <x v="5"/>
    <x v="5"/>
    <n v="462.54999999999995"/>
    <n v="1"/>
  </r>
  <r>
    <x v="460"/>
    <x v="1"/>
    <x v="1"/>
    <x v="0"/>
    <x v="49"/>
    <x v="4"/>
    <x v="4"/>
    <n v="3134"/>
    <x v="0"/>
    <x v="6"/>
    <x v="3"/>
    <x v="3"/>
    <n v="462.74"/>
    <n v="1"/>
  </r>
  <r>
    <x v="665"/>
    <x v="0"/>
    <x v="0"/>
    <x v="0"/>
    <x v="31"/>
    <x v="1"/>
    <x v="1"/>
    <n v="2116"/>
    <x v="0"/>
    <x v="4"/>
    <x v="2"/>
    <x v="2"/>
    <n v="462.74999999999994"/>
    <n v="1"/>
  </r>
  <r>
    <x v="271"/>
    <x v="1"/>
    <x v="1"/>
    <x v="0"/>
    <x v="40"/>
    <x v="4"/>
    <x v="4"/>
    <n v="3353"/>
    <x v="0"/>
    <x v="8"/>
    <x v="3"/>
    <x v="3"/>
    <n v="463.14"/>
    <n v="1"/>
  </r>
  <r>
    <x v="329"/>
    <x v="0"/>
    <x v="0"/>
    <x v="0"/>
    <x v="76"/>
    <x v="1"/>
    <x v="1"/>
    <n v="2031"/>
    <x v="0"/>
    <x v="5"/>
    <x v="3"/>
    <x v="3"/>
    <n v="463.47999999999996"/>
    <n v="1"/>
  </r>
  <r>
    <x v="719"/>
    <x v="0"/>
    <x v="0"/>
    <x v="0"/>
    <x v="53"/>
    <x v="3"/>
    <x v="3"/>
    <n v="4119"/>
    <x v="0"/>
    <x v="10"/>
    <x v="3"/>
    <x v="3"/>
    <n v="463.95000000000005"/>
    <n v="1"/>
  </r>
  <r>
    <x v="398"/>
    <x v="0"/>
    <x v="0"/>
    <x v="1"/>
    <x v="22"/>
    <x v="1"/>
    <x v="1"/>
    <n v="2539"/>
    <x v="0"/>
    <x v="2"/>
    <x v="0"/>
    <x v="0"/>
    <n v="464.53"/>
    <n v="1"/>
  </r>
  <r>
    <x v="275"/>
    <x v="2"/>
    <x v="2"/>
    <x v="0"/>
    <x v="92"/>
    <x v="3"/>
    <x v="3"/>
    <n v="4305"/>
    <x v="0"/>
    <x v="3"/>
    <x v="4"/>
    <x v="4"/>
    <n v="465.56"/>
    <n v="1"/>
  </r>
  <r>
    <x v="516"/>
    <x v="2"/>
    <x v="2"/>
    <x v="0"/>
    <x v="36"/>
    <x v="4"/>
    <x v="4"/>
    <n v="3148"/>
    <x v="0"/>
    <x v="6"/>
    <x v="5"/>
    <x v="5"/>
    <n v="465.92"/>
    <n v="1"/>
  </r>
  <r>
    <x v="257"/>
    <x v="1"/>
    <x v="1"/>
    <x v="0"/>
    <x v="50"/>
    <x v="4"/>
    <x v="4"/>
    <n v="3179"/>
    <x v="0"/>
    <x v="6"/>
    <x v="9"/>
    <x v="9"/>
    <n v="466.74"/>
    <n v="1"/>
  </r>
  <r>
    <x v="181"/>
    <x v="0"/>
    <x v="0"/>
    <x v="0"/>
    <x v="52"/>
    <x v="3"/>
    <x v="3"/>
    <n v="4053"/>
    <x v="0"/>
    <x v="10"/>
    <x v="0"/>
    <x v="0"/>
    <n v="466.78999999999996"/>
    <n v="1"/>
  </r>
  <r>
    <x v="715"/>
    <x v="2"/>
    <x v="2"/>
    <x v="0"/>
    <x v="47"/>
    <x v="1"/>
    <x v="1"/>
    <n v="2101"/>
    <x v="0"/>
    <x v="4"/>
    <x v="3"/>
    <x v="3"/>
    <n v="467.03999999999996"/>
    <n v="1"/>
  </r>
  <r>
    <x v="110"/>
    <x v="2"/>
    <x v="2"/>
    <x v="1"/>
    <x v="9"/>
    <x v="4"/>
    <x v="4"/>
    <n v="3076"/>
    <x v="0"/>
    <x v="7"/>
    <x v="7"/>
    <x v="7"/>
    <n v="467.08000000000004"/>
    <n v="1"/>
  </r>
  <r>
    <x v="688"/>
    <x v="0"/>
    <x v="0"/>
    <x v="0"/>
    <x v="27"/>
    <x v="4"/>
    <x v="4"/>
    <n v="3066"/>
    <x v="0"/>
    <x v="7"/>
    <x v="1"/>
    <x v="1"/>
    <n v="467.8"/>
    <n v="1"/>
  </r>
  <r>
    <x v="223"/>
    <x v="1"/>
    <x v="1"/>
    <x v="0"/>
    <x v="87"/>
    <x v="2"/>
    <x v="2"/>
    <n v="2609"/>
    <x v="0"/>
    <x v="2"/>
    <x v="1"/>
    <x v="1"/>
    <n v="468.84000000000003"/>
    <n v="1"/>
  </r>
  <r>
    <x v="532"/>
    <x v="1"/>
    <x v="1"/>
    <x v="0"/>
    <x v="31"/>
    <x v="1"/>
    <x v="1"/>
    <n v="2116"/>
    <x v="0"/>
    <x v="4"/>
    <x v="2"/>
    <x v="2"/>
    <n v="469.28000000000003"/>
    <n v="1"/>
  </r>
  <r>
    <x v="40"/>
    <x v="0"/>
    <x v="0"/>
    <x v="0"/>
    <x v="28"/>
    <x v="1"/>
    <x v="1"/>
    <n v="2830"/>
    <x v="0"/>
    <x v="11"/>
    <x v="2"/>
    <x v="2"/>
    <n v="469.70000000000005"/>
    <n v="1"/>
  </r>
  <r>
    <x v="100"/>
    <x v="0"/>
    <x v="0"/>
    <x v="0"/>
    <x v="10"/>
    <x v="4"/>
    <x v="4"/>
    <n v="3551"/>
    <x v="0"/>
    <x v="8"/>
    <x v="7"/>
    <x v="7"/>
    <n v="470.18"/>
    <n v="1"/>
  </r>
  <r>
    <x v="473"/>
    <x v="1"/>
    <x v="1"/>
    <x v="0"/>
    <x v="48"/>
    <x v="3"/>
    <x v="3"/>
    <n v="4566"/>
    <x v="0"/>
    <x v="15"/>
    <x v="9"/>
    <x v="9"/>
    <n v="470.95"/>
    <n v="1"/>
  </r>
  <r>
    <x v="100"/>
    <x v="0"/>
    <x v="0"/>
    <x v="0"/>
    <x v="27"/>
    <x v="4"/>
    <x v="4"/>
    <n v="3066"/>
    <x v="0"/>
    <x v="7"/>
    <x v="9"/>
    <x v="9"/>
    <n v="471.09999999999997"/>
    <n v="1"/>
  </r>
  <r>
    <x v="176"/>
    <x v="2"/>
    <x v="2"/>
    <x v="1"/>
    <x v="8"/>
    <x v="1"/>
    <x v="1"/>
    <n v="2158"/>
    <x v="0"/>
    <x v="4"/>
    <x v="2"/>
    <x v="2"/>
    <n v="471.15"/>
    <n v="1"/>
  </r>
  <r>
    <x v="235"/>
    <x v="1"/>
    <x v="1"/>
    <x v="0"/>
    <x v="28"/>
    <x v="1"/>
    <x v="1"/>
    <n v="2830"/>
    <x v="0"/>
    <x v="11"/>
    <x v="1"/>
    <x v="1"/>
    <n v="471.98999999999995"/>
    <n v="1"/>
  </r>
  <r>
    <x v="235"/>
    <x v="1"/>
    <x v="1"/>
    <x v="0"/>
    <x v="69"/>
    <x v="4"/>
    <x v="4"/>
    <n v="3199"/>
    <x v="0"/>
    <x v="6"/>
    <x v="9"/>
    <x v="9"/>
    <n v="472"/>
    <n v="1"/>
  </r>
  <r>
    <x v="663"/>
    <x v="0"/>
    <x v="0"/>
    <x v="0"/>
    <x v="5"/>
    <x v="1"/>
    <x v="1"/>
    <n v="2067"/>
    <x v="0"/>
    <x v="5"/>
    <x v="6"/>
    <x v="6"/>
    <n v="472.71999999999997"/>
    <n v="1"/>
  </r>
  <r>
    <x v="440"/>
    <x v="0"/>
    <x v="0"/>
    <x v="1"/>
    <x v="22"/>
    <x v="1"/>
    <x v="1"/>
    <n v="2539"/>
    <x v="0"/>
    <x v="2"/>
    <x v="7"/>
    <x v="7"/>
    <n v="472.74"/>
    <n v="1"/>
  </r>
  <r>
    <x v="321"/>
    <x v="0"/>
    <x v="0"/>
    <x v="0"/>
    <x v="70"/>
    <x v="4"/>
    <x v="4"/>
    <n v="3400"/>
    <x v="0"/>
    <x v="8"/>
    <x v="0"/>
    <x v="0"/>
    <n v="474.06999999999994"/>
    <n v="1"/>
  </r>
  <r>
    <x v="607"/>
    <x v="0"/>
    <x v="0"/>
    <x v="0"/>
    <x v="63"/>
    <x v="1"/>
    <x v="1"/>
    <n v="2015"/>
    <x v="0"/>
    <x v="5"/>
    <x v="2"/>
    <x v="2"/>
    <n v="475.81000000000006"/>
    <n v="1"/>
  </r>
  <r>
    <x v="570"/>
    <x v="0"/>
    <x v="0"/>
    <x v="0"/>
    <x v="42"/>
    <x v="3"/>
    <x v="3"/>
    <n v="4870"/>
    <x v="0"/>
    <x v="12"/>
    <x v="7"/>
    <x v="7"/>
    <n v="476.36999999999995"/>
    <n v="1"/>
  </r>
  <r>
    <x v="663"/>
    <x v="0"/>
    <x v="0"/>
    <x v="0"/>
    <x v="7"/>
    <x v="4"/>
    <x v="4"/>
    <n v="3175"/>
    <x v="0"/>
    <x v="6"/>
    <x v="2"/>
    <x v="2"/>
    <n v="477.81"/>
    <n v="1"/>
  </r>
  <r>
    <x v="285"/>
    <x v="1"/>
    <x v="1"/>
    <x v="0"/>
    <x v="28"/>
    <x v="1"/>
    <x v="1"/>
    <n v="2830"/>
    <x v="0"/>
    <x v="11"/>
    <x v="9"/>
    <x v="9"/>
    <n v="479.32"/>
    <n v="1"/>
  </r>
  <r>
    <x v="591"/>
    <x v="2"/>
    <x v="2"/>
    <x v="1"/>
    <x v="93"/>
    <x v="4"/>
    <x v="4"/>
    <n v="3915"/>
    <x v="0"/>
    <x v="16"/>
    <x v="0"/>
    <x v="0"/>
    <n v="479.47"/>
    <n v="1"/>
  </r>
  <r>
    <x v="111"/>
    <x v="0"/>
    <x v="0"/>
    <x v="0"/>
    <x v="63"/>
    <x v="1"/>
    <x v="1"/>
    <n v="2015"/>
    <x v="0"/>
    <x v="5"/>
    <x v="1"/>
    <x v="1"/>
    <n v="480.2"/>
    <n v="1"/>
  </r>
  <r>
    <x v="308"/>
    <x v="1"/>
    <x v="1"/>
    <x v="0"/>
    <x v="66"/>
    <x v="3"/>
    <x v="3"/>
    <n v="4883"/>
    <x v="0"/>
    <x v="12"/>
    <x v="4"/>
    <x v="4"/>
    <n v="481.2"/>
    <n v="1"/>
  </r>
  <r>
    <x v="604"/>
    <x v="2"/>
    <x v="2"/>
    <x v="0"/>
    <x v="37"/>
    <x v="1"/>
    <x v="1"/>
    <n v="2750"/>
    <x v="0"/>
    <x v="11"/>
    <x v="4"/>
    <x v="4"/>
    <n v="481.61"/>
    <n v="1"/>
  </r>
  <r>
    <x v="505"/>
    <x v="1"/>
    <x v="1"/>
    <x v="0"/>
    <x v="44"/>
    <x v="4"/>
    <x v="4"/>
    <n v="3977"/>
    <x v="0"/>
    <x v="16"/>
    <x v="9"/>
    <x v="9"/>
    <n v="481.89"/>
    <n v="1"/>
  </r>
  <r>
    <x v="437"/>
    <x v="1"/>
    <x v="1"/>
    <x v="0"/>
    <x v="32"/>
    <x v="6"/>
    <x v="6"/>
    <n v="5169"/>
    <x v="0"/>
    <x v="13"/>
    <x v="5"/>
    <x v="5"/>
    <n v="483.34"/>
    <n v="1"/>
  </r>
  <r>
    <x v="418"/>
    <x v="2"/>
    <x v="2"/>
    <x v="0"/>
    <x v="52"/>
    <x v="3"/>
    <x v="3"/>
    <n v="4053"/>
    <x v="0"/>
    <x v="10"/>
    <x v="4"/>
    <x v="4"/>
    <n v="484.14"/>
    <n v="1"/>
  </r>
  <r>
    <x v="95"/>
    <x v="1"/>
    <x v="1"/>
    <x v="1"/>
    <x v="68"/>
    <x v="7"/>
    <x v="7"/>
    <n v="800"/>
    <x v="0"/>
    <x v="19"/>
    <x v="3"/>
    <x v="3"/>
    <n v="484.4"/>
    <n v="1"/>
  </r>
  <r>
    <x v="422"/>
    <x v="0"/>
    <x v="0"/>
    <x v="1"/>
    <x v="93"/>
    <x v="4"/>
    <x v="4"/>
    <n v="3915"/>
    <x v="0"/>
    <x v="16"/>
    <x v="9"/>
    <x v="9"/>
    <n v="484.84"/>
    <n v="1"/>
  </r>
  <r>
    <x v="77"/>
    <x v="1"/>
    <x v="1"/>
    <x v="1"/>
    <x v="85"/>
    <x v="0"/>
    <x v="0"/>
    <n v="6530"/>
    <x v="0"/>
    <x v="20"/>
    <x v="4"/>
    <x v="4"/>
    <n v="485.51"/>
    <n v="1"/>
  </r>
  <r>
    <x v="263"/>
    <x v="0"/>
    <x v="0"/>
    <x v="1"/>
    <x v="4"/>
    <x v="1"/>
    <x v="1"/>
    <n v="2154"/>
    <x v="0"/>
    <x v="4"/>
    <x v="1"/>
    <x v="1"/>
    <n v="485.62"/>
    <n v="1"/>
  </r>
  <r>
    <x v="81"/>
    <x v="0"/>
    <x v="0"/>
    <x v="1"/>
    <x v="68"/>
    <x v="7"/>
    <x v="7"/>
    <n v="800"/>
    <x v="0"/>
    <x v="19"/>
    <x v="7"/>
    <x v="7"/>
    <n v="485.74"/>
    <n v="1"/>
  </r>
  <r>
    <x v="113"/>
    <x v="2"/>
    <x v="2"/>
    <x v="1"/>
    <x v="46"/>
    <x v="3"/>
    <x v="3"/>
    <n v="4740"/>
    <x v="0"/>
    <x v="17"/>
    <x v="0"/>
    <x v="0"/>
    <n v="486.94"/>
    <n v="1"/>
  </r>
  <r>
    <x v="673"/>
    <x v="2"/>
    <x v="2"/>
    <x v="1"/>
    <x v="29"/>
    <x v="4"/>
    <x v="4"/>
    <n v="3500"/>
    <x v="0"/>
    <x v="8"/>
    <x v="4"/>
    <x v="4"/>
    <n v="487.04000000000008"/>
    <n v="1"/>
  </r>
  <r>
    <x v="49"/>
    <x v="2"/>
    <x v="2"/>
    <x v="0"/>
    <x v="44"/>
    <x v="4"/>
    <x v="4"/>
    <n v="3977"/>
    <x v="0"/>
    <x v="16"/>
    <x v="1"/>
    <x v="1"/>
    <n v="487.23"/>
    <n v="1"/>
  </r>
  <r>
    <x v="530"/>
    <x v="1"/>
    <x v="1"/>
    <x v="1"/>
    <x v="68"/>
    <x v="7"/>
    <x v="7"/>
    <n v="800"/>
    <x v="0"/>
    <x v="19"/>
    <x v="0"/>
    <x v="0"/>
    <n v="487.56"/>
    <n v="1"/>
  </r>
  <r>
    <x v="330"/>
    <x v="0"/>
    <x v="0"/>
    <x v="0"/>
    <x v="42"/>
    <x v="3"/>
    <x v="3"/>
    <n v="4870"/>
    <x v="0"/>
    <x v="12"/>
    <x v="5"/>
    <x v="5"/>
    <n v="487.58"/>
    <n v="1"/>
  </r>
  <r>
    <x v="54"/>
    <x v="0"/>
    <x v="0"/>
    <x v="0"/>
    <x v="75"/>
    <x v="0"/>
    <x v="0"/>
    <n v="6450"/>
    <x v="0"/>
    <x v="20"/>
    <x v="4"/>
    <x v="4"/>
    <n v="487.65999999999997"/>
    <n v="1"/>
  </r>
  <r>
    <x v="103"/>
    <x v="1"/>
    <x v="1"/>
    <x v="0"/>
    <x v="39"/>
    <x v="0"/>
    <x v="0"/>
    <n v="6330"/>
    <x v="0"/>
    <x v="14"/>
    <x v="5"/>
    <x v="5"/>
    <n v="488.77"/>
    <n v="1"/>
  </r>
  <r>
    <x v="3"/>
    <x v="0"/>
    <x v="0"/>
    <x v="1"/>
    <x v="93"/>
    <x v="4"/>
    <x v="4"/>
    <n v="3915"/>
    <x v="0"/>
    <x v="16"/>
    <x v="9"/>
    <x v="9"/>
    <n v="489.06000000000006"/>
    <n v="1"/>
  </r>
  <r>
    <x v="157"/>
    <x v="2"/>
    <x v="2"/>
    <x v="0"/>
    <x v="19"/>
    <x v="1"/>
    <x v="1"/>
    <n v="2800"/>
    <x v="0"/>
    <x v="11"/>
    <x v="3"/>
    <x v="3"/>
    <n v="489.69"/>
    <n v="1"/>
  </r>
  <r>
    <x v="699"/>
    <x v="2"/>
    <x v="2"/>
    <x v="0"/>
    <x v="70"/>
    <x v="4"/>
    <x v="4"/>
    <n v="3400"/>
    <x v="0"/>
    <x v="8"/>
    <x v="4"/>
    <x v="4"/>
    <n v="491.17999999999995"/>
    <n v="1"/>
  </r>
  <r>
    <x v="52"/>
    <x v="2"/>
    <x v="2"/>
    <x v="0"/>
    <x v="19"/>
    <x v="1"/>
    <x v="1"/>
    <n v="2800"/>
    <x v="0"/>
    <x v="11"/>
    <x v="2"/>
    <x v="2"/>
    <n v="491.43"/>
    <n v="1"/>
  </r>
  <r>
    <x v="147"/>
    <x v="0"/>
    <x v="0"/>
    <x v="0"/>
    <x v="95"/>
    <x v="7"/>
    <x v="7"/>
    <n v="870"/>
    <x v="0"/>
    <x v="19"/>
    <x v="1"/>
    <x v="1"/>
    <n v="493.06"/>
    <n v="1"/>
  </r>
  <r>
    <x v="692"/>
    <x v="0"/>
    <x v="0"/>
    <x v="0"/>
    <x v="54"/>
    <x v="4"/>
    <x v="4"/>
    <n v="3030"/>
    <x v="0"/>
    <x v="7"/>
    <x v="5"/>
    <x v="5"/>
    <n v="493.6"/>
    <n v="1"/>
  </r>
  <r>
    <x v="701"/>
    <x v="2"/>
    <x v="2"/>
    <x v="0"/>
    <x v="45"/>
    <x v="3"/>
    <x v="3"/>
    <n v="4570"/>
    <x v="0"/>
    <x v="15"/>
    <x v="4"/>
    <x v="4"/>
    <n v="494.04"/>
    <n v="1"/>
  </r>
  <r>
    <x v="245"/>
    <x v="0"/>
    <x v="0"/>
    <x v="1"/>
    <x v="4"/>
    <x v="1"/>
    <x v="1"/>
    <n v="2154"/>
    <x v="0"/>
    <x v="4"/>
    <x v="3"/>
    <x v="3"/>
    <n v="494.34"/>
    <n v="1"/>
  </r>
  <r>
    <x v="221"/>
    <x v="0"/>
    <x v="0"/>
    <x v="0"/>
    <x v="54"/>
    <x v="4"/>
    <x v="4"/>
    <n v="3030"/>
    <x v="0"/>
    <x v="7"/>
    <x v="0"/>
    <x v="0"/>
    <n v="495.12"/>
    <n v="1"/>
  </r>
  <r>
    <x v="634"/>
    <x v="1"/>
    <x v="1"/>
    <x v="0"/>
    <x v="52"/>
    <x v="3"/>
    <x v="3"/>
    <n v="4053"/>
    <x v="0"/>
    <x v="10"/>
    <x v="6"/>
    <x v="6"/>
    <n v="495.85"/>
    <n v="1"/>
  </r>
  <r>
    <x v="457"/>
    <x v="1"/>
    <x v="1"/>
    <x v="0"/>
    <x v="23"/>
    <x v="1"/>
    <x v="1"/>
    <n v="2650"/>
    <x v="0"/>
    <x v="11"/>
    <x v="3"/>
    <x v="3"/>
    <n v="496.84000000000003"/>
    <n v="1"/>
  </r>
  <r>
    <x v="369"/>
    <x v="0"/>
    <x v="0"/>
    <x v="0"/>
    <x v="95"/>
    <x v="7"/>
    <x v="7"/>
    <n v="870"/>
    <x v="0"/>
    <x v="19"/>
    <x v="4"/>
    <x v="4"/>
    <n v="497.17999999999995"/>
    <n v="1"/>
  </r>
  <r>
    <x v="242"/>
    <x v="1"/>
    <x v="1"/>
    <x v="1"/>
    <x v="8"/>
    <x v="1"/>
    <x v="1"/>
    <n v="2158"/>
    <x v="0"/>
    <x v="4"/>
    <x v="5"/>
    <x v="5"/>
    <n v="498.38"/>
    <n v="1"/>
  </r>
  <r>
    <x v="76"/>
    <x v="2"/>
    <x v="2"/>
    <x v="0"/>
    <x v="73"/>
    <x v="6"/>
    <x v="6"/>
    <n v="5607"/>
    <x v="0"/>
    <x v="18"/>
    <x v="5"/>
    <x v="5"/>
    <n v="498.46000000000004"/>
    <n v="1"/>
  </r>
  <r>
    <x v="141"/>
    <x v="0"/>
    <x v="0"/>
    <x v="0"/>
    <x v="82"/>
    <x v="3"/>
    <x v="3"/>
    <n v="4655"/>
    <x v="0"/>
    <x v="17"/>
    <x v="4"/>
    <x v="4"/>
    <n v="498.64"/>
    <n v="1"/>
  </r>
  <r>
    <x v="702"/>
    <x v="0"/>
    <x v="0"/>
    <x v="0"/>
    <x v="71"/>
    <x v="6"/>
    <x v="6"/>
    <n v="5043"/>
    <x v="0"/>
    <x v="13"/>
    <x v="0"/>
    <x v="0"/>
    <n v="498.73999999999995"/>
    <n v="1"/>
  </r>
  <r>
    <x v="547"/>
    <x v="0"/>
    <x v="0"/>
    <x v="0"/>
    <x v="19"/>
    <x v="1"/>
    <x v="1"/>
    <n v="2800"/>
    <x v="0"/>
    <x v="11"/>
    <x v="7"/>
    <x v="7"/>
    <n v="499.73000000000008"/>
    <n v="1"/>
  </r>
  <r>
    <x v="114"/>
    <x v="0"/>
    <x v="0"/>
    <x v="0"/>
    <x v="83"/>
    <x v="0"/>
    <x v="0"/>
    <n v="6052"/>
    <x v="0"/>
    <x v="0"/>
    <x v="4"/>
    <x v="4"/>
    <n v="500.48"/>
    <n v="1"/>
  </r>
  <r>
    <x v="461"/>
    <x v="2"/>
    <x v="2"/>
    <x v="0"/>
    <x v="63"/>
    <x v="1"/>
    <x v="1"/>
    <n v="2015"/>
    <x v="0"/>
    <x v="5"/>
    <x v="3"/>
    <x v="3"/>
    <n v="500.63"/>
    <n v="1"/>
  </r>
  <r>
    <x v="455"/>
    <x v="0"/>
    <x v="0"/>
    <x v="0"/>
    <x v="44"/>
    <x v="4"/>
    <x v="4"/>
    <n v="3977"/>
    <x v="0"/>
    <x v="16"/>
    <x v="4"/>
    <x v="4"/>
    <n v="501.01"/>
    <n v="1"/>
  </r>
  <r>
    <x v="619"/>
    <x v="0"/>
    <x v="0"/>
    <x v="0"/>
    <x v="51"/>
    <x v="4"/>
    <x v="4"/>
    <n v="3630"/>
    <x v="0"/>
    <x v="16"/>
    <x v="4"/>
    <x v="4"/>
    <n v="501.53000000000003"/>
    <n v="1"/>
  </r>
  <r>
    <x v="489"/>
    <x v="0"/>
    <x v="0"/>
    <x v="0"/>
    <x v="53"/>
    <x v="3"/>
    <x v="3"/>
    <n v="4119"/>
    <x v="0"/>
    <x v="10"/>
    <x v="5"/>
    <x v="5"/>
    <n v="503.37000000000006"/>
    <n v="1"/>
  </r>
  <r>
    <x v="289"/>
    <x v="1"/>
    <x v="1"/>
    <x v="0"/>
    <x v="2"/>
    <x v="2"/>
    <x v="2"/>
    <n v="2617"/>
    <x v="0"/>
    <x v="2"/>
    <x v="0"/>
    <x v="0"/>
    <n v="503.57"/>
    <n v="1"/>
  </r>
  <r>
    <x v="421"/>
    <x v="0"/>
    <x v="0"/>
    <x v="0"/>
    <x v="33"/>
    <x v="4"/>
    <x v="4"/>
    <n v="3280"/>
    <x v="0"/>
    <x v="8"/>
    <x v="4"/>
    <x v="4"/>
    <n v="504.09"/>
    <n v="1"/>
  </r>
  <r>
    <x v="260"/>
    <x v="1"/>
    <x v="1"/>
    <x v="0"/>
    <x v="4"/>
    <x v="1"/>
    <x v="1"/>
    <n v="2154"/>
    <x v="0"/>
    <x v="4"/>
    <x v="1"/>
    <x v="1"/>
    <n v="504.9"/>
    <n v="1"/>
  </r>
  <r>
    <x v="528"/>
    <x v="1"/>
    <x v="1"/>
    <x v="0"/>
    <x v="20"/>
    <x v="4"/>
    <x v="4"/>
    <n v="3429"/>
    <x v="0"/>
    <x v="8"/>
    <x v="0"/>
    <x v="0"/>
    <n v="504.95000000000005"/>
    <n v="1"/>
  </r>
  <r>
    <x v="648"/>
    <x v="1"/>
    <x v="1"/>
    <x v="0"/>
    <x v="13"/>
    <x v="1"/>
    <x v="1"/>
    <n v="2480"/>
    <x v="0"/>
    <x v="1"/>
    <x v="3"/>
    <x v="3"/>
    <n v="506.49000000000007"/>
    <n v="1"/>
  </r>
  <r>
    <x v="40"/>
    <x v="0"/>
    <x v="0"/>
    <x v="0"/>
    <x v="12"/>
    <x v="3"/>
    <x v="3"/>
    <n v="4068"/>
    <x v="0"/>
    <x v="10"/>
    <x v="4"/>
    <x v="4"/>
    <n v="506.61"/>
    <n v="1"/>
  </r>
  <r>
    <x v="259"/>
    <x v="2"/>
    <x v="2"/>
    <x v="0"/>
    <x v="70"/>
    <x v="4"/>
    <x v="4"/>
    <n v="3400"/>
    <x v="0"/>
    <x v="8"/>
    <x v="5"/>
    <x v="5"/>
    <n v="507.3"/>
    <n v="1"/>
  </r>
  <r>
    <x v="350"/>
    <x v="1"/>
    <x v="1"/>
    <x v="0"/>
    <x v="33"/>
    <x v="4"/>
    <x v="4"/>
    <n v="3280"/>
    <x v="0"/>
    <x v="8"/>
    <x v="2"/>
    <x v="2"/>
    <n v="507.41999999999996"/>
    <n v="1"/>
  </r>
  <r>
    <x v="302"/>
    <x v="0"/>
    <x v="0"/>
    <x v="0"/>
    <x v="86"/>
    <x v="0"/>
    <x v="0"/>
    <n v="6725"/>
    <x v="0"/>
    <x v="20"/>
    <x v="4"/>
    <x v="4"/>
    <n v="507.79"/>
    <n v="1"/>
  </r>
  <r>
    <x v="325"/>
    <x v="1"/>
    <x v="1"/>
    <x v="0"/>
    <x v="16"/>
    <x v="0"/>
    <x v="0"/>
    <n v="6030"/>
    <x v="0"/>
    <x v="0"/>
    <x v="7"/>
    <x v="7"/>
    <n v="508.53000000000003"/>
    <n v="1"/>
  </r>
  <r>
    <x v="404"/>
    <x v="1"/>
    <x v="1"/>
    <x v="0"/>
    <x v="72"/>
    <x v="4"/>
    <x v="4"/>
    <n v="3931"/>
    <x v="0"/>
    <x v="16"/>
    <x v="5"/>
    <x v="5"/>
    <n v="510.02000000000004"/>
    <n v="1"/>
  </r>
  <r>
    <x v="687"/>
    <x v="0"/>
    <x v="0"/>
    <x v="1"/>
    <x v="40"/>
    <x v="4"/>
    <x v="4"/>
    <n v="3353"/>
    <x v="0"/>
    <x v="8"/>
    <x v="9"/>
    <x v="9"/>
    <n v="510.05"/>
    <n v="1"/>
  </r>
  <r>
    <x v="553"/>
    <x v="2"/>
    <x v="2"/>
    <x v="1"/>
    <x v="93"/>
    <x v="4"/>
    <x v="4"/>
    <n v="3915"/>
    <x v="0"/>
    <x v="16"/>
    <x v="7"/>
    <x v="7"/>
    <n v="510.09"/>
    <n v="1"/>
  </r>
  <r>
    <x v="379"/>
    <x v="2"/>
    <x v="2"/>
    <x v="0"/>
    <x v="23"/>
    <x v="1"/>
    <x v="1"/>
    <n v="2650"/>
    <x v="0"/>
    <x v="11"/>
    <x v="3"/>
    <x v="3"/>
    <n v="510.34"/>
    <n v="1"/>
  </r>
  <r>
    <x v="420"/>
    <x v="1"/>
    <x v="1"/>
    <x v="1"/>
    <x v="11"/>
    <x v="5"/>
    <x v="5"/>
    <n v="7010"/>
    <x v="0"/>
    <x v="9"/>
    <x v="4"/>
    <x v="4"/>
    <n v="510.4"/>
    <n v="1"/>
  </r>
  <r>
    <x v="496"/>
    <x v="2"/>
    <x v="2"/>
    <x v="0"/>
    <x v="87"/>
    <x v="2"/>
    <x v="2"/>
    <n v="2609"/>
    <x v="0"/>
    <x v="2"/>
    <x v="9"/>
    <x v="9"/>
    <n v="510.53"/>
    <n v="1"/>
  </r>
  <r>
    <x v="430"/>
    <x v="0"/>
    <x v="0"/>
    <x v="0"/>
    <x v="54"/>
    <x v="4"/>
    <x v="4"/>
    <n v="3030"/>
    <x v="0"/>
    <x v="7"/>
    <x v="9"/>
    <x v="9"/>
    <n v="510.80000000000007"/>
    <n v="1"/>
  </r>
  <r>
    <x v="45"/>
    <x v="0"/>
    <x v="0"/>
    <x v="0"/>
    <x v="47"/>
    <x v="1"/>
    <x v="1"/>
    <n v="2101"/>
    <x v="0"/>
    <x v="4"/>
    <x v="2"/>
    <x v="2"/>
    <n v="511.24"/>
    <n v="1"/>
  </r>
  <r>
    <x v="570"/>
    <x v="0"/>
    <x v="0"/>
    <x v="0"/>
    <x v="61"/>
    <x v="6"/>
    <x v="6"/>
    <n v="5343"/>
    <x v="0"/>
    <x v="18"/>
    <x v="0"/>
    <x v="0"/>
    <n v="511.34000000000003"/>
    <n v="1"/>
  </r>
  <r>
    <x v="557"/>
    <x v="0"/>
    <x v="0"/>
    <x v="0"/>
    <x v="53"/>
    <x v="3"/>
    <x v="3"/>
    <n v="4119"/>
    <x v="0"/>
    <x v="10"/>
    <x v="3"/>
    <x v="3"/>
    <n v="512.78"/>
    <n v="1"/>
  </r>
  <r>
    <x v="380"/>
    <x v="0"/>
    <x v="0"/>
    <x v="0"/>
    <x v="23"/>
    <x v="1"/>
    <x v="1"/>
    <n v="2650"/>
    <x v="0"/>
    <x v="11"/>
    <x v="6"/>
    <x v="6"/>
    <n v="514.15"/>
    <n v="1"/>
  </r>
  <r>
    <x v="569"/>
    <x v="1"/>
    <x v="1"/>
    <x v="0"/>
    <x v="73"/>
    <x v="6"/>
    <x v="6"/>
    <n v="5607"/>
    <x v="0"/>
    <x v="18"/>
    <x v="7"/>
    <x v="7"/>
    <n v="514.5"/>
    <n v="1"/>
  </r>
  <r>
    <x v="408"/>
    <x v="1"/>
    <x v="1"/>
    <x v="0"/>
    <x v="94"/>
    <x v="5"/>
    <x v="5"/>
    <n v="7250"/>
    <x v="0"/>
    <x v="9"/>
    <x v="5"/>
    <x v="5"/>
    <n v="514.98"/>
    <n v="1"/>
  </r>
  <r>
    <x v="67"/>
    <x v="2"/>
    <x v="2"/>
    <x v="0"/>
    <x v="36"/>
    <x v="4"/>
    <x v="4"/>
    <n v="3148"/>
    <x v="0"/>
    <x v="6"/>
    <x v="7"/>
    <x v="7"/>
    <n v="515.17000000000007"/>
    <n v="1"/>
  </r>
  <r>
    <x v="345"/>
    <x v="1"/>
    <x v="1"/>
    <x v="1"/>
    <x v="44"/>
    <x v="4"/>
    <x v="4"/>
    <n v="3977"/>
    <x v="0"/>
    <x v="16"/>
    <x v="3"/>
    <x v="3"/>
    <n v="516.29999999999995"/>
    <n v="1"/>
  </r>
  <r>
    <x v="470"/>
    <x v="0"/>
    <x v="0"/>
    <x v="0"/>
    <x v="34"/>
    <x v="4"/>
    <x v="4"/>
    <n v="3018"/>
    <x v="0"/>
    <x v="7"/>
    <x v="2"/>
    <x v="2"/>
    <n v="517.26"/>
    <n v="1"/>
  </r>
  <r>
    <x v="187"/>
    <x v="1"/>
    <x v="1"/>
    <x v="0"/>
    <x v="19"/>
    <x v="1"/>
    <x v="1"/>
    <n v="2800"/>
    <x v="0"/>
    <x v="11"/>
    <x v="3"/>
    <x v="3"/>
    <n v="518.5"/>
    <n v="1"/>
  </r>
  <r>
    <x v="695"/>
    <x v="0"/>
    <x v="0"/>
    <x v="1"/>
    <x v="88"/>
    <x v="6"/>
    <x v="6"/>
    <n v="5011"/>
    <x v="0"/>
    <x v="13"/>
    <x v="7"/>
    <x v="7"/>
    <n v="519.22"/>
    <n v="1"/>
  </r>
  <r>
    <x v="161"/>
    <x v="0"/>
    <x v="0"/>
    <x v="0"/>
    <x v="27"/>
    <x v="4"/>
    <x v="4"/>
    <n v="3066"/>
    <x v="0"/>
    <x v="7"/>
    <x v="0"/>
    <x v="0"/>
    <n v="519.43000000000006"/>
    <n v="1"/>
  </r>
  <r>
    <x v="532"/>
    <x v="1"/>
    <x v="1"/>
    <x v="1"/>
    <x v="93"/>
    <x v="4"/>
    <x v="4"/>
    <n v="3915"/>
    <x v="0"/>
    <x v="16"/>
    <x v="1"/>
    <x v="1"/>
    <n v="520.21999999999991"/>
    <n v="1"/>
  </r>
  <r>
    <x v="599"/>
    <x v="2"/>
    <x v="2"/>
    <x v="0"/>
    <x v="60"/>
    <x v="1"/>
    <x v="1"/>
    <n v="2541"/>
    <x v="0"/>
    <x v="2"/>
    <x v="3"/>
    <x v="3"/>
    <n v="521.34999999999991"/>
    <n v="1"/>
  </r>
  <r>
    <x v="629"/>
    <x v="1"/>
    <x v="1"/>
    <x v="0"/>
    <x v="10"/>
    <x v="4"/>
    <x v="4"/>
    <n v="3551"/>
    <x v="0"/>
    <x v="8"/>
    <x v="3"/>
    <x v="3"/>
    <n v="521.3900000000001"/>
    <n v="1"/>
  </r>
  <r>
    <x v="315"/>
    <x v="0"/>
    <x v="0"/>
    <x v="0"/>
    <x v="15"/>
    <x v="1"/>
    <x v="1"/>
    <n v="2020"/>
    <x v="0"/>
    <x v="5"/>
    <x v="1"/>
    <x v="1"/>
    <n v="521.62999999999988"/>
    <n v="1"/>
  </r>
  <r>
    <x v="241"/>
    <x v="0"/>
    <x v="0"/>
    <x v="0"/>
    <x v="4"/>
    <x v="1"/>
    <x v="1"/>
    <n v="2154"/>
    <x v="0"/>
    <x v="4"/>
    <x v="4"/>
    <x v="4"/>
    <n v="521.81999999999994"/>
    <n v="1"/>
  </r>
  <r>
    <x v="449"/>
    <x v="0"/>
    <x v="0"/>
    <x v="1"/>
    <x v="25"/>
    <x v="4"/>
    <x v="4"/>
    <n v="3550"/>
    <x v="0"/>
    <x v="8"/>
    <x v="3"/>
    <x v="3"/>
    <n v="521.99"/>
    <n v="1"/>
  </r>
  <r>
    <x v="427"/>
    <x v="0"/>
    <x v="0"/>
    <x v="0"/>
    <x v="90"/>
    <x v="3"/>
    <x v="3"/>
    <n v="4700"/>
    <x v="0"/>
    <x v="17"/>
    <x v="4"/>
    <x v="4"/>
    <n v="522.95000000000005"/>
    <n v="1"/>
  </r>
  <r>
    <x v="379"/>
    <x v="2"/>
    <x v="2"/>
    <x v="0"/>
    <x v="77"/>
    <x v="5"/>
    <x v="5"/>
    <n v="7018"/>
    <x v="0"/>
    <x v="9"/>
    <x v="1"/>
    <x v="1"/>
    <n v="523.21"/>
    <n v="1"/>
  </r>
  <r>
    <x v="14"/>
    <x v="0"/>
    <x v="0"/>
    <x v="0"/>
    <x v="84"/>
    <x v="3"/>
    <x v="3"/>
    <n v="4215"/>
    <x v="0"/>
    <x v="3"/>
    <x v="9"/>
    <x v="9"/>
    <n v="523.76"/>
    <n v="1"/>
  </r>
  <r>
    <x v="143"/>
    <x v="2"/>
    <x v="2"/>
    <x v="0"/>
    <x v="86"/>
    <x v="0"/>
    <x v="0"/>
    <n v="6725"/>
    <x v="0"/>
    <x v="20"/>
    <x v="0"/>
    <x v="0"/>
    <n v="523.91000000000008"/>
    <n v="1"/>
  </r>
  <r>
    <x v="530"/>
    <x v="1"/>
    <x v="1"/>
    <x v="0"/>
    <x v="83"/>
    <x v="0"/>
    <x v="0"/>
    <n v="6052"/>
    <x v="0"/>
    <x v="0"/>
    <x v="7"/>
    <x v="7"/>
    <n v="525.13"/>
    <n v="1"/>
  </r>
  <r>
    <x v="648"/>
    <x v="1"/>
    <x v="1"/>
    <x v="0"/>
    <x v="62"/>
    <x v="0"/>
    <x v="0"/>
    <n v="6112"/>
    <x v="0"/>
    <x v="14"/>
    <x v="4"/>
    <x v="4"/>
    <n v="525.1400000000001"/>
    <n v="1"/>
  </r>
  <r>
    <x v="261"/>
    <x v="1"/>
    <x v="1"/>
    <x v="0"/>
    <x v="52"/>
    <x v="3"/>
    <x v="3"/>
    <n v="4053"/>
    <x v="0"/>
    <x v="10"/>
    <x v="9"/>
    <x v="9"/>
    <n v="525.38000000000011"/>
    <n v="1"/>
  </r>
  <r>
    <x v="499"/>
    <x v="0"/>
    <x v="0"/>
    <x v="0"/>
    <x v="91"/>
    <x v="1"/>
    <x v="1"/>
    <n v="2064"/>
    <x v="0"/>
    <x v="5"/>
    <x v="4"/>
    <x v="4"/>
    <n v="525.5"/>
    <n v="1"/>
  </r>
  <r>
    <x v="208"/>
    <x v="0"/>
    <x v="0"/>
    <x v="0"/>
    <x v="62"/>
    <x v="0"/>
    <x v="0"/>
    <n v="6112"/>
    <x v="0"/>
    <x v="14"/>
    <x v="1"/>
    <x v="1"/>
    <n v="525.99"/>
    <n v="1"/>
  </r>
  <r>
    <x v="386"/>
    <x v="1"/>
    <x v="1"/>
    <x v="0"/>
    <x v="1"/>
    <x v="1"/>
    <x v="1"/>
    <n v="2478"/>
    <x v="0"/>
    <x v="1"/>
    <x v="4"/>
    <x v="4"/>
    <n v="526.89"/>
    <n v="1"/>
  </r>
  <r>
    <x v="62"/>
    <x v="0"/>
    <x v="0"/>
    <x v="0"/>
    <x v="59"/>
    <x v="3"/>
    <x v="3"/>
    <n v="4509"/>
    <x v="0"/>
    <x v="3"/>
    <x v="3"/>
    <x v="3"/>
    <n v="528.55999999999995"/>
    <n v="1"/>
  </r>
  <r>
    <x v="535"/>
    <x v="1"/>
    <x v="1"/>
    <x v="0"/>
    <x v="52"/>
    <x v="3"/>
    <x v="3"/>
    <n v="4053"/>
    <x v="0"/>
    <x v="10"/>
    <x v="1"/>
    <x v="1"/>
    <n v="529.62"/>
    <n v="1"/>
  </r>
  <r>
    <x v="121"/>
    <x v="0"/>
    <x v="0"/>
    <x v="0"/>
    <x v="56"/>
    <x v="1"/>
    <x v="1"/>
    <n v="2795"/>
    <x v="0"/>
    <x v="11"/>
    <x v="3"/>
    <x v="3"/>
    <n v="530.09"/>
    <n v="1"/>
  </r>
  <r>
    <x v="144"/>
    <x v="1"/>
    <x v="1"/>
    <x v="0"/>
    <x v="67"/>
    <x v="3"/>
    <x v="3"/>
    <n v="4551"/>
    <x v="0"/>
    <x v="15"/>
    <x v="3"/>
    <x v="3"/>
    <n v="530.36999999999989"/>
    <n v="1"/>
  </r>
  <r>
    <x v="249"/>
    <x v="1"/>
    <x v="1"/>
    <x v="0"/>
    <x v="57"/>
    <x v="6"/>
    <x v="6"/>
    <n v="5082"/>
    <x v="0"/>
    <x v="13"/>
    <x v="9"/>
    <x v="9"/>
    <n v="531.43000000000006"/>
    <n v="1"/>
  </r>
  <r>
    <x v="571"/>
    <x v="1"/>
    <x v="1"/>
    <x v="0"/>
    <x v="13"/>
    <x v="1"/>
    <x v="1"/>
    <n v="2480"/>
    <x v="0"/>
    <x v="1"/>
    <x v="0"/>
    <x v="0"/>
    <n v="532.92000000000007"/>
    <n v="1"/>
  </r>
  <r>
    <x v="20"/>
    <x v="0"/>
    <x v="0"/>
    <x v="0"/>
    <x v="71"/>
    <x v="6"/>
    <x v="6"/>
    <n v="5043"/>
    <x v="0"/>
    <x v="13"/>
    <x v="7"/>
    <x v="7"/>
    <n v="533.44000000000005"/>
    <n v="1"/>
  </r>
  <r>
    <x v="318"/>
    <x v="0"/>
    <x v="0"/>
    <x v="0"/>
    <x v="36"/>
    <x v="4"/>
    <x v="4"/>
    <n v="3148"/>
    <x v="0"/>
    <x v="6"/>
    <x v="2"/>
    <x v="2"/>
    <n v="533.91"/>
    <n v="1"/>
  </r>
  <r>
    <x v="225"/>
    <x v="0"/>
    <x v="0"/>
    <x v="1"/>
    <x v="74"/>
    <x v="1"/>
    <x v="1"/>
    <n v="2485"/>
    <x v="0"/>
    <x v="1"/>
    <x v="4"/>
    <x v="4"/>
    <n v="534.06999999999994"/>
    <n v="1"/>
  </r>
  <r>
    <x v="239"/>
    <x v="0"/>
    <x v="0"/>
    <x v="0"/>
    <x v="43"/>
    <x v="1"/>
    <x v="1"/>
    <n v="2560"/>
    <x v="0"/>
    <x v="2"/>
    <x v="5"/>
    <x v="5"/>
    <n v="534.72"/>
    <n v="1"/>
  </r>
  <r>
    <x v="502"/>
    <x v="0"/>
    <x v="0"/>
    <x v="0"/>
    <x v="69"/>
    <x v="4"/>
    <x v="4"/>
    <n v="3199"/>
    <x v="0"/>
    <x v="6"/>
    <x v="1"/>
    <x v="1"/>
    <n v="534.94999999999993"/>
    <n v="1"/>
  </r>
  <r>
    <x v="591"/>
    <x v="2"/>
    <x v="2"/>
    <x v="0"/>
    <x v="45"/>
    <x v="3"/>
    <x v="3"/>
    <n v="4570"/>
    <x v="0"/>
    <x v="15"/>
    <x v="4"/>
    <x v="4"/>
    <n v="535.02"/>
    <n v="1"/>
  </r>
  <r>
    <x v="465"/>
    <x v="1"/>
    <x v="1"/>
    <x v="1"/>
    <x v="17"/>
    <x v="3"/>
    <x v="3"/>
    <n v="4825"/>
    <x v="0"/>
    <x v="12"/>
    <x v="4"/>
    <x v="4"/>
    <n v="535.56999999999994"/>
    <n v="1"/>
  </r>
  <r>
    <x v="275"/>
    <x v="2"/>
    <x v="2"/>
    <x v="0"/>
    <x v="64"/>
    <x v="1"/>
    <x v="1"/>
    <n v="2350"/>
    <x v="0"/>
    <x v="1"/>
    <x v="2"/>
    <x v="2"/>
    <n v="535.75"/>
    <n v="1"/>
  </r>
  <r>
    <x v="612"/>
    <x v="0"/>
    <x v="0"/>
    <x v="0"/>
    <x v="46"/>
    <x v="3"/>
    <x v="3"/>
    <n v="4740"/>
    <x v="0"/>
    <x v="17"/>
    <x v="9"/>
    <x v="9"/>
    <n v="535.94000000000005"/>
    <n v="1"/>
  </r>
  <r>
    <x v="717"/>
    <x v="2"/>
    <x v="2"/>
    <x v="1"/>
    <x v="8"/>
    <x v="1"/>
    <x v="1"/>
    <n v="2158"/>
    <x v="0"/>
    <x v="4"/>
    <x v="4"/>
    <x v="4"/>
    <n v="536.36"/>
    <n v="1"/>
  </r>
  <r>
    <x v="66"/>
    <x v="1"/>
    <x v="1"/>
    <x v="0"/>
    <x v="19"/>
    <x v="1"/>
    <x v="1"/>
    <n v="2800"/>
    <x v="0"/>
    <x v="11"/>
    <x v="2"/>
    <x v="2"/>
    <n v="536.42000000000007"/>
    <n v="1"/>
  </r>
  <r>
    <x v="299"/>
    <x v="1"/>
    <x v="1"/>
    <x v="0"/>
    <x v="6"/>
    <x v="0"/>
    <x v="0"/>
    <n v="6010"/>
    <x v="0"/>
    <x v="0"/>
    <x v="5"/>
    <x v="5"/>
    <n v="537.05000000000007"/>
    <n v="1"/>
  </r>
  <r>
    <x v="335"/>
    <x v="1"/>
    <x v="1"/>
    <x v="0"/>
    <x v="57"/>
    <x v="6"/>
    <x v="6"/>
    <n v="5082"/>
    <x v="0"/>
    <x v="13"/>
    <x v="0"/>
    <x v="0"/>
    <n v="537.24"/>
    <n v="1"/>
  </r>
  <r>
    <x v="402"/>
    <x v="0"/>
    <x v="0"/>
    <x v="0"/>
    <x v="79"/>
    <x v="6"/>
    <x v="6"/>
    <n v="5290"/>
    <x v="0"/>
    <x v="18"/>
    <x v="9"/>
    <x v="9"/>
    <n v="537.77"/>
    <n v="1"/>
  </r>
  <r>
    <x v="621"/>
    <x v="0"/>
    <x v="0"/>
    <x v="1"/>
    <x v="93"/>
    <x v="4"/>
    <x v="4"/>
    <n v="3915"/>
    <x v="0"/>
    <x v="16"/>
    <x v="5"/>
    <x v="5"/>
    <n v="538.76"/>
    <n v="1"/>
  </r>
  <r>
    <x v="435"/>
    <x v="0"/>
    <x v="0"/>
    <x v="0"/>
    <x v="32"/>
    <x v="6"/>
    <x v="6"/>
    <n v="5169"/>
    <x v="0"/>
    <x v="13"/>
    <x v="0"/>
    <x v="0"/>
    <n v="539.46"/>
    <n v="1"/>
  </r>
  <r>
    <x v="86"/>
    <x v="1"/>
    <x v="1"/>
    <x v="0"/>
    <x v="1"/>
    <x v="1"/>
    <x v="1"/>
    <n v="2478"/>
    <x v="0"/>
    <x v="1"/>
    <x v="7"/>
    <x v="7"/>
    <n v="539.91000000000008"/>
    <n v="1"/>
  </r>
  <r>
    <x v="63"/>
    <x v="1"/>
    <x v="1"/>
    <x v="0"/>
    <x v="80"/>
    <x v="0"/>
    <x v="0"/>
    <n v="6109"/>
    <x v="0"/>
    <x v="14"/>
    <x v="2"/>
    <x v="2"/>
    <n v="540.04"/>
    <n v="1"/>
  </r>
  <r>
    <x v="361"/>
    <x v="2"/>
    <x v="2"/>
    <x v="0"/>
    <x v="15"/>
    <x v="1"/>
    <x v="1"/>
    <n v="2020"/>
    <x v="0"/>
    <x v="5"/>
    <x v="2"/>
    <x v="2"/>
    <n v="540.88"/>
    <n v="1"/>
  </r>
  <r>
    <x v="610"/>
    <x v="0"/>
    <x v="0"/>
    <x v="0"/>
    <x v="58"/>
    <x v="0"/>
    <x v="0"/>
    <n v="6027"/>
    <x v="0"/>
    <x v="0"/>
    <x v="9"/>
    <x v="9"/>
    <n v="541.1400000000001"/>
    <n v="1"/>
  </r>
  <r>
    <x v="43"/>
    <x v="1"/>
    <x v="1"/>
    <x v="0"/>
    <x v="36"/>
    <x v="4"/>
    <x v="4"/>
    <n v="3148"/>
    <x v="0"/>
    <x v="6"/>
    <x v="3"/>
    <x v="3"/>
    <n v="541.25"/>
    <n v="1"/>
  </r>
  <r>
    <x v="259"/>
    <x v="2"/>
    <x v="2"/>
    <x v="0"/>
    <x v="58"/>
    <x v="0"/>
    <x v="0"/>
    <n v="6027"/>
    <x v="0"/>
    <x v="0"/>
    <x v="5"/>
    <x v="5"/>
    <n v="541.59"/>
    <n v="1"/>
  </r>
  <r>
    <x v="51"/>
    <x v="0"/>
    <x v="0"/>
    <x v="0"/>
    <x v="56"/>
    <x v="1"/>
    <x v="1"/>
    <n v="2795"/>
    <x v="0"/>
    <x v="11"/>
    <x v="2"/>
    <x v="2"/>
    <n v="541.61000000000013"/>
    <n v="1"/>
  </r>
  <r>
    <x v="707"/>
    <x v="1"/>
    <x v="1"/>
    <x v="1"/>
    <x v="24"/>
    <x v="1"/>
    <x v="1"/>
    <n v="2120"/>
    <x v="0"/>
    <x v="4"/>
    <x v="1"/>
    <x v="1"/>
    <n v="541.79999999999995"/>
    <n v="1"/>
  </r>
  <r>
    <x v="11"/>
    <x v="0"/>
    <x v="0"/>
    <x v="1"/>
    <x v="29"/>
    <x v="4"/>
    <x v="4"/>
    <n v="3500"/>
    <x v="0"/>
    <x v="8"/>
    <x v="5"/>
    <x v="5"/>
    <n v="543.02"/>
    <n v="1"/>
  </r>
  <r>
    <x v="21"/>
    <x v="1"/>
    <x v="1"/>
    <x v="0"/>
    <x v="33"/>
    <x v="4"/>
    <x v="4"/>
    <n v="3280"/>
    <x v="0"/>
    <x v="8"/>
    <x v="0"/>
    <x v="0"/>
    <n v="544.09"/>
    <n v="1"/>
  </r>
  <r>
    <x v="83"/>
    <x v="1"/>
    <x v="1"/>
    <x v="0"/>
    <x v="5"/>
    <x v="1"/>
    <x v="1"/>
    <n v="2067"/>
    <x v="0"/>
    <x v="5"/>
    <x v="2"/>
    <x v="2"/>
    <n v="544.26"/>
    <n v="1"/>
  </r>
  <r>
    <x v="342"/>
    <x v="0"/>
    <x v="0"/>
    <x v="0"/>
    <x v="57"/>
    <x v="6"/>
    <x v="6"/>
    <n v="5082"/>
    <x v="0"/>
    <x v="13"/>
    <x v="4"/>
    <x v="4"/>
    <n v="546.62"/>
    <n v="1"/>
  </r>
  <r>
    <x v="311"/>
    <x v="0"/>
    <x v="0"/>
    <x v="0"/>
    <x v="44"/>
    <x v="4"/>
    <x v="4"/>
    <n v="3977"/>
    <x v="0"/>
    <x v="16"/>
    <x v="1"/>
    <x v="1"/>
    <n v="547.33000000000004"/>
    <n v="1"/>
  </r>
  <r>
    <x v="101"/>
    <x v="2"/>
    <x v="2"/>
    <x v="0"/>
    <x v="57"/>
    <x v="6"/>
    <x v="6"/>
    <n v="5082"/>
    <x v="0"/>
    <x v="13"/>
    <x v="3"/>
    <x v="3"/>
    <n v="548.43000000000006"/>
    <n v="1"/>
  </r>
  <r>
    <x v="149"/>
    <x v="2"/>
    <x v="2"/>
    <x v="0"/>
    <x v="1"/>
    <x v="1"/>
    <x v="1"/>
    <n v="2478"/>
    <x v="0"/>
    <x v="1"/>
    <x v="4"/>
    <x v="4"/>
    <n v="549.59"/>
    <n v="1"/>
  </r>
  <r>
    <x v="574"/>
    <x v="2"/>
    <x v="2"/>
    <x v="0"/>
    <x v="60"/>
    <x v="1"/>
    <x v="1"/>
    <n v="2541"/>
    <x v="0"/>
    <x v="2"/>
    <x v="6"/>
    <x v="6"/>
    <n v="550.4"/>
    <n v="1"/>
  </r>
  <r>
    <x v="34"/>
    <x v="2"/>
    <x v="2"/>
    <x v="0"/>
    <x v="32"/>
    <x v="6"/>
    <x v="6"/>
    <n v="5169"/>
    <x v="0"/>
    <x v="13"/>
    <x v="4"/>
    <x v="4"/>
    <n v="550.46"/>
    <n v="1"/>
  </r>
  <r>
    <x v="334"/>
    <x v="2"/>
    <x v="2"/>
    <x v="0"/>
    <x v="53"/>
    <x v="3"/>
    <x v="3"/>
    <n v="4119"/>
    <x v="0"/>
    <x v="10"/>
    <x v="5"/>
    <x v="5"/>
    <n v="551.24"/>
    <n v="1"/>
  </r>
  <r>
    <x v="386"/>
    <x v="1"/>
    <x v="1"/>
    <x v="0"/>
    <x v="37"/>
    <x v="1"/>
    <x v="1"/>
    <n v="2750"/>
    <x v="0"/>
    <x v="11"/>
    <x v="9"/>
    <x v="9"/>
    <n v="551.43000000000006"/>
    <n v="1"/>
  </r>
  <r>
    <x v="581"/>
    <x v="0"/>
    <x v="0"/>
    <x v="1"/>
    <x v="29"/>
    <x v="4"/>
    <x v="4"/>
    <n v="3500"/>
    <x v="0"/>
    <x v="8"/>
    <x v="3"/>
    <x v="3"/>
    <n v="551.44000000000005"/>
    <n v="1"/>
  </r>
  <r>
    <x v="555"/>
    <x v="2"/>
    <x v="2"/>
    <x v="0"/>
    <x v="26"/>
    <x v="0"/>
    <x v="0"/>
    <n v="6280"/>
    <x v="0"/>
    <x v="14"/>
    <x v="3"/>
    <x v="3"/>
    <n v="551.75999999999988"/>
    <n v="1"/>
  </r>
  <r>
    <x v="429"/>
    <x v="1"/>
    <x v="1"/>
    <x v="0"/>
    <x v="71"/>
    <x v="6"/>
    <x v="6"/>
    <n v="5043"/>
    <x v="0"/>
    <x v="13"/>
    <x v="4"/>
    <x v="4"/>
    <n v="552.01"/>
    <n v="1"/>
  </r>
  <r>
    <x v="247"/>
    <x v="2"/>
    <x v="2"/>
    <x v="0"/>
    <x v="59"/>
    <x v="3"/>
    <x v="3"/>
    <n v="4509"/>
    <x v="0"/>
    <x v="3"/>
    <x v="3"/>
    <x v="3"/>
    <n v="552.23"/>
    <n v="1"/>
  </r>
  <r>
    <x v="58"/>
    <x v="2"/>
    <x v="2"/>
    <x v="0"/>
    <x v="2"/>
    <x v="2"/>
    <x v="2"/>
    <n v="2617"/>
    <x v="0"/>
    <x v="2"/>
    <x v="4"/>
    <x v="4"/>
    <n v="552.62"/>
    <n v="1"/>
  </r>
  <r>
    <x v="643"/>
    <x v="0"/>
    <x v="0"/>
    <x v="0"/>
    <x v="64"/>
    <x v="1"/>
    <x v="1"/>
    <n v="2350"/>
    <x v="0"/>
    <x v="1"/>
    <x v="2"/>
    <x v="2"/>
    <n v="555.23"/>
    <n v="1"/>
  </r>
  <r>
    <x v="156"/>
    <x v="2"/>
    <x v="2"/>
    <x v="0"/>
    <x v="27"/>
    <x v="4"/>
    <x v="4"/>
    <n v="3066"/>
    <x v="0"/>
    <x v="7"/>
    <x v="3"/>
    <x v="3"/>
    <n v="555.95000000000005"/>
    <n v="1"/>
  </r>
  <r>
    <x v="555"/>
    <x v="2"/>
    <x v="2"/>
    <x v="0"/>
    <x v="73"/>
    <x v="6"/>
    <x v="6"/>
    <n v="5607"/>
    <x v="0"/>
    <x v="18"/>
    <x v="1"/>
    <x v="1"/>
    <n v="559.35"/>
    <n v="1"/>
  </r>
  <r>
    <x v="110"/>
    <x v="2"/>
    <x v="2"/>
    <x v="0"/>
    <x v="62"/>
    <x v="0"/>
    <x v="0"/>
    <n v="6112"/>
    <x v="0"/>
    <x v="14"/>
    <x v="4"/>
    <x v="4"/>
    <n v="560.37"/>
    <n v="1"/>
  </r>
  <r>
    <x v="239"/>
    <x v="0"/>
    <x v="0"/>
    <x v="0"/>
    <x v="5"/>
    <x v="1"/>
    <x v="1"/>
    <n v="2067"/>
    <x v="0"/>
    <x v="5"/>
    <x v="7"/>
    <x v="7"/>
    <n v="561.29"/>
    <n v="1"/>
  </r>
  <r>
    <x v="637"/>
    <x v="1"/>
    <x v="1"/>
    <x v="0"/>
    <x v="45"/>
    <x v="3"/>
    <x v="3"/>
    <n v="4570"/>
    <x v="0"/>
    <x v="15"/>
    <x v="1"/>
    <x v="1"/>
    <n v="561.67000000000007"/>
    <n v="1"/>
  </r>
  <r>
    <x v="703"/>
    <x v="0"/>
    <x v="0"/>
    <x v="0"/>
    <x v="67"/>
    <x v="3"/>
    <x v="3"/>
    <n v="4551"/>
    <x v="0"/>
    <x v="15"/>
    <x v="2"/>
    <x v="2"/>
    <n v="562.51"/>
    <n v="1"/>
  </r>
  <r>
    <x v="289"/>
    <x v="1"/>
    <x v="1"/>
    <x v="0"/>
    <x v="23"/>
    <x v="1"/>
    <x v="1"/>
    <n v="2650"/>
    <x v="0"/>
    <x v="11"/>
    <x v="2"/>
    <x v="2"/>
    <n v="563.32999999999993"/>
    <n v="1"/>
  </r>
  <r>
    <x v="461"/>
    <x v="2"/>
    <x v="2"/>
    <x v="0"/>
    <x v="3"/>
    <x v="3"/>
    <x v="3"/>
    <n v="4220"/>
    <x v="0"/>
    <x v="3"/>
    <x v="1"/>
    <x v="1"/>
    <n v="563.57999999999993"/>
    <n v="1"/>
  </r>
  <r>
    <x v="564"/>
    <x v="0"/>
    <x v="0"/>
    <x v="0"/>
    <x v="55"/>
    <x v="3"/>
    <x v="3"/>
    <n v="4703"/>
    <x v="0"/>
    <x v="17"/>
    <x v="5"/>
    <x v="5"/>
    <n v="565.22"/>
    <n v="1"/>
  </r>
  <r>
    <x v="124"/>
    <x v="2"/>
    <x v="2"/>
    <x v="0"/>
    <x v="52"/>
    <x v="3"/>
    <x v="3"/>
    <n v="4053"/>
    <x v="0"/>
    <x v="10"/>
    <x v="2"/>
    <x v="2"/>
    <n v="565.78"/>
    <n v="1"/>
  </r>
  <r>
    <x v="709"/>
    <x v="0"/>
    <x v="0"/>
    <x v="0"/>
    <x v="52"/>
    <x v="3"/>
    <x v="3"/>
    <n v="4053"/>
    <x v="0"/>
    <x v="10"/>
    <x v="7"/>
    <x v="7"/>
    <n v="566.33000000000015"/>
    <n v="1"/>
  </r>
  <r>
    <x v="290"/>
    <x v="0"/>
    <x v="0"/>
    <x v="1"/>
    <x v="74"/>
    <x v="1"/>
    <x v="1"/>
    <n v="2485"/>
    <x v="0"/>
    <x v="1"/>
    <x v="5"/>
    <x v="5"/>
    <n v="566.74"/>
    <n v="1"/>
  </r>
  <r>
    <x v="125"/>
    <x v="2"/>
    <x v="2"/>
    <x v="0"/>
    <x v="37"/>
    <x v="1"/>
    <x v="1"/>
    <n v="2750"/>
    <x v="0"/>
    <x v="11"/>
    <x v="1"/>
    <x v="1"/>
    <n v="568.37"/>
    <n v="1"/>
  </r>
  <r>
    <x v="387"/>
    <x v="2"/>
    <x v="2"/>
    <x v="0"/>
    <x v="70"/>
    <x v="4"/>
    <x v="4"/>
    <n v="3400"/>
    <x v="0"/>
    <x v="8"/>
    <x v="4"/>
    <x v="4"/>
    <n v="568.63000000000011"/>
    <n v="1"/>
  </r>
  <r>
    <x v="51"/>
    <x v="0"/>
    <x v="0"/>
    <x v="0"/>
    <x v="67"/>
    <x v="3"/>
    <x v="3"/>
    <n v="4551"/>
    <x v="0"/>
    <x v="15"/>
    <x v="2"/>
    <x v="2"/>
    <n v="568.81000000000006"/>
    <n v="1"/>
  </r>
  <r>
    <x v="448"/>
    <x v="0"/>
    <x v="0"/>
    <x v="0"/>
    <x v="72"/>
    <x v="4"/>
    <x v="4"/>
    <n v="3931"/>
    <x v="0"/>
    <x v="16"/>
    <x v="5"/>
    <x v="5"/>
    <n v="568.99"/>
    <n v="1"/>
  </r>
  <r>
    <x v="95"/>
    <x v="1"/>
    <x v="1"/>
    <x v="0"/>
    <x v="19"/>
    <x v="1"/>
    <x v="1"/>
    <n v="2800"/>
    <x v="0"/>
    <x v="11"/>
    <x v="0"/>
    <x v="0"/>
    <n v="569.67000000000007"/>
    <n v="1"/>
  </r>
  <r>
    <x v="122"/>
    <x v="1"/>
    <x v="1"/>
    <x v="0"/>
    <x v="54"/>
    <x v="4"/>
    <x v="4"/>
    <n v="3030"/>
    <x v="0"/>
    <x v="7"/>
    <x v="4"/>
    <x v="4"/>
    <n v="570.93000000000006"/>
    <n v="1"/>
  </r>
  <r>
    <x v="653"/>
    <x v="0"/>
    <x v="0"/>
    <x v="0"/>
    <x v="80"/>
    <x v="0"/>
    <x v="0"/>
    <n v="6109"/>
    <x v="0"/>
    <x v="14"/>
    <x v="0"/>
    <x v="0"/>
    <n v="570.94999999999993"/>
    <n v="1"/>
  </r>
  <r>
    <x v="557"/>
    <x v="0"/>
    <x v="0"/>
    <x v="1"/>
    <x v="93"/>
    <x v="4"/>
    <x v="4"/>
    <n v="3915"/>
    <x v="0"/>
    <x v="16"/>
    <x v="4"/>
    <x v="4"/>
    <n v="571"/>
    <n v="1"/>
  </r>
  <r>
    <x v="410"/>
    <x v="1"/>
    <x v="1"/>
    <x v="0"/>
    <x v="10"/>
    <x v="4"/>
    <x v="4"/>
    <n v="3551"/>
    <x v="0"/>
    <x v="8"/>
    <x v="6"/>
    <x v="6"/>
    <n v="571.45999999999992"/>
    <n v="1"/>
  </r>
  <r>
    <x v="72"/>
    <x v="2"/>
    <x v="2"/>
    <x v="0"/>
    <x v="78"/>
    <x v="1"/>
    <x v="1"/>
    <n v="2141"/>
    <x v="0"/>
    <x v="4"/>
    <x v="9"/>
    <x v="9"/>
    <n v="571.76"/>
    <n v="1"/>
  </r>
  <r>
    <x v="321"/>
    <x v="0"/>
    <x v="0"/>
    <x v="1"/>
    <x v="68"/>
    <x v="7"/>
    <x v="7"/>
    <n v="800"/>
    <x v="0"/>
    <x v="19"/>
    <x v="9"/>
    <x v="9"/>
    <n v="571.99"/>
    <n v="1"/>
  </r>
  <r>
    <x v="410"/>
    <x v="1"/>
    <x v="1"/>
    <x v="0"/>
    <x v="60"/>
    <x v="1"/>
    <x v="1"/>
    <n v="2541"/>
    <x v="0"/>
    <x v="2"/>
    <x v="0"/>
    <x v="0"/>
    <n v="573.83000000000004"/>
    <n v="1"/>
  </r>
  <r>
    <x v="603"/>
    <x v="2"/>
    <x v="2"/>
    <x v="1"/>
    <x v="40"/>
    <x v="4"/>
    <x v="4"/>
    <n v="3353"/>
    <x v="0"/>
    <x v="8"/>
    <x v="2"/>
    <x v="2"/>
    <n v="574.99"/>
    <n v="1"/>
  </r>
  <r>
    <x v="101"/>
    <x v="2"/>
    <x v="2"/>
    <x v="0"/>
    <x v="72"/>
    <x v="4"/>
    <x v="4"/>
    <n v="3931"/>
    <x v="0"/>
    <x v="16"/>
    <x v="9"/>
    <x v="9"/>
    <n v="574.99"/>
    <n v="1"/>
  </r>
  <r>
    <x v="542"/>
    <x v="2"/>
    <x v="2"/>
    <x v="0"/>
    <x v="27"/>
    <x v="4"/>
    <x v="4"/>
    <n v="3066"/>
    <x v="0"/>
    <x v="7"/>
    <x v="2"/>
    <x v="2"/>
    <n v="575.21"/>
    <n v="1"/>
  </r>
  <r>
    <x v="408"/>
    <x v="1"/>
    <x v="1"/>
    <x v="0"/>
    <x v="63"/>
    <x v="1"/>
    <x v="1"/>
    <n v="2015"/>
    <x v="0"/>
    <x v="5"/>
    <x v="3"/>
    <x v="3"/>
    <n v="575.43000000000006"/>
    <n v="1"/>
  </r>
  <r>
    <x v="60"/>
    <x v="0"/>
    <x v="0"/>
    <x v="1"/>
    <x v="75"/>
    <x v="0"/>
    <x v="0"/>
    <n v="6450"/>
    <x v="0"/>
    <x v="20"/>
    <x v="5"/>
    <x v="5"/>
    <n v="575.44000000000005"/>
    <n v="1"/>
  </r>
  <r>
    <x v="570"/>
    <x v="0"/>
    <x v="0"/>
    <x v="0"/>
    <x v="1"/>
    <x v="1"/>
    <x v="1"/>
    <n v="2478"/>
    <x v="0"/>
    <x v="1"/>
    <x v="0"/>
    <x v="0"/>
    <n v="576.19000000000005"/>
    <n v="1"/>
  </r>
  <r>
    <x v="303"/>
    <x v="1"/>
    <x v="1"/>
    <x v="0"/>
    <x v="70"/>
    <x v="4"/>
    <x v="4"/>
    <n v="3400"/>
    <x v="0"/>
    <x v="8"/>
    <x v="1"/>
    <x v="1"/>
    <n v="576.84"/>
    <n v="1"/>
  </r>
  <r>
    <x v="523"/>
    <x v="1"/>
    <x v="1"/>
    <x v="0"/>
    <x v="25"/>
    <x v="4"/>
    <x v="4"/>
    <n v="3550"/>
    <x v="0"/>
    <x v="8"/>
    <x v="1"/>
    <x v="1"/>
    <n v="577.16999999999996"/>
    <n v="1"/>
  </r>
  <r>
    <x v="211"/>
    <x v="2"/>
    <x v="2"/>
    <x v="0"/>
    <x v="61"/>
    <x v="6"/>
    <x v="6"/>
    <n v="5343"/>
    <x v="0"/>
    <x v="18"/>
    <x v="4"/>
    <x v="4"/>
    <n v="577.27"/>
    <n v="1"/>
  </r>
  <r>
    <x v="212"/>
    <x v="0"/>
    <x v="0"/>
    <x v="0"/>
    <x v="90"/>
    <x v="3"/>
    <x v="3"/>
    <n v="4700"/>
    <x v="0"/>
    <x v="17"/>
    <x v="4"/>
    <x v="4"/>
    <n v="578.91000000000008"/>
    <n v="1"/>
  </r>
  <r>
    <x v="597"/>
    <x v="0"/>
    <x v="0"/>
    <x v="0"/>
    <x v="20"/>
    <x v="4"/>
    <x v="4"/>
    <n v="3429"/>
    <x v="0"/>
    <x v="8"/>
    <x v="9"/>
    <x v="9"/>
    <n v="579.8900000000001"/>
    <n v="1"/>
  </r>
  <r>
    <x v="633"/>
    <x v="1"/>
    <x v="1"/>
    <x v="1"/>
    <x v="11"/>
    <x v="5"/>
    <x v="5"/>
    <n v="7010"/>
    <x v="0"/>
    <x v="9"/>
    <x v="5"/>
    <x v="5"/>
    <n v="580.65"/>
    <n v="1"/>
  </r>
  <r>
    <x v="364"/>
    <x v="2"/>
    <x v="2"/>
    <x v="0"/>
    <x v="83"/>
    <x v="0"/>
    <x v="0"/>
    <n v="6052"/>
    <x v="0"/>
    <x v="0"/>
    <x v="1"/>
    <x v="1"/>
    <n v="580.80000000000007"/>
    <n v="1"/>
  </r>
  <r>
    <x v="618"/>
    <x v="1"/>
    <x v="1"/>
    <x v="1"/>
    <x v="89"/>
    <x v="4"/>
    <x v="4"/>
    <n v="3136"/>
    <x v="0"/>
    <x v="6"/>
    <x v="0"/>
    <x v="0"/>
    <n v="581.9"/>
    <n v="1"/>
  </r>
  <r>
    <x v="601"/>
    <x v="0"/>
    <x v="0"/>
    <x v="1"/>
    <x v="25"/>
    <x v="4"/>
    <x v="4"/>
    <n v="3550"/>
    <x v="0"/>
    <x v="8"/>
    <x v="7"/>
    <x v="7"/>
    <n v="583.53"/>
    <n v="1"/>
  </r>
  <r>
    <x v="131"/>
    <x v="1"/>
    <x v="1"/>
    <x v="0"/>
    <x v="15"/>
    <x v="1"/>
    <x v="1"/>
    <n v="2020"/>
    <x v="0"/>
    <x v="5"/>
    <x v="7"/>
    <x v="7"/>
    <n v="584.04"/>
    <n v="1"/>
  </r>
  <r>
    <x v="579"/>
    <x v="0"/>
    <x v="0"/>
    <x v="0"/>
    <x v="70"/>
    <x v="4"/>
    <x v="4"/>
    <n v="3400"/>
    <x v="0"/>
    <x v="8"/>
    <x v="0"/>
    <x v="0"/>
    <n v="584.13"/>
    <n v="1"/>
  </r>
  <r>
    <x v="321"/>
    <x v="0"/>
    <x v="0"/>
    <x v="1"/>
    <x v="34"/>
    <x v="4"/>
    <x v="4"/>
    <n v="3018"/>
    <x v="0"/>
    <x v="7"/>
    <x v="1"/>
    <x v="1"/>
    <n v="584.95999999999992"/>
    <n v="1"/>
  </r>
  <r>
    <x v="0"/>
    <x v="0"/>
    <x v="0"/>
    <x v="0"/>
    <x v="86"/>
    <x v="0"/>
    <x v="0"/>
    <n v="6725"/>
    <x v="0"/>
    <x v="20"/>
    <x v="4"/>
    <x v="4"/>
    <n v="588"/>
    <n v="1"/>
  </r>
  <r>
    <x v="454"/>
    <x v="0"/>
    <x v="0"/>
    <x v="1"/>
    <x v="89"/>
    <x v="4"/>
    <x v="4"/>
    <n v="3136"/>
    <x v="0"/>
    <x v="6"/>
    <x v="9"/>
    <x v="9"/>
    <n v="589.81999999999994"/>
    <n v="1"/>
  </r>
  <r>
    <x v="50"/>
    <x v="0"/>
    <x v="0"/>
    <x v="0"/>
    <x v="39"/>
    <x v="0"/>
    <x v="0"/>
    <n v="6330"/>
    <x v="0"/>
    <x v="14"/>
    <x v="8"/>
    <x v="8"/>
    <n v="591.76"/>
    <n v="1"/>
  </r>
  <r>
    <x v="98"/>
    <x v="2"/>
    <x v="2"/>
    <x v="0"/>
    <x v="31"/>
    <x v="1"/>
    <x v="1"/>
    <n v="2116"/>
    <x v="0"/>
    <x v="4"/>
    <x v="7"/>
    <x v="7"/>
    <n v="592.05999999999995"/>
    <n v="1"/>
  </r>
  <r>
    <x v="596"/>
    <x v="0"/>
    <x v="0"/>
    <x v="0"/>
    <x v="41"/>
    <x v="5"/>
    <x v="5"/>
    <n v="7320"/>
    <x v="0"/>
    <x v="9"/>
    <x v="5"/>
    <x v="5"/>
    <n v="592.30999999999995"/>
    <n v="1"/>
  </r>
  <r>
    <x v="269"/>
    <x v="1"/>
    <x v="1"/>
    <x v="0"/>
    <x v="53"/>
    <x v="3"/>
    <x v="3"/>
    <n v="4119"/>
    <x v="0"/>
    <x v="10"/>
    <x v="3"/>
    <x v="3"/>
    <n v="592.80999999999995"/>
    <n v="1"/>
  </r>
  <r>
    <x v="118"/>
    <x v="1"/>
    <x v="1"/>
    <x v="1"/>
    <x v="89"/>
    <x v="4"/>
    <x v="4"/>
    <n v="3136"/>
    <x v="0"/>
    <x v="6"/>
    <x v="3"/>
    <x v="3"/>
    <n v="593.6"/>
    <n v="1"/>
  </r>
  <r>
    <x v="163"/>
    <x v="0"/>
    <x v="0"/>
    <x v="0"/>
    <x v="7"/>
    <x v="4"/>
    <x v="4"/>
    <n v="3175"/>
    <x v="0"/>
    <x v="6"/>
    <x v="9"/>
    <x v="9"/>
    <n v="594.3900000000001"/>
    <n v="1"/>
  </r>
  <r>
    <x v="379"/>
    <x v="2"/>
    <x v="2"/>
    <x v="1"/>
    <x v="29"/>
    <x v="4"/>
    <x v="4"/>
    <n v="3500"/>
    <x v="0"/>
    <x v="8"/>
    <x v="0"/>
    <x v="0"/>
    <n v="594.49"/>
    <n v="1"/>
  </r>
  <r>
    <x v="180"/>
    <x v="1"/>
    <x v="1"/>
    <x v="0"/>
    <x v="9"/>
    <x v="4"/>
    <x v="4"/>
    <n v="3076"/>
    <x v="0"/>
    <x v="7"/>
    <x v="3"/>
    <x v="3"/>
    <n v="595.03"/>
    <n v="1"/>
  </r>
  <r>
    <x v="16"/>
    <x v="1"/>
    <x v="1"/>
    <x v="0"/>
    <x v="5"/>
    <x v="1"/>
    <x v="1"/>
    <n v="2067"/>
    <x v="0"/>
    <x v="5"/>
    <x v="8"/>
    <x v="8"/>
    <n v="595.94000000000005"/>
    <n v="1"/>
  </r>
  <r>
    <x v="718"/>
    <x v="0"/>
    <x v="0"/>
    <x v="0"/>
    <x v="73"/>
    <x v="6"/>
    <x v="6"/>
    <n v="5607"/>
    <x v="0"/>
    <x v="18"/>
    <x v="4"/>
    <x v="4"/>
    <n v="596.99"/>
    <n v="1"/>
  </r>
  <r>
    <x v="386"/>
    <x v="1"/>
    <x v="1"/>
    <x v="0"/>
    <x v="66"/>
    <x v="3"/>
    <x v="3"/>
    <n v="4883"/>
    <x v="0"/>
    <x v="12"/>
    <x v="5"/>
    <x v="5"/>
    <n v="597.02"/>
    <n v="1"/>
  </r>
  <r>
    <x v="137"/>
    <x v="2"/>
    <x v="2"/>
    <x v="1"/>
    <x v="56"/>
    <x v="1"/>
    <x v="1"/>
    <n v="2795"/>
    <x v="0"/>
    <x v="11"/>
    <x v="7"/>
    <x v="7"/>
    <n v="597.21"/>
    <n v="1"/>
  </r>
  <r>
    <x v="620"/>
    <x v="1"/>
    <x v="1"/>
    <x v="0"/>
    <x v="66"/>
    <x v="3"/>
    <x v="3"/>
    <n v="4883"/>
    <x v="0"/>
    <x v="12"/>
    <x v="4"/>
    <x v="4"/>
    <n v="597.24"/>
    <n v="1"/>
  </r>
  <r>
    <x v="193"/>
    <x v="2"/>
    <x v="2"/>
    <x v="0"/>
    <x v="6"/>
    <x v="0"/>
    <x v="0"/>
    <n v="6010"/>
    <x v="0"/>
    <x v="0"/>
    <x v="9"/>
    <x v="9"/>
    <n v="598.03"/>
    <n v="1"/>
  </r>
  <r>
    <x v="335"/>
    <x v="1"/>
    <x v="1"/>
    <x v="0"/>
    <x v="43"/>
    <x v="1"/>
    <x v="1"/>
    <n v="2560"/>
    <x v="0"/>
    <x v="2"/>
    <x v="7"/>
    <x v="7"/>
    <n v="598.1"/>
    <n v="1"/>
  </r>
  <r>
    <x v="707"/>
    <x v="1"/>
    <x v="1"/>
    <x v="0"/>
    <x v="19"/>
    <x v="1"/>
    <x v="1"/>
    <n v="2800"/>
    <x v="0"/>
    <x v="11"/>
    <x v="7"/>
    <x v="7"/>
    <n v="598.52"/>
    <n v="1"/>
  </r>
  <r>
    <x v="384"/>
    <x v="1"/>
    <x v="1"/>
    <x v="0"/>
    <x v="37"/>
    <x v="1"/>
    <x v="1"/>
    <n v="2750"/>
    <x v="0"/>
    <x v="11"/>
    <x v="9"/>
    <x v="9"/>
    <n v="598.92999999999995"/>
    <n v="1"/>
  </r>
  <r>
    <x v="166"/>
    <x v="0"/>
    <x v="0"/>
    <x v="0"/>
    <x v="39"/>
    <x v="0"/>
    <x v="0"/>
    <n v="6330"/>
    <x v="0"/>
    <x v="14"/>
    <x v="3"/>
    <x v="3"/>
    <n v="599.03"/>
    <n v="1"/>
  </r>
  <r>
    <x v="527"/>
    <x v="1"/>
    <x v="1"/>
    <x v="0"/>
    <x v="56"/>
    <x v="1"/>
    <x v="1"/>
    <n v="2795"/>
    <x v="0"/>
    <x v="11"/>
    <x v="4"/>
    <x v="4"/>
    <n v="600.72"/>
    <n v="1"/>
  </r>
  <r>
    <x v="34"/>
    <x v="2"/>
    <x v="2"/>
    <x v="0"/>
    <x v="7"/>
    <x v="4"/>
    <x v="4"/>
    <n v="3175"/>
    <x v="0"/>
    <x v="6"/>
    <x v="2"/>
    <x v="2"/>
    <n v="600.96"/>
    <n v="1"/>
  </r>
  <r>
    <x v="90"/>
    <x v="2"/>
    <x v="2"/>
    <x v="0"/>
    <x v="2"/>
    <x v="2"/>
    <x v="2"/>
    <n v="2617"/>
    <x v="0"/>
    <x v="2"/>
    <x v="5"/>
    <x v="5"/>
    <n v="601.51"/>
    <n v="1"/>
  </r>
  <r>
    <x v="224"/>
    <x v="1"/>
    <x v="1"/>
    <x v="0"/>
    <x v="93"/>
    <x v="4"/>
    <x v="4"/>
    <n v="3915"/>
    <x v="0"/>
    <x v="16"/>
    <x v="7"/>
    <x v="7"/>
    <n v="602.69999999999993"/>
    <n v="1"/>
  </r>
  <r>
    <x v="383"/>
    <x v="0"/>
    <x v="0"/>
    <x v="0"/>
    <x v="20"/>
    <x v="4"/>
    <x v="4"/>
    <n v="3429"/>
    <x v="0"/>
    <x v="8"/>
    <x v="3"/>
    <x v="3"/>
    <n v="603.43000000000006"/>
    <n v="1"/>
  </r>
  <r>
    <x v="42"/>
    <x v="0"/>
    <x v="0"/>
    <x v="0"/>
    <x v="58"/>
    <x v="0"/>
    <x v="0"/>
    <n v="6027"/>
    <x v="0"/>
    <x v="0"/>
    <x v="1"/>
    <x v="1"/>
    <n v="604.06000000000006"/>
    <n v="1"/>
  </r>
  <r>
    <x v="503"/>
    <x v="0"/>
    <x v="0"/>
    <x v="1"/>
    <x v="0"/>
    <x v="0"/>
    <x v="0"/>
    <n v="6021"/>
    <x v="0"/>
    <x v="0"/>
    <x v="1"/>
    <x v="1"/>
    <n v="604.12"/>
    <n v="1"/>
  </r>
  <r>
    <x v="618"/>
    <x v="1"/>
    <x v="1"/>
    <x v="0"/>
    <x v="31"/>
    <x v="1"/>
    <x v="1"/>
    <n v="2116"/>
    <x v="0"/>
    <x v="4"/>
    <x v="6"/>
    <x v="6"/>
    <n v="604.28"/>
    <n v="1"/>
  </r>
  <r>
    <x v="540"/>
    <x v="2"/>
    <x v="2"/>
    <x v="0"/>
    <x v="61"/>
    <x v="6"/>
    <x v="6"/>
    <n v="5343"/>
    <x v="0"/>
    <x v="18"/>
    <x v="5"/>
    <x v="5"/>
    <n v="604.49000000000012"/>
    <n v="1"/>
  </r>
  <r>
    <x v="137"/>
    <x v="2"/>
    <x v="2"/>
    <x v="0"/>
    <x v="60"/>
    <x v="1"/>
    <x v="1"/>
    <n v="2541"/>
    <x v="0"/>
    <x v="2"/>
    <x v="9"/>
    <x v="9"/>
    <n v="605.54000000000008"/>
    <n v="1"/>
  </r>
  <r>
    <x v="355"/>
    <x v="0"/>
    <x v="0"/>
    <x v="1"/>
    <x v="68"/>
    <x v="7"/>
    <x v="7"/>
    <n v="800"/>
    <x v="0"/>
    <x v="19"/>
    <x v="7"/>
    <x v="7"/>
    <n v="605.63000000000011"/>
    <n v="1"/>
  </r>
  <r>
    <x v="631"/>
    <x v="2"/>
    <x v="2"/>
    <x v="1"/>
    <x v="46"/>
    <x v="3"/>
    <x v="3"/>
    <n v="4740"/>
    <x v="0"/>
    <x v="17"/>
    <x v="9"/>
    <x v="9"/>
    <n v="605.91999999999996"/>
    <n v="1"/>
  </r>
  <r>
    <x v="73"/>
    <x v="1"/>
    <x v="1"/>
    <x v="0"/>
    <x v="31"/>
    <x v="1"/>
    <x v="1"/>
    <n v="2116"/>
    <x v="0"/>
    <x v="4"/>
    <x v="3"/>
    <x v="3"/>
    <n v="606.07999999999993"/>
    <n v="1"/>
  </r>
  <r>
    <x v="174"/>
    <x v="0"/>
    <x v="0"/>
    <x v="0"/>
    <x v="28"/>
    <x v="1"/>
    <x v="1"/>
    <n v="2830"/>
    <x v="0"/>
    <x v="11"/>
    <x v="3"/>
    <x v="3"/>
    <n v="606.91"/>
    <n v="1"/>
  </r>
  <r>
    <x v="260"/>
    <x v="1"/>
    <x v="1"/>
    <x v="0"/>
    <x v="9"/>
    <x v="4"/>
    <x v="4"/>
    <n v="3076"/>
    <x v="0"/>
    <x v="7"/>
    <x v="5"/>
    <x v="5"/>
    <n v="606.92999999999995"/>
    <n v="1"/>
  </r>
  <r>
    <x v="147"/>
    <x v="0"/>
    <x v="0"/>
    <x v="0"/>
    <x v="83"/>
    <x v="0"/>
    <x v="0"/>
    <n v="6052"/>
    <x v="0"/>
    <x v="0"/>
    <x v="4"/>
    <x v="4"/>
    <n v="608.13"/>
    <n v="1"/>
  </r>
  <r>
    <x v="431"/>
    <x v="0"/>
    <x v="0"/>
    <x v="0"/>
    <x v="64"/>
    <x v="1"/>
    <x v="1"/>
    <n v="2350"/>
    <x v="0"/>
    <x v="1"/>
    <x v="3"/>
    <x v="3"/>
    <n v="608.35"/>
    <n v="1"/>
  </r>
  <r>
    <x v="146"/>
    <x v="2"/>
    <x v="2"/>
    <x v="1"/>
    <x v="72"/>
    <x v="4"/>
    <x v="4"/>
    <n v="3931"/>
    <x v="0"/>
    <x v="16"/>
    <x v="4"/>
    <x v="4"/>
    <n v="609.24"/>
    <n v="1"/>
  </r>
  <r>
    <x v="73"/>
    <x v="1"/>
    <x v="1"/>
    <x v="0"/>
    <x v="71"/>
    <x v="6"/>
    <x v="6"/>
    <n v="5043"/>
    <x v="0"/>
    <x v="13"/>
    <x v="1"/>
    <x v="1"/>
    <n v="609.69000000000005"/>
    <n v="1"/>
  </r>
  <r>
    <x v="114"/>
    <x v="0"/>
    <x v="0"/>
    <x v="0"/>
    <x v="23"/>
    <x v="1"/>
    <x v="1"/>
    <n v="2650"/>
    <x v="0"/>
    <x v="11"/>
    <x v="3"/>
    <x v="3"/>
    <n v="610.64999999999986"/>
    <n v="1"/>
  </r>
  <r>
    <x v="129"/>
    <x v="0"/>
    <x v="0"/>
    <x v="0"/>
    <x v="2"/>
    <x v="2"/>
    <x v="2"/>
    <n v="2617"/>
    <x v="0"/>
    <x v="2"/>
    <x v="3"/>
    <x v="3"/>
    <n v="611.34"/>
    <n v="1"/>
  </r>
  <r>
    <x v="425"/>
    <x v="2"/>
    <x v="2"/>
    <x v="1"/>
    <x v="21"/>
    <x v="3"/>
    <x v="3"/>
    <n v="4012"/>
    <x v="0"/>
    <x v="10"/>
    <x v="9"/>
    <x v="9"/>
    <n v="611.49999999999989"/>
    <n v="1"/>
  </r>
  <r>
    <x v="291"/>
    <x v="2"/>
    <x v="2"/>
    <x v="0"/>
    <x v="82"/>
    <x v="3"/>
    <x v="3"/>
    <n v="4655"/>
    <x v="0"/>
    <x v="17"/>
    <x v="4"/>
    <x v="4"/>
    <n v="611.59"/>
    <n v="1"/>
  </r>
  <r>
    <x v="329"/>
    <x v="0"/>
    <x v="0"/>
    <x v="0"/>
    <x v="52"/>
    <x v="3"/>
    <x v="3"/>
    <n v="4053"/>
    <x v="0"/>
    <x v="10"/>
    <x v="2"/>
    <x v="2"/>
    <n v="612.31999999999994"/>
    <n v="1"/>
  </r>
  <r>
    <x v="667"/>
    <x v="0"/>
    <x v="0"/>
    <x v="1"/>
    <x v="14"/>
    <x v="1"/>
    <x v="1"/>
    <n v="2790"/>
    <x v="0"/>
    <x v="11"/>
    <x v="2"/>
    <x v="2"/>
    <n v="612.41999999999996"/>
    <n v="1"/>
  </r>
  <r>
    <x v="245"/>
    <x v="0"/>
    <x v="0"/>
    <x v="0"/>
    <x v="77"/>
    <x v="5"/>
    <x v="5"/>
    <n v="7018"/>
    <x v="0"/>
    <x v="9"/>
    <x v="4"/>
    <x v="4"/>
    <n v="612.62"/>
    <n v="1"/>
  </r>
  <r>
    <x v="603"/>
    <x v="2"/>
    <x v="2"/>
    <x v="0"/>
    <x v="12"/>
    <x v="3"/>
    <x v="3"/>
    <n v="4068"/>
    <x v="0"/>
    <x v="10"/>
    <x v="2"/>
    <x v="2"/>
    <n v="615.93000000000006"/>
    <n v="1"/>
  </r>
  <r>
    <x v="506"/>
    <x v="0"/>
    <x v="0"/>
    <x v="1"/>
    <x v="88"/>
    <x v="6"/>
    <x v="6"/>
    <n v="5011"/>
    <x v="0"/>
    <x v="13"/>
    <x v="5"/>
    <x v="5"/>
    <n v="616.6400000000001"/>
    <n v="1"/>
  </r>
  <r>
    <x v="712"/>
    <x v="0"/>
    <x v="0"/>
    <x v="1"/>
    <x v="81"/>
    <x v="3"/>
    <x v="3"/>
    <n v="4680"/>
    <x v="0"/>
    <x v="17"/>
    <x v="9"/>
    <x v="9"/>
    <n v="616.92000000000007"/>
    <n v="1"/>
  </r>
  <r>
    <x v="466"/>
    <x v="2"/>
    <x v="2"/>
    <x v="0"/>
    <x v="49"/>
    <x v="4"/>
    <x v="4"/>
    <n v="3134"/>
    <x v="0"/>
    <x v="6"/>
    <x v="9"/>
    <x v="9"/>
    <n v="617.74"/>
    <n v="1"/>
  </r>
  <r>
    <x v="525"/>
    <x v="2"/>
    <x v="2"/>
    <x v="1"/>
    <x v="68"/>
    <x v="7"/>
    <x v="7"/>
    <n v="800"/>
    <x v="0"/>
    <x v="19"/>
    <x v="6"/>
    <x v="6"/>
    <n v="617.93000000000006"/>
    <n v="1"/>
  </r>
  <r>
    <x v="578"/>
    <x v="2"/>
    <x v="2"/>
    <x v="1"/>
    <x v="38"/>
    <x v="3"/>
    <x v="3"/>
    <n v="4802"/>
    <x v="0"/>
    <x v="12"/>
    <x v="4"/>
    <x v="4"/>
    <n v="618.4"/>
    <n v="1"/>
  </r>
  <r>
    <x v="193"/>
    <x v="2"/>
    <x v="2"/>
    <x v="0"/>
    <x v="91"/>
    <x v="1"/>
    <x v="1"/>
    <n v="2064"/>
    <x v="0"/>
    <x v="5"/>
    <x v="4"/>
    <x v="4"/>
    <n v="621.74"/>
    <n v="1"/>
  </r>
  <r>
    <x v="596"/>
    <x v="0"/>
    <x v="0"/>
    <x v="0"/>
    <x v="67"/>
    <x v="3"/>
    <x v="3"/>
    <n v="4551"/>
    <x v="0"/>
    <x v="15"/>
    <x v="1"/>
    <x v="1"/>
    <n v="623.13"/>
    <n v="1"/>
  </r>
  <r>
    <x v="212"/>
    <x v="0"/>
    <x v="0"/>
    <x v="0"/>
    <x v="39"/>
    <x v="0"/>
    <x v="0"/>
    <n v="6330"/>
    <x v="0"/>
    <x v="14"/>
    <x v="5"/>
    <x v="5"/>
    <n v="623.51"/>
    <n v="1"/>
  </r>
  <r>
    <x v="361"/>
    <x v="2"/>
    <x v="2"/>
    <x v="0"/>
    <x v="16"/>
    <x v="0"/>
    <x v="0"/>
    <n v="6030"/>
    <x v="0"/>
    <x v="0"/>
    <x v="3"/>
    <x v="3"/>
    <n v="623.54999999999995"/>
    <n v="1"/>
  </r>
  <r>
    <x v="697"/>
    <x v="1"/>
    <x v="1"/>
    <x v="0"/>
    <x v="16"/>
    <x v="0"/>
    <x v="0"/>
    <n v="6030"/>
    <x v="0"/>
    <x v="0"/>
    <x v="0"/>
    <x v="0"/>
    <n v="624.29"/>
    <n v="1"/>
  </r>
  <r>
    <x v="383"/>
    <x v="0"/>
    <x v="0"/>
    <x v="0"/>
    <x v="35"/>
    <x v="3"/>
    <x v="3"/>
    <n v="4558"/>
    <x v="0"/>
    <x v="15"/>
    <x v="5"/>
    <x v="5"/>
    <n v="624.81000000000006"/>
    <n v="1"/>
  </r>
  <r>
    <x v="355"/>
    <x v="0"/>
    <x v="0"/>
    <x v="0"/>
    <x v="77"/>
    <x v="5"/>
    <x v="5"/>
    <n v="7018"/>
    <x v="0"/>
    <x v="9"/>
    <x v="1"/>
    <x v="1"/>
    <n v="625.03"/>
    <n v="1"/>
  </r>
  <r>
    <x v="589"/>
    <x v="0"/>
    <x v="0"/>
    <x v="0"/>
    <x v="66"/>
    <x v="3"/>
    <x v="3"/>
    <n v="4883"/>
    <x v="0"/>
    <x v="12"/>
    <x v="0"/>
    <x v="0"/>
    <n v="625.29"/>
    <n v="1"/>
  </r>
  <r>
    <x v="438"/>
    <x v="1"/>
    <x v="1"/>
    <x v="0"/>
    <x v="3"/>
    <x v="3"/>
    <x v="3"/>
    <n v="4220"/>
    <x v="0"/>
    <x v="3"/>
    <x v="7"/>
    <x v="7"/>
    <n v="625.7700000000001"/>
    <n v="1"/>
  </r>
  <r>
    <x v="465"/>
    <x v="1"/>
    <x v="1"/>
    <x v="1"/>
    <x v="88"/>
    <x v="6"/>
    <x v="6"/>
    <n v="5011"/>
    <x v="0"/>
    <x v="13"/>
    <x v="1"/>
    <x v="1"/>
    <n v="626.12"/>
    <n v="1"/>
  </r>
  <r>
    <x v="271"/>
    <x v="1"/>
    <x v="1"/>
    <x v="0"/>
    <x v="59"/>
    <x v="3"/>
    <x v="3"/>
    <n v="4509"/>
    <x v="0"/>
    <x v="3"/>
    <x v="2"/>
    <x v="2"/>
    <n v="627.13000000000011"/>
    <n v="1"/>
  </r>
  <r>
    <x v="249"/>
    <x v="1"/>
    <x v="1"/>
    <x v="0"/>
    <x v="45"/>
    <x v="3"/>
    <x v="3"/>
    <n v="4570"/>
    <x v="0"/>
    <x v="15"/>
    <x v="9"/>
    <x v="9"/>
    <n v="627.5100000000001"/>
    <n v="1"/>
  </r>
  <r>
    <x v="268"/>
    <x v="0"/>
    <x v="0"/>
    <x v="0"/>
    <x v="42"/>
    <x v="3"/>
    <x v="3"/>
    <n v="4870"/>
    <x v="0"/>
    <x v="12"/>
    <x v="0"/>
    <x v="0"/>
    <n v="627.57999999999993"/>
    <n v="1"/>
  </r>
  <r>
    <x v="242"/>
    <x v="1"/>
    <x v="1"/>
    <x v="0"/>
    <x v="34"/>
    <x v="4"/>
    <x v="4"/>
    <n v="3018"/>
    <x v="0"/>
    <x v="7"/>
    <x v="5"/>
    <x v="5"/>
    <n v="628.27"/>
    <n v="1"/>
  </r>
  <r>
    <x v="430"/>
    <x v="0"/>
    <x v="0"/>
    <x v="0"/>
    <x v="57"/>
    <x v="6"/>
    <x v="6"/>
    <n v="5082"/>
    <x v="0"/>
    <x v="13"/>
    <x v="5"/>
    <x v="5"/>
    <n v="628.34"/>
    <n v="1"/>
  </r>
  <r>
    <x v="224"/>
    <x v="1"/>
    <x v="1"/>
    <x v="0"/>
    <x v="3"/>
    <x v="3"/>
    <x v="3"/>
    <n v="4220"/>
    <x v="0"/>
    <x v="3"/>
    <x v="9"/>
    <x v="9"/>
    <n v="630.22"/>
    <n v="1"/>
  </r>
  <r>
    <x v="618"/>
    <x v="1"/>
    <x v="1"/>
    <x v="0"/>
    <x v="91"/>
    <x v="1"/>
    <x v="1"/>
    <n v="2064"/>
    <x v="0"/>
    <x v="5"/>
    <x v="1"/>
    <x v="1"/>
    <n v="631.07000000000005"/>
    <n v="1"/>
  </r>
  <r>
    <x v="266"/>
    <x v="1"/>
    <x v="1"/>
    <x v="0"/>
    <x v="4"/>
    <x v="1"/>
    <x v="1"/>
    <n v="2154"/>
    <x v="0"/>
    <x v="4"/>
    <x v="2"/>
    <x v="2"/>
    <n v="631.58000000000004"/>
    <n v="1"/>
  </r>
  <r>
    <x v="492"/>
    <x v="1"/>
    <x v="1"/>
    <x v="1"/>
    <x v="21"/>
    <x v="3"/>
    <x v="3"/>
    <n v="4012"/>
    <x v="0"/>
    <x v="10"/>
    <x v="0"/>
    <x v="0"/>
    <n v="632.49"/>
    <n v="1"/>
  </r>
  <r>
    <x v="383"/>
    <x v="0"/>
    <x v="0"/>
    <x v="1"/>
    <x v="68"/>
    <x v="7"/>
    <x v="7"/>
    <n v="800"/>
    <x v="0"/>
    <x v="19"/>
    <x v="3"/>
    <x v="3"/>
    <n v="632.67000000000007"/>
    <n v="1"/>
  </r>
  <r>
    <x v="86"/>
    <x v="1"/>
    <x v="1"/>
    <x v="0"/>
    <x v="48"/>
    <x v="3"/>
    <x v="3"/>
    <n v="4566"/>
    <x v="0"/>
    <x v="15"/>
    <x v="0"/>
    <x v="0"/>
    <n v="632.79"/>
    <n v="1"/>
  </r>
  <r>
    <x v="7"/>
    <x v="0"/>
    <x v="0"/>
    <x v="1"/>
    <x v="68"/>
    <x v="7"/>
    <x v="7"/>
    <n v="800"/>
    <x v="0"/>
    <x v="19"/>
    <x v="5"/>
    <x v="5"/>
    <n v="633.75"/>
    <n v="1"/>
  </r>
  <r>
    <x v="489"/>
    <x v="0"/>
    <x v="0"/>
    <x v="0"/>
    <x v="32"/>
    <x v="6"/>
    <x v="6"/>
    <n v="5169"/>
    <x v="0"/>
    <x v="13"/>
    <x v="1"/>
    <x v="1"/>
    <n v="634"/>
    <n v="1"/>
  </r>
  <r>
    <x v="333"/>
    <x v="1"/>
    <x v="1"/>
    <x v="0"/>
    <x v="86"/>
    <x v="0"/>
    <x v="0"/>
    <n v="6725"/>
    <x v="0"/>
    <x v="20"/>
    <x v="5"/>
    <x v="5"/>
    <n v="635.04"/>
    <n v="1"/>
  </r>
  <r>
    <x v="459"/>
    <x v="0"/>
    <x v="0"/>
    <x v="0"/>
    <x v="13"/>
    <x v="1"/>
    <x v="1"/>
    <n v="2480"/>
    <x v="0"/>
    <x v="1"/>
    <x v="3"/>
    <x v="3"/>
    <n v="635.62"/>
    <n v="1"/>
  </r>
  <r>
    <x v="239"/>
    <x v="0"/>
    <x v="0"/>
    <x v="0"/>
    <x v="76"/>
    <x v="1"/>
    <x v="1"/>
    <n v="2031"/>
    <x v="0"/>
    <x v="5"/>
    <x v="4"/>
    <x v="4"/>
    <n v="636.04"/>
    <n v="1"/>
  </r>
  <r>
    <x v="389"/>
    <x v="2"/>
    <x v="2"/>
    <x v="1"/>
    <x v="14"/>
    <x v="1"/>
    <x v="1"/>
    <n v="2790"/>
    <x v="0"/>
    <x v="11"/>
    <x v="7"/>
    <x v="7"/>
    <n v="636.20000000000005"/>
    <n v="1"/>
  </r>
  <r>
    <x v="73"/>
    <x v="1"/>
    <x v="1"/>
    <x v="1"/>
    <x v="9"/>
    <x v="4"/>
    <x v="4"/>
    <n v="3076"/>
    <x v="0"/>
    <x v="7"/>
    <x v="7"/>
    <x v="7"/>
    <n v="638.16999999999996"/>
    <n v="1"/>
  </r>
  <r>
    <x v="236"/>
    <x v="0"/>
    <x v="0"/>
    <x v="0"/>
    <x v="15"/>
    <x v="1"/>
    <x v="1"/>
    <n v="2020"/>
    <x v="0"/>
    <x v="5"/>
    <x v="8"/>
    <x v="8"/>
    <n v="639.1400000000001"/>
    <n v="1"/>
  </r>
  <r>
    <x v="55"/>
    <x v="0"/>
    <x v="0"/>
    <x v="0"/>
    <x v="37"/>
    <x v="1"/>
    <x v="1"/>
    <n v="2750"/>
    <x v="0"/>
    <x v="11"/>
    <x v="1"/>
    <x v="1"/>
    <n v="639.43000000000006"/>
    <n v="1"/>
  </r>
  <r>
    <x v="183"/>
    <x v="0"/>
    <x v="0"/>
    <x v="0"/>
    <x v="71"/>
    <x v="6"/>
    <x v="6"/>
    <n v="5043"/>
    <x v="0"/>
    <x v="13"/>
    <x v="9"/>
    <x v="9"/>
    <n v="639.89"/>
    <n v="1"/>
  </r>
  <r>
    <x v="462"/>
    <x v="1"/>
    <x v="1"/>
    <x v="0"/>
    <x v="9"/>
    <x v="4"/>
    <x v="4"/>
    <n v="3076"/>
    <x v="0"/>
    <x v="7"/>
    <x v="1"/>
    <x v="1"/>
    <n v="640.40000000000009"/>
    <n v="1"/>
  </r>
  <r>
    <x v="429"/>
    <x v="1"/>
    <x v="1"/>
    <x v="0"/>
    <x v="28"/>
    <x v="1"/>
    <x v="1"/>
    <n v="2830"/>
    <x v="0"/>
    <x v="11"/>
    <x v="7"/>
    <x v="7"/>
    <n v="640.53"/>
    <n v="1"/>
  </r>
  <r>
    <x v="152"/>
    <x v="0"/>
    <x v="0"/>
    <x v="0"/>
    <x v="36"/>
    <x v="4"/>
    <x v="4"/>
    <n v="3148"/>
    <x v="0"/>
    <x v="6"/>
    <x v="3"/>
    <x v="3"/>
    <n v="641.57999999999993"/>
    <n v="1"/>
  </r>
  <r>
    <x v="241"/>
    <x v="0"/>
    <x v="0"/>
    <x v="0"/>
    <x v="84"/>
    <x v="3"/>
    <x v="3"/>
    <n v="4215"/>
    <x v="0"/>
    <x v="3"/>
    <x v="3"/>
    <x v="3"/>
    <n v="641.61"/>
    <n v="1"/>
  </r>
  <r>
    <x v="60"/>
    <x v="0"/>
    <x v="0"/>
    <x v="0"/>
    <x v="4"/>
    <x v="1"/>
    <x v="1"/>
    <n v="2154"/>
    <x v="0"/>
    <x v="4"/>
    <x v="3"/>
    <x v="3"/>
    <n v="641.63"/>
    <n v="1"/>
  </r>
  <r>
    <x v="214"/>
    <x v="2"/>
    <x v="2"/>
    <x v="1"/>
    <x v="34"/>
    <x v="4"/>
    <x v="4"/>
    <n v="3018"/>
    <x v="0"/>
    <x v="7"/>
    <x v="2"/>
    <x v="2"/>
    <n v="642.30000000000007"/>
    <n v="1"/>
  </r>
  <r>
    <x v="224"/>
    <x v="1"/>
    <x v="1"/>
    <x v="0"/>
    <x v="72"/>
    <x v="4"/>
    <x v="4"/>
    <n v="3931"/>
    <x v="0"/>
    <x v="16"/>
    <x v="1"/>
    <x v="1"/>
    <n v="643.35"/>
    <n v="1"/>
  </r>
  <r>
    <x v="460"/>
    <x v="1"/>
    <x v="1"/>
    <x v="0"/>
    <x v="66"/>
    <x v="3"/>
    <x v="3"/>
    <n v="4883"/>
    <x v="0"/>
    <x v="12"/>
    <x v="0"/>
    <x v="0"/>
    <n v="643.77"/>
    <n v="1"/>
  </r>
  <r>
    <x v="206"/>
    <x v="2"/>
    <x v="2"/>
    <x v="1"/>
    <x v="0"/>
    <x v="0"/>
    <x v="0"/>
    <n v="6021"/>
    <x v="0"/>
    <x v="0"/>
    <x v="4"/>
    <x v="4"/>
    <n v="646.71999999999991"/>
    <n v="1"/>
  </r>
  <r>
    <x v="492"/>
    <x v="1"/>
    <x v="1"/>
    <x v="0"/>
    <x v="70"/>
    <x v="4"/>
    <x v="4"/>
    <n v="3400"/>
    <x v="0"/>
    <x v="8"/>
    <x v="9"/>
    <x v="9"/>
    <n v="646.91000000000008"/>
    <n v="1"/>
  </r>
  <r>
    <x v="620"/>
    <x v="1"/>
    <x v="1"/>
    <x v="1"/>
    <x v="95"/>
    <x v="7"/>
    <x v="7"/>
    <n v="870"/>
    <x v="0"/>
    <x v="19"/>
    <x v="0"/>
    <x v="0"/>
    <n v="647.31000000000017"/>
    <n v="1"/>
  </r>
  <r>
    <x v="516"/>
    <x v="2"/>
    <x v="2"/>
    <x v="1"/>
    <x v="85"/>
    <x v="0"/>
    <x v="0"/>
    <n v="6530"/>
    <x v="0"/>
    <x v="20"/>
    <x v="3"/>
    <x v="3"/>
    <n v="648.24"/>
    <n v="1"/>
  </r>
  <r>
    <x v="189"/>
    <x v="2"/>
    <x v="2"/>
    <x v="1"/>
    <x v="65"/>
    <x v="1"/>
    <x v="1"/>
    <n v="2131"/>
    <x v="0"/>
    <x v="4"/>
    <x v="5"/>
    <x v="5"/>
    <n v="649.99"/>
    <n v="1"/>
  </r>
  <r>
    <x v="648"/>
    <x v="1"/>
    <x v="1"/>
    <x v="1"/>
    <x v="68"/>
    <x v="7"/>
    <x v="7"/>
    <n v="800"/>
    <x v="0"/>
    <x v="19"/>
    <x v="2"/>
    <x v="2"/>
    <n v="650.32000000000005"/>
    <n v="1"/>
  </r>
  <r>
    <x v="570"/>
    <x v="0"/>
    <x v="0"/>
    <x v="1"/>
    <x v="35"/>
    <x v="3"/>
    <x v="3"/>
    <n v="4558"/>
    <x v="0"/>
    <x v="15"/>
    <x v="4"/>
    <x v="4"/>
    <n v="650.62"/>
    <n v="1"/>
  </r>
  <r>
    <x v="455"/>
    <x v="0"/>
    <x v="0"/>
    <x v="0"/>
    <x v="51"/>
    <x v="4"/>
    <x v="4"/>
    <n v="3630"/>
    <x v="0"/>
    <x v="16"/>
    <x v="0"/>
    <x v="0"/>
    <n v="651.20000000000005"/>
    <n v="1"/>
  </r>
  <r>
    <x v="384"/>
    <x v="1"/>
    <x v="1"/>
    <x v="0"/>
    <x v="86"/>
    <x v="0"/>
    <x v="0"/>
    <n v="6725"/>
    <x v="0"/>
    <x v="20"/>
    <x v="1"/>
    <x v="1"/>
    <n v="652.07000000000016"/>
    <n v="1"/>
  </r>
  <r>
    <x v="117"/>
    <x v="2"/>
    <x v="2"/>
    <x v="0"/>
    <x v="18"/>
    <x v="6"/>
    <x v="6"/>
    <n v="5168"/>
    <x v="0"/>
    <x v="13"/>
    <x v="4"/>
    <x v="4"/>
    <n v="652.14"/>
    <n v="1"/>
  </r>
  <r>
    <x v="220"/>
    <x v="0"/>
    <x v="0"/>
    <x v="0"/>
    <x v="7"/>
    <x v="4"/>
    <x v="4"/>
    <n v="3175"/>
    <x v="0"/>
    <x v="6"/>
    <x v="3"/>
    <x v="3"/>
    <n v="653.29999999999995"/>
    <n v="1"/>
  </r>
  <r>
    <x v="25"/>
    <x v="1"/>
    <x v="1"/>
    <x v="1"/>
    <x v="96"/>
    <x v="4"/>
    <x v="4"/>
    <n v="3690"/>
    <x v="0"/>
    <x v="16"/>
    <x v="7"/>
    <x v="7"/>
    <n v="653.29999999999995"/>
    <n v="1"/>
  </r>
  <r>
    <x v="462"/>
    <x v="1"/>
    <x v="1"/>
    <x v="0"/>
    <x v="72"/>
    <x v="4"/>
    <x v="4"/>
    <n v="3931"/>
    <x v="0"/>
    <x v="16"/>
    <x v="9"/>
    <x v="9"/>
    <n v="653.88"/>
    <n v="1"/>
  </r>
  <r>
    <x v="624"/>
    <x v="2"/>
    <x v="2"/>
    <x v="1"/>
    <x v="66"/>
    <x v="3"/>
    <x v="3"/>
    <n v="4883"/>
    <x v="0"/>
    <x v="12"/>
    <x v="9"/>
    <x v="9"/>
    <n v="654.07000000000005"/>
    <n v="1"/>
  </r>
  <r>
    <x v="29"/>
    <x v="0"/>
    <x v="0"/>
    <x v="0"/>
    <x v="91"/>
    <x v="1"/>
    <x v="1"/>
    <n v="2064"/>
    <x v="0"/>
    <x v="5"/>
    <x v="9"/>
    <x v="9"/>
    <n v="654.53"/>
    <n v="1"/>
  </r>
  <r>
    <x v="0"/>
    <x v="0"/>
    <x v="0"/>
    <x v="0"/>
    <x v="82"/>
    <x v="3"/>
    <x v="3"/>
    <n v="4655"/>
    <x v="0"/>
    <x v="17"/>
    <x v="5"/>
    <x v="5"/>
    <n v="655.29999999999995"/>
    <n v="1"/>
  </r>
  <r>
    <x v="267"/>
    <x v="2"/>
    <x v="2"/>
    <x v="1"/>
    <x v="35"/>
    <x v="3"/>
    <x v="3"/>
    <n v="4558"/>
    <x v="0"/>
    <x v="15"/>
    <x v="3"/>
    <x v="3"/>
    <n v="655.54"/>
    <n v="1"/>
  </r>
  <r>
    <x v="571"/>
    <x v="1"/>
    <x v="1"/>
    <x v="0"/>
    <x v="44"/>
    <x v="4"/>
    <x v="4"/>
    <n v="3977"/>
    <x v="0"/>
    <x v="16"/>
    <x v="9"/>
    <x v="9"/>
    <n v="655.78"/>
    <n v="1"/>
  </r>
  <r>
    <x v="694"/>
    <x v="2"/>
    <x v="2"/>
    <x v="0"/>
    <x v="90"/>
    <x v="3"/>
    <x v="3"/>
    <n v="4700"/>
    <x v="0"/>
    <x v="17"/>
    <x v="9"/>
    <x v="9"/>
    <n v="655.81"/>
    <n v="1"/>
  </r>
  <r>
    <x v="196"/>
    <x v="0"/>
    <x v="0"/>
    <x v="0"/>
    <x v="54"/>
    <x v="4"/>
    <x v="4"/>
    <n v="3030"/>
    <x v="0"/>
    <x v="7"/>
    <x v="9"/>
    <x v="9"/>
    <n v="658.26"/>
    <n v="1"/>
  </r>
  <r>
    <x v="179"/>
    <x v="0"/>
    <x v="0"/>
    <x v="0"/>
    <x v="19"/>
    <x v="1"/>
    <x v="1"/>
    <n v="2800"/>
    <x v="0"/>
    <x v="11"/>
    <x v="9"/>
    <x v="9"/>
    <n v="658.82999999999993"/>
    <n v="1"/>
  </r>
  <r>
    <x v="82"/>
    <x v="2"/>
    <x v="2"/>
    <x v="0"/>
    <x v="57"/>
    <x v="6"/>
    <x v="6"/>
    <n v="5082"/>
    <x v="0"/>
    <x v="13"/>
    <x v="4"/>
    <x v="4"/>
    <n v="659.45"/>
    <n v="1"/>
  </r>
  <r>
    <x v="108"/>
    <x v="1"/>
    <x v="1"/>
    <x v="0"/>
    <x v="52"/>
    <x v="3"/>
    <x v="3"/>
    <n v="4053"/>
    <x v="0"/>
    <x v="10"/>
    <x v="6"/>
    <x v="6"/>
    <n v="659.70999999999992"/>
    <n v="1"/>
  </r>
  <r>
    <x v="633"/>
    <x v="1"/>
    <x v="1"/>
    <x v="0"/>
    <x v="8"/>
    <x v="1"/>
    <x v="1"/>
    <n v="2158"/>
    <x v="0"/>
    <x v="4"/>
    <x v="3"/>
    <x v="3"/>
    <n v="660.34"/>
    <n v="1"/>
  </r>
  <r>
    <x v="120"/>
    <x v="2"/>
    <x v="2"/>
    <x v="0"/>
    <x v="30"/>
    <x v="4"/>
    <x v="4"/>
    <n v="3131"/>
    <x v="0"/>
    <x v="6"/>
    <x v="9"/>
    <x v="9"/>
    <n v="660.66000000000008"/>
    <n v="1"/>
  </r>
  <r>
    <x v="697"/>
    <x v="1"/>
    <x v="1"/>
    <x v="0"/>
    <x v="76"/>
    <x v="1"/>
    <x v="1"/>
    <n v="2031"/>
    <x v="0"/>
    <x v="5"/>
    <x v="3"/>
    <x v="3"/>
    <n v="661.56000000000006"/>
    <n v="1"/>
  </r>
  <r>
    <x v="556"/>
    <x v="0"/>
    <x v="0"/>
    <x v="0"/>
    <x v="39"/>
    <x v="0"/>
    <x v="0"/>
    <n v="6330"/>
    <x v="0"/>
    <x v="14"/>
    <x v="3"/>
    <x v="3"/>
    <n v="661.89"/>
    <n v="1"/>
  </r>
  <r>
    <x v="559"/>
    <x v="0"/>
    <x v="0"/>
    <x v="1"/>
    <x v="25"/>
    <x v="4"/>
    <x v="4"/>
    <n v="3550"/>
    <x v="0"/>
    <x v="8"/>
    <x v="3"/>
    <x v="3"/>
    <n v="662.09999999999991"/>
    <n v="1"/>
  </r>
  <r>
    <x v="594"/>
    <x v="1"/>
    <x v="1"/>
    <x v="1"/>
    <x v="66"/>
    <x v="3"/>
    <x v="3"/>
    <n v="4883"/>
    <x v="0"/>
    <x v="12"/>
    <x v="3"/>
    <x v="3"/>
    <n v="664.64"/>
    <n v="1"/>
  </r>
  <r>
    <x v="76"/>
    <x v="2"/>
    <x v="2"/>
    <x v="0"/>
    <x v="62"/>
    <x v="0"/>
    <x v="0"/>
    <n v="6112"/>
    <x v="0"/>
    <x v="14"/>
    <x v="0"/>
    <x v="0"/>
    <n v="665.11000000000013"/>
    <n v="1"/>
  </r>
  <r>
    <x v="549"/>
    <x v="1"/>
    <x v="1"/>
    <x v="0"/>
    <x v="72"/>
    <x v="4"/>
    <x v="4"/>
    <n v="3931"/>
    <x v="0"/>
    <x v="16"/>
    <x v="0"/>
    <x v="0"/>
    <n v="665.34"/>
    <n v="1"/>
  </r>
  <r>
    <x v="614"/>
    <x v="1"/>
    <x v="1"/>
    <x v="0"/>
    <x v="42"/>
    <x v="3"/>
    <x v="3"/>
    <n v="4870"/>
    <x v="0"/>
    <x v="12"/>
    <x v="4"/>
    <x v="4"/>
    <n v="665.93000000000006"/>
    <n v="1"/>
  </r>
  <r>
    <x v="8"/>
    <x v="0"/>
    <x v="0"/>
    <x v="1"/>
    <x v="96"/>
    <x v="4"/>
    <x v="4"/>
    <n v="3690"/>
    <x v="0"/>
    <x v="16"/>
    <x v="5"/>
    <x v="5"/>
    <n v="667.46"/>
    <n v="1"/>
  </r>
  <r>
    <x v="592"/>
    <x v="1"/>
    <x v="1"/>
    <x v="0"/>
    <x v="91"/>
    <x v="1"/>
    <x v="1"/>
    <n v="2064"/>
    <x v="0"/>
    <x v="5"/>
    <x v="4"/>
    <x v="4"/>
    <n v="671.42"/>
    <n v="1"/>
  </r>
  <r>
    <x v="455"/>
    <x v="0"/>
    <x v="0"/>
    <x v="0"/>
    <x v="60"/>
    <x v="1"/>
    <x v="1"/>
    <n v="2541"/>
    <x v="0"/>
    <x v="2"/>
    <x v="3"/>
    <x v="3"/>
    <n v="671.75"/>
    <n v="1"/>
  </r>
  <r>
    <x v="156"/>
    <x v="2"/>
    <x v="2"/>
    <x v="1"/>
    <x v="68"/>
    <x v="7"/>
    <x v="7"/>
    <n v="800"/>
    <x v="0"/>
    <x v="19"/>
    <x v="4"/>
    <x v="4"/>
    <n v="672.34999999999991"/>
    <n v="1"/>
  </r>
  <r>
    <x v="131"/>
    <x v="1"/>
    <x v="1"/>
    <x v="0"/>
    <x v="44"/>
    <x v="4"/>
    <x v="4"/>
    <n v="3977"/>
    <x v="0"/>
    <x v="16"/>
    <x v="3"/>
    <x v="3"/>
    <n v="673.7299999999999"/>
    <n v="1"/>
  </r>
  <r>
    <x v="715"/>
    <x v="2"/>
    <x v="2"/>
    <x v="0"/>
    <x v="31"/>
    <x v="1"/>
    <x v="1"/>
    <n v="2116"/>
    <x v="0"/>
    <x v="4"/>
    <x v="3"/>
    <x v="3"/>
    <n v="673.93"/>
    <n v="1"/>
  </r>
  <r>
    <x v="523"/>
    <x v="1"/>
    <x v="1"/>
    <x v="1"/>
    <x v="22"/>
    <x v="1"/>
    <x v="1"/>
    <n v="2539"/>
    <x v="0"/>
    <x v="2"/>
    <x v="4"/>
    <x v="4"/>
    <n v="674.38"/>
    <n v="1"/>
  </r>
  <r>
    <x v="667"/>
    <x v="0"/>
    <x v="0"/>
    <x v="1"/>
    <x v="38"/>
    <x v="3"/>
    <x v="3"/>
    <n v="4802"/>
    <x v="0"/>
    <x v="12"/>
    <x v="9"/>
    <x v="9"/>
    <n v="674.89"/>
    <n v="1"/>
  </r>
  <r>
    <x v="427"/>
    <x v="0"/>
    <x v="0"/>
    <x v="0"/>
    <x v="55"/>
    <x v="3"/>
    <x v="3"/>
    <n v="4703"/>
    <x v="0"/>
    <x v="17"/>
    <x v="9"/>
    <x v="9"/>
    <n v="675.86"/>
    <n v="1"/>
  </r>
  <r>
    <x v="685"/>
    <x v="0"/>
    <x v="0"/>
    <x v="0"/>
    <x v="92"/>
    <x v="3"/>
    <x v="3"/>
    <n v="4305"/>
    <x v="0"/>
    <x v="3"/>
    <x v="9"/>
    <x v="9"/>
    <n v="678.63"/>
    <n v="1"/>
  </r>
  <r>
    <x v="284"/>
    <x v="2"/>
    <x v="2"/>
    <x v="1"/>
    <x v="25"/>
    <x v="4"/>
    <x v="4"/>
    <n v="3550"/>
    <x v="0"/>
    <x v="8"/>
    <x v="7"/>
    <x v="7"/>
    <n v="680.99000000000012"/>
    <n v="1"/>
  </r>
  <r>
    <x v="679"/>
    <x v="0"/>
    <x v="0"/>
    <x v="0"/>
    <x v="59"/>
    <x v="3"/>
    <x v="3"/>
    <n v="4509"/>
    <x v="0"/>
    <x v="3"/>
    <x v="3"/>
    <x v="3"/>
    <n v="682.06999999999994"/>
    <n v="1"/>
  </r>
  <r>
    <x v="519"/>
    <x v="2"/>
    <x v="2"/>
    <x v="0"/>
    <x v="36"/>
    <x v="4"/>
    <x v="4"/>
    <n v="3148"/>
    <x v="0"/>
    <x v="6"/>
    <x v="4"/>
    <x v="4"/>
    <n v="682.81"/>
    <n v="1"/>
  </r>
  <r>
    <x v="590"/>
    <x v="0"/>
    <x v="0"/>
    <x v="0"/>
    <x v="27"/>
    <x v="4"/>
    <x v="4"/>
    <n v="3066"/>
    <x v="0"/>
    <x v="7"/>
    <x v="7"/>
    <x v="7"/>
    <n v="684.44999999999993"/>
    <n v="1"/>
  </r>
  <r>
    <x v="663"/>
    <x v="0"/>
    <x v="0"/>
    <x v="0"/>
    <x v="82"/>
    <x v="3"/>
    <x v="3"/>
    <n v="4655"/>
    <x v="0"/>
    <x v="17"/>
    <x v="1"/>
    <x v="1"/>
    <n v="684.5"/>
    <n v="1"/>
  </r>
  <r>
    <x v="122"/>
    <x v="1"/>
    <x v="1"/>
    <x v="1"/>
    <x v="14"/>
    <x v="1"/>
    <x v="1"/>
    <n v="2790"/>
    <x v="0"/>
    <x v="11"/>
    <x v="7"/>
    <x v="7"/>
    <n v="685.08"/>
    <n v="1"/>
  </r>
  <r>
    <x v="571"/>
    <x v="1"/>
    <x v="1"/>
    <x v="0"/>
    <x v="78"/>
    <x v="1"/>
    <x v="1"/>
    <n v="2141"/>
    <x v="0"/>
    <x v="4"/>
    <x v="4"/>
    <x v="4"/>
    <n v="685.12"/>
    <n v="1"/>
  </r>
  <r>
    <x v="311"/>
    <x v="0"/>
    <x v="0"/>
    <x v="0"/>
    <x v="12"/>
    <x v="3"/>
    <x v="3"/>
    <n v="4068"/>
    <x v="0"/>
    <x v="10"/>
    <x v="7"/>
    <x v="7"/>
    <n v="686.7199999999998"/>
    <n v="1"/>
  </r>
  <r>
    <x v="101"/>
    <x v="2"/>
    <x v="2"/>
    <x v="0"/>
    <x v="26"/>
    <x v="0"/>
    <x v="0"/>
    <n v="6280"/>
    <x v="0"/>
    <x v="14"/>
    <x v="7"/>
    <x v="7"/>
    <n v="686.93000000000006"/>
    <n v="1"/>
  </r>
  <r>
    <x v="60"/>
    <x v="0"/>
    <x v="0"/>
    <x v="1"/>
    <x v="39"/>
    <x v="0"/>
    <x v="0"/>
    <n v="6330"/>
    <x v="0"/>
    <x v="14"/>
    <x v="1"/>
    <x v="1"/>
    <n v="687.45999999999992"/>
    <n v="1"/>
  </r>
  <r>
    <x v="273"/>
    <x v="1"/>
    <x v="1"/>
    <x v="0"/>
    <x v="31"/>
    <x v="1"/>
    <x v="1"/>
    <n v="2116"/>
    <x v="0"/>
    <x v="4"/>
    <x v="3"/>
    <x v="3"/>
    <n v="688.07"/>
    <n v="1"/>
  </r>
  <r>
    <x v="93"/>
    <x v="2"/>
    <x v="2"/>
    <x v="0"/>
    <x v="52"/>
    <x v="3"/>
    <x v="3"/>
    <n v="4053"/>
    <x v="0"/>
    <x v="10"/>
    <x v="7"/>
    <x v="7"/>
    <n v="688.15000000000009"/>
    <n v="1"/>
  </r>
  <r>
    <x v="341"/>
    <x v="1"/>
    <x v="1"/>
    <x v="1"/>
    <x v="34"/>
    <x v="4"/>
    <x v="4"/>
    <n v="3018"/>
    <x v="0"/>
    <x v="7"/>
    <x v="6"/>
    <x v="6"/>
    <n v="690.15000000000009"/>
    <n v="1"/>
  </r>
  <r>
    <x v="244"/>
    <x v="0"/>
    <x v="0"/>
    <x v="0"/>
    <x v="73"/>
    <x v="6"/>
    <x v="6"/>
    <n v="5607"/>
    <x v="0"/>
    <x v="18"/>
    <x v="9"/>
    <x v="9"/>
    <n v="690.91"/>
    <n v="1"/>
  </r>
  <r>
    <x v="241"/>
    <x v="0"/>
    <x v="0"/>
    <x v="0"/>
    <x v="60"/>
    <x v="1"/>
    <x v="1"/>
    <n v="2541"/>
    <x v="0"/>
    <x v="2"/>
    <x v="2"/>
    <x v="2"/>
    <n v="692.31"/>
    <n v="1"/>
  </r>
  <r>
    <x v="149"/>
    <x v="2"/>
    <x v="2"/>
    <x v="1"/>
    <x v="96"/>
    <x v="4"/>
    <x v="4"/>
    <n v="3690"/>
    <x v="0"/>
    <x v="16"/>
    <x v="4"/>
    <x v="4"/>
    <n v="693.95"/>
    <n v="1"/>
  </r>
  <r>
    <x v="173"/>
    <x v="0"/>
    <x v="0"/>
    <x v="0"/>
    <x v="23"/>
    <x v="1"/>
    <x v="1"/>
    <n v="2650"/>
    <x v="0"/>
    <x v="11"/>
    <x v="2"/>
    <x v="2"/>
    <n v="694.9799999999999"/>
    <n v="1"/>
  </r>
  <r>
    <x v="592"/>
    <x v="1"/>
    <x v="1"/>
    <x v="0"/>
    <x v="69"/>
    <x v="4"/>
    <x v="4"/>
    <n v="3199"/>
    <x v="0"/>
    <x v="6"/>
    <x v="6"/>
    <x v="6"/>
    <n v="695.35"/>
    <n v="1"/>
  </r>
  <r>
    <x v="121"/>
    <x v="0"/>
    <x v="0"/>
    <x v="1"/>
    <x v="24"/>
    <x v="1"/>
    <x v="1"/>
    <n v="2120"/>
    <x v="0"/>
    <x v="4"/>
    <x v="5"/>
    <x v="5"/>
    <n v="695.35"/>
    <n v="1"/>
  </r>
  <r>
    <x v="198"/>
    <x v="2"/>
    <x v="2"/>
    <x v="1"/>
    <x v="74"/>
    <x v="1"/>
    <x v="1"/>
    <n v="2485"/>
    <x v="0"/>
    <x v="1"/>
    <x v="4"/>
    <x v="4"/>
    <n v="696.71"/>
    <n v="1"/>
  </r>
  <r>
    <x v="58"/>
    <x v="2"/>
    <x v="2"/>
    <x v="0"/>
    <x v="34"/>
    <x v="4"/>
    <x v="4"/>
    <n v="3018"/>
    <x v="0"/>
    <x v="7"/>
    <x v="3"/>
    <x v="3"/>
    <n v="698.61"/>
    <n v="1"/>
  </r>
  <r>
    <x v="717"/>
    <x v="2"/>
    <x v="2"/>
    <x v="0"/>
    <x v="10"/>
    <x v="4"/>
    <x v="4"/>
    <n v="3551"/>
    <x v="0"/>
    <x v="8"/>
    <x v="4"/>
    <x v="4"/>
    <n v="698.73"/>
    <n v="1"/>
  </r>
  <r>
    <x v="327"/>
    <x v="0"/>
    <x v="0"/>
    <x v="0"/>
    <x v="29"/>
    <x v="4"/>
    <x v="4"/>
    <n v="3500"/>
    <x v="0"/>
    <x v="8"/>
    <x v="9"/>
    <x v="9"/>
    <n v="698.73"/>
    <n v="1"/>
  </r>
  <r>
    <x v="156"/>
    <x v="2"/>
    <x v="2"/>
    <x v="0"/>
    <x v="42"/>
    <x v="3"/>
    <x v="3"/>
    <n v="4870"/>
    <x v="0"/>
    <x v="12"/>
    <x v="9"/>
    <x v="9"/>
    <n v="699.15000000000009"/>
    <n v="1"/>
  </r>
  <r>
    <x v="212"/>
    <x v="0"/>
    <x v="0"/>
    <x v="0"/>
    <x v="67"/>
    <x v="3"/>
    <x v="3"/>
    <n v="4551"/>
    <x v="0"/>
    <x v="15"/>
    <x v="3"/>
    <x v="3"/>
    <n v="699.94999999999993"/>
    <n v="1"/>
  </r>
  <r>
    <x v="111"/>
    <x v="0"/>
    <x v="0"/>
    <x v="0"/>
    <x v="71"/>
    <x v="6"/>
    <x v="6"/>
    <n v="5043"/>
    <x v="0"/>
    <x v="13"/>
    <x v="9"/>
    <x v="9"/>
    <n v="700.16"/>
    <n v="1"/>
  </r>
  <r>
    <x v="237"/>
    <x v="0"/>
    <x v="0"/>
    <x v="0"/>
    <x v="5"/>
    <x v="1"/>
    <x v="1"/>
    <n v="2067"/>
    <x v="0"/>
    <x v="5"/>
    <x v="3"/>
    <x v="3"/>
    <n v="700.37999999999988"/>
    <n v="1"/>
  </r>
  <r>
    <x v="27"/>
    <x v="0"/>
    <x v="0"/>
    <x v="0"/>
    <x v="60"/>
    <x v="1"/>
    <x v="1"/>
    <n v="2541"/>
    <x v="0"/>
    <x v="2"/>
    <x v="7"/>
    <x v="7"/>
    <n v="701.14999999999986"/>
    <n v="1"/>
  </r>
  <r>
    <x v="6"/>
    <x v="1"/>
    <x v="1"/>
    <x v="0"/>
    <x v="13"/>
    <x v="1"/>
    <x v="1"/>
    <n v="2480"/>
    <x v="0"/>
    <x v="1"/>
    <x v="7"/>
    <x v="7"/>
    <n v="701.67000000000007"/>
    <n v="1"/>
  </r>
  <r>
    <x v="221"/>
    <x v="0"/>
    <x v="0"/>
    <x v="0"/>
    <x v="86"/>
    <x v="0"/>
    <x v="0"/>
    <n v="6725"/>
    <x v="0"/>
    <x v="20"/>
    <x v="1"/>
    <x v="1"/>
    <n v="702.32999999999993"/>
    <n v="1"/>
  </r>
  <r>
    <x v="93"/>
    <x v="2"/>
    <x v="2"/>
    <x v="1"/>
    <x v="25"/>
    <x v="4"/>
    <x v="4"/>
    <n v="3550"/>
    <x v="0"/>
    <x v="8"/>
    <x v="3"/>
    <x v="3"/>
    <n v="702.54"/>
    <n v="1"/>
  </r>
  <r>
    <x v="548"/>
    <x v="1"/>
    <x v="1"/>
    <x v="0"/>
    <x v="80"/>
    <x v="0"/>
    <x v="0"/>
    <n v="6109"/>
    <x v="0"/>
    <x v="14"/>
    <x v="1"/>
    <x v="1"/>
    <n v="703.34"/>
    <n v="1"/>
  </r>
  <r>
    <x v="425"/>
    <x v="2"/>
    <x v="2"/>
    <x v="0"/>
    <x v="46"/>
    <x v="3"/>
    <x v="3"/>
    <n v="4740"/>
    <x v="0"/>
    <x v="17"/>
    <x v="4"/>
    <x v="4"/>
    <n v="704.46"/>
    <n v="1"/>
  </r>
  <r>
    <x v="428"/>
    <x v="0"/>
    <x v="0"/>
    <x v="0"/>
    <x v="48"/>
    <x v="3"/>
    <x v="3"/>
    <n v="4566"/>
    <x v="0"/>
    <x v="15"/>
    <x v="5"/>
    <x v="5"/>
    <n v="705.05"/>
    <n v="1"/>
  </r>
  <r>
    <x v="499"/>
    <x v="0"/>
    <x v="0"/>
    <x v="1"/>
    <x v="96"/>
    <x v="4"/>
    <x v="4"/>
    <n v="3690"/>
    <x v="0"/>
    <x v="16"/>
    <x v="4"/>
    <x v="4"/>
    <n v="706.39"/>
    <n v="1"/>
  </r>
  <r>
    <x v="109"/>
    <x v="0"/>
    <x v="0"/>
    <x v="1"/>
    <x v="34"/>
    <x v="4"/>
    <x v="4"/>
    <n v="3018"/>
    <x v="0"/>
    <x v="7"/>
    <x v="2"/>
    <x v="2"/>
    <n v="706.49"/>
    <n v="1"/>
  </r>
  <r>
    <x v="671"/>
    <x v="1"/>
    <x v="1"/>
    <x v="1"/>
    <x v="38"/>
    <x v="3"/>
    <x v="3"/>
    <n v="4802"/>
    <x v="0"/>
    <x v="12"/>
    <x v="1"/>
    <x v="1"/>
    <n v="710.89"/>
    <n v="1"/>
  </r>
  <r>
    <x v="687"/>
    <x v="0"/>
    <x v="0"/>
    <x v="0"/>
    <x v="85"/>
    <x v="0"/>
    <x v="0"/>
    <n v="6530"/>
    <x v="0"/>
    <x v="20"/>
    <x v="2"/>
    <x v="2"/>
    <n v="715"/>
    <n v="1"/>
  </r>
  <r>
    <x v="593"/>
    <x v="0"/>
    <x v="0"/>
    <x v="0"/>
    <x v="49"/>
    <x v="4"/>
    <x v="4"/>
    <n v="3134"/>
    <x v="0"/>
    <x v="6"/>
    <x v="1"/>
    <x v="1"/>
    <n v="715.37"/>
    <n v="1"/>
  </r>
  <r>
    <x v="528"/>
    <x v="1"/>
    <x v="1"/>
    <x v="0"/>
    <x v="31"/>
    <x v="1"/>
    <x v="1"/>
    <n v="2116"/>
    <x v="0"/>
    <x v="4"/>
    <x v="7"/>
    <x v="7"/>
    <n v="715.61999999999989"/>
    <n v="1"/>
  </r>
  <r>
    <x v="526"/>
    <x v="2"/>
    <x v="2"/>
    <x v="1"/>
    <x v="25"/>
    <x v="4"/>
    <x v="4"/>
    <n v="3550"/>
    <x v="0"/>
    <x v="8"/>
    <x v="9"/>
    <x v="9"/>
    <n v="715.88"/>
    <n v="1"/>
  </r>
  <r>
    <x v="366"/>
    <x v="1"/>
    <x v="1"/>
    <x v="0"/>
    <x v="55"/>
    <x v="3"/>
    <x v="3"/>
    <n v="4703"/>
    <x v="0"/>
    <x v="17"/>
    <x v="0"/>
    <x v="0"/>
    <n v="716.45"/>
    <n v="1"/>
  </r>
  <r>
    <x v="490"/>
    <x v="0"/>
    <x v="0"/>
    <x v="0"/>
    <x v="26"/>
    <x v="0"/>
    <x v="0"/>
    <n v="6280"/>
    <x v="0"/>
    <x v="14"/>
    <x v="7"/>
    <x v="7"/>
    <n v="716.67000000000007"/>
    <n v="1"/>
  </r>
  <r>
    <x v="178"/>
    <x v="0"/>
    <x v="0"/>
    <x v="0"/>
    <x v="32"/>
    <x v="6"/>
    <x v="6"/>
    <n v="5169"/>
    <x v="0"/>
    <x v="13"/>
    <x v="4"/>
    <x v="4"/>
    <n v="717.45"/>
    <n v="1"/>
  </r>
  <r>
    <x v="92"/>
    <x v="0"/>
    <x v="0"/>
    <x v="0"/>
    <x v="71"/>
    <x v="6"/>
    <x v="6"/>
    <n v="5043"/>
    <x v="0"/>
    <x v="13"/>
    <x v="9"/>
    <x v="9"/>
    <n v="718.24"/>
    <n v="1"/>
  </r>
  <r>
    <x v="463"/>
    <x v="0"/>
    <x v="0"/>
    <x v="1"/>
    <x v="64"/>
    <x v="1"/>
    <x v="1"/>
    <n v="2350"/>
    <x v="0"/>
    <x v="1"/>
    <x v="3"/>
    <x v="3"/>
    <n v="721.01999999999987"/>
    <n v="1"/>
  </r>
  <r>
    <x v="173"/>
    <x v="0"/>
    <x v="0"/>
    <x v="0"/>
    <x v="73"/>
    <x v="6"/>
    <x v="6"/>
    <n v="5607"/>
    <x v="0"/>
    <x v="18"/>
    <x v="1"/>
    <x v="1"/>
    <n v="721.04"/>
    <n v="1"/>
  </r>
  <r>
    <x v="176"/>
    <x v="2"/>
    <x v="2"/>
    <x v="0"/>
    <x v="4"/>
    <x v="1"/>
    <x v="1"/>
    <n v="2154"/>
    <x v="0"/>
    <x v="4"/>
    <x v="3"/>
    <x v="3"/>
    <n v="721.23"/>
    <n v="1"/>
  </r>
  <r>
    <x v="19"/>
    <x v="0"/>
    <x v="0"/>
    <x v="0"/>
    <x v="19"/>
    <x v="1"/>
    <x v="1"/>
    <n v="2800"/>
    <x v="0"/>
    <x v="11"/>
    <x v="4"/>
    <x v="4"/>
    <n v="721.40000000000009"/>
    <n v="1"/>
  </r>
  <r>
    <x v="676"/>
    <x v="1"/>
    <x v="1"/>
    <x v="0"/>
    <x v="60"/>
    <x v="1"/>
    <x v="1"/>
    <n v="2541"/>
    <x v="0"/>
    <x v="2"/>
    <x v="3"/>
    <x v="3"/>
    <n v="721.7"/>
    <n v="1"/>
  </r>
  <r>
    <x v="293"/>
    <x v="0"/>
    <x v="0"/>
    <x v="0"/>
    <x v="29"/>
    <x v="4"/>
    <x v="4"/>
    <n v="3500"/>
    <x v="0"/>
    <x v="8"/>
    <x v="4"/>
    <x v="4"/>
    <n v="722.32999999999993"/>
    <n v="1"/>
  </r>
  <r>
    <x v="564"/>
    <x v="0"/>
    <x v="0"/>
    <x v="0"/>
    <x v="17"/>
    <x v="3"/>
    <x v="3"/>
    <n v="4825"/>
    <x v="0"/>
    <x v="12"/>
    <x v="9"/>
    <x v="9"/>
    <n v="723.53000000000009"/>
    <n v="1"/>
  </r>
  <r>
    <x v="712"/>
    <x v="0"/>
    <x v="0"/>
    <x v="0"/>
    <x v="18"/>
    <x v="6"/>
    <x v="6"/>
    <n v="5168"/>
    <x v="0"/>
    <x v="13"/>
    <x v="5"/>
    <x v="5"/>
    <n v="724.4"/>
    <n v="1"/>
  </r>
  <r>
    <x v="78"/>
    <x v="0"/>
    <x v="0"/>
    <x v="0"/>
    <x v="94"/>
    <x v="5"/>
    <x v="5"/>
    <n v="7250"/>
    <x v="0"/>
    <x v="9"/>
    <x v="4"/>
    <x v="4"/>
    <n v="724.66000000000008"/>
    <n v="1"/>
  </r>
  <r>
    <x v="246"/>
    <x v="2"/>
    <x v="2"/>
    <x v="0"/>
    <x v="64"/>
    <x v="1"/>
    <x v="1"/>
    <n v="2350"/>
    <x v="0"/>
    <x v="1"/>
    <x v="7"/>
    <x v="7"/>
    <n v="724.67999999999984"/>
    <n v="1"/>
  </r>
  <r>
    <x v="668"/>
    <x v="2"/>
    <x v="2"/>
    <x v="0"/>
    <x v="92"/>
    <x v="3"/>
    <x v="3"/>
    <n v="4305"/>
    <x v="0"/>
    <x v="3"/>
    <x v="9"/>
    <x v="9"/>
    <n v="724.75"/>
    <n v="1"/>
  </r>
  <r>
    <x v="282"/>
    <x v="2"/>
    <x v="2"/>
    <x v="1"/>
    <x v="22"/>
    <x v="1"/>
    <x v="1"/>
    <n v="2539"/>
    <x v="0"/>
    <x v="2"/>
    <x v="1"/>
    <x v="1"/>
    <n v="726.35"/>
    <n v="1"/>
  </r>
  <r>
    <x v="562"/>
    <x v="1"/>
    <x v="1"/>
    <x v="0"/>
    <x v="69"/>
    <x v="4"/>
    <x v="4"/>
    <n v="3199"/>
    <x v="0"/>
    <x v="6"/>
    <x v="3"/>
    <x v="3"/>
    <n v="726.38"/>
    <n v="1"/>
  </r>
  <r>
    <x v="241"/>
    <x v="0"/>
    <x v="0"/>
    <x v="0"/>
    <x v="56"/>
    <x v="1"/>
    <x v="1"/>
    <n v="2795"/>
    <x v="0"/>
    <x v="11"/>
    <x v="7"/>
    <x v="7"/>
    <n v="727.32999999999981"/>
    <n v="1"/>
  </r>
  <r>
    <x v="301"/>
    <x v="1"/>
    <x v="1"/>
    <x v="0"/>
    <x v="28"/>
    <x v="1"/>
    <x v="1"/>
    <n v="2830"/>
    <x v="0"/>
    <x v="11"/>
    <x v="4"/>
    <x v="4"/>
    <n v="728.16000000000008"/>
    <n v="1"/>
  </r>
  <r>
    <x v="443"/>
    <x v="1"/>
    <x v="1"/>
    <x v="0"/>
    <x v="43"/>
    <x v="1"/>
    <x v="1"/>
    <n v="2560"/>
    <x v="0"/>
    <x v="2"/>
    <x v="3"/>
    <x v="3"/>
    <n v="729.09"/>
    <n v="1"/>
  </r>
  <r>
    <x v="210"/>
    <x v="0"/>
    <x v="0"/>
    <x v="0"/>
    <x v="63"/>
    <x v="1"/>
    <x v="1"/>
    <n v="2015"/>
    <x v="0"/>
    <x v="5"/>
    <x v="7"/>
    <x v="7"/>
    <n v="729.36"/>
    <n v="1"/>
  </r>
  <r>
    <x v="357"/>
    <x v="0"/>
    <x v="0"/>
    <x v="0"/>
    <x v="39"/>
    <x v="0"/>
    <x v="0"/>
    <n v="6330"/>
    <x v="0"/>
    <x v="14"/>
    <x v="6"/>
    <x v="6"/>
    <n v="731.02"/>
    <n v="1"/>
  </r>
  <r>
    <x v="209"/>
    <x v="2"/>
    <x v="2"/>
    <x v="0"/>
    <x v="47"/>
    <x v="1"/>
    <x v="1"/>
    <n v="2101"/>
    <x v="0"/>
    <x v="4"/>
    <x v="4"/>
    <x v="4"/>
    <n v="731.57999999999993"/>
    <n v="1"/>
  </r>
  <r>
    <x v="633"/>
    <x v="1"/>
    <x v="1"/>
    <x v="0"/>
    <x v="33"/>
    <x v="4"/>
    <x v="4"/>
    <n v="3280"/>
    <x v="0"/>
    <x v="8"/>
    <x v="0"/>
    <x v="0"/>
    <n v="733.47"/>
    <n v="1"/>
  </r>
  <r>
    <x v="678"/>
    <x v="1"/>
    <x v="1"/>
    <x v="1"/>
    <x v="35"/>
    <x v="3"/>
    <x v="3"/>
    <n v="4558"/>
    <x v="0"/>
    <x v="15"/>
    <x v="2"/>
    <x v="2"/>
    <n v="733.96"/>
    <n v="1"/>
  </r>
  <r>
    <x v="74"/>
    <x v="2"/>
    <x v="2"/>
    <x v="0"/>
    <x v="78"/>
    <x v="1"/>
    <x v="1"/>
    <n v="2141"/>
    <x v="0"/>
    <x v="4"/>
    <x v="0"/>
    <x v="0"/>
    <n v="734.98"/>
    <n v="1"/>
  </r>
  <r>
    <x v="720"/>
    <x v="0"/>
    <x v="0"/>
    <x v="0"/>
    <x v="76"/>
    <x v="1"/>
    <x v="1"/>
    <n v="2031"/>
    <x v="0"/>
    <x v="5"/>
    <x v="7"/>
    <x v="7"/>
    <n v="738.8599999999999"/>
    <n v="1"/>
  </r>
  <r>
    <x v="101"/>
    <x v="2"/>
    <x v="2"/>
    <x v="1"/>
    <x v="24"/>
    <x v="1"/>
    <x v="1"/>
    <n v="2120"/>
    <x v="0"/>
    <x v="4"/>
    <x v="4"/>
    <x v="4"/>
    <n v="739.6099999999999"/>
    <n v="1"/>
  </r>
  <r>
    <x v="373"/>
    <x v="0"/>
    <x v="0"/>
    <x v="0"/>
    <x v="33"/>
    <x v="4"/>
    <x v="4"/>
    <n v="3280"/>
    <x v="0"/>
    <x v="8"/>
    <x v="7"/>
    <x v="7"/>
    <n v="739.65"/>
    <n v="1"/>
  </r>
  <r>
    <x v="31"/>
    <x v="1"/>
    <x v="1"/>
    <x v="0"/>
    <x v="10"/>
    <x v="4"/>
    <x v="4"/>
    <n v="3551"/>
    <x v="0"/>
    <x v="8"/>
    <x v="4"/>
    <x v="4"/>
    <n v="740.32"/>
    <n v="1"/>
  </r>
  <r>
    <x v="556"/>
    <x v="0"/>
    <x v="0"/>
    <x v="0"/>
    <x v="71"/>
    <x v="6"/>
    <x v="6"/>
    <n v="5043"/>
    <x v="0"/>
    <x v="13"/>
    <x v="1"/>
    <x v="1"/>
    <n v="741.28000000000009"/>
    <n v="1"/>
  </r>
  <r>
    <x v="356"/>
    <x v="0"/>
    <x v="0"/>
    <x v="1"/>
    <x v="87"/>
    <x v="2"/>
    <x v="2"/>
    <n v="2609"/>
    <x v="0"/>
    <x v="2"/>
    <x v="9"/>
    <x v="9"/>
    <n v="741.83999999999992"/>
    <n v="1"/>
  </r>
  <r>
    <x v="205"/>
    <x v="0"/>
    <x v="0"/>
    <x v="1"/>
    <x v="68"/>
    <x v="7"/>
    <x v="7"/>
    <n v="800"/>
    <x v="0"/>
    <x v="19"/>
    <x v="3"/>
    <x v="3"/>
    <n v="742.08"/>
    <n v="1"/>
  </r>
  <r>
    <x v="307"/>
    <x v="0"/>
    <x v="0"/>
    <x v="0"/>
    <x v="37"/>
    <x v="1"/>
    <x v="1"/>
    <n v="2750"/>
    <x v="0"/>
    <x v="11"/>
    <x v="4"/>
    <x v="4"/>
    <n v="742.91"/>
    <n v="1"/>
  </r>
  <r>
    <x v="255"/>
    <x v="0"/>
    <x v="0"/>
    <x v="0"/>
    <x v="9"/>
    <x v="4"/>
    <x v="4"/>
    <n v="3076"/>
    <x v="0"/>
    <x v="7"/>
    <x v="4"/>
    <x v="4"/>
    <n v="743.15"/>
    <n v="1"/>
  </r>
  <r>
    <x v="183"/>
    <x v="0"/>
    <x v="0"/>
    <x v="0"/>
    <x v="26"/>
    <x v="0"/>
    <x v="0"/>
    <n v="6280"/>
    <x v="0"/>
    <x v="14"/>
    <x v="3"/>
    <x v="3"/>
    <n v="744.12"/>
    <n v="1"/>
  </r>
  <r>
    <x v="79"/>
    <x v="0"/>
    <x v="0"/>
    <x v="1"/>
    <x v="75"/>
    <x v="0"/>
    <x v="0"/>
    <n v="6450"/>
    <x v="0"/>
    <x v="20"/>
    <x v="9"/>
    <x v="9"/>
    <n v="744.77"/>
    <n v="1"/>
  </r>
  <r>
    <x v="174"/>
    <x v="0"/>
    <x v="0"/>
    <x v="1"/>
    <x v="8"/>
    <x v="1"/>
    <x v="1"/>
    <n v="2158"/>
    <x v="0"/>
    <x v="4"/>
    <x v="9"/>
    <x v="9"/>
    <n v="744.88"/>
    <n v="1"/>
  </r>
  <r>
    <x v="159"/>
    <x v="0"/>
    <x v="0"/>
    <x v="0"/>
    <x v="80"/>
    <x v="0"/>
    <x v="0"/>
    <n v="6109"/>
    <x v="0"/>
    <x v="14"/>
    <x v="4"/>
    <x v="4"/>
    <n v="744.9899999999999"/>
    <n v="1"/>
  </r>
  <r>
    <x v="716"/>
    <x v="0"/>
    <x v="0"/>
    <x v="1"/>
    <x v="35"/>
    <x v="3"/>
    <x v="3"/>
    <n v="4558"/>
    <x v="0"/>
    <x v="15"/>
    <x v="2"/>
    <x v="2"/>
    <n v="745.32"/>
    <n v="1"/>
  </r>
  <r>
    <x v="199"/>
    <x v="0"/>
    <x v="0"/>
    <x v="1"/>
    <x v="8"/>
    <x v="1"/>
    <x v="1"/>
    <n v="2158"/>
    <x v="0"/>
    <x v="4"/>
    <x v="9"/>
    <x v="9"/>
    <n v="746.06"/>
    <n v="1"/>
  </r>
  <r>
    <x v="218"/>
    <x v="1"/>
    <x v="1"/>
    <x v="0"/>
    <x v="84"/>
    <x v="3"/>
    <x v="3"/>
    <n v="4215"/>
    <x v="0"/>
    <x v="3"/>
    <x v="2"/>
    <x v="2"/>
    <n v="747.07"/>
    <n v="1"/>
  </r>
  <r>
    <x v="528"/>
    <x v="1"/>
    <x v="1"/>
    <x v="0"/>
    <x v="53"/>
    <x v="3"/>
    <x v="3"/>
    <n v="4119"/>
    <x v="0"/>
    <x v="10"/>
    <x v="9"/>
    <x v="9"/>
    <n v="747.11"/>
    <n v="1"/>
  </r>
  <r>
    <x v="169"/>
    <x v="0"/>
    <x v="0"/>
    <x v="0"/>
    <x v="62"/>
    <x v="0"/>
    <x v="0"/>
    <n v="6112"/>
    <x v="0"/>
    <x v="14"/>
    <x v="7"/>
    <x v="7"/>
    <n v="747.30000000000007"/>
    <n v="1"/>
  </r>
  <r>
    <x v="59"/>
    <x v="0"/>
    <x v="0"/>
    <x v="0"/>
    <x v="2"/>
    <x v="2"/>
    <x v="2"/>
    <n v="2617"/>
    <x v="0"/>
    <x v="2"/>
    <x v="0"/>
    <x v="0"/>
    <n v="747.34"/>
    <n v="1"/>
  </r>
  <r>
    <x v="436"/>
    <x v="2"/>
    <x v="2"/>
    <x v="0"/>
    <x v="57"/>
    <x v="6"/>
    <x v="6"/>
    <n v="5082"/>
    <x v="0"/>
    <x v="13"/>
    <x v="1"/>
    <x v="1"/>
    <n v="747.42000000000007"/>
    <n v="1"/>
  </r>
  <r>
    <x v="134"/>
    <x v="0"/>
    <x v="0"/>
    <x v="0"/>
    <x v="8"/>
    <x v="1"/>
    <x v="1"/>
    <n v="2158"/>
    <x v="0"/>
    <x v="4"/>
    <x v="4"/>
    <x v="4"/>
    <n v="747.94"/>
    <n v="1"/>
  </r>
  <r>
    <x v="44"/>
    <x v="0"/>
    <x v="0"/>
    <x v="0"/>
    <x v="66"/>
    <x v="3"/>
    <x v="3"/>
    <n v="4883"/>
    <x v="0"/>
    <x v="12"/>
    <x v="1"/>
    <x v="1"/>
    <n v="748.43000000000006"/>
    <n v="1"/>
  </r>
  <r>
    <x v="276"/>
    <x v="0"/>
    <x v="0"/>
    <x v="0"/>
    <x v="90"/>
    <x v="3"/>
    <x v="3"/>
    <n v="4700"/>
    <x v="0"/>
    <x v="17"/>
    <x v="7"/>
    <x v="7"/>
    <n v="749.04"/>
    <n v="1"/>
  </r>
  <r>
    <x v="178"/>
    <x v="0"/>
    <x v="0"/>
    <x v="0"/>
    <x v="37"/>
    <x v="1"/>
    <x v="1"/>
    <n v="2750"/>
    <x v="0"/>
    <x v="11"/>
    <x v="3"/>
    <x v="3"/>
    <n v="749.25"/>
    <n v="1"/>
  </r>
  <r>
    <x v="536"/>
    <x v="1"/>
    <x v="1"/>
    <x v="0"/>
    <x v="12"/>
    <x v="3"/>
    <x v="3"/>
    <n v="4068"/>
    <x v="0"/>
    <x v="10"/>
    <x v="3"/>
    <x v="3"/>
    <n v="749.56"/>
    <n v="1"/>
  </r>
  <r>
    <x v="218"/>
    <x v="1"/>
    <x v="1"/>
    <x v="0"/>
    <x v="46"/>
    <x v="3"/>
    <x v="3"/>
    <n v="4740"/>
    <x v="0"/>
    <x v="17"/>
    <x v="5"/>
    <x v="5"/>
    <n v="749.75"/>
    <n v="1"/>
  </r>
  <r>
    <x v="676"/>
    <x v="1"/>
    <x v="1"/>
    <x v="1"/>
    <x v="89"/>
    <x v="4"/>
    <x v="4"/>
    <n v="3136"/>
    <x v="0"/>
    <x v="6"/>
    <x v="5"/>
    <x v="5"/>
    <n v="750.6"/>
    <n v="1"/>
  </r>
  <r>
    <x v="156"/>
    <x v="2"/>
    <x v="2"/>
    <x v="0"/>
    <x v="40"/>
    <x v="4"/>
    <x v="4"/>
    <n v="3353"/>
    <x v="0"/>
    <x v="8"/>
    <x v="7"/>
    <x v="7"/>
    <n v="751.21"/>
    <n v="1"/>
  </r>
  <r>
    <x v="464"/>
    <x v="2"/>
    <x v="2"/>
    <x v="0"/>
    <x v="23"/>
    <x v="1"/>
    <x v="1"/>
    <n v="2650"/>
    <x v="0"/>
    <x v="11"/>
    <x v="7"/>
    <x v="7"/>
    <n v="756.55000000000007"/>
    <n v="1"/>
  </r>
  <r>
    <x v="253"/>
    <x v="0"/>
    <x v="0"/>
    <x v="1"/>
    <x v="40"/>
    <x v="4"/>
    <x v="4"/>
    <n v="3353"/>
    <x v="0"/>
    <x v="8"/>
    <x v="2"/>
    <x v="2"/>
    <n v="756.94"/>
    <n v="1"/>
  </r>
  <r>
    <x v="551"/>
    <x v="0"/>
    <x v="0"/>
    <x v="0"/>
    <x v="13"/>
    <x v="1"/>
    <x v="1"/>
    <n v="2480"/>
    <x v="0"/>
    <x v="1"/>
    <x v="4"/>
    <x v="4"/>
    <n v="759.59"/>
    <n v="1"/>
  </r>
  <r>
    <x v="720"/>
    <x v="0"/>
    <x v="0"/>
    <x v="0"/>
    <x v="43"/>
    <x v="1"/>
    <x v="1"/>
    <n v="2560"/>
    <x v="0"/>
    <x v="2"/>
    <x v="2"/>
    <x v="2"/>
    <n v="761.5200000000001"/>
    <n v="1"/>
  </r>
  <r>
    <x v="409"/>
    <x v="0"/>
    <x v="0"/>
    <x v="0"/>
    <x v="43"/>
    <x v="1"/>
    <x v="1"/>
    <n v="2560"/>
    <x v="0"/>
    <x v="2"/>
    <x v="3"/>
    <x v="3"/>
    <n v="761.66000000000008"/>
    <n v="1"/>
  </r>
  <r>
    <x v="484"/>
    <x v="0"/>
    <x v="0"/>
    <x v="0"/>
    <x v="33"/>
    <x v="4"/>
    <x v="4"/>
    <n v="3280"/>
    <x v="0"/>
    <x v="8"/>
    <x v="4"/>
    <x v="4"/>
    <n v="762.15000000000009"/>
    <n v="1"/>
  </r>
  <r>
    <x v="627"/>
    <x v="2"/>
    <x v="2"/>
    <x v="0"/>
    <x v="37"/>
    <x v="1"/>
    <x v="1"/>
    <n v="2750"/>
    <x v="0"/>
    <x v="11"/>
    <x v="4"/>
    <x v="4"/>
    <n v="763.2700000000001"/>
    <n v="1"/>
  </r>
  <r>
    <x v="140"/>
    <x v="0"/>
    <x v="0"/>
    <x v="0"/>
    <x v="1"/>
    <x v="1"/>
    <x v="1"/>
    <n v="2478"/>
    <x v="0"/>
    <x v="1"/>
    <x v="9"/>
    <x v="9"/>
    <n v="764.81"/>
    <n v="1"/>
  </r>
  <r>
    <x v="13"/>
    <x v="0"/>
    <x v="0"/>
    <x v="0"/>
    <x v="51"/>
    <x v="4"/>
    <x v="4"/>
    <n v="3630"/>
    <x v="0"/>
    <x v="16"/>
    <x v="9"/>
    <x v="9"/>
    <n v="764.92"/>
    <n v="1"/>
  </r>
  <r>
    <x v="437"/>
    <x v="1"/>
    <x v="1"/>
    <x v="0"/>
    <x v="64"/>
    <x v="1"/>
    <x v="1"/>
    <n v="2350"/>
    <x v="0"/>
    <x v="1"/>
    <x v="1"/>
    <x v="1"/>
    <n v="767.44999999999993"/>
    <n v="1"/>
  </r>
  <r>
    <x v="252"/>
    <x v="1"/>
    <x v="1"/>
    <x v="0"/>
    <x v="94"/>
    <x v="5"/>
    <x v="5"/>
    <n v="7250"/>
    <x v="0"/>
    <x v="9"/>
    <x v="7"/>
    <x v="7"/>
    <n v="768.2"/>
    <n v="1"/>
  </r>
  <r>
    <x v="360"/>
    <x v="2"/>
    <x v="2"/>
    <x v="0"/>
    <x v="13"/>
    <x v="1"/>
    <x v="1"/>
    <n v="2480"/>
    <x v="0"/>
    <x v="1"/>
    <x v="7"/>
    <x v="7"/>
    <n v="769.59"/>
    <n v="1"/>
  </r>
  <r>
    <x v="665"/>
    <x v="0"/>
    <x v="0"/>
    <x v="0"/>
    <x v="7"/>
    <x v="4"/>
    <x v="4"/>
    <n v="3175"/>
    <x v="0"/>
    <x v="6"/>
    <x v="3"/>
    <x v="3"/>
    <n v="769.93"/>
    <n v="1"/>
  </r>
  <r>
    <x v="316"/>
    <x v="0"/>
    <x v="0"/>
    <x v="0"/>
    <x v="69"/>
    <x v="4"/>
    <x v="4"/>
    <n v="3199"/>
    <x v="0"/>
    <x v="6"/>
    <x v="5"/>
    <x v="5"/>
    <n v="770.33999999999992"/>
    <n v="1"/>
  </r>
  <r>
    <x v="46"/>
    <x v="2"/>
    <x v="2"/>
    <x v="0"/>
    <x v="62"/>
    <x v="0"/>
    <x v="0"/>
    <n v="6112"/>
    <x v="0"/>
    <x v="14"/>
    <x v="9"/>
    <x v="9"/>
    <n v="771.18999999999994"/>
    <n v="1"/>
  </r>
  <r>
    <x v="136"/>
    <x v="0"/>
    <x v="0"/>
    <x v="0"/>
    <x v="7"/>
    <x v="4"/>
    <x v="4"/>
    <n v="3175"/>
    <x v="0"/>
    <x v="6"/>
    <x v="2"/>
    <x v="2"/>
    <n v="771.22"/>
    <n v="1"/>
  </r>
  <r>
    <x v="290"/>
    <x v="0"/>
    <x v="0"/>
    <x v="0"/>
    <x v="87"/>
    <x v="2"/>
    <x v="2"/>
    <n v="2609"/>
    <x v="0"/>
    <x v="2"/>
    <x v="5"/>
    <x v="5"/>
    <n v="771.81000000000006"/>
    <n v="1"/>
  </r>
  <r>
    <x v="19"/>
    <x v="0"/>
    <x v="0"/>
    <x v="1"/>
    <x v="22"/>
    <x v="1"/>
    <x v="1"/>
    <n v="2539"/>
    <x v="0"/>
    <x v="2"/>
    <x v="1"/>
    <x v="1"/>
    <n v="773.53"/>
    <n v="1"/>
  </r>
  <r>
    <x v="451"/>
    <x v="2"/>
    <x v="2"/>
    <x v="0"/>
    <x v="78"/>
    <x v="1"/>
    <x v="1"/>
    <n v="2141"/>
    <x v="0"/>
    <x v="4"/>
    <x v="1"/>
    <x v="1"/>
    <n v="776.77"/>
    <n v="1"/>
  </r>
  <r>
    <x v="545"/>
    <x v="2"/>
    <x v="2"/>
    <x v="1"/>
    <x v="65"/>
    <x v="1"/>
    <x v="1"/>
    <n v="2131"/>
    <x v="0"/>
    <x v="4"/>
    <x v="3"/>
    <x v="3"/>
    <n v="777.14"/>
    <n v="1"/>
  </r>
  <r>
    <x v="563"/>
    <x v="0"/>
    <x v="0"/>
    <x v="0"/>
    <x v="73"/>
    <x v="6"/>
    <x v="6"/>
    <n v="5607"/>
    <x v="0"/>
    <x v="18"/>
    <x v="0"/>
    <x v="0"/>
    <n v="777.87"/>
    <n v="1"/>
  </r>
  <r>
    <x v="721"/>
    <x v="0"/>
    <x v="0"/>
    <x v="1"/>
    <x v="85"/>
    <x v="0"/>
    <x v="0"/>
    <n v="6530"/>
    <x v="0"/>
    <x v="20"/>
    <x v="6"/>
    <x v="6"/>
    <n v="778.56000000000006"/>
    <n v="1"/>
  </r>
  <r>
    <x v="245"/>
    <x v="0"/>
    <x v="0"/>
    <x v="0"/>
    <x v="12"/>
    <x v="3"/>
    <x v="3"/>
    <n v="4068"/>
    <x v="0"/>
    <x v="10"/>
    <x v="9"/>
    <x v="9"/>
    <n v="779.41"/>
    <n v="1"/>
  </r>
  <r>
    <x v="7"/>
    <x v="0"/>
    <x v="0"/>
    <x v="0"/>
    <x v="21"/>
    <x v="3"/>
    <x v="3"/>
    <n v="4012"/>
    <x v="0"/>
    <x v="10"/>
    <x v="5"/>
    <x v="5"/>
    <n v="779.49"/>
    <n v="1"/>
  </r>
  <r>
    <x v="296"/>
    <x v="0"/>
    <x v="0"/>
    <x v="0"/>
    <x v="29"/>
    <x v="4"/>
    <x v="4"/>
    <n v="3500"/>
    <x v="0"/>
    <x v="8"/>
    <x v="7"/>
    <x v="7"/>
    <n v="780.21999999999991"/>
    <n v="1"/>
  </r>
  <r>
    <x v="168"/>
    <x v="0"/>
    <x v="0"/>
    <x v="1"/>
    <x v="75"/>
    <x v="0"/>
    <x v="0"/>
    <n v="6450"/>
    <x v="0"/>
    <x v="20"/>
    <x v="0"/>
    <x v="0"/>
    <n v="780.56000000000006"/>
    <n v="1"/>
  </r>
  <r>
    <x v="148"/>
    <x v="1"/>
    <x v="1"/>
    <x v="0"/>
    <x v="54"/>
    <x v="4"/>
    <x v="4"/>
    <n v="3030"/>
    <x v="0"/>
    <x v="7"/>
    <x v="1"/>
    <x v="1"/>
    <n v="786.16000000000008"/>
    <n v="1"/>
  </r>
  <r>
    <x v="522"/>
    <x v="0"/>
    <x v="0"/>
    <x v="0"/>
    <x v="52"/>
    <x v="3"/>
    <x v="3"/>
    <n v="4053"/>
    <x v="0"/>
    <x v="10"/>
    <x v="3"/>
    <x v="3"/>
    <n v="786.38000000000011"/>
    <n v="1"/>
  </r>
  <r>
    <x v="288"/>
    <x v="1"/>
    <x v="1"/>
    <x v="0"/>
    <x v="18"/>
    <x v="6"/>
    <x v="6"/>
    <n v="5168"/>
    <x v="0"/>
    <x v="13"/>
    <x v="9"/>
    <x v="9"/>
    <n v="786.86"/>
    <n v="1"/>
  </r>
  <r>
    <x v="437"/>
    <x v="1"/>
    <x v="1"/>
    <x v="1"/>
    <x v="85"/>
    <x v="0"/>
    <x v="0"/>
    <n v="6530"/>
    <x v="0"/>
    <x v="20"/>
    <x v="7"/>
    <x v="7"/>
    <n v="787.08000000000015"/>
    <n v="1"/>
  </r>
  <r>
    <x v="30"/>
    <x v="1"/>
    <x v="1"/>
    <x v="0"/>
    <x v="26"/>
    <x v="0"/>
    <x v="0"/>
    <n v="6280"/>
    <x v="0"/>
    <x v="14"/>
    <x v="3"/>
    <x v="3"/>
    <n v="787.31999999999994"/>
    <n v="1"/>
  </r>
  <r>
    <x v="554"/>
    <x v="0"/>
    <x v="0"/>
    <x v="0"/>
    <x v="74"/>
    <x v="1"/>
    <x v="1"/>
    <n v="2485"/>
    <x v="0"/>
    <x v="1"/>
    <x v="0"/>
    <x v="0"/>
    <n v="787.88"/>
    <n v="1"/>
  </r>
  <r>
    <x v="371"/>
    <x v="2"/>
    <x v="2"/>
    <x v="0"/>
    <x v="63"/>
    <x v="1"/>
    <x v="1"/>
    <n v="2015"/>
    <x v="0"/>
    <x v="5"/>
    <x v="7"/>
    <x v="7"/>
    <n v="789.65"/>
    <n v="1"/>
  </r>
  <r>
    <x v="423"/>
    <x v="1"/>
    <x v="1"/>
    <x v="1"/>
    <x v="65"/>
    <x v="1"/>
    <x v="1"/>
    <n v="2131"/>
    <x v="0"/>
    <x v="4"/>
    <x v="7"/>
    <x v="7"/>
    <n v="791.38999999999987"/>
    <n v="1"/>
  </r>
  <r>
    <x v="593"/>
    <x v="0"/>
    <x v="0"/>
    <x v="0"/>
    <x v="36"/>
    <x v="4"/>
    <x v="4"/>
    <n v="3148"/>
    <x v="0"/>
    <x v="6"/>
    <x v="7"/>
    <x v="7"/>
    <n v="791.57"/>
    <n v="1"/>
  </r>
  <r>
    <x v="409"/>
    <x v="0"/>
    <x v="0"/>
    <x v="0"/>
    <x v="10"/>
    <x v="4"/>
    <x v="4"/>
    <n v="3551"/>
    <x v="0"/>
    <x v="8"/>
    <x v="4"/>
    <x v="4"/>
    <n v="792.04999999999984"/>
    <n v="1"/>
  </r>
  <r>
    <x v="166"/>
    <x v="0"/>
    <x v="0"/>
    <x v="0"/>
    <x v="67"/>
    <x v="3"/>
    <x v="3"/>
    <n v="4551"/>
    <x v="0"/>
    <x v="15"/>
    <x v="7"/>
    <x v="7"/>
    <n v="795.31000000000006"/>
    <n v="1"/>
  </r>
  <r>
    <x v="578"/>
    <x v="2"/>
    <x v="2"/>
    <x v="0"/>
    <x v="18"/>
    <x v="6"/>
    <x v="6"/>
    <n v="5168"/>
    <x v="0"/>
    <x v="13"/>
    <x v="7"/>
    <x v="7"/>
    <n v="795.65"/>
    <n v="1"/>
  </r>
  <r>
    <x v="158"/>
    <x v="0"/>
    <x v="0"/>
    <x v="1"/>
    <x v="81"/>
    <x v="3"/>
    <x v="3"/>
    <n v="4680"/>
    <x v="0"/>
    <x v="17"/>
    <x v="4"/>
    <x v="4"/>
    <n v="796.52"/>
    <n v="1"/>
  </r>
  <r>
    <x v="247"/>
    <x v="2"/>
    <x v="2"/>
    <x v="0"/>
    <x v="23"/>
    <x v="1"/>
    <x v="1"/>
    <n v="2650"/>
    <x v="0"/>
    <x v="11"/>
    <x v="7"/>
    <x v="7"/>
    <n v="796.76000000000033"/>
    <n v="1"/>
  </r>
  <r>
    <x v="234"/>
    <x v="2"/>
    <x v="2"/>
    <x v="0"/>
    <x v="59"/>
    <x v="3"/>
    <x v="3"/>
    <n v="4509"/>
    <x v="0"/>
    <x v="3"/>
    <x v="3"/>
    <x v="3"/>
    <n v="797.2"/>
    <n v="1"/>
  </r>
  <r>
    <x v="342"/>
    <x v="0"/>
    <x v="0"/>
    <x v="1"/>
    <x v="89"/>
    <x v="4"/>
    <x v="4"/>
    <n v="3136"/>
    <x v="0"/>
    <x v="6"/>
    <x v="4"/>
    <x v="4"/>
    <n v="797.62"/>
    <n v="1"/>
  </r>
  <r>
    <x v="345"/>
    <x v="1"/>
    <x v="1"/>
    <x v="0"/>
    <x v="5"/>
    <x v="1"/>
    <x v="1"/>
    <n v="2067"/>
    <x v="0"/>
    <x v="5"/>
    <x v="6"/>
    <x v="6"/>
    <n v="797.75000000000011"/>
    <n v="1"/>
  </r>
  <r>
    <x v="10"/>
    <x v="0"/>
    <x v="0"/>
    <x v="0"/>
    <x v="47"/>
    <x v="1"/>
    <x v="1"/>
    <n v="2101"/>
    <x v="0"/>
    <x v="4"/>
    <x v="2"/>
    <x v="2"/>
    <n v="798.23"/>
    <n v="1"/>
  </r>
  <r>
    <x v="718"/>
    <x v="0"/>
    <x v="0"/>
    <x v="0"/>
    <x v="19"/>
    <x v="1"/>
    <x v="1"/>
    <n v="2800"/>
    <x v="0"/>
    <x v="11"/>
    <x v="5"/>
    <x v="5"/>
    <n v="798.24"/>
    <n v="1"/>
  </r>
  <r>
    <x v="354"/>
    <x v="1"/>
    <x v="1"/>
    <x v="0"/>
    <x v="92"/>
    <x v="3"/>
    <x v="3"/>
    <n v="4305"/>
    <x v="0"/>
    <x v="3"/>
    <x v="1"/>
    <x v="1"/>
    <n v="798.52"/>
    <n v="1"/>
  </r>
  <r>
    <x v="111"/>
    <x v="0"/>
    <x v="0"/>
    <x v="1"/>
    <x v="4"/>
    <x v="1"/>
    <x v="1"/>
    <n v="2154"/>
    <x v="0"/>
    <x v="4"/>
    <x v="7"/>
    <x v="7"/>
    <n v="799.67"/>
    <n v="1"/>
  </r>
  <r>
    <x v="293"/>
    <x v="0"/>
    <x v="0"/>
    <x v="0"/>
    <x v="56"/>
    <x v="1"/>
    <x v="1"/>
    <n v="2795"/>
    <x v="0"/>
    <x v="11"/>
    <x v="4"/>
    <x v="4"/>
    <n v="800.1"/>
    <n v="1"/>
  </r>
  <r>
    <x v="636"/>
    <x v="0"/>
    <x v="0"/>
    <x v="0"/>
    <x v="36"/>
    <x v="4"/>
    <x v="4"/>
    <n v="3148"/>
    <x v="0"/>
    <x v="6"/>
    <x v="6"/>
    <x v="6"/>
    <n v="800.23"/>
    <n v="1"/>
  </r>
  <r>
    <x v="110"/>
    <x v="2"/>
    <x v="2"/>
    <x v="0"/>
    <x v="93"/>
    <x v="4"/>
    <x v="4"/>
    <n v="3915"/>
    <x v="0"/>
    <x v="16"/>
    <x v="1"/>
    <x v="1"/>
    <n v="801.37"/>
    <n v="1"/>
  </r>
  <r>
    <x v="253"/>
    <x v="0"/>
    <x v="0"/>
    <x v="0"/>
    <x v="26"/>
    <x v="0"/>
    <x v="0"/>
    <n v="6280"/>
    <x v="0"/>
    <x v="14"/>
    <x v="6"/>
    <x v="6"/>
    <n v="801.48000000000013"/>
    <n v="1"/>
  </r>
  <r>
    <x v="696"/>
    <x v="1"/>
    <x v="1"/>
    <x v="0"/>
    <x v="20"/>
    <x v="4"/>
    <x v="4"/>
    <n v="3429"/>
    <x v="0"/>
    <x v="8"/>
    <x v="5"/>
    <x v="5"/>
    <n v="801.68000000000006"/>
    <n v="1"/>
  </r>
  <r>
    <x v="482"/>
    <x v="2"/>
    <x v="2"/>
    <x v="0"/>
    <x v="34"/>
    <x v="4"/>
    <x v="4"/>
    <n v="3018"/>
    <x v="0"/>
    <x v="7"/>
    <x v="7"/>
    <x v="7"/>
    <n v="801.97"/>
    <n v="1"/>
  </r>
  <r>
    <x v="163"/>
    <x v="0"/>
    <x v="0"/>
    <x v="0"/>
    <x v="87"/>
    <x v="2"/>
    <x v="2"/>
    <n v="2609"/>
    <x v="0"/>
    <x v="2"/>
    <x v="4"/>
    <x v="4"/>
    <n v="802.67"/>
    <n v="1"/>
  </r>
  <r>
    <x v="142"/>
    <x v="1"/>
    <x v="1"/>
    <x v="1"/>
    <x v="6"/>
    <x v="0"/>
    <x v="0"/>
    <n v="6010"/>
    <x v="0"/>
    <x v="0"/>
    <x v="4"/>
    <x v="4"/>
    <n v="802.75000000000011"/>
    <n v="1"/>
  </r>
  <r>
    <x v="126"/>
    <x v="0"/>
    <x v="0"/>
    <x v="1"/>
    <x v="35"/>
    <x v="3"/>
    <x v="3"/>
    <n v="4558"/>
    <x v="0"/>
    <x v="15"/>
    <x v="3"/>
    <x v="3"/>
    <n v="803.27"/>
    <n v="1"/>
  </r>
  <r>
    <x v="720"/>
    <x v="0"/>
    <x v="0"/>
    <x v="1"/>
    <x v="96"/>
    <x v="4"/>
    <x v="4"/>
    <n v="3690"/>
    <x v="0"/>
    <x v="16"/>
    <x v="9"/>
    <x v="9"/>
    <n v="803.61999999999989"/>
    <n v="1"/>
  </r>
  <r>
    <x v="507"/>
    <x v="0"/>
    <x v="0"/>
    <x v="0"/>
    <x v="53"/>
    <x v="3"/>
    <x v="3"/>
    <n v="4119"/>
    <x v="0"/>
    <x v="10"/>
    <x v="3"/>
    <x v="3"/>
    <n v="803.81"/>
    <n v="1"/>
  </r>
  <r>
    <x v="190"/>
    <x v="1"/>
    <x v="1"/>
    <x v="0"/>
    <x v="53"/>
    <x v="3"/>
    <x v="3"/>
    <n v="4119"/>
    <x v="0"/>
    <x v="10"/>
    <x v="7"/>
    <x v="7"/>
    <n v="807.66999999999985"/>
    <n v="1"/>
  </r>
  <r>
    <x v="625"/>
    <x v="0"/>
    <x v="0"/>
    <x v="0"/>
    <x v="9"/>
    <x v="4"/>
    <x v="4"/>
    <n v="3076"/>
    <x v="0"/>
    <x v="7"/>
    <x v="9"/>
    <x v="9"/>
    <n v="808.07"/>
    <n v="1"/>
  </r>
  <r>
    <x v="56"/>
    <x v="2"/>
    <x v="2"/>
    <x v="0"/>
    <x v="33"/>
    <x v="4"/>
    <x v="4"/>
    <n v="3280"/>
    <x v="0"/>
    <x v="8"/>
    <x v="3"/>
    <x v="3"/>
    <n v="809.27"/>
    <n v="1"/>
  </r>
  <r>
    <x v="258"/>
    <x v="0"/>
    <x v="0"/>
    <x v="0"/>
    <x v="54"/>
    <x v="4"/>
    <x v="4"/>
    <n v="3030"/>
    <x v="0"/>
    <x v="7"/>
    <x v="1"/>
    <x v="1"/>
    <n v="809.31000000000006"/>
    <n v="1"/>
  </r>
  <r>
    <x v="170"/>
    <x v="0"/>
    <x v="0"/>
    <x v="1"/>
    <x v="40"/>
    <x v="4"/>
    <x v="4"/>
    <n v="3353"/>
    <x v="0"/>
    <x v="8"/>
    <x v="3"/>
    <x v="3"/>
    <n v="809.47"/>
    <n v="1"/>
  </r>
  <r>
    <x v="95"/>
    <x v="1"/>
    <x v="1"/>
    <x v="0"/>
    <x v="46"/>
    <x v="3"/>
    <x v="3"/>
    <n v="4740"/>
    <x v="0"/>
    <x v="17"/>
    <x v="3"/>
    <x v="3"/>
    <n v="811.31"/>
    <n v="1"/>
  </r>
  <r>
    <x v="631"/>
    <x v="2"/>
    <x v="2"/>
    <x v="1"/>
    <x v="11"/>
    <x v="5"/>
    <x v="5"/>
    <n v="7010"/>
    <x v="0"/>
    <x v="9"/>
    <x v="4"/>
    <x v="4"/>
    <n v="812.18999999999994"/>
    <n v="1"/>
  </r>
  <r>
    <x v="142"/>
    <x v="1"/>
    <x v="1"/>
    <x v="0"/>
    <x v="59"/>
    <x v="3"/>
    <x v="3"/>
    <n v="4509"/>
    <x v="0"/>
    <x v="3"/>
    <x v="4"/>
    <x v="4"/>
    <n v="813.89"/>
    <n v="1"/>
  </r>
  <r>
    <x v="678"/>
    <x v="1"/>
    <x v="1"/>
    <x v="0"/>
    <x v="29"/>
    <x v="4"/>
    <x v="4"/>
    <n v="3500"/>
    <x v="0"/>
    <x v="8"/>
    <x v="1"/>
    <x v="1"/>
    <n v="815.31"/>
    <n v="1"/>
  </r>
  <r>
    <x v="722"/>
    <x v="0"/>
    <x v="0"/>
    <x v="0"/>
    <x v="84"/>
    <x v="3"/>
    <x v="3"/>
    <n v="4215"/>
    <x v="0"/>
    <x v="3"/>
    <x v="7"/>
    <x v="7"/>
    <n v="815.60999999999979"/>
    <n v="1"/>
  </r>
  <r>
    <x v="712"/>
    <x v="0"/>
    <x v="0"/>
    <x v="1"/>
    <x v="38"/>
    <x v="3"/>
    <x v="3"/>
    <n v="4802"/>
    <x v="0"/>
    <x v="12"/>
    <x v="4"/>
    <x v="4"/>
    <n v="816.8900000000001"/>
    <n v="1"/>
  </r>
  <r>
    <x v="28"/>
    <x v="2"/>
    <x v="2"/>
    <x v="1"/>
    <x v="39"/>
    <x v="0"/>
    <x v="0"/>
    <n v="6330"/>
    <x v="0"/>
    <x v="14"/>
    <x v="2"/>
    <x v="2"/>
    <n v="816.98000000000013"/>
    <n v="1"/>
  </r>
  <r>
    <x v="146"/>
    <x v="2"/>
    <x v="2"/>
    <x v="0"/>
    <x v="67"/>
    <x v="3"/>
    <x v="3"/>
    <n v="4551"/>
    <x v="0"/>
    <x v="15"/>
    <x v="7"/>
    <x v="7"/>
    <n v="817.61000000000013"/>
    <n v="1"/>
  </r>
  <r>
    <x v="63"/>
    <x v="1"/>
    <x v="1"/>
    <x v="1"/>
    <x v="34"/>
    <x v="4"/>
    <x v="4"/>
    <n v="3018"/>
    <x v="0"/>
    <x v="7"/>
    <x v="9"/>
    <x v="9"/>
    <n v="817.70000000000016"/>
    <n v="1"/>
  </r>
  <r>
    <x v="696"/>
    <x v="1"/>
    <x v="1"/>
    <x v="0"/>
    <x v="52"/>
    <x v="3"/>
    <x v="3"/>
    <n v="4053"/>
    <x v="0"/>
    <x v="10"/>
    <x v="3"/>
    <x v="3"/>
    <n v="818.34"/>
    <n v="1"/>
  </r>
  <r>
    <x v="125"/>
    <x v="2"/>
    <x v="2"/>
    <x v="0"/>
    <x v="77"/>
    <x v="5"/>
    <x v="5"/>
    <n v="7018"/>
    <x v="0"/>
    <x v="9"/>
    <x v="7"/>
    <x v="7"/>
    <n v="819.13"/>
    <n v="1"/>
  </r>
  <r>
    <x v="691"/>
    <x v="2"/>
    <x v="2"/>
    <x v="0"/>
    <x v="5"/>
    <x v="1"/>
    <x v="1"/>
    <n v="2067"/>
    <x v="0"/>
    <x v="5"/>
    <x v="1"/>
    <x v="1"/>
    <n v="819.1400000000001"/>
    <n v="1"/>
  </r>
  <r>
    <x v="46"/>
    <x v="2"/>
    <x v="2"/>
    <x v="0"/>
    <x v="71"/>
    <x v="6"/>
    <x v="6"/>
    <n v="5043"/>
    <x v="0"/>
    <x v="13"/>
    <x v="4"/>
    <x v="4"/>
    <n v="819.16"/>
    <n v="1"/>
  </r>
  <r>
    <x v="332"/>
    <x v="0"/>
    <x v="0"/>
    <x v="0"/>
    <x v="26"/>
    <x v="0"/>
    <x v="0"/>
    <n v="6280"/>
    <x v="0"/>
    <x v="14"/>
    <x v="8"/>
    <x v="8"/>
    <n v="821.3599999999999"/>
    <n v="1"/>
  </r>
  <r>
    <x v="172"/>
    <x v="1"/>
    <x v="1"/>
    <x v="0"/>
    <x v="90"/>
    <x v="3"/>
    <x v="3"/>
    <n v="4700"/>
    <x v="0"/>
    <x v="17"/>
    <x v="9"/>
    <x v="9"/>
    <n v="827.26"/>
    <n v="1"/>
  </r>
  <r>
    <x v="74"/>
    <x v="2"/>
    <x v="2"/>
    <x v="0"/>
    <x v="61"/>
    <x v="6"/>
    <x v="6"/>
    <n v="5343"/>
    <x v="0"/>
    <x v="18"/>
    <x v="1"/>
    <x v="1"/>
    <n v="829.82"/>
    <n v="1"/>
  </r>
  <r>
    <x v="279"/>
    <x v="2"/>
    <x v="2"/>
    <x v="0"/>
    <x v="32"/>
    <x v="6"/>
    <x v="6"/>
    <n v="5169"/>
    <x v="0"/>
    <x v="13"/>
    <x v="9"/>
    <x v="9"/>
    <n v="833.69999999999993"/>
    <n v="1"/>
  </r>
  <r>
    <x v="278"/>
    <x v="0"/>
    <x v="0"/>
    <x v="0"/>
    <x v="67"/>
    <x v="3"/>
    <x v="3"/>
    <n v="4551"/>
    <x v="0"/>
    <x v="15"/>
    <x v="6"/>
    <x v="6"/>
    <n v="833.85"/>
    <n v="1"/>
  </r>
  <r>
    <x v="382"/>
    <x v="1"/>
    <x v="1"/>
    <x v="0"/>
    <x v="16"/>
    <x v="0"/>
    <x v="0"/>
    <n v="6030"/>
    <x v="0"/>
    <x v="0"/>
    <x v="9"/>
    <x v="9"/>
    <n v="833.92"/>
    <n v="1"/>
  </r>
  <r>
    <x v="348"/>
    <x v="1"/>
    <x v="1"/>
    <x v="0"/>
    <x v="1"/>
    <x v="1"/>
    <x v="1"/>
    <n v="2478"/>
    <x v="0"/>
    <x v="1"/>
    <x v="9"/>
    <x v="9"/>
    <n v="837.2700000000001"/>
    <n v="1"/>
  </r>
  <r>
    <x v="612"/>
    <x v="0"/>
    <x v="0"/>
    <x v="0"/>
    <x v="47"/>
    <x v="1"/>
    <x v="1"/>
    <n v="2101"/>
    <x v="0"/>
    <x v="4"/>
    <x v="7"/>
    <x v="7"/>
    <n v="837.6400000000001"/>
    <n v="1"/>
  </r>
  <r>
    <x v="283"/>
    <x v="0"/>
    <x v="0"/>
    <x v="0"/>
    <x v="7"/>
    <x v="4"/>
    <x v="4"/>
    <n v="3175"/>
    <x v="0"/>
    <x v="6"/>
    <x v="3"/>
    <x v="3"/>
    <n v="842.62"/>
    <n v="1"/>
  </r>
  <r>
    <x v="450"/>
    <x v="1"/>
    <x v="1"/>
    <x v="1"/>
    <x v="25"/>
    <x v="4"/>
    <x v="4"/>
    <n v="3550"/>
    <x v="0"/>
    <x v="8"/>
    <x v="4"/>
    <x v="4"/>
    <n v="843.84"/>
    <n v="1"/>
  </r>
  <r>
    <x v="496"/>
    <x v="2"/>
    <x v="2"/>
    <x v="0"/>
    <x v="67"/>
    <x v="3"/>
    <x v="3"/>
    <n v="4551"/>
    <x v="0"/>
    <x v="15"/>
    <x v="4"/>
    <x v="4"/>
    <n v="844.2299999999999"/>
    <n v="1"/>
  </r>
  <r>
    <x v="539"/>
    <x v="2"/>
    <x v="2"/>
    <x v="1"/>
    <x v="56"/>
    <x v="1"/>
    <x v="1"/>
    <n v="2795"/>
    <x v="0"/>
    <x v="11"/>
    <x v="1"/>
    <x v="1"/>
    <n v="844.36"/>
    <n v="1"/>
  </r>
  <r>
    <x v="363"/>
    <x v="2"/>
    <x v="2"/>
    <x v="0"/>
    <x v="53"/>
    <x v="3"/>
    <x v="3"/>
    <n v="4119"/>
    <x v="0"/>
    <x v="10"/>
    <x v="7"/>
    <x v="7"/>
    <n v="845.60000000000014"/>
    <n v="1"/>
  </r>
  <r>
    <x v="440"/>
    <x v="0"/>
    <x v="0"/>
    <x v="0"/>
    <x v="1"/>
    <x v="1"/>
    <x v="1"/>
    <n v="2478"/>
    <x v="0"/>
    <x v="1"/>
    <x v="0"/>
    <x v="0"/>
    <n v="845.82999999999993"/>
    <n v="1"/>
  </r>
  <r>
    <x v="258"/>
    <x v="0"/>
    <x v="0"/>
    <x v="0"/>
    <x v="20"/>
    <x v="4"/>
    <x v="4"/>
    <n v="3429"/>
    <x v="0"/>
    <x v="8"/>
    <x v="4"/>
    <x v="4"/>
    <n v="846.90000000000009"/>
    <n v="1"/>
  </r>
  <r>
    <x v="381"/>
    <x v="0"/>
    <x v="0"/>
    <x v="0"/>
    <x v="23"/>
    <x v="1"/>
    <x v="1"/>
    <n v="2650"/>
    <x v="0"/>
    <x v="11"/>
    <x v="5"/>
    <x v="5"/>
    <n v="847.17"/>
    <n v="1"/>
  </r>
  <r>
    <x v="723"/>
    <x v="0"/>
    <x v="0"/>
    <x v="0"/>
    <x v="25"/>
    <x v="4"/>
    <x v="4"/>
    <n v="3550"/>
    <x v="0"/>
    <x v="8"/>
    <x v="1"/>
    <x v="1"/>
    <n v="848.59"/>
    <n v="1"/>
  </r>
  <r>
    <x v="392"/>
    <x v="2"/>
    <x v="2"/>
    <x v="1"/>
    <x v="17"/>
    <x v="3"/>
    <x v="3"/>
    <n v="4825"/>
    <x v="0"/>
    <x v="12"/>
    <x v="9"/>
    <x v="9"/>
    <n v="848.81999999999994"/>
    <n v="1"/>
  </r>
  <r>
    <x v="161"/>
    <x v="0"/>
    <x v="0"/>
    <x v="0"/>
    <x v="53"/>
    <x v="3"/>
    <x v="3"/>
    <n v="4119"/>
    <x v="0"/>
    <x v="10"/>
    <x v="2"/>
    <x v="2"/>
    <n v="850.43000000000006"/>
    <n v="1"/>
  </r>
  <r>
    <x v="609"/>
    <x v="0"/>
    <x v="0"/>
    <x v="0"/>
    <x v="17"/>
    <x v="3"/>
    <x v="3"/>
    <n v="4825"/>
    <x v="0"/>
    <x v="12"/>
    <x v="1"/>
    <x v="1"/>
    <n v="850.7299999999999"/>
    <n v="1"/>
  </r>
  <r>
    <x v="89"/>
    <x v="0"/>
    <x v="0"/>
    <x v="1"/>
    <x v="21"/>
    <x v="3"/>
    <x v="3"/>
    <n v="4012"/>
    <x v="0"/>
    <x v="10"/>
    <x v="1"/>
    <x v="1"/>
    <n v="852.90000000000009"/>
    <n v="1"/>
  </r>
  <r>
    <x v="448"/>
    <x v="0"/>
    <x v="0"/>
    <x v="1"/>
    <x v="34"/>
    <x v="4"/>
    <x v="4"/>
    <n v="3018"/>
    <x v="0"/>
    <x v="7"/>
    <x v="0"/>
    <x v="0"/>
    <n v="853.53"/>
    <n v="1"/>
  </r>
  <r>
    <x v="493"/>
    <x v="1"/>
    <x v="1"/>
    <x v="0"/>
    <x v="28"/>
    <x v="1"/>
    <x v="1"/>
    <n v="2830"/>
    <x v="0"/>
    <x v="11"/>
    <x v="6"/>
    <x v="6"/>
    <n v="855.37000000000012"/>
    <n v="1"/>
  </r>
  <r>
    <x v="198"/>
    <x v="2"/>
    <x v="2"/>
    <x v="0"/>
    <x v="30"/>
    <x v="4"/>
    <x v="4"/>
    <n v="3131"/>
    <x v="0"/>
    <x v="6"/>
    <x v="4"/>
    <x v="4"/>
    <n v="858.84"/>
    <n v="1"/>
  </r>
  <r>
    <x v="323"/>
    <x v="0"/>
    <x v="0"/>
    <x v="1"/>
    <x v="40"/>
    <x v="4"/>
    <x v="4"/>
    <n v="3353"/>
    <x v="0"/>
    <x v="8"/>
    <x v="7"/>
    <x v="7"/>
    <n v="858.88999999999987"/>
    <n v="1"/>
  </r>
  <r>
    <x v="304"/>
    <x v="1"/>
    <x v="1"/>
    <x v="1"/>
    <x v="95"/>
    <x v="7"/>
    <x v="7"/>
    <n v="870"/>
    <x v="0"/>
    <x v="19"/>
    <x v="9"/>
    <x v="9"/>
    <n v="858.9"/>
    <n v="1"/>
  </r>
  <r>
    <x v="629"/>
    <x v="1"/>
    <x v="1"/>
    <x v="0"/>
    <x v="90"/>
    <x v="3"/>
    <x v="3"/>
    <n v="4700"/>
    <x v="0"/>
    <x v="17"/>
    <x v="5"/>
    <x v="5"/>
    <n v="858.96"/>
    <n v="1"/>
  </r>
  <r>
    <x v="54"/>
    <x v="0"/>
    <x v="0"/>
    <x v="0"/>
    <x v="27"/>
    <x v="4"/>
    <x v="4"/>
    <n v="3066"/>
    <x v="0"/>
    <x v="7"/>
    <x v="3"/>
    <x v="3"/>
    <n v="860.88000000000011"/>
    <n v="1"/>
  </r>
  <r>
    <x v="522"/>
    <x v="0"/>
    <x v="0"/>
    <x v="0"/>
    <x v="73"/>
    <x v="6"/>
    <x v="6"/>
    <n v="5607"/>
    <x v="0"/>
    <x v="18"/>
    <x v="9"/>
    <x v="9"/>
    <n v="861.81999999999994"/>
    <n v="1"/>
  </r>
  <r>
    <x v="625"/>
    <x v="0"/>
    <x v="0"/>
    <x v="0"/>
    <x v="4"/>
    <x v="1"/>
    <x v="1"/>
    <n v="2154"/>
    <x v="0"/>
    <x v="4"/>
    <x v="7"/>
    <x v="7"/>
    <n v="865.65999999999985"/>
    <n v="1"/>
  </r>
  <r>
    <x v="678"/>
    <x v="1"/>
    <x v="1"/>
    <x v="0"/>
    <x v="76"/>
    <x v="1"/>
    <x v="1"/>
    <n v="2031"/>
    <x v="0"/>
    <x v="5"/>
    <x v="3"/>
    <x v="3"/>
    <n v="866.43000000000006"/>
    <n v="1"/>
  </r>
  <r>
    <x v="33"/>
    <x v="2"/>
    <x v="2"/>
    <x v="0"/>
    <x v="16"/>
    <x v="0"/>
    <x v="0"/>
    <n v="6030"/>
    <x v="0"/>
    <x v="0"/>
    <x v="5"/>
    <x v="5"/>
    <n v="866.95"/>
    <n v="1"/>
  </r>
  <r>
    <x v="198"/>
    <x v="2"/>
    <x v="2"/>
    <x v="0"/>
    <x v="67"/>
    <x v="3"/>
    <x v="3"/>
    <n v="4551"/>
    <x v="0"/>
    <x v="15"/>
    <x v="3"/>
    <x v="3"/>
    <n v="869.43000000000006"/>
    <n v="1"/>
  </r>
  <r>
    <x v="273"/>
    <x v="1"/>
    <x v="1"/>
    <x v="1"/>
    <x v="38"/>
    <x v="3"/>
    <x v="3"/>
    <n v="4802"/>
    <x v="0"/>
    <x v="12"/>
    <x v="5"/>
    <x v="5"/>
    <n v="870.44999999999993"/>
    <n v="1"/>
  </r>
  <r>
    <x v="619"/>
    <x v="0"/>
    <x v="0"/>
    <x v="0"/>
    <x v="58"/>
    <x v="0"/>
    <x v="0"/>
    <n v="6027"/>
    <x v="0"/>
    <x v="0"/>
    <x v="4"/>
    <x v="4"/>
    <n v="870.48"/>
    <n v="1"/>
  </r>
  <r>
    <x v="379"/>
    <x v="2"/>
    <x v="2"/>
    <x v="0"/>
    <x v="48"/>
    <x v="3"/>
    <x v="3"/>
    <n v="4566"/>
    <x v="0"/>
    <x v="15"/>
    <x v="0"/>
    <x v="0"/>
    <n v="872.49000000000012"/>
    <n v="1"/>
  </r>
  <r>
    <x v="645"/>
    <x v="0"/>
    <x v="0"/>
    <x v="0"/>
    <x v="84"/>
    <x v="3"/>
    <x v="3"/>
    <n v="4215"/>
    <x v="0"/>
    <x v="3"/>
    <x v="3"/>
    <x v="3"/>
    <n v="872.91000000000008"/>
    <n v="1"/>
  </r>
  <r>
    <x v="292"/>
    <x v="0"/>
    <x v="0"/>
    <x v="0"/>
    <x v="67"/>
    <x v="3"/>
    <x v="3"/>
    <n v="4551"/>
    <x v="0"/>
    <x v="15"/>
    <x v="9"/>
    <x v="9"/>
    <n v="873.34"/>
    <n v="1"/>
  </r>
  <r>
    <x v="286"/>
    <x v="0"/>
    <x v="0"/>
    <x v="1"/>
    <x v="35"/>
    <x v="3"/>
    <x v="3"/>
    <n v="4558"/>
    <x v="0"/>
    <x v="15"/>
    <x v="9"/>
    <x v="9"/>
    <n v="873.59"/>
    <n v="1"/>
  </r>
  <r>
    <x v="370"/>
    <x v="2"/>
    <x v="2"/>
    <x v="0"/>
    <x v="47"/>
    <x v="1"/>
    <x v="1"/>
    <n v="2101"/>
    <x v="0"/>
    <x v="4"/>
    <x v="7"/>
    <x v="7"/>
    <n v="875"/>
    <n v="1"/>
  </r>
  <r>
    <x v="492"/>
    <x v="1"/>
    <x v="1"/>
    <x v="1"/>
    <x v="38"/>
    <x v="3"/>
    <x v="3"/>
    <n v="4802"/>
    <x v="0"/>
    <x v="12"/>
    <x v="4"/>
    <x v="4"/>
    <n v="876.85"/>
    <n v="1"/>
  </r>
  <r>
    <x v="269"/>
    <x v="1"/>
    <x v="1"/>
    <x v="0"/>
    <x v="80"/>
    <x v="0"/>
    <x v="0"/>
    <n v="6109"/>
    <x v="0"/>
    <x v="14"/>
    <x v="9"/>
    <x v="9"/>
    <n v="877.06999999999994"/>
    <n v="1"/>
  </r>
  <r>
    <x v="39"/>
    <x v="0"/>
    <x v="0"/>
    <x v="0"/>
    <x v="76"/>
    <x v="1"/>
    <x v="1"/>
    <n v="2031"/>
    <x v="0"/>
    <x v="5"/>
    <x v="2"/>
    <x v="2"/>
    <n v="878.53"/>
    <n v="1"/>
  </r>
  <r>
    <x v="445"/>
    <x v="0"/>
    <x v="0"/>
    <x v="0"/>
    <x v="82"/>
    <x v="3"/>
    <x v="3"/>
    <n v="4655"/>
    <x v="0"/>
    <x v="17"/>
    <x v="9"/>
    <x v="9"/>
    <n v="879.85"/>
    <n v="1"/>
  </r>
  <r>
    <x v="135"/>
    <x v="0"/>
    <x v="0"/>
    <x v="0"/>
    <x v="37"/>
    <x v="1"/>
    <x v="1"/>
    <n v="2750"/>
    <x v="0"/>
    <x v="11"/>
    <x v="9"/>
    <x v="9"/>
    <n v="879.87"/>
    <n v="1"/>
  </r>
  <r>
    <x v="512"/>
    <x v="0"/>
    <x v="0"/>
    <x v="0"/>
    <x v="72"/>
    <x v="4"/>
    <x v="4"/>
    <n v="3931"/>
    <x v="0"/>
    <x v="16"/>
    <x v="1"/>
    <x v="1"/>
    <n v="882.53"/>
    <n v="1"/>
  </r>
  <r>
    <x v="84"/>
    <x v="2"/>
    <x v="2"/>
    <x v="0"/>
    <x v="35"/>
    <x v="3"/>
    <x v="3"/>
    <n v="4558"/>
    <x v="0"/>
    <x v="15"/>
    <x v="7"/>
    <x v="7"/>
    <n v="882.84"/>
    <n v="1"/>
  </r>
  <r>
    <x v="473"/>
    <x v="1"/>
    <x v="1"/>
    <x v="0"/>
    <x v="30"/>
    <x v="4"/>
    <x v="4"/>
    <n v="3131"/>
    <x v="0"/>
    <x v="6"/>
    <x v="4"/>
    <x v="4"/>
    <n v="884.31999999999994"/>
    <n v="1"/>
  </r>
  <r>
    <x v="310"/>
    <x v="0"/>
    <x v="0"/>
    <x v="0"/>
    <x v="59"/>
    <x v="3"/>
    <x v="3"/>
    <n v="4509"/>
    <x v="0"/>
    <x v="3"/>
    <x v="7"/>
    <x v="7"/>
    <n v="886.66999999999973"/>
    <n v="1"/>
  </r>
  <r>
    <x v="596"/>
    <x v="0"/>
    <x v="0"/>
    <x v="1"/>
    <x v="6"/>
    <x v="0"/>
    <x v="0"/>
    <n v="6010"/>
    <x v="0"/>
    <x v="0"/>
    <x v="1"/>
    <x v="1"/>
    <n v="887.64"/>
    <n v="1"/>
  </r>
  <r>
    <x v="698"/>
    <x v="2"/>
    <x v="2"/>
    <x v="0"/>
    <x v="69"/>
    <x v="4"/>
    <x v="4"/>
    <n v="3199"/>
    <x v="0"/>
    <x v="6"/>
    <x v="3"/>
    <x v="3"/>
    <n v="887.92999999999984"/>
    <n v="1"/>
  </r>
  <r>
    <x v="291"/>
    <x v="2"/>
    <x v="2"/>
    <x v="0"/>
    <x v="61"/>
    <x v="6"/>
    <x v="6"/>
    <n v="5343"/>
    <x v="0"/>
    <x v="18"/>
    <x v="1"/>
    <x v="1"/>
    <n v="888.10000000000014"/>
    <n v="1"/>
  </r>
  <r>
    <x v="91"/>
    <x v="0"/>
    <x v="0"/>
    <x v="0"/>
    <x v="19"/>
    <x v="1"/>
    <x v="1"/>
    <n v="2800"/>
    <x v="0"/>
    <x v="11"/>
    <x v="8"/>
    <x v="8"/>
    <n v="891.40000000000009"/>
    <n v="1"/>
  </r>
  <r>
    <x v="661"/>
    <x v="0"/>
    <x v="0"/>
    <x v="0"/>
    <x v="60"/>
    <x v="1"/>
    <x v="1"/>
    <n v="2541"/>
    <x v="0"/>
    <x v="2"/>
    <x v="3"/>
    <x v="3"/>
    <n v="892.11000000000013"/>
    <n v="1"/>
  </r>
  <r>
    <x v="333"/>
    <x v="1"/>
    <x v="1"/>
    <x v="0"/>
    <x v="77"/>
    <x v="5"/>
    <x v="5"/>
    <n v="7018"/>
    <x v="0"/>
    <x v="9"/>
    <x v="0"/>
    <x v="0"/>
    <n v="893.23"/>
    <n v="1"/>
  </r>
  <r>
    <x v="634"/>
    <x v="1"/>
    <x v="1"/>
    <x v="0"/>
    <x v="66"/>
    <x v="3"/>
    <x v="3"/>
    <n v="4883"/>
    <x v="0"/>
    <x v="12"/>
    <x v="9"/>
    <x v="9"/>
    <n v="893.95"/>
    <n v="1"/>
  </r>
  <r>
    <x v="328"/>
    <x v="2"/>
    <x v="2"/>
    <x v="0"/>
    <x v="2"/>
    <x v="2"/>
    <x v="2"/>
    <n v="2617"/>
    <x v="0"/>
    <x v="2"/>
    <x v="5"/>
    <x v="5"/>
    <n v="893.98999999999978"/>
    <n v="1"/>
  </r>
  <r>
    <x v="161"/>
    <x v="0"/>
    <x v="0"/>
    <x v="0"/>
    <x v="15"/>
    <x v="1"/>
    <x v="1"/>
    <n v="2020"/>
    <x v="0"/>
    <x v="5"/>
    <x v="9"/>
    <x v="9"/>
    <n v="894.97"/>
    <n v="1"/>
  </r>
  <r>
    <x v="633"/>
    <x v="1"/>
    <x v="1"/>
    <x v="1"/>
    <x v="44"/>
    <x v="4"/>
    <x v="4"/>
    <n v="3977"/>
    <x v="0"/>
    <x v="16"/>
    <x v="4"/>
    <x v="4"/>
    <n v="895.24"/>
    <n v="1"/>
  </r>
  <r>
    <x v="18"/>
    <x v="0"/>
    <x v="0"/>
    <x v="0"/>
    <x v="85"/>
    <x v="0"/>
    <x v="0"/>
    <n v="6530"/>
    <x v="0"/>
    <x v="20"/>
    <x v="3"/>
    <x v="3"/>
    <n v="895.92000000000007"/>
    <n v="1"/>
  </r>
  <r>
    <x v="708"/>
    <x v="1"/>
    <x v="1"/>
    <x v="0"/>
    <x v="10"/>
    <x v="4"/>
    <x v="4"/>
    <n v="3551"/>
    <x v="0"/>
    <x v="8"/>
    <x v="2"/>
    <x v="2"/>
    <n v="896.08"/>
    <n v="1"/>
  </r>
  <r>
    <x v="469"/>
    <x v="1"/>
    <x v="1"/>
    <x v="0"/>
    <x v="76"/>
    <x v="1"/>
    <x v="1"/>
    <n v="2031"/>
    <x v="0"/>
    <x v="5"/>
    <x v="4"/>
    <x v="4"/>
    <n v="898.7"/>
    <n v="1"/>
  </r>
  <r>
    <x v="182"/>
    <x v="1"/>
    <x v="1"/>
    <x v="1"/>
    <x v="0"/>
    <x v="0"/>
    <x v="0"/>
    <n v="6021"/>
    <x v="0"/>
    <x v="0"/>
    <x v="9"/>
    <x v="9"/>
    <n v="898.84"/>
    <n v="1"/>
  </r>
  <r>
    <x v="711"/>
    <x v="2"/>
    <x v="2"/>
    <x v="0"/>
    <x v="91"/>
    <x v="1"/>
    <x v="1"/>
    <n v="2064"/>
    <x v="0"/>
    <x v="5"/>
    <x v="9"/>
    <x v="9"/>
    <n v="898.8599999999999"/>
    <n v="1"/>
  </r>
  <r>
    <x v="69"/>
    <x v="0"/>
    <x v="0"/>
    <x v="1"/>
    <x v="66"/>
    <x v="3"/>
    <x v="3"/>
    <n v="4883"/>
    <x v="0"/>
    <x v="12"/>
    <x v="9"/>
    <x v="9"/>
    <n v="899.55"/>
    <n v="1"/>
  </r>
  <r>
    <x v="688"/>
    <x v="0"/>
    <x v="0"/>
    <x v="1"/>
    <x v="25"/>
    <x v="4"/>
    <x v="4"/>
    <n v="3550"/>
    <x v="0"/>
    <x v="8"/>
    <x v="2"/>
    <x v="2"/>
    <n v="901.28999999999985"/>
    <n v="1"/>
  </r>
  <r>
    <x v="713"/>
    <x v="2"/>
    <x v="2"/>
    <x v="0"/>
    <x v="84"/>
    <x v="3"/>
    <x v="3"/>
    <n v="4215"/>
    <x v="0"/>
    <x v="3"/>
    <x v="6"/>
    <x v="6"/>
    <n v="902.49"/>
    <n v="1"/>
  </r>
  <r>
    <x v="357"/>
    <x v="0"/>
    <x v="0"/>
    <x v="0"/>
    <x v="7"/>
    <x v="4"/>
    <x v="4"/>
    <n v="3175"/>
    <x v="0"/>
    <x v="6"/>
    <x v="9"/>
    <x v="9"/>
    <n v="903.78"/>
    <n v="1"/>
  </r>
  <r>
    <x v="143"/>
    <x v="2"/>
    <x v="2"/>
    <x v="1"/>
    <x v="25"/>
    <x v="4"/>
    <x v="4"/>
    <n v="3550"/>
    <x v="0"/>
    <x v="8"/>
    <x v="8"/>
    <x v="8"/>
    <n v="903.89"/>
    <n v="1"/>
  </r>
  <r>
    <x v="721"/>
    <x v="0"/>
    <x v="0"/>
    <x v="0"/>
    <x v="43"/>
    <x v="1"/>
    <x v="1"/>
    <n v="2560"/>
    <x v="0"/>
    <x v="2"/>
    <x v="2"/>
    <x v="2"/>
    <n v="903.99"/>
    <n v="1"/>
  </r>
  <r>
    <x v="292"/>
    <x v="0"/>
    <x v="0"/>
    <x v="1"/>
    <x v="44"/>
    <x v="4"/>
    <x v="4"/>
    <n v="3977"/>
    <x v="0"/>
    <x v="16"/>
    <x v="0"/>
    <x v="0"/>
    <n v="906.07999999999993"/>
    <n v="1"/>
  </r>
  <r>
    <x v="508"/>
    <x v="0"/>
    <x v="0"/>
    <x v="1"/>
    <x v="85"/>
    <x v="0"/>
    <x v="0"/>
    <n v="6530"/>
    <x v="0"/>
    <x v="20"/>
    <x v="3"/>
    <x v="3"/>
    <n v="908.5100000000001"/>
    <n v="1"/>
  </r>
  <r>
    <x v="77"/>
    <x v="1"/>
    <x v="1"/>
    <x v="0"/>
    <x v="90"/>
    <x v="3"/>
    <x v="3"/>
    <n v="4700"/>
    <x v="0"/>
    <x v="17"/>
    <x v="0"/>
    <x v="0"/>
    <n v="912.27"/>
    <n v="1"/>
  </r>
  <r>
    <x v="288"/>
    <x v="1"/>
    <x v="1"/>
    <x v="0"/>
    <x v="3"/>
    <x v="3"/>
    <x v="3"/>
    <n v="4220"/>
    <x v="0"/>
    <x v="3"/>
    <x v="7"/>
    <x v="7"/>
    <n v="915.31999999999982"/>
    <n v="1"/>
  </r>
  <r>
    <x v="324"/>
    <x v="0"/>
    <x v="0"/>
    <x v="0"/>
    <x v="47"/>
    <x v="1"/>
    <x v="1"/>
    <n v="2101"/>
    <x v="0"/>
    <x v="4"/>
    <x v="9"/>
    <x v="9"/>
    <n v="915.68"/>
    <n v="1"/>
  </r>
  <r>
    <x v="209"/>
    <x v="2"/>
    <x v="2"/>
    <x v="0"/>
    <x v="80"/>
    <x v="0"/>
    <x v="0"/>
    <n v="6109"/>
    <x v="0"/>
    <x v="14"/>
    <x v="9"/>
    <x v="9"/>
    <n v="915.68000000000006"/>
    <n v="1"/>
  </r>
  <r>
    <x v="597"/>
    <x v="0"/>
    <x v="0"/>
    <x v="0"/>
    <x v="19"/>
    <x v="1"/>
    <x v="1"/>
    <n v="2800"/>
    <x v="0"/>
    <x v="11"/>
    <x v="6"/>
    <x v="6"/>
    <n v="915.76"/>
    <n v="1"/>
  </r>
  <r>
    <x v="18"/>
    <x v="0"/>
    <x v="0"/>
    <x v="0"/>
    <x v="43"/>
    <x v="1"/>
    <x v="1"/>
    <n v="2560"/>
    <x v="0"/>
    <x v="2"/>
    <x v="7"/>
    <x v="7"/>
    <n v="918.01999999999975"/>
    <n v="1"/>
  </r>
  <r>
    <x v="315"/>
    <x v="0"/>
    <x v="0"/>
    <x v="1"/>
    <x v="96"/>
    <x v="4"/>
    <x v="4"/>
    <n v="3690"/>
    <x v="0"/>
    <x v="16"/>
    <x v="9"/>
    <x v="9"/>
    <n v="918.2399999999999"/>
    <n v="1"/>
  </r>
  <r>
    <x v="634"/>
    <x v="1"/>
    <x v="1"/>
    <x v="1"/>
    <x v="91"/>
    <x v="1"/>
    <x v="1"/>
    <n v="2064"/>
    <x v="0"/>
    <x v="5"/>
    <x v="1"/>
    <x v="1"/>
    <n v="918.24"/>
    <n v="1"/>
  </r>
  <r>
    <x v="46"/>
    <x v="2"/>
    <x v="2"/>
    <x v="0"/>
    <x v="36"/>
    <x v="4"/>
    <x v="4"/>
    <n v="3148"/>
    <x v="0"/>
    <x v="6"/>
    <x v="3"/>
    <x v="3"/>
    <n v="920.17000000000007"/>
    <n v="1"/>
  </r>
  <r>
    <x v="441"/>
    <x v="0"/>
    <x v="0"/>
    <x v="0"/>
    <x v="43"/>
    <x v="1"/>
    <x v="1"/>
    <n v="2560"/>
    <x v="0"/>
    <x v="2"/>
    <x v="3"/>
    <x v="3"/>
    <n v="921.45999999999992"/>
    <n v="1"/>
  </r>
  <r>
    <x v="628"/>
    <x v="0"/>
    <x v="0"/>
    <x v="0"/>
    <x v="47"/>
    <x v="1"/>
    <x v="1"/>
    <n v="2101"/>
    <x v="0"/>
    <x v="4"/>
    <x v="3"/>
    <x v="3"/>
    <n v="921.67"/>
    <n v="1"/>
  </r>
  <r>
    <x v="519"/>
    <x v="2"/>
    <x v="2"/>
    <x v="0"/>
    <x v="28"/>
    <x v="1"/>
    <x v="1"/>
    <n v="2830"/>
    <x v="0"/>
    <x v="11"/>
    <x v="1"/>
    <x v="1"/>
    <n v="922.07"/>
    <n v="1"/>
  </r>
  <r>
    <x v="4"/>
    <x v="0"/>
    <x v="0"/>
    <x v="1"/>
    <x v="68"/>
    <x v="7"/>
    <x v="7"/>
    <n v="800"/>
    <x v="0"/>
    <x v="19"/>
    <x v="2"/>
    <x v="2"/>
    <n v="922.41"/>
    <n v="1"/>
  </r>
  <r>
    <x v="466"/>
    <x v="2"/>
    <x v="2"/>
    <x v="0"/>
    <x v="5"/>
    <x v="1"/>
    <x v="1"/>
    <n v="2067"/>
    <x v="0"/>
    <x v="5"/>
    <x v="3"/>
    <x v="3"/>
    <n v="924.90000000000009"/>
    <n v="1"/>
  </r>
  <r>
    <x v="644"/>
    <x v="0"/>
    <x v="0"/>
    <x v="1"/>
    <x v="68"/>
    <x v="7"/>
    <x v="7"/>
    <n v="800"/>
    <x v="0"/>
    <x v="19"/>
    <x v="4"/>
    <x v="4"/>
    <n v="926.19999999999993"/>
    <n v="1"/>
  </r>
  <r>
    <x v="124"/>
    <x v="2"/>
    <x v="2"/>
    <x v="0"/>
    <x v="5"/>
    <x v="1"/>
    <x v="1"/>
    <n v="2067"/>
    <x v="0"/>
    <x v="5"/>
    <x v="7"/>
    <x v="7"/>
    <n v="928.56000000000017"/>
    <n v="1"/>
  </r>
  <r>
    <x v="268"/>
    <x v="0"/>
    <x v="0"/>
    <x v="0"/>
    <x v="27"/>
    <x v="4"/>
    <x v="4"/>
    <n v="3066"/>
    <x v="0"/>
    <x v="7"/>
    <x v="7"/>
    <x v="7"/>
    <n v="928.68999999999983"/>
    <n v="1"/>
  </r>
  <r>
    <x v="455"/>
    <x v="0"/>
    <x v="0"/>
    <x v="0"/>
    <x v="57"/>
    <x v="6"/>
    <x v="6"/>
    <n v="5082"/>
    <x v="0"/>
    <x v="13"/>
    <x v="1"/>
    <x v="1"/>
    <n v="929.83"/>
    <n v="1"/>
  </r>
  <r>
    <x v="624"/>
    <x v="2"/>
    <x v="2"/>
    <x v="0"/>
    <x v="36"/>
    <x v="4"/>
    <x v="4"/>
    <n v="3148"/>
    <x v="0"/>
    <x v="6"/>
    <x v="9"/>
    <x v="9"/>
    <n v="931.80999999999972"/>
    <n v="1"/>
  </r>
  <r>
    <x v="630"/>
    <x v="0"/>
    <x v="0"/>
    <x v="0"/>
    <x v="25"/>
    <x v="4"/>
    <x v="4"/>
    <n v="3550"/>
    <x v="0"/>
    <x v="8"/>
    <x v="6"/>
    <x v="6"/>
    <n v="931.83999999999992"/>
    <n v="1"/>
  </r>
  <r>
    <x v="411"/>
    <x v="1"/>
    <x v="1"/>
    <x v="1"/>
    <x v="39"/>
    <x v="0"/>
    <x v="0"/>
    <n v="6330"/>
    <x v="0"/>
    <x v="14"/>
    <x v="2"/>
    <x v="2"/>
    <n v="932.92000000000007"/>
    <n v="1"/>
  </r>
  <r>
    <x v="494"/>
    <x v="2"/>
    <x v="2"/>
    <x v="0"/>
    <x v="23"/>
    <x v="1"/>
    <x v="1"/>
    <n v="2650"/>
    <x v="0"/>
    <x v="11"/>
    <x v="9"/>
    <x v="9"/>
    <n v="933.93999999999994"/>
    <n v="1"/>
  </r>
  <r>
    <x v="530"/>
    <x v="1"/>
    <x v="1"/>
    <x v="0"/>
    <x v="76"/>
    <x v="1"/>
    <x v="1"/>
    <n v="2031"/>
    <x v="0"/>
    <x v="5"/>
    <x v="4"/>
    <x v="4"/>
    <n v="934.16"/>
    <n v="1"/>
  </r>
  <r>
    <x v="656"/>
    <x v="1"/>
    <x v="1"/>
    <x v="0"/>
    <x v="31"/>
    <x v="1"/>
    <x v="1"/>
    <n v="2116"/>
    <x v="0"/>
    <x v="4"/>
    <x v="8"/>
    <x v="8"/>
    <n v="935.17"/>
    <n v="1"/>
  </r>
  <r>
    <x v="351"/>
    <x v="0"/>
    <x v="0"/>
    <x v="0"/>
    <x v="94"/>
    <x v="5"/>
    <x v="5"/>
    <n v="7250"/>
    <x v="0"/>
    <x v="9"/>
    <x v="1"/>
    <x v="1"/>
    <n v="939.82999999999993"/>
    <n v="1"/>
  </r>
  <r>
    <x v="305"/>
    <x v="0"/>
    <x v="0"/>
    <x v="1"/>
    <x v="34"/>
    <x v="4"/>
    <x v="4"/>
    <n v="3018"/>
    <x v="0"/>
    <x v="7"/>
    <x v="3"/>
    <x v="3"/>
    <n v="940.20999999999992"/>
    <n v="1"/>
  </r>
  <r>
    <x v="651"/>
    <x v="0"/>
    <x v="0"/>
    <x v="0"/>
    <x v="4"/>
    <x v="1"/>
    <x v="1"/>
    <n v="2154"/>
    <x v="0"/>
    <x v="4"/>
    <x v="8"/>
    <x v="8"/>
    <n v="940.69999999999993"/>
    <n v="1"/>
  </r>
  <r>
    <x v="641"/>
    <x v="0"/>
    <x v="0"/>
    <x v="0"/>
    <x v="17"/>
    <x v="3"/>
    <x v="3"/>
    <n v="4825"/>
    <x v="0"/>
    <x v="12"/>
    <x v="1"/>
    <x v="1"/>
    <n v="940.89"/>
    <n v="1"/>
  </r>
  <r>
    <x v="432"/>
    <x v="0"/>
    <x v="0"/>
    <x v="0"/>
    <x v="43"/>
    <x v="1"/>
    <x v="1"/>
    <n v="2560"/>
    <x v="0"/>
    <x v="2"/>
    <x v="9"/>
    <x v="9"/>
    <n v="941.62"/>
    <n v="1"/>
  </r>
  <r>
    <x v="270"/>
    <x v="0"/>
    <x v="0"/>
    <x v="1"/>
    <x v="85"/>
    <x v="0"/>
    <x v="0"/>
    <n v="6530"/>
    <x v="0"/>
    <x v="20"/>
    <x v="4"/>
    <x v="4"/>
    <n v="942.92"/>
    <n v="1"/>
  </r>
  <r>
    <x v="611"/>
    <x v="0"/>
    <x v="0"/>
    <x v="0"/>
    <x v="32"/>
    <x v="6"/>
    <x v="6"/>
    <n v="5169"/>
    <x v="0"/>
    <x v="13"/>
    <x v="1"/>
    <x v="1"/>
    <n v="942.95"/>
    <n v="1"/>
  </r>
  <r>
    <x v="357"/>
    <x v="0"/>
    <x v="0"/>
    <x v="1"/>
    <x v="24"/>
    <x v="1"/>
    <x v="1"/>
    <n v="2120"/>
    <x v="0"/>
    <x v="4"/>
    <x v="1"/>
    <x v="1"/>
    <n v="943.72"/>
    <n v="1"/>
  </r>
  <r>
    <x v="344"/>
    <x v="1"/>
    <x v="1"/>
    <x v="0"/>
    <x v="9"/>
    <x v="4"/>
    <x v="4"/>
    <n v="3076"/>
    <x v="0"/>
    <x v="7"/>
    <x v="3"/>
    <x v="3"/>
    <n v="945.3"/>
    <n v="1"/>
  </r>
  <r>
    <x v="95"/>
    <x v="1"/>
    <x v="1"/>
    <x v="0"/>
    <x v="28"/>
    <x v="1"/>
    <x v="1"/>
    <n v="2830"/>
    <x v="0"/>
    <x v="11"/>
    <x v="6"/>
    <x v="6"/>
    <n v="946.79000000000008"/>
    <n v="1"/>
  </r>
  <r>
    <x v="476"/>
    <x v="1"/>
    <x v="1"/>
    <x v="0"/>
    <x v="30"/>
    <x v="4"/>
    <x v="4"/>
    <n v="3131"/>
    <x v="0"/>
    <x v="6"/>
    <x v="5"/>
    <x v="5"/>
    <n v="948.54"/>
    <n v="1"/>
  </r>
  <r>
    <x v="362"/>
    <x v="0"/>
    <x v="0"/>
    <x v="0"/>
    <x v="65"/>
    <x v="1"/>
    <x v="1"/>
    <n v="2131"/>
    <x v="0"/>
    <x v="4"/>
    <x v="9"/>
    <x v="9"/>
    <n v="948.81"/>
    <n v="1"/>
  </r>
  <r>
    <x v="544"/>
    <x v="0"/>
    <x v="0"/>
    <x v="0"/>
    <x v="56"/>
    <x v="1"/>
    <x v="1"/>
    <n v="2795"/>
    <x v="0"/>
    <x v="11"/>
    <x v="8"/>
    <x v="8"/>
    <n v="951.57"/>
    <n v="1"/>
  </r>
  <r>
    <x v="526"/>
    <x v="2"/>
    <x v="2"/>
    <x v="0"/>
    <x v="39"/>
    <x v="0"/>
    <x v="0"/>
    <n v="6330"/>
    <x v="0"/>
    <x v="14"/>
    <x v="7"/>
    <x v="7"/>
    <n v="951.83999999999958"/>
    <n v="1"/>
  </r>
  <r>
    <x v="229"/>
    <x v="1"/>
    <x v="1"/>
    <x v="0"/>
    <x v="52"/>
    <x v="3"/>
    <x v="3"/>
    <n v="4053"/>
    <x v="0"/>
    <x v="10"/>
    <x v="8"/>
    <x v="8"/>
    <n v="951.94"/>
    <n v="1"/>
  </r>
  <r>
    <x v="214"/>
    <x v="2"/>
    <x v="2"/>
    <x v="0"/>
    <x v="53"/>
    <x v="3"/>
    <x v="3"/>
    <n v="4119"/>
    <x v="0"/>
    <x v="10"/>
    <x v="3"/>
    <x v="3"/>
    <n v="954.63999999999987"/>
    <n v="1"/>
  </r>
  <r>
    <x v="509"/>
    <x v="0"/>
    <x v="0"/>
    <x v="0"/>
    <x v="49"/>
    <x v="4"/>
    <x v="4"/>
    <n v="3134"/>
    <x v="0"/>
    <x v="6"/>
    <x v="4"/>
    <x v="4"/>
    <n v="956.9"/>
    <n v="1"/>
  </r>
  <r>
    <x v="391"/>
    <x v="2"/>
    <x v="2"/>
    <x v="0"/>
    <x v="59"/>
    <x v="3"/>
    <x v="3"/>
    <n v="4509"/>
    <x v="0"/>
    <x v="3"/>
    <x v="7"/>
    <x v="7"/>
    <n v="963.69000000000028"/>
    <n v="1"/>
  </r>
  <r>
    <x v="567"/>
    <x v="0"/>
    <x v="0"/>
    <x v="0"/>
    <x v="81"/>
    <x v="3"/>
    <x v="3"/>
    <n v="4680"/>
    <x v="0"/>
    <x v="17"/>
    <x v="1"/>
    <x v="1"/>
    <n v="965.06"/>
    <n v="1"/>
  </r>
  <r>
    <x v="186"/>
    <x v="2"/>
    <x v="2"/>
    <x v="0"/>
    <x v="35"/>
    <x v="3"/>
    <x v="3"/>
    <n v="4558"/>
    <x v="0"/>
    <x v="15"/>
    <x v="7"/>
    <x v="7"/>
    <n v="965.93999999999971"/>
    <n v="1"/>
  </r>
  <r>
    <x v="147"/>
    <x v="0"/>
    <x v="0"/>
    <x v="0"/>
    <x v="36"/>
    <x v="4"/>
    <x v="4"/>
    <n v="3148"/>
    <x v="0"/>
    <x v="6"/>
    <x v="2"/>
    <x v="2"/>
    <n v="966.86000000000013"/>
    <n v="1"/>
  </r>
  <r>
    <x v="138"/>
    <x v="2"/>
    <x v="2"/>
    <x v="0"/>
    <x v="58"/>
    <x v="0"/>
    <x v="0"/>
    <n v="6027"/>
    <x v="0"/>
    <x v="0"/>
    <x v="0"/>
    <x v="0"/>
    <n v="967.21"/>
    <n v="1"/>
  </r>
  <r>
    <x v="26"/>
    <x v="1"/>
    <x v="1"/>
    <x v="0"/>
    <x v="13"/>
    <x v="1"/>
    <x v="1"/>
    <n v="2480"/>
    <x v="0"/>
    <x v="1"/>
    <x v="2"/>
    <x v="2"/>
    <n v="972.04000000000008"/>
    <n v="1"/>
  </r>
  <r>
    <x v="99"/>
    <x v="0"/>
    <x v="0"/>
    <x v="0"/>
    <x v="51"/>
    <x v="4"/>
    <x v="4"/>
    <n v="3630"/>
    <x v="0"/>
    <x v="16"/>
    <x v="5"/>
    <x v="5"/>
    <n v="975.37000000000012"/>
    <n v="1"/>
  </r>
  <r>
    <x v="354"/>
    <x v="1"/>
    <x v="1"/>
    <x v="1"/>
    <x v="65"/>
    <x v="1"/>
    <x v="1"/>
    <n v="2131"/>
    <x v="0"/>
    <x v="4"/>
    <x v="4"/>
    <x v="4"/>
    <n v="975.42000000000007"/>
    <n v="1"/>
  </r>
  <r>
    <x v="295"/>
    <x v="0"/>
    <x v="0"/>
    <x v="0"/>
    <x v="1"/>
    <x v="1"/>
    <x v="1"/>
    <n v="2478"/>
    <x v="0"/>
    <x v="1"/>
    <x v="5"/>
    <x v="5"/>
    <n v="975.51999999999987"/>
    <n v="1"/>
  </r>
  <r>
    <x v="24"/>
    <x v="0"/>
    <x v="0"/>
    <x v="0"/>
    <x v="74"/>
    <x v="1"/>
    <x v="1"/>
    <n v="2485"/>
    <x v="0"/>
    <x v="1"/>
    <x v="1"/>
    <x v="1"/>
    <n v="976.41"/>
    <n v="1"/>
  </r>
  <r>
    <x v="345"/>
    <x v="1"/>
    <x v="1"/>
    <x v="0"/>
    <x v="20"/>
    <x v="4"/>
    <x v="4"/>
    <n v="3429"/>
    <x v="0"/>
    <x v="8"/>
    <x v="1"/>
    <x v="1"/>
    <n v="977.03"/>
    <n v="1"/>
  </r>
  <r>
    <x v="479"/>
    <x v="2"/>
    <x v="2"/>
    <x v="1"/>
    <x v="7"/>
    <x v="4"/>
    <x v="4"/>
    <n v="3175"/>
    <x v="0"/>
    <x v="6"/>
    <x v="7"/>
    <x v="7"/>
    <n v="977.4899999999999"/>
    <n v="1"/>
  </r>
  <r>
    <x v="575"/>
    <x v="0"/>
    <x v="0"/>
    <x v="0"/>
    <x v="39"/>
    <x v="0"/>
    <x v="0"/>
    <n v="6330"/>
    <x v="0"/>
    <x v="14"/>
    <x v="3"/>
    <x v="3"/>
    <n v="979.46"/>
    <n v="1"/>
  </r>
  <r>
    <x v="24"/>
    <x v="0"/>
    <x v="0"/>
    <x v="0"/>
    <x v="47"/>
    <x v="1"/>
    <x v="1"/>
    <n v="2101"/>
    <x v="0"/>
    <x v="4"/>
    <x v="3"/>
    <x v="3"/>
    <n v="979.83999999999992"/>
    <n v="1"/>
  </r>
  <r>
    <x v="393"/>
    <x v="0"/>
    <x v="0"/>
    <x v="0"/>
    <x v="58"/>
    <x v="0"/>
    <x v="0"/>
    <n v="6027"/>
    <x v="0"/>
    <x v="0"/>
    <x v="9"/>
    <x v="9"/>
    <n v="981.68000000000006"/>
    <n v="1"/>
  </r>
  <r>
    <x v="501"/>
    <x v="1"/>
    <x v="1"/>
    <x v="0"/>
    <x v="69"/>
    <x v="4"/>
    <x v="4"/>
    <n v="3199"/>
    <x v="0"/>
    <x v="6"/>
    <x v="3"/>
    <x v="3"/>
    <n v="981.79000000000008"/>
    <n v="1"/>
  </r>
  <r>
    <x v="42"/>
    <x v="0"/>
    <x v="0"/>
    <x v="0"/>
    <x v="69"/>
    <x v="4"/>
    <x v="4"/>
    <n v="3199"/>
    <x v="0"/>
    <x v="6"/>
    <x v="2"/>
    <x v="2"/>
    <n v="982.18999999999983"/>
    <n v="1"/>
  </r>
  <r>
    <x v="294"/>
    <x v="1"/>
    <x v="1"/>
    <x v="0"/>
    <x v="42"/>
    <x v="3"/>
    <x v="3"/>
    <n v="4870"/>
    <x v="0"/>
    <x v="12"/>
    <x v="1"/>
    <x v="1"/>
    <n v="983.55000000000007"/>
    <n v="1"/>
  </r>
  <r>
    <x v="574"/>
    <x v="2"/>
    <x v="2"/>
    <x v="1"/>
    <x v="31"/>
    <x v="1"/>
    <x v="1"/>
    <n v="2116"/>
    <x v="0"/>
    <x v="4"/>
    <x v="9"/>
    <x v="9"/>
    <n v="983.78"/>
    <n v="1"/>
  </r>
  <r>
    <x v="299"/>
    <x v="1"/>
    <x v="1"/>
    <x v="0"/>
    <x v="82"/>
    <x v="3"/>
    <x v="3"/>
    <n v="4655"/>
    <x v="0"/>
    <x v="17"/>
    <x v="0"/>
    <x v="0"/>
    <n v="983.98"/>
    <n v="1"/>
  </r>
  <r>
    <x v="613"/>
    <x v="2"/>
    <x v="2"/>
    <x v="0"/>
    <x v="28"/>
    <x v="1"/>
    <x v="1"/>
    <n v="2830"/>
    <x v="0"/>
    <x v="11"/>
    <x v="4"/>
    <x v="4"/>
    <n v="984.29"/>
    <n v="1"/>
  </r>
  <r>
    <x v="689"/>
    <x v="1"/>
    <x v="1"/>
    <x v="0"/>
    <x v="8"/>
    <x v="1"/>
    <x v="1"/>
    <n v="2158"/>
    <x v="0"/>
    <x v="4"/>
    <x v="5"/>
    <x v="5"/>
    <n v="984.48"/>
    <n v="1"/>
  </r>
  <r>
    <x v="470"/>
    <x v="0"/>
    <x v="0"/>
    <x v="0"/>
    <x v="43"/>
    <x v="1"/>
    <x v="1"/>
    <n v="2560"/>
    <x v="0"/>
    <x v="2"/>
    <x v="0"/>
    <x v="0"/>
    <n v="986.02"/>
    <n v="1"/>
  </r>
  <r>
    <x v="485"/>
    <x v="2"/>
    <x v="2"/>
    <x v="0"/>
    <x v="82"/>
    <x v="3"/>
    <x v="3"/>
    <n v="4655"/>
    <x v="0"/>
    <x v="17"/>
    <x v="9"/>
    <x v="9"/>
    <n v="988.03"/>
    <n v="1"/>
  </r>
  <r>
    <x v="446"/>
    <x v="2"/>
    <x v="2"/>
    <x v="0"/>
    <x v="10"/>
    <x v="4"/>
    <x v="4"/>
    <n v="3551"/>
    <x v="0"/>
    <x v="8"/>
    <x v="3"/>
    <x v="3"/>
    <n v="989.2"/>
    <n v="1"/>
  </r>
  <r>
    <x v="497"/>
    <x v="0"/>
    <x v="0"/>
    <x v="0"/>
    <x v="37"/>
    <x v="1"/>
    <x v="1"/>
    <n v="2750"/>
    <x v="0"/>
    <x v="11"/>
    <x v="0"/>
    <x v="0"/>
    <n v="990.40000000000009"/>
    <n v="1"/>
  </r>
  <r>
    <x v="178"/>
    <x v="0"/>
    <x v="0"/>
    <x v="0"/>
    <x v="7"/>
    <x v="4"/>
    <x v="4"/>
    <n v="3175"/>
    <x v="0"/>
    <x v="6"/>
    <x v="7"/>
    <x v="7"/>
    <n v="991.14999999999975"/>
    <n v="1"/>
  </r>
  <r>
    <x v="426"/>
    <x v="2"/>
    <x v="2"/>
    <x v="1"/>
    <x v="38"/>
    <x v="3"/>
    <x v="3"/>
    <n v="4802"/>
    <x v="0"/>
    <x v="12"/>
    <x v="9"/>
    <x v="9"/>
    <n v="991.59"/>
    <n v="1"/>
  </r>
  <r>
    <x v="430"/>
    <x v="0"/>
    <x v="0"/>
    <x v="0"/>
    <x v="21"/>
    <x v="3"/>
    <x v="3"/>
    <n v="4012"/>
    <x v="0"/>
    <x v="10"/>
    <x v="4"/>
    <x v="4"/>
    <n v="995.30000000000007"/>
    <n v="1"/>
  </r>
  <r>
    <x v="82"/>
    <x v="2"/>
    <x v="2"/>
    <x v="1"/>
    <x v="34"/>
    <x v="4"/>
    <x v="4"/>
    <n v="3018"/>
    <x v="0"/>
    <x v="7"/>
    <x v="4"/>
    <x v="4"/>
    <n v="995.43"/>
    <n v="1"/>
  </r>
  <r>
    <x v="58"/>
    <x v="2"/>
    <x v="2"/>
    <x v="0"/>
    <x v="24"/>
    <x v="1"/>
    <x v="1"/>
    <n v="2120"/>
    <x v="0"/>
    <x v="4"/>
    <x v="9"/>
    <x v="9"/>
    <n v="1002.6700000000001"/>
    <n v="1"/>
  </r>
  <r>
    <x v="601"/>
    <x v="0"/>
    <x v="0"/>
    <x v="0"/>
    <x v="41"/>
    <x v="5"/>
    <x v="5"/>
    <n v="7320"/>
    <x v="0"/>
    <x v="9"/>
    <x v="9"/>
    <x v="9"/>
    <n v="1003.5"/>
    <n v="1"/>
  </r>
  <r>
    <x v="688"/>
    <x v="0"/>
    <x v="0"/>
    <x v="0"/>
    <x v="93"/>
    <x v="4"/>
    <x v="4"/>
    <n v="3915"/>
    <x v="0"/>
    <x v="16"/>
    <x v="4"/>
    <x v="4"/>
    <n v="1005.53"/>
    <n v="1"/>
  </r>
  <r>
    <x v="271"/>
    <x v="1"/>
    <x v="1"/>
    <x v="0"/>
    <x v="3"/>
    <x v="3"/>
    <x v="3"/>
    <n v="4220"/>
    <x v="0"/>
    <x v="3"/>
    <x v="0"/>
    <x v="0"/>
    <n v="1006.6500000000001"/>
    <n v="1"/>
  </r>
  <r>
    <x v="396"/>
    <x v="0"/>
    <x v="0"/>
    <x v="1"/>
    <x v="40"/>
    <x v="4"/>
    <x v="4"/>
    <n v="3353"/>
    <x v="0"/>
    <x v="8"/>
    <x v="9"/>
    <x v="9"/>
    <n v="1007.1499999999999"/>
    <n v="1"/>
  </r>
  <r>
    <x v="178"/>
    <x v="0"/>
    <x v="0"/>
    <x v="0"/>
    <x v="83"/>
    <x v="0"/>
    <x v="0"/>
    <n v="6052"/>
    <x v="0"/>
    <x v="0"/>
    <x v="0"/>
    <x v="0"/>
    <n v="1007.7"/>
    <n v="1"/>
  </r>
  <r>
    <x v="181"/>
    <x v="0"/>
    <x v="0"/>
    <x v="1"/>
    <x v="6"/>
    <x v="0"/>
    <x v="0"/>
    <n v="6010"/>
    <x v="0"/>
    <x v="0"/>
    <x v="0"/>
    <x v="0"/>
    <n v="1010.25"/>
    <n v="1"/>
  </r>
  <r>
    <x v="138"/>
    <x v="2"/>
    <x v="2"/>
    <x v="1"/>
    <x v="35"/>
    <x v="3"/>
    <x v="3"/>
    <n v="4558"/>
    <x v="0"/>
    <x v="15"/>
    <x v="4"/>
    <x v="4"/>
    <n v="1013.1399999999999"/>
    <n v="1"/>
  </r>
  <r>
    <x v="167"/>
    <x v="2"/>
    <x v="2"/>
    <x v="0"/>
    <x v="26"/>
    <x v="0"/>
    <x v="0"/>
    <n v="6280"/>
    <x v="0"/>
    <x v="14"/>
    <x v="4"/>
    <x v="4"/>
    <n v="1013.6600000000001"/>
    <n v="1"/>
  </r>
  <r>
    <x v="493"/>
    <x v="1"/>
    <x v="1"/>
    <x v="0"/>
    <x v="69"/>
    <x v="4"/>
    <x v="4"/>
    <n v="3199"/>
    <x v="0"/>
    <x v="6"/>
    <x v="2"/>
    <x v="2"/>
    <n v="1014.3299999999999"/>
    <n v="1"/>
  </r>
  <r>
    <x v="295"/>
    <x v="0"/>
    <x v="0"/>
    <x v="0"/>
    <x v="71"/>
    <x v="6"/>
    <x v="6"/>
    <n v="5043"/>
    <x v="0"/>
    <x v="13"/>
    <x v="5"/>
    <x v="5"/>
    <n v="1017.76"/>
    <n v="1"/>
  </r>
  <r>
    <x v="374"/>
    <x v="1"/>
    <x v="1"/>
    <x v="0"/>
    <x v="15"/>
    <x v="1"/>
    <x v="1"/>
    <n v="2020"/>
    <x v="0"/>
    <x v="5"/>
    <x v="0"/>
    <x v="0"/>
    <n v="1021.88"/>
    <n v="1"/>
  </r>
  <r>
    <x v="54"/>
    <x v="0"/>
    <x v="0"/>
    <x v="1"/>
    <x v="11"/>
    <x v="5"/>
    <x v="5"/>
    <n v="7010"/>
    <x v="0"/>
    <x v="9"/>
    <x v="1"/>
    <x v="1"/>
    <n v="1024.46"/>
    <n v="1"/>
  </r>
  <r>
    <x v="337"/>
    <x v="0"/>
    <x v="0"/>
    <x v="0"/>
    <x v="50"/>
    <x v="4"/>
    <x v="4"/>
    <n v="3179"/>
    <x v="0"/>
    <x v="6"/>
    <x v="1"/>
    <x v="1"/>
    <n v="1024.8800000000001"/>
    <n v="1"/>
  </r>
  <r>
    <x v="545"/>
    <x v="2"/>
    <x v="2"/>
    <x v="0"/>
    <x v="2"/>
    <x v="2"/>
    <x v="2"/>
    <n v="2617"/>
    <x v="0"/>
    <x v="2"/>
    <x v="4"/>
    <x v="4"/>
    <n v="1025.23"/>
    <n v="1"/>
  </r>
  <r>
    <x v="493"/>
    <x v="1"/>
    <x v="1"/>
    <x v="1"/>
    <x v="14"/>
    <x v="1"/>
    <x v="1"/>
    <n v="2790"/>
    <x v="0"/>
    <x v="11"/>
    <x v="4"/>
    <x v="4"/>
    <n v="1028.55"/>
    <n v="1"/>
  </r>
  <r>
    <x v="604"/>
    <x v="2"/>
    <x v="2"/>
    <x v="0"/>
    <x v="78"/>
    <x v="1"/>
    <x v="1"/>
    <n v="2141"/>
    <x v="0"/>
    <x v="4"/>
    <x v="4"/>
    <x v="4"/>
    <n v="1029.47"/>
    <n v="1"/>
  </r>
  <r>
    <x v="670"/>
    <x v="0"/>
    <x v="0"/>
    <x v="0"/>
    <x v="59"/>
    <x v="3"/>
    <x v="3"/>
    <n v="4509"/>
    <x v="0"/>
    <x v="3"/>
    <x v="2"/>
    <x v="2"/>
    <n v="1034.22"/>
    <n v="1"/>
  </r>
  <r>
    <x v="542"/>
    <x v="2"/>
    <x v="2"/>
    <x v="0"/>
    <x v="20"/>
    <x v="4"/>
    <x v="4"/>
    <n v="3429"/>
    <x v="0"/>
    <x v="8"/>
    <x v="1"/>
    <x v="1"/>
    <n v="1034.95"/>
    <n v="1"/>
  </r>
  <r>
    <x v="634"/>
    <x v="1"/>
    <x v="1"/>
    <x v="0"/>
    <x v="45"/>
    <x v="3"/>
    <x v="3"/>
    <n v="4570"/>
    <x v="0"/>
    <x v="15"/>
    <x v="0"/>
    <x v="0"/>
    <n v="1037.0300000000002"/>
    <n v="1"/>
  </r>
  <r>
    <x v="612"/>
    <x v="0"/>
    <x v="0"/>
    <x v="0"/>
    <x v="15"/>
    <x v="1"/>
    <x v="1"/>
    <n v="2020"/>
    <x v="0"/>
    <x v="5"/>
    <x v="4"/>
    <x v="4"/>
    <n v="1040.9100000000001"/>
    <n v="1"/>
  </r>
  <r>
    <x v="241"/>
    <x v="0"/>
    <x v="0"/>
    <x v="0"/>
    <x v="84"/>
    <x v="3"/>
    <x v="3"/>
    <n v="4215"/>
    <x v="0"/>
    <x v="3"/>
    <x v="0"/>
    <x v="0"/>
    <n v="1043.78"/>
    <n v="1"/>
  </r>
  <r>
    <x v="452"/>
    <x v="0"/>
    <x v="0"/>
    <x v="0"/>
    <x v="85"/>
    <x v="0"/>
    <x v="0"/>
    <n v="6530"/>
    <x v="0"/>
    <x v="20"/>
    <x v="0"/>
    <x v="0"/>
    <n v="1045.5699999999997"/>
    <n v="1"/>
  </r>
  <r>
    <x v="563"/>
    <x v="0"/>
    <x v="0"/>
    <x v="0"/>
    <x v="27"/>
    <x v="4"/>
    <x v="4"/>
    <n v="3066"/>
    <x v="0"/>
    <x v="7"/>
    <x v="2"/>
    <x v="2"/>
    <n v="1047.31"/>
    <n v="1"/>
  </r>
  <r>
    <x v="103"/>
    <x v="1"/>
    <x v="1"/>
    <x v="0"/>
    <x v="3"/>
    <x v="3"/>
    <x v="3"/>
    <n v="4220"/>
    <x v="0"/>
    <x v="3"/>
    <x v="4"/>
    <x v="4"/>
    <n v="1047.9899999999998"/>
    <n v="1"/>
  </r>
  <r>
    <x v="375"/>
    <x v="0"/>
    <x v="0"/>
    <x v="0"/>
    <x v="19"/>
    <x v="1"/>
    <x v="1"/>
    <n v="2800"/>
    <x v="0"/>
    <x v="11"/>
    <x v="6"/>
    <x v="6"/>
    <n v="1048.3099999999997"/>
    <n v="1"/>
  </r>
  <r>
    <x v="685"/>
    <x v="0"/>
    <x v="0"/>
    <x v="0"/>
    <x v="33"/>
    <x v="4"/>
    <x v="4"/>
    <n v="3280"/>
    <x v="0"/>
    <x v="8"/>
    <x v="4"/>
    <x v="4"/>
    <n v="1049.07"/>
    <n v="1"/>
  </r>
  <r>
    <x v="688"/>
    <x v="0"/>
    <x v="0"/>
    <x v="0"/>
    <x v="7"/>
    <x v="4"/>
    <x v="4"/>
    <n v="3175"/>
    <x v="0"/>
    <x v="6"/>
    <x v="4"/>
    <x v="4"/>
    <n v="1050.08"/>
    <n v="1"/>
  </r>
  <r>
    <x v="651"/>
    <x v="0"/>
    <x v="0"/>
    <x v="1"/>
    <x v="65"/>
    <x v="1"/>
    <x v="1"/>
    <n v="2131"/>
    <x v="0"/>
    <x v="4"/>
    <x v="1"/>
    <x v="1"/>
    <n v="1053.53"/>
    <n v="1"/>
  </r>
  <r>
    <x v="177"/>
    <x v="1"/>
    <x v="1"/>
    <x v="0"/>
    <x v="49"/>
    <x v="4"/>
    <x v="4"/>
    <n v="3134"/>
    <x v="0"/>
    <x v="6"/>
    <x v="0"/>
    <x v="0"/>
    <n v="1058.18"/>
    <n v="1"/>
  </r>
  <r>
    <x v="408"/>
    <x v="1"/>
    <x v="1"/>
    <x v="0"/>
    <x v="83"/>
    <x v="0"/>
    <x v="0"/>
    <n v="6052"/>
    <x v="0"/>
    <x v="0"/>
    <x v="9"/>
    <x v="9"/>
    <n v="1059.79"/>
    <n v="1"/>
  </r>
  <r>
    <x v="436"/>
    <x v="2"/>
    <x v="2"/>
    <x v="1"/>
    <x v="74"/>
    <x v="1"/>
    <x v="1"/>
    <n v="2485"/>
    <x v="0"/>
    <x v="1"/>
    <x v="9"/>
    <x v="9"/>
    <n v="1059.8399999999999"/>
    <n v="1"/>
  </r>
  <r>
    <x v="382"/>
    <x v="1"/>
    <x v="1"/>
    <x v="1"/>
    <x v="64"/>
    <x v="1"/>
    <x v="1"/>
    <n v="2350"/>
    <x v="0"/>
    <x v="1"/>
    <x v="3"/>
    <x v="3"/>
    <n v="1063.3899999999999"/>
    <n v="1"/>
  </r>
  <r>
    <x v="181"/>
    <x v="0"/>
    <x v="0"/>
    <x v="0"/>
    <x v="59"/>
    <x v="3"/>
    <x v="3"/>
    <n v="4509"/>
    <x v="0"/>
    <x v="3"/>
    <x v="9"/>
    <x v="9"/>
    <n v="1065.18"/>
    <n v="1"/>
  </r>
  <r>
    <x v="565"/>
    <x v="1"/>
    <x v="1"/>
    <x v="0"/>
    <x v="84"/>
    <x v="3"/>
    <x v="3"/>
    <n v="4215"/>
    <x v="0"/>
    <x v="3"/>
    <x v="3"/>
    <x v="3"/>
    <n v="1065.98"/>
    <n v="1"/>
  </r>
  <r>
    <x v="434"/>
    <x v="0"/>
    <x v="0"/>
    <x v="0"/>
    <x v="39"/>
    <x v="0"/>
    <x v="0"/>
    <n v="6330"/>
    <x v="0"/>
    <x v="14"/>
    <x v="1"/>
    <x v="1"/>
    <n v="1066.8999999999999"/>
    <n v="1"/>
  </r>
  <r>
    <x v="662"/>
    <x v="2"/>
    <x v="2"/>
    <x v="0"/>
    <x v="76"/>
    <x v="1"/>
    <x v="1"/>
    <n v="2031"/>
    <x v="0"/>
    <x v="5"/>
    <x v="3"/>
    <x v="3"/>
    <n v="1067.18"/>
    <n v="1"/>
  </r>
  <r>
    <x v="671"/>
    <x v="1"/>
    <x v="1"/>
    <x v="0"/>
    <x v="13"/>
    <x v="1"/>
    <x v="1"/>
    <n v="2480"/>
    <x v="0"/>
    <x v="1"/>
    <x v="9"/>
    <x v="9"/>
    <n v="1068.93"/>
    <n v="1"/>
  </r>
  <r>
    <x v="34"/>
    <x v="2"/>
    <x v="2"/>
    <x v="1"/>
    <x v="22"/>
    <x v="1"/>
    <x v="1"/>
    <n v="2539"/>
    <x v="0"/>
    <x v="2"/>
    <x v="9"/>
    <x v="9"/>
    <n v="1070.0999999999999"/>
    <n v="1"/>
  </r>
  <r>
    <x v="20"/>
    <x v="0"/>
    <x v="0"/>
    <x v="0"/>
    <x v="42"/>
    <x v="3"/>
    <x v="3"/>
    <n v="4870"/>
    <x v="0"/>
    <x v="12"/>
    <x v="4"/>
    <x v="4"/>
    <n v="1072.78"/>
    <n v="1"/>
  </r>
  <r>
    <x v="636"/>
    <x v="0"/>
    <x v="0"/>
    <x v="0"/>
    <x v="35"/>
    <x v="3"/>
    <x v="3"/>
    <n v="4558"/>
    <x v="0"/>
    <x v="15"/>
    <x v="8"/>
    <x v="8"/>
    <n v="1076.07"/>
    <n v="1"/>
  </r>
  <r>
    <x v="484"/>
    <x v="0"/>
    <x v="0"/>
    <x v="0"/>
    <x v="55"/>
    <x v="3"/>
    <x v="3"/>
    <n v="4703"/>
    <x v="0"/>
    <x v="17"/>
    <x v="4"/>
    <x v="4"/>
    <n v="1077.06"/>
    <n v="1"/>
  </r>
  <r>
    <x v="655"/>
    <x v="0"/>
    <x v="0"/>
    <x v="0"/>
    <x v="5"/>
    <x v="1"/>
    <x v="1"/>
    <n v="2067"/>
    <x v="0"/>
    <x v="5"/>
    <x v="3"/>
    <x v="3"/>
    <n v="1077.3699999999999"/>
    <n v="1"/>
  </r>
  <r>
    <x v="314"/>
    <x v="0"/>
    <x v="0"/>
    <x v="0"/>
    <x v="62"/>
    <x v="0"/>
    <x v="0"/>
    <n v="6112"/>
    <x v="0"/>
    <x v="14"/>
    <x v="9"/>
    <x v="9"/>
    <n v="1079.81"/>
    <n v="1"/>
  </r>
  <r>
    <x v="20"/>
    <x v="0"/>
    <x v="0"/>
    <x v="0"/>
    <x v="93"/>
    <x v="4"/>
    <x v="4"/>
    <n v="3915"/>
    <x v="0"/>
    <x v="16"/>
    <x v="0"/>
    <x v="0"/>
    <n v="1080.56"/>
    <n v="1"/>
  </r>
  <r>
    <x v="359"/>
    <x v="0"/>
    <x v="0"/>
    <x v="0"/>
    <x v="74"/>
    <x v="1"/>
    <x v="1"/>
    <n v="2485"/>
    <x v="0"/>
    <x v="1"/>
    <x v="1"/>
    <x v="1"/>
    <n v="1084.98"/>
    <n v="1"/>
  </r>
  <r>
    <x v="655"/>
    <x v="0"/>
    <x v="0"/>
    <x v="0"/>
    <x v="25"/>
    <x v="4"/>
    <x v="4"/>
    <n v="3550"/>
    <x v="0"/>
    <x v="8"/>
    <x v="4"/>
    <x v="4"/>
    <n v="1085.72"/>
    <n v="1"/>
  </r>
  <r>
    <x v="685"/>
    <x v="0"/>
    <x v="0"/>
    <x v="0"/>
    <x v="24"/>
    <x v="1"/>
    <x v="1"/>
    <n v="2120"/>
    <x v="0"/>
    <x v="4"/>
    <x v="0"/>
    <x v="0"/>
    <n v="1088.4699999999998"/>
    <n v="1"/>
  </r>
  <r>
    <x v="508"/>
    <x v="0"/>
    <x v="0"/>
    <x v="0"/>
    <x v="61"/>
    <x v="6"/>
    <x v="6"/>
    <n v="5343"/>
    <x v="0"/>
    <x v="18"/>
    <x v="9"/>
    <x v="9"/>
    <n v="1088.77"/>
    <n v="1"/>
  </r>
  <r>
    <x v="721"/>
    <x v="0"/>
    <x v="0"/>
    <x v="0"/>
    <x v="18"/>
    <x v="6"/>
    <x v="6"/>
    <n v="5168"/>
    <x v="0"/>
    <x v="13"/>
    <x v="1"/>
    <x v="1"/>
    <n v="1089.1500000000001"/>
    <n v="1"/>
  </r>
  <r>
    <x v="136"/>
    <x v="0"/>
    <x v="0"/>
    <x v="1"/>
    <x v="38"/>
    <x v="3"/>
    <x v="3"/>
    <n v="4802"/>
    <x v="0"/>
    <x v="12"/>
    <x v="4"/>
    <x v="4"/>
    <n v="1090.05"/>
    <n v="1"/>
  </r>
  <r>
    <x v="675"/>
    <x v="2"/>
    <x v="2"/>
    <x v="1"/>
    <x v="22"/>
    <x v="1"/>
    <x v="1"/>
    <n v="2539"/>
    <x v="0"/>
    <x v="2"/>
    <x v="4"/>
    <x v="4"/>
    <n v="1091.2200000000003"/>
    <n v="1"/>
  </r>
  <r>
    <x v="343"/>
    <x v="0"/>
    <x v="0"/>
    <x v="1"/>
    <x v="14"/>
    <x v="1"/>
    <x v="1"/>
    <n v="2790"/>
    <x v="0"/>
    <x v="11"/>
    <x v="5"/>
    <x v="5"/>
    <n v="1093.4399999999998"/>
    <n v="1"/>
  </r>
  <r>
    <x v="592"/>
    <x v="1"/>
    <x v="1"/>
    <x v="0"/>
    <x v="53"/>
    <x v="3"/>
    <x v="3"/>
    <n v="4119"/>
    <x v="0"/>
    <x v="10"/>
    <x v="8"/>
    <x v="8"/>
    <n v="1093.68"/>
    <n v="1"/>
  </r>
  <r>
    <x v="577"/>
    <x v="0"/>
    <x v="0"/>
    <x v="0"/>
    <x v="84"/>
    <x v="3"/>
    <x v="3"/>
    <n v="4215"/>
    <x v="0"/>
    <x v="3"/>
    <x v="3"/>
    <x v="3"/>
    <n v="1094.07"/>
    <n v="1"/>
  </r>
  <r>
    <x v="401"/>
    <x v="2"/>
    <x v="2"/>
    <x v="1"/>
    <x v="0"/>
    <x v="0"/>
    <x v="0"/>
    <n v="6021"/>
    <x v="0"/>
    <x v="0"/>
    <x v="9"/>
    <x v="9"/>
    <n v="1095.78"/>
    <n v="1"/>
  </r>
  <r>
    <x v="665"/>
    <x v="0"/>
    <x v="0"/>
    <x v="0"/>
    <x v="36"/>
    <x v="4"/>
    <x v="4"/>
    <n v="3148"/>
    <x v="0"/>
    <x v="6"/>
    <x v="1"/>
    <x v="1"/>
    <n v="1096.19"/>
    <n v="1"/>
  </r>
  <r>
    <x v="721"/>
    <x v="0"/>
    <x v="0"/>
    <x v="0"/>
    <x v="69"/>
    <x v="4"/>
    <x v="4"/>
    <n v="3199"/>
    <x v="0"/>
    <x v="6"/>
    <x v="3"/>
    <x v="3"/>
    <n v="1099.27"/>
    <n v="1"/>
  </r>
  <r>
    <x v="17"/>
    <x v="0"/>
    <x v="0"/>
    <x v="0"/>
    <x v="88"/>
    <x v="6"/>
    <x v="6"/>
    <n v="5011"/>
    <x v="0"/>
    <x v="13"/>
    <x v="1"/>
    <x v="1"/>
    <n v="1100.4099999999999"/>
    <n v="1"/>
  </r>
  <r>
    <x v="516"/>
    <x v="2"/>
    <x v="2"/>
    <x v="0"/>
    <x v="54"/>
    <x v="4"/>
    <x v="4"/>
    <n v="3030"/>
    <x v="0"/>
    <x v="7"/>
    <x v="0"/>
    <x v="0"/>
    <n v="1101.0899999999999"/>
    <n v="1"/>
  </r>
  <r>
    <x v="37"/>
    <x v="2"/>
    <x v="2"/>
    <x v="0"/>
    <x v="83"/>
    <x v="0"/>
    <x v="0"/>
    <n v="6052"/>
    <x v="0"/>
    <x v="0"/>
    <x v="9"/>
    <x v="9"/>
    <n v="1105.31"/>
    <n v="1"/>
  </r>
  <r>
    <x v="505"/>
    <x v="1"/>
    <x v="1"/>
    <x v="0"/>
    <x v="5"/>
    <x v="1"/>
    <x v="1"/>
    <n v="2067"/>
    <x v="0"/>
    <x v="5"/>
    <x v="3"/>
    <x v="3"/>
    <n v="1105.97"/>
    <n v="1"/>
  </r>
  <r>
    <x v="369"/>
    <x v="0"/>
    <x v="0"/>
    <x v="0"/>
    <x v="84"/>
    <x v="3"/>
    <x v="3"/>
    <n v="4215"/>
    <x v="0"/>
    <x v="3"/>
    <x v="4"/>
    <x v="4"/>
    <n v="1106.07"/>
    <n v="1"/>
  </r>
  <r>
    <x v="493"/>
    <x v="1"/>
    <x v="1"/>
    <x v="0"/>
    <x v="30"/>
    <x v="4"/>
    <x v="4"/>
    <n v="3131"/>
    <x v="0"/>
    <x v="6"/>
    <x v="1"/>
    <x v="1"/>
    <n v="1107.77"/>
    <n v="1"/>
  </r>
  <r>
    <x v="385"/>
    <x v="1"/>
    <x v="1"/>
    <x v="1"/>
    <x v="39"/>
    <x v="0"/>
    <x v="0"/>
    <n v="6330"/>
    <x v="0"/>
    <x v="14"/>
    <x v="3"/>
    <x v="3"/>
    <n v="1111.06"/>
    <n v="1"/>
  </r>
  <r>
    <x v="57"/>
    <x v="0"/>
    <x v="0"/>
    <x v="0"/>
    <x v="86"/>
    <x v="0"/>
    <x v="0"/>
    <n v="6725"/>
    <x v="0"/>
    <x v="20"/>
    <x v="9"/>
    <x v="9"/>
    <n v="1115.3800000000001"/>
    <n v="1"/>
  </r>
  <r>
    <x v="87"/>
    <x v="0"/>
    <x v="0"/>
    <x v="0"/>
    <x v="28"/>
    <x v="1"/>
    <x v="1"/>
    <n v="2830"/>
    <x v="0"/>
    <x v="11"/>
    <x v="8"/>
    <x v="8"/>
    <n v="1115.45"/>
    <n v="1"/>
  </r>
  <r>
    <x v="620"/>
    <x v="1"/>
    <x v="1"/>
    <x v="0"/>
    <x v="3"/>
    <x v="3"/>
    <x v="3"/>
    <n v="4220"/>
    <x v="0"/>
    <x v="3"/>
    <x v="5"/>
    <x v="5"/>
    <n v="1115.72"/>
    <n v="1"/>
  </r>
  <r>
    <x v="26"/>
    <x v="1"/>
    <x v="1"/>
    <x v="0"/>
    <x v="63"/>
    <x v="1"/>
    <x v="1"/>
    <n v="2015"/>
    <x v="0"/>
    <x v="5"/>
    <x v="2"/>
    <x v="2"/>
    <n v="1115.99"/>
    <n v="1"/>
  </r>
  <r>
    <x v="658"/>
    <x v="2"/>
    <x v="2"/>
    <x v="0"/>
    <x v="17"/>
    <x v="3"/>
    <x v="3"/>
    <n v="4825"/>
    <x v="0"/>
    <x v="12"/>
    <x v="0"/>
    <x v="0"/>
    <n v="1119.6600000000001"/>
    <n v="1"/>
  </r>
  <r>
    <x v="112"/>
    <x v="0"/>
    <x v="0"/>
    <x v="1"/>
    <x v="75"/>
    <x v="0"/>
    <x v="0"/>
    <n v="6450"/>
    <x v="0"/>
    <x v="20"/>
    <x v="4"/>
    <x v="4"/>
    <n v="1120.5"/>
    <n v="1"/>
  </r>
  <r>
    <x v="670"/>
    <x v="0"/>
    <x v="0"/>
    <x v="0"/>
    <x v="73"/>
    <x v="6"/>
    <x v="6"/>
    <n v="5607"/>
    <x v="0"/>
    <x v="18"/>
    <x v="4"/>
    <x v="4"/>
    <n v="1120.9100000000001"/>
    <n v="1"/>
  </r>
  <r>
    <x v="79"/>
    <x v="0"/>
    <x v="0"/>
    <x v="0"/>
    <x v="1"/>
    <x v="1"/>
    <x v="1"/>
    <n v="2478"/>
    <x v="0"/>
    <x v="1"/>
    <x v="4"/>
    <x v="4"/>
    <n v="1123.33"/>
    <n v="1"/>
  </r>
  <r>
    <x v="336"/>
    <x v="0"/>
    <x v="0"/>
    <x v="1"/>
    <x v="95"/>
    <x v="7"/>
    <x v="7"/>
    <n v="870"/>
    <x v="0"/>
    <x v="19"/>
    <x v="4"/>
    <x v="4"/>
    <n v="1124.42"/>
    <n v="1"/>
  </r>
  <r>
    <x v="319"/>
    <x v="0"/>
    <x v="0"/>
    <x v="1"/>
    <x v="65"/>
    <x v="1"/>
    <x v="1"/>
    <n v="2131"/>
    <x v="0"/>
    <x v="4"/>
    <x v="0"/>
    <x v="0"/>
    <n v="1126.3499999999999"/>
    <n v="1"/>
  </r>
  <r>
    <x v="145"/>
    <x v="0"/>
    <x v="0"/>
    <x v="0"/>
    <x v="82"/>
    <x v="3"/>
    <x v="3"/>
    <n v="4655"/>
    <x v="0"/>
    <x v="17"/>
    <x v="9"/>
    <x v="9"/>
    <n v="1127.54"/>
    <n v="1"/>
  </r>
  <r>
    <x v="519"/>
    <x v="2"/>
    <x v="2"/>
    <x v="0"/>
    <x v="32"/>
    <x v="6"/>
    <x v="6"/>
    <n v="5169"/>
    <x v="0"/>
    <x v="13"/>
    <x v="0"/>
    <x v="0"/>
    <n v="1130.8800000000001"/>
    <n v="1"/>
  </r>
  <r>
    <x v="73"/>
    <x v="1"/>
    <x v="1"/>
    <x v="0"/>
    <x v="79"/>
    <x v="6"/>
    <x v="6"/>
    <n v="5290"/>
    <x v="0"/>
    <x v="18"/>
    <x v="4"/>
    <x v="4"/>
    <n v="1131.2800000000002"/>
    <n v="1"/>
  </r>
  <r>
    <x v="133"/>
    <x v="1"/>
    <x v="1"/>
    <x v="0"/>
    <x v="69"/>
    <x v="4"/>
    <x v="4"/>
    <n v="3199"/>
    <x v="0"/>
    <x v="6"/>
    <x v="7"/>
    <x v="7"/>
    <n v="1131.7300000000002"/>
    <n v="1"/>
  </r>
  <r>
    <x v="411"/>
    <x v="1"/>
    <x v="1"/>
    <x v="0"/>
    <x v="15"/>
    <x v="1"/>
    <x v="1"/>
    <n v="2020"/>
    <x v="0"/>
    <x v="5"/>
    <x v="6"/>
    <x v="6"/>
    <n v="1133.6300000000001"/>
    <n v="1"/>
  </r>
  <r>
    <x v="439"/>
    <x v="0"/>
    <x v="0"/>
    <x v="0"/>
    <x v="37"/>
    <x v="1"/>
    <x v="1"/>
    <n v="2750"/>
    <x v="0"/>
    <x v="11"/>
    <x v="5"/>
    <x v="5"/>
    <n v="1135.1099999999999"/>
    <n v="1"/>
  </r>
  <r>
    <x v="450"/>
    <x v="1"/>
    <x v="1"/>
    <x v="1"/>
    <x v="22"/>
    <x v="1"/>
    <x v="1"/>
    <n v="2539"/>
    <x v="0"/>
    <x v="2"/>
    <x v="5"/>
    <x v="5"/>
    <n v="1135.7600000000002"/>
    <n v="1"/>
  </r>
  <r>
    <x v="648"/>
    <x v="1"/>
    <x v="1"/>
    <x v="0"/>
    <x v="41"/>
    <x v="5"/>
    <x v="5"/>
    <n v="7320"/>
    <x v="0"/>
    <x v="9"/>
    <x v="1"/>
    <x v="1"/>
    <n v="1136.53"/>
    <n v="1"/>
  </r>
  <r>
    <x v="252"/>
    <x v="1"/>
    <x v="1"/>
    <x v="0"/>
    <x v="47"/>
    <x v="1"/>
    <x v="1"/>
    <n v="2101"/>
    <x v="0"/>
    <x v="4"/>
    <x v="3"/>
    <x v="3"/>
    <n v="1137.77"/>
    <n v="1"/>
  </r>
  <r>
    <x v="184"/>
    <x v="2"/>
    <x v="2"/>
    <x v="0"/>
    <x v="36"/>
    <x v="4"/>
    <x v="4"/>
    <n v="3148"/>
    <x v="0"/>
    <x v="6"/>
    <x v="1"/>
    <x v="1"/>
    <n v="1138.04"/>
    <n v="1"/>
  </r>
  <r>
    <x v="306"/>
    <x v="2"/>
    <x v="2"/>
    <x v="1"/>
    <x v="14"/>
    <x v="1"/>
    <x v="1"/>
    <n v="2790"/>
    <x v="0"/>
    <x v="11"/>
    <x v="0"/>
    <x v="0"/>
    <n v="1138.8799999999999"/>
    <n v="1"/>
  </r>
  <r>
    <x v="611"/>
    <x v="0"/>
    <x v="0"/>
    <x v="0"/>
    <x v="50"/>
    <x v="4"/>
    <x v="4"/>
    <n v="3179"/>
    <x v="0"/>
    <x v="6"/>
    <x v="9"/>
    <x v="9"/>
    <n v="1139.74"/>
    <n v="1"/>
  </r>
  <r>
    <x v="723"/>
    <x v="0"/>
    <x v="0"/>
    <x v="0"/>
    <x v="77"/>
    <x v="5"/>
    <x v="5"/>
    <n v="7018"/>
    <x v="0"/>
    <x v="9"/>
    <x v="4"/>
    <x v="4"/>
    <n v="1140.44"/>
    <n v="1"/>
  </r>
  <r>
    <x v="569"/>
    <x v="1"/>
    <x v="1"/>
    <x v="0"/>
    <x v="78"/>
    <x v="1"/>
    <x v="1"/>
    <n v="2141"/>
    <x v="0"/>
    <x v="4"/>
    <x v="4"/>
    <x v="4"/>
    <n v="1141.2800000000002"/>
    <n v="1"/>
  </r>
  <r>
    <x v="445"/>
    <x v="0"/>
    <x v="0"/>
    <x v="0"/>
    <x v="60"/>
    <x v="1"/>
    <x v="1"/>
    <n v="2541"/>
    <x v="0"/>
    <x v="2"/>
    <x v="2"/>
    <x v="2"/>
    <n v="1141.6099999999999"/>
    <n v="1"/>
  </r>
  <r>
    <x v="62"/>
    <x v="0"/>
    <x v="0"/>
    <x v="0"/>
    <x v="61"/>
    <x v="6"/>
    <x v="6"/>
    <n v="5343"/>
    <x v="0"/>
    <x v="18"/>
    <x v="0"/>
    <x v="0"/>
    <n v="1150.03"/>
    <n v="1"/>
  </r>
  <r>
    <x v="618"/>
    <x v="1"/>
    <x v="1"/>
    <x v="0"/>
    <x v="87"/>
    <x v="2"/>
    <x v="2"/>
    <n v="2609"/>
    <x v="0"/>
    <x v="2"/>
    <x v="0"/>
    <x v="0"/>
    <n v="1150.03"/>
    <n v="1"/>
  </r>
  <r>
    <x v="676"/>
    <x v="1"/>
    <x v="1"/>
    <x v="0"/>
    <x v="78"/>
    <x v="1"/>
    <x v="1"/>
    <n v="2141"/>
    <x v="0"/>
    <x v="4"/>
    <x v="5"/>
    <x v="5"/>
    <n v="1151.5899999999999"/>
    <n v="1"/>
  </r>
  <r>
    <x v="309"/>
    <x v="0"/>
    <x v="0"/>
    <x v="1"/>
    <x v="34"/>
    <x v="4"/>
    <x v="4"/>
    <n v="3018"/>
    <x v="0"/>
    <x v="7"/>
    <x v="1"/>
    <x v="1"/>
    <n v="1152.6500000000001"/>
    <n v="1"/>
  </r>
  <r>
    <x v="591"/>
    <x v="2"/>
    <x v="2"/>
    <x v="0"/>
    <x v="84"/>
    <x v="3"/>
    <x v="3"/>
    <n v="4215"/>
    <x v="0"/>
    <x v="3"/>
    <x v="4"/>
    <x v="4"/>
    <n v="1158.8400000000001"/>
    <n v="1"/>
  </r>
  <r>
    <x v="190"/>
    <x v="1"/>
    <x v="1"/>
    <x v="0"/>
    <x v="69"/>
    <x v="4"/>
    <x v="4"/>
    <n v="3199"/>
    <x v="0"/>
    <x v="6"/>
    <x v="6"/>
    <x v="6"/>
    <n v="1159.49"/>
    <n v="1"/>
  </r>
  <r>
    <x v="720"/>
    <x v="0"/>
    <x v="0"/>
    <x v="0"/>
    <x v="92"/>
    <x v="3"/>
    <x v="3"/>
    <n v="4305"/>
    <x v="0"/>
    <x v="3"/>
    <x v="0"/>
    <x v="0"/>
    <n v="1163.9799999999998"/>
    <n v="1"/>
  </r>
  <r>
    <x v="688"/>
    <x v="0"/>
    <x v="0"/>
    <x v="0"/>
    <x v="27"/>
    <x v="4"/>
    <x v="4"/>
    <n v="3066"/>
    <x v="0"/>
    <x v="7"/>
    <x v="4"/>
    <x v="4"/>
    <n v="1167.53"/>
    <n v="1"/>
  </r>
  <r>
    <x v="238"/>
    <x v="2"/>
    <x v="2"/>
    <x v="0"/>
    <x v="9"/>
    <x v="4"/>
    <x v="4"/>
    <n v="3076"/>
    <x v="0"/>
    <x v="7"/>
    <x v="6"/>
    <x v="6"/>
    <n v="1167.8700000000003"/>
    <n v="1"/>
  </r>
  <r>
    <x v="62"/>
    <x v="0"/>
    <x v="0"/>
    <x v="0"/>
    <x v="12"/>
    <x v="3"/>
    <x v="3"/>
    <n v="4068"/>
    <x v="0"/>
    <x v="10"/>
    <x v="3"/>
    <x v="3"/>
    <n v="1171.06"/>
    <n v="1"/>
  </r>
  <r>
    <x v="666"/>
    <x v="2"/>
    <x v="2"/>
    <x v="0"/>
    <x v="81"/>
    <x v="3"/>
    <x v="3"/>
    <n v="4680"/>
    <x v="0"/>
    <x v="17"/>
    <x v="9"/>
    <x v="9"/>
    <n v="1173.55"/>
    <n v="1"/>
  </r>
  <r>
    <x v="570"/>
    <x v="0"/>
    <x v="0"/>
    <x v="0"/>
    <x v="53"/>
    <x v="3"/>
    <x v="3"/>
    <n v="4119"/>
    <x v="0"/>
    <x v="10"/>
    <x v="4"/>
    <x v="4"/>
    <n v="1174.28"/>
    <n v="1"/>
  </r>
  <r>
    <x v="342"/>
    <x v="0"/>
    <x v="0"/>
    <x v="0"/>
    <x v="18"/>
    <x v="6"/>
    <x v="6"/>
    <n v="5168"/>
    <x v="0"/>
    <x v="13"/>
    <x v="9"/>
    <x v="9"/>
    <n v="1174.5700000000002"/>
    <n v="1"/>
  </r>
  <r>
    <x v="523"/>
    <x v="1"/>
    <x v="1"/>
    <x v="0"/>
    <x v="33"/>
    <x v="4"/>
    <x v="4"/>
    <n v="3280"/>
    <x v="0"/>
    <x v="8"/>
    <x v="5"/>
    <x v="5"/>
    <n v="1175.0899999999999"/>
    <n v="1"/>
  </r>
  <r>
    <x v="317"/>
    <x v="0"/>
    <x v="0"/>
    <x v="0"/>
    <x v="59"/>
    <x v="3"/>
    <x v="3"/>
    <n v="4509"/>
    <x v="0"/>
    <x v="3"/>
    <x v="4"/>
    <x v="4"/>
    <n v="1175.1600000000001"/>
    <n v="1"/>
  </r>
  <r>
    <x v="36"/>
    <x v="2"/>
    <x v="2"/>
    <x v="0"/>
    <x v="72"/>
    <x v="4"/>
    <x v="4"/>
    <n v="3931"/>
    <x v="0"/>
    <x v="16"/>
    <x v="9"/>
    <x v="9"/>
    <n v="1178.76"/>
    <n v="1"/>
  </r>
  <r>
    <x v="507"/>
    <x v="0"/>
    <x v="0"/>
    <x v="0"/>
    <x v="28"/>
    <x v="1"/>
    <x v="1"/>
    <n v="2830"/>
    <x v="0"/>
    <x v="11"/>
    <x v="0"/>
    <x v="0"/>
    <n v="1180.1300000000001"/>
    <n v="1"/>
  </r>
  <r>
    <x v="333"/>
    <x v="1"/>
    <x v="1"/>
    <x v="1"/>
    <x v="21"/>
    <x v="3"/>
    <x v="3"/>
    <n v="4012"/>
    <x v="0"/>
    <x v="10"/>
    <x v="9"/>
    <x v="9"/>
    <n v="1180.27"/>
    <n v="1"/>
  </r>
  <r>
    <x v="158"/>
    <x v="0"/>
    <x v="0"/>
    <x v="0"/>
    <x v="10"/>
    <x v="4"/>
    <x v="4"/>
    <n v="3551"/>
    <x v="0"/>
    <x v="8"/>
    <x v="8"/>
    <x v="8"/>
    <n v="1184.68"/>
    <n v="1"/>
  </r>
  <r>
    <x v="385"/>
    <x v="1"/>
    <x v="1"/>
    <x v="0"/>
    <x v="85"/>
    <x v="0"/>
    <x v="0"/>
    <n v="6530"/>
    <x v="0"/>
    <x v="20"/>
    <x v="4"/>
    <x v="4"/>
    <n v="1188.6799999999998"/>
    <n v="1"/>
  </r>
  <r>
    <x v="36"/>
    <x v="2"/>
    <x v="2"/>
    <x v="1"/>
    <x v="40"/>
    <x v="4"/>
    <x v="4"/>
    <n v="3353"/>
    <x v="0"/>
    <x v="8"/>
    <x v="3"/>
    <x v="3"/>
    <n v="1189.83"/>
    <n v="1"/>
  </r>
  <r>
    <x v="491"/>
    <x v="0"/>
    <x v="0"/>
    <x v="0"/>
    <x v="16"/>
    <x v="0"/>
    <x v="0"/>
    <n v="6030"/>
    <x v="0"/>
    <x v="0"/>
    <x v="4"/>
    <x v="4"/>
    <n v="1190.6799999999998"/>
    <n v="1"/>
  </r>
  <r>
    <x v="477"/>
    <x v="1"/>
    <x v="1"/>
    <x v="0"/>
    <x v="56"/>
    <x v="1"/>
    <x v="1"/>
    <n v="2795"/>
    <x v="0"/>
    <x v="11"/>
    <x v="3"/>
    <x v="3"/>
    <n v="1191.03"/>
    <n v="1"/>
  </r>
  <r>
    <x v="190"/>
    <x v="1"/>
    <x v="1"/>
    <x v="1"/>
    <x v="38"/>
    <x v="3"/>
    <x v="3"/>
    <n v="4802"/>
    <x v="0"/>
    <x v="12"/>
    <x v="1"/>
    <x v="1"/>
    <n v="1191.32"/>
    <n v="1"/>
  </r>
  <r>
    <x v="157"/>
    <x v="2"/>
    <x v="2"/>
    <x v="0"/>
    <x v="23"/>
    <x v="1"/>
    <x v="1"/>
    <n v="2650"/>
    <x v="0"/>
    <x v="11"/>
    <x v="8"/>
    <x v="8"/>
    <n v="1191.7600000000002"/>
    <n v="1"/>
  </r>
  <r>
    <x v="483"/>
    <x v="0"/>
    <x v="0"/>
    <x v="0"/>
    <x v="13"/>
    <x v="1"/>
    <x v="1"/>
    <n v="2480"/>
    <x v="0"/>
    <x v="1"/>
    <x v="3"/>
    <x v="3"/>
    <n v="1194.6299999999999"/>
    <n v="1"/>
  </r>
  <r>
    <x v="172"/>
    <x v="1"/>
    <x v="1"/>
    <x v="1"/>
    <x v="65"/>
    <x v="1"/>
    <x v="1"/>
    <n v="2131"/>
    <x v="0"/>
    <x v="4"/>
    <x v="1"/>
    <x v="1"/>
    <n v="1198.1999999999998"/>
    <n v="1"/>
  </r>
  <r>
    <x v="664"/>
    <x v="0"/>
    <x v="0"/>
    <x v="0"/>
    <x v="36"/>
    <x v="4"/>
    <x v="4"/>
    <n v="3148"/>
    <x v="0"/>
    <x v="6"/>
    <x v="6"/>
    <x v="6"/>
    <n v="1198.24"/>
    <n v="1"/>
  </r>
  <r>
    <x v="545"/>
    <x v="2"/>
    <x v="2"/>
    <x v="0"/>
    <x v="12"/>
    <x v="3"/>
    <x v="3"/>
    <n v="4068"/>
    <x v="0"/>
    <x v="10"/>
    <x v="8"/>
    <x v="8"/>
    <n v="1199.75"/>
    <n v="1"/>
  </r>
  <r>
    <x v="297"/>
    <x v="2"/>
    <x v="2"/>
    <x v="0"/>
    <x v="36"/>
    <x v="4"/>
    <x v="4"/>
    <n v="3148"/>
    <x v="0"/>
    <x v="6"/>
    <x v="3"/>
    <x v="3"/>
    <n v="1203.6600000000001"/>
    <n v="1"/>
  </r>
  <r>
    <x v="673"/>
    <x v="2"/>
    <x v="2"/>
    <x v="0"/>
    <x v="55"/>
    <x v="3"/>
    <x v="3"/>
    <n v="4703"/>
    <x v="0"/>
    <x v="17"/>
    <x v="0"/>
    <x v="0"/>
    <n v="1207.02"/>
    <n v="1"/>
  </r>
  <r>
    <x v="63"/>
    <x v="1"/>
    <x v="1"/>
    <x v="0"/>
    <x v="12"/>
    <x v="3"/>
    <x v="3"/>
    <n v="4068"/>
    <x v="0"/>
    <x v="10"/>
    <x v="3"/>
    <x v="3"/>
    <n v="1207.94"/>
    <n v="1"/>
  </r>
  <r>
    <x v="482"/>
    <x v="2"/>
    <x v="2"/>
    <x v="0"/>
    <x v="12"/>
    <x v="3"/>
    <x v="3"/>
    <n v="4068"/>
    <x v="0"/>
    <x v="10"/>
    <x v="6"/>
    <x v="6"/>
    <n v="1209.1500000000001"/>
    <n v="1"/>
  </r>
  <r>
    <x v="136"/>
    <x v="0"/>
    <x v="0"/>
    <x v="1"/>
    <x v="22"/>
    <x v="1"/>
    <x v="1"/>
    <n v="2539"/>
    <x v="0"/>
    <x v="2"/>
    <x v="0"/>
    <x v="0"/>
    <n v="1211.1400000000001"/>
    <n v="1"/>
  </r>
  <r>
    <x v="391"/>
    <x v="2"/>
    <x v="2"/>
    <x v="0"/>
    <x v="36"/>
    <x v="4"/>
    <x v="4"/>
    <n v="3148"/>
    <x v="0"/>
    <x v="6"/>
    <x v="3"/>
    <x v="3"/>
    <n v="1211.68"/>
    <n v="1"/>
  </r>
  <r>
    <x v="226"/>
    <x v="0"/>
    <x v="0"/>
    <x v="0"/>
    <x v="26"/>
    <x v="0"/>
    <x v="0"/>
    <n v="6280"/>
    <x v="0"/>
    <x v="14"/>
    <x v="2"/>
    <x v="2"/>
    <n v="1212.0899999999999"/>
    <n v="1"/>
  </r>
  <r>
    <x v="483"/>
    <x v="0"/>
    <x v="0"/>
    <x v="0"/>
    <x v="43"/>
    <x v="1"/>
    <x v="1"/>
    <n v="2560"/>
    <x v="0"/>
    <x v="2"/>
    <x v="1"/>
    <x v="1"/>
    <n v="1212.42"/>
    <n v="1"/>
  </r>
  <r>
    <x v="669"/>
    <x v="1"/>
    <x v="1"/>
    <x v="0"/>
    <x v="16"/>
    <x v="0"/>
    <x v="0"/>
    <n v="6030"/>
    <x v="0"/>
    <x v="0"/>
    <x v="9"/>
    <x v="9"/>
    <n v="1213.28"/>
    <n v="1"/>
  </r>
  <r>
    <x v="321"/>
    <x v="0"/>
    <x v="0"/>
    <x v="1"/>
    <x v="14"/>
    <x v="1"/>
    <x v="1"/>
    <n v="2790"/>
    <x v="0"/>
    <x v="11"/>
    <x v="9"/>
    <x v="9"/>
    <n v="1214.6100000000001"/>
    <n v="1"/>
  </r>
  <r>
    <x v="163"/>
    <x v="0"/>
    <x v="0"/>
    <x v="0"/>
    <x v="3"/>
    <x v="3"/>
    <x v="3"/>
    <n v="4220"/>
    <x v="0"/>
    <x v="3"/>
    <x v="9"/>
    <x v="9"/>
    <n v="1215.47"/>
    <n v="1"/>
  </r>
  <r>
    <x v="199"/>
    <x v="0"/>
    <x v="0"/>
    <x v="1"/>
    <x v="34"/>
    <x v="4"/>
    <x v="4"/>
    <n v="3018"/>
    <x v="0"/>
    <x v="7"/>
    <x v="3"/>
    <x v="3"/>
    <n v="1217.6699999999998"/>
    <n v="1"/>
  </r>
  <r>
    <x v="368"/>
    <x v="2"/>
    <x v="2"/>
    <x v="0"/>
    <x v="26"/>
    <x v="0"/>
    <x v="0"/>
    <n v="6280"/>
    <x v="0"/>
    <x v="14"/>
    <x v="4"/>
    <x v="4"/>
    <n v="1219.3799999999999"/>
    <n v="1"/>
  </r>
  <r>
    <x v="157"/>
    <x v="2"/>
    <x v="2"/>
    <x v="0"/>
    <x v="26"/>
    <x v="0"/>
    <x v="0"/>
    <n v="6280"/>
    <x v="0"/>
    <x v="14"/>
    <x v="0"/>
    <x v="0"/>
    <n v="1224.49"/>
    <n v="1"/>
  </r>
  <r>
    <x v="42"/>
    <x v="0"/>
    <x v="0"/>
    <x v="0"/>
    <x v="42"/>
    <x v="3"/>
    <x v="3"/>
    <n v="4870"/>
    <x v="0"/>
    <x v="12"/>
    <x v="0"/>
    <x v="0"/>
    <n v="1233.97"/>
    <n v="1"/>
  </r>
  <r>
    <x v="544"/>
    <x v="0"/>
    <x v="0"/>
    <x v="0"/>
    <x v="81"/>
    <x v="3"/>
    <x v="3"/>
    <n v="4680"/>
    <x v="0"/>
    <x v="17"/>
    <x v="1"/>
    <x v="1"/>
    <n v="1235.45"/>
    <n v="1"/>
  </r>
  <r>
    <x v="472"/>
    <x v="0"/>
    <x v="0"/>
    <x v="0"/>
    <x v="60"/>
    <x v="1"/>
    <x v="1"/>
    <n v="2541"/>
    <x v="0"/>
    <x v="2"/>
    <x v="6"/>
    <x v="6"/>
    <n v="1238.4000000000001"/>
    <n v="1"/>
  </r>
  <r>
    <x v="358"/>
    <x v="1"/>
    <x v="1"/>
    <x v="0"/>
    <x v="4"/>
    <x v="1"/>
    <x v="1"/>
    <n v="2154"/>
    <x v="0"/>
    <x v="4"/>
    <x v="6"/>
    <x v="6"/>
    <n v="1239.77"/>
    <n v="1"/>
  </r>
  <r>
    <x v="441"/>
    <x v="0"/>
    <x v="0"/>
    <x v="0"/>
    <x v="88"/>
    <x v="6"/>
    <x v="6"/>
    <n v="5011"/>
    <x v="0"/>
    <x v="13"/>
    <x v="4"/>
    <x v="4"/>
    <n v="1242.19"/>
    <n v="1"/>
  </r>
  <r>
    <x v="724"/>
    <x v="1"/>
    <x v="1"/>
    <x v="0"/>
    <x v="41"/>
    <x v="5"/>
    <x v="5"/>
    <n v="7320"/>
    <x v="0"/>
    <x v="9"/>
    <x v="9"/>
    <x v="9"/>
    <n v="1243.44"/>
    <n v="1"/>
  </r>
  <r>
    <x v="541"/>
    <x v="0"/>
    <x v="0"/>
    <x v="0"/>
    <x v="53"/>
    <x v="3"/>
    <x v="3"/>
    <n v="4119"/>
    <x v="0"/>
    <x v="10"/>
    <x v="6"/>
    <x v="6"/>
    <n v="1245.8799999999999"/>
    <n v="1"/>
  </r>
  <r>
    <x v="721"/>
    <x v="0"/>
    <x v="0"/>
    <x v="1"/>
    <x v="68"/>
    <x v="7"/>
    <x v="7"/>
    <n v="800"/>
    <x v="0"/>
    <x v="19"/>
    <x v="0"/>
    <x v="0"/>
    <n v="1248.6600000000001"/>
    <n v="1"/>
  </r>
  <r>
    <x v="165"/>
    <x v="0"/>
    <x v="0"/>
    <x v="0"/>
    <x v="53"/>
    <x v="3"/>
    <x v="3"/>
    <n v="4119"/>
    <x v="0"/>
    <x v="10"/>
    <x v="6"/>
    <x v="6"/>
    <n v="1249.0400000000002"/>
    <n v="1"/>
  </r>
  <r>
    <x v="698"/>
    <x v="2"/>
    <x v="2"/>
    <x v="1"/>
    <x v="14"/>
    <x v="1"/>
    <x v="1"/>
    <n v="2790"/>
    <x v="0"/>
    <x v="11"/>
    <x v="1"/>
    <x v="1"/>
    <n v="1250.54"/>
    <n v="1"/>
  </r>
  <r>
    <x v="53"/>
    <x v="0"/>
    <x v="0"/>
    <x v="0"/>
    <x v="15"/>
    <x v="1"/>
    <x v="1"/>
    <n v="2020"/>
    <x v="0"/>
    <x v="5"/>
    <x v="4"/>
    <x v="4"/>
    <n v="1252.6200000000001"/>
    <n v="1"/>
  </r>
  <r>
    <x v="43"/>
    <x v="1"/>
    <x v="1"/>
    <x v="1"/>
    <x v="31"/>
    <x v="1"/>
    <x v="1"/>
    <n v="2116"/>
    <x v="0"/>
    <x v="4"/>
    <x v="4"/>
    <x v="4"/>
    <n v="1253.29"/>
    <n v="1"/>
  </r>
  <r>
    <x v="463"/>
    <x v="0"/>
    <x v="0"/>
    <x v="1"/>
    <x v="63"/>
    <x v="1"/>
    <x v="1"/>
    <n v="2015"/>
    <x v="0"/>
    <x v="5"/>
    <x v="4"/>
    <x v="4"/>
    <n v="1254.3599999999999"/>
    <n v="1"/>
  </r>
  <r>
    <x v="629"/>
    <x v="1"/>
    <x v="1"/>
    <x v="1"/>
    <x v="24"/>
    <x v="1"/>
    <x v="1"/>
    <n v="2120"/>
    <x v="0"/>
    <x v="4"/>
    <x v="9"/>
    <x v="9"/>
    <n v="1254.73"/>
    <n v="1"/>
  </r>
  <r>
    <x v="383"/>
    <x v="0"/>
    <x v="0"/>
    <x v="0"/>
    <x v="49"/>
    <x v="4"/>
    <x v="4"/>
    <n v="3134"/>
    <x v="0"/>
    <x v="6"/>
    <x v="9"/>
    <x v="9"/>
    <n v="1254.78"/>
    <n v="1"/>
  </r>
  <r>
    <x v="391"/>
    <x v="2"/>
    <x v="2"/>
    <x v="0"/>
    <x v="43"/>
    <x v="1"/>
    <x v="1"/>
    <n v="2560"/>
    <x v="0"/>
    <x v="2"/>
    <x v="3"/>
    <x v="3"/>
    <n v="1257.97"/>
    <n v="1"/>
  </r>
  <r>
    <x v="233"/>
    <x v="1"/>
    <x v="1"/>
    <x v="1"/>
    <x v="69"/>
    <x v="4"/>
    <x v="4"/>
    <n v="3199"/>
    <x v="0"/>
    <x v="6"/>
    <x v="7"/>
    <x v="7"/>
    <n v="1261.9399999999996"/>
    <n v="1"/>
  </r>
  <r>
    <x v="587"/>
    <x v="0"/>
    <x v="0"/>
    <x v="1"/>
    <x v="14"/>
    <x v="1"/>
    <x v="1"/>
    <n v="2790"/>
    <x v="0"/>
    <x v="11"/>
    <x v="9"/>
    <x v="9"/>
    <n v="1266.28"/>
    <n v="1"/>
  </r>
  <r>
    <x v="604"/>
    <x v="2"/>
    <x v="2"/>
    <x v="0"/>
    <x v="12"/>
    <x v="3"/>
    <x v="3"/>
    <n v="4068"/>
    <x v="0"/>
    <x v="10"/>
    <x v="4"/>
    <x v="4"/>
    <n v="1267.02"/>
    <n v="1"/>
  </r>
  <r>
    <x v="395"/>
    <x v="1"/>
    <x v="1"/>
    <x v="0"/>
    <x v="83"/>
    <x v="0"/>
    <x v="0"/>
    <n v="6052"/>
    <x v="0"/>
    <x v="0"/>
    <x v="9"/>
    <x v="9"/>
    <n v="1267.2700000000002"/>
    <n v="1"/>
  </r>
  <r>
    <x v="55"/>
    <x v="0"/>
    <x v="0"/>
    <x v="0"/>
    <x v="87"/>
    <x v="2"/>
    <x v="2"/>
    <n v="2609"/>
    <x v="0"/>
    <x v="2"/>
    <x v="9"/>
    <x v="9"/>
    <n v="1268.5500000000002"/>
    <n v="1"/>
  </r>
  <r>
    <x v="580"/>
    <x v="0"/>
    <x v="0"/>
    <x v="0"/>
    <x v="74"/>
    <x v="1"/>
    <x v="1"/>
    <n v="2485"/>
    <x v="0"/>
    <x v="1"/>
    <x v="9"/>
    <x v="9"/>
    <n v="1268.6399999999999"/>
    <n v="1"/>
  </r>
  <r>
    <x v="725"/>
    <x v="0"/>
    <x v="0"/>
    <x v="0"/>
    <x v="42"/>
    <x v="3"/>
    <x v="3"/>
    <n v="4870"/>
    <x v="0"/>
    <x v="12"/>
    <x v="9"/>
    <x v="9"/>
    <n v="1269.76"/>
    <n v="1"/>
  </r>
  <r>
    <x v="341"/>
    <x v="1"/>
    <x v="1"/>
    <x v="0"/>
    <x v="69"/>
    <x v="4"/>
    <x v="4"/>
    <n v="3199"/>
    <x v="0"/>
    <x v="6"/>
    <x v="9"/>
    <x v="9"/>
    <n v="1270.9699999999998"/>
    <n v="1"/>
  </r>
  <r>
    <x v="302"/>
    <x v="0"/>
    <x v="0"/>
    <x v="0"/>
    <x v="43"/>
    <x v="1"/>
    <x v="1"/>
    <n v="2560"/>
    <x v="0"/>
    <x v="2"/>
    <x v="6"/>
    <x v="6"/>
    <n v="1271.2"/>
    <n v="1"/>
  </r>
  <r>
    <x v="276"/>
    <x v="0"/>
    <x v="0"/>
    <x v="1"/>
    <x v="29"/>
    <x v="4"/>
    <x v="4"/>
    <n v="3500"/>
    <x v="0"/>
    <x v="8"/>
    <x v="9"/>
    <x v="9"/>
    <n v="1271.7399999999998"/>
    <n v="1"/>
  </r>
  <r>
    <x v="643"/>
    <x v="0"/>
    <x v="0"/>
    <x v="0"/>
    <x v="96"/>
    <x v="4"/>
    <x v="4"/>
    <n v="3690"/>
    <x v="0"/>
    <x v="16"/>
    <x v="1"/>
    <x v="1"/>
    <n v="1274.1300000000001"/>
    <n v="1"/>
  </r>
  <r>
    <x v="462"/>
    <x v="1"/>
    <x v="1"/>
    <x v="0"/>
    <x v="28"/>
    <x v="1"/>
    <x v="1"/>
    <n v="2830"/>
    <x v="0"/>
    <x v="11"/>
    <x v="2"/>
    <x v="2"/>
    <n v="1276.3699999999999"/>
    <n v="1"/>
  </r>
  <r>
    <x v="144"/>
    <x v="1"/>
    <x v="1"/>
    <x v="0"/>
    <x v="27"/>
    <x v="4"/>
    <x v="4"/>
    <n v="3066"/>
    <x v="0"/>
    <x v="7"/>
    <x v="2"/>
    <x v="2"/>
    <n v="1281.54"/>
    <n v="1"/>
  </r>
  <r>
    <x v="690"/>
    <x v="1"/>
    <x v="1"/>
    <x v="0"/>
    <x v="20"/>
    <x v="4"/>
    <x v="4"/>
    <n v="3429"/>
    <x v="0"/>
    <x v="8"/>
    <x v="9"/>
    <x v="9"/>
    <n v="1285.48"/>
    <n v="1"/>
  </r>
  <r>
    <x v="725"/>
    <x v="0"/>
    <x v="0"/>
    <x v="0"/>
    <x v="56"/>
    <x v="1"/>
    <x v="1"/>
    <n v="2795"/>
    <x v="0"/>
    <x v="11"/>
    <x v="4"/>
    <x v="4"/>
    <n v="1290.23"/>
    <n v="1"/>
  </r>
  <r>
    <x v="540"/>
    <x v="2"/>
    <x v="2"/>
    <x v="0"/>
    <x v="10"/>
    <x v="4"/>
    <x v="4"/>
    <n v="3551"/>
    <x v="0"/>
    <x v="8"/>
    <x v="4"/>
    <x v="4"/>
    <n v="1291.3399999999999"/>
    <n v="1"/>
  </r>
  <r>
    <x v="134"/>
    <x v="0"/>
    <x v="0"/>
    <x v="1"/>
    <x v="68"/>
    <x v="7"/>
    <x v="7"/>
    <n v="800"/>
    <x v="0"/>
    <x v="19"/>
    <x v="2"/>
    <x v="2"/>
    <n v="1292.26"/>
    <n v="1"/>
  </r>
  <r>
    <x v="553"/>
    <x v="2"/>
    <x v="2"/>
    <x v="0"/>
    <x v="63"/>
    <x v="1"/>
    <x v="1"/>
    <n v="2015"/>
    <x v="0"/>
    <x v="5"/>
    <x v="6"/>
    <x v="6"/>
    <n v="1294.3400000000001"/>
    <n v="1"/>
  </r>
  <r>
    <x v="38"/>
    <x v="0"/>
    <x v="0"/>
    <x v="0"/>
    <x v="94"/>
    <x v="5"/>
    <x v="5"/>
    <n v="7250"/>
    <x v="0"/>
    <x v="9"/>
    <x v="1"/>
    <x v="1"/>
    <n v="1294.73"/>
    <n v="1"/>
  </r>
  <r>
    <x v="283"/>
    <x v="0"/>
    <x v="0"/>
    <x v="0"/>
    <x v="39"/>
    <x v="0"/>
    <x v="0"/>
    <n v="6330"/>
    <x v="0"/>
    <x v="14"/>
    <x v="8"/>
    <x v="8"/>
    <n v="1298.8799999999999"/>
    <n v="1"/>
  </r>
  <r>
    <x v="17"/>
    <x v="0"/>
    <x v="0"/>
    <x v="0"/>
    <x v="10"/>
    <x v="4"/>
    <x v="4"/>
    <n v="3551"/>
    <x v="0"/>
    <x v="8"/>
    <x v="0"/>
    <x v="0"/>
    <n v="1298.9299999999998"/>
    <n v="1"/>
  </r>
  <r>
    <x v="198"/>
    <x v="2"/>
    <x v="2"/>
    <x v="0"/>
    <x v="12"/>
    <x v="3"/>
    <x v="3"/>
    <n v="4068"/>
    <x v="0"/>
    <x v="10"/>
    <x v="4"/>
    <x v="4"/>
    <n v="1301.8"/>
    <n v="1"/>
  </r>
  <r>
    <x v="608"/>
    <x v="2"/>
    <x v="2"/>
    <x v="0"/>
    <x v="23"/>
    <x v="1"/>
    <x v="1"/>
    <n v="2650"/>
    <x v="0"/>
    <x v="11"/>
    <x v="3"/>
    <x v="3"/>
    <n v="1306.3"/>
    <n v="1"/>
  </r>
  <r>
    <x v="696"/>
    <x v="1"/>
    <x v="1"/>
    <x v="0"/>
    <x v="76"/>
    <x v="1"/>
    <x v="1"/>
    <n v="2031"/>
    <x v="0"/>
    <x v="5"/>
    <x v="6"/>
    <x v="6"/>
    <n v="1308.1899999999998"/>
    <n v="1"/>
  </r>
  <r>
    <x v="589"/>
    <x v="0"/>
    <x v="0"/>
    <x v="0"/>
    <x v="52"/>
    <x v="3"/>
    <x v="3"/>
    <n v="4053"/>
    <x v="0"/>
    <x v="10"/>
    <x v="0"/>
    <x v="0"/>
    <n v="1314.9799999999998"/>
    <n v="1"/>
  </r>
  <r>
    <x v="533"/>
    <x v="1"/>
    <x v="1"/>
    <x v="0"/>
    <x v="69"/>
    <x v="4"/>
    <x v="4"/>
    <n v="3199"/>
    <x v="0"/>
    <x v="6"/>
    <x v="3"/>
    <x v="3"/>
    <n v="1315.8399999999997"/>
    <n v="1"/>
  </r>
  <r>
    <x v="233"/>
    <x v="1"/>
    <x v="1"/>
    <x v="0"/>
    <x v="8"/>
    <x v="1"/>
    <x v="1"/>
    <n v="2158"/>
    <x v="0"/>
    <x v="4"/>
    <x v="1"/>
    <x v="1"/>
    <n v="1316.53"/>
    <n v="1"/>
  </r>
  <r>
    <x v="493"/>
    <x v="1"/>
    <x v="1"/>
    <x v="0"/>
    <x v="4"/>
    <x v="1"/>
    <x v="1"/>
    <n v="2154"/>
    <x v="0"/>
    <x v="4"/>
    <x v="4"/>
    <x v="4"/>
    <n v="1316.56"/>
    <n v="1"/>
  </r>
  <r>
    <x v="571"/>
    <x v="1"/>
    <x v="1"/>
    <x v="0"/>
    <x v="59"/>
    <x v="3"/>
    <x v="3"/>
    <n v="4509"/>
    <x v="0"/>
    <x v="3"/>
    <x v="4"/>
    <x v="4"/>
    <n v="1316.6"/>
    <n v="1"/>
  </r>
  <r>
    <x v="226"/>
    <x v="0"/>
    <x v="0"/>
    <x v="0"/>
    <x v="10"/>
    <x v="4"/>
    <x v="4"/>
    <n v="3551"/>
    <x v="0"/>
    <x v="8"/>
    <x v="3"/>
    <x v="3"/>
    <n v="1317.65"/>
    <n v="1"/>
  </r>
  <r>
    <x v="344"/>
    <x v="1"/>
    <x v="1"/>
    <x v="0"/>
    <x v="20"/>
    <x v="4"/>
    <x v="4"/>
    <n v="3429"/>
    <x v="0"/>
    <x v="8"/>
    <x v="0"/>
    <x v="0"/>
    <n v="1318.03"/>
    <n v="1"/>
  </r>
  <r>
    <x v="13"/>
    <x v="0"/>
    <x v="0"/>
    <x v="0"/>
    <x v="15"/>
    <x v="1"/>
    <x v="1"/>
    <n v="2020"/>
    <x v="0"/>
    <x v="5"/>
    <x v="4"/>
    <x v="4"/>
    <n v="1322.81"/>
    <n v="1"/>
  </r>
  <r>
    <x v="561"/>
    <x v="0"/>
    <x v="0"/>
    <x v="0"/>
    <x v="25"/>
    <x v="4"/>
    <x v="4"/>
    <n v="3550"/>
    <x v="0"/>
    <x v="8"/>
    <x v="2"/>
    <x v="2"/>
    <n v="1322.8999999999999"/>
    <n v="1"/>
  </r>
  <r>
    <x v="676"/>
    <x v="1"/>
    <x v="1"/>
    <x v="0"/>
    <x v="45"/>
    <x v="3"/>
    <x v="3"/>
    <n v="4570"/>
    <x v="0"/>
    <x v="15"/>
    <x v="9"/>
    <x v="9"/>
    <n v="1324.48"/>
    <n v="1"/>
  </r>
  <r>
    <x v="330"/>
    <x v="0"/>
    <x v="0"/>
    <x v="0"/>
    <x v="32"/>
    <x v="6"/>
    <x v="6"/>
    <n v="5169"/>
    <x v="0"/>
    <x v="13"/>
    <x v="9"/>
    <x v="9"/>
    <n v="1325.69"/>
    <n v="1"/>
  </r>
  <r>
    <x v="647"/>
    <x v="0"/>
    <x v="0"/>
    <x v="0"/>
    <x v="56"/>
    <x v="1"/>
    <x v="1"/>
    <n v="2795"/>
    <x v="0"/>
    <x v="11"/>
    <x v="6"/>
    <x v="6"/>
    <n v="1327.69"/>
    <n v="1"/>
  </r>
  <r>
    <x v="618"/>
    <x v="1"/>
    <x v="1"/>
    <x v="0"/>
    <x v="67"/>
    <x v="3"/>
    <x v="3"/>
    <n v="4551"/>
    <x v="0"/>
    <x v="15"/>
    <x v="4"/>
    <x v="4"/>
    <n v="1331.67"/>
    <n v="1"/>
  </r>
  <r>
    <x v="91"/>
    <x v="0"/>
    <x v="0"/>
    <x v="0"/>
    <x v="56"/>
    <x v="1"/>
    <x v="1"/>
    <n v="2795"/>
    <x v="0"/>
    <x v="11"/>
    <x v="3"/>
    <x v="3"/>
    <n v="1331.9500000000003"/>
    <n v="1"/>
  </r>
  <r>
    <x v="487"/>
    <x v="0"/>
    <x v="0"/>
    <x v="0"/>
    <x v="67"/>
    <x v="3"/>
    <x v="3"/>
    <n v="4551"/>
    <x v="0"/>
    <x v="15"/>
    <x v="4"/>
    <x v="4"/>
    <n v="1334.1699999999998"/>
    <n v="1"/>
  </r>
  <r>
    <x v="668"/>
    <x v="2"/>
    <x v="2"/>
    <x v="0"/>
    <x v="50"/>
    <x v="4"/>
    <x v="4"/>
    <n v="3179"/>
    <x v="0"/>
    <x v="6"/>
    <x v="9"/>
    <x v="9"/>
    <n v="1335.4099999999999"/>
    <n v="1"/>
  </r>
  <r>
    <x v="550"/>
    <x v="0"/>
    <x v="0"/>
    <x v="0"/>
    <x v="85"/>
    <x v="0"/>
    <x v="0"/>
    <n v="6530"/>
    <x v="0"/>
    <x v="20"/>
    <x v="3"/>
    <x v="3"/>
    <n v="1335.7900000000002"/>
    <n v="1"/>
  </r>
  <r>
    <x v="442"/>
    <x v="1"/>
    <x v="1"/>
    <x v="0"/>
    <x v="2"/>
    <x v="2"/>
    <x v="2"/>
    <n v="2617"/>
    <x v="0"/>
    <x v="2"/>
    <x v="7"/>
    <x v="7"/>
    <n v="1340.7800000000002"/>
    <n v="1"/>
  </r>
  <r>
    <x v="187"/>
    <x v="1"/>
    <x v="1"/>
    <x v="1"/>
    <x v="91"/>
    <x v="1"/>
    <x v="1"/>
    <n v="2064"/>
    <x v="0"/>
    <x v="5"/>
    <x v="9"/>
    <x v="9"/>
    <n v="1340.9499999999998"/>
    <n v="1"/>
  </r>
  <r>
    <x v="638"/>
    <x v="0"/>
    <x v="0"/>
    <x v="0"/>
    <x v="11"/>
    <x v="5"/>
    <x v="5"/>
    <n v="7010"/>
    <x v="0"/>
    <x v="9"/>
    <x v="0"/>
    <x v="0"/>
    <n v="1343.96"/>
    <n v="1"/>
  </r>
  <r>
    <x v="454"/>
    <x v="0"/>
    <x v="0"/>
    <x v="0"/>
    <x v="16"/>
    <x v="0"/>
    <x v="0"/>
    <n v="6030"/>
    <x v="0"/>
    <x v="0"/>
    <x v="9"/>
    <x v="9"/>
    <n v="1344.5700000000002"/>
    <n v="1"/>
  </r>
  <r>
    <x v="686"/>
    <x v="1"/>
    <x v="1"/>
    <x v="0"/>
    <x v="88"/>
    <x v="6"/>
    <x v="6"/>
    <n v="5011"/>
    <x v="0"/>
    <x v="13"/>
    <x v="0"/>
    <x v="0"/>
    <n v="1347.3"/>
    <n v="1"/>
  </r>
  <r>
    <x v="69"/>
    <x v="0"/>
    <x v="0"/>
    <x v="0"/>
    <x v="57"/>
    <x v="6"/>
    <x v="6"/>
    <n v="5082"/>
    <x v="0"/>
    <x v="13"/>
    <x v="9"/>
    <x v="9"/>
    <n v="1348.18"/>
    <n v="1"/>
  </r>
  <r>
    <x v="160"/>
    <x v="0"/>
    <x v="0"/>
    <x v="0"/>
    <x v="11"/>
    <x v="5"/>
    <x v="5"/>
    <n v="7010"/>
    <x v="0"/>
    <x v="9"/>
    <x v="1"/>
    <x v="1"/>
    <n v="1349.51"/>
    <n v="1"/>
  </r>
  <r>
    <x v="439"/>
    <x v="0"/>
    <x v="0"/>
    <x v="0"/>
    <x v="96"/>
    <x v="4"/>
    <x v="4"/>
    <n v="3690"/>
    <x v="0"/>
    <x v="16"/>
    <x v="1"/>
    <x v="1"/>
    <n v="1352.06"/>
    <n v="1"/>
  </r>
  <r>
    <x v="333"/>
    <x v="1"/>
    <x v="1"/>
    <x v="0"/>
    <x v="59"/>
    <x v="3"/>
    <x v="3"/>
    <n v="4509"/>
    <x v="0"/>
    <x v="3"/>
    <x v="3"/>
    <x v="3"/>
    <n v="1354.21"/>
    <n v="1"/>
  </r>
  <r>
    <x v="341"/>
    <x v="1"/>
    <x v="1"/>
    <x v="1"/>
    <x v="64"/>
    <x v="1"/>
    <x v="1"/>
    <n v="2350"/>
    <x v="0"/>
    <x v="1"/>
    <x v="4"/>
    <x v="4"/>
    <n v="1354.81"/>
    <n v="1"/>
  </r>
  <r>
    <x v="432"/>
    <x v="0"/>
    <x v="0"/>
    <x v="0"/>
    <x v="15"/>
    <x v="1"/>
    <x v="1"/>
    <n v="2020"/>
    <x v="0"/>
    <x v="5"/>
    <x v="4"/>
    <x v="4"/>
    <n v="1357.43"/>
    <n v="1"/>
  </r>
  <r>
    <x v="558"/>
    <x v="0"/>
    <x v="0"/>
    <x v="0"/>
    <x v="84"/>
    <x v="3"/>
    <x v="3"/>
    <n v="4215"/>
    <x v="0"/>
    <x v="3"/>
    <x v="4"/>
    <x v="4"/>
    <n v="1361.63"/>
    <n v="1"/>
  </r>
  <r>
    <x v="577"/>
    <x v="0"/>
    <x v="0"/>
    <x v="0"/>
    <x v="23"/>
    <x v="1"/>
    <x v="1"/>
    <n v="2650"/>
    <x v="0"/>
    <x v="11"/>
    <x v="4"/>
    <x v="4"/>
    <n v="1364.0400000000002"/>
    <n v="1"/>
  </r>
  <r>
    <x v="211"/>
    <x v="2"/>
    <x v="2"/>
    <x v="0"/>
    <x v="85"/>
    <x v="0"/>
    <x v="0"/>
    <n v="6530"/>
    <x v="0"/>
    <x v="20"/>
    <x v="4"/>
    <x v="4"/>
    <n v="1369.14"/>
    <n v="1"/>
  </r>
  <r>
    <x v="95"/>
    <x v="1"/>
    <x v="1"/>
    <x v="0"/>
    <x v="74"/>
    <x v="1"/>
    <x v="1"/>
    <n v="2485"/>
    <x v="0"/>
    <x v="1"/>
    <x v="9"/>
    <x v="9"/>
    <n v="1369.3999999999999"/>
    <n v="1"/>
  </r>
  <r>
    <x v="28"/>
    <x v="2"/>
    <x v="2"/>
    <x v="0"/>
    <x v="18"/>
    <x v="6"/>
    <x v="6"/>
    <n v="5168"/>
    <x v="0"/>
    <x v="13"/>
    <x v="1"/>
    <x v="1"/>
    <n v="1372.4099999999999"/>
    <n v="1"/>
  </r>
  <r>
    <x v="9"/>
    <x v="0"/>
    <x v="0"/>
    <x v="0"/>
    <x v="56"/>
    <x v="1"/>
    <x v="1"/>
    <n v="2795"/>
    <x v="0"/>
    <x v="11"/>
    <x v="4"/>
    <x v="4"/>
    <n v="1379.7000000000003"/>
    <n v="1"/>
  </r>
  <r>
    <x v="513"/>
    <x v="2"/>
    <x v="2"/>
    <x v="1"/>
    <x v="34"/>
    <x v="4"/>
    <x v="4"/>
    <n v="3018"/>
    <x v="0"/>
    <x v="7"/>
    <x v="6"/>
    <x v="6"/>
    <n v="1388.12"/>
    <n v="1"/>
  </r>
  <r>
    <x v="601"/>
    <x v="0"/>
    <x v="0"/>
    <x v="0"/>
    <x v="17"/>
    <x v="3"/>
    <x v="3"/>
    <n v="4825"/>
    <x v="0"/>
    <x v="12"/>
    <x v="9"/>
    <x v="9"/>
    <n v="1392.32"/>
    <n v="1"/>
  </r>
  <r>
    <x v="197"/>
    <x v="0"/>
    <x v="0"/>
    <x v="0"/>
    <x v="26"/>
    <x v="0"/>
    <x v="0"/>
    <n v="6280"/>
    <x v="0"/>
    <x v="14"/>
    <x v="4"/>
    <x v="4"/>
    <n v="1404.29"/>
    <n v="1"/>
  </r>
  <r>
    <x v="169"/>
    <x v="0"/>
    <x v="0"/>
    <x v="0"/>
    <x v="10"/>
    <x v="4"/>
    <x v="4"/>
    <n v="3551"/>
    <x v="0"/>
    <x v="8"/>
    <x v="4"/>
    <x v="4"/>
    <n v="1405.2700000000002"/>
    <n v="1"/>
  </r>
  <r>
    <x v="492"/>
    <x v="1"/>
    <x v="1"/>
    <x v="1"/>
    <x v="91"/>
    <x v="1"/>
    <x v="1"/>
    <n v="2064"/>
    <x v="0"/>
    <x v="5"/>
    <x v="3"/>
    <x v="3"/>
    <n v="1406.6399999999999"/>
    <n v="1"/>
  </r>
  <r>
    <x v="125"/>
    <x v="2"/>
    <x v="2"/>
    <x v="0"/>
    <x v="69"/>
    <x v="4"/>
    <x v="4"/>
    <n v="3199"/>
    <x v="0"/>
    <x v="6"/>
    <x v="0"/>
    <x v="0"/>
    <n v="1409.15"/>
    <n v="1"/>
  </r>
  <r>
    <x v="668"/>
    <x v="2"/>
    <x v="2"/>
    <x v="0"/>
    <x v="28"/>
    <x v="1"/>
    <x v="1"/>
    <n v="2830"/>
    <x v="0"/>
    <x v="11"/>
    <x v="3"/>
    <x v="3"/>
    <n v="1413.3300000000002"/>
    <n v="1"/>
  </r>
  <r>
    <x v="108"/>
    <x v="1"/>
    <x v="1"/>
    <x v="1"/>
    <x v="40"/>
    <x v="4"/>
    <x v="4"/>
    <n v="3353"/>
    <x v="0"/>
    <x v="8"/>
    <x v="8"/>
    <x v="8"/>
    <n v="1413.93"/>
    <n v="1"/>
  </r>
  <r>
    <x v="342"/>
    <x v="0"/>
    <x v="0"/>
    <x v="0"/>
    <x v="81"/>
    <x v="3"/>
    <x v="3"/>
    <n v="4680"/>
    <x v="0"/>
    <x v="17"/>
    <x v="0"/>
    <x v="0"/>
    <n v="1414.1299999999999"/>
    <n v="1"/>
  </r>
  <r>
    <x v="570"/>
    <x v="0"/>
    <x v="0"/>
    <x v="1"/>
    <x v="34"/>
    <x v="4"/>
    <x v="4"/>
    <n v="3018"/>
    <x v="0"/>
    <x v="7"/>
    <x v="0"/>
    <x v="0"/>
    <n v="1415.48"/>
    <n v="1"/>
  </r>
  <r>
    <x v="638"/>
    <x v="0"/>
    <x v="0"/>
    <x v="1"/>
    <x v="75"/>
    <x v="0"/>
    <x v="0"/>
    <n v="6450"/>
    <x v="0"/>
    <x v="20"/>
    <x v="0"/>
    <x v="0"/>
    <n v="1416.15"/>
    <n v="1"/>
  </r>
  <r>
    <x v="356"/>
    <x v="0"/>
    <x v="0"/>
    <x v="0"/>
    <x v="46"/>
    <x v="3"/>
    <x v="3"/>
    <n v="4740"/>
    <x v="0"/>
    <x v="17"/>
    <x v="0"/>
    <x v="0"/>
    <n v="1419.4699999999996"/>
    <n v="1"/>
  </r>
  <r>
    <x v="47"/>
    <x v="2"/>
    <x v="2"/>
    <x v="0"/>
    <x v="9"/>
    <x v="4"/>
    <x v="4"/>
    <n v="3076"/>
    <x v="0"/>
    <x v="7"/>
    <x v="4"/>
    <x v="4"/>
    <n v="1419.69"/>
    <n v="1"/>
  </r>
  <r>
    <x v="290"/>
    <x v="0"/>
    <x v="0"/>
    <x v="1"/>
    <x v="34"/>
    <x v="4"/>
    <x v="4"/>
    <n v="3018"/>
    <x v="0"/>
    <x v="7"/>
    <x v="4"/>
    <x v="4"/>
    <n v="1421.04"/>
    <n v="1"/>
  </r>
  <r>
    <x v="532"/>
    <x v="1"/>
    <x v="1"/>
    <x v="0"/>
    <x v="15"/>
    <x v="1"/>
    <x v="1"/>
    <n v="2020"/>
    <x v="0"/>
    <x v="5"/>
    <x v="3"/>
    <x v="3"/>
    <n v="1425.63"/>
    <n v="1"/>
  </r>
  <r>
    <x v="256"/>
    <x v="0"/>
    <x v="0"/>
    <x v="0"/>
    <x v="51"/>
    <x v="4"/>
    <x v="4"/>
    <n v="3630"/>
    <x v="0"/>
    <x v="16"/>
    <x v="1"/>
    <x v="1"/>
    <n v="1425.6599999999999"/>
    <n v="1"/>
  </r>
  <r>
    <x v="405"/>
    <x v="2"/>
    <x v="2"/>
    <x v="0"/>
    <x v="12"/>
    <x v="3"/>
    <x v="3"/>
    <n v="4068"/>
    <x v="0"/>
    <x v="10"/>
    <x v="4"/>
    <x v="4"/>
    <n v="1426.21"/>
    <n v="1"/>
  </r>
  <r>
    <x v="11"/>
    <x v="0"/>
    <x v="0"/>
    <x v="1"/>
    <x v="63"/>
    <x v="1"/>
    <x v="1"/>
    <n v="2015"/>
    <x v="0"/>
    <x v="5"/>
    <x v="0"/>
    <x v="0"/>
    <n v="1428.9"/>
    <n v="1"/>
  </r>
  <r>
    <x v="215"/>
    <x v="2"/>
    <x v="2"/>
    <x v="1"/>
    <x v="64"/>
    <x v="1"/>
    <x v="1"/>
    <n v="2350"/>
    <x v="0"/>
    <x v="1"/>
    <x v="3"/>
    <x v="3"/>
    <n v="1430.29"/>
    <n v="1"/>
  </r>
  <r>
    <x v="269"/>
    <x v="1"/>
    <x v="1"/>
    <x v="0"/>
    <x v="11"/>
    <x v="5"/>
    <x v="5"/>
    <n v="7010"/>
    <x v="0"/>
    <x v="9"/>
    <x v="9"/>
    <x v="9"/>
    <n v="1431.45"/>
    <n v="1"/>
  </r>
  <r>
    <x v="185"/>
    <x v="0"/>
    <x v="0"/>
    <x v="0"/>
    <x v="20"/>
    <x v="4"/>
    <x v="4"/>
    <n v="3429"/>
    <x v="0"/>
    <x v="8"/>
    <x v="9"/>
    <x v="9"/>
    <n v="1434.67"/>
    <n v="1"/>
  </r>
  <r>
    <x v="725"/>
    <x v="0"/>
    <x v="0"/>
    <x v="1"/>
    <x v="66"/>
    <x v="3"/>
    <x v="3"/>
    <n v="4883"/>
    <x v="0"/>
    <x v="12"/>
    <x v="1"/>
    <x v="1"/>
    <n v="1434.96"/>
    <n v="1"/>
  </r>
  <r>
    <x v="234"/>
    <x v="2"/>
    <x v="2"/>
    <x v="1"/>
    <x v="64"/>
    <x v="1"/>
    <x v="1"/>
    <n v="2350"/>
    <x v="0"/>
    <x v="1"/>
    <x v="9"/>
    <x v="9"/>
    <n v="1437.5700000000002"/>
    <n v="1"/>
  </r>
  <r>
    <x v="271"/>
    <x v="1"/>
    <x v="1"/>
    <x v="0"/>
    <x v="9"/>
    <x v="4"/>
    <x v="4"/>
    <n v="3076"/>
    <x v="0"/>
    <x v="7"/>
    <x v="5"/>
    <x v="5"/>
    <n v="1438.7499999999998"/>
    <n v="1"/>
  </r>
  <r>
    <x v="289"/>
    <x v="1"/>
    <x v="1"/>
    <x v="0"/>
    <x v="26"/>
    <x v="0"/>
    <x v="0"/>
    <n v="6280"/>
    <x v="0"/>
    <x v="14"/>
    <x v="3"/>
    <x v="3"/>
    <n v="1441.91"/>
    <n v="1"/>
  </r>
  <r>
    <x v="504"/>
    <x v="2"/>
    <x v="2"/>
    <x v="0"/>
    <x v="76"/>
    <x v="1"/>
    <x v="1"/>
    <n v="2031"/>
    <x v="0"/>
    <x v="5"/>
    <x v="4"/>
    <x v="4"/>
    <n v="1442.9899999999998"/>
    <n v="1"/>
  </r>
  <r>
    <x v="278"/>
    <x v="0"/>
    <x v="0"/>
    <x v="0"/>
    <x v="77"/>
    <x v="5"/>
    <x v="5"/>
    <n v="7018"/>
    <x v="0"/>
    <x v="9"/>
    <x v="9"/>
    <x v="9"/>
    <n v="1443.0800000000002"/>
    <n v="1"/>
  </r>
  <r>
    <x v="370"/>
    <x v="2"/>
    <x v="2"/>
    <x v="0"/>
    <x v="4"/>
    <x v="1"/>
    <x v="1"/>
    <n v="2154"/>
    <x v="0"/>
    <x v="4"/>
    <x v="9"/>
    <x v="9"/>
    <n v="1444.28"/>
    <n v="1"/>
  </r>
  <r>
    <x v="381"/>
    <x v="0"/>
    <x v="0"/>
    <x v="0"/>
    <x v="25"/>
    <x v="4"/>
    <x v="4"/>
    <n v="3550"/>
    <x v="0"/>
    <x v="8"/>
    <x v="4"/>
    <x v="4"/>
    <n v="1448.8899999999999"/>
    <n v="1"/>
  </r>
  <r>
    <x v="234"/>
    <x v="2"/>
    <x v="2"/>
    <x v="0"/>
    <x v="67"/>
    <x v="3"/>
    <x v="3"/>
    <n v="4551"/>
    <x v="0"/>
    <x v="15"/>
    <x v="3"/>
    <x v="3"/>
    <n v="1450.49"/>
    <n v="1"/>
  </r>
  <r>
    <x v="26"/>
    <x v="1"/>
    <x v="1"/>
    <x v="1"/>
    <x v="81"/>
    <x v="3"/>
    <x v="3"/>
    <n v="4680"/>
    <x v="0"/>
    <x v="17"/>
    <x v="9"/>
    <x v="9"/>
    <n v="1452.26"/>
    <n v="1"/>
  </r>
  <r>
    <x v="113"/>
    <x v="2"/>
    <x v="2"/>
    <x v="0"/>
    <x v="96"/>
    <x v="4"/>
    <x v="4"/>
    <n v="3690"/>
    <x v="0"/>
    <x v="16"/>
    <x v="9"/>
    <x v="9"/>
    <n v="1458.73"/>
    <n v="1"/>
  </r>
  <r>
    <x v="691"/>
    <x v="2"/>
    <x v="2"/>
    <x v="0"/>
    <x v="30"/>
    <x v="4"/>
    <x v="4"/>
    <n v="3131"/>
    <x v="0"/>
    <x v="6"/>
    <x v="0"/>
    <x v="0"/>
    <n v="1460.24"/>
    <n v="1"/>
  </r>
  <r>
    <x v="584"/>
    <x v="1"/>
    <x v="1"/>
    <x v="0"/>
    <x v="27"/>
    <x v="4"/>
    <x v="4"/>
    <n v="3066"/>
    <x v="0"/>
    <x v="7"/>
    <x v="9"/>
    <x v="9"/>
    <n v="1461.2600000000002"/>
    <n v="1"/>
  </r>
  <r>
    <x v="490"/>
    <x v="0"/>
    <x v="0"/>
    <x v="1"/>
    <x v="64"/>
    <x v="1"/>
    <x v="1"/>
    <n v="2350"/>
    <x v="0"/>
    <x v="1"/>
    <x v="8"/>
    <x v="8"/>
    <n v="1468.24"/>
    <n v="1"/>
  </r>
  <r>
    <x v="267"/>
    <x v="2"/>
    <x v="2"/>
    <x v="0"/>
    <x v="37"/>
    <x v="1"/>
    <x v="1"/>
    <n v="2750"/>
    <x v="0"/>
    <x v="11"/>
    <x v="4"/>
    <x v="4"/>
    <n v="1470.4000000000003"/>
    <n v="1"/>
  </r>
  <r>
    <x v="233"/>
    <x v="1"/>
    <x v="1"/>
    <x v="0"/>
    <x v="62"/>
    <x v="0"/>
    <x v="0"/>
    <n v="6112"/>
    <x v="0"/>
    <x v="14"/>
    <x v="4"/>
    <x v="4"/>
    <n v="1472.9199999999998"/>
    <n v="1"/>
  </r>
  <r>
    <x v="581"/>
    <x v="0"/>
    <x v="0"/>
    <x v="0"/>
    <x v="13"/>
    <x v="1"/>
    <x v="1"/>
    <n v="2480"/>
    <x v="0"/>
    <x v="1"/>
    <x v="4"/>
    <x v="4"/>
    <n v="1473.54"/>
    <n v="1"/>
  </r>
  <r>
    <x v="493"/>
    <x v="1"/>
    <x v="1"/>
    <x v="0"/>
    <x v="5"/>
    <x v="1"/>
    <x v="1"/>
    <n v="2067"/>
    <x v="0"/>
    <x v="5"/>
    <x v="4"/>
    <x v="4"/>
    <n v="1473.64"/>
    <n v="1"/>
  </r>
  <r>
    <x v="171"/>
    <x v="1"/>
    <x v="1"/>
    <x v="0"/>
    <x v="27"/>
    <x v="4"/>
    <x v="4"/>
    <n v="3066"/>
    <x v="0"/>
    <x v="7"/>
    <x v="4"/>
    <x v="4"/>
    <n v="1473.94"/>
    <n v="1"/>
  </r>
  <r>
    <x v="504"/>
    <x v="2"/>
    <x v="2"/>
    <x v="0"/>
    <x v="70"/>
    <x v="4"/>
    <x v="4"/>
    <n v="3400"/>
    <x v="0"/>
    <x v="8"/>
    <x v="4"/>
    <x v="4"/>
    <n v="1474.1"/>
    <n v="1"/>
  </r>
  <r>
    <x v="16"/>
    <x v="1"/>
    <x v="1"/>
    <x v="0"/>
    <x v="27"/>
    <x v="4"/>
    <x v="4"/>
    <n v="3066"/>
    <x v="0"/>
    <x v="7"/>
    <x v="8"/>
    <x v="8"/>
    <n v="1474.3000000000002"/>
    <n v="1"/>
  </r>
  <r>
    <x v="183"/>
    <x v="0"/>
    <x v="0"/>
    <x v="0"/>
    <x v="47"/>
    <x v="1"/>
    <x v="1"/>
    <n v="2101"/>
    <x v="0"/>
    <x v="4"/>
    <x v="4"/>
    <x v="4"/>
    <n v="1475.4399999999998"/>
    <n v="1"/>
  </r>
  <r>
    <x v="35"/>
    <x v="0"/>
    <x v="0"/>
    <x v="0"/>
    <x v="47"/>
    <x v="1"/>
    <x v="1"/>
    <n v="2101"/>
    <x v="0"/>
    <x v="4"/>
    <x v="8"/>
    <x v="8"/>
    <n v="1477.34"/>
    <n v="1"/>
  </r>
  <r>
    <x v="222"/>
    <x v="2"/>
    <x v="2"/>
    <x v="0"/>
    <x v="7"/>
    <x v="4"/>
    <x v="4"/>
    <n v="3175"/>
    <x v="0"/>
    <x v="6"/>
    <x v="8"/>
    <x v="8"/>
    <n v="1480.54"/>
    <n v="1"/>
  </r>
  <r>
    <x v="393"/>
    <x v="0"/>
    <x v="0"/>
    <x v="0"/>
    <x v="10"/>
    <x v="4"/>
    <x v="4"/>
    <n v="3551"/>
    <x v="0"/>
    <x v="8"/>
    <x v="5"/>
    <x v="5"/>
    <n v="1482.9900000000002"/>
    <n v="1"/>
  </r>
  <r>
    <x v="630"/>
    <x v="0"/>
    <x v="0"/>
    <x v="0"/>
    <x v="43"/>
    <x v="1"/>
    <x v="1"/>
    <n v="2560"/>
    <x v="0"/>
    <x v="2"/>
    <x v="6"/>
    <x v="6"/>
    <n v="1484.6099999999997"/>
    <n v="1"/>
  </r>
  <r>
    <x v="533"/>
    <x v="1"/>
    <x v="1"/>
    <x v="0"/>
    <x v="7"/>
    <x v="4"/>
    <x v="4"/>
    <n v="3175"/>
    <x v="0"/>
    <x v="6"/>
    <x v="3"/>
    <x v="3"/>
    <n v="1485.79"/>
    <n v="1"/>
  </r>
  <r>
    <x v="500"/>
    <x v="1"/>
    <x v="1"/>
    <x v="0"/>
    <x v="85"/>
    <x v="0"/>
    <x v="0"/>
    <n v="6530"/>
    <x v="0"/>
    <x v="20"/>
    <x v="4"/>
    <x v="4"/>
    <n v="1487.17"/>
    <n v="1"/>
  </r>
  <r>
    <x v="256"/>
    <x v="0"/>
    <x v="0"/>
    <x v="0"/>
    <x v="59"/>
    <x v="3"/>
    <x v="3"/>
    <n v="4509"/>
    <x v="0"/>
    <x v="3"/>
    <x v="0"/>
    <x v="0"/>
    <n v="1490.0799999999997"/>
    <n v="1"/>
  </r>
  <r>
    <x v="647"/>
    <x v="0"/>
    <x v="0"/>
    <x v="0"/>
    <x v="58"/>
    <x v="0"/>
    <x v="0"/>
    <n v="6027"/>
    <x v="0"/>
    <x v="0"/>
    <x v="9"/>
    <x v="9"/>
    <n v="1490.72"/>
    <n v="1"/>
  </r>
  <r>
    <x v="88"/>
    <x v="0"/>
    <x v="0"/>
    <x v="1"/>
    <x v="64"/>
    <x v="1"/>
    <x v="1"/>
    <n v="2350"/>
    <x v="0"/>
    <x v="1"/>
    <x v="4"/>
    <x v="4"/>
    <n v="1491.2399999999998"/>
    <n v="1"/>
  </r>
  <r>
    <x v="10"/>
    <x v="0"/>
    <x v="0"/>
    <x v="1"/>
    <x v="64"/>
    <x v="1"/>
    <x v="1"/>
    <n v="2350"/>
    <x v="0"/>
    <x v="1"/>
    <x v="4"/>
    <x v="4"/>
    <n v="1492.09"/>
    <n v="1"/>
  </r>
  <r>
    <x v="422"/>
    <x v="0"/>
    <x v="0"/>
    <x v="0"/>
    <x v="27"/>
    <x v="4"/>
    <x v="4"/>
    <n v="3066"/>
    <x v="0"/>
    <x v="7"/>
    <x v="4"/>
    <x v="4"/>
    <n v="1493.2400000000002"/>
    <n v="1"/>
  </r>
  <r>
    <x v="636"/>
    <x v="0"/>
    <x v="0"/>
    <x v="1"/>
    <x v="63"/>
    <x v="1"/>
    <x v="1"/>
    <n v="2015"/>
    <x v="0"/>
    <x v="5"/>
    <x v="4"/>
    <x v="4"/>
    <n v="1497.97"/>
    <n v="1"/>
  </r>
  <r>
    <x v="170"/>
    <x v="0"/>
    <x v="0"/>
    <x v="1"/>
    <x v="89"/>
    <x v="4"/>
    <x v="4"/>
    <n v="3136"/>
    <x v="0"/>
    <x v="6"/>
    <x v="0"/>
    <x v="0"/>
    <n v="1500.08"/>
    <n v="1"/>
  </r>
  <r>
    <x v="317"/>
    <x v="0"/>
    <x v="0"/>
    <x v="0"/>
    <x v="51"/>
    <x v="4"/>
    <x v="4"/>
    <n v="3630"/>
    <x v="0"/>
    <x v="16"/>
    <x v="4"/>
    <x v="4"/>
    <n v="1501.3999999999999"/>
    <n v="1"/>
  </r>
  <r>
    <x v="690"/>
    <x v="1"/>
    <x v="1"/>
    <x v="0"/>
    <x v="76"/>
    <x v="1"/>
    <x v="1"/>
    <n v="2031"/>
    <x v="0"/>
    <x v="5"/>
    <x v="5"/>
    <x v="5"/>
    <n v="1513.3800000000006"/>
    <n v="1"/>
  </r>
  <r>
    <x v="616"/>
    <x v="0"/>
    <x v="0"/>
    <x v="0"/>
    <x v="49"/>
    <x v="4"/>
    <x v="4"/>
    <n v="3134"/>
    <x v="0"/>
    <x v="6"/>
    <x v="4"/>
    <x v="4"/>
    <n v="1513.91"/>
    <n v="1"/>
  </r>
  <r>
    <x v="416"/>
    <x v="0"/>
    <x v="0"/>
    <x v="0"/>
    <x v="15"/>
    <x v="1"/>
    <x v="1"/>
    <n v="2020"/>
    <x v="0"/>
    <x v="5"/>
    <x v="7"/>
    <x v="7"/>
    <n v="1517.0400000000022"/>
    <n v="1"/>
  </r>
  <r>
    <x v="438"/>
    <x v="1"/>
    <x v="1"/>
    <x v="0"/>
    <x v="52"/>
    <x v="3"/>
    <x v="3"/>
    <n v="4053"/>
    <x v="0"/>
    <x v="10"/>
    <x v="4"/>
    <x v="4"/>
    <n v="1519.16"/>
    <n v="1"/>
  </r>
  <r>
    <x v="250"/>
    <x v="0"/>
    <x v="0"/>
    <x v="0"/>
    <x v="94"/>
    <x v="5"/>
    <x v="5"/>
    <n v="7250"/>
    <x v="0"/>
    <x v="9"/>
    <x v="9"/>
    <x v="9"/>
    <n v="1522.7399999999998"/>
    <n v="1"/>
  </r>
  <r>
    <x v="459"/>
    <x v="0"/>
    <x v="0"/>
    <x v="0"/>
    <x v="85"/>
    <x v="0"/>
    <x v="0"/>
    <n v="6530"/>
    <x v="0"/>
    <x v="20"/>
    <x v="9"/>
    <x v="9"/>
    <n v="1532.53"/>
    <n v="1"/>
  </r>
  <r>
    <x v="596"/>
    <x v="0"/>
    <x v="0"/>
    <x v="1"/>
    <x v="63"/>
    <x v="1"/>
    <x v="1"/>
    <n v="2015"/>
    <x v="0"/>
    <x v="5"/>
    <x v="3"/>
    <x v="3"/>
    <n v="1540.18"/>
    <n v="1"/>
  </r>
  <r>
    <x v="566"/>
    <x v="0"/>
    <x v="0"/>
    <x v="0"/>
    <x v="10"/>
    <x v="4"/>
    <x v="4"/>
    <n v="3551"/>
    <x v="0"/>
    <x v="8"/>
    <x v="9"/>
    <x v="9"/>
    <n v="1548.9099999999999"/>
    <n v="1"/>
  </r>
  <r>
    <x v="111"/>
    <x v="0"/>
    <x v="0"/>
    <x v="0"/>
    <x v="59"/>
    <x v="3"/>
    <x v="3"/>
    <n v="4509"/>
    <x v="0"/>
    <x v="3"/>
    <x v="8"/>
    <x v="8"/>
    <n v="1550.3300000000002"/>
    <n v="1"/>
  </r>
  <r>
    <x v="247"/>
    <x v="2"/>
    <x v="2"/>
    <x v="1"/>
    <x v="31"/>
    <x v="1"/>
    <x v="1"/>
    <n v="2116"/>
    <x v="0"/>
    <x v="4"/>
    <x v="3"/>
    <x v="3"/>
    <n v="1552.36"/>
    <n v="1"/>
  </r>
  <r>
    <x v="217"/>
    <x v="0"/>
    <x v="0"/>
    <x v="1"/>
    <x v="38"/>
    <x v="3"/>
    <x v="3"/>
    <n v="4802"/>
    <x v="0"/>
    <x v="12"/>
    <x v="0"/>
    <x v="0"/>
    <n v="1552.4099999999996"/>
    <n v="1"/>
  </r>
  <r>
    <x v="435"/>
    <x v="0"/>
    <x v="0"/>
    <x v="0"/>
    <x v="26"/>
    <x v="0"/>
    <x v="0"/>
    <n v="6280"/>
    <x v="0"/>
    <x v="14"/>
    <x v="5"/>
    <x v="5"/>
    <n v="1554.86"/>
    <n v="1"/>
  </r>
  <r>
    <x v="726"/>
    <x v="1"/>
    <x v="1"/>
    <x v="0"/>
    <x v="51"/>
    <x v="4"/>
    <x v="4"/>
    <n v="3630"/>
    <x v="0"/>
    <x v="16"/>
    <x v="1"/>
    <x v="1"/>
    <n v="1564.75"/>
    <n v="1"/>
  </r>
  <r>
    <x v="648"/>
    <x v="1"/>
    <x v="1"/>
    <x v="0"/>
    <x v="68"/>
    <x v="7"/>
    <x v="7"/>
    <n v="800"/>
    <x v="0"/>
    <x v="19"/>
    <x v="5"/>
    <x v="5"/>
    <n v="1571.03"/>
    <n v="1"/>
  </r>
  <r>
    <x v="185"/>
    <x v="0"/>
    <x v="0"/>
    <x v="0"/>
    <x v="9"/>
    <x v="4"/>
    <x v="4"/>
    <n v="3076"/>
    <x v="0"/>
    <x v="7"/>
    <x v="4"/>
    <x v="4"/>
    <n v="1572.1400000000003"/>
    <n v="1"/>
  </r>
  <r>
    <x v="678"/>
    <x v="1"/>
    <x v="1"/>
    <x v="0"/>
    <x v="13"/>
    <x v="1"/>
    <x v="1"/>
    <n v="2480"/>
    <x v="0"/>
    <x v="1"/>
    <x v="4"/>
    <x v="4"/>
    <n v="1574.01"/>
    <n v="1"/>
  </r>
  <r>
    <x v="279"/>
    <x v="2"/>
    <x v="2"/>
    <x v="1"/>
    <x v="95"/>
    <x v="7"/>
    <x v="7"/>
    <n v="870"/>
    <x v="0"/>
    <x v="19"/>
    <x v="4"/>
    <x v="4"/>
    <n v="1574.3799999999999"/>
    <n v="1"/>
  </r>
  <r>
    <x v="11"/>
    <x v="0"/>
    <x v="0"/>
    <x v="0"/>
    <x v="71"/>
    <x v="6"/>
    <x v="6"/>
    <n v="5043"/>
    <x v="0"/>
    <x v="13"/>
    <x v="0"/>
    <x v="0"/>
    <n v="1576.86"/>
    <n v="1"/>
  </r>
  <r>
    <x v="490"/>
    <x v="0"/>
    <x v="0"/>
    <x v="0"/>
    <x v="88"/>
    <x v="6"/>
    <x v="6"/>
    <n v="5011"/>
    <x v="0"/>
    <x v="13"/>
    <x v="9"/>
    <x v="9"/>
    <n v="1587.5"/>
    <n v="1"/>
  </r>
  <r>
    <x v="578"/>
    <x v="2"/>
    <x v="2"/>
    <x v="0"/>
    <x v="43"/>
    <x v="1"/>
    <x v="1"/>
    <n v="2560"/>
    <x v="0"/>
    <x v="2"/>
    <x v="4"/>
    <x v="4"/>
    <n v="1590.76"/>
    <n v="1"/>
  </r>
  <r>
    <x v="417"/>
    <x v="2"/>
    <x v="2"/>
    <x v="0"/>
    <x v="51"/>
    <x v="4"/>
    <x v="4"/>
    <n v="3630"/>
    <x v="0"/>
    <x v="16"/>
    <x v="9"/>
    <x v="9"/>
    <n v="1591.8200000000004"/>
    <n v="1"/>
  </r>
  <r>
    <x v="266"/>
    <x v="1"/>
    <x v="1"/>
    <x v="0"/>
    <x v="61"/>
    <x v="6"/>
    <x v="6"/>
    <n v="5343"/>
    <x v="0"/>
    <x v="18"/>
    <x v="4"/>
    <x v="4"/>
    <n v="1596.6399999999999"/>
    <n v="1"/>
  </r>
  <r>
    <x v="367"/>
    <x v="0"/>
    <x v="0"/>
    <x v="1"/>
    <x v="35"/>
    <x v="3"/>
    <x v="3"/>
    <n v="4558"/>
    <x v="0"/>
    <x v="15"/>
    <x v="4"/>
    <x v="4"/>
    <n v="1599.8400000000004"/>
    <n v="1"/>
  </r>
  <r>
    <x v="308"/>
    <x v="1"/>
    <x v="1"/>
    <x v="1"/>
    <x v="31"/>
    <x v="1"/>
    <x v="1"/>
    <n v="2116"/>
    <x v="0"/>
    <x v="4"/>
    <x v="4"/>
    <x v="4"/>
    <n v="1599.9899999999998"/>
    <n v="1"/>
  </r>
  <r>
    <x v="108"/>
    <x v="1"/>
    <x v="1"/>
    <x v="0"/>
    <x v="56"/>
    <x v="1"/>
    <x v="1"/>
    <n v="2795"/>
    <x v="0"/>
    <x v="11"/>
    <x v="5"/>
    <x v="5"/>
    <n v="1601.73"/>
    <n v="1"/>
  </r>
  <r>
    <x v="343"/>
    <x v="0"/>
    <x v="0"/>
    <x v="0"/>
    <x v="9"/>
    <x v="4"/>
    <x v="4"/>
    <n v="3076"/>
    <x v="0"/>
    <x v="7"/>
    <x v="8"/>
    <x v="8"/>
    <n v="1606.3"/>
    <n v="1"/>
  </r>
  <r>
    <x v="8"/>
    <x v="0"/>
    <x v="0"/>
    <x v="0"/>
    <x v="5"/>
    <x v="1"/>
    <x v="1"/>
    <n v="2067"/>
    <x v="0"/>
    <x v="5"/>
    <x v="0"/>
    <x v="0"/>
    <n v="1607.1399999999999"/>
    <n v="1"/>
  </r>
  <r>
    <x v="602"/>
    <x v="0"/>
    <x v="0"/>
    <x v="0"/>
    <x v="3"/>
    <x v="3"/>
    <x v="3"/>
    <n v="4220"/>
    <x v="0"/>
    <x v="3"/>
    <x v="9"/>
    <x v="9"/>
    <n v="1610.69"/>
    <n v="1"/>
  </r>
  <r>
    <x v="233"/>
    <x v="1"/>
    <x v="1"/>
    <x v="0"/>
    <x v="9"/>
    <x v="4"/>
    <x v="4"/>
    <n v="3076"/>
    <x v="0"/>
    <x v="7"/>
    <x v="0"/>
    <x v="0"/>
    <n v="1612.65"/>
    <n v="1"/>
  </r>
  <r>
    <x v="406"/>
    <x v="2"/>
    <x v="2"/>
    <x v="0"/>
    <x v="52"/>
    <x v="3"/>
    <x v="3"/>
    <n v="4053"/>
    <x v="0"/>
    <x v="10"/>
    <x v="5"/>
    <x v="5"/>
    <n v="1613.2200000000003"/>
    <n v="1"/>
  </r>
  <r>
    <x v="313"/>
    <x v="0"/>
    <x v="0"/>
    <x v="0"/>
    <x v="77"/>
    <x v="5"/>
    <x v="5"/>
    <n v="7018"/>
    <x v="0"/>
    <x v="9"/>
    <x v="9"/>
    <x v="9"/>
    <n v="1613.69"/>
    <n v="1"/>
  </r>
  <r>
    <x v="350"/>
    <x v="1"/>
    <x v="1"/>
    <x v="1"/>
    <x v="39"/>
    <x v="0"/>
    <x v="0"/>
    <n v="6330"/>
    <x v="0"/>
    <x v="14"/>
    <x v="7"/>
    <x v="7"/>
    <n v="1618.07"/>
    <n v="1"/>
  </r>
  <r>
    <x v="164"/>
    <x v="1"/>
    <x v="1"/>
    <x v="1"/>
    <x v="0"/>
    <x v="0"/>
    <x v="0"/>
    <n v="6021"/>
    <x v="0"/>
    <x v="0"/>
    <x v="9"/>
    <x v="9"/>
    <n v="1624.77"/>
    <n v="1"/>
  </r>
  <r>
    <x v="147"/>
    <x v="0"/>
    <x v="0"/>
    <x v="0"/>
    <x v="41"/>
    <x v="5"/>
    <x v="5"/>
    <n v="7320"/>
    <x v="0"/>
    <x v="9"/>
    <x v="9"/>
    <x v="9"/>
    <n v="1626.0800000000002"/>
    <n v="1"/>
  </r>
  <r>
    <x v="453"/>
    <x v="0"/>
    <x v="0"/>
    <x v="0"/>
    <x v="23"/>
    <x v="1"/>
    <x v="1"/>
    <n v="2650"/>
    <x v="0"/>
    <x v="11"/>
    <x v="4"/>
    <x v="4"/>
    <n v="1627.1999999999998"/>
    <n v="1"/>
  </r>
  <r>
    <x v="719"/>
    <x v="0"/>
    <x v="0"/>
    <x v="0"/>
    <x v="18"/>
    <x v="6"/>
    <x v="6"/>
    <n v="5168"/>
    <x v="0"/>
    <x v="13"/>
    <x v="4"/>
    <x v="4"/>
    <n v="1630.7900000000002"/>
    <n v="1"/>
  </r>
  <r>
    <x v="684"/>
    <x v="2"/>
    <x v="2"/>
    <x v="0"/>
    <x v="67"/>
    <x v="3"/>
    <x v="3"/>
    <n v="4551"/>
    <x v="0"/>
    <x v="15"/>
    <x v="8"/>
    <x v="8"/>
    <n v="1636.1100000000001"/>
    <n v="1"/>
  </r>
  <r>
    <x v="306"/>
    <x v="2"/>
    <x v="2"/>
    <x v="1"/>
    <x v="31"/>
    <x v="1"/>
    <x v="1"/>
    <n v="2116"/>
    <x v="0"/>
    <x v="4"/>
    <x v="0"/>
    <x v="0"/>
    <n v="1637.24"/>
    <n v="1"/>
  </r>
  <r>
    <x v="482"/>
    <x v="2"/>
    <x v="2"/>
    <x v="0"/>
    <x v="8"/>
    <x v="1"/>
    <x v="1"/>
    <n v="2158"/>
    <x v="0"/>
    <x v="4"/>
    <x v="0"/>
    <x v="0"/>
    <n v="1642.0000000000002"/>
    <n v="1"/>
  </r>
  <r>
    <x v="434"/>
    <x v="0"/>
    <x v="0"/>
    <x v="0"/>
    <x v="33"/>
    <x v="4"/>
    <x v="4"/>
    <n v="3280"/>
    <x v="0"/>
    <x v="8"/>
    <x v="1"/>
    <x v="1"/>
    <n v="1644.0900000000001"/>
    <n v="1"/>
  </r>
  <r>
    <x v="618"/>
    <x v="1"/>
    <x v="1"/>
    <x v="0"/>
    <x v="18"/>
    <x v="6"/>
    <x v="6"/>
    <n v="5168"/>
    <x v="0"/>
    <x v="13"/>
    <x v="0"/>
    <x v="0"/>
    <n v="1647.6399999999996"/>
    <n v="1"/>
  </r>
  <r>
    <x v="132"/>
    <x v="0"/>
    <x v="0"/>
    <x v="0"/>
    <x v="25"/>
    <x v="4"/>
    <x v="4"/>
    <n v="3550"/>
    <x v="0"/>
    <x v="8"/>
    <x v="3"/>
    <x v="3"/>
    <n v="1650.06"/>
    <n v="1"/>
  </r>
  <r>
    <x v="476"/>
    <x v="1"/>
    <x v="1"/>
    <x v="0"/>
    <x v="67"/>
    <x v="3"/>
    <x v="3"/>
    <n v="4551"/>
    <x v="0"/>
    <x v="15"/>
    <x v="0"/>
    <x v="0"/>
    <n v="1653.3899999999994"/>
    <n v="1"/>
  </r>
  <r>
    <x v="651"/>
    <x v="0"/>
    <x v="0"/>
    <x v="0"/>
    <x v="84"/>
    <x v="3"/>
    <x v="3"/>
    <n v="4215"/>
    <x v="0"/>
    <x v="3"/>
    <x v="8"/>
    <x v="8"/>
    <n v="1655.8599999999997"/>
    <n v="1"/>
  </r>
  <r>
    <x v="189"/>
    <x v="2"/>
    <x v="2"/>
    <x v="0"/>
    <x v="56"/>
    <x v="1"/>
    <x v="1"/>
    <n v="2795"/>
    <x v="0"/>
    <x v="11"/>
    <x v="9"/>
    <x v="9"/>
    <n v="1659.3600000000001"/>
    <n v="1"/>
  </r>
  <r>
    <x v="714"/>
    <x v="0"/>
    <x v="0"/>
    <x v="1"/>
    <x v="95"/>
    <x v="7"/>
    <x v="7"/>
    <n v="870"/>
    <x v="0"/>
    <x v="19"/>
    <x v="9"/>
    <x v="9"/>
    <n v="1666.6100000000001"/>
    <n v="1"/>
  </r>
  <r>
    <x v="627"/>
    <x v="2"/>
    <x v="2"/>
    <x v="0"/>
    <x v="33"/>
    <x v="4"/>
    <x v="4"/>
    <n v="3280"/>
    <x v="0"/>
    <x v="8"/>
    <x v="1"/>
    <x v="1"/>
    <n v="1668.9800000000002"/>
    <n v="1"/>
  </r>
  <r>
    <x v="4"/>
    <x v="0"/>
    <x v="0"/>
    <x v="1"/>
    <x v="63"/>
    <x v="1"/>
    <x v="1"/>
    <n v="2015"/>
    <x v="0"/>
    <x v="5"/>
    <x v="9"/>
    <x v="9"/>
    <n v="1676.7599999999998"/>
    <n v="1"/>
  </r>
  <r>
    <x v="493"/>
    <x v="1"/>
    <x v="1"/>
    <x v="1"/>
    <x v="35"/>
    <x v="3"/>
    <x v="3"/>
    <n v="4558"/>
    <x v="0"/>
    <x v="15"/>
    <x v="0"/>
    <x v="0"/>
    <n v="1678.2399999999998"/>
    <n v="1"/>
  </r>
  <r>
    <x v="617"/>
    <x v="2"/>
    <x v="2"/>
    <x v="0"/>
    <x v="13"/>
    <x v="1"/>
    <x v="1"/>
    <n v="2480"/>
    <x v="0"/>
    <x v="1"/>
    <x v="4"/>
    <x v="4"/>
    <n v="1679.6999999999998"/>
    <n v="1"/>
  </r>
  <r>
    <x v="603"/>
    <x v="2"/>
    <x v="2"/>
    <x v="0"/>
    <x v="42"/>
    <x v="3"/>
    <x v="3"/>
    <n v="4870"/>
    <x v="0"/>
    <x v="12"/>
    <x v="9"/>
    <x v="9"/>
    <n v="1681.4099999999999"/>
    <n v="1"/>
  </r>
  <r>
    <x v="385"/>
    <x v="1"/>
    <x v="1"/>
    <x v="1"/>
    <x v="63"/>
    <x v="1"/>
    <x v="1"/>
    <n v="2015"/>
    <x v="0"/>
    <x v="5"/>
    <x v="4"/>
    <x v="4"/>
    <n v="1685.24"/>
    <n v="1"/>
  </r>
  <r>
    <x v="499"/>
    <x v="0"/>
    <x v="0"/>
    <x v="0"/>
    <x v="56"/>
    <x v="1"/>
    <x v="1"/>
    <n v="2795"/>
    <x v="0"/>
    <x v="11"/>
    <x v="4"/>
    <x v="4"/>
    <n v="1685.32"/>
    <n v="1"/>
  </r>
  <r>
    <x v="677"/>
    <x v="0"/>
    <x v="0"/>
    <x v="0"/>
    <x v="29"/>
    <x v="4"/>
    <x v="4"/>
    <n v="3500"/>
    <x v="0"/>
    <x v="8"/>
    <x v="4"/>
    <x v="4"/>
    <n v="1694"/>
    <n v="1"/>
  </r>
  <r>
    <x v="252"/>
    <x v="1"/>
    <x v="1"/>
    <x v="1"/>
    <x v="6"/>
    <x v="0"/>
    <x v="0"/>
    <n v="6010"/>
    <x v="0"/>
    <x v="0"/>
    <x v="9"/>
    <x v="9"/>
    <n v="1695.33"/>
    <n v="1"/>
  </r>
  <r>
    <x v="76"/>
    <x v="2"/>
    <x v="2"/>
    <x v="1"/>
    <x v="39"/>
    <x v="0"/>
    <x v="0"/>
    <n v="6330"/>
    <x v="0"/>
    <x v="14"/>
    <x v="9"/>
    <x v="9"/>
    <n v="1696.4499999999998"/>
    <n v="1"/>
  </r>
  <r>
    <x v="617"/>
    <x v="2"/>
    <x v="2"/>
    <x v="0"/>
    <x v="67"/>
    <x v="3"/>
    <x v="3"/>
    <n v="4551"/>
    <x v="0"/>
    <x v="15"/>
    <x v="4"/>
    <x v="4"/>
    <n v="1700.33"/>
    <n v="1"/>
  </r>
  <r>
    <x v="566"/>
    <x v="0"/>
    <x v="0"/>
    <x v="0"/>
    <x v="60"/>
    <x v="1"/>
    <x v="1"/>
    <n v="2541"/>
    <x v="0"/>
    <x v="2"/>
    <x v="4"/>
    <x v="4"/>
    <n v="1704.66"/>
    <n v="1"/>
  </r>
  <r>
    <x v="159"/>
    <x v="0"/>
    <x v="0"/>
    <x v="0"/>
    <x v="13"/>
    <x v="1"/>
    <x v="1"/>
    <n v="2480"/>
    <x v="0"/>
    <x v="1"/>
    <x v="9"/>
    <x v="9"/>
    <n v="1710.4299999999998"/>
    <n v="1"/>
  </r>
  <r>
    <x v="380"/>
    <x v="0"/>
    <x v="0"/>
    <x v="1"/>
    <x v="24"/>
    <x v="1"/>
    <x v="1"/>
    <n v="2120"/>
    <x v="0"/>
    <x v="4"/>
    <x v="9"/>
    <x v="9"/>
    <n v="1712.8899999999999"/>
    <n v="1"/>
  </r>
  <r>
    <x v="192"/>
    <x v="1"/>
    <x v="1"/>
    <x v="0"/>
    <x v="69"/>
    <x v="4"/>
    <x v="4"/>
    <n v="3199"/>
    <x v="0"/>
    <x v="6"/>
    <x v="2"/>
    <x v="2"/>
    <n v="1717.0900000000004"/>
    <n v="1"/>
  </r>
  <r>
    <x v="727"/>
    <x v="2"/>
    <x v="2"/>
    <x v="1"/>
    <x v="34"/>
    <x v="4"/>
    <x v="4"/>
    <n v="3018"/>
    <x v="0"/>
    <x v="7"/>
    <x v="4"/>
    <x v="4"/>
    <n v="1719.85"/>
    <n v="1"/>
  </r>
  <r>
    <x v="495"/>
    <x v="2"/>
    <x v="2"/>
    <x v="1"/>
    <x v="34"/>
    <x v="4"/>
    <x v="4"/>
    <n v="3018"/>
    <x v="0"/>
    <x v="7"/>
    <x v="3"/>
    <x v="3"/>
    <n v="1721.62"/>
    <n v="1"/>
  </r>
  <r>
    <x v="376"/>
    <x v="1"/>
    <x v="1"/>
    <x v="0"/>
    <x v="6"/>
    <x v="0"/>
    <x v="0"/>
    <n v="6010"/>
    <x v="0"/>
    <x v="0"/>
    <x v="9"/>
    <x v="9"/>
    <n v="1722.97"/>
    <n v="1"/>
  </r>
  <r>
    <x v="513"/>
    <x v="2"/>
    <x v="2"/>
    <x v="0"/>
    <x v="60"/>
    <x v="1"/>
    <x v="1"/>
    <n v="2541"/>
    <x v="0"/>
    <x v="2"/>
    <x v="4"/>
    <x v="4"/>
    <n v="1724.36"/>
    <n v="1"/>
  </r>
  <r>
    <x v="176"/>
    <x v="2"/>
    <x v="2"/>
    <x v="0"/>
    <x v="26"/>
    <x v="0"/>
    <x v="0"/>
    <n v="6280"/>
    <x v="0"/>
    <x v="14"/>
    <x v="4"/>
    <x v="4"/>
    <n v="1724.3700000000001"/>
    <n v="1"/>
  </r>
  <r>
    <x v="496"/>
    <x v="2"/>
    <x v="2"/>
    <x v="0"/>
    <x v="86"/>
    <x v="0"/>
    <x v="0"/>
    <n v="6725"/>
    <x v="0"/>
    <x v="20"/>
    <x v="0"/>
    <x v="0"/>
    <n v="1725.2199999999998"/>
    <n v="1"/>
  </r>
  <r>
    <x v="616"/>
    <x v="0"/>
    <x v="0"/>
    <x v="0"/>
    <x v="80"/>
    <x v="0"/>
    <x v="0"/>
    <n v="6109"/>
    <x v="0"/>
    <x v="14"/>
    <x v="0"/>
    <x v="0"/>
    <n v="1726.45"/>
    <n v="1"/>
  </r>
  <r>
    <x v="287"/>
    <x v="0"/>
    <x v="0"/>
    <x v="1"/>
    <x v="64"/>
    <x v="1"/>
    <x v="1"/>
    <n v="2350"/>
    <x v="0"/>
    <x v="1"/>
    <x v="6"/>
    <x v="6"/>
    <n v="1739.97"/>
    <n v="1"/>
  </r>
  <r>
    <x v="493"/>
    <x v="1"/>
    <x v="1"/>
    <x v="0"/>
    <x v="5"/>
    <x v="1"/>
    <x v="1"/>
    <n v="2067"/>
    <x v="0"/>
    <x v="5"/>
    <x v="9"/>
    <x v="9"/>
    <n v="1741.8"/>
    <n v="1"/>
  </r>
  <r>
    <x v="541"/>
    <x v="0"/>
    <x v="0"/>
    <x v="1"/>
    <x v="40"/>
    <x v="4"/>
    <x v="4"/>
    <n v="3353"/>
    <x v="0"/>
    <x v="8"/>
    <x v="4"/>
    <x v="4"/>
    <n v="1744.54"/>
    <n v="1"/>
  </r>
  <r>
    <x v="58"/>
    <x v="2"/>
    <x v="2"/>
    <x v="0"/>
    <x v="60"/>
    <x v="1"/>
    <x v="1"/>
    <n v="2541"/>
    <x v="0"/>
    <x v="2"/>
    <x v="3"/>
    <x v="3"/>
    <n v="1745.6"/>
    <n v="1"/>
  </r>
  <r>
    <x v="85"/>
    <x v="2"/>
    <x v="2"/>
    <x v="1"/>
    <x v="0"/>
    <x v="0"/>
    <x v="0"/>
    <n v="6021"/>
    <x v="0"/>
    <x v="0"/>
    <x v="0"/>
    <x v="0"/>
    <n v="1746.3400000000001"/>
    <n v="1"/>
  </r>
  <r>
    <x v="9"/>
    <x v="0"/>
    <x v="0"/>
    <x v="0"/>
    <x v="92"/>
    <x v="3"/>
    <x v="3"/>
    <n v="4305"/>
    <x v="0"/>
    <x v="3"/>
    <x v="4"/>
    <x v="4"/>
    <n v="1751.7700000000002"/>
    <n v="1"/>
  </r>
  <r>
    <x v="302"/>
    <x v="0"/>
    <x v="0"/>
    <x v="0"/>
    <x v="56"/>
    <x v="1"/>
    <x v="1"/>
    <n v="2795"/>
    <x v="0"/>
    <x v="11"/>
    <x v="0"/>
    <x v="0"/>
    <n v="1754.39"/>
    <n v="1"/>
  </r>
  <r>
    <x v="588"/>
    <x v="0"/>
    <x v="0"/>
    <x v="0"/>
    <x v="4"/>
    <x v="1"/>
    <x v="1"/>
    <n v="2154"/>
    <x v="0"/>
    <x v="4"/>
    <x v="3"/>
    <x v="3"/>
    <n v="1761.7900000000002"/>
    <n v="1"/>
  </r>
  <r>
    <x v="47"/>
    <x v="2"/>
    <x v="2"/>
    <x v="0"/>
    <x v="46"/>
    <x v="3"/>
    <x v="3"/>
    <n v="4740"/>
    <x v="0"/>
    <x v="17"/>
    <x v="9"/>
    <x v="9"/>
    <n v="1764.82"/>
    <n v="1"/>
  </r>
  <r>
    <x v="616"/>
    <x v="0"/>
    <x v="0"/>
    <x v="1"/>
    <x v="39"/>
    <x v="0"/>
    <x v="0"/>
    <n v="6330"/>
    <x v="0"/>
    <x v="14"/>
    <x v="4"/>
    <x v="4"/>
    <n v="1765.1"/>
    <n v="1"/>
  </r>
  <r>
    <x v="16"/>
    <x v="1"/>
    <x v="1"/>
    <x v="0"/>
    <x v="41"/>
    <x v="5"/>
    <x v="5"/>
    <n v="7320"/>
    <x v="0"/>
    <x v="9"/>
    <x v="0"/>
    <x v="0"/>
    <n v="1765.4799999999993"/>
    <n v="1"/>
  </r>
  <r>
    <x v="5"/>
    <x v="0"/>
    <x v="0"/>
    <x v="0"/>
    <x v="49"/>
    <x v="4"/>
    <x v="4"/>
    <n v="3134"/>
    <x v="0"/>
    <x v="6"/>
    <x v="4"/>
    <x v="4"/>
    <n v="1774.84"/>
    <n v="1"/>
  </r>
  <r>
    <x v="604"/>
    <x v="2"/>
    <x v="2"/>
    <x v="0"/>
    <x v="27"/>
    <x v="4"/>
    <x v="4"/>
    <n v="3066"/>
    <x v="0"/>
    <x v="7"/>
    <x v="3"/>
    <x v="3"/>
    <n v="1778.2000000000003"/>
    <n v="1"/>
  </r>
  <r>
    <x v="564"/>
    <x v="0"/>
    <x v="0"/>
    <x v="0"/>
    <x v="28"/>
    <x v="1"/>
    <x v="1"/>
    <n v="2830"/>
    <x v="0"/>
    <x v="11"/>
    <x v="9"/>
    <x v="9"/>
    <n v="1780.1200000000001"/>
    <n v="1"/>
  </r>
  <r>
    <x v="372"/>
    <x v="0"/>
    <x v="0"/>
    <x v="1"/>
    <x v="88"/>
    <x v="6"/>
    <x v="6"/>
    <n v="5011"/>
    <x v="0"/>
    <x v="13"/>
    <x v="9"/>
    <x v="9"/>
    <n v="1784.0700000000002"/>
    <n v="1"/>
  </r>
  <r>
    <x v="42"/>
    <x v="0"/>
    <x v="0"/>
    <x v="0"/>
    <x v="76"/>
    <x v="1"/>
    <x v="1"/>
    <n v="2031"/>
    <x v="0"/>
    <x v="5"/>
    <x v="0"/>
    <x v="0"/>
    <n v="1789.2100000000003"/>
    <n v="1"/>
  </r>
  <r>
    <x v="226"/>
    <x v="0"/>
    <x v="0"/>
    <x v="1"/>
    <x v="31"/>
    <x v="1"/>
    <x v="1"/>
    <n v="2116"/>
    <x v="0"/>
    <x v="4"/>
    <x v="5"/>
    <x v="5"/>
    <n v="1791.0299999999997"/>
    <n v="1"/>
  </r>
  <r>
    <x v="198"/>
    <x v="2"/>
    <x v="2"/>
    <x v="0"/>
    <x v="23"/>
    <x v="1"/>
    <x v="1"/>
    <n v="2650"/>
    <x v="0"/>
    <x v="11"/>
    <x v="0"/>
    <x v="0"/>
    <n v="1791.4500000000003"/>
    <n v="1"/>
  </r>
  <r>
    <x v="361"/>
    <x v="2"/>
    <x v="2"/>
    <x v="1"/>
    <x v="91"/>
    <x v="1"/>
    <x v="1"/>
    <n v="2064"/>
    <x v="0"/>
    <x v="5"/>
    <x v="5"/>
    <x v="5"/>
    <n v="1793.64"/>
    <n v="1"/>
  </r>
  <r>
    <x v="271"/>
    <x v="1"/>
    <x v="1"/>
    <x v="0"/>
    <x v="12"/>
    <x v="3"/>
    <x v="3"/>
    <n v="4068"/>
    <x v="0"/>
    <x v="10"/>
    <x v="7"/>
    <x v="7"/>
    <n v="1803.82"/>
    <n v="1"/>
  </r>
  <r>
    <x v="491"/>
    <x v="0"/>
    <x v="0"/>
    <x v="0"/>
    <x v="36"/>
    <x v="4"/>
    <x v="4"/>
    <n v="3148"/>
    <x v="0"/>
    <x v="6"/>
    <x v="4"/>
    <x v="4"/>
    <n v="1807.66"/>
    <n v="1"/>
  </r>
  <r>
    <x v="693"/>
    <x v="0"/>
    <x v="0"/>
    <x v="0"/>
    <x v="76"/>
    <x v="1"/>
    <x v="1"/>
    <n v="2031"/>
    <x v="0"/>
    <x v="5"/>
    <x v="8"/>
    <x v="8"/>
    <n v="1809.2499999999998"/>
    <n v="1"/>
  </r>
  <r>
    <x v="606"/>
    <x v="0"/>
    <x v="0"/>
    <x v="1"/>
    <x v="64"/>
    <x v="1"/>
    <x v="1"/>
    <n v="2350"/>
    <x v="0"/>
    <x v="1"/>
    <x v="7"/>
    <x v="7"/>
    <n v="1810.51"/>
    <n v="1"/>
  </r>
  <r>
    <x v="194"/>
    <x v="2"/>
    <x v="2"/>
    <x v="0"/>
    <x v="7"/>
    <x v="4"/>
    <x v="4"/>
    <n v="3175"/>
    <x v="0"/>
    <x v="6"/>
    <x v="4"/>
    <x v="4"/>
    <n v="1817.0900000000001"/>
    <n v="1"/>
  </r>
  <r>
    <x v="658"/>
    <x v="2"/>
    <x v="2"/>
    <x v="0"/>
    <x v="33"/>
    <x v="4"/>
    <x v="4"/>
    <n v="3280"/>
    <x v="0"/>
    <x v="8"/>
    <x v="9"/>
    <x v="9"/>
    <n v="1821.3399999999997"/>
    <n v="1"/>
  </r>
  <r>
    <x v="35"/>
    <x v="0"/>
    <x v="0"/>
    <x v="0"/>
    <x v="36"/>
    <x v="4"/>
    <x v="4"/>
    <n v="3148"/>
    <x v="0"/>
    <x v="6"/>
    <x v="4"/>
    <x v="4"/>
    <n v="1821.5799999999997"/>
    <n v="1"/>
  </r>
  <r>
    <x v="413"/>
    <x v="2"/>
    <x v="2"/>
    <x v="0"/>
    <x v="78"/>
    <x v="1"/>
    <x v="1"/>
    <n v="2141"/>
    <x v="0"/>
    <x v="4"/>
    <x v="9"/>
    <x v="9"/>
    <n v="1825.67"/>
    <n v="1"/>
  </r>
  <r>
    <x v="572"/>
    <x v="0"/>
    <x v="0"/>
    <x v="0"/>
    <x v="47"/>
    <x v="1"/>
    <x v="1"/>
    <n v="2101"/>
    <x v="0"/>
    <x v="4"/>
    <x v="0"/>
    <x v="0"/>
    <n v="1826.9199999999998"/>
    <n v="1"/>
  </r>
  <r>
    <x v="339"/>
    <x v="2"/>
    <x v="2"/>
    <x v="0"/>
    <x v="9"/>
    <x v="4"/>
    <x v="4"/>
    <n v="3076"/>
    <x v="0"/>
    <x v="7"/>
    <x v="4"/>
    <x v="4"/>
    <n v="1828.1499999999999"/>
    <n v="1"/>
  </r>
  <r>
    <x v="546"/>
    <x v="2"/>
    <x v="2"/>
    <x v="0"/>
    <x v="45"/>
    <x v="3"/>
    <x v="3"/>
    <n v="4570"/>
    <x v="0"/>
    <x v="15"/>
    <x v="4"/>
    <x v="4"/>
    <n v="1836.5"/>
    <n v="1"/>
  </r>
  <r>
    <x v="58"/>
    <x v="2"/>
    <x v="2"/>
    <x v="0"/>
    <x v="90"/>
    <x v="3"/>
    <x v="3"/>
    <n v="4700"/>
    <x v="0"/>
    <x v="17"/>
    <x v="4"/>
    <x v="4"/>
    <n v="1839.3799999999997"/>
    <n v="1"/>
  </r>
  <r>
    <x v="201"/>
    <x v="1"/>
    <x v="1"/>
    <x v="0"/>
    <x v="85"/>
    <x v="0"/>
    <x v="0"/>
    <n v="6530"/>
    <x v="0"/>
    <x v="20"/>
    <x v="2"/>
    <x v="2"/>
    <n v="1849.1499999999999"/>
    <n v="1"/>
  </r>
  <r>
    <x v="406"/>
    <x v="2"/>
    <x v="2"/>
    <x v="0"/>
    <x v="47"/>
    <x v="1"/>
    <x v="1"/>
    <n v="2101"/>
    <x v="0"/>
    <x v="4"/>
    <x v="4"/>
    <x v="4"/>
    <n v="1851.43"/>
    <n v="1"/>
  </r>
  <r>
    <x v="237"/>
    <x v="0"/>
    <x v="0"/>
    <x v="1"/>
    <x v="11"/>
    <x v="5"/>
    <x v="5"/>
    <n v="7010"/>
    <x v="0"/>
    <x v="9"/>
    <x v="9"/>
    <x v="9"/>
    <n v="1853.17"/>
    <n v="1"/>
  </r>
  <r>
    <x v="565"/>
    <x v="1"/>
    <x v="1"/>
    <x v="0"/>
    <x v="50"/>
    <x v="4"/>
    <x v="4"/>
    <n v="3179"/>
    <x v="0"/>
    <x v="6"/>
    <x v="4"/>
    <x v="4"/>
    <n v="1854.48"/>
    <n v="1"/>
  </r>
  <r>
    <x v="298"/>
    <x v="1"/>
    <x v="1"/>
    <x v="1"/>
    <x v="75"/>
    <x v="0"/>
    <x v="0"/>
    <n v="6450"/>
    <x v="0"/>
    <x v="20"/>
    <x v="9"/>
    <x v="9"/>
    <n v="1857.1200000000001"/>
    <n v="1"/>
  </r>
  <r>
    <x v="429"/>
    <x v="1"/>
    <x v="1"/>
    <x v="0"/>
    <x v="85"/>
    <x v="0"/>
    <x v="0"/>
    <n v="6530"/>
    <x v="0"/>
    <x v="20"/>
    <x v="8"/>
    <x v="8"/>
    <n v="1859.42"/>
    <n v="1"/>
  </r>
  <r>
    <x v="140"/>
    <x v="0"/>
    <x v="0"/>
    <x v="0"/>
    <x v="27"/>
    <x v="4"/>
    <x v="4"/>
    <n v="3066"/>
    <x v="0"/>
    <x v="7"/>
    <x v="5"/>
    <x v="5"/>
    <n v="1870.0700000000002"/>
    <n v="1"/>
  </r>
  <r>
    <x v="324"/>
    <x v="0"/>
    <x v="0"/>
    <x v="1"/>
    <x v="39"/>
    <x v="0"/>
    <x v="0"/>
    <n v="6330"/>
    <x v="0"/>
    <x v="14"/>
    <x v="4"/>
    <x v="4"/>
    <n v="1870.51"/>
    <n v="1"/>
  </r>
  <r>
    <x v="120"/>
    <x v="2"/>
    <x v="2"/>
    <x v="0"/>
    <x v="37"/>
    <x v="1"/>
    <x v="1"/>
    <n v="2750"/>
    <x v="0"/>
    <x v="11"/>
    <x v="4"/>
    <x v="4"/>
    <n v="1872.8100000000002"/>
    <n v="1"/>
  </r>
  <r>
    <x v="697"/>
    <x v="1"/>
    <x v="1"/>
    <x v="0"/>
    <x v="50"/>
    <x v="4"/>
    <x v="4"/>
    <n v="3179"/>
    <x v="0"/>
    <x v="6"/>
    <x v="0"/>
    <x v="0"/>
    <n v="1878.0900000000001"/>
    <n v="1"/>
  </r>
  <r>
    <x v="10"/>
    <x v="0"/>
    <x v="0"/>
    <x v="0"/>
    <x v="52"/>
    <x v="3"/>
    <x v="3"/>
    <n v="4053"/>
    <x v="0"/>
    <x v="10"/>
    <x v="3"/>
    <x v="3"/>
    <n v="1882.03"/>
    <n v="1"/>
  </r>
  <r>
    <x v="357"/>
    <x v="0"/>
    <x v="0"/>
    <x v="0"/>
    <x v="78"/>
    <x v="1"/>
    <x v="1"/>
    <n v="2141"/>
    <x v="0"/>
    <x v="4"/>
    <x v="9"/>
    <x v="9"/>
    <n v="1884.95"/>
    <n v="1"/>
  </r>
  <r>
    <x v="205"/>
    <x v="0"/>
    <x v="0"/>
    <x v="0"/>
    <x v="74"/>
    <x v="1"/>
    <x v="1"/>
    <n v="2485"/>
    <x v="0"/>
    <x v="1"/>
    <x v="0"/>
    <x v="0"/>
    <n v="1888.4100000000003"/>
    <n v="1"/>
  </r>
  <r>
    <x v="686"/>
    <x v="1"/>
    <x v="1"/>
    <x v="0"/>
    <x v="28"/>
    <x v="1"/>
    <x v="1"/>
    <n v="2830"/>
    <x v="0"/>
    <x v="11"/>
    <x v="5"/>
    <x v="5"/>
    <n v="1890.1700000000008"/>
    <n v="1"/>
  </r>
  <r>
    <x v="92"/>
    <x v="0"/>
    <x v="0"/>
    <x v="1"/>
    <x v="65"/>
    <x v="1"/>
    <x v="1"/>
    <n v="2131"/>
    <x v="0"/>
    <x v="4"/>
    <x v="4"/>
    <x v="4"/>
    <n v="1892.6399999999999"/>
    <n v="1"/>
  </r>
  <r>
    <x v="381"/>
    <x v="0"/>
    <x v="0"/>
    <x v="0"/>
    <x v="67"/>
    <x v="3"/>
    <x v="3"/>
    <n v="4551"/>
    <x v="0"/>
    <x v="15"/>
    <x v="5"/>
    <x v="5"/>
    <n v="1893.1000000000008"/>
    <n v="1"/>
  </r>
  <r>
    <x v="162"/>
    <x v="1"/>
    <x v="1"/>
    <x v="0"/>
    <x v="2"/>
    <x v="2"/>
    <x v="2"/>
    <n v="2617"/>
    <x v="0"/>
    <x v="2"/>
    <x v="9"/>
    <x v="9"/>
    <n v="1905.38"/>
    <n v="1"/>
  </r>
  <r>
    <x v="707"/>
    <x v="1"/>
    <x v="1"/>
    <x v="0"/>
    <x v="7"/>
    <x v="4"/>
    <x v="4"/>
    <n v="3175"/>
    <x v="0"/>
    <x v="6"/>
    <x v="0"/>
    <x v="0"/>
    <n v="1905.3900000000003"/>
    <n v="1"/>
  </r>
  <r>
    <x v="183"/>
    <x v="0"/>
    <x v="0"/>
    <x v="0"/>
    <x v="54"/>
    <x v="4"/>
    <x v="4"/>
    <n v="3030"/>
    <x v="0"/>
    <x v="7"/>
    <x v="4"/>
    <x v="4"/>
    <n v="1906.3600000000001"/>
    <n v="1"/>
  </r>
  <r>
    <x v="259"/>
    <x v="2"/>
    <x v="2"/>
    <x v="0"/>
    <x v="21"/>
    <x v="3"/>
    <x v="3"/>
    <n v="4012"/>
    <x v="0"/>
    <x v="10"/>
    <x v="9"/>
    <x v="9"/>
    <n v="1913.18"/>
    <n v="1"/>
  </r>
  <r>
    <x v="494"/>
    <x v="2"/>
    <x v="2"/>
    <x v="0"/>
    <x v="51"/>
    <x v="4"/>
    <x v="4"/>
    <n v="3630"/>
    <x v="0"/>
    <x v="16"/>
    <x v="0"/>
    <x v="0"/>
    <n v="1921.9499999999998"/>
    <n v="1"/>
  </r>
  <r>
    <x v="122"/>
    <x v="1"/>
    <x v="1"/>
    <x v="0"/>
    <x v="53"/>
    <x v="3"/>
    <x v="3"/>
    <n v="4119"/>
    <x v="0"/>
    <x v="10"/>
    <x v="4"/>
    <x v="4"/>
    <n v="1925.47"/>
    <n v="1"/>
  </r>
  <r>
    <x v="442"/>
    <x v="1"/>
    <x v="1"/>
    <x v="0"/>
    <x v="29"/>
    <x v="4"/>
    <x v="4"/>
    <n v="3500"/>
    <x v="0"/>
    <x v="8"/>
    <x v="0"/>
    <x v="0"/>
    <n v="1927.9600000000003"/>
    <n v="1"/>
  </r>
  <r>
    <x v="414"/>
    <x v="0"/>
    <x v="0"/>
    <x v="0"/>
    <x v="25"/>
    <x v="4"/>
    <x v="4"/>
    <n v="3550"/>
    <x v="0"/>
    <x v="8"/>
    <x v="0"/>
    <x v="0"/>
    <n v="1930.6699999999998"/>
    <n v="1"/>
  </r>
  <r>
    <x v="233"/>
    <x v="1"/>
    <x v="1"/>
    <x v="1"/>
    <x v="22"/>
    <x v="1"/>
    <x v="1"/>
    <n v="2539"/>
    <x v="0"/>
    <x v="2"/>
    <x v="9"/>
    <x v="9"/>
    <n v="1933.56"/>
    <n v="1"/>
  </r>
  <r>
    <x v="100"/>
    <x v="0"/>
    <x v="0"/>
    <x v="0"/>
    <x v="12"/>
    <x v="3"/>
    <x v="3"/>
    <n v="4068"/>
    <x v="0"/>
    <x v="10"/>
    <x v="4"/>
    <x v="4"/>
    <n v="1942.3200000000002"/>
    <n v="1"/>
  </r>
  <r>
    <x v="459"/>
    <x v="0"/>
    <x v="0"/>
    <x v="0"/>
    <x v="94"/>
    <x v="5"/>
    <x v="5"/>
    <n v="7250"/>
    <x v="0"/>
    <x v="9"/>
    <x v="0"/>
    <x v="0"/>
    <n v="1944.79"/>
    <n v="1"/>
  </r>
  <r>
    <x v="118"/>
    <x v="1"/>
    <x v="1"/>
    <x v="0"/>
    <x v="19"/>
    <x v="1"/>
    <x v="1"/>
    <n v="2800"/>
    <x v="0"/>
    <x v="11"/>
    <x v="4"/>
    <x v="4"/>
    <n v="1945.35"/>
    <n v="1"/>
  </r>
  <r>
    <x v="612"/>
    <x v="0"/>
    <x v="0"/>
    <x v="0"/>
    <x v="48"/>
    <x v="3"/>
    <x v="3"/>
    <n v="4566"/>
    <x v="0"/>
    <x v="15"/>
    <x v="4"/>
    <x v="4"/>
    <n v="1948.58"/>
    <n v="1"/>
  </r>
  <r>
    <x v="424"/>
    <x v="0"/>
    <x v="0"/>
    <x v="0"/>
    <x v="33"/>
    <x v="4"/>
    <x v="4"/>
    <n v="3280"/>
    <x v="0"/>
    <x v="8"/>
    <x v="9"/>
    <x v="9"/>
    <n v="1952.6000000000001"/>
    <n v="1"/>
  </r>
  <r>
    <x v="721"/>
    <x v="0"/>
    <x v="0"/>
    <x v="0"/>
    <x v="4"/>
    <x v="1"/>
    <x v="1"/>
    <n v="2154"/>
    <x v="0"/>
    <x v="4"/>
    <x v="9"/>
    <x v="9"/>
    <n v="1956.56"/>
    <n v="1"/>
  </r>
  <r>
    <x v="536"/>
    <x v="1"/>
    <x v="1"/>
    <x v="0"/>
    <x v="68"/>
    <x v="7"/>
    <x v="7"/>
    <n v="800"/>
    <x v="0"/>
    <x v="19"/>
    <x v="4"/>
    <x v="4"/>
    <n v="1956.58"/>
    <n v="1"/>
  </r>
  <r>
    <x v="727"/>
    <x v="2"/>
    <x v="2"/>
    <x v="0"/>
    <x v="23"/>
    <x v="1"/>
    <x v="1"/>
    <n v="2650"/>
    <x v="0"/>
    <x v="11"/>
    <x v="4"/>
    <x v="4"/>
    <n v="1970.0800000000002"/>
    <n v="1"/>
  </r>
  <r>
    <x v="681"/>
    <x v="2"/>
    <x v="2"/>
    <x v="0"/>
    <x v="36"/>
    <x v="4"/>
    <x v="4"/>
    <n v="3148"/>
    <x v="0"/>
    <x v="6"/>
    <x v="0"/>
    <x v="0"/>
    <n v="1970.7899999999995"/>
    <n v="1"/>
  </r>
  <r>
    <x v="276"/>
    <x v="0"/>
    <x v="0"/>
    <x v="1"/>
    <x v="34"/>
    <x v="4"/>
    <x v="4"/>
    <n v="3018"/>
    <x v="0"/>
    <x v="7"/>
    <x v="8"/>
    <x v="8"/>
    <n v="1985.2800000000002"/>
    <n v="1"/>
  </r>
  <r>
    <x v="499"/>
    <x v="0"/>
    <x v="0"/>
    <x v="1"/>
    <x v="22"/>
    <x v="1"/>
    <x v="1"/>
    <n v="2539"/>
    <x v="0"/>
    <x v="2"/>
    <x v="4"/>
    <x v="4"/>
    <n v="1987.97"/>
    <n v="1"/>
  </r>
  <r>
    <x v="465"/>
    <x v="1"/>
    <x v="1"/>
    <x v="1"/>
    <x v="66"/>
    <x v="3"/>
    <x v="3"/>
    <n v="4883"/>
    <x v="0"/>
    <x v="12"/>
    <x v="0"/>
    <x v="0"/>
    <n v="1998.7800000000004"/>
    <n v="1"/>
  </r>
  <r>
    <x v="328"/>
    <x v="2"/>
    <x v="2"/>
    <x v="0"/>
    <x v="23"/>
    <x v="1"/>
    <x v="1"/>
    <n v="2650"/>
    <x v="0"/>
    <x v="11"/>
    <x v="3"/>
    <x v="3"/>
    <n v="2003.5599999999995"/>
    <n v="1"/>
  </r>
  <r>
    <x v="272"/>
    <x v="1"/>
    <x v="1"/>
    <x v="0"/>
    <x v="68"/>
    <x v="7"/>
    <x v="7"/>
    <n v="800"/>
    <x v="0"/>
    <x v="19"/>
    <x v="3"/>
    <x v="3"/>
    <n v="2004.58"/>
    <n v="1"/>
  </r>
  <r>
    <x v="550"/>
    <x v="0"/>
    <x v="0"/>
    <x v="0"/>
    <x v="5"/>
    <x v="1"/>
    <x v="1"/>
    <n v="2067"/>
    <x v="0"/>
    <x v="5"/>
    <x v="4"/>
    <x v="4"/>
    <n v="2005.3999999999999"/>
    <n v="1"/>
  </r>
  <r>
    <x v="714"/>
    <x v="0"/>
    <x v="0"/>
    <x v="0"/>
    <x v="2"/>
    <x v="2"/>
    <x v="2"/>
    <n v="2617"/>
    <x v="0"/>
    <x v="2"/>
    <x v="9"/>
    <x v="9"/>
    <n v="2006.2800000000002"/>
    <n v="1"/>
  </r>
  <r>
    <x v="702"/>
    <x v="0"/>
    <x v="0"/>
    <x v="0"/>
    <x v="19"/>
    <x v="1"/>
    <x v="1"/>
    <n v="2800"/>
    <x v="0"/>
    <x v="11"/>
    <x v="5"/>
    <x v="5"/>
    <n v="2011.12"/>
    <n v="1"/>
  </r>
  <r>
    <x v="249"/>
    <x v="1"/>
    <x v="1"/>
    <x v="0"/>
    <x v="8"/>
    <x v="1"/>
    <x v="1"/>
    <n v="2158"/>
    <x v="0"/>
    <x v="4"/>
    <x v="9"/>
    <x v="9"/>
    <n v="2013.6899999999998"/>
    <n v="1"/>
  </r>
  <r>
    <x v="339"/>
    <x v="2"/>
    <x v="2"/>
    <x v="1"/>
    <x v="63"/>
    <x v="1"/>
    <x v="1"/>
    <n v="2015"/>
    <x v="0"/>
    <x v="5"/>
    <x v="5"/>
    <x v="5"/>
    <n v="2017.0000000000005"/>
    <n v="1"/>
  </r>
  <r>
    <x v="309"/>
    <x v="0"/>
    <x v="0"/>
    <x v="1"/>
    <x v="39"/>
    <x v="0"/>
    <x v="0"/>
    <n v="6330"/>
    <x v="0"/>
    <x v="14"/>
    <x v="0"/>
    <x v="0"/>
    <n v="2022.7499999999995"/>
    <n v="1"/>
  </r>
  <r>
    <x v="41"/>
    <x v="1"/>
    <x v="1"/>
    <x v="0"/>
    <x v="67"/>
    <x v="3"/>
    <x v="3"/>
    <n v="4551"/>
    <x v="0"/>
    <x v="15"/>
    <x v="3"/>
    <x v="3"/>
    <n v="2026.4899999999998"/>
    <n v="1"/>
  </r>
  <r>
    <x v="226"/>
    <x v="0"/>
    <x v="0"/>
    <x v="0"/>
    <x v="59"/>
    <x v="3"/>
    <x v="3"/>
    <n v="4509"/>
    <x v="0"/>
    <x v="3"/>
    <x v="4"/>
    <x v="4"/>
    <n v="2028.3"/>
    <n v="1"/>
  </r>
  <r>
    <x v="572"/>
    <x v="0"/>
    <x v="0"/>
    <x v="0"/>
    <x v="53"/>
    <x v="3"/>
    <x v="3"/>
    <n v="4119"/>
    <x v="0"/>
    <x v="10"/>
    <x v="3"/>
    <x v="3"/>
    <n v="2031.5599999999997"/>
    <n v="1"/>
  </r>
  <r>
    <x v="491"/>
    <x v="0"/>
    <x v="0"/>
    <x v="0"/>
    <x v="2"/>
    <x v="2"/>
    <x v="2"/>
    <n v="2617"/>
    <x v="0"/>
    <x v="2"/>
    <x v="7"/>
    <x v="7"/>
    <n v="2032.0600000000009"/>
    <n v="1"/>
  </r>
  <r>
    <x v="215"/>
    <x v="2"/>
    <x v="2"/>
    <x v="0"/>
    <x v="57"/>
    <x v="6"/>
    <x v="6"/>
    <n v="5082"/>
    <x v="0"/>
    <x v="13"/>
    <x v="9"/>
    <x v="9"/>
    <n v="2034.7"/>
    <n v="1"/>
  </r>
  <r>
    <x v="430"/>
    <x v="0"/>
    <x v="0"/>
    <x v="0"/>
    <x v="36"/>
    <x v="4"/>
    <x v="4"/>
    <n v="3148"/>
    <x v="0"/>
    <x v="6"/>
    <x v="4"/>
    <x v="4"/>
    <n v="2036.75"/>
    <n v="1"/>
  </r>
  <r>
    <x v="713"/>
    <x v="2"/>
    <x v="2"/>
    <x v="1"/>
    <x v="40"/>
    <x v="4"/>
    <x v="4"/>
    <n v="3353"/>
    <x v="0"/>
    <x v="8"/>
    <x v="4"/>
    <x v="4"/>
    <n v="2037.5700000000002"/>
    <n v="1"/>
  </r>
  <r>
    <x v="172"/>
    <x v="1"/>
    <x v="1"/>
    <x v="1"/>
    <x v="40"/>
    <x v="4"/>
    <x v="4"/>
    <n v="3353"/>
    <x v="0"/>
    <x v="8"/>
    <x v="0"/>
    <x v="0"/>
    <n v="2043.5500000000002"/>
    <n v="1"/>
  </r>
  <r>
    <x v="311"/>
    <x v="0"/>
    <x v="0"/>
    <x v="1"/>
    <x v="27"/>
    <x v="4"/>
    <x v="4"/>
    <n v="3066"/>
    <x v="0"/>
    <x v="7"/>
    <x v="0"/>
    <x v="0"/>
    <n v="2046.0099999999998"/>
    <n v="1"/>
  </r>
  <r>
    <x v="356"/>
    <x v="0"/>
    <x v="0"/>
    <x v="0"/>
    <x v="43"/>
    <x v="1"/>
    <x v="1"/>
    <n v="2560"/>
    <x v="0"/>
    <x v="2"/>
    <x v="3"/>
    <x v="3"/>
    <n v="2050.27"/>
    <n v="1"/>
  </r>
  <r>
    <x v="706"/>
    <x v="1"/>
    <x v="1"/>
    <x v="1"/>
    <x v="34"/>
    <x v="4"/>
    <x v="4"/>
    <n v="3018"/>
    <x v="0"/>
    <x v="7"/>
    <x v="5"/>
    <x v="5"/>
    <n v="2052.5300000000007"/>
    <n v="1"/>
  </r>
  <r>
    <x v="103"/>
    <x v="1"/>
    <x v="1"/>
    <x v="0"/>
    <x v="40"/>
    <x v="4"/>
    <x v="4"/>
    <n v="3353"/>
    <x v="0"/>
    <x v="8"/>
    <x v="5"/>
    <x v="5"/>
    <n v="2054.2000000000003"/>
    <n v="1"/>
  </r>
  <r>
    <x v="688"/>
    <x v="0"/>
    <x v="0"/>
    <x v="0"/>
    <x v="52"/>
    <x v="3"/>
    <x v="3"/>
    <n v="4053"/>
    <x v="0"/>
    <x v="10"/>
    <x v="4"/>
    <x v="4"/>
    <n v="2064.2299999999996"/>
    <n v="1"/>
  </r>
  <r>
    <x v="199"/>
    <x v="0"/>
    <x v="0"/>
    <x v="0"/>
    <x v="25"/>
    <x v="4"/>
    <x v="4"/>
    <n v="3550"/>
    <x v="0"/>
    <x v="8"/>
    <x v="4"/>
    <x v="4"/>
    <n v="2070.02"/>
    <n v="1"/>
  </r>
  <r>
    <x v="226"/>
    <x v="0"/>
    <x v="0"/>
    <x v="0"/>
    <x v="19"/>
    <x v="1"/>
    <x v="1"/>
    <n v="2800"/>
    <x v="0"/>
    <x v="11"/>
    <x v="3"/>
    <x v="3"/>
    <n v="2075.1999999999998"/>
    <n v="1"/>
  </r>
  <r>
    <x v="303"/>
    <x v="1"/>
    <x v="1"/>
    <x v="1"/>
    <x v="65"/>
    <x v="1"/>
    <x v="1"/>
    <n v="2131"/>
    <x v="0"/>
    <x v="4"/>
    <x v="0"/>
    <x v="0"/>
    <n v="2075.67"/>
    <n v="1"/>
  </r>
  <r>
    <x v="31"/>
    <x v="1"/>
    <x v="1"/>
    <x v="0"/>
    <x v="55"/>
    <x v="3"/>
    <x v="3"/>
    <n v="4703"/>
    <x v="0"/>
    <x v="17"/>
    <x v="4"/>
    <x v="4"/>
    <n v="2078.84"/>
    <n v="1"/>
  </r>
  <r>
    <x v="622"/>
    <x v="0"/>
    <x v="0"/>
    <x v="0"/>
    <x v="36"/>
    <x v="4"/>
    <x v="4"/>
    <n v="3148"/>
    <x v="0"/>
    <x v="6"/>
    <x v="8"/>
    <x v="8"/>
    <n v="2084.89"/>
    <n v="1"/>
  </r>
  <r>
    <x v="6"/>
    <x v="1"/>
    <x v="1"/>
    <x v="0"/>
    <x v="78"/>
    <x v="1"/>
    <x v="1"/>
    <n v="2141"/>
    <x v="0"/>
    <x v="4"/>
    <x v="0"/>
    <x v="0"/>
    <n v="2088.8900000000003"/>
    <n v="1"/>
  </r>
  <r>
    <x v="61"/>
    <x v="1"/>
    <x v="1"/>
    <x v="0"/>
    <x v="21"/>
    <x v="3"/>
    <x v="3"/>
    <n v="4012"/>
    <x v="0"/>
    <x v="10"/>
    <x v="1"/>
    <x v="1"/>
    <n v="2096.44"/>
    <n v="1"/>
  </r>
  <r>
    <x v="464"/>
    <x v="2"/>
    <x v="2"/>
    <x v="1"/>
    <x v="31"/>
    <x v="1"/>
    <x v="1"/>
    <n v="2116"/>
    <x v="0"/>
    <x v="4"/>
    <x v="4"/>
    <x v="4"/>
    <n v="2100.3100000000004"/>
    <n v="1"/>
  </r>
  <r>
    <x v="548"/>
    <x v="1"/>
    <x v="1"/>
    <x v="0"/>
    <x v="15"/>
    <x v="1"/>
    <x v="1"/>
    <n v="2020"/>
    <x v="0"/>
    <x v="5"/>
    <x v="5"/>
    <x v="5"/>
    <n v="2102.9300000000007"/>
    <n v="1"/>
  </r>
  <r>
    <x v="537"/>
    <x v="1"/>
    <x v="1"/>
    <x v="0"/>
    <x v="53"/>
    <x v="3"/>
    <x v="3"/>
    <n v="4119"/>
    <x v="0"/>
    <x v="10"/>
    <x v="5"/>
    <x v="5"/>
    <n v="2104.5300000000007"/>
    <n v="1"/>
  </r>
  <r>
    <x v="292"/>
    <x v="0"/>
    <x v="0"/>
    <x v="0"/>
    <x v="69"/>
    <x v="4"/>
    <x v="4"/>
    <n v="3199"/>
    <x v="0"/>
    <x v="6"/>
    <x v="4"/>
    <x v="4"/>
    <n v="2109.84"/>
    <n v="1"/>
  </r>
  <r>
    <x v="243"/>
    <x v="2"/>
    <x v="2"/>
    <x v="0"/>
    <x v="12"/>
    <x v="3"/>
    <x v="3"/>
    <n v="4068"/>
    <x v="0"/>
    <x v="10"/>
    <x v="0"/>
    <x v="0"/>
    <n v="2111.92"/>
    <n v="1"/>
  </r>
  <r>
    <x v="570"/>
    <x v="0"/>
    <x v="0"/>
    <x v="1"/>
    <x v="40"/>
    <x v="4"/>
    <x v="4"/>
    <n v="3353"/>
    <x v="0"/>
    <x v="8"/>
    <x v="4"/>
    <x v="4"/>
    <n v="2117.17"/>
    <n v="1"/>
  </r>
  <r>
    <x v="726"/>
    <x v="1"/>
    <x v="1"/>
    <x v="0"/>
    <x v="47"/>
    <x v="1"/>
    <x v="1"/>
    <n v="2101"/>
    <x v="0"/>
    <x v="4"/>
    <x v="4"/>
    <x v="4"/>
    <n v="2121.4"/>
    <n v="1"/>
  </r>
  <r>
    <x v="230"/>
    <x v="1"/>
    <x v="1"/>
    <x v="0"/>
    <x v="84"/>
    <x v="3"/>
    <x v="3"/>
    <n v="4215"/>
    <x v="0"/>
    <x v="3"/>
    <x v="5"/>
    <x v="5"/>
    <n v="2139.3100000000004"/>
    <n v="1"/>
  </r>
  <r>
    <x v="137"/>
    <x v="2"/>
    <x v="2"/>
    <x v="0"/>
    <x v="81"/>
    <x v="3"/>
    <x v="3"/>
    <n v="4680"/>
    <x v="0"/>
    <x v="17"/>
    <x v="4"/>
    <x v="4"/>
    <n v="2140.92"/>
    <n v="1"/>
  </r>
  <r>
    <x v="276"/>
    <x v="0"/>
    <x v="0"/>
    <x v="0"/>
    <x v="40"/>
    <x v="4"/>
    <x v="4"/>
    <n v="3353"/>
    <x v="0"/>
    <x v="8"/>
    <x v="3"/>
    <x v="3"/>
    <n v="2150.0699999999997"/>
    <n v="1"/>
  </r>
  <r>
    <x v="483"/>
    <x v="0"/>
    <x v="0"/>
    <x v="1"/>
    <x v="63"/>
    <x v="1"/>
    <x v="1"/>
    <n v="2015"/>
    <x v="0"/>
    <x v="5"/>
    <x v="9"/>
    <x v="9"/>
    <n v="2150.67"/>
    <n v="1"/>
  </r>
  <r>
    <x v="179"/>
    <x v="0"/>
    <x v="0"/>
    <x v="0"/>
    <x v="33"/>
    <x v="4"/>
    <x v="4"/>
    <n v="3280"/>
    <x v="0"/>
    <x v="8"/>
    <x v="9"/>
    <x v="9"/>
    <n v="2151.63"/>
    <n v="1"/>
  </r>
  <r>
    <x v="235"/>
    <x v="1"/>
    <x v="1"/>
    <x v="0"/>
    <x v="43"/>
    <x v="1"/>
    <x v="1"/>
    <n v="2560"/>
    <x v="0"/>
    <x v="2"/>
    <x v="4"/>
    <x v="4"/>
    <n v="2156.38"/>
    <n v="1"/>
  </r>
  <r>
    <x v="332"/>
    <x v="0"/>
    <x v="0"/>
    <x v="1"/>
    <x v="64"/>
    <x v="1"/>
    <x v="1"/>
    <n v="2350"/>
    <x v="0"/>
    <x v="1"/>
    <x v="4"/>
    <x v="4"/>
    <n v="2156.83"/>
    <n v="1"/>
  </r>
  <r>
    <x v="594"/>
    <x v="1"/>
    <x v="1"/>
    <x v="0"/>
    <x v="41"/>
    <x v="5"/>
    <x v="5"/>
    <n v="7320"/>
    <x v="0"/>
    <x v="9"/>
    <x v="4"/>
    <x v="4"/>
    <n v="2156.9399999999996"/>
    <n v="1"/>
  </r>
  <r>
    <x v="119"/>
    <x v="0"/>
    <x v="0"/>
    <x v="0"/>
    <x v="28"/>
    <x v="1"/>
    <x v="1"/>
    <n v="2830"/>
    <x v="0"/>
    <x v="11"/>
    <x v="4"/>
    <x v="4"/>
    <n v="2169.37"/>
    <n v="1"/>
  </r>
  <r>
    <x v="320"/>
    <x v="2"/>
    <x v="2"/>
    <x v="0"/>
    <x v="60"/>
    <x v="1"/>
    <x v="1"/>
    <n v="2541"/>
    <x v="0"/>
    <x v="2"/>
    <x v="5"/>
    <x v="5"/>
    <n v="2171.88"/>
    <n v="1"/>
  </r>
  <r>
    <x v="458"/>
    <x v="2"/>
    <x v="2"/>
    <x v="0"/>
    <x v="1"/>
    <x v="1"/>
    <x v="1"/>
    <n v="2478"/>
    <x v="0"/>
    <x v="1"/>
    <x v="9"/>
    <x v="9"/>
    <n v="2181.59"/>
    <n v="1"/>
  </r>
  <r>
    <x v="243"/>
    <x v="2"/>
    <x v="2"/>
    <x v="1"/>
    <x v="0"/>
    <x v="0"/>
    <x v="0"/>
    <n v="6021"/>
    <x v="0"/>
    <x v="0"/>
    <x v="4"/>
    <x v="4"/>
    <n v="2190.23"/>
    <n v="1"/>
  </r>
  <r>
    <x v="215"/>
    <x v="2"/>
    <x v="2"/>
    <x v="0"/>
    <x v="60"/>
    <x v="1"/>
    <x v="1"/>
    <n v="2541"/>
    <x v="0"/>
    <x v="2"/>
    <x v="9"/>
    <x v="9"/>
    <n v="2200.87"/>
    <n v="1"/>
  </r>
  <r>
    <x v="444"/>
    <x v="0"/>
    <x v="0"/>
    <x v="0"/>
    <x v="25"/>
    <x v="4"/>
    <x v="4"/>
    <n v="3550"/>
    <x v="0"/>
    <x v="8"/>
    <x v="5"/>
    <x v="5"/>
    <n v="2202.71"/>
    <n v="1"/>
  </r>
  <r>
    <x v="563"/>
    <x v="0"/>
    <x v="0"/>
    <x v="0"/>
    <x v="15"/>
    <x v="1"/>
    <x v="1"/>
    <n v="2020"/>
    <x v="0"/>
    <x v="5"/>
    <x v="7"/>
    <x v="7"/>
    <n v="2210.1600000000008"/>
    <n v="1"/>
  </r>
  <r>
    <x v="105"/>
    <x v="0"/>
    <x v="0"/>
    <x v="0"/>
    <x v="68"/>
    <x v="7"/>
    <x v="7"/>
    <n v="800"/>
    <x v="0"/>
    <x v="19"/>
    <x v="4"/>
    <x v="4"/>
    <n v="2210.5899999999997"/>
    <n v="1"/>
  </r>
  <r>
    <x v="3"/>
    <x v="0"/>
    <x v="0"/>
    <x v="0"/>
    <x v="59"/>
    <x v="3"/>
    <x v="3"/>
    <n v="4509"/>
    <x v="0"/>
    <x v="3"/>
    <x v="5"/>
    <x v="5"/>
    <n v="2217.2600000000007"/>
    <n v="1"/>
  </r>
  <r>
    <x v="342"/>
    <x v="0"/>
    <x v="0"/>
    <x v="0"/>
    <x v="35"/>
    <x v="3"/>
    <x v="3"/>
    <n v="4558"/>
    <x v="0"/>
    <x v="15"/>
    <x v="3"/>
    <x v="3"/>
    <n v="2248.13"/>
    <n v="1"/>
  </r>
  <r>
    <x v="602"/>
    <x v="0"/>
    <x v="0"/>
    <x v="0"/>
    <x v="73"/>
    <x v="6"/>
    <x v="6"/>
    <n v="5607"/>
    <x v="0"/>
    <x v="18"/>
    <x v="4"/>
    <x v="4"/>
    <n v="2257.4"/>
    <n v="1"/>
  </r>
  <r>
    <x v="129"/>
    <x v="0"/>
    <x v="0"/>
    <x v="0"/>
    <x v="52"/>
    <x v="3"/>
    <x v="3"/>
    <n v="4053"/>
    <x v="0"/>
    <x v="10"/>
    <x v="4"/>
    <x v="4"/>
    <n v="2265.1299999999997"/>
    <n v="1"/>
  </r>
  <r>
    <x v="396"/>
    <x v="0"/>
    <x v="0"/>
    <x v="0"/>
    <x v="7"/>
    <x v="4"/>
    <x v="4"/>
    <n v="3175"/>
    <x v="0"/>
    <x v="6"/>
    <x v="5"/>
    <x v="5"/>
    <n v="2268.6199999999994"/>
    <n v="1"/>
  </r>
  <r>
    <x v="381"/>
    <x v="0"/>
    <x v="0"/>
    <x v="0"/>
    <x v="82"/>
    <x v="3"/>
    <x v="3"/>
    <n v="4655"/>
    <x v="0"/>
    <x v="17"/>
    <x v="4"/>
    <x v="4"/>
    <n v="2275"/>
    <n v="1"/>
  </r>
  <r>
    <x v="505"/>
    <x v="1"/>
    <x v="1"/>
    <x v="0"/>
    <x v="8"/>
    <x v="1"/>
    <x v="1"/>
    <n v="2158"/>
    <x v="0"/>
    <x v="4"/>
    <x v="1"/>
    <x v="1"/>
    <n v="2283.9499999999998"/>
    <n v="1"/>
  </r>
  <r>
    <x v="720"/>
    <x v="0"/>
    <x v="0"/>
    <x v="0"/>
    <x v="44"/>
    <x v="4"/>
    <x v="4"/>
    <n v="3977"/>
    <x v="0"/>
    <x v="16"/>
    <x v="4"/>
    <x v="4"/>
    <n v="2302.0500000000002"/>
    <n v="1"/>
  </r>
  <r>
    <x v="276"/>
    <x v="0"/>
    <x v="0"/>
    <x v="0"/>
    <x v="5"/>
    <x v="1"/>
    <x v="1"/>
    <n v="2067"/>
    <x v="0"/>
    <x v="5"/>
    <x v="9"/>
    <x v="9"/>
    <n v="2324.2400000000002"/>
    <n v="1"/>
  </r>
  <r>
    <x v="460"/>
    <x v="1"/>
    <x v="1"/>
    <x v="0"/>
    <x v="36"/>
    <x v="4"/>
    <x v="4"/>
    <n v="3148"/>
    <x v="0"/>
    <x v="6"/>
    <x v="5"/>
    <x v="5"/>
    <n v="2327.4299999999998"/>
    <n v="1"/>
  </r>
  <r>
    <x v="666"/>
    <x v="2"/>
    <x v="2"/>
    <x v="0"/>
    <x v="9"/>
    <x v="4"/>
    <x v="4"/>
    <n v="3076"/>
    <x v="0"/>
    <x v="7"/>
    <x v="3"/>
    <x v="3"/>
    <n v="2327.5600000000004"/>
    <n v="1"/>
  </r>
  <r>
    <x v="651"/>
    <x v="0"/>
    <x v="0"/>
    <x v="0"/>
    <x v="15"/>
    <x v="1"/>
    <x v="1"/>
    <n v="2020"/>
    <x v="0"/>
    <x v="5"/>
    <x v="4"/>
    <x v="4"/>
    <n v="2329.8199999999997"/>
    <n v="1"/>
  </r>
  <r>
    <x v="335"/>
    <x v="1"/>
    <x v="1"/>
    <x v="0"/>
    <x v="43"/>
    <x v="1"/>
    <x v="1"/>
    <n v="2560"/>
    <x v="0"/>
    <x v="2"/>
    <x v="0"/>
    <x v="0"/>
    <n v="2330.86"/>
    <n v="1"/>
  </r>
  <r>
    <x v="480"/>
    <x v="0"/>
    <x v="0"/>
    <x v="0"/>
    <x v="72"/>
    <x v="4"/>
    <x v="4"/>
    <n v="3931"/>
    <x v="0"/>
    <x v="16"/>
    <x v="4"/>
    <x v="4"/>
    <n v="2333.7799999999997"/>
    <n v="1"/>
  </r>
  <r>
    <x v="477"/>
    <x v="1"/>
    <x v="1"/>
    <x v="1"/>
    <x v="31"/>
    <x v="1"/>
    <x v="1"/>
    <n v="2116"/>
    <x v="0"/>
    <x v="4"/>
    <x v="7"/>
    <x v="7"/>
    <n v="2342.4600000000005"/>
    <n v="1"/>
  </r>
  <r>
    <x v="168"/>
    <x v="0"/>
    <x v="0"/>
    <x v="1"/>
    <x v="64"/>
    <x v="1"/>
    <x v="1"/>
    <n v="2350"/>
    <x v="0"/>
    <x v="1"/>
    <x v="0"/>
    <x v="0"/>
    <n v="2346.41"/>
    <n v="1"/>
  </r>
  <r>
    <x v="409"/>
    <x v="0"/>
    <x v="0"/>
    <x v="1"/>
    <x v="27"/>
    <x v="4"/>
    <x v="4"/>
    <n v="3066"/>
    <x v="0"/>
    <x v="7"/>
    <x v="4"/>
    <x v="4"/>
    <n v="2351.94"/>
    <n v="1"/>
  </r>
  <r>
    <x v="174"/>
    <x v="0"/>
    <x v="0"/>
    <x v="1"/>
    <x v="14"/>
    <x v="1"/>
    <x v="1"/>
    <n v="2790"/>
    <x v="0"/>
    <x v="11"/>
    <x v="0"/>
    <x v="0"/>
    <n v="2356.7299999999996"/>
    <n v="1"/>
  </r>
  <r>
    <x v="725"/>
    <x v="0"/>
    <x v="0"/>
    <x v="0"/>
    <x v="59"/>
    <x v="3"/>
    <x v="3"/>
    <n v="4509"/>
    <x v="0"/>
    <x v="3"/>
    <x v="9"/>
    <x v="9"/>
    <n v="2366.3100000000004"/>
    <n v="1"/>
  </r>
  <r>
    <x v="356"/>
    <x v="0"/>
    <x v="0"/>
    <x v="0"/>
    <x v="42"/>
    <x v="3"/>
    <x v="3"/>
    <n v="4870"/>
    <x v="0"/>
    <x v="12"/>
    <x v="4"/>
    <x v="4"/>
    <n v="2367.54"/>
    <n v="1"/>
  </r>
  <r>
    <x v="72"/>
    <x v="2"/>
    <x v="2"/>
    <x v="0"/>
    <x v="51"/>
    <x v="4"/>
    <x v="4"/>
    <n v="3630"/>
    <x v="0"/>
    <x v="16"/>
    <x v="4"/>
    <x v="4"/>
    <n v="2385.3700000000003"/>
    <n v="1"/>
  </r>
  <r>
    <x v="471"/>
    <x v="2"/>
    <x v="2"/>
    <x v="0"/>
    <x v="57"/>
    <x v="6"/>
    <x v="6"/>
    <n v="5082"/>
    <x v="0"/>
    <x v="13"/>
    <x v="4"/>
    <x v="4"/>
    <n v="2390.21"/>
    <n v="1"/>
  </r>
  <r>
    <x v="109"/>
    <x v="0"/>
    <x v="0"/>
    <x v="0"/>
    <x v="60"/>
    <x v="1"/>
    <x v="1"/>
    <n v="2541"/>
    <x v="0"/>
    <x v="2"/>
    <x v="4"/>
    <x v="4"/>
    <n v="2394.2199999999993"/>
    <n v="1"/>
  </r>
  <r>
    <x v="533"/>
    <x v="1"/>
    <x v="1"/>
    <x v="0"/>
    <x v="84"/>
    <x v="3"/>
    <x v="3"/>
    <n v="4215"/>
    <x v="0"/>
    <x v="3"/>
    <x v="4"/>
    <x v="4"/>
    <n v="2400.2299999999996"/>
    <n v="1"/>
  </r>
  <r>
    <x v="258"/>
    <x v="0"/>
    <x v="0"/>
    <x v="1"/>
    <x v="91"/>
    <x v="1"/>
    <x v="1"/>
    <n v="2064"/>
    <x v="0"/>
    <x v="5"/>
    <x v="0"/>
    <x v="0"/>
    <n v="2406.17"/>
    <n v="1"/>
  </r>
  <r>
    <x v="648"/>
    <x v="1"/>
    <x v="1"/>
    <x v="1"/>
    <x v="35"/>
    <x v="3"/>
    <x v="3"/>
    <n v="4558"/>
    <x v="0"/>
    <x v="15"/>
    <x v="4"/>
    <x v="4"/>
    <n v="2414.8599999999997"/>
    <n v="1"/>
  </r>
  <r>
    <x v="242"/>
    <x v="1"/>
    <x v="1"/>
    <x v="0"/>
    <x v="85"/>
    <x v="0"/>
    <x v="0"/>
    <n v="6530"/>
    <x v="0"/>
    <x v="20"/>
    <x v="5"/>
    <x v="5"/>
    <n v="2416.1600000000008"/>
    <n v="1"/>
  </r>
  <r>
    <x v="453"/>
    <x v="0"/>
    <x v="0"/>
    <x v="0"/>
    <x v="79"/>
    <x v="6"/>
    <x v="6"/>
    <n v="5290"/>
    <x v="0"/>
    <x v="18"/>
    <x v="4"/>
    <x v="4"/>
    <n v="2439.5699999999993"/>
    <n v="1"/>
  </r>
  <r>
    <x v="352"/>
    <x v="0"/>
    <x v="0"/>
    <x v="1"/>
    <x v="35"/>
    <x v="3"/>
    <x v="3"/>
    <n v="4558"/>
    <x v="0"/>
    <x v="15"/>
    <x v="5"/>
    <x v="5"/>
    <n v="2440.4200000000014"/>
    <n v="1"/>
  </r>
  <r>
    <x v="681"/>
    <x v="2"/>
    <x v="2"/>
    <x v="0"/>
    <x v="57"/>
    <x v="6"/>
    <x v="6"/>
    <n v="5082"/>
    <x v="0"/>
    <x v="13"/>
    <x v="0"/>
    <x v="0"/>
    <n v="2452.8799999999997"/>
    <n v="1"/>
  </r>
  <r>
    <x v="608"/>
    <x v="2"/>
    <x v="2"/>
    <x v="0"/>
    <x v="13"/>
    <x v="1"/>
    <x v="1"/>
    <n v="2480"/>
    <x v="0"/>
    <x v="1"/>
    <x v="8"/>
    <x v="8"/>
    <n v="2463.4100000000003"/>
    <n v="1"/>
  </r>
  <r>
    <x v="314"/>
    <x v="0"/>
    <x v="0"/>
    <x v="1"/>
    <x v="31"/>
    <x v="1"/>
    <x v="1"/>
    <n v="2116"/>
    <x v="0"/>
    <x v="4"/>
    <x v="7"/>
    <x v="7"/>
    <n v="2482.550000000002"/>
    <n v="1"/>
  </r>
  <r>
    <x v="352"/>
    <x v="0"/>
    <x v="0"/>
    <x v="0"/>
    <x v="43"/>
    <x v="1"/>
    <x v="1"/>
    <n v="2560"/>
    <x v="0"/>
    <x v="2"/>
    <x v="8"/>
    <x v="8"/>
    <n v="2485.3600000000006"/>
    <n v="1"/>
  </r>
  <r>
    <x v="432"/>
    <x v="0"/>
    <x v="0"/>
    <x v="0"/>
    <x v="9"/>
    <x v="4"/>
    <x v="4"/>
    <n v="3076"/>
    <x v="0"/>
    <x v="7"/>
    <x v="7"/>
    <x v="7"/>
    <n v="2485.4400000000028"/>
    <n v="1"/>
  </r>
  <r>
    <x v="323"/>
    <x v="0"/>
    <x v="0"/>
    <x v="0"/>
    <x v="23"/>
    <x v="1"/>
    <x v="1"/>
    <n v="2650"/>
    <x v="0"/>
    <x v="11"/>
    <x v="5"/>
    <x v="5"/>
    <n v="2494.33"/>
    <n v="1"/>
  </r>
  <r>
    <x v="402"/>
    <x v="0"/>
    <x v="0"/>
    <x v="0"/>
    <x v="7"/>
    <x v="4"/>
    <x v="4"/>
    <n v="3175"/>
    <x v="0"/>
    <x v="6"/>
    <x v="3"/>
    <x v="3"/>
    <n v="2494.4300000000003"/>
    <n v="1"/>
  </r>
  <r>
    <x v="75"/>
    <x v="2"/>
    <x v="2"/>
    <x v="0"/>
    <x v="12"/>
    <x v="3"/>
    <x v="3"/>
    <n v="4068"/>
    <x v="0"/>
    <x v="10"/>
    <x v="9"/>
    <x v="9"/>
    <n v="2507.75"/>
    <n v="1"/>
  </r>
  <r>
    <x v="210"/>
    <x v="0"/>
    <x v="0"/>
    <x v="1"/>
    <x v="66"/>
    <x v="3"/>
    <x v="3"/>
    <n v="4883"/>
    <x v="0"/>
    <x v="12"/>
    <x v="4"/>
    <x v="4"/>
    <n v="2528.04"/>
    <n v="1"/>
  </r>
  <r>
    <x v="236"/>
    <x v="0"/>
    <x v="0"/>
    <x v="0"/>
    <x v="15"/>
    <x v="1"/>
    <x v="1"/>
    <n v="2020"/>
    <x v="0"/>
    <x v="5"/>
    <x v="9"/>
    <x v="9"/>
    <n v="2537.39"/>
    <n v="1"/>
  </r>
  <r>
    <x v="607"/>
    <x v="0"/>
    <x v="0"/>
    <x v="0"/>
    <x v="15"/>
    <x v="1"/>
    <x v="1"/>
    <n v="2020"/>
    <x v="0"/>
    <x v="5"/>
    <x v="1"/>
    <x v="1"/>
    <n v="2537.63"/>
    <n v="1"/>
  </r>
  <r>
    <x v="662"/>
    <x v="2"/>
    <x v="2"/>
    <x v="1"/>
    <x v="65"/>
    <x v="1"/>
    <x v="1"/>
    <n v="2131"/>
    <x v="0"/>
    <x v="4"/>
    <x v="9"/>
    <x v="9"/>
    <n v="2544.1800000000003"/>
    <n v="1"/>
  </r>
  <r>
    <x v="120"/>
    <x v="2"/>
    <x v="2"/>
    <x v="0"/>
    <x v="53"/>
    <x v="3"/>
    <x v="3"/>
    <n v="4119"/>
    <x v="0"/>
    <x v="10"/>
    <x v="0"/>
    <x v="0"/>
    <n v="2545.48"/>
    <n v="1"/>
  </r>
  <r>
    <x v="476"/>
    <x v="1"/>
    <x v="1"/>
    <x v="0"/>
    <x v="12"/>
    <x v="3"/>
    <x v="3"/>
    <n v="4068"/>
    <x v="0"/>
    <x v="10"/>
    <x v="5"/>
    <x v="5"/>
    <n v="2547.4100000000003"/>
    <n v="1"/>
  </r>
  <r>
    <x v="358"/>
    <x v="1"/>
    <x v="1"/>
    <x v="0"/>
    <x v="13"/>
    <x v="1"/>
    <x v="1"/>
    <n v="2480"/>
    <x v="0"/>
    <x v="1"/>
    <x v="5"/>
    <x v="5"/>
    <n v="2554.5700000000006"/>
    <n v="1"/>
  </r>
  <r>
    <x v="135"/>
    <x v="0"/>
    <x v="0"/>
    <x v="0"/>
    <x v="46"/>
    <x v="3"/>
    <x v="3"/>
    <n v="4740"/>
    <x v="0"/>
    <x v="17"/>
    <x v="4"/>
    <x v="4"/>
    <n v="2556.1799999999998"/>
    <n v="1"/>
  </r>
  <r>
    <x v="296"/>
    <x v="0"/>
    <x v="0"/>
    <x v="0"/>
    <x v="7"/>
    <x v="4"/>
    <x v="4"/>
    <n v="3175"/>
    <x v="0"/>
    <x v="6"/>
    <x v="4"/>
    <x v="4"/>
    <n v="2558.73"/>
    <n v="1"/>
  </r>
  <r>
    <x v="414"/>
    <x v="0"/>
    <x v="0"/>
    <x v="0"/>
    <x v="30"/>
    <x v="4"/>
    <x v="4"/>
    <n v="3131"/>
    <x v="0"/>
    <x v="6"/>
    <x v="4"/>
    <x v="4"/>
    <n v="2560.0500000000002"/>
    <n v="1"/>
  </r>
  <r>
    <x v="641"/>
    <x v="0"/>
    <x v="0"/>
    <x v="0"/>
    <x v="96"/>
    <x v="4"/>
    <x v="4"/>
    <n v="3690"/>
    <x v="0"/>
    <x v="16"/>
    <x v="0"/>
    <x v="0"/>
    <n v="2567.6099999999992"/>
    <n v="1"/>
  </r>
  <r>
    <x v="395"/>
    <x v="1"/>
    <x v="1"/>
    <x v="0"/>
    <x v="15"/>
    <x v="1"/>
    <x v="1"/>
    <n v="2020"/>
    <x v="0"/>
    <x v="5"/>
    <x v="0"/>
    <x v="0"/>
    <n v="2570.690000000001"/>
    <n v="1"/>
  </r>
  <r>
    <x v="106"/>
    <x v="0"/>
    <x v="0"/>
    <x v="0"/>
    <x v="17"/>
    <x v="3"/>
    <x v="3"/>
    <n v="4825"/>
    <x v="0"/>
    <x v="12"/>
    <x v="4"/>
    <x v="4"/>
    <n v="2571.8999999999992"/>
    <n v="1"/>
  </r>
  <r>
    <x v="616"/>
    <x v="0"/>
    <x v="0"/>
    <x v="0"/>
    <x v="19"/>
    <x v="1"/>
    <x v="1"/>
    <n v="2800"/>
    <x v="0"/>
    <x v="11"/>
    <x v="4"/>
    <x v="4"/>
    <n v="2576.2599999999998"/>
    <n v="1"/>
  </r>
  <r>
    <x v="355"/>
    <x v="0"/>
    <x v="0"/>
    <x v="0"/>
    <x v="19"/>
    <x v="1"/>
    <x v="1"/>
    <n v="2800"/>
    <x v="0"/>
    <x v="11"/>
    <x v="7"/>
    <x v="7"/>
    <n v="2593.0200000000018"/>
    <n v="1"/>
  </r>
  <r>
    <x v="210"/>
    <x v="0"/>
    <x v="0"/>
    <x v="0"/>
    <x v="84"/>
    <x v="3"/>
    <x v="3"/>
    <n v="4215"/>
    <x v="0"/>
    <x v="3"/>
    <x v="7"/>
    <x v="7"/>
    <n v="2601.7200000000016"/>
    <n v="1"/>
  </r>
  <r>
    <x v="433"/>
    <x v="0"/>
    <x v="0"/>
    <x v="1"/>
    <x v="39"/>
    <x v="0"/>
    <x v="0"/>
    <n v="6330"/>
    <x v="0"/>
    <x v="14"/>
    <x v="4"/>
    <x v="4"/>
    <n v="2604.84"/>
    <n v="1"/>
  </r>
  <r>
    <x v="543"/>
    <x v="0"/>
    <x v="0"/>
    <x v="0"/>
    <x v="60"/>
    <x v="1"/>
    <x v="1"/>
    <n v="2541"/>
    <x v="0"/>
    <x v="2"/>
    <x v="4"/>
    <x v="4"/>
    <n v="2608.59"/>
    <n v="1"/>
  </r>
  <r>
    <x v="279"/>
    <x v="2"/>
    <x v="2"/>
    <x v="0"/>
    <x v="69"/>
    <x v="4"/>
    <x v="4"/>
    <n v="3199"/>
    <x v="0"/>
    <x v="6"/>
    <x v="3"/>
    <x v="3"/>
    <n v="2614.2999999999997"/>
    <n v="1"/>
  </r>
  <r>
    <x v="112"/>
    <x v="0"/>
    <x v="0"/>
    <x v="0"/>
    <x v="28"/>
    <x v="1"/>
    <x v="1"/>
    <n v="2830"/>
    <x v="0"/>
    <x v="11"/>
    <x v="4"/>
    <x v="4"/>
    <n v="2621.51"/>
    <n v="1"/>
  </r>
  <r>
    <x v="689"/>
    <x v="1"/>
    <x v="1"/>
    <x v="0"/>
    <x v="93"/>
    <x v="4"/>
    <x v="4"/>
    <n v="3915"/>
    <x v="0"/>
    <x v="16"/>
    <x v="4"/>
    <x v="4"/>
    <n v="2625.1799999999989"/>
    <n v="1"/>
  </r>
  <r>
    <x v="581"/>
    <x v="0"/>
    <x v="0"/>
    <x v="0"/>
    <x v="10"/>
    <x v="4"/>
    <x v="4"/>
    <n v="3551"/>
    <x v="0"/>
    <x v="8"/>
    <x v="7"/>
    <x v="7"/>
    <n v="2628.3700000000044"/>
    <n v="1"/>
  </r>
  <r>
    <x v="63"/>
    <x v="1"/>
    <x v="1"/>
    <x v="0"/>
    <x v="53"/>
    <x v="3"/>
    <x v="3"/>
    <n v="4119"/>
    <x v="0"/>
    <x v="10"/>
    <x v="4"/>
    <x v="4"/>
    <n v="2631.58"/>
    <n v="1"/>
  </r>
  <r>
    <x v="463"/>
    <x v="0"/>
    <x v="0"/>
    <x v="0"/>
    <x v="21"/>
    <x v="3"/>
    <x v="3"/>
    <n v="4012"/>
    <x v="0"/>
    <x v="10"/>
    <x v="0"/>
    <x v="0"/>
    <n v="2653.0699999999993"/>
    <n v="1"/>
  </r>
  <r>
    <x v="603"/>
    <x v="2"/>
    <x v="2"/>
    <x v="0"/>
    <x v="68"/>
    <x v="7"/>
    <x v="7"/>
    <n v="800"/>
    <x v="0"/>
    <x v="19"/>
    <x v="9"/>
    <x v="9"/>
    <n v="2654.02"/>
    <n v="1"/>
  </r>
  <r>
    <x v="621"/>
    <x v="0"/>
    <x v="0"/>
    <x v="0"/>
    <x v="89"/>
    <x v="4"/>
    <x v="4"/>
    <n v="3136"/>
    <x v="0"/>
    <x v="6"/>
    <x v="4"/>
    <x v="4"/>
    <n v="2657.48"/>
    <n v="1"/>
  </r>
  <r>
    <x v="270"/>
    <x v="0"/>
    <x v="0"/>
    <x v="0"/>
    <x v="53"/>
    <x v="3"/>
    <x v="3"/>
    <n v="4119"/>
    <x v="0"/>
    <x v="10"/>
    <x v="4"/>
    <x v="4"/>
    <n v="2670.66"/>
    <n v="1"/>
  </r>
  <r>
    <x v="645"/>
    <x v="0"/>
    <x v="0"/>
    <x v="0"/>
    <x v="5"/>
    <x v="1"/>
    <x v="1"/>
    <n v="2067"/>
    <x v="0"/>
    <x v="5"/>
    <x v="4"/>
    <x v="4"/>
    <n v="2677.43"/>
    <n v="1"/>
  </r>
  <r>
    <x v="612"/>
    <x v="0"/>
    <x v="0"/>
    <x v="0"/>
    <x v="8"/>
    <x v="1"/>
    <x v="1"/>
    <n v="2158"/>
    <x v="0"/>
    <x v="4"/>
    <x v="4"/>
    <x v="4"/>
    <n v="2682.1099999999997"/>
    <n v="1"/>
  </r>
  <r>
    <x v="688"/>
    <x v="0"/>
    <x v="0"/>
    <x v="0"/>
    <x v="69"/>
    <x v="4"/>
    <x v="4"/>
    <n v="3199"/>
    <x v="0"/>
    <x v="6"/>
    <x v="4"/>
    <x v="4"/>
    <n v="2682.17"/>
    <n v="1"/>
  </r>
  <r>
    <x v="133"/>
    <x v="1"/>
    <x v="1"/>
    <x v="0"/>
    <x v="69"/>
    <x v="4"/>
    <x v="4"/>
    <n v="3199"/>
    <x v="0"/>
    <x v="6"/>
    <x v="8"/>
    <x v="8"/>
    <n v="2690.3299999999995"/>
    <n v="1"/>
  </r>
  <r>
    <x v="310"/>
    <x v="0"/>
    <x v="0"/>
    <x v="0"/>
    <x v="7"/>
    <x v="4"/>
    <x v="4"/>
    <n v="3175"/>
    <x v="0"/>
    <x v="6"/>
    <x v="4"/>
    <x v="4"/>
    <n v="2692.99"/>
    <n v="1"/>
  </r>
  <r>
    <x v="115"/>
    <x v="0"/>
    <x v="0"/>
    <x v="0"/>
    <x v="4"/>
    <x v="1"/>
    <x v="1"/>
    <n v="2154"/>
    <x v="0"/>
    <x v="4"/>
    <x v="4"/>
    <x v="4"/>
    <n v="2699.6499999999996"/>
    <n v="1"/>
  </r>
  <r>
    <x v="715"/>
    <x v="2"/>
    <x v="2"/>
    <x v="0"/>
    <x v="40"/>
    <x v="4"/>
    <x v="4"/>
    <n v="3353"/>
    <x v="0"/>
    <x v="8"/>
    <x v="4"/>
    <x v="4"/>
    <n v="2709.6000000000008"/>
    <n v="1"/>
  </r>
  <r>
    <x v="24"/>
    <x v="0"/>
    <x v="0"/>
    <x v="0"/>
    <x v="47"/>
    <x v="1"/>
    <x v="1"/>
    <n v="2101"/>
    <x v="0"/>
    <x v="4"/>
    <x v="9"/>
    <x v="9"/>
    <n v="2715.92"/>
    <n v="1"/>
  </r>
  <r>
    <x v="288"/>
    <x v="1"/>
    <x v="1"/>
    <x v="0"/>
    <x v="5"/>
    <x v="1"/>
    <x v="1"/>
    <n v="2067"/>
    <x v="0"/>
    <x v="5"/>
    <x v="4"/>
    <x v="4"/>
    <n v="2741.97"/>
    <n v="1"/>
  </r>
  <r>
    <x v="110"/>
    <x v="2"/>
    <x v="2"/>
    <x v="0"/>
    <x v="9"/>
    <x v="4"/>
    <x v="4"/>
    <n v="3076"/>
    <x v="0"/>
    <x v="7"/>
    <x v="7"/>
    <x v="7"/>
    <n v="2752.150000000001"/>
    <n v="1"/>
  </r>
  <r>
    <x v="268"/>
    <x v="0"/>
    <x v="0"/>
    <x v="0"/>
    <x v="4"/>
    <x v="1"/>
    <x v="1"/>
    <n v="2154"/>
    <x v="0"/>
    <x v="4"/>
    <x v="0"/>
    <x v="0"/>
    <n v="2754.4399999999996"/>
    <n v="1"/>
  </r>
  <r>
    <x v="568"/>
    <x v="2"/>
    <x v="2"/>
    <x v="0"/>
    <x v="23"/>
    <x v="1"/>
    <x v="1"/>
    <n v="2650"/>
    <x v="0"/>
    <x v="11"/>
    <x v="4"/>
    <x v="4"/>
    <n v="2774.3700000000008"/>
    <n v="1"/>
  </r>
  <r>
    <x v="282"/>
    <x v="2"/>
    <x v="2"/>
    <x v="0"/>
    <x v="23"/>
    <x v="1"/>
    <x v="1"/>
    <n v="2650"/>
    <x v="0"/>
    <x v="11"/>
    <x v="7"/>
    <x v="7"/>
    <n v="2807.3000000000015"/>
    <n v="1"/>
  </r>
  <r>
    <x v="662"/>
    <x v="2"/>
    <x v="2"/>
    <x v="0"/>
    <x v="68"/>
    <x v="7"/>
    <x v="7"/>
    <n v="800"/>
    <x v="0"/>
    <x v="19"/>
    <x v="7"/>
    <x v="7"/>
    <n v="2809.2600000000025"/>
    <n v="1"/>
  </r>
  <r>
    <x v="728"/>
    <x v="2"/>
    <x v="2"/>
    <x v="1"/>
    <x v="35"/>
    <x v="3"/>
    <x v="3"/>
    <n v="4558"/>
    <x v="0"/>
    <x v="15"/>
    <x v="9"/>
    <x v="9"/>
    <n v="2825.4700000000003"/>
    <n v="1"/>
  </r>
  <r>
    <x v="134"/>
    <x v="0"/>
    <x v="0"/>
    <x v="0"/>
    <x v="84"/>
    <x v="3"/>
    <x v="3"/>
    <n v="4215"/>
    <x v="0"/>
    <x v="3"/>
    <x v="7"/>
    <x v="7"/>
    <n v="2830.6300000000024"/>
    <n v="1"/>
  </r>
  <r>
    <x v="181"/>
    <x v="0"/>
    <x v="0"/>
    <x v="0"/>
    <x v="19"/>
    <x v="1"/>
    <x v="1"/>
    <n v="2800"/>
    <x v="0"/>
    <x v="11"/>
    <x v="0"/>
    <x v="0"/>
    <n v="2836.6000000000004"/>
    <n v="1"/>
  </r>
  <r>
    <x v="435"/>
    <x v="0"/>
    <x v="0"/>
    <x v="0"/>
    <x v="26"/>
    <x v="0"/>
    <x v="0"/>
    <n v="6280"/>
    <x v="0"/>
    <x v="14"/>
    <x v="0"/>
    <x v="0"/>
    <n v="2839.21"/>
    <n v="1"/>
  </r>
  <r>
    <x v="254"/>
    <x v="2"/>
    <x v="2"/>
    <x v="0"/>
    <x v="2"/>
    <x v="2"/>
    <x v="2"/>
    <n v="2617"/>
    <x v="0"/>
    <x v="2"/>
    <x v="1"/>
    <x v="1"/>
    <n v="2856.0199999999995"/>
    <n v="1"/>
  </r>
  <r>
    <x v="303"/>
    <x v="1"/>
    <x v="1"/>
    <x v="0"/>
    <x v="84"/>
    <x v="3"/>
    <x v="3"/>
    <n v="4215"/>
    <x v="0"/>
    <x v="3"/>
    <x v="0"/>
    <x v="0"/>
    <n v="2866.54"/>
    <n v="1"/>
  </r>
  <r>
    <x v="455"/>
    <x v="0"/>
    <x v="0"/>
    <x v="0"/>
    <x v="33"/>
    <x v="4"/>
    <x v="4"/>
    <n v="3280"/>
    <x v="0"/>
    <x v="8"/>
    <x v="0"/>
    <x v="0"/>
    <n v="2866.8700000000013"/>
    <n v="1"/>
  </r>
  <r>
    <x v="167"/>
    <x v="2"/>
    <x v="2"/>
    <x v="0"/>
    <x v="28"/>
    <x v="1"/>
    <x v="1"/>
    <n v="2830"/>
    <x v="0"/>
    <x v="11"/>
    <x v="7"/>
    <x v="7"/>
    <n v="2869.6000000000035"/>
    <n v="1"/>
  </r>
  <r>
    <x v="553"/>
    <x v="2"/>
    <x v="2"/>
    <x v="0"/>
    <x v="85"/>
    <x v="0"/>
    <x v="0"/>
    <n v="6530"/>
    <x v="0"/>
    <x v="20"/>
    <x v="9"/>
    <x v="9"/>
    <n v="2881.7000000000007"/>
    <n v="1"/>
  </r>
  <r>
    <x v="687"/>
    <x v="0"/>
    <x v="0"/>
    <x v="0"/>
    <x v="94"/>
    <x v="5"/>
    <x v="5"/>
    <n v="7250"/>
    <x v="0"/>
    <x v="9"/>
    <x v="4"/>
    <x v="4"/>
    <n v="2891.7299999999996"/>
    <n v="1"/>
  </r>
  <r>
    <x v="590"/>
    <x v="0"/>
    <x v="0"/>
    <x v="0"/>
    <x v="76"/>
    <x v="1"/>
    <x v="1"/>
    <n v="2031"/>
    <x v="0"/>
    <x v="5"/>
    <x v="7"/>
    <x v="7"/>
    <n v="2892.3000000000011"/>
    <n v="1"/>
  </r>
  <r>
    <x v="373"/>
    <x v="0"/>
    <x v="0"/>
    <x v="0"/>
    <x v="60"/>
    <x v="1"/>
    <x v="1"/>
    <n v="2541"/>
    <x v="0"/>
    <x v="2"/>
    <x v="7"/>
    <x v="7"/>
    <n v="2914.8700000000035"/>
    <n v="1"/>
  </r>
  <r>
    <x v="144"/>
    <x v="1"/>
    <x v="1"/>
    <x v="1"/>
    <x v="75"/>
    <x v="0"/>
    <x v="0"/>
    <n v="6450"/>
    <x v="0"/>
    <x v="20"/>
    <x v="4"/>
    <x v="4"/>
    <n v="2916.7"/>
    <n v="1"/>
  </r>
  <r>
    <x v="179"/>
    <x v="0"/>
    <x v="0"/>
    <x v="1"/>
    <x v="64"/>
    <x v="1"/>
    <x v="1"/>
    <n v="2350"/>
    <x v="0"/>
    <x v="1"/>
    <x v="7"/>
    <x v="7"/>
    <n v="2919.7200000000021"/>
    <n v="1"/>
  </r>
  <r>
    <x v="205"/>
    <x v="0"/>
    <x v="0"/>
    <x v="0"/>
    <x v="90"/>
    <x v="3"/>
    <x v="3"/>
    <n v="4700"/>
    <x v="0"/>
    <x v="17"/>
    <x v="9"/>
    <x v="9"/>
    <n v="2943.69"/>
    <n v="1"/>
  </r>
  <r>
    <x v="382"/>
    <x v="1"/>
    <x v="1"/>
    <x v="0"/>
    <x v="52"/>
    <x v="3"/>
    <x v="3"/>
    <n v="4053"/>
    <x v="0"/>
    <x v="10"/>
    <x v="9"/>
    <x v="9"/>
    <n v="2950.4599999999996"/>
    <n v="1"/>
  </r>
  <r>
    <x v="639"/>
    <x v="1"/>
    <x v="1"/>
    <x v="0"/>
    <x v="26"/>
    <x v="0"/>
    <x v="0"/>
    <n v="6280"/>
    <x v="0"/>
    <x v="14"/>
    <x v="7"/>
    <x v="7"/>
    <n v="2951.1300000000028"/>
    <n v="1"/>
  </r>
  <r>
    <x v="691"/>
    <x v="2"/>
    <x v="2"/>
    <x v="0"/>
    <x v="86"/>
    <x v="0"/>
    <x v="0"/>
    <n v="6725"/>
    <x v="0"/>
    <x v="20"/>
    <x v="4"/>
    <x v="4"/>
    <n v="2957.0199999999995"/>
    <n v="1"/>
  </r>
  <r>
    <x v="305"/>
    <x v="0"/>
    <x v="0"/>
    <x v="1"/>
    <x v="34"/>
    <x v="4"/>
    <x v="4"/>
    <n v="3018"/>
    <x v="0"/>
    <x v="7"/>
    <x v="4"/>
    <x v="4"/>
    <n v="2967.7599999999993"/>
    <n v="1"/>
  </r>
  <r>
    <x v="655"/>
    <x v="0"/>
    <x v="0"/>
    <x v="0"/>
    <x v="28"/>
    <x v="1"/>
    <x v="1"/>
    <n v="2830"/>
    <x v="0"/>
    <x v="11"/>
    <x v="7"/>
    <x v="7"/>
    <n v="2972.070000000002"/>
    <n v="1"/>
  </r>
  <r>
    <x v="107"/>
    <x v="1"/>
    <x v="1"/>
    <x v="1"/>
    <x v="63"/>
    <x v="1"/>
    <x v="1"/>
    <n v="2015"/>
    <x v="0"/>
    <x v="5"/>
    <x v="8"/>
    <x v="8"/>
    <n v="2977.15"/>
    <n v="1"/>
  </r>
  <r>
    <x v="147"/>
    <x v="0"/>
    <x v="0"/>
    <x v="1"/>
    <x v="39"/>
    <x v="0"/>
    <x v="0"/>
    <n v="6330"/>
    <x v="0"/>
    <x v="14"/>
    <x v="9"/>
    <x v="9"/>
    <n v="3026.71"/>
    <n v="1"/>
  </r>
  <r>
    <x v="648"/>
    <x v="1"/>
    <x v="1"/>
    <x v="0"/>
    <x v="83"/>
    <x v="0"/>
    <x v="0"/>
    <n v="6052"/>
    <x v="0"/>
    <x v="0"/>
    <x v="4"/>
    <x v="4"/>
    <n v="3048.1099999999992"/>
    <n v="1"/>
  </r>
  <r>
    <x v="464"/>
    <x v="2"/>
    <x v="2"/>
    <x v="0"/>
    <x v="52"/>
    <x v="3"/>
    <x v="3"/>
    <n v="4053"/>
    <x v="0"/>
    <x v="10"/>
    <x v="0"/>
    <x v="0"/>
    <n v="3050.32"/>
    <n v="1"/>
  </r>
  <r>
    <x v="470"/>
    <x v="0"/>
    <x v="0"/>
    <x v="1"/>
    <x v="34"/>
    <x v="4"/>
    <x v="4"/>
    <n v="3018"/>
    <x v="0"/>
    <x v="7"/>
    <x v="7"/>
    <x v="7"/>
    <n v="3058.6400000000021"/>
    <n v="1"/>
  </r>
  <r>
    <x v="457"/>
    <x v="1"/>
    <x v="1"/>
    <x v="0"/>
    <x v="12"/>
    <x v="3"/>
    <x v="3"/>
    <n v="4068"/>
    <x v="0"/>
    <x v="10"/>
    <x v="4"/>
    <x v="4"/>
    <n v="3061.9299999999994"/>
    <n v="1"/>
  </r>
  <r>
    <x v="334"/>
    <x v="2"/>
    <x v="2"/>
    <x v="0"/>
    <x v="43"/>
    <x v="1"/>
    <x v="1"/>
    <n v="2560"/>
    <x v="0"/>
    <x v="2"/>
    <x v="4"/>
    <x v="4"/>
    <n v="3080.4100000000003"/>
    <n v="1"/>
  </r>
  <r>
    <x v="612"/>
    <x v="0"/>
    <x v="0"/>
    <x v="1"/>
    <x v="63"/>
    <x v="1"/>
    <x v="1"/>
    <n v="2015"/>
    <x v="0"/>
    <x v="5"/>
    <x v="4"/>
    <x v="4"/>
    <n v="3123.46"/>
    <n v="1"/>
  </r>
  <r>
    <x v="165"/>
    <x v="0"/>
    <x v="0"/>
    <x v="0"/>
    <x v="2"/>
    <x v="2"/>
    <x v="2"/>
    <n v="2617"/>
    <x v="0"/>
    <x v="2"/>
    <x v="1"/>
    <x v="1"/>
    <n v="3129.9600000000009"/>
    <n v="1"/>
  </r>
  <r>
    <x v="177"/>
    <x v="1"/>
    <x v="1"/>
    <x v="0"/>
    <x v="60"/>
    <x v="1"/>
    <x v="1"/>
    <n v="2541"/>
    <x v="0"/>
    <x v="2"/>
    <x v="8"/>
    <x v="8"/>
    <n v="3134.8800000000006"/>
    <n v="1"/>
  </r>
  <r>
    <x v="573"/>
    <x v="1"/>
    <x v="1"/>
    <x v="0"/>
    <x v="27"/>
    <x v="4"/>
    <x v="4"/>
    <n v="3066"/>
    <x v="0"/>
    <x v="7"/>
    <x v="9"/>
    <x v="9"/>
    <n v="3137.0400000000004"/>
    <n v="1"/>
  </r>
  <r>
    <x v="653"/>
    <x v="0"/>
    <x v="0"/>
    <x v="0"/>
    <x v="53"/>
    <x v="3"/>
    <x v="3"/>
    <n v="4119"/>
    <x v="0"/>
    <x v="10"/>
    <x v="0"/>
    <x v="0"/>
    <n v="3138.9400000000005"/>
    <n v="1"/>
  </r>
  <r>
    <x v="583"/>
    <x v="2"/>
    <x v="2"/>
    <x v="0"/>
    <x v="5"/>
    <x v="1"/>
    <x v="1"/>
    <n v="2067"/>
    <x v="0"/>
    <x v="5"/>
    <x v="7"/>
    <x v="7"/>
    <n v="3143.5400000000018"/>
    <n v="1"/>
  </r>
  <r>
    <x v="453"/>
    <x v="0"/>
    <x v="0"/>
    <x v="0"/>
    <x v="19"/>
    <x v="1"/>
    <x v="1"/>
    <n v="2800"/>
    <x v="0"/>
    <x v="11"/>
    <x v="4"/>
    <x v="4"/>
    <n v="3157.17"/>
    <n v="1"/>
  </r>
  <r>
    <x v="356"/>
    <x v="0"/>
    <x v="0"/>
    <x v="0"/>
    <x v="56"/>
    <x v="1"/>
    <x v="1"/>
    <n v="2795"/>
    <x v="0"/>
    <x v="11"/>
    <x v="0"/>
    <x v="0"/>
    <n v="3166.3100000000013"/>
    <n v="1"/>
  </r>
  <r>
    <x v="534"/>
    <x v="0"/>
    <x v="0"/>
    <x v="0"/>
    <x v="4"/>
    <x v="1"/>
    <x v="1"/>
    <n v="2154"/>
    <x v="0"/>
    <x v="4"/>
    <x v="4"/>
    <x v="4"/>
    <n v="3180.58"/>
    <n v="1"/>
  </r>
  <r>
    <x v="260"/>
    <x v="1"/>
    <x v="1"/>
    <x v="0"/>
    <x v="28"/>
    <x v="1"/>
    <x v="1"/>
    <n v="2830"/>
    <x v="0"/>
    <x v="11"/>
    <x v="4"/>
    <x v="4"/>
    <n v="3180.7799999999988"/>
    <n v="1"/>
  </r>
  <r>
    <x v="485"/>
    <x v="2"/>
    <x v="2"/>
    <x v="1"/>
    <x v="39"/>
    <x v="0"/>
    <x v="0"/>
    <n v="6330"/>
    <x v="0"/>
    <x v="14"/>
    <x v="5"/>
    <x v="5"/>
    <n v="3186.8500000000008"/>
    <n v="1"/>
  </r>
  <r>
    <x v="573"/>
    <x v="1"/>
    <x v="1"/>
    <x v="0"/>
    <x v="76"/>
    <x v="1"/>
    <x v="1"/>
    <n v="2031"/>
    <x v="0"/>
    <x v="5"/>
    <x v="0"/>
    <x v="0"/>
    <n v="3188.1200000000003"/>
    <n v="1"/>
  </r>
  <r>
    <x v="85"/>
    <x v="2"/>
    <x v="2"/>
    <x v="0"/>
    <x v="61"/>
    <x v="6"/>
    <x v="6"/>
    <n v="5343"/>
    <x v="0"/>
    <x v="18"/>
    <x v="4"/>
    <x v="4"/>
    <n v="3190.32"/>
    <n v="1"/>
  </r>
  <r>
    <x v="180"/>
    <x v="1"/>
    <x v="1"/>
    <x v="0"/>
    <x v="15"/>
    <x v="1"/>
    <x v="1"/>
    <n v="2020"/>
    <x v="0"/>
    <x v="5"/>
    <x v="9"/>
    <x v="9"/>
    <n v="3212.5600000000004"/>
    <n v="1"/>
  </r>
  <r>
    <x v="194"/>
    <x v="2"/>
    <x v="2"/>
    <x v="0"/>
    <x v="47"/>
    <x v="1"/>
    <x v="1"/>
    <n v="2101"/>
    <x v="0"/>
    <x v="4"/>
    <x v="7"/>
    <x v="7"/>
    <n v="3214.7600000000016"/>
    <n v="1"/>
  </r>
  <r>
    <x v="91"/>
    <x v="0"/>
    <x v="0"/>
    <x v="0"/>
    <x v="67"/>
    <x v="3"/>
    <x v="3"/>
    <n v="4551"/>
    <x v="0"/>
    <x v="15"/>
    <x v="7"/>
    <x v="7"/>
    <n v="3229.3500000000026"/>
    <n v="1"/>
  </r>
  <r>
    <x v="624"/>
    <x v="2"/>
    <x v="2"/>
    <x v="0"/>
    <x v="68"/>
    <x v="7"/>
    <x v="7"/>
    <n v="800"/>
    <x v="0"/>
    <x v="19"/>
    <x v="4"/>
    <x v="4"/>
    <n v="3245.1399999999994"/>
    <n v="1"/>
  </r>
  <r>
    <x v="26"/>
    <x v="1"/>
    <x v="1"/>
    <x v="0"/>
    <x v="5"/>
    <x v="1"/>
    <x v="1"/>
    <n v="2067"/>
    <x v="0"/>
    <x v="5"/>
    <x v="9"/>
    <x v="9"/>
    <n v="3248.45"/>
    <n v="1"/>
  </r>
  <r>
    <x v="306"/>
    <x v="2"/>
    <x v="2"/>
    <x v="1"/>
    <x v="64"/>
    <x v="1"/>
    <x v="1"/>
    <n v="2350"/>
    <x v="0"/>
    <x v="1"/>
    <x v="5"/>
    <x v="5"/>
    <n v="3254.7700000000013"/>
    <n v="1"/>
  </r>
  <r>
    <x v="183"/>
    <x v="0"/>
    <x v="0"/>
    <x v="0"/>
    <x v="76"/>
    <x v="1"/>
    <x v="1"/>
    <n v="2031"/>
    <x v="0"/>
    <x v="5"/>
    <x v="7"/>
    <x v="7"/>
    <n v="3257.5000000000032"/>
    <n v="1"/>
  </r>
  <r>
    <x v="69"/>
    <x v="0"/>
    <x v="0"/>
    <x v="0"/>
    <x v="59"/>
    <x v="3"/>
    <x v="3"/>
    <n v="4509"/>
    <x v="0"/>
    <x v="3"/>
    <x v="7"/>
    <x v="7"/>
    <n v="3269.1200000000026"/>
    <n v="1"/>
  </r>
  <r>
    <x v="56"/>
    <x v="2"/>
    <x v="2"/>
    <x v="0"/>
    <x v="26"/>
    <x v="0"/>
    <x v="0"/>
    <n v="6280"/>
    <x v="0"/>
    <x v="14"/>
    <x v="1"/>
    <x v="1"/>
    <n v="3277.93"/>
    <n v="1"/>
  </r>
  <r>
    <x v="238"/>
    <x v="2"/>
    <x v="2"/>
    <x v="0"/>
    <x v="25"/>
    <x v="4"/>
    <x v="4"/>
    <n v="3550"/>
    <x v="0"/>
    <x v="8"/>
    <x v="9"/>
    <x v="9"/>
    <n v="3282.9"/>
    <n v="1"/>
  </r>
  <r>
    <x v="154"/>
    <x v="1"/>
    <x v="1"/>
    <x v="0"/>
    <x v="4"/>
    <x v="1"/>
    <x v="1"/>
    <n v="2154"/>
    <x v="0"/>
    <x v="4"/>
    <x v="5"/>
    <x v="5"/>
    <n v="3296.7100000000009"/>
    <n v="1"/>
  </r>
  <r>
    <x v="270"/>
    <x v="0"/>
    <x v="0"/>
    <x v="0"/>
    <x v="40"/>
    <x v="4"/>
    <x v="4"/>
    <n v="3353"/>
    <x v="0"/>
    <x v="8"/>
    <x v="9"/>
    <x v="9"/>
    <n v="3300.7599999999998"/>
    <n v="1"/>
  </r>
  <r>
    <x v="570"/>
    <x v="0"/>
    <x v="0"/>
    <x v="0"/>
    <x v="13"/>
    <x v="1"/>
    <x v="1"/>
    <n v="2480"/>
    <x v="0"/>
    <x v="1"/>
    <x v="4"/>
    <x v="4"/>
    <n v="3317.3999999999996"/>
    <n v="1"/>
  </r>
  <r>
    <x v="696"/>
    <x v="1"/>
    <x v="1"/>
    <x v="1"/>
    <x v="34"/>
    <x v="4"/>
    <x v="4"/>
    <n v="3018"/>
    <x v="0"/>
    <x v="7"/>
    <x v="0"/>
    <x v="0"/>
    <n v="3326.51"/>
    <n v="1"/>
  </r>
  <r>
    <x v="47"/>
    <x v="2"/>
    <x v="2"/>
    <x v="0"/>
    <x v="77"/>
    <x v="5"/>
    <x v="5"/>
    <n v="7018"/>
    <x v="0"/>
    <x v="9"/>
    <x v="4"/>
    <x v="4"/>
    <n v="3332.7200000000003"/>
    <n v="1"/>
  </r>
  <r>
    <x v="661"/>
    <x v="0"/>
    <x v="0"/>
    <x v="1"/>
    <x v="34"/>
    <x v="4"/>
    <x v="4"/>
    <n v="3018"/>
    <x v="0"/>
    <x v="7"/>
    <x v="7"/>
    <x v="7"/>
    <n v="3341.2700000000009"/>
    <n v="1"/>
  </r>
  <r>
    <x v="176"/>
    <x v="2"/>
    <x v="2"/>
    <x v="0"/>
    <x v="89"/>
    <x v="4"/>
    <x v="4"/>
    <n v="3136"/>
    <x v="0"/>
    <x v="6"/>
    <x v="9"/>
    <x v="9"/>
    <n v="3343.95"/>
    <n v="1"/>
  </r>
  <r>
    <x v="652"/>
    <x v="2"/>
    <x v="2"/>
    <x v="0"/>
    <x v="85"/>
    <x v="0"/>
    <x v="0"/>
    <n v="6530"/>
    <x v="0"/>
    <x v="20"/>
    <x v="7"/>
    <x v="7"/>
    <n v="3344.7700000000013"/>
    <n v="1"/>
  </r>
  <r>
    <x v="247"/>
    <x v="2"/>
    <x v="2"/>
    <x v="0"/>
    <x v="60"/>
    <x v="1"/>
    <x v="1"/>
    <n v="2541"/>
    <x v="0"/>
    <x v="2"/>
    <x v="7"/>
    <x v="7"/>
    <n v="3350.6400000000012"/>
    <n v="1"/>
  </r>
  <r>
    <x v="285"/>
    <x v="1"/>
    <x v="1"/>
    <x v="0"/>
    <x v="84"/>
    <x v="3"/>
    <x v="3"/>
    <n v="4215"/>
    <x v="0"/>
    <x v="3"/>
    <x v="9"/>
    <x v="9"/>
    <n v="3350.8000000000006"/>
    <n v="1"/>
  </r>
  <r>
    <x v="724"/>
    <x v="1"/>
    <x v="1"/>
    <x v="1"/>
    <x v="63"/>
    <x v="1"/>
    <x v="1"/>
    <n v="2015"/>
    <x v="0"/>
    <x v="5"/>
    <x v="7"/>
    <x v="7"/>
    <n v="3351.8200000000033"/>
    <n v="1"/>
  </r>
  <r>
    <x v="180"/>
    <x v="1"/>
    <x v="1"/>
    <x v="0"/>
    <x v="56"/>
    <x v="1"/>
    <x v="1"/>
    <n v="2795"/>
    <x v="0"/>
    <x v="11"/>
    <x v="9"/>
    <x v="9"/>
    <n v="3355.05"/>
    <n v="1"/>
  </r>
  <r>
    <x v="100"/>
    <x v="0"/>
    <x v="0"/>
    <x v="0"/>
    <x v="52"/>
    <x v="3"/>
    <x v="3"/>
    <n v="4053"/>
    <x v="0"/>
    <x v="10"/>
    <x v="7"/>
    <x v="7"/>
    <n v="3372.2800000000025"/>
    <n v="1"/>
  </r>
  <r>
    <x v="578"/>
    <x v="2"/>
    <x v="2"/>
    <x v="0"/>
    <x v="47"/>
    <x v="1"/>
    <x v="1"/>
    <n v="2101"/>
    <x v="0"/>
    <x v="4"/>
    <x v="5"/>
    <x v="5"/>
    <n v="3377.2000000000007"/>
    <n v="1"/>
  </r>
  <r>
    <x v="50"/>
    <x v="0"/>
    <x v="0"/>
    <x v="0"/>
    <x v="26"/>
    <x v="0"/>
    <x v="0"/>
    <n v="6280"/>
    <x v="0"/>
    <x v="14"/>
    <x v="4"/>
    <x v="4"/>
    <n v="3397.3100000000004"/>
    <n v="1"/>
  </r>
  <r>
    <x v="125"/>
    <x v="2"/>
    <x v="2"/>
    <x v="0"/>
    <x v="56"/>
    <x v="1"/>
    <x v="1"/>
    <n v="2795"/>
    <x v="0"/>
    <x v="11"/>
    <x v="7"/>
    <x v="7"/>
    <n v="3399.2300000000018"/>
    <n v="1"/>
  </r>
  <r>
    <x v="558"/>
    <x v="0"/>
    <x v="0"/>
    <x v="0"/>
    <x v="10"/>
    <x v="4"/>
    <x v="4"/>
    <n v="3551"/>
    <x v="0"/>
    <x v="8"/>
    <x v="7"/>
    <x v="7"/>
    <n v="3415.0300000000016"/>
    <n v="1"/>
  </r>
  <r>
    <x v="611"/>
    <x v="0"/>
    <x v="0"/>
    <x v="0"/>
    <x v="11"/>
    <x v="5"/>
    <x v="5"/>
    <n v="7010"/>
    <x v="0"/>
    <x v="9"/>
    <x v="4"/>
    <x v="4"/>
    <n v="3417.23"/>
    <n v="1"/>
  </r>
  <r>
    <x v="728"/>
    <x v="2"/>
    <x v="2"/>
    <x v="0"/>
    <x v="3"/>
    <x v="3"/>
    <x v="3"/>
    <n v="4220"/>
    <x v="0"/>
    <x v="3"/>
    <x v="4"/>
    <x v="4"/>
    <n v="3443.64"/>
    <n v="1"/>
  </r>
  <r>
    <x v="278"/>
    <x v="0"/>
    <x v="0"/>
    <x v="0"/>
    <x v="25"/>
    <x v="4"/>
    <x v="4"/>
    <n v="3550"/>
    <x v="0"/>
    <x v="8"/>
    <x v="7"/>
    <x v="7"/>
    <n v="3453.170000000001"/>
    <n v="1"/>
  </r>
  <r>
    <x v="313"/>
    <x v="0"/>
    <x v="0"/>
    <x v="0"/>
    <x v="69"/>
    <x v="4"/>
    <x v="4"/>
    <n v="3199"/>
    <x v="0"/>
    <x v="6"/>
    <x v="4"/>
    <x v="4"/>
    <n v="3458.11"/>
    <n v="1"/>
  </r>
  <r>
    <x v="661"/>
    <x v="0"/>
    <x v="0"/>
    <x v="0"/>
    <x v="20"/>
    <x v="4"/>
    <x v="4"/>
    <n v="3429"/>
    <x v="0"/>
    <x v="8"/>
    <x v="4"/>
    <x v="4"/>
    <n v="3460.1899999999991"/>
    <n v="1"/>
  </r>
  <r>
    <x v="25"/>
    <x v="1"/>
    <x v="1"/>
    <x v="0"/>
    <x v="13"/>
    <x v="1"/>
    <x v="1"/>
    <n v="2480"/>
    <x v="0"/>
    <x v="1"/>
    <x v="9"/>
    <x v="9"/>
    <n v="3460.9100000000003"/>
    <n v="1"/>
  </r>
  <r>
    <x v="402"/>
    <x v="0"/>
    <x v="0"/>
    <x v="1"/>
    <x v="31"/>
    <x v="1"/>
    <x v="1"/>
    <n v="2116"/>
    <x v="0"/>
    <x v="4"/>
    <x v="9"/>
    <x v="9"/>
    <n v="3464.83"/>
    <n v="1"/>
  </r>
  <r>
    <x v="323"/>
    <x v="0"/>
    <x v="0"/>
    <x v="0"/>
    <x v="13"/>
    <x v="1"/>
    <x v="1"/>
    <n v="2480"/>
    <x v="0"/>
    <x v="1"/>
    <x v="1"/>
    <x v="1"/>
    <n v="3467.9799999999996"/>
    <n v="1"/>
  </r>
  <r>
    <x v="337"/>
    <x v="0"/>
    <x v="0"/>
    <x v="0"/>
    <x v="10"/>
    <x v="4"/>
    <x v="4"/>
    <n v="3551"/>
    <x v="0"/>
    <x v="8"/>
    <x v="1"/>
    <x v="1"/>
    <n v="3473.19"/>
    <n v="1"/>
  </r>
  <r>
    <x v="360"/>
    <x v="2"/>
    <x v="2"/>
    <x v="0"/>
    <x v="85"/>
    <x v="0"/>
    <x v="0"/>
    <n v="6530"/>
    <x v="0"/>
    <x v="20"/>
    <x v="4"/>
    <x v="4"/>
    <n v="3474.51"/>
    <n v="1"/>
  </r>
  <r>
    <x v="550"/>
    <x v="0"/>
    <x v="0"/>
    <x v="0"/>
    <x v="5"/>
    <x v="1"/>
    <x v="1"/>
    <n v="2067"/>
    <x v="0"/>
    <x v="5"/>
    <x v="5"/>
    <x v="5"/>
    <n v="3492.9100000000008"/>
    <n v="1"/>
  </r>
  <r>
    <x v="200"/>
    <x v="2"/>
    <x v="2"/>
    <x v="0"/>
    <x v="32"/>
    <x v="6"/>
    <x v="6"/>
    <n v="5169"/>
    <x v="0"/>
    <x v="13"/>
    <x v="4"/>
    <x v="4"/>
    <n v="3516.87"/>
    <n v="1"/>
  </r>
  <r>
    <x v="535"/>
    <x v="1"/>
    <x v="1"/>
    <x v="0"/>
    <x v="19"/>
    <x v="1"/>
    <x v="1"/>
    <n v="2800"/>
    <x v="0"/>
    <x v="11"/>
    <x v="9"/>
    <x v="9"/>
    <n v="3557.7900000000009"/>
    <n v="1"/>
  </r>
  <r>
    <x v="708"/>
    <x v="1"/>
    <x v="1"/>
    <x v="0"/>
    <x v="9"/>
    <x v="4"/>
    <x v="4"/>
    <n v="3076"/>
    <x v="0"/>
    <x v="7"/>
    <x v="4"/>
    <x v="4"/>
    <n v="3579.119999999999"/>
    <n v="1"/>
  </r>
  <r>
    <x v="40"/>
    <x v="0"/>
    <x v="0"/>
    <x v="0"/>
    <x v="35"/>
    <x v="3"/>
    <x v="3"/>
    <n v="4558"/>
    <x v="0"/>
    <x v="15"/>
    <x v="7"/>
    <x v="7"/>
    <n v="3581.9900000000021"/>
    <n v="1"/>
  </r>
  <r>
    <x v="178"/>
    <x v="0"/>
    <x v="0"/>
    <x v="0"/>
    <x v="53"/>
    <x v="3"/>
    <x v="3"/>
    <n v="4119"/>
    <x v="0"/>
    <x v="10"/>
    <x v="4"/>
    <x v="4"/>
    <n v="3603.14"/>
    <n v="1"/>
  </r>
  <r>
    <x v="300"/>
    <x v="2"/>
    <x v="2"/>
    <x v="0"/>
    <x v="52"/>
    <x v="3"/>
    <x v="3"/>
    <n v="4053"/>
    <x v="0"/>
    <x v="10"/>
    <x v="1"/>
    <x v="1"/>
    <n v="3603.7299999999996"/>
    <n v="1"/>
  </r>
  <r>
    <x v="169"/>
    <x v="0"/>
    <x v="0"/>
    <x v="0"/>
    <x v="52"/>
    <x v="3"/>
    <x v="3"/>
    <n v="4053"/>
    <x v="0"/>
    <x v="10"/>
    <x v="9"/>
    <x v="9"/>
    <n v="3625.08"/>
    <n v="1"/>
  </r>
  <r>
    <x v="595"/>
    <x v="0"/>
    <x v="0"/>
    <x v="0"/>
    <x v="47"/>
    <x v="1"/>
    <x v="1"/>
    <n v="2101"/>
    <x v="0"/>
    <x v="4"/>
    <x v="3"/>
    <x v="3"/>
    <n v="3650.8499999999995"/>
    <n v="1"/>
  </r>
  <r>
    <x v="698"/>
    <x v="2"/>
    <x v="2"/>
    <x v="0"/>
    <x v="56"/>
    <x v="1"/>
    <x v="1"/>
    <n v="2795"/>
    <x v="0"/>
    <x v="11"/>
    <x v="4"/>
    <x v="4"/>
    <n v="3668.8999999999992"/>
    <n v="1"/>
  </r>
  <r>
    <x v="268"/>
    <x v="0"/>
    <x v="0"/>
    <x v="0"/>
    <x v="84"/>
    <x v="3"/>
    <x v="3"/>
    <n v="4215"/>
    <x v="0"/>
    <x v="3"/>
    <x v="1"/>
    <x v="1"/>
    <n v="3673.19"/>
    <n v="1"/>
  </r>
  <r>
    <x v="547"/>
    <x v="0"/>
    <x v="0"/>
    <x v="1"/>
    <x v="64"/>
    <x v="1"/>
    <x v="1"/>
    <n v="2350"/>
    <x v="0"/>
    <x v="1"/>
    <x v="4"/>
    <x v="4"/>
    <n v="3688.2400000000002"/>
    <n v="1"/>
  </r>
  <r>
    <x v="320"/>
    <x v="2"/>
    <x v="2"/>
    <x v="1"/>
    <x v="64"/>
    <x v="1"/>
    <x v="1"/>
    <n v="2350"/>
    <x v="0"/>
    <x v="1"/>
    <x v="7"/>
    <x v="7"/>
    <n v="3713.3600000000024"/>
    <n v="1"/>
  </r>
  <r>
    <x v="4"/>
    <x v="0"/>
    <x v="0"/>
    <x v="0"/>
    <x v="22"/>
    <x v="1"/>
    <x v="1"/>
    <n v="2539"/>
    <x v="0"/>
    <x v="2"/>
    <x v="4"/>
    <x v="4"/>
    <n v="3731.6399999999994"/>
    <n v="1"/>
  </r>
  <r>
    <x v="695"/>
    <x v="0"/>
    <x v="0"/>
    <x v="0"/>
    <x v="13"/>
    <x v="1"/>
    <x v="1"/>
    <n v="2480"/>
    <x v="0"/>
    <x v="1"/>
    <x v="7"/>
    <x v="7"/>
    <n v="3740.5200000000023"/>
    <n v="1"/>
  </r>
  <r>
    <x v="634"/>
    <x v="1"/>
    <x v="1"/>
    <x v="0"/>
    <x v="67"/>
    <x v="3"/>
    <x v="3"/>
    <n v="4551"/>
    <x v="0"/>
    <x v="15"/>
    <x v="4"/>
    <x v="4"/>
    <n v="3745.4799999999991"/>
    <n v="1"/>
  </r>
  <r>
    <x v="31"/>
    <x v="1"/>
    <x v="1"/>
    <x v="0"/>
    <x v="36"/>
    <x v="4"/>
    <x v="4"/>
    <n v="3148"/>
    <x v="0"/>
    <x v="6"/>
    <x v="9"/>
    <x v="9"/>
    <n v="3753.87"/>
    <n v="1"/>
  </r>
  <r>
    <x v="50"/>
    <x v="0"/>
    <x v="0"/>
    <x v="0"/>
    <x v="12"/>
    <x v="3"/>
    <x v="3"/>
    <n v="4068"/>
    <x v="0"/>
    <x v="10"/>
    <x v="7"/>
    <x v="7"/>
    <n v="3761.3200000000006"/>
    <n v="1"/>
  </r>
  <r>
    <x v="524"/>
    <x v="0"/>
    <x v="0"/>
    <x v="0"/>
    <x v="4"/>
    <x v="1"/>
    <x v="1"/>
    <n v="2154"/>
    <x v="0"/>
    <x v="4"/>
    <x v="7"/>
    <x v="7"/>
    <n v="3762.8000000000015"/>
    <n v="1"/>
  </r>
  <r>
    <x v="588"/>
    <x v="0"/>
    <x v="0"/>
    <x v="0"/>
    <x v="35"/>
    <x v="3"/>
    <x v="3"/>
    <n v="4558"/>
    <x v="0"/>
    <x v="15"/>
    <x v="9"/>
    <x v="9"/>
    <n v="3763.5100000000007"/>
    <n v="1"/>
  </r>
  <r>
    <x v="581"/>
    <x v="0"/>
    <x v="0"/>
    <x v="0"/>
    <x v="19"/>
    <x v="1"/>
    <x v="1"/>
    <n v="2800"/>
    <x v="0"/>
    <x v="11"/>
    <x v="9"/>
    <x v="9"/>
    <n v="3773.6500000000005"/>
    <n v="1"/>
  </r>
  <r>
    <x v="492"/>
    <x v="1"/>
    <x v="1"/>
    <x v="0"/>
    <x v="43"/>
    <x v="1"/>
    <x v="1"/>
    <n v="2560"/>
    <x v="0"/>
    <x v="2"/>
    <x v="5"/>
    <x v="5"/>
    <n v="3776.9799999999996"/>
    <n v="1"/>
  </r>
  <r>
    <x v="413"/>
    <x v="2"/>
    <x v="2"/>
    <x v="0"/>
    <x v="80"/>
    <x v="0"/>
    <x v="0"/>
    <n v="6109"/>
    <x v="0"/>
    <x v="14"/>
    <x v="4"/>
    <x v="4"/>
    <n v="3793.35"/>
    <n v="1"/>
  </r>
  <r>
    <x v="454"/>
    <x v="0"/>
    <x v="0"/>
    <x v="0"/>
    <x v="18"/>
    <x v="6"/>
    <x v="6"/>
    <n v="5168"/>
    <x v="0"/>
    <x v="13"/>
    <x v="4"/>
    <x v="4"/>
    <n v="3831.5299999999997"/>
    <n v="1"/>
  </r>
  <r>
    <x v="320"/>
    <x v="2"/>
    <x v="2"/>
    <x v="1"/>
    <x v="27"/>
    <x v="4"/>
    <x v="4"/>
    <n v="3066"/>
    <x v="0"/>
    <x v="7"/>
    <x v="4"/>
    <x v="4"/>
    <n v="3852.2499999999995"/>
    <n v="1"/>
  </r>
  <r>
    <x v="309"/>
    <x v="0"/>
    <x v="0"/>
    <x v="1"/>
    <x v="31"/>
    <x v="1"/>
    <x v="1"/>
    <n v="2116"/>
    <x v="0"/>
    <x v="4"/>
    <x v="9"/>
    <x v="9"/>
    <n v="3856.9400000000005"/>
    <n v="1"/>
  </r>
  <r>
    <x v="263"/>
    <x v="0"/>
    <x v="0"/>
    <x v="0"/>
    <x v="67"/>
    <x v="3"/>
    <x v="3"/>
    <n v="4551"/>
    <x v="0"/>
    <x v="15"/>
    <x v="9"/>
    <x v="9"/>
    <n v="3857.2400000000002"/>
    <n v="1"/>
  </r>
  <r>
    <x v="475"/>
    <x v="0"/>
    <x v="0"/>
    <x v="0"/>
    <x v="56"/>
    <x v="1"/>
    <x v="1"/>
    <n v="2795"/>
    <x v="0"/>
    <x v="11"/>
    <x v="1"/>
    <x v="1"/>
    <n v="3864.9400000000005"/>
    <n v="1"/>
  </r>
  <r>
    <x v="374"/>
    <x v="1"/>
    <x v="1"/>
    <x v="0"/>
    <x v="36"/>
    <x v="4"/>
    <x v="4"/>
    <n v="3148"/>
    <x v="0"/>
    <x v="6"/>
    <x v="7"/>
    <x v="7"/>
    <n v="3867.6000000000026"/>
    <n v="1"/>
  </r>
  <r>
    <x v="306"/>
    <x v="2"/>
    <x v="2"/>
    <x v="0"/>
    <x v="15"/>
    <x v="1"/>
    <x v="1"/>
    <n v="2020"/>
    <x v="0"/>
    <x v="5"/>
    <x v="1"/>
    <x v="1"/>
    <n v="3870.9900000000025"/>
    <n v="1"/>
  </r>
  <r>
    <x v="140"/>
    <x v="0"/>
    <x v="0"/>
    <x v="0"/>
    <x v="74"/>
    <x v="1"/>
    <x v="1"/>
    <n v="2485"/>
    <x v="0"/>
    <x v="1"/>
    <x v="4"/>
    <x v="4"/>
    <n v="3874.62"/>
    <n v="1"/>
  </r>
  <r>
    <x v="77"/>
    <x v="1"/>
    <x v="1"/>
    <x v="0"/>
    <x v="26"/>
    <x v="0"/>
    <x v="0"/>
    <n v="6280"/>
    <x v="0"/>
    <x v="14"/>
    <x v="9"/>
    <x v="9"/>
    <n v="3893.05"/>
    <n v="1"/>
  </r>
  <r>
    <x v="712"/>
    <x v="0"/>
    <x v="0"/>
    <x v="0"/>
    <x v="40"/>
    <x v="4"/>
    <x v="4"/>
    <n v="3353"/>
    <x v="0"/>
    <x v="8"/>
    <x v="7"/>
    <x v="7"/>
    <n v="3911.4000000000019"/>
    <n v="1"/>
  </r>
  <r>
    <x v="563"/>
    <x v="0"/>
    <x v="0"/>
    <x v="0"/>
    <x v="25"/>
    <x v="4"/>
    <x v="4"/>
    <n v="3550"/>
    <x v="0"/>
    <x v="8"/>
    <x v="0"/>
    <x v="0"/>
    <n v="3914.42"/>
    <n v="1"/>
  </r>
  <r>
    <x v="197"/>
    <x v="0"/>
    <x v="0"/>
    <x v="0"/>
    <x v="96"/>
    <x v="4"/>
    <x v="4"/>
    <n v="3690"/>
    <x v="0"/>
    <x v="16"/>
    <x v="4"/>
    <x v="4"/>
    <n v="3964.38"/>
    <n v="1"/>
  </r>
  <r>
    <x v="402"/>
    <x v="0"/>
    <x v="0"/>
    <x v="0"/>
    <x v="26"/>
    <x v="0"/>
    <x v="0"/>
    <n v="6280"/>
    <x v="0"/>
    <x v="14"/>
    <x v="7"/>
    <x v="7"/>
    <n v="3969.2400000000021"/>
    <n v="1"/>
  </r>
  <r>
    <x v="229"/>
    <x v="1"/>
    <x v="1"/>
    <x v="0"/>
    <x v="76"/>
    <x v="1"/>
    <x v="1"/>
    <n v="2031"/>
    <x v="0"/>
    <x v="5"/>
    <x v="4"/>
    <x v="4"/>
    <n v="3979.8100000000004"/>
    <n v="1"/>
  </r>
  <r>
    <x v="151"/>
    <x v="2"/>
    <x v="2"/>
    <x v="1"/>
    <x v="31"/>
    <x v="1"/>
    <x v="1"/>
    <n v="2116"/>
    <x v="0"/>
    <x v="4"/>
    <x v="1"/>
    <x v="1"/>
    <n v="3985.06"/>
    <n v="1"/>
  </r>
  <r>
    <x v="535"/>
    <x v="1"/>
    <x v="1"/>
    <x v="0"/>
    <x v="14"/>
    <x v="1"/>
    <x v="1"/>
    <n v="2790"/>
    <x v="0"/>
    <x v="11"/>
    <x v="4"/>
    <x v="4"/>
    <n v="3988.85"/>
    <n v="1"/>
  </r>
  <r>
    <x v="699"/>
    <x v="2"/>
    <x v="2"/>
    <x v="1"/>
    <x v="27"/>
    <x v="4"/>
    <x v="4"/>
    <n v="3066"/>
    <x v="0"/>
    <x v="7"/>
    <x v="7"/>
    <x v="7"/>
    <n v="3990.0600000000036"/>
    <n v="1"/>
  </r>
  <r>
    <x v="218"/>
    <x v="1"/>
    <x v="1"/>
    <x v="0"/>
    <x v="7"/>
    <x v="4"/>
    <x v="4"/>
    <n v="3175"/>
    <x v="0"/>
    <x v="6"/>
    <x v="7"/>
    <x v="7"/>
    <n v="4015.2300000000014"/>
    <n v="1"/>
  </r>
  <r>
    <x v="382"/>
    <x v="1"/>
    <x v="1"/>
    <x v="0"/>
    <x v="36"/>
    <x v="4"/>
    <x v="4"/>
    <n v="3148"/>
    <x v="0"/>
    <x v="6"/>
    <x v="7"/>
    <x v="7"/>
    <n v="4040.8800000000015"/>
    <n v="1"/>
  </r>
  <r>
    <x v="184"/>
    <x v="2"/>
    <x v="2"/>
    <x v="1"/>
    <x v="64"/>
    <x v="1"/>
    <x v="1"/>
    <n v="2350"/>
    <x v="0"/>
    <x v="1"/>
    <x v="9"/>
    <x v="9"/>
    <n v="4041.0700000000006"/>
    <n v="1"/>
  </r>
  <r>
    <x v="193"/>
    <x v="2"/>
    <x v="2"/>
    <x v="0"/>
    <x v="13"/>
    <x v="1"/>
    <x v="1"/>
    <n v="2480"/>
    <x v="0"/>
    <x v="1"/>
    <x v="7"/>
    <x v="7"/>
    <n v="4042.0500000000029"/>
    <n v="1"/>
  </r>
  <r>
    <x v="245"/>
    <x v="0"/>
    <x v="0"/>
    <x v="0"/>
    <x v="9"/>
    <x v="4"/>
    <x v="4"/>
    <n v="3076"/>
    <x v="0"/>
    <x v="7"/>
    <x v="9"/>
    <x v="9"/>
    <n v="4044.6700000000005"/>
    <n v="1"/>
  </r>
  <r>
    <x v="437"/>
    <x v="1"/>
    <x v="1"/>
    <x v="0"/>
    <x v="12"/>
    <x v="3"/>
    <x v="3"/>
    <n v="4068"/>
    <x v="0"/>
    <x v="10"/>
    <x v="7"/>
    <x v="7"/>
    <n v="4044.6900000000023"/>
    <n v="1"/>
  </r>
  <r>
    <x v="483"/>
    <x v="0"/>
    <x v="0"/>
    <x v="0"/>
    <x v="23"/>
    <x v="1"/>
    <x v="1"/>
    <n v="2650"/>
    <x v="0"/>
    <x v="11"/>
    <x v="4"/>
    <x v="4"/>
    <n v="4052.4399999999996"/>
    <n v="1"/>
  </r>
  <r>
    <x v="19"/>
    <x v="0"/>
    <x v="0"/>
    <x v="0"/>
    <x v="47"/>
    <x v="1"/>
    <x v="1"/>
    <n v="2101"/>
    <x v="0"/>
    <x v="4"/>
    <x v="7"/>
    <x v="7"/>
    <n v="4062.0000000000027"/>
    <n v="1"/>
  </r>
  <r>
    <x v="659"/>
    <x v="2"/>
    <x v="2"/>
    <x v="0"/>
    <x v="5"/>
    <x v="1"/>
    <x v="1"/>
    <n v="2067"/>
    <x v="0"/>
    <x v="5"/>
    <x v="3"/>
    <x v="3"/>
    <n v="4074.37"/>
    <n v="1"/>
  </r>
  <r>
    <x v="108"/>
    <x v="1"/>
    <x v="1"/>
    <x v="0"/>
    <x v="28"/>
    <x v="1"/>
    <x v="1"/>
    <n v="2830"/>
    <x v="0"/>
    <x v="11"/>
    <x v="9"/>
    <x v="9"/>
    <n v="4082.2000000000003"/>
    <n v="1"/>
  </r>
  <r>
    <x v="415"/>
    <x v="2"/>
    <x v="2"/>
    <x v="0"/>
    <x v="69"/>
    <x v="4"/>
    <x v="4"/>
    <n v="3199"/>
    <x v="0"/>
    <x v="6"/>
    <x v="4"/>
    <x v="4"/>
    <n v="4096.79"/>
    <n v="1"/>
  </r>
  <r>
    <x v="132"/>
    <x v="0"/>
    <x v="0"/>
    <x v="0"/>
    <x v="67"/>
    <x v="3"/>
    <x v="3"/>
    <n v="4551"/>
    <x v="0"/>
    <x v="15"/>
    <x v="9"/>
    <x v="9"/>
    <n v="4097.2900000000009"/>
    <n v="1"/>
  </r>
  <r>
    <x v="564"/>
    <x v="0"/>
    <x v="0"/>
    <x v="0"/>
    <x v="84"/>
    <x v="3"/>
    <x v="3"/>
    <n v="4215"/>
    <x v="0"/>
    <x v="3"/>
    <x v="1"/>
    <x v="1"/>
    <n v="4100.71"/>
    <n v="1"/>
  </r>
  <r>
    <x v="228"/>
    <x v="0"/>
    <x v="0"/>
    <x v="0"/>
    <x v="67"/>
    <x v="3"/>
    <x v="3"/>
    <n v="4551"/>
    <x v="0"/>
    <x v="15"/>
    <x v="0"/>
    <x v="0"/>
    <n v="4107.5100000000011"/>
    <n v="1"/>
  </r>
  <r>
    <x v="645"/>
    <x v="0"/>
    <x v="0"/>
    <x v="1"/>
    <x v="63"/>
    <x v="1"/>
    <x v="1"/>
    <n v="2015"/>
    <x v="0"/>
    <x v="5"/>
    <x v="4"/>
    <x v="4"/>
    <n v="4140.6099999999988"/>
    <n v="1"/>
  </r>
  <r>
    <x v="716"/>
    <x v="0"/>
    <x v="0"/>
    <x v="0"/>
    <x v="68"/>
    <x v="7"/>
    <x v="7"/>
    <n v="800"/>
    <x v="0"/>
    <x v="19"/>
    <x v="0"/>
    <x v="0"/>
    <n v="4177"/>
    <n v="1"/>
  </r>
  <r>
    <x v="281"/>
    <x v="0"/>
    <x v="0"/>
    <x v="0"/>
    <x v="5"/>
    <x v="1"/>
    <x v="1"/>
    <n v="2067"/>
    <x v="0"/>
    <x v="5"/>
    <x v="7"/>
    <x v="7"/>
    <n v="4192.2700000000004"/>
    <n v="1"/>
  </r>
  <r>
    <x v="366"/>
    <x v="1"/>
    <x v="1"/>
    <x v="0"/>
    <x v="12"/>
    <x v="3"/>
    <x v="3"/>
    <n v="4068"/>
    <x v="0"/>
    <x v="10"/>
    <x v="1"/>
    <x v="1"/>
    <n v="4192.7899999999991"/>
    <n v="1"/>
  </r>
  <r>
    <x v="726"/>
    <x v="1"/>
    <x v="1"/>
    <x v="0"/>
    <x v="67"/>
    <x v="3"/>
    <x v="3"/>
    <n v="4551"/>
    <x v="0"/>
    <x v="15"/>
    <x v="7"/>
    <x v="7"/>
    <n v="4197.7600000000029"/>
    <n v="1"/>
  </r>
  <r>
    <x v="54"/>
    <x v="0"/>
    <x v="0"/>
    <x v="1"/>
    <x v="31"/>
    <x v="1"/>
    <x v="1"/>
    <n v="2116"/>
    <x v="0"/>
    <x v="4"/>
    <x v="4"/>
    <x v="4"/>
    <n v="4227.74"/>
    <n v="1"/>
  </r>
  <r>
    <x v="555"/>
    <x v="2"/>
    <x v="2"/>
    <x v="0"/>
    <x v="9"/>
    <x v="4"/>
    <x v="4"/>
    <n v="3076"/>
    <x v="0"/>
    <x v="7"/>
    <x v="9"/>
    <x v="9"/>
    <n v="4231.6400000000003"/>
    <n v="1"/>
  </r>
  <r>
    <x v="704"/>
    <x v="0"/>
    <x v="0"/>
    <x v="0"/>
    <x v="35"/>
    <x v="3"/>
    <x v="3"/>
    <n v="4558"/>
    <x v="0"/>
    <x v="15"/>
    <x v="4"/>
    <x v="4"/>
    <n v="4236.4299999999994"/>
    <n v="1"/>
  </r>
  <r>
    <x v="480"/>
    <x v="0"/>
    <x v="0"/>
    <x v="0"/>
    <x v="31"/>
    <x v="1"/>
    <x v="1"/>
    <n v="2116"/>
    <x v="0"/>
    <x v="4"/>
    <x v="0"/>
    <x v="0"/>
    <n v="4241.3999999999996"/>
    <n v="1"/>
  </r>
  <r>
    <x v="320"/>
    <x v="2"/>
    <x v="2"/>
    <x v="0"/>
    <x v="10"/>
    <x v="4"/>
    <x v="4"/>
    <n v="3551"/>
    <x v="0"/>
    <x v="8"/>
    <x v="9"/>
    <x v="9"/>
    <n v="4245.8900000000003"/>
    <n v="1"/>
  </r>
  <r>
    <x v="657"/>
    <x v="0"/>
    <x v="0"/>
    <x v="0"/>
    <x v="23"/>
    <x v="1"/>
    <x v="1"/>
    <n v="2650"/>
    <x v="0"/>
    <x v="11"/>
    <x v="1"/>
    <x v="1"/>
    <n v="4251.0499999999993"/>
    <n v="1"/>
  </r>
  <r>
    <x v="649"/>
    <x v="1"/>
    <x v="1"/>
    <x v="0"/>
    <x v="88"/>
    <x v="6"/>
    <x v="6"/>
    <n v="5011"/>
    <x v="0"/>
    <x v="13"/>
    <x v="4"/>
    <x v="4"/>
    <n v="4282.26"/>
    <n v="1"/>
  </r>
  <r>
    <x v="56"/>
    <x v="2"/>
    <x v="2"/>
    <x v="0"/>
    <x v="10"/>
    <x v="4"/>
    <x v="4"/>
    <n v="3551"/>
    <x v="0"/>
    <x v="8"/>
    <x v="1"/>
    <x v="1"/>
    <n v="4292.9299999999994"/>
    <n v="1"/>
  </r>
  <r>
    <x v="404"/>
    <x v="1"/>
    <x v="1"/>
    <x v="0"/>
    <x v="1"/>
    <x v="1"/>
    <x v="1"/>
    <n v="2478"/>
    <x v="0"/>
    <x v="1"/>
    <x v="4"/>
    <x v="4"/>
    <n v="4324.2500000000009"/>
    <n v="1"/>
  </r>
  <r>
    <x v="272"/>
    <x v="1"/>
    <x v="1"/>
    <x v="0"/>
    <x v="43"/>
    <x v="1"/>
    <x v="1"/>
    <n v="2560"/>
    <x v="0"/>
    <x v="2"/>
    <x v="7"/>
    <x v="7"/>
    <n v="4329.0399999999991"/>
    <n v="1"/>
  </r>
  <r>
    <x v="673"/>
    <x v="2"/>
    <x v="2"/>
    <x v="0"/>
    <x v="68"/>
    <x v="7"/>
    <x v="7"/>
    <n v="800"/>
    <x v="0"/>
    <x v="19"/>
    <x v="7"/>
    <x v="7"/>
    <n v="4330.6500000000015"/>
    <n v="1"/>
  </r>
  <r>
    <x v="521"/>
    <x v="0"/>
    <x v="0"/>
    <x v="1"/>
    <x v="39"/>
    <x v="0"/>
    <x v="0"/>
    <n v="6330"/>
    <x v="0"/>
    <x v="14"/>
    <x v="7"/>
    <x v="7"/>
    <n v="4333.8500000000004"/>
    <n v="1"/>
  </r>
  <r>
    <x v="605"/>
    <x v="0"/>
    <x v="0"/>
    <x v="1"/>
    <x v="34"/>
    <x v="4"/>
    <x v="4"/>
    <n v="3018"/>
    <x v="0"/>
    <x v="7"/>
    <x v="4"/>
    <x v="4"/>
    <n v="4340.58"/>
    <n v="1"/>
  </r>
  <r>
    <x v="6"/>
    <x v="1"/>
    <x v="1"/>
    <x v="0"/>
    <x v="68"/>
    <x v="7"/>
    <x v="7"/>
    <n v="800"/>
    <x v="0"/>
    <x v="19"/>
    <x v="9"/>
    <x v="9"/>
    <n v="4345.0599999999995"/>
    <n v="1"/>
  </r>
  <r>
    <x v="340"/>
    <x v="2"/>
    <x v="2"/>
    <x v="0"/>
    <x v="69"/>
    <x v="4"/>
    <x v="4"/>
    <n v="3199"/>
    <x v="0"/>
    <x v="6"/>
    <x v="5"/>
    <x v="5"/>
    <n v="4354.2100000000019"/>
    <n v="1"/>
  </r>
  <r>
    <x v="289"/>
    <x v="1"/>
    <x v="1"/>
    <x v="0"/>
    <x v="13"/>
    <x v="1"/>
    <x v="1"/>
    <n v="2480"/>
    <x v="0"/>
    <x v="1"/>
    <x v="0"/>
    <x v="0"/>
    <n v="4396.46"/>
    <n v="1"/>
  </r>
  <r>
    <x v="195"/>
    <x v="0"/>
    <x v="0"/>
    <x v="0"/>
    <x v="25"/>
    <x v="4"/>
    <x v="4"/>
    <n v="3550"/>
    <x v="0"/>
    <x v="8"/>
    <x v="4"/>
    <x v="4"/>
    <n v="4402.2999999999993"/>
    <n v="1"/>
  </r>
  <r>
    <x v="502"/>
    <x v="0"/>
    <x v="0"/>
    <x v="0"/>
    <x v="25"/>
    <x v="4"/>
    <x v="4"/>
    <n v="3550"/>
    <x v="0"/>
    <x v="8"/>
    <x v="9"/>
    <x v="9"/>
    <n v="4471.37"/>
    <n v="1"/>
  </r>
  <r>
    <x v="301"/>
    <x v="1"/>
    <x v="1"/>
    <x v="0"/>
    <x v="7"/>
    <x v="4"/>
    <x v="4"/>
    <n v="3175"/>
    <x v="0"/>
    <x v="6"/>
    <x v="0"/>
    <x v="0"/>
    <n v="4474.4399999999996"/>
    <n v="1"/>
  </r>
  <r>
    <x v="300"/>
    <x v="2"/>
    <x v="2"/>
    <x v="0"/>
    <x v="40"/>
    <x v="4"/>
    <x v="4"/>
    <n v="3353"/>
    <x v="0"/>
    <x v="8"/>
    <x v="7"/>
    <x v="7"/>
    <n v="4487.68"/>
    <n v="1"/>
  </r>
  <r>
    <x v="465"/>
    <x v="1"/>
    <x v="1"/>
    <x v="0"/>
    <x v="24"/>
    <x v="1"/>
    <x v="1"/>
    <n v="2120"/>
    <x v="0"/>
    <x v="4"/>
    <x v="4"/>
    <x v="4"/>
    <n v="4519.53"/>
    <n v="1"/>
  </r>
  <r>
    <x v="370"/>
    <x v="2"/>
    <x v="2"/>
    <x v="0"/>
    <x v="56"/>
    <x v="1"/>
    <x v="1"/>
    <n v="2795"/>
    <x v="0"/>
    <x v="11"/>
    <x v="1"/>
    <x v="1"/>
    <n v="4529.5300000000025"/>
    <n v="1"/>
  </r>
  <r>
    <x v="448"/>
    <x v="0"/>
    <x v="0"/>
    <x v="0"/>
    <x v="25"/>
    <x v="4"/>
    <x v="4"/>
    <n v="3550"/>
    <x v="0"/>
    <x v="8"/>
    <x v="7"/>
    <x v="7"/>
    <n v="4544.010000000002"/>
    <n v="1"/>
  </r>
  <r>
    <x v="162"/>
    <x v="1"/>
    <x v="1"/>
    <x v="1"/>
    <x v="34"/>
    <x v="4"/>
    <x v="4"/>
    <n v="3018"/>
    <x v="0"/>
    <x v="7"/>
    <x v="1"/>
    <x v="1"/>
    <n v="4557.68"/>
    <n v="1"/>
  </r>
  <r>
    <x v="316"/>
    <x v="0"/>
    <x v="0"/>
    <x v="0"/>
    <x v="26"/>
    <x v="0"/>
    <x v="0"/>
    <n v="6280"/>
    <x v="0"/>
    <x v="14"/>
    <x v="9"/>
    <x v="9"/>
    <n v="4576.2600000000011"/>
    <n v="1"/>
  </r>
  <r>
    <x v="358"/>
    <x v="1"/>
    <x v="1"/>
    <x v="0"/>
    <x v="23"/>
    <x v="1"/>
    <x v="1"/>
    <n v="2650"/>
    <x v="0"/>
    <x v="11"/>
    <x v="9"/>
    <x v="9"/>
    <n v="4593.59"/>
    <n v="1"/>
  </r>
  <r>
    <x v="162"/>
    <x v="1"/>
    <x v="1"/>
    <x v="0"/>
    <x v="43"/>
    <x v="1"/>
    <x v="1"/>
    <n v="2560"/>
    <x v="0"/>
    <x v="2"/>
    <x v="4"/>
    <x v="4"/>
    <n v="4624.0000000000009"/>
    <n v="1"/>
  </r>
  <r>
    <x v="676"/>
    <x v="1"/>
    <x v="1"/>
    <x v="0"/>
    <x v="5"/>
    <x v="1"/>
    <x v="1"/>
    <n v="2067"/>
    <x v="0"/>
    <x v="5"/>
    <x v="1"/>
    <x v="1"/>
    <n v="4644.71"/>
    <n v="1"/>
  </r>
  <r>
    <x v="347"/>
    <x v="0"/>
    <x v="0"/>
    <x v="0"/>
    <x v="27"/>
    <x v="4"/>
    <x v="4"/>
    <n v="3066"/>
    <x v="0"/>
    <x v="7"/>
    <x v="7"/>
    <x v="7"/>
    <n v="4645.920000000001"/>
    <n v="1"/>
  </r>
  <r>
    <x v="573"/>
    <x v="1"/>
    <x v="1"/>
    <x v="1"/>
    <x v="65"/>
    <x v="1"/>
    <x v="1"/>
    <n v="2131"/>
    <x v="0"/>
    <x v="4"/>
    <x v="4"/>
    <x v="4"/>
    <n v="4650.5099999999993"/>
    <n v="1"/>
  </r>
  <r>
    <x v="324"/>
    <x v="0"/>
    <x v="0"/>
    <x v="0"/>
    <x v="33"/>
    <x v="4"/>
    <x v="4"/>
    <n v="3280"/>
    <x v="0"/>
    <x v="8"/>
    <x v="4"/>
    <x v="4"/>
    <n v="4667.3600000000006"/>
    <n v="1"/>
  </r>
  <r>
    <x v="629"/>
    <x v="1"/>
    <x v="1"/>
    <x v="1"/>
    <x v="39"/>
    <x v="0"/>
    <x v="0"/>
    <n v="6330"/>
    <x v="0"/>
    <x v="14"/>
    <x v="4"/>
    <x v="4"/>
    <n v="4750.7199999999993"/>
    <n v="1"/>
  </r>
  <r>
    <x v="493"/>
    <x v="1"/>
    <x v="1"/>
    <x v="0"/>
    <x v="76"/>
    <x v="1"/>
    <x v="1"/>
    <n v="2031"/>
    <x v="0"/>
    <x v="5"/>
    <x v="9"/>
    <x v="9"/>
    <n v="4783.68"/>
    <n v="1"/>
  </r>
  <r>
    <x v="93"/>
    <x v="2"/>
    <x v="2"/>
    <x v="0"/>
    <x v="52"/>
    <x v="3"/>
    <x v="3"/>
    <n v="4053"/>
    <x v="0"/>
    <x v="10"/>
    <x v="1"/>
    <x v="1"/>
    <n v="4824.82"/>
    <n v="1"/>
  </r>
  <r>
    <x v="607"/>
    <x v="0"/>
    <x v="0"/>
    <x v="0"/>
    <x v="5"/>
    <x v="1"/>
    <x v="1"/>
    <n v="2067"/>
    <x v="0"/>
    <x v="5"/>
    <x v="0"/>
    <x v="0"/>
    <n v="4830.8200000000006"/>
    <n v="1"/>
  </r>
  <r>
    <x v="587"/>
    <x v="0"/>
    <x v="0"/>
    <x v="0"/>
    <x v="59"/>
    <x v="3"/>
    <x v="3"/>
    <n v="4509"/>
    <x v="0"/>
    <x v="3"/>
    <x v="0"/>
    <x v="0"/>
    <n v="4838.3100000000004"/>
    <n v="1"/>
  </r>
  <r>
    <x v="93"/>
    <x v="2"/>
    <x v="2"/>
    <x v="0"/>
    <x v="53"/>
    <x v="3"/>
    <x v="3"/>
    <n v="4119"/>
    <x v="0"/>
    <x v="10"/>
    <x v="7"/>
    <x v="7"/>
    <n v="4846.6100000000033"/>
    <n v="1"/>
  </r>
  <r>
    <x v="615"/>
    <x v="1"/>
    <x v="1"/>
    <x v="0"/>
    <x v="67"/>
    <x v="3"/>
    <x v="3"/>
    <n v="4551"/>
    <x v="0"/>
    <x v="15"/>
    <x v="1"/>
    <x v="1"/>
    <n v="4884.7099999999991"/>
    <n v="1"/>
  </r>
  <r>
    <x v="99"/>
    <x v="0"/>
    <x v="0"/>
    <x v="0"/>
    <x v="10"/>
    <x v="4"/>
    <x v="4"/>
    <n v="3551"/>
    <x v="0"/>
    <x v="8"/>
    <x v="0"/>
    <x v="0"/>
    <n v="4887.7999999999993"/>
    <n v="1"/>
  </r>
  <r>
    <x v="413"/>
    <x v="2"/>
    <x v="2"/>
    <x v="0"/>
    <x v="9"/>
    <x v="4"/>
    <x v="4"/>
    <n v="3076"/>
    <x v="0"/>
    <x v="7"/>
    <x v="0"/>
    <x v="0"/>
    <n v="4893.7200000000012"/>
    <n v="1"/>
  </r>
  <r>
    <x v="221"/>
    <x v="0"/>
    <x v="0"/>
    <x v="0"/>
    <x v="78"/>
    <x v="1"/>
    <x v="1"/>
    <n v="2141"/>
    <x v="0"/>
    <x v="4"/>
    <x v="4"/>
    <x v="4"/>
    <n v="4907.8999999999996"/>
    <n v="1"/>
  </r>
  <r>
    <x v="685"/>
    <x v="0"/>
    <x v="0"/>
    <x v="0"/>
    <x v="26"/>
    <x v="0"/>
    <x v="0"/>
    <n v="6280"/>
    <x v="0"/>
    <x v="14"/>
    <x v="1"/>
    <x v="1"/>
    <n v="4908.0599999999986"/>
    <n v="1"/>
  </r>
  <r>
    <x v="496"/>
    <x v="2"/>
    <x v="2"/>
    <x v="0"/>
    <x v="40"/>
    <x v="4"/>
    <x v="4"/>
    <n v="3353"/>
    <x v="0"/>
    <x v="8"/>
    <x v="0"/>
    <x v="0"/>
    <n v="4950.1600000000008"/>
    <n v="1"/>
  </r>
  <r>
    <x v="379"/>
    <x v="2"/>
    <x v="2"/>
    <x v="0"/>
    <x v="19"/>
    <x v="1"/>
    <x v="1"/>
    <n v="2800"/>
    <x v="0"/>
    <x v="11"/>
    <x v="4"/>
    <x v="4"/>
    <n v="4960.1899999999996"/>
    <n v="1"/>
  </r>
  <r>
    <x v="503"/>
    <x v="0"/>
    <x v="0"/>
    <x v="1"/>
    <x v="64"/>
    <x v="1"/>
    <x v="1"/>
    <n v="2350"/>
    <x v="0"/>
    <x v="1"/>
    <x v="1"/>
    <x v="1"/>
    <n v="4992.08"/>
    <n v="1"/>
  </r>
  <r>
    <x v="717"/>
    <x v="2"/>
    <x v="2"/>
    <x v="0"/>
    <x v="58"/>
    <x v="0"/>
    <x v="0"/>
    <n v="6027"/>
    <x v="0"/>
    <x v="0"/>
    <x v="4"/>
    <x v="4"/>
    <n v="4995.6099999999997"/>
    <n v="1"/>
  </r>
  <r>
    <x v="149"/>
    <x v="2"/>
    <x v="2"/>
    <x v="0"/>
    <x v="60"/>
    <x v="1"/>
    <x v="1"/>
    <n v="2541"/>
    <x v="0"/>
    <x v="2"/>
    <x v="4"/>
    <x v="4"/>
    <n v="5012.2099999999982"/>
    <n v="1"/>
  </r>
  <r>
    <x v="202"/>
    <x v="2"/>
    <x v="2"/>
    <x v="0"/>
    <x v="19"/>
    <x v="1"/>
    <x v="1"/>
    <n v="2800"/>
    <x v="0"/>
    <x v="11"/>
    <x v="7"/>
    <x v="7"/>
    <n v="5012.6900000000023"/>
    <n v="1"/>
  </r>
  <r>
    <x v="349"/>
    <x v="1"/>
    <x v="1"/>
    <x v="0"/>
    <x v="59"/>
    <x v="3"/>
    <x v="3"/>
    <n v="4509"/>
    <x v="0"/>
    <x v="3"/>
    <x v="1"/>
    <x v="1"/>
    <n v="5032.3799999999992"/>
    <n v="1"/>
  </r>
  <r>
    <x v="73"/>
    <x v="1"/>
    <x v="1"/>
    <x v="0"/>
    <x v="31"/>
    <x v="1"/>
    <x v="1"/>
    <n v="2116"/>
    <x v="0"/>
    <x v="4"/>
    <x v="1"/>
    <x v="1"/>
    <n v="5062.93"/>
    <n v="1"/>
  </r>
  <r>
    <x v="460"/>
    <x v="1"/>
    <x v="1"/>
    <x v="0"/>
    <x v="76"/>
    <x v="1"/>
    <x v="1"/>
    <n v="2031"/>
    <x v="0"/>
    <x v="5"/>
    <x v="1"/>
    <x v="1"/>
    <n v="5111.3700000000008"/>
    <n v="1"/>
  </r>
  <r>
    <x v="684"/>
    <x v="2"/>
    <x v="2"/>
    <x v="0"/>
    <x v="43"/>
    <x v="1"/>
    <x v="1"/>
    <n v="2560"/>
    <x v="0"/>
    <x v="2"/>
    <x v="4"/>
    <x v="4"/>
    <n v="5184.95"/>
    <n v="1"/>
  </r>
  <r>
    <x v="125"/>
    <x v="2"/>
    <x v="2"/>
    <x v="0"/>
    <x v="7"/>
    <x v="4"/>
    <x v="4"/>
    <n v="3175"/>
    <x v="0"/>
    <x v="6"/>
    <x v="7"/>
    <x v="7"/>
    <n v="5209.5400000000018"/>
    <n v="1"/>
  </r>
  <r>
    <x v="252"/>
    <x v="1"/>
    <x v="1"/>
    <x v="1"/>
    <x v="27"/>
    <x v="4"/>
    <x v="4"/>
    <n v="3066"/>
    <x v="0"/>
    <x v="7"/>
    <x v="0"/>
    <x v="0"/>
    <n v="5220.7199999999984"/>
    <n v="1"/>
  </r>
  <r>
    <x v="415"/>
    <x v="2"/>
    <x v="2"/>
    <x v="1"/>
    <x v="27"/>
    <x v="4"/>
    <x v="4"/>
    <n v="3066"/>
    <x v="0"/>
    <x v="7"/>
    <x v="1"/>
    <x v="1"/>
    <n v="5236.0600000000004"/>
    <n v="1"/>
  </r>
  <r>
    <x v="47"/>
    <x v="2"/>
    <x v="2"/>
    <x v="0"/>
    <x v="4"/>
    <x v="1"/>
    <x v="1"/>
    <n v="2154"/>
    <x v="0"/>
    <x v="4"/>
    <x v="9"/>
    <x v="9"/>
    <n v="5238.66"/>
    <n v="1"/>
  </r>
  <r>
    <x v="700"/>
    <x v="2"/>
    <x v="2"/>
    <x v="0"/>
    <x v="71"/>
    <x v="6"/>
    <x v="6"/>
    <n v="5043"/>
    <x v="0"/>
    <x v="13"/>
    <x v="4"/>
    <x v="4"/>
    <n v="5286.4800000000005"/>
    <n v="1"/>
  </r>
  <r>
    <x v="69"/>
    <x v="0"/>
    <x v="0"/>
    <x v="0"/>
    <x v="53"/>
    <x v="3"/>
    <x v="3"/>
    <n v="4119"/>
    <x v="0"/>
    <x v="10"/>
    <x v="9"/>
    <x v="9"/>
    <n v="5292.9800000000005"/>
    <n v="1"/>
  </r>
  <r>
    <x v="340"/>
    <x v="2"/>
    <x v="2"/>
    <x v="0"/>
    <x v="35"/>
    <x v="3"/>
    <x v="3"/>
    <n v="4558"/>
    <x v="0"/>
    <x v="15"/>
    <x v="7"/>
    <x v="7"/>
    <n v="5294.920000000001"/>
    <n v="1"/>
  </r>
  <r>
    <x v="391"/>
    <x v="2"/>
    <x v="2"/>
    <x v="1"/>
    <x v="34"/>
    <x v="4"/>
    <x v="4"/>
    <n v="3018"/>
    <x v="0"/>
    <x v="7"/>
    <x v="9"/>
    <x v="9"/>
    <n v="5306.62"/>
    <n v="1"/>
  </r>
  <r>
    <x v="246"/>
    <x v="2"/>
    <x v="2"/>
    <x v="0"/>
    <x v="4"/>
    <x v="1"/>
    <x v="1"/>
    <n v="2154"/>
    <x v="0"/>
    <x v="4"/>
    <x v="7"/>
    <x v="7"/>
    <n v="5309.0300000000007"/>
    <n v="1"/>
  </r>
  <r>
    <x v="247"/>
    <x v="2"/>
    <x v="2"/>
    <x v="0"/>
    <x v="35"/>
    <x v="3"/>
    <x v="3"/>
    <n v="4558"/>
    <x v="0"/>
    <x v="15"/>
    <x v="1"/>
    <x v="1"/>
    <n v="5318.670000000001"/>
    <n v="1"/>
  </r>
  <r>
    <x v="618"/>
    <x v="1"/>
    <x v="1"/>
    <x v="0"/>
    <x v="12"/>
    <x v="3"/>
    <x v="3"/>
    <n v="4068"/>
    <x v="0"/>
    <x v="10"/>
    <x v="0"/>
    <x v="0"/>
    <n v="5338.4800000000005"/>
    <n v="1"/>
  </r>
  <r>
    <x v="676"/>
    <x v="1"/>
    <x v="1"/>
    <x v="0"/>
    <x v="4"/>
    <x v="1"/>
    <x v="1"/>
    <n v="2154"/>
    <x v="0"/>
    <x v="4"/>
    <x v="4"/>
    <x v="4"/>
    <n v="5356.1699999999992"/>
    <n v="1"/>
  </r>
  <r>
    <x v="419"/>
    <x v="2"/>
    <x v="2"/>
    <x v="0"/>
    <x v="7"/>
    <x v="4"/>
    <x v="4"/>
    <n v="3175"/>
    <x v="0"/>
    <x v="6"/>
    <x v="9"/>
    <x v="9"/>
    <n v="5375.47"/>
    <n v="1"/>
  </r>
  <r>
    <x v="7"/>
    <x v="0"/>
    <x v="0"/>
    <x v="0"/>
    <x v="23"/>
    <x v="1"/>
    <x v="1"/>
    <n v="2650"/>
    <x v="0"/>
    <x v="11"/>
    <x v="0"/>
    <x v="0"/>
    <n v="5409.8600000000006"/>
    <n v="1"/>
  </r>
  <r>
    <x v="555"/>
    <x v="2"/>
    <x v="2"/>
    <x v="0"/>
    <x v="59"/>
    <x v="3"/>
    <x v="3"/>
    <n v="4509"/>
    <x v="0"/>
    <x v="3"/>
    <x v="7"/>
    <x v="7"/>
    <n v="5429.4599999999991"/>
    <n v="1"/>
  </r>
  <r>
    <x v="360"/>
    <x v="2"/>
    <x v="2"/>
    <x v="1"/>
    <x v="27"/>
    <x v="4"/>
    <x v="4"/>
    <n v="3066"/>
    <x v="0"/>
    <x v="7"/>
    <x v="9"/>
    <x v="9"/>
    <n v="5433.6900000000005"/>
    <n v="1"/>
  </r>
  <r>
    <x v="542"/>
    <x v="2"/>
    <x v="2"/>
    <x v="1"/>
    <x v="39"/>
    <x v="0"/>
    <x v="0"/>
    <n v="6330"/>
    <x v="0"/>
    <x v="14"/>
    <x v="0"/>
    <x v="0"/>
    <n v="5438.4200000000019"/>
    <n v="1"/>
  </r>
  <r>
    <x v="539"/>
    <x v="2"/>
    <x v="2"/>
    <x v="0"/>
    <x v="4"/>
    <x v="1"/>
    <x v="1"/>
    <n v="2154"/>
    <x v="0"/>
    <x v="4"/>
    <x v="0"/>
    <x v="0"/>
    <n v="5438.4500000000016"/>
    <n v="1"/>
  </r>
  <r>
    <x v="64"/>
    <x v="1"/>
    <x v="1"/>
    <x v="0"/>
    <x v="68"/>
    <x v="7"/>
    <x v="7"/>
    <n v="800"/>
    <x v="0"/>
    <x v="19"/>
    <x v="1"/>
    <x v="1"/>
    <n v="5444.25"/>
    <n v="1"/>
  </r>
  <r>
    <x v="576"/>
    <x v="0"/>
    <x v="0"/>
    <x v="0"/>
    <x v="12"/>
    <x v="3"/>
    <x v="3"/>
    <n v="4068"/>
    <x v="0"/>
    <x v="10"/>
    <x v="9"/>
    <x v="9"/>
    <n v="5454.2900000000009"/>
    <n v="1"/>
  </r>
  <r>
    <x v="246"/>
    <x v="2"/>
    <x v="2"/>
    <x v="0"/>
    <x v="10"/>
    <x v="4"/>
    <x v="4"/>
    <n v="3551"/>
    <x v="0"/>
    <x v="8"/>
    <x v="9"/>
    <x v="9"/>
    <n v="5464.6399999999994"/>
    <n v="1"/>
  </r>
  <r>
    <x v="634"/>
    <x v="1"/>
    <x v="1"/>
    <x v="1"/>
    <x v="39"/>
    <x v="0"/>
    <x v="0"/>
    <n v="6330"/>
    <x v="0"/>
    <x v="14"/>
    <x v="1"/>
    <x v="1"/>
    <n v="5499.11"/>
    <n v="1"/>
  </r>
  <r>
    <x v="334"/>
    <x v="2"/>
    <x v="2"/>
    <x v="0"/>
    <x v="69"/>
    <x v="4"/>
    <x v="4"/>
    <n v="3199"/>
    <x v="0"/>
    <x v="6"/>
    <x v="0"/>
    <x v="0"/>
    <n v="5521.9199999999983"/>
    <n v="1"/>
  </r>
  <r>
    <x v="319"/>
    <x v="0"/>
    <x v="0"/>
    <x v="0"/>
    <x v="47"/>
    <x v="1"/>
    <x v="1"/>
    <n v="2101"/>
    <x v="0"/>
    <x v="4"/>
    <x v="9"/>
    <x v="9"/>
    <n v="5537.7800000000007"/>
    <n v="1"/>
  </r>
  <r>
    <x v="203"/>
    <x v="0"/>
    <x v="0"/>
    <x v="0"/>
    <x v="67"/>
    <x v="3"/>
    <x v="3"/>
    <n v="4551"/>
    <x v="0"/>
    <x v="15"/>
    <x v="1"/>
    <x v="1"/>
    <n v="5541.1100000000015"/>
    <n v="1"/>
  </r>
  <r>
    <x v="587"/>
    <x v="0"/>
    <x v="0"/>
    <x v="0"/>
    <x v="59"/>
    <x v="3"/>
    <x v="3"/>
    <n v="4509"/>
    <x v="0"/>
    <x v="3"/>
    <x v="9"/>
    <x v="9"/>
    <n v="5557.4800000000005"/>
    <n v="1"/>
  </r>
  <r>
    <x v="708"/>
    <x v="1"/>
    <x v="1"/>
    <x v="0"/>
    <x v="35"/>
    <x v="3"/>
    <x v="3"/>
    <n v="4558"/>
    <x v="0"/>
    <x v="15"/>
    <x v="0"/>
    <x v="0"/>
    <n v="5564.1400000000012"/>
    <n v="1"/>
  </r>
  <r>
    <x v="676"/>
    <x v="1"/>
    <x v="1"/>
    <x v="0"/>
    <x v="25"/>
    <x v="4"/>
    <x v="4"/>
    <n v="3550"/>
    <x v="0"/>
    <x v="8"/>
    <x v="1"/>
    <x v="1"/>
    <n v="5591.9500000000007"/>
    <n v="1"/>
  </r>
  <r>
    <x v="51"/>
    <x v="0"/>
    <x v="0"/>
    <x v="1"/>
    <x v="39"/>
    <x v="0"/>
    <x v="0"/>
    <n v="6330"/>
    <x v="0"/>
    <x v="14"/>
    <x v="7"/>
    <x v="7"/>
    <n v="5608.3399999999992"/>
    <n v="1"/>
  </r>
  <r>
    <x v="231"/>
    <x v="0"/>
    <x v="0"/>
    <x v="0"/>
    <x v="23"/>
    <x v="1"/>
    <x v="1"/>
    <n v="2650"/>
    <x v="0"/>
    <x v="11"/>
    <x v="7"/>
    <x v="7"/>
    <n v="5611.5000000000018"/>
    <n v="1"/>
  </r>
  <r>
    <x v="489"/>
    <x v="0"/>
    <x v="0"/>
    <x v="0"/>
    <x v="85"/>
    <x v="0"/>
    <x v="0"/>
    <n v="6530"/>
    <x v="0"/>
    <x v="20"/>
    <x v="0"/>
    <x v="0"/>
    <n v="5620.1500000000005"/>
    <n v="1"/>
  </r>
  <r>
    <x v="81"/>
    <x v="0"/>
    <x v="0"/>
    <x v="0"/>
    <x v="40"/>
    <x v="4"/>
    <x v="4"/>
    <n v="3353"/>
    <x v="0"/>
    <x v="8"/>
    <x v="4"/>
    <x v="4"/>
    <n v="5647.9"/>
    <n v="1"/>
  </r>
  <r>
    <x v="492"/>
    <x v="1"/>
    <x v="1"/>
    <x v="1"/>
    <x v="34"/>
    <x v="4"/>
    <x v="4"/>
    <n v="3018"/>
    <x v="0"/>
    <x v="7"/>
    <x v="9"/>
    <x v="9"/>
    <n v="5652.74"/>
    <n v="1"/>
  </r>
  <r>
    <x v="626"/>
    <x v="2"/>
    <x v="2"/>
    <x v="0"/>
    <x v="7"/>
    <x v="4"/>
    <x v="4"/>
    <n v="3175"/>
    <x v="0"/>
    <x v="6"/>
    <x v="4"/>
    <x v="4"/>
    <n v="5715.1799999999994"/>
    <n v="1"/>
  </r>
  <r>
    <x v="172"/>
    <x v="1"/>
    <x v="1"/>
    <x v="0"/>
    <x v="76"/>
    <x v="1"/>
    <x v="1"/>
    <n v="2031"/>
    <x v="0"/>
    <x v="5"/>
    <x v="9"/>
    <x v="9"/>
    <n v="5722.39"/>
    <n v="1"/>
  </r>
  <r>
    <x v="657"/>
    <x v="0"/>
    <x v="0"/>
    <x v="0"/>
    <x v="56"/>
    <x v="1"/>
    <x v="1"/>
    <n v="2795"/>
    <x v="0"/>
    <x v="11"/>
    <x v="7"/>
    <x v="7"/>
    <n v="5754.1299999999992"/>
    <n v="1"/>
  </r>
  <r>
    <x v="296"/>
    <x v="0"/>
    <x v="0"/>
    <x v="1"/>
    <x v="63"/>
    <x v="1"/>
    <x v="1"/>
    <n v="2015"/>
    <x v="0"/>
    <x v="5"/>
    <x v="7"/>
    <x v="7"/>
    <n v="5761.56"/>
    <n v="1"/>
  </r>
  <r>
    <x v="380"/>
    <x v="0"/>
    <x v="0"/>
    <x v="0"/>
    <x v="59"/>
    <x v="3"/>
    <x v="3"/>
    <n v="4509"/>
    <x v="0"/>
    <x v="3"/>
    <x v="1"/>
    <x v="1"/>
    <n v="5802.1000000000022"/>
    <n v="1"/>
  </r>
  <r>
    <x v="629"/>
    <x v="1"/>
    <x v="1"/>
    <x v="0"/>
    <x v="69"/>
    <x v="4"/>
    <x v="4"/>
    <n v="3199"/>
    <x v="0"/>
    <x v="6"/>
    <x v="7"/>
    <x v="7"/>
    <n v="5804.51"/>
    <n v="1"/>
  </r>
  <r>
    <x v="345"/>
    <x v="1"/>
    <x v="1"/>
    <x v="0"/>
    <x v="53"/>
    <x v="3"/>
    <x v="3"/>
    <n v="4119"/>
    <x v="0"/>
    <x v="10"/>
    <x v="9"/>
    <x v="9"/>
    <n v="5809.8700000000017"/>
    <n v="1"/>
  </r>
  <r>
    <x v="69"/>
    <x v="0"/>
    <x v="0"/>
    <x v="0"/>
    <x v="84"/>
    <x v="3"/>
    <x v="3"/>
    <n v="4215"/>
    <x v="0"/>
    <x v="3"/>
    <x v="9"/>
    <x v="9"/>
    <n v="5832.199999999998"/>
    <n v="1"/>
  </r>
  <r>
    <x v="591"/>
    <x v="2"/>
    <x v="2"/>
    <x v="1"/>
    <x v="64"/>
    <x v="1"/>
    <x v="1"/>
    <n v="2350"/>
    <x v="0"/>
    <x v="1"/>
    <x v="0"/>
    <x v="0"/>
    <n v="5894.8900000000012"/>
    <n v="1"/>
  </r>
  <r>
    <x v="128"/>
    <x v="2"/>
    <x v="2"/>
    <x v="0"/>
    <x v="87"/>
    <x v="2"/>
    <x v="2"/>
    <n v="2609"/>
    <x v="0"/>
    <x v="2"/>
    <x v="4"/>
    <x v="4"/>
    <n v="5935.05"/>
    <n v="1"/>
  </r>
  <r>
    <x v="70"/>
    <x v="0"/>
    <x v="0"/>
    <x v="1"/>
    <x v="6"/>
    <x v="0"/>
    <x v="0"/>
    <n v="6010"/>
    <x v="0"/>
    <x v="0"/>
    <x v="4"/>
    <x v="4"/>
    <n v="5936.02"/>
    <n v="1"/>
  </r>
  <r>
    <x v="131"/>
    <x v="1"/>
    <x v="1"/>
    <x v="0"/>
    <x v="43"/>
    <x v="1"/>
    <x v="1"/>
    <n v="2560"/>
    <x v="0"/>
    <x v="2"/>
    <x v="9"/>
    <x v="9"/>
    <n v="6008.17"/>
    <n v="1"/>
  </r>
  <r>
    <x v="408"/>
    <x v="1"/>
    <x v="1"/>
    <x v="0"/>
    <x v="47"/>
    <x v="1"/>
    <x v="1"/>
    <n v="2101"/>
    <x v="0"/>
    <x v="4"/>
    <x v="4"/>
    <x v="4"/>
    <n v="6048.9699999999984"/>
    <n v="1"/>
  </r>
  <r>
    <x v="354"/>
    <x v="1"/>
    <x v="1"/>
    <x v="0"/>
    <x v="43"/>
    <x v="1"/>
    <x v="1"/>
    <n v="2560"/>
    <x v="0"/>
    <x v="2"/>
    <x v="0"/>
    <x v="0"/>
    <n v="6061.11"/>
    <n v="1"/>
  </r>
  <r>
    <x v="633"/>
    <x v="1"/>
    <x v="1"/>
    <x v="0"/>
    <x v="9"/>
    <x v="4"/>
    <x v="4"/>
    <n v="3076"/>
    <x v="0"/>
    <x v="7"/>
    <x v="1"/>
    <x v="1"/>
    <n v="6065.880000000001"/>
    <n v="1"/>
  </r>
  <r>
    <x v="534"/>
    <x v="0"/>
    <x v="0"/>
    <x v="0"/>
    <x v="52"/>
    <x v="3"/>
    <x v="3"/>
    <n v="4053"/>
    <x v="0"/>
    <x v="10"/>
    <x v="7"/>
    <x v="7"/>
    <n v="6066.260000000002"/>
    <n v="1"/>
  </r>
  <r>
    <x v="437"/>
    <x v="1"/>
    <x v="1"/>
    <x v="1"/>
    <x v="39"/>
    <x v="0"/>
    <x v="0"/>
    <n v="6330"/>
    <x v="0"/>
    <x v="14"/>
    <x v="9"/>
    <x v="9"/>
    <n v="6080.3399999999992"/>
    <n v="1"/>
  </r>
  <r>
    <x v="399"/>
    <x v="0"/>
    <x v="0"/>
    <x v="0"/>
    <x v="28"/>
    <x v="1"/>
    <x v="1"/>
    <n v="2830"/>
    <x v="0"/>
    <x v="11"/>
    <x v="0"/>
    <x v="0"/>
    <n v="6156.3099999999995"/>
    <n v="1"/>
  </r>
  <r>
    <x v="685"/>
    <x v="0"/>
    <x v="0"/>
    <x v="0"/>
    <x v="23"/>
    <x v="1"/>
    <x v="1"/>
    <n v="2650"/>
    <x v="0"/>
    <x v="11"/>
    <x v="9"/>
    <x v="9"/>
    <n v="6198.0200000000013"/>
    <n v="1"/>
  </r>
  <r>
    <x v="715"/>
    <x v="2"/>
    <x v="2"/>
    <x v="0"/>
    <x v="47"/>
    <x v="1"/>
    <x v="1"/>
    <n v="2101"/>
    <x v="0"/>
    <x v="4"/>
    <x v="0"/>
    <x v="0"/>
    <n v="6228.0300000000016"/>
    <n v="1"/>
  </r>
  <r>
    <x v="600"/>
    <x v="0"/>
    <x v="0"/>
    <x v="0"/>
    <x v="60"/>
    <x v="1"/>
    <x v="1"/>
    <n v="2541"/>
    <x v="0"/>
    <x v="2"/>
    <x v="0"/>
    <x v="0"/>
    <n v="6251.5000000000009"/>
    <n v="1"/>
  </r>
  <r>
    <x v="67"/>
    <x v="2"/>
    <x v="2"/>
    <x v="0"/>
    <x v="60"/>
    <x v="1"/>
    <x v="1"/>
    <n v="2541"/>
    <x v="0"/>
    <x v="2"/>
    <x v="1"/>
    <x v="1"/>
    <n v="6304.0499999999993"/>
    <n v="1"/>
  </r>
  <r>
    <x v="133"/>
    <x v="1"/>
    <x v="1"/>
    <x v="0"/>
    <x v="53"/>
    <x v="3"/>
    <x v="3"/>
    <n v="4119"/>
    <x v="0"/>
    <x v="10"/>
    <x v="1"/>
    <x v="1"/>
    <n v="6393.6899999999987"/>
    <n v="1"/>
  </r>
  <r>
    <x v="295"/>
    <x v="0"/>
    <x v="0"/>
    <x v="0"/>
    <x v="19"/>
    <x v="1"/>
    <x v="1"/>
    <n v="2800"/>
    <x v="0"/>
    <x v="11"/>
    <x v="1"/>
    <x v="1"/>
    <n v="6426.4800000000005"/>
    <n v="1"/>
  </r>
  <r>
    <x v="26"/>
    <x v="1"/>
    <x v="1"/>
    <x v="0"/>
    <x v="13"/>
    <x v="1"/>
    <x v="1"/>
    <n v="2480"/>
    <x v="0"/>
    <x v="1"/>
    <x v="1"/>
    <x v="1"/>
    <n v="6442.1700000000046"/>
    <n v="1"/>
  </r>
  <r>
    <x v="197"/>
    <x v="0"/>
    <x v="0"/>
    <x v="0"/>
    <x v="47"/>
    <x v="1"/>
    <x v="1"/>
    <n v="2101"/>
    <x v="0"/>
    <x v="4"/>
    <x v="1"/>
    <x v="1"/>
    <n v="6445.0500000000011"/>
    <n v="1"/>
  </r>
  <r>
    <x v="177"/>
    <x v="1"/>
    <x v="1"/>
    <x v="0"/>
    <x v="69"/>
    <x v="4"/>
    <x v="4"/>
    <n v="3199"/>
    <x v="0"/>
    <x v="6"/>
    <x v="4"/>
    <x v="4"/>
    <n v="6446.1200000000008"/>
    <n v="1"/>
  </r>
  <r>
    <x v="32"/>
    <x v="0"/>
    <x v="0"/>
    <x v="0"/>
    <x v="4"/>
    <x v="1"/>
    <x v="1"/>
    <n v="2154"/>
    <x v="0"/>
    <x v="4"/>
    <x v="1"/>
    <x v="1"/>
    <n v="6492.4899999999989"/>
    <n v="1"/>
  </r>
  <r>
    <x v="54"/>
    <x v="0"/>
    <x v="0"/>
    <x v="0"/>
    <x v="59"/>
    <x v="3"/>
    <x v="3"/>
    <n v="4509"/>
    <x v="0"/>
    <x v="3"/>
    <x v="4"/>
    <x v="4"/>
    <n v="6508.58"/>
    <n v="1"/>
  </r>
  <r>
    <x v="318"/>
    <x v="0"/>
    <x v="0"/>
    <x v="0"/>
    <x v="40"/>
    <x v="4"/>
    <x v="4"/>
    <n v="3353"/>
    <x v="0"/>
    <x v="8"/>
    <x v="9"/>
    <x v="9"/>
    <n v="6511.67"/>
    <n v="1"/>
  </r>
  <r>
    <x v="111"/>
    <x v="0"/>
    <x v="0"/>
    <x v="0"/>
    <x v="76"/>
    <x v="1"/>
    <x v="1"/>
    <n v="2031"/>
    <x v="0"/>
    <x v="5"/>
    <x v="1"/>
    <x v="1"/>
    <n v="6526.579999999999"/>
    <n v="1"/>
  </r>
  <r>
    <x v="624"/>
    <x v="2"/>
    <x v="2"/>
    <x v="0"/>
    <x v="69"/>
    <x v="4"/>
    <x v="4"/>
    <n v="3199"/>
    <x v="0"/>
    <x v="6"/>
    <x v="9"/>
    <x v="9"/>
    <n v="6630.3700000000008"/>
    <n v="1"/>
  </r>
  <r>
    <x v="275"/>
    <x v="2"/>
    <x v="2"/>
    <x v="0"/>
    <x v="5"/>
    <x v="1"/>
    <x v="1"/>
    <n v="2067"/>
    <x v="0"/>
    <x v="5"/>
    <x v="1"/>
    <x v="1"/>
    <n v="6641.9900000000016"/>
    <n v="1"/>
  </r>
  <r>
    <x v="227"/>
    <x v="0"/>
    <x v="0"/>
    <x v="0"/>
    <x v="36"/>
    <x v="4"/>
    <x v="4"/>
    <n v="3148"/>
    <x v="0"/>
    <x v="6"/>
    <x v="4"/>
    <x v="4"/>
    <n v="6642.2"/>
    <n v="1"/>
  </r>
  <r>
    <x v="678"/>
    <x v="1"/>
    <x v="1"/>
    <x v="1"/>
    <x v="27"/>
    <x v="4"/>
    <x v="4"/>
    <n v="3066"/>
    <x v="0"/>
    <x v="7"/>
    <x v="1"/>
    <x v="1"/>
    <n v="6701.9900000000007"/>
    <n v="1"/>
  </r>
  <r>
    <x v="197"/>
    <x v="0"/>
    <x v="0"/>
    <x v="0"/>
    <x v="36"/>
    <x v="4"/>
    <x v="4"/>
    <n v="3148"/>
    <x v="0"/>
    <x v="6"/>
    <x v="0"/>
    <x v="0"/>
    <n v="6708.3900000000012"/>
    <n v="1"/>
  </r>
  <r>
    <x v="570"/>
    <x v="0"/>
    <x v="0"/>
    <x v="0"/>
    <x v="9"/>
    <x v="4"/>
    <x v="4"/>
    <n v="3076"/>
    <x v="0"/>
    <x v="7"/>
    <x v="1"/>
    <x v="1"/>
    <n v="6740.72"/>
    <n v="1"/>
  </r>
  <r>
    <x v="654"/>
    <x v="2"/>
    <x v="2"/>
    <x v="0"/>
    <x v="23"/>
    <x v="1"/>
    <x v="1"/>
    <n v="2650"/>
    <x v="0"/>
    <x v="11"/>
    <x v="1"/>
    <x v="1"/>
    <n v="6879.2900000000009"/>
    <n v="1"/>
  </r>
  <r>
    <x v="459"/>
    <x v="0"/>
    <x v="0"/>
    <x v="0"/>
    <x v="85"/>
    <x v="0"/>
    <x v="0"/>
    <n v="6530"/>
    <x v="0"/>
    <x v="20"/>
    <x v="7"/>
    <x v="7"/>
    <n v="6890.9500000000016"/>
    <n v="1"/>
  </r>
  <r>
    <x v="401"/>
    <x v="2"/>
    <x v="2"/>
    <x v="1"/>
    <x v="91"/>
    <x v="1"/>
    <x v="1"/>
    <n v="2064"/>
    <x v="0"/>
    <x v="5"/>
    <x v="4"/>
    <x v="4"/>
    <n v="6954.5999999999995"/>
    <n v="1"/>
  </r>
  <r>
    <x v="113"/>
    <x v="2"/>
    <x v="2"/>
    <x v="0"/>
    <x v="53"/>
    <x v="3"/>
    <x v="3"/>
    <n v="4119"/>
    <x v="0"/>
    <x v="10"/>
    <x v="7"/>
    <x v="7"/>
    <n v="6972.0799999999981"/>
    <n v="1"/>
  </r>
  <r>
    <x v="553"/>
    <x v="2"/>
    <x v="2"/>
    <x v="0"/>
    <x v="25"/>
    <x v="4"/>
    <x v="4"/>
    <n v="3550"/>
    <x v="0"/>
    <x v="8"/>
    <x v="1"/>
    <x v="1"/>
    <n v="7040.8400000000038"/>
    <n v="1"/>
  </r>
  <r>
    <x v="473"/>
    <x v="1"/>
    <x v="1"/>
    <x v="0"/>
    <x v="12"/>
    <x v="3"/>
    <x v="3"/>
    <n v="4068"/>
    <x v="0"/>
    <x v="10"/>
    <x v="1"/>
    <x v="1"/>
    <n v="7049.4500000000025"/>
    <n v="1"/>
  </r>
  <r>
    <x v="164"/>
    <x v="1"/>
    <x v="1"/>
    <x v="0"/>
    <x v="85"/>
    <x v="0"/>
    <x v="0"/>
    <n v="6530"/>
    <x v="0"/>
    <x v="20"/>
    <x v="1"/>
    <x v="1"/>
    <n v="7077.9299999999994"/>
    <n v="1"/>
  </r>
  <r>
    <x v="645"/>
    <x v="0"/>
    <x v="0"/>
    <x v="1"/>
    <x v="63"/>
    <x v="1"/>
    <x v="1"/>
    <n v="2015"/>
    <x v="0"/>
    <x v="5"/>
    <x v="0"/>
    <x v="0"/>
    <n v="7096.9500000000035"/>
    <n v="1"/>
  </r>
  <r>
    <x v="251"/>
    <x v="2"/>
    <x v="2"/>
    <x v="0"/>
    <x v="35"/>
    <x v="3"/>
    <x v="3"/>
    <n v="4558"/>
    <x v="0"/>
    <x v="15"/>
    <x v="1"/>
    <x v="1"/>
    <n v="7110.9800000000032"/>
    <n v="1"/>
  </r>
  <r>
    <x v="320"/>
    <x v="2"/>
    <x v="2"/>
    <x v="0"/>
    <x v="47"/>
    <x v="1"/>
    <x v="1"/>
    <n v="2101"/>
    <x v="0"/>
    <x v="4"/>
    <x v="1"/>
    <x v="1"/>
    <n v="7135.2800000000043"/>
    <n v="1"/>
  </r>
  <r>
    <x v="414"/>
    <x v="0"/>
    <x v="0"/>
    <x v="1"/>
    <x v="63"/>
    <x v="1"/>
    <x v="1"/>
    <n v="2015"/>
    <x v="0"/>
    <x v="5"/>
    <x v="9"/>
    <x v="9"/>
    <n v="7207.76"/>
    <n v="1"/>
  </r>
  <r>
    <x v="493"/>
    <x v="1"/>
    <x v="1"/>
    <x v="0"/>
    <x v="69"/>
    <x v="4"/>
    <x v="4"/>
    <n v="3199"/>
    <x v="0"/>
    <x v="6"/>
    <x v="7"/>
    <x v="7"/>
    <n v="7284.1799999999994"/>
    <n v="1"/>
  </r>
  <r>
    <x v="561"/>
    <x v="0"/>
    <x v="0"/>
    <x v="0"/>
    <x v="85"/>
    <x v="0"/>
    <x v="0"/>
    <n v="6530"/>
    <x v="0"/>
    <x v="20"/>
    <x v="1"/>
    <x v="1"/>
    <n v="7309.9100000000017"/>
    <n v="1"/>
  </r>
  <r>
    <x v="563"/>
    <x v="0"/>
    <x v="0"/>
    <x v="0"/>
    <x v="7"/>
    <x v="4"/>
    <x v="4"/>
    <n v="3175"/>
    <x v="0"/>
    <x v="6"/>
    <x v="1"/>
    <x v="1"/>
    <n v="7339.49"/>
    <n v="1"/>
  </r>
  <r>
    <x v="22"/>
    <x v="1"/>
    <x v="1"/>
    <x v="0"/>
    <x v="60"/>
    <x v="1"/>
    <x v="1"/>
    <n v="2541"/>
    <x v="0"/>
    <x v="2"/>
    <x v="9"/>
    <x v="9"/>
    <n v="7343.3100000000013"/>
    <n v="1"/>
  </r>
  <r>
    <x v="68"/>
    <x v="2"/>
    <x v="2"/>
    <x v="0"/>
    <x v="43"/>
    <x v="1"/>
    <x v="1"/>
    <n v="2560"/>
    <x v="0"/>
    <x v="2"/>
    <x v="7"/>
    <x v="7"/>
    <n v="7487.4900000000034"/>
    <n v="1"/>
  </r>
  <r>
    <x v="308"/>
    <x v="1"/>
    <x v="1"/>
    <x v="0"/>
    <x v="43"/>
    <x v="1"/>
    <x v="1"/>
    <n v="2560"/>
    <x v="0"/>
    <x v="2"/>
    <x v="9"/>
    <x v="9"/>
    <n v="7520.87"/>
    <n v="1"/>
  </r>
  <r>
    <x v="420"/>
    <x v="1"/>
    <x v="1"/>
    <x v="1"/>
    <x v="63"/>
    <x v="1"/>
    <x v="1"/>
    <n v="2015"/>
    <x v="0"/>
    <x v="5"/>
    <x v="1"/>
    <x v="1"/>
    <n v="7676.07"/>
    <n v="1"/>
  </r>
  <r>
    <x v="240"/>
    <x v="2"/>
    <x v="2"/>
    <x v="0"/>
    <x v="19"/>
    <x v="1"/>
    <x v="1"/>
    <n v="2800"/>
    <x v="0"/>
    <x v="11"/>
    <x v="1"/>
    <x v="1"/>
    <n v="7691.8700000000035"/>
    <n v="1"/>
  </r>
  <r>
    <x v="84"/>
    <x v="2"/>
    <x v="2"/>
    <x v="1"/>
    <x v="64"/>
    <x v="1"/>
    <x v="1"/>
    <n v="2350"/>
    <x v="0"/>
    <x v="1"/>
    <x v="1"/>
    <x v="1"/>
    <n v="7792.92"/>
    <n v="1"/>
  </r>
  <r>
    <x v="85"/>
    <x v="2"/>
    <x v="2"/>
    <x v="0"/>
    <x v="7"/>
    <x v="4"/>
    <x v="4"/>
    <n v="3175"/>
    <x v="0"/>
    <x v="6"/>
    <x v="1"/>
    <x v="1"/>
    <n v="7828.0600000000031"/>
    <n v="1"/>
  </r>
  <r>
    <x v="188"/>
    <x v="0"/>
    <x v="0"/>
    <x v="1"/>
    <x v="34"/>
    <x v="4"/>
    <x v="4"/>
    <n v="3018"/>
    <x v="0"/>
    <x v="7"/>
    <x v="1"/>
    <x v="1"/>
    <n v="7862.59"/>
    <n v="1"/>
  </r>
  <r>
    <x v="93"/>
    <x v="2"/>
    <x v="2"/>
    <x v="0"/>
    <x v="85"/>
    <x v="0"/>
    <x v="0"/>
    <n v="6530"/>
    <x v="0"/>
    <x v="20"/>
    <x v="9"/>
    <x v="9"/>
    <n v="7890.8300000000008"/>
    <n v="1"/>
  </r>
  <r>
    <x v="112"/>
    <x v="0"/>
    <x v="0"/>
    <x v="0"/>
    <x v="56"/>
    <x v="1"/>
    <x v="1"/>
    <n v="2795"/>
    <x v="0"/>
    <x v="11"/>
    <x v="9"/>
    <x v="9"/>
    <n v="7909.7500000000009"/>
    <n v="1"/>
  </r>
  <r>
    <x v="442"/>
    <x v="1"/>
    <x v="1"/>
    <x v="0"/>
    <x v="40"/>
    <x v="4"/>
    <x v="4"/>
    <n v="3353"/>
    <x v="0"/>
    <x v="8"/>
    <x v="1"/>
    <x v="1"/>
    <n v="8030.1400000000012"/>
    <n v="1"/>
  </r>
  <r>
    <x v="405"/>
    <x v="2"/>
    <x v="2"/>
    <x v="0"/>
    <x v="68"/>
    <x v="7"/>
    <x v="7"/>
    <n v="800"/>
    <x v="0"/>
    <x v="19"/>
    <x v="1"/>
    <x v="1"/>
    <n v="8078.8700000000008"/>
    <n v="1"/>
  </r>
  <r>
    <x v="93"/>
    <x v="2"/>
    <x v="2"/>
    <x v="0"/>
    <x v="69"/>
    <x v="4"/>
    <x v="4"/>
    <n v="3199"/>
    <x v="0"/>
    <x v="6"/>
    <x v="9"/>
    <x v="9"/>
    <n v="8106.36"/>
    <n v="1"/>
  </r>
  <r>
    <x v="100"/>
    <x v="0"/>
    <x v="0"/>
    <x v="0"/>
    <x v="21"/>
    <x v="3"/>
    <x v="3"/>
    <n v="4012"/>
    <x v="0"/>
    <x v="10"/>
    <x v="4"/>
    <x v="4"/>
    <n v="8438.7899999999972"/>
    <n v="1"/>
  </r>
  <r>
    <x v="74"/>
    <x v="2"/>
    <x v="2"/>
    <x v="0"/>
    <x v="28"/>
    <x v="1"/>
    <x v="1"/>
    <n v="2830"/>
    <x v="0"/>
    <x v="11"/>
    <x v="9"/>
    <x v="9"/>
    <n v="8620.2100000000009"/>
    <n v="1"/>
  </r>
  <r>
    <x v="232"/>
    <x v="1"/>
    <x v="1"/>
    <x v="0"/>
    <x v="36"/>
    <x v="4"/>
    <x v="4"/>
    <n v="3148"/>
    <x v="0"/>
    <x v="6"/>
    <x v="9"/>
    <x v="9"/>
    <n v="8918.2800000000025"/>
    <n v="1"/>
  </r>
  <r>
    <x v="572"/>
    <x v="0"/>
    <x v="0"/>
    <x v="0"/>
    <x v="36"/>
    <x v="4"/>
    <x v="4"/>
    <n v="3148"/>
    <x v="0"/>
    <x v="6"/>
    <x v="1"/>
    <x v="1"/>
    <n v="9049.9800000000014"/>
    <n v="1"/>
  </r>
  <r>
    <x v="182"/>
    <x v="1"/>
    <x v="1"/>
    <x v="0"/>
    <x v="43"/>
    <x v="1"/>
    <x v="1"/>
    <n v="2560"/>
    <x v="0"/>
    <x v="2"/>
    <x v="1"/>
    <x v="1"/>
    <n v="9101.4900000000016"/>
    <n v="1"/>
  </r>
  <r>
    <x v="607"/>
    <x v="0"/>
    <x v="0"/>
    <x v="0"/>
    <x v="4"/>
    <x v="1"/>
    <x v="1"/>
    <n v="2154"/>
    <x v="0"/>
    <x v="4"/>
    <x v="1"/>
    <x v="1"/>
    <n v="9522.9499999999989"/>
    <n v="1"/>
  </r>
  <r>
    <x v="188"/>
    <x v="0"/>
    <x v="0"/>
    <x v="0"/>
    <x v="28"/>
    <x v="1"/>
    <x v="1"/>
    <n v="2830"/>
    <x v="0"/>
    <x v="11"/>
    <x v="1"/>
    <x v="1"/>
    <n v="9866.4400000000023"/>
    <n v="1"/>
  </r>
  <r>
    <x v="43"/>
    <x v="1"/>
    <x v="1"/>
    <x v="0"/>
    <x v="40"/>
    <x v="4"/>
    <x v="4"/>
    <n v="3353"/>
    <x v="0"/>
    <x v="8"/>
    <x v="1"/>
    <x v="1"/>
    <n v="9965.91"/>
    <n v="1"/>
  </r>
  <r>
    <x v="15"/>
    <x v="0"/>
    <x v="0"/>
    <x v="1"/>
    <x v="63"/>
    <x v="1"/>
    <x v="1"/>
    <n v="2015"/>
    <x v="0"/>
    <x v="5"/>
    <x v="1"/>
    <x v="1"/>
    <n v="10021.370000000001"/>
    <n v="1"/>
  </r>
  <r>
    <x v="248"/>
    <x v="0"/>
    <x v="0"/>
    <x v="0"/>
    <x v="60"/>
    <x v="1"/>
    <x v="1"/>
    <n v="2541"/>
    <x v="0"/>
    <x v="2"/>
    <x v="1"/>
    <x v="1"/>
    <n v="10174.520000000002"/>
    <n v="1"/>
  </r>
  <r>
    <x v="407"/>
    <x v="1"/>
    <x v="1"/>
    <x v="0"/>
    <x v="53"/>
    <x v="3"/>
    <x v="3"/>
    <n v="4119"/>
    <x v="0"/>
    <x v="10"/>
    <x v="1"/>
    <x v="1"/>
    <n v="10233.570000000007"/>
    <n v="1"/>
  </r>
  <r>
    <x v="713"/>
    <x v="2"/>
    <x v="2"/>
    <x v="1"/>
    <x v="39"/>
    <x v="0"/>
    <x v="0"/>
    <n v="6330"/>
    <x v="0"/>
    <x v="14"/>
    <x v="1"/>
    <x v="1"/>
    <n v="10622.689999999999"/>
    <n v="1"/>
  </r>
  <r>
    <x v="555"/>
    <x v="2"/>
    <x v="2"/>
    <x v="1"/>
    <x v="64"/>
    <x v="1"/>
    <x v="1"/>
    <n v="2350"/>
    <x v="0"/>
    <x v="1"/>
    <x v="9"/>
    <x v="9"/>
    <n v="10648.29"/>
    <n v="1"/>
  </r>
  <r>
    <x v="524"/>
    <x v="0"/>
    <x v="0"/>
    <x v="0"/>
    <x v="69"/>
    <x v="4"/>
    <x v="4"/>
    <n v="3199"/>
    <x v="0"/>
    <x v="6"/>
    <x v="1"/>
    <x v="1"/>
    <n v="10866.589999999998"/>
    <n v="1"/>
  </r>
  <r>
    <x v="691"/>
    <x v="2"/>
    <x v="2"/>
    <x v="0"/>
    <x v="28"/>
    <x v="1"/>
    <x v="1"/>
    <n v="2830"/>
    <x v="0"/>
    <x v="11"/>
    <x v="1"/>
    <x v="1"/>
    <n v="11753.830000000004"/>
    <n v="1"/>
  </r>
  <r>
    <x v="68"/>
    <x v="2"/>
    <x v="2"/>
    <x v="0"/>
    <x v="36"/>
    <x v="4"/>
    <x v="4"/>
    <n v="3148"/>
    <x v="0"/>
    <x v="6"/>
    <x v="1"/>
    <x v="1"/>
    <n v="11864.76"/>
    <n v="1"/>
  </r>
  <r>
    <x v="460"/>
    <x v="1"/>
    <x v="1"/>
    <x v="0"/>
    <x v="69"/>
    <x v="4"/>
    <x v="4"/>
    <n v="3199"/>
    <x v="0"/>
    <x v="6"/>
    <x v="1"/>
    <x v="1"/>
    <n v="12583.420000000004"/>
    <n v="1"/>
  </r>
  <r>
    <x v="148"/>
    <x v="1"/>
    <x v="1"/>
    <x v="0"/>
    <x v="43"/>
    <x v="1"/>
    <x v="1"/>
    <n v="2560"/>
    <x v="0"/>
    <x v="2"/>
    <x v="1"/>
    <x v="1"/>
    <n v="12653.070000000003"/>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97AE543-8DA5-B745-9B59-8A8D0F101012}" name="Total sales over time"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A3:D25" firstHeaderRow="1" firstDataRow="2" firstDataCol="1"/>
  <pivotFields count="16">
    <pivotField axis="axisRow" numFmtId="14" showAll="0">
      <items count="15">
        <item x="0"/>
        <item x="1"/>
        <item x="2"/>
        <item x="3"/>
        <item x="4"/>
        <item x="5"/>
        <item x="6"/>
        <item x="7"/>
        <item x="8"/>
        <item x="9"/>
        <item x="10"/>
        <item x="11"/>
        <item x="12"/>
        <item x="13"/>
        <item t="default"/>
      </items>
    </pivotField>
    <pivotField numFmtId="1" showAll="0">
      <items count="4">
        <item x="1"/>
        <item x="0"/>
        <item h="1" x="2"/>
        <item t="default"/>
      </items>
    </pivotField>
    <pivotField showAll="0">
      <items count="4">
        <item x="1"/>
        <item x="0"/>
        <item x="2"/>
        <item t="default"/>
      </items>
    </pivotField>
    <pivotField axis="axisCol" showAll="0">
      <items count="3">
        <item x="1"/>
        <item x="0"/>
        <item t="default"/>
      </items>
    </pivotField>
    <pivotField showAll="0"/>
    <pivotField showAll="0"/>
    <pivotField showAll="0">
      <items count="9">
        <item x="2"/>
        <item x="1"/>
        <item x="7"/>
        <item x="3"/>
        <item x="6"/>
        <item x="5"/>
        <item x="4"/>
        <item x="0"/>
        <item t="default"/>
      </items>
    </pivotField>
    <pivotField showAll="0"/>
    <pivotField showAll="0">
      <items count="2">
        <item x="0"/>
        <item t="default"/>
      </items>
    </pivotField>
    <pivotField showAll="0">
      <items count="22">
        <item x="18"/>
        <item x="17"/>
        <item x="7"/>
        <item x="12"/>
        <item x="1"/>
        <item x="2"/>
        <item x="5"/>
        <item x="8"/>
        <item x="11"/>
        <item x="20"/>
        <item x="4"/>
        <item x="19"/>
        <item x="14"/>
        <item x="16"/>
        <item x="6"/>
        <item x="13"/>
        <item x="3"/>
        <item x="15"/>
        <item x="9"/>
        <item x="10"/>
        <item x="0"/>
        <item t="default"/>
      </items>
    </pivotField>
    <pivotField showAll="0">
      <items count="11">
        <item x="2"/>
        <item x="3"/>
        <item x="0"/>
        <item x="4"/>
        <item x="5"/>
        <item x="7"/>
        <item x="1"/>
        <item x="8"/>
        <item x="6"/>
        <item x="9"/>
        <item t="default"/>
      </items>
    </pivotField>
    <pivotField showAll="0"/>
    <pivotField dataField="1" numFmtId="164" showAll="0"/>
    <pivotField showAll="0"/>
    <pivotField showAll="0">
      <items count="7">
        <item x="0"/>
        <item x="1"/>
        <item x="2"/>
        <item x="3"/>
        <item x="4"/>
        <item x="5"/>
        <item t="default"/>
      </items>
    </pivotField>
    <pivotField axis="axisRow" showAll="0">
      <items count="6">
        <item x="0"/>
        <item x="1"/>
        <item x="2"/>
        <item x="3"/>
        <item x="4"/>
        <item t="default"/>
      </items>
    </pivotField>
  </pivotFields>
  <rowFields count="2">
    <field x="15"/>
    <field x="0"/>
  </rowFields>
  <rowItems count="21">
    <i>
      <x v="1"/>
    </i>
    <i r="1">
      <x v="1"/>
    </i>
    <i r="1">
      <x v="2"/>
    </i>
    <i r="1">
      <x v="3"/>
    </i>
    <i r="1">
      <x v="4"/>
    </i>
    <i r="1">
      <x v="5"/>
    </i>
    <i r="1">
      <x v="6"/>
    </i>
    <i r="1">
      <x v="7"/>
    </i>
    <i r="1">
      <x v="8"/>
    </i>
    <i r="1">
      <x v="9"/>
    </i>
    <i r="1">
      <x v="10"/>
    </i>
    <i r="1">
      <x v="11"/>
    </i>
    <i r="1">
      <x v="12"/>
    </i>
    <i>
      <x v="2"/>
    </i>
    <i r="1">
      <x v="1"/>
    </i>
    <i r="1">
      <x v="2"/>
    </i>
    <i r="1">
      <x v="3"/>
    </i>
    <i r="1">
      <x v="4"/>
    </i>
    <i r="1">
      <x v="5"/>
    </i>
    <i r="1">
      <x v="6"/>
    </i>
    <i t="grand">
      <x/>
    </i>
  </rowItems>
  <colFields count="1">
    <field x="3"/>
  </colFields>
  <colItems count="3">
    <i>
      <x/>
    </i>
    <i>
      <x v="1"/>
    </i>
    <i t="grand">
      <x/>
    </i>
  </colItems>
  <dataFields count="1">
    <dataField name="Sum of Sales" fld="12" baseField="0" baseItem="0" numFmtId="165"/>
  </dataFields>
  <formats count="2">
    <format dxfId="24">
      <pivotArea collapsedLevelsAreSubtotals="1" fieldPosition="0">
        <references count="2">
          <reference field="3" count="1" selected="0">
            <x v="0"/>
          </reference>
          <reference field="15" count="1">
            <x v="1"/>
          </reference>
        </references>
      </pivotArea>
    </format>
    <format dxfId="23">
      <pivotArea outline="0" collapsedLevelsAreSubtotals="1" fieldPosition="0"/>
    </format>
  </formats>
  <chartFormats count="8">
    <chartFormat chart="24" format="4" series="1">
      <pivotArea type="data" outline="0" fieldPosition="0">
        <references count="2">
          <reference field="4294967294" count="1" selected="0">
            <x v="0"/>
          </reference>
          <reference field="3" count="1" selected="0">
            <x v="0"/>
          </reference>
        </references>
      </pivotArea>
    </chartFormat>
    <chartFormat chart="24" format="5" series="1">
      <pivotArea type="data" outline="0" fieldPosition="0">
        <references count="2">
          <reference field="4294967294" count="1" selected="0">
            <x v="0"/>
          </reference>
          <reference field="3" count="1" selected="0">
            <x v="1"/>
          </reference>
        </references>
      </pivotArea>
    </chartFormat>
    <chartFormat chart="26" format="4" series="1">
      <pivotArea type="data" outline="0" fieldPosition="0">
        <references count="2">
          <reference field="4294967294" count="1" selected="0">
            <x v="0"/>
          </reference>
          <reference field="3" count="1" selected="0">
            <x v="0"/>
          </reference>
        </references>
      </pivotArea>
    </chartFormat>
    <chartFormat chart="26" format="5" series="1">
      <pivotArea type="data" outline="0" fieldPosition="0">
        <references count="2">
          <reference field="4294967294" count="1" selected="0">
            <x v="0"/>
          </reference>
          <reference field="3" count="1" selected="0">
            <x v="1"/>
          </reference>
        </references>
      </pivotArea>
    </chartFormat>
    <chartFormat chart="28" format="4" series="1">
      <pivotArea type="data" outline="0" fieldPosition="0">
        <references count="2">
          <reference field="4294967294" count="1" selected="0">
            <x v="0"/>
          </reference>
          <reference field="3" count="1" selected="0">
            <x v="0"/>
          </reference>
        </references>
      </pivotArea>
    </chartFormat>
    <chartFormat chart="28" format="5" series="1">
      <pivotArea type="data" outline="0" fieldPosition="0">
        <references count="2">
          <reference field="4294967294" count="1" selected="0">
            <x v="0"/>
          </reference>
          <reference field="3" count="1" selected="0">
            <x v="1"/>
          </reference>
        </references>
      </pivotArea>
    </chartFormat>
    <chartFormat chart="31" format="4" series="1">
      <pivotArea type="data" outline="0" fieldPosition="0">
        <references count="2">
          <reference field="4294967294" count="1" selected="0">
            <x v="0"/>
          </reference>
          <reference field="3" count="1" selected="0">
            <x v="0"/>
          </reference>
        </references>
      </pivotArea>
    </chartFormat>
    <chartFormat chart="31" format="5"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altText="Total Sales over time"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88E78DF-FE47-0244-8235-FF2549AF9B44}" name="Average Sales over time"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location ref="A3:D25" firstHeaderRow="1" firstDataRow="2" firstDataCol="1"/>
  <pivotFields count="16">
    <pivotField axis="axisRow" numFmtId="14" showAll="0">
      <items count="15">
        <item x="0"/>
        <item x="1"/>
        <item x="2"/>
        <item x="3"/>
        <item x="4"/>
        <item x="5"/>
        <item x="6"/>
        <item x="7"/>
        <item x="8"/>
        <item x="9"/>
        <item x="10"/>
        <item x="11"/>
        <item x="12"/>
        <item x="13"/>
        <item t="default"/>
      </items>
    </pivotField>
    <pivotField numFmtId="1" showAll="0">
      <items count="4">
        <item x="1"/>
        <item x="0"/>
        <item h="1" x="2"/>
        <item t="default"/>
      </items>
    </pivotField>
    <pivotField showAll="0"/>
    <pivotField axis="axisCol" showAll="0">
      <items count="3">
        <item x="1"/>
        <item x="0"/>
        <item t="default"/>
      </items>
    </pivotField>
    <pivotField showAll="0"/>
    <pivotField showAll="0"/>
    <pivotField showAll="0">
      <items count="9">
        <item x="2"/>
        <item x="1"/>
        <item x="7"/>
        <item x="3"/>
        <item x="6"/>
        <item x="5"/>
        <item x="4"/>
        <item x="0"/>
        <item t="default"/>
      </items>
    </pivotField>
    <pivotField showAll="0"/>
    <pivotField showAll="0">
      <items count="2">
        <item x="0"/>
        <item t="default"/>
      </items>
    </pivotField>
    <pivotField showAll="0">
      <items count="22">
        <item x="18"/>
        <item x="17"/>
        <item x="7"/>
        <item x="12"/>
        <item x="1"/>
        <item x="2"/>
        <item x="5"/>
        <item x="8"/>
        <item x="11"/>
        <item x="20"/>
        <item x="4"/>
        <item x="19"/>
        <item x="14"/>
        <item x="16"/>
        <item x="6"/>
        <item x="13"/>
        <item x="3"/>
        <item x="15"/>
        <item x="9"/>
        <item x="10"/>
        <item x="0"/>
        <item t="default"/>
      </items>
    </pivotField>
    <pivotField showAll="0">
      <items count="11">
        <item x="2"/>
        <item x="3"/>
        <item x="0"/>
        <item x="4"/>
        <item x="5"/>
        <item x="7"/>
        <item x="1"/>
        <item x="8"/>
        <item x="6"/>
        <item x="9"/>
        <item t="default"/>
      </items>
    </pivotField>
    <pivotField showAll="0"/>
    <pivotField dataField="1" numFmtId="164" showAll="0"/>
    <pivotField showAll="0"/>
    <pivotField showAll="0">
      <items count="7">
        <item x="0"/>
        <item x="1"/>
        <item x="2"/>
        <item x="3"/>
        <item x="4"/>
        <item x="5"/>
        <item t="default"/>
      </items>
    </pivotField>
    <pivotField axis="axisRow" showAll="0">
      <items count="6">
        <item x="0"/>
        <item x="1"/>
        <item x="2"/>
        <item x="3"/>
        <item x="4"/>
        <item t="default"/>
      </items>
    </pivotField>
  </pivotFields>
  <rowFields count="2">
    <field x="15"/>
    <field x="0"/>
  </rowFields>
  <rowItems count="21">
    <i>
      <x v="1"/>
    </i>
    <i r="1">
      <x v="1"/>
    </i>
    <i r="1">
      <x v="2"/>
    </i>
    <i r="1">
      <x v="3"/>
    </i>
    <i r="1">
      <x v="4"/>
    </i>
    <i r="1">
      <x v="5"/>
    </i>
    <i r="1">
      <x v="6"/>
    </i>
    <i r="1">
      <x v="7"/>
    </i>
    <i r="1">
      <x v="8"/>
    </i>
    <i r="1">
      <x v="9"/>
    </i>
    <i r="1">
      <x v="10"/>
    </i>
    <i r="1">
      <x v="11"/>
    </i>
    <i r="1">
      <x v="12"/>
    </i>
    <i>
      <x v="2"/>
    </i>
    <i r="1">
      <x v="1"/>
    </i>
    <i r="1">
      <x v="2"/>
    </i>
    <i r="1">
      <x v="3"/>
    </i>
    <i r="1">
      <x v="4"/>
    </i>
    <i r="1">
      <x v="5"/>
    </i>
    <i r="1">
      <x v="6"/>
    </i>
    <i t="grand">
      <x/>
    </i>
  </rowItems>
  <colFields count="1">
    <field x="3"/>
  </colFields>
  <colItems count="3">
    <i>
      <x/>
    </i>
    <i>
      <x v="1"/>
    </i>
    <i t="grand">
      <x/>
    </i>
  </colItems>
  <dataFields count="1">
    <dataField name="Average of Sales" fld="12" subtotal="average" baseField="0" baseItem="0" numFmtId="165"/>
  </dataFields>
  <formats count="14">
    <format dxfId="22">
      <pivotArea collapsedLevelsAreSubtotals="1" fieldPosition="0">
        <references count="2">
          <reference field="3" count="1" selected="0">
            <x v="0"/>
          </reference>
          <reference field="15" count="1">
            <x v="1"/>
          </reference>
        </references>
      </pivotArea>
    </format>
    <format dxfId="21">
      <pivotArea outline="0" collapsedLevelsAreSubtotals="1" fieldPosition="0"/>
    </format>
    <format dxfId="20">
      <pivotArea collapsedLevelsAreSubtotals="1" fieldPosition="0">
        <references count="1">
          <reference field="15" count="1">
            <x v="1"/>
          </reference>
        </references>
      </pivotArea>
    </format>
    <format dxfId="19">
      <pivotArea collapsedLevelsAreSubtotals="1" fieldPosition="0">
        <references count="2">
          <reference field="0" count="12">
            <x v="1"/>
            <x v="2"/>
            <x v="3"/>
            <x v="4"/>
            <x v="5"/>
            <x v="6"/>
            <x v="7"/>
            <x v="8"/>
            <x v="9"/>
            <x v="10"/>
            <x v="11"/>
            <x v="12"/>
          </reference>
          <reference field="15" count="1" selected="0">
            <x v="1"/>
          </reference>
        </references>
      </pivotArea>
    </format>
    <format dxfId="18">
      <pivotArea collapsedLevelsAreSubtotals="1" fieldPosition="0">
        <references count="1">
          <reference field="15" count="1">
            <x v="2"/>
          </reference>
        </references>
      </pivotArea>
    </format>
    <format dxfId="17">
      <pivotArea collapsedLevelsAreSubtotals="1" fieldPosition="0">
        <references count="2">
          <reference field="0" count="12">
            <x v="1"/>
            <x v="2"/>
            <x v="3"/>
            <x v="4"/>
            <x v="5"/>
            <x v="6"/>
            <x v="7"/>
            <x v="8"/>
            <x v="9"/>
            <x v="10"/>
            <x v="11"/>
            <x v="12"/>
          </reference>
          <reference field="15" count="1" selected="0">
            <x v="2"/>
          </reference>
        </references>
      </pivotArea>
    </format>
    <format dxfId="16">
      <pivotArea collapsedLevelsAreSubtotals="1" fieldPosition="0">
        <references count="1">
          <reference field="15" count="1">
            <x v="1"/>
          </reference>
        </references>
      </pivotArea>
    </format>
    <format dxfId="15">
      <pivotArea collapsedLevelsAreSubtotals="1" fieldPosition="0">
        <references count="2">
          <reference field="0" count="12">
            <x v="1"/>
            <x v="2"/>
            <x v="3"/>
            <x v="4"/>
            <x v="5"/>
            <x v="6"/>
            <x v="7"/>
            <x v="8"/>
            <x v="9"/>
            <x v="10"/>
            <x v="11"/>
            <x v="12"/>
          </reference>
          <reference field="15" count="1" selected="0">
            <x v="1"/>
          </reference>
        </references>
      </pivotArea>
    </format>
    <format dxfId="14">
      <pivotArea collapsedLevelsAreSubtotals="1" fieldPosition="0">
        <references count="1">
          <reference field="15" count="1">
            <x v="2"/>
          </reference>
        </references>
      </pivotArea>
    </format>
    <format dxfId="13">
      <pivotArea collapsedLevelsAreSubtotals="1" fieldPosition="0">
        <references count="2">
          <reference field="0" count="12">
            <x v="1"/>
            <x v="2"/>
            <x v="3"/>
            <x v="4"/>
            <x v="5"/>
            <x v="6"/>
            <x v="7"/>
            <x v="8"/>
            <x v="9"/>
            <x v="10"/>
            <x v="11"/>
            <x v="12"/>
          </reference>
          <reference field="15" count="1" selected="0">
            <x v="2"/>
          </reference>
        </references>
      </pivotArea>
    </format>
    <format dxfId="12">
      <pivotArea collapsedLevelsAreSubtotals="1" fieldPosition="0">
        <references count="1">
          <reference field="15" count="1">
            <x v="1"/>
          </reference>
        </references>
      </pivotArea>
    </format>
    <format dxfId="11">
      <pivotArea collapsedLevelsAreSubtotals="1" fieldPosition="0">
        <references count="2">
          <reference field="0" count="12">
            <x v="1"/>
            <x v="2"/>
            <x v="3"/>
            <x v="4"/>
            <x v="5"/>
            <x v="6"/>
            <x v="7"/>
            <x v="8"/>
            <x v="9"/>
            <x v="10"/>
            <x v="11"/>
            <x v="12"/>
          </reference>
          <reference field="15" count="1" selected="0">
            <x v="1"/>
          </reference>
        </references>
      </pivotArea>
    </format>
    <format dxfId="10">
      <pivotArea collapsedLevelsAreSubtotals="1" fieldPosition="0">
        <references count="1">
          <reference field="15" count="1">
            <x v="2"/>
          </reference>
        </references>
      </pivotArea>
    </format>
    <format dxfId="9">
      <pivotArea collapsedLevelsAreSubtotals="1" fieldPosition="0">
        <references count="2">
          <reference field="0" count="12">
            <x v="1"/>
            <x v="2"/>
            <x v="3"/>
            <x v="4"/>
            <x v="5"/>
            <x v="6"/>
            <x v="7"/>
            <x v="8"/>
            <x v="9"/>
            <x v="10"/>
            <x v="11"/>
            <x v="12"/>
          </reference>
          <reference field="15" count="1" selected="0">
            <x v="2"/>
          </reference>
        </references>
      </pivotArea>
    </format>
  </formats>
  <chartFormats count="6">
    <chartFormat chart="20" format="0" series="1">
      <pivotArea type="data" outline="0" fieldPosition="0">
        <references count="2">
          <reference field="4294967294" count="1" selected="0">
            <x v="0"/>
          </reference>
          <reference field="3" count="1" selected="0">
            <x v="0"/>
          </reference>
        </references>
      </pivotArea>
    </chartFormat>
    <chartFormat chart="20" format="1" series="1">
      <pivotArea type="data" outline="0" fieldPosition="0">
        <references count="2">
          <reference field="4294967294" count="1" selected="0">
            <x v="0"/>
          </reference>
          <reference field="3" count="1" selected="0">
            <x v="1"/>
          </reference>
        </references>
      </pivotArea>
    </chartFormat>
    <chartFormat chart="24" format="4" series="1">
      <pivotArea type="data" outline="0" fieldPosition="0">
        <references count="2">
          <reference field="4294967294" count="1" selected="0">
            <x v="0"/>
          </reference>
          <reference field="3" count="1" selected="0">
            <x v="0"/>
          </reference>
        </references>
      </pivotArea>
    </chartFormat>
    <chartFormat chart="24" format="5" series="1">
      <pivotArea type="data" outline="0" fieldPosition="0">
        <references count="2">
          <reference field="4294967294" count="1" selected="0">
            <x v="0"/>
          </reference>
          <reference field="3" count="1" selected="0">
            <x v="1"/>
          </reference>
        </references>
      </pivotArea>
    </chartFormat>
    <chartFormat chart="31" format="4" series="1">
      <pivotArea type="data" outline="0" fieldPosition="0">
        <references count="2">
          <reference field="4294967294" count="1" selected="0">
            <x v="0"/>
          </reference>
          <reference field="3" count="1" selected="0">
            <x v="0"/>
          </reference>
        </references>
      </pivotArea>
    </chartFormat>
    <chartFormat chart="31" format="5"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altText="Total Sales over time"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4F6F744-CB91-0449-A7E3-7E7837831A43}" name="Sales By Category"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8">
  <location ref="A2:D14" firstHeaderRow="1" firstDataRow="2" firstDataCol="1"/>
  <pivotFields count="16">
    <pivotField numFmtId="14" showAll="0">
      <items count="15">
        <item x="0"/>
        <item x="1"/>
        <item x="2"/>
        <item x="3"/>
        <item x="4"/>
        <item x="5"/>
        <item x="6"/>
        <item x="7"/>
        <item x="8"/>
        <item x="9"/>
        <item x="10"/>
        <item x="11"/>
        <item x="12"/>
        <item x="13"/>
        <item t="default"/>
      </items>
    </pivotField>
    <pivotField numFmtId="1" showAll="0">
      <items count="4">
        <item x="1"/>
        <item x="0"/>
        <item h="1" x="2"/>
        <item t="default"/>
      </items>
    </pivotField>
    <pivotField showAll="0"/>
    <pivotField axis="axisCol" showAll="0">
      <items count="3">
        <item x="1"/>
        <item x="0"/>
        <item t="default"/>
      </items>
    </pivotField>
    <pivotField showAll="0"/>
    <pivotField showAll="0"/>
    <pivotField showAll="0">
      <items count="9">
        <item x="2"/>
        <item x="1"/>
        <item x="7"/>
        <item x="3"/>
        <item x="6"/>
        <item x="5"/>
        <item x="4"/>
        <item x="0"/>
        <item t="default"/>
      </items>
    </pivotField>
    <pivotField showAll="0"/>
    <pivotField showAll="0">
      <items count="2">
        <item x="0"/>
        <item t="default"/>
      </items>
    </pivotField>
    <pivotField showAll="0">
      <items count="22">
        <item x="18"/>
        <item x="17"/>
        <item x="7"/>
        <item x="12"/>
        <item x="1"/>
        <item x="2"/>
        <item x="5"/>
        <item x="8"/>
        <item x="11"/>
        <item x="20"/>
        <item x="4"/>
        <item x="19"/>
        <item x="14"/>
        <item x="16"/>
        <item x="6"/>
        <item x="13"/>
        <item x="3"/>
        <item x="15"/>
        <item x="9"/>
        <item x="10"/>
        <item x="0"/>
        <item t="default"/>
      </items>
    </pivotField>
    <pivotField axis="axisRow" showAll="0" sortType="ascending">
      <items count="11">
        <item x="2"/>
        <item x="3"/>
        <item x="0"/>
        <item x="4"/>
        <item x="5"/>
        <item x="7"/>
        <item x="1"/>
        <item x="8"/>
        <item x="6"/>
        <item x="9"/>
        <item t="default"/>
      </items>
      <autoSortScope>
        <pivotArea dataOnly="0" outline="0" fieldPosition="0">
          <references count="1">
            <reference field="4294967294" count="1" selected="0">
              <x v="0"/>
            </reference>
          </references>
        </pivotArea>
      </autoSortScope>
    </pivotField>
    <pivotField showAll="0"/>
    <pivotField dataField="1" numFmtId="164"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10"/>
  </rowFields>
  <rowItems count="11">
    <i>
      <x v="7"/>
    </i>
    <i>
      <x v="8"/>
    </i>
    <i>
      <x/>
    </i>
    <i>
      <x v="4"/>
    </i>
    <i>
      <x v="1"/>
    </i>
    <i>
      <x v="5"/>
    </i>
    <i>
      <x v="2"/>
    </i>
    <i>
      <x v="9"/>
    </i>
    <i>
      <x v="6"/>
    </i>
    <i>
      <x v="3"/>
    </i>
    <i t="grand">
      <x/>
    </i>
  </rowItems>
  <colFields count="1">
    <field x="3"/>
  </colFields>
  <colItems count="3">
    <i>
      <x/>
    </i>
    <i>
      <x v="1"/>
    </i>
    <i t="grand">
      <x/>
    </i>
  </colItems>
  <dataFields count="1">
    <dataField name="Sum of Sales" fld="12" baseField="0" baseItem="0" numFmtId="165"/>
  </dataFields>
  <formats count="1">
    <format dxfId="8">
      <pivotArea outline="0" collapsedLevelsAreSubtotals="1" fieldPosition="0"/>
    </format>
  </formats>
  <chartFormats count="16">
    <chartFormat chart="20" format="0" series="1">
      <pivotArea type="data" outline="0" fieldPosition="0">
        <references count="2">
          <reference field="4294967294" count="1" selected="0">
            <x v="0"/>
          </reference>
          <reference field="3" count="1" selected="0">
            <x v="0"/>
          </reference>
        </references>
      </pivotArea>
    </chartFormat>
    <chartFormat chart="20" format="1" series="1">
      <pivotArea type="data" outline="0" fieldPosition="0">
        <references count="2">
          <reference field="4294967294" count="1" selected="0">
            <x v="0"/>
          </reference>
          <reference field="3" count="1" selected="0">
            <x v="1"/>
          </reference>
        </references>
      </pivotArea>
    </chartFormat>
    <chartFormat chart="24" format="4" series="1">
      <pivotArea type="data" outline="0" fieldPosition="0">
        <references count="2">
          <reference field="4294967294" count="1" selected="0">
            <x v="0"/>
          </reference>
          <reference field="3" count="1" selected="0">
            <x v="0"/>
          </reference>
        </references>
      </pivotArea>
    </chartFormat>
    <chartFormat chart="24" format="5" series="1">
      <pivotArea type="data" outline="0" fieldPosition="0">
        <references count="2">
          <reference field="4294967294" count="1" selected="0">
            <x v="0"/>
          </reference>
          <reference field="3" count="1" selected="0">
            <x v="1"/>
          </reference>
        </references>
      </pivotArea>
    </chartFormat>
    <chartFormat chart="25" format="0" series="1">
      <pivotArea type="data" outline="0" fieldPosition="0">
        <references count="2">
          <reference field="4294967294" count="1" selected="0">
            <x v="0"/>
          </reference>
          <reference field="3" count="1" selected="0">
            <x v="0"/>
          </reference>
        </references>
      </pivotArea>
    </chartFormat>
    <chartFormat chart="25" format="1" series="1">
      <pivotArea type="data" outline="0" fieldPosition="0">
        <references count="2">
          <reference field="4294967294" count="1" selected="0">
            <x v="0"/>
          </reference>
          <reference field="3" count="1" selected="0">
            <x v="1"/>
          </reference>
        </references>
      </pivotArea>
    </chartFormat>
    <chartFormat chart="38" format="4" series="1">
      <pivotArea type="data" outline="0" fieldPosition="0">
        <references count="2">
          <reference field="4294967294" count="1" selected="0">
            <x v="0"/>
          </reference>
          <reference field="3" count="1" selected="0">
            <x v="0"/>
          </reference>
        </references>
      </pivotArea>
    </chartFormat>
    <chartFormat chart="38" format="5" series="1">
      <pivotArea type="data" outline="0" fieldPosition="0">
        <references count="2">
          <reference field="4294967294" count="1" selected="0">
            <x v="0"/>
          </reference>
          <reference field="3" count="1" selected="0">
            <x v="1"/>
          </reference>
        </references>
      </pivotArea>
    </chartFormat>
    <chartFormat chart="40" format="4" series="1">
      <pivotArea type="data" outline="0" fieldPosition="0">
        <references count="2">
          <reference field="4294967294" count="1" selected="0">
            <x v="0"/>
          </reference>
          <reference field="3" count="1" selected="0">
            <x v="0"/>
          </reference>
        </references>
      </pivotArea>
    </chartFormat>
    <chartFormat chart="40" format="5" series="1">
      <pivotArea type="data" outline="0" fieldPosition="0">
        <references count="2">
          <reference field="4294967294" count="1" selected="0">
            <x v="0"/>
          </reference>
          <reference field="3" count="1" selected="0">
            <x v="1"/>
          </reference>
        </references>
      </pivotArea>
    </chartFormat>
    <chartFormat chart="42" format="4" series="1">
      <pivotArea type="data" outline="0" fieldPosition="0">
        <references count="2">
          <reference field="4294967294" count="1" selected="0">
            <x v="0"/>
          </reference>
          <reference field="3" count="1" selected="0">
            <x v="0"/>
          </reference>
        </references>
      </pivotArea>
    </chartFormat>
    <chartFormat chart="42" format="5" series="1">
      <pivotArea type="data" outline="0" fieldPosition="0">
        <references count="2">
          <reference field="4294967294" count="1" selected="0">
            <x v="0"/>
          </reference>
          <reference field="3" count="1" selected="0">
            <x v="1"/>
          </reference>
        </references>
      </pivotArea>
    </chartFormat>
    <chartFormat chart="44" format="4" series="1">
      <pivotArea type="data" outline="0" fieldPosition="0">
        <references count="2">
          <reference field="4294967294" count="1" selected="0">
            <x v="0"/>
          </reference>
          <reference field="3" count="1" selected="0">
            <x v="0"/>
          </reference>
        </references>
      </pivotArea>
    </chartFormat>
    <chartFormat chart="44" format="5" series="1">
      <pivotArea type="data" outline="0" fieldPosition="0">
        <references count="2">
          <reference field="4294967294" count="1" selected="0">
            <x v="0"/>
          </reference>
          <reference field="3" count="1" selected="0">
            <x v="1"/>
          </reference>
        </references>
      </pivotArea>
    </chartFormat>
    <chartFormat chart="46" format="4" series="1">
      <pivotArea type="data" outline="0" fieldPosition="0">
        <references count="2">
          <reference field="4294967294" count="1" selected="0">
            <x v="0"/>
          </reference>
          <reference field="3" count="1" selected="0">
            <x v="0"/>
          </reference>
        </references>
      </pivotArea>
    </chartFormat>
    <chartFormat chart="46" format="5"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altText="Total Sales over time"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3D3E568-4406-2944-B72D-EF7DD6AC075E}" name="Sales By Category"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1">
  <location ref="A2:D14" firstHeaderRow="1" firstDataRow="2" firstDataCol="1"/>
  <pivotFields count="16">
    <pivotField numFmtId="14" showAll="0">
      <items count="15">
        <item x="0"/>
        <item x="1"/>
        <item x="2"/>
        <item x="3"/>
        <item x="4"/>
        <item x="5"/>
        <item x="6"/>
        <item x="7"/>
        <item x="8"/>
        <item x="9"/>
        <item x="10"/>
        <item x="11"/>
        <item x="12"/>
        <item x="13"/>
        <item t="default"/>
      </items>
    </pivotField>
    <pivotField numFmtId="1" showAll="0">
      <items count="4">
        <item x="1"/>
        <item x="0"/>
        <item h="1" x="2"/>
        <item t="default"/>
      </items>
    </pivotField>
    <pivotField showAll="0"/>
    <pivotField axis="axisCol" showAll="0">
      <items count="3">
        <item x="1"/>
        <item x="0"/>
        <item t="default"/>
      </items>
    </pivotField>
    <pivotField axis="axisRow" showAll="0" measureFilter="1" sortType="descending">
      <items count="98">
        <item x="38"/>
        <item x="39"/>
        <item x="63"/>
        <item x="95"/>
        <item x="34"/>
        <item x="64"/>
        <item x="91"/>
        <item x="65"/>
        <item x="66"/>
        <item x="0"/>
        <item x="40"/>
        <item x="1"/>
        <item x="56"/>
        <item x="2"/>
        <item x="25"/>
        <item x="61"/>
        <item x="86"/>
        <item x="3"/>
        <item x="41"/>
        <item x="26"/>
        <item x="42"/>
        <item x="67"/>
        <item x="43"/>
        <item x="4"/>
        <item x="36"/>
        <item x="5"/>
        <item x="6"/>
        <item x="27"/>
        <item x="44"/>
        <item x="89"/>
        <item x="7"/>
        <item x="68"/>
        <item x="28"/>
        <item x="8"/>
        <item x="9"/>
        <item x="10"/>
        <item x="75"/>
        <item x="69"/>
        <item x="87"/>
        <item x="85"/>
        <item x="81"/>
        <item x="11"/>
        <item x="45"/>
        <item x="62"/>
        <item x="93"/>
        <item x="82"/>
        <item x="70"/>
        <item x="12"/>
        <item x="83"/>
        <item x="92"/>
        <item x="58"/>
        <item x="94"/>
        <item x="78"/>
        <item x="13"/>
        <item x="14"/>
        <item x="46"/>
        <item x="80"/>
        <item x="71"/>
        <item x="35"/>
        <item x="15"/>
        <item x="29"/>
        <item x="16"/>
        <item x="72"/>
        <item x="79"/>
        <item x="17"/>
        <item x="47"/>
        <item x="18"/>
        <item x="48"/>
        <item x="59"/>
        <item x="60"/>
        <item x="30"/>
        <item x="19"/>
        <item x="37"/>
        <item x="73"/>
        <item x="57"/>
        <item x="76"/>
        <item x="49"/>
        <item x="90"/>
        <item x="77"/>
        <item x="31"/>
        <item x="50"/>
        <item x="32"/>
        <item x="51"/>
        <item x="84"/>
        <item x="52"/>
        <item x="20"/>
        <item x="24"/>
        <item x="21"/>
        <item x="74"/>
        <item x="22"/>
        <item x="53"/>
        <item x="23"/>
        <item x="33"/>
        <item x="54"/>
        <item x="96"/>
        <item x="88"/>
        <item x="55"/>
        <item t="default"/>
      </items>
      <autoSortScope>
        <pivotArea dataOnly="0" outline="0" fieldPosition="0">
          <references count="1">
            <reference field="4294967294" count="1" selected="0">
              <x v="0"/>
            </reference>
          </references>
        </pivotArea>
      </autoSortScope>
    </pivotField>
    <pivotField showAll="0"/>
    <pivotField showAll="0">
      <items count="9">
        <item x="2"/>
        <item x="1"/>
        <item x="7"/>
        <item x="3"/>
        <item x="6"/>
        <item x="5"/>
        <item x="4"/>
        <item x="0"/>
        <item t="default"/>
      </items>
    </pivotField>
    <pivotField showAll="0"/>
    <pivotField showAll="0">
      <items count="2">
        <item x="0"/>
        <item t="default"/>
      </items>
    </pivotField>
    <pivotField showAll="0">
      <items count="22">
        <item x="18"/>
        <item x="17"/>
        <item x="7"/>
        <item x="12"/>
        <item x="1"/>
        <item x="2"/>
        <item x="5"/>
        <item x="8"/>
        <item x="11"/>
        <item x="20"/>
        <item x="4"/>
        <item x="19"/>
        <item x="14"/>
        <item x="16"/>
        <item x="6"/>
        <item x="13"/>
        <item x="3"/>
        <item x="15"/>
        <item x="9"/>
        <item x="10"/>
        <item x="0"/>
        <item t="default"/>
      </items>
    </pivotField>
    <pivotField showAll="0" sortType="ascending">
      <items count="11">
        <item x="2"/>
        <item x="3"/>
        <item x="0"/>
        <item x="4"/>
        <item x="5"/>
        <item x="7"/>
        <item x="1"/>
        <item x="8"/>
        <item x="6"/>
        <item x="9"/>
        <item t="default"/>
      </items>
      <autoSortScope>
        <pivotArea dataOnly="0" outline="0" fieldPosition="0">
          <references count="1">
            <reference field="4294967294" count="1" selected="0">
              <x v="0"/>
            </reference>
          </references>
        </pivotArea>
      </autoSortScope>
    </pivotField>
    <pivotField showAll="0"/>
    <pivotField dataField="1" numFmtId="164"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4"/>
  </rowFields>
  <rowItems count="11">
    <i>
      <x v="22"/>
    </i>
    <i>
      <x v="37"/>
    </i>
    <i>
      <x v="2"/>
    </i>
    <i>
      <x v="24"/>
    </i>
    <i>
      <x v="90"/>
    </i>
    <i>
      <x v="10"/>
    </i>
    <i>
      <x v="68"/>
    </i>
    <i>
      <x v="23"/>
    </i>
    <i>
      <x v="4"/>
    </i>
    <i>
      <x v="1"/>
    </i>
    <i t="grand">
      <x/>
    </i>
  </rowItems>
  <colFields count="1">
    <field x="3"/>
  </colFields>
  <colItems count="3">
    <i>
      <x/>
    </i>
    <i>
      <x v="1"/>
    </i>
    <i t="grand">
      <x/>
    </i>
  </colItems>
  <dataFields count="1">
    <dataField name="Sum of Sales" fld="12" baseField="0" baseItem="0" numFmtId="165"/>
  </dataFields>
  <formats count="1">
    <format dxfId="7">
      <pivotArea outline="0" collapsedLevelsAreSubtotals="1" fieldPosition="0"/>
    </format>
  </formats>
  <chartFormats count="16">
    <chartFormat chart="20" format="0" series="1">
      <pivotArea type="data" outline="0" fieldPosition="0">
        <references count="2">
          <reference field="4294967294" count="1" selected="0">
            <x v="0"/>
          </reference>
          <reference field="3" count="1" selected="0">
            <x v="0"/>
          </reference>
        </references>
      </pivotArea>
    </chartFormat>
    <chartFormat chart="20" format="1" series="1">
      <pivotArea type="data" outline="0" fieldPosition="0">
        <references count="2">
          <reference field="4294967294" count="1" selected="0">
            <x v="0"/>
          </reference>
          <reference field="3" count="1" selected="0">
            <x v="1"/>
          </reference>
        </references>
      </pivotArea>
    </chartFormat>
    <chartFormat chart="24" format="4" series="1">
      <pivotArea type="data" outline="0" fieldPosition="0">
        <references count="2">
          <reference field="4294967294" count="1" selected="0">
            <x v="0"/>
          </reference>
          <reference field="3" count="1" selected="0">
            <x v="0"/>
          </reference>
        </references>
      </pivotArea>
    </chartFormat>
    <chartFormat chart="24" format="5" series="1">
      <pivotArea type="data" outline="0" fieldPosition="0">
        <references count="2">
          <reference field="4294967294" count="1" selected="0">
            <x v="0"/>
          </reference>
          <reference field="3" count="1" selected="0">
            <x v="1"/>
          </reference>
        </references>
      </pivotArea>
    </chartFormat>
    <chartFormat chart="25" format="0" series="1">
      <pivotArea type="data" outline="0" fieldPosition="0">
        <references count="2">
          <reference field="4294967294" count="1" selected="0">
            <x v="0"/>
          </reference>
          <reference field="3" count="1" selected="0">
            <x v="0"/>
          </reference>
        </references>
      </pivotArea>
    </chartFormat>
    <chartFormat chart="25" format="1" series="1">
      <pivotArea type="data" outline="0" fieldPosition="0">
        <references count="2">
          <reference field="4294967294" count="1" selected="0">
            <x v="0"/>
          </reference>
          <reference field="3" count="1" selected="0">
            <x v="1"/>
          </reference>
        </references>
      </pivotArea>
    </chartFormat>
    <chartFormat chart="31" format="0" series="1">
      <pivotArea type="data" outline="0" fieldPosition="0">
        <references count="2">
          <reference field="4294967294" count="1" selected="0">
            <x v="0"/>
          </reference>
          <reference field="3" count="1" selected="0">
            <x v="0"/>
          </reference>
        </references>
      </pivotArea>
    </chartFormat>
    <chartFormat chart="31" format="1" series="1">
      <pivotArea type="data" outline="0" fieldPosition="0">
        <references count="2">
          <reference field="4294967294" count="1" selected="0">
            <x v="0"/>
          </reference>
          <reference field="3" count="1" selected="0">
            <x v="1"/>
          </reference>
        </references>
      </pivotArea>
    </chartFormat>
    <chartFormat chart="38" format="4" series="1">
      <pivotArea type="data" outline="0" fieldPosition="0">
        <references count="2">
          <reference field="4294967294" count="1" selected="0">
            <x v="0"/>
          </reference>
          <reference field="3" count="1" selected="0">
            <x v="0"/>
          </reference>
        </references>
      </pivotArea>
    </chartFormat>
    <chartFormat chart="38" format="5" series="1">
      <pivotArea type="data" outline="0" fieldPosition="0">
        <references count="2">
          <reference field="4294967294" count="1" selected="0">
            <x v="0"/>
          </reference>
          <reference field="3" count="1" selected="0">
            <x v="1"/>
          </reference>
        </references>
      </pivotArea>
    </chartFormat>
    <chartFormat chart="40" format="4" series="1">
      <pivotArea type="data" outline="0" fieldPosition="0">
        <references count="2">
          <reference field="4294967294" count="1" selected="0">
            <x v="0"/>
          </reference>
          <reference field="3" count="1" selected="0">
            <x v="0"/>
          </reference>
        </references>
      </pivotArea>
    </chartFormat>
    <chartFormat chart="40" format="5" series="1">
      <pivotArea type="data" outline="0" fieldPosition="0">
        <references count="2">
          <reference field="4294967294" count="1" selected="0">
            <x v="0"/>
          </reference>
          <reference field="3" count="1" selected="0">
            <x v="1"/>
          </reference>
        </references>
      </pivotArea>
    </chartFormat>
    <chartFormat chart="42" format="4" series="1">
      <pivotArea type="data" outline="0" fieldPosition="0">
        <references count="2">
          <reference field="4294967294" count="1" selected="0">
            <x v="0"/>
          </reference>
          <reference field="3" count="1" selected="0">
            <x v="0"/>
          </reference>
        </references>
      </pivotArea>
    </chartFormat>
    <chartFormat chart="42" format="5" series="1">
      <pivotArea type="data" outline="0" fieldPosition="0">
        <references count="2">
          <reference field="4294967294" count="1" selected="0">
            <x v="0"/>
          </reference>
          <reference field="3" count="1" selected="0">
            <x v="1"/>
          </reference>
        </references>
      </pivotArea>
    </chartFormat>
    <chartFormat chart="50" format="8" series="1">
      <pivotArea type="data" outline="0" fieldPosition="0">
        <references count="2">
          <reference field="4294967294" count="1" selected="0">
            <x v="0"/>
          </reference>
          <reference field="3" count="1" selected="0">
            <x v="0"/>
          </reference>
        </references>
      </pivotArea>
    </chartFormat>
    <chartFormat chart="50" format="9"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filters count="1">
    <filter fld="4" type="count" evalOrder="-1" id="10"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altText="Total Sales over time"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74769E7-B1CC-9943-9CEC-31A8727EE778}" name="Sales By Category"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1">
  <location ref="A2:D14" firstHeaderRow="1" firstDataRow="2" firstDataCol="1"/>
  <pivotFields count="16">
    <pivotField numFmtId="14" showAll="0">
      <items count="15">
        <item x="0"/>
        <item x="1"/>
        <item x="2"/>
        <item x="3"/>
        <item x="4"/>
        <item x="5"/>
        <item x="6"/>
        <item x="7"/>
        <item x="8"/>
        <item x="9"/>
        <item x="10"/>
        <item x="11"/>
        <item x="12"/>
        <item x="13"/>
        <item t="default"/>
      </items>
    </pivotField>
    <pivotField numFmtId="1" showAll="0">
      <items count="4">
        <item x="1"/>
        <item x="0"/>
        <item h="1" x="2"/>
        <item t="default"/>
      </items>
    </pivotField>
    <pivotField showAll="0"/>
    <pivotField axis="axisCol" showAll="0">
      <items count="3">
        <item x="1"/>
        <item x="0"/>
        <item t="default"/>
      </items>
    </pivotField>
    <pivotField showAll="0"/>
    <pivotField showAll="0"/>
    <pivotField showAll="0">
      <items count="9">
        <item x="2"/>
        <item x="1"/>
        <item x="7"/>
        <item x="3"/>
        <item x="6"/>
        <item x="5"/>
        <item x="4"/>
        <item x="0"/>
        <item t="default"/>
      </items>
    </pivotField>
    <pivotField showAll="0"/>
    <pivotField showAll="0">
      <items count="2">
        <item x="0"/>
        <item t="default"/>
      </items>
    </pivotField>
    <pivotField axis="axisRow" showAll="0" measureFilter="1" sortType="descending">
      <items count="22">
        <item x="0"/>
        <item x="10"/>
        <item x="9"/>
        <item x="15"/>
        <item x="3"/>
        <item x="13"/>
        <item x="6"/>
        <item x="16"/>
        <item x="14"/>
        <item x="19"/>
        <item x="4"/>
        <item x="20"/>
        <item x="11"/>
        <item x="8"/>
        <item x="5"/>
        <item x="2"/>
        <item x="1"/>
        <item x="12"/>
        <item x="7"/>
        <item x="17"/>
        <item x="18"/>
        <item t="default"/>
      </items>
      <autoSortScope>
        <pivotArea dataOnly="0" outline="0" fieldPosition="0">
          <references count="1">
            <reference field="4294967294" count="1" selected="0">
              <x v="0"/>
            </reference>
          </references>
        </pivotArea>
      </autoSortScope>
    </pivotField>
    <pivotField showAll="0" sortType="ascending">
      <items count="11">
        <item x="2"/>
        <item x="3"/>
        <item x="0"/>
        <item x="4"/>
        <item x="5"/>
        <item x="7"/>
        <item x="1"/>
        <item x="8"/>
        <item x="6"/>
        <item x="9"/>
        <item t="default"/>
      </items>
      <autoSortScope>
        <pivotArea dataOnly="0" outline="0" fieldPosition="0">
          <references count="1">
            <reference field="4294967294" count="1" selected="0">
              <x v="0"/>
            </reference>
          </references>
        </pivotArea>
      </autoSortScope>
    </pivotField>
    <pivotField showAll="0"/>
    <pivotField dataField="1" numFmtId="164"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9"/>
  </rowFields>
  <rowItems count="11">
    <i>
      <x v="6"/>
    </i>
    <i>
      <x v="14"/>
    </i>
    <i>
      <x v="12"/>
    </i>
    <i>
      <x v="10"/>
    </i>
    <i>
      <x v="13"/>
    </i>
    <i>
      <x v="1"/>
    </i>
    <i>
      <x v="15"/>
    </i>
    <i>
      <x v="18"/>
    </i>
    <i>
      <x v="4"/>
    </i>
    <i>
      <x v="8"/>
    </i>
    <i t="grand">
      <x/>
    </i>
  </rowItems>
  <colFields count="1">
    <field x="3"/>
  </colFields>
  <colItems count="3">
    <i>
      <x/>
    </i>
    <i>
      <x v="1"/>
    </i>
    <i t="grand">
      <x/>
    </i>
  </colItems>
  <dataFields count="1">
    <dataField name="Sum of Sales" fld="12" baseField="0" baseItem="0" numFmtId="165"/>
  </dataFields>
  <formats count="1">
    <format dxfId="6">
      <pivotArea outline="0" collapsedLevelsAreSubtotals="1" fieldPosition="0"/>
    </format>
  </formats>
  <chartFormats count="16">
    <chartFormat chart="20" format="0" series="1">
      <pivotArea type="data" outline="0" fieldPosition="0">
        <references count="2">
          <reference field="4294967294" count="1" selected="0">
            <x v="0"/>
          </reference>
          <reference field="3" count="1" selected="0">
            <x v="0"/>
          </reference>
        </references>
      </pivotArea>
    </chartFormat>
    <chartFormat chart="20" format="1" series="1">
      <pivotArea type="data" outline="0" fieldPosition="0">
        <references count="2">
          <reference field="4294967294" count="1" selected="0">
            <x v="0"/>
          </reference>
          <reference field="3" count="1" selected="0">
            <x v="1"/>
          </reference>
        </references>
      </pivotArea>
    </chartFormat>
    <chartFormat chart="24" format="4" series="1">
      <pivotArea type="data" outline="0" fieldPosition="0">
        <references count="2">
          <reference field="4294967294" count="1" selected="0">
            <x v="0"/>
          </reference>
          <reference field="3" count="1" selected="0">
            <x v="0"/>
          </reference>
        </references>
      </pivotArea>
    </chartFormat>
    <chartFormat chart="24" format="5" series="1">
      <pivotArea type="data" outline="0" fieldPosition="0">
        <references count="2">
          <reference field="4294967294" count="1" selected="0">
            <x v="0"/>
          </reference>
          <reference field="3" count="1" selected="0">
            <x v="1"/>
          </reference>
        </references>
      </pivotArea>
    </chartFormat>
    <chartFormat chart="25" format="0" series="1">
      <pivotArea type="data" outline="0" fieldPosition="0">
        <references count="2">
          <reference field="4294967294" count="1" selected="0">
            <x v="0"/>
          </reference>
          <reference field="3" count="1" selected="0">
            <x v="0"/>
          </reference>
        </references>
      </pivotArea>
    </chartFormat>
    <chartFormat chart="25" format="1" series="1">
      <pivotArea type="data" outline="0" fieldPosition="0">
        <references count="2">
          <reference field="4294967294" count="1" selected="0">
            <x v="0"/>
          </reference>
          <reference field="3" count="1" selected="0">
            <x v="1"/>
          </reference>
        </references>
      </pivotArea>
    </chartFormat>
    <chartFormat chart="31" format="0" series="1">
      <pivotArea type="data" outline="0" fieldPosition="0">
        <references count="2">
          <reference field="4294967294" count="1" selected="0">
            <x v="0"/>
          </reference>
          <reference field="3" count="1" selected="0">
            <x v="0"/>
          </reference>
        </references>
      </pivotArea>
    </chartFormat>
    <chartFormat chart="31" format="1" series="1">
      <pivotArea type="data" outline="0" fieldPosition="0">
        <references count="2">
          <reference field="4294967294" count="1" selected="0">
            <x v="0"/>
          </reference>
          <reference field="3" count="1" selected="0">
            <x v="1"/>
          </reference>
        </references>
      </pivotArea>
    </chartFormat>
    <chartFormat chart="38" format="4" series="1">
      <pivotArea type="data" outline="0" fieldPosition="0">
        <references count="2">
          <reference field="4294967294" count="1" selected="0">
            <x v="0"/>
          </reference>
          <reference field="3" count="1" selected="0">
            <x v="0"/>
          </reference>
        </references>
      </pivotArea>
    </chartFormat>
    <chartFormat chart="38" format="5" series="1">
      <pivotArea type="data" outline="0" fieldPosition="0">
        <references count="2">
          <reference field="4294967294" count="1" selected="0">
            <x v="0"/>
          </reference>
          <reference field="3" count="1" selected="0">
            <x v="1"/>
          </reference>
        </references>
      </pivotArea>
    </chartFormat>
    <chartFormat chart="40" format="4" series="1">
      <pivotArea type="data" outline="0" fieldPosition="0">
        <references count="2">
          <reference field="4294967294" count="1" selected="0">
            <x v="0"/>
          </reference>
          <reference field="3" count="1" selected="0">
            <x v="0"/>
          </reference>
        </references>
      </pivotArea>
    </chartFormat>
    <chartFormat chart="40" format="5" series="1">
      <pivotArea type="data" outline="0" fieldPosition="0">
        <references count="2">
          <reference field="4294967294" count="1" selected="0">
            <x v="0"/>
          </reference>
          <reference field="3" count="1" selected="0">
            <x v="1"/>
          </reference>
        </references>
      </pivotArea>
    </chartFormat>
    <chartFormat chart="48" format="4" series="1">
      <pivotArea type="data" outline="0" fieldPosition="0">
        <references count="2">
          <reference field="4294967294" count="1" selected="0">
            <x v="0"/>
          </reference>
          <reference field="3" count="1" selected="0">
            <x v="0"/>
          </reference>
        </references>
      </pivotArea>
    </chartFormat>
    <chartFormat chart="48" format="5" series="1">
      <pivotArea type="data" outline="0" fieldPosition="0">
        <references count="2">
          <reference field="4294967294" count="1" selected="0">
            <x v="0"/>
          </reference>
          <reference field="3" count="1" selected="0">
            <x v="1"/>
          </reference>
        </references>
      </pivotArea>
    </chartFormat>
    <chartFormat chart="50" format="4" series="1">
      <pivotArea type="data" outline="0" fieldPosition="0">
        <references count="2">
          <reference field="4294967294" count="1" selected="0">
            <x v="0"/>
          </reference>
          <reference field="3" count="1" selected="0">
            <x v="0"/>
          </reference>
        </references>
      </pivotArea>
    </chartFormat>
    <chartFormat chart="50" format="5"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filters count="1">
    <filter fld="9" type="count" evalOrder="-1" id="10"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altText="Total Sales over time"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80C50C9-467A-C14A-B8DA-42BD20E82ED6}" name="Sales By Category"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7">
  <location ref="A2:D14" firstHeaderRow="1" firstDataRow="2" firstDataCol="1"/>
  <pivotFields count="16">
    <pivotField numFmtId="14" showAll="0">
      <items count="15">
        <item x="0"/>
        <item x="1"/>
        <item x="2"/>
        <item x="3"/>
        <item x="4"/>
        <item x="5"/>
        <item x="6"/>
        <item x="7"/>
        <item x="8"/>
        <item x="9"/>
        <item x="10"/>
        <item x="11"/>
        <item x="12"/>
        <item x="13"/>
        <item t="default"/>
      </items>
    </pivotField>
    <pivotField numFmtId="1" showAll="0">
      <items count="4">
        <item x="1"/>
        <item x="0"/>
        <item h="1" x="2"/>
        <item t="default"/>
      </items>
    </pivotField>
    <pivotField showAll="0"/>
    <pivotField axis="axisCol" showAll="0">
      <items count="3">
        <item x="1"/>
        <item x="0"/>
        <item t="default"/>
      </items>
    </pivotField>
    <pivotField showAll="0"/>
    <pivotField showAll="0"/>
    <pivotField showAll="0">
      <items count="9">
        <item x="2"/>
        <item x="1"/>
        <item x="7"/>
        <item x="3"/>
        <item x="6"/>
        <item x="5"/>
        <item x="4"/>
        <item x="0"/>
        <item t="default"/>
      </items>
    </pivotField>
    <pivotField showAll="0"/>
    <pivotField showAll="0">
      <items count="2">
        <item x="0"/>
        <item t="default"/>
      </items>
    </pivotField>
    <pivotField showAll="0" measureFilter="1" sortType="descending">
      <items count="22">
        <item x="0"/>
        <item x="10"/>
        <item x="9"/>
        <item x="15"/>
        <item x="3"/>
        <item x="13"/>
        <item x="6"/>
        <item x="16"/>
        <item x="14"/>
        <item x="19"/>
        <item x="4"/>
        <item x="20"/>
        <item x="11"/>
        <item x="8"/>
        <item x="5"/>
        <item x="2"/>
        <item x="1"/>
        <item x="12"/>
        <item x="7"/>
        <item x="17"/>
        <item x="18"/>
        <item t="default"/>
      </items>
      <autoSortScope>
        <pivotArea dataOnly="0" outline="0" fieldPosition="0">
          <references count="1">
            <reference field="4294967294" count="1" selected="0">
              <x v="0"/>
            </reference>
          </references>
        </pivotArea>
      </autoSortScope>
    </pivotField>
    <pivotField showAll="0" sortType="ascending">
      <items count="11">
        <item x="2"/>
        <item x="3"/>
        <item x="0"/>
        <item x="4"/>
        <item x="5"/>
        <item x="7"/>
        <item x="1"/>
        <item x="8"/>
        <item x="6"/>
        <item x="9"/>
        <item t="default"/>
      </items>
      <autoSortScope>
        <pivotArea dataOnly="0" outline="0" fieldPosition="0">
          <references count="1">
            <reference field="4294967294" count="1" selected="0">
              <x v="0"/>
            </reference>
          </references>
        </pivotArea>
      </autoSortScope>
    </pivotField>
    <pivotField axis="axisRow" showAll="0" sortType="descending">
      <items count="11">
        <item x="3"/>
        <item x="4"/>
        <item x="0"/>
        <item x="8"/>
        <item x="1"/>
        <item x="6"/>
        <item x="9"/>
        <item x="5"/>
        <item x="7"/>
        <item x="2"/>
        <item t="default"/>
      </items>
      <autoSortScope>
        <pivotArea dataOnly="0" outline="0" fieldPosition="0">
          <references count="1">
            <reference field="4294967294" count="1" selected="0">
              <x v="0"/>
            </reference>
          </references>
        </pivotArea>
      </autoSortScope>
    </pivotField>
    <pivotField dataField="1" numFmtId="164"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11"/>
  </rowFields>
  <rowItems count="11">
    <i>
      <x v="1"/>
    </i>
    <i>
      <x v="4"/>
    </i>
    <i>
      <x v="6"/>
    </i>
    <i>
      <x v="2"/>
    </i>
    <i>
      <x v="8"/>
    </i>
    <i>
      <x/>
    </i>
    <i>
      <x v="7"/>
    </i>
    <i>
      <x v="9"/>
    </i>
    <i>
      <x v="5"/>
    </i>
    <i>
      <x v="3"/>
    </i>
    <i t="grand">
      <x/>
    </i>
  </rowItems>
  <colFields count="1">
    <field x="3"/>
  </colFields>
  <colItems count="3">
    <i>
      <x/>
    </i>
    <i>
      <x v="1"/>
    </i>
    <i t="grand">
      <x/>
    </i>
  </colItems>
  <dataFields count="1">
    <dataField name="Sum of Sales" fld="12" baseField="0" baseItem="0" numFmtId="165"/>
  </dataFields>
  <formats count="1">
    <format dxfId="5">
      <pivotArea outline="0" collapsedLevelsAreSubtotals="1" fieldPosition="0"/>
    </format>
  </formats>
  <chartFormats count="22">
    <chartFormat chart="20" format="0" series="1">
      <pivotArea type="data" outline="0" fieldPosition="0">
        <references count="2">
          <reference field="4294967294" count="1" selected="0">
            <x v="0"/>
          </reference>
          <reference field="3" count="1" selected="0">
            <x v="0"/>
          </reference>
        </references>
      </pivotArea>
    </chartFormat>
    <chartFormat chart="20" format="1" series="1">
      <pivotArea type="data" outline="0" fieldPosition="0">
        <references count="2">
          <reference field="4294967294" count="1" selected="0">
            <x v="0"/>
          </reference>
          <reference field="3" count="1" selected="0">
            <x v="1"/>
          </reference>
        </references>
      </pivotArea>
    </chartFormat>
    <chartFormat chart="24" format="4" series="1">
      <pivotArea type="data" outline="0" fieldPosition="0">
        <references count="2">
          <reference field="4294967294" count="1" selected="0">
            <x v="0"/>
          </reference>
          <reference field="3" count="1" selected="0">
            <x v="0"/>
          </reference>
        </references>
      </pivotArea>
    </chartFormat>
    <chartFormat chart="24" format="5" series="1">
      <pivotArea type="data" outline="0" fieldPosition="0">
        <references count="2">
          <reference field="4294967294" count="1" selected="0">
            <x v="0"/>
          </reference>
          <reference field="3" count="1" selected="0">
            <x v="1"/>
          </reference>
        </references>
      </pivotArea>
    </chartFormat>
    <chartFormat chart="25" format="0" series="1">
      <pivotArea type="data" outline="0" fieldPosition="0">
        <references count="2">
          <reference field="4294967294" count="1" selected="0">
            <x v="0"/>
          </reference>
          <reference field="3" count="1" selected="0">
            <x v="0"/>
          </reference>
        </references>
      </pivotArea>
    </chartFormat>
    <chartFormat chart="25" format="1" series="1">
      <pivotArea type="data" outline="0" fieldPosition="0">
        <references count="2">
          <reference field="4294967294" count="1" selected="0">
            <x v="0"/>
          </reference>
          <reference field="3" count="1" selected="0">
            <x v="1"/>
          </reference>
        </references>
      </pivotArea>
    </chartFormat>
    <chartFormat chart="31" format="0" series="1">
      <pivotArea type="data" outline="0" fieldPosition="0">
        <references count="2">
          <reference field="4294967294" count="1" selected="0">
            <x v="0"/>
          </reference>
          <reference field="3" count="1" selected="0">
            <x v="0"/>
          </reference>
        </references>
      </pivotArea>
    </chartFormat>
    <chartFormat chart="31" format="1" series="1">
      <pivotArea type="data" outline="0" fieldPosition="0">
        <references count="2">
          <reference field="4294967294" count="1" selected="0">
            <x v="0"/>
          </reference>
          <reference field="3" count="1" selected="0">
            <x v="1"/>
          </reference>
        </references>
      </pivotArea>
    </chartFormat>
    <chartFormat chart="38" format="4" series="1">
      <pivotArea type="data" outline="0" fieldPosition="0">
        <references count="2">
          <reference field="4294967294" count="1" selected="0">
            <x v="0"/>
          </reference>
          <reference field="3" count="1" selected="0">
            <x v="0"/>
          </reference>
        </references>
      </pivotArea>
    </chartFormat>
    <chartFormat chart="38" format="5" series="1">
      <pivotArea type="data" outline="0" fieldPosition="0">
        <references count="2">
          <reference field="4294967294" count="1" selected="0">
            <x v="0"/>
          </reference>
          <reference field="3" count="1" selected="0">
            <x v="1"/>
          </reference>
        </references>
      </pivotArea>
    </chartFormat>
    <chartFormat chart="40" format="4" series="1">
      <pivotArea type="data" outline="0" fieldPosition="0">
        <references count="2">
          <reference field="4294967294" count="1" selected="0">
            <x v="0"/>
          </reference>
          <reference field="3" count="1" selected="0">
            <x v="0"/>
          </reference>
        </references>
      </pivotArea>
    </chartFormat>
    <chartFormat chart="40" format="5" series="1">
      <pivotArea type="data" outline="0" fieldPosition="0">
        <references count="2">
          <reference field="4294967294" count="1" selected="0">
            <x v="0"/>
          </reference>
          <reference field="3" count="1" selected="0">
            <x v="1"/>
          </reference>
        </references>
      </pivotArea>
    </chartFormat>
    <chartFormat chart="42" format="4" series="1">
      <pivotArea type="data" outline="0" fieldPosition="0">
        <references count="2">
          <reference field="4294967294" count="1" selected="0">
            <x v="0"/>
          </reference>
          <reference field="3" count="1" selected="0">
            <x v="0"/>
          </reference>
        </references>
      </pivotArea>
    </chartFormat>
    <chartFormat chart="42" format="5" series="1">
      <pivotArea type="data" outline="0" fieldPosition="0">
        <references count="2">
          <reference field="4294967294" count="1" selected="0">
            <x v="0"/>
          </reference>
          <reference field="3" count="1" selected="0">
            <x v="1"/>
          </reference>
        </references>
      </pivotArea>
    </chartFormat>
    <chartFormat chart="43" format="0" series="1">
      <pivotArea type="data" outline="0" fieldPosition="0">
        <references count="2">
          <reference field="4294967294" count="1" selected="0">
            <x v="0"/>
          </reference>
          <reference field="3" count="1" selected="0">
            <x v="0"/>
          </reference>
        </references>
      </pivotArea>
    </chartFormat>
    <chartFormat chart="43" format="1" series="1">
      <pivotArea type="data" outline="0" fieldPosition="0">
        <references count="2">
          <reference field="4294967294" count="1" selected="0">
            <x v="0"/>
          </reference>
          <reference field="3" count="1" selected="0">
            <x v="1"/>
          </reference>
        </references>
      </pivotArea>
    </chartFormat>
    <chartFormat chart="49" format="0" series="1">
      <pivotArea type="data" outline="0" fieldPosition="0">
        <references count="2">
          <reference field="4294967294" count="1" selected="0">
            <x v="0"/>
          </reference>
          <reference field="3" count="1" selected="0">
            <x v="0"/>
          </reference>
        </references>
      </pivotArea>
    </chartFormat>
    <chartFormat chart="49" format="1" series="1">
      <pivotArea type="data" outline="0" fieldPosition="0">
        <references count="2">
          <reference field="4294967294" count="1" selected="0">
            <x v="0"/>
          </reference>
          <reference field="3" count="1" selected="0">
            <x v="1"/>
          </reference>
        </references>
      </pivotArea>
    </chartFormat>
    <chartFormat chart="55" format="2" series="1">
      <pivotArea type="data" outline="0" fieldPosition="0">
        <references count="2">
          <reference field="4294967294" count="1" selected="0">
            <x v="0"/>
          </reference>
          <reference field="3" count="1" selected="0">
            <x v="0"/>
          </reference>
        </references>
      </pivotArea>
    </chartFormat>
    <chartFormat chart="55" format="3" series="1">
      <pivotArea type="data" outline="0" fieldPosition="0">
        <references count="2">
          <reference field="4294967294" count="1" selected="0">
            <x v="0"/>
          </reference>
          <reference field="3" count="1" selected="0">
            <x v="1"/>
          </reference>
        </references>
      </pivotArea>
    </chartFormat>
    <chartFormat chart="56" format="4" series="1">
      <pivotArea type="data" outline="0" fieldPosition="0">
        <references count="2">
          <reference field="4294967294" count="1" selected="0">
            <x v="0"/>
          </reference>
          <reference field="3" count="1" selected="0">
            <x v="0"/>
          </reference>
        </references>
      </pivotArea>
    </chartFormat>
    <chartFormat chart="56" format="5"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filters count="1">
    <filter fld="9" type="count" evalOrder="-1" id="10"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altText="Total Sales over time"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C0507F4-1C2D-134A-87DC-C7B97562508F}" name="online vs offline "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7">
  <location ref="A2:B5" firstHeaderRow="1" firstDataRow="1" firstDataCol="1"/>
  <pivotFields count="16">
    <pivotField numFmtId="14" showAll="0">
      <items count="15">
        <item x="0"/>
        <item x="1"/>
        <item x="2"/>
        <item x="3"/>
        <item x="4"/>
        <item x="5"/>
        <item x="6"/>
        <item x="7"/>
        <item x="8"/>
        <item x="9"/>
        <item x="10"/>
        <item x="11"/>
        <item x="12"/>
        <item x="13"/>
        <item t="default"/>
      </items>
    </pivotField>
    <pivotField numFmtId="1" showAll="0">
      <items count="4">
        <item x="1"/>
        <item x="0"/>
        <item h="1" x="2"/>
        <item t="default"/>
      </items>
    </pivotField>
    <pivotField showAll="0"/>
    <pivotField axis="axisRow" showAll="0">
      <items count="3">
        <item x="1"/>
        <item x="0"/>
        <item t="default"/>
      </items>
    </pivotField>
    <pivotField showAll="0"/>
    <pivotField showAll="0"/>
    <pivotField showAll="0">
      <items count="9">
        <item x="2"/>
        <item x="1"/>
        <item x="7"/>
        <item x="3"/>
        <item x="6"/>
        <item x="5"/>
        <item x="4"/>
        <item x="0"/>
        <item t="default"/>
      </items>
    </pivotField>
    <pivotField showAll="0"/>
    <pivotField showAll="0">
      <items count="2">
        <item x="0"/>
        <item t="default"/>
      </items>
    </pivotField>
    <pivotField showAll="0">
      <items count="22">
        <item x="18"/>
        <item x="17"/>
        <item x="7"/>
        <item x="12"/>
        <item x="1"/>
        <item x="2"/>
        <item x="5"/>
        <item x="8"/>
        <item x="11"/>
        <item x="20"/>
        <item x="4"/>
        <item x="19"/>
        <item x="14"/>
        <item x="16"/>
        <item x="6"/>
        <item x="13"/>
        <item x="3"/>
        <item x="15"/>
        <item x="9"/>
        <item x="10"/>
        <item x="0"/>
        <item t="default"/>
      </items>
    </pivotField>
    <pivotField showAll="0">
      <items count="11">
        <item x="2"/>
        <item x="3"/>
        <item x="0"/>
        <item x="4"/>
        <item x="5"/>
        <item x="7"/>
        <item x="1"/>
        <item x="8"/>
        <item x="6"/>
        <item x="9"/>
        <item t="default"/>
      </items>
    </pivotField>
    <pivotField showAll="0"/>
    <pivotField dataField="1" numFmtId="164"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3"/>
  </rowFields>
  <rowItems count="3">
    <i>
      <x/>
    </i>
    <i>
      <x v="1"/>
    </i>
    <i t="grand">
      <x/>
    </i>
  </rowItems>
  <colItems count="1">
    <i/>
  </colItems>
  <dataFields count="1">
    <dataField name="Sum of Sales" fld="12" baseField="0" baseItem="0"/>
  </dataFields>
  <formats count="1">
    <format dxfId="4">
      <pivotArea outline="0" collapsedLevelsAreSubtotals="1" fieldPosition="0"/>
    </format>
  </formats>
  <chartFormats count="11">
    <chartFormat chart="38" format="6" series="1">
      <pivotArea type="data" outline="0" fieldPosition="0">
        <references count="1">
          <reference field="3" count="1" selected="0">
            <x v="0"/>
          </reference>
        </references>
      </pivotArea>
    </chartFormat>
    <chartFormat chart="38" format="7" series="1">
      <pivotArea type="data" outline="0" fieldPosition="0">
        <references count="1">
          <reference field="3" count="1" selected="0">
            <x v="1"/>
          </reference>
        </references>
      </pivotArea>
    </chartFormat>
    <chartFormat chart="38" format="8" series="1">
      <pivotArea type="data" outline="0" fieldPosition="0">
        <references count="2">
          <reference field="4294967294" count="1" selected="0">
            <x v="0"/>
          </reference>
          <reference field="3" count="1" selected="0">
            <x v="0"/>
          </reference>
        </references>
      </pivotArea>
    </chartFormat>
    <chartFormat chart="38" format="9" series="1">
      <pivotArea type="data" outline="0" fieldPosition="0">
        <references count="2">
          <reference field="4294967294" count="1" selected="0">
            <x v="0"/>
          </reference>
          <reference field="3" count="1" selected="0">
            <x v="1"/>
          </reference>
        </references>
      </pivotArea>
    </chartFormat>
    <chartFormat chart="38" format="10" series="1">
      <pivotArea type="data" outline="0" fieldPosition="0">
        <references count="1">
          <reference field="4294967294" count="1" selected="0">
            <x v="0"/>
          </reference>
        </references>
      </pivotArea>
    </chartFormat>
    <chartFormat chart="43" format="6" series="1">
      <pivotArea type="data" outline="0" fieldPosition="0">
        <references count="1">
          <reference field="4294967294" count="1" selected="0">
            <x v="0"/>
          </reference>
        </references>
      </pivotArea>
    </chartFormat>
    <chartFormat chart="43" format="7">
      <pivotArea type="data" outline="0" fieldPosition="0">
        <references count="2">
          <reference field="4294967294" count="1" selected="0">
            <x v="0"/>
          </reference>
          <reference field="3" count="1" selected="0">
            <x v="0"/>
          </reference>
        </references>
      </pivotArea>
    </chartFormat>
    <chartFormat chart="43" format="8">
      <pivotArea type="data" outline="0" fieldPosition="0">
        <references count="2">
          <reference field="4294967294" count="1" selected="0">
            <x v="0"/>
          </reference>
          <reference field="3" count="1" selected="0">
            <x v="1"/>
          </reference>
        </references>
      </pivotArea>
    </chartFormat>
    <chartFormat chart="45" format="6" series="1">
      <pivotArea type="data" outline="0" fieldPosition="0">
        <references count="1">
          <reference field="4294967294" count="1" selected="0">
            <x v="0"/>
          </reference>
        </references>
      </pivotArea>
    </chartFormat>
    <chartFormat chart="45" format="7">
      <pivotArea type="data" outline="0" fieldPosition="0">
        <references count="2">
          <reference field="4294967294" count="1" selected="0">
            <x v="0"/>
          </reference>
          <reference field="3" count="1" selected="0">
            <x v="0"/>
          </reference>
        </references>
      </pivotArea>
    </chartFormat>
    <chartFormat chart="45" format="8">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altText="Total Sales over time"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BF32AAF-70F5-CC45-A433-D6292F067BDC}" name="Sales as per states " cacheId="9"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6">
  <location ref="A2:C12" firstHeaderRow="1" firstDataRow="1" firstDataCol="2"/>
  <pivotFields count="16">
    <pivotField compact="0" numFmtId="14" outline="0" showAll="0">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 compact="0" numFmtId="1" outline="0" showAll="0">
      <items count="4">
        <item x="1"/>
        <item x="0"/>
        <item h="1" x="2"/>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3">
        <item x="1"/>
        <item x="0"/>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items count="9">
        <item x="2"/>
        <item x="1"/>
        <item x="7"/>
        <item x="3"/>
        <item x="6"/>
        <item x="5"/>
        <item x="4"/>
        <item x="0"/>
        <item t="default"/>
      </items>
      <extLst>
        <ext xmlns:x14="http://schemas.microsoft.com/office/spreadsheetml/2009/9/main" uri="{2946ED86-A175-432a-8AC1-64E0C546D7DE}">
          <x14:pivotField fillDownLabels="1"/>
        </ext>
      </extLst>
    </pivotField>
    <pivotField compact="0" outline="0" showAll="0">
      <items count="9">
        <item x="2"/>
        <item x="1"/>
        <item x="7"/>
        <item x="3"/>
        <item x="6"/>
        <item x="5"/>
        <item x="4"/>
        <item x="0"/>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items count="2">
        <item x="0"/>
        <item t="default"/>
      </items>
      <extLst>
        <ext xmlns:x14="http://schemas.microsoft.com/office/spreadsheetml/2009/9/main" uri="{2946ED86-A175-432a-8AC1-64E0C546D7DE}">
          <x14:pivotField fillDownLabels="1"/>
        </ext>
      </extLst>
    </pivotField>
    <pivotField compact="0" outline="0" showAll="0">
      <items count="22">
        <item x="18"/>
        <item x="17"/>
        <item x="7"/>
        <item x="12"/>
        <item x="1"/>
        <item x="2"/>
        <item x="5"/>
        <item x="8"/>
        <item x="11"/>
        <item x="20"/>
        <item x="4"/>
        <item x="19"/>
        <item x="14"/>
        <item x="16"/>
        <item x="6"/>
        <item x="13"/>
        <item x="3"/>
        <item x="15"/>
        <item x="9"/>
        <item x="10"/>
        <item x="0"/>
        <item t="default"/>
      </items>
      <extLst>
        <ext xmlns:x14="http://schemas.microsoft.com/office/spreadsheetml/2009/9/main" uri="{2946ED86-A175-432a-8AC1-64E0C546D7DE}">
          <x14:pivotField fillDownLabels="1"/>
        </ext>
      </extLst>
    </pivotField>
    <pivotField compact="0" outline="0" showAll="0">
      <items count="11">
        <item x="2"/>
        <item x="3"/>
        <item x="0"/>
        <item x="4"/>
        <item x="5"/>
        <item x="7"/>
        <item x="1"/>
        <item x="8"/>
        <item x="6"/>
        <item x="9"/>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numFmtId="164"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7">
        <item x="0"/>
        <item x="1"/>
        <item x="2"/>
        <item x="3"/>
        <item x="4"/>
        <item x="5"/>
        <item t="default"/>
      </items>
      <extLst>
        <ext xmlns:x14="http://schemas.microsoft.com/office/spreadsheetml/2009/9/main" uri="{2946ED86-A175-432a-8AC1-64E0C546D7DE}">
          <x14:pivotField fillDownLabels="1"/>
        </ext>
      </extLst>
    </pivotField>
    <pivotField compact="0" outline="0" showAll="0">
      <items count="6">
        <item x="0"/>
        <item x="1"/>
        <item x="2"/>
        <item x="3"/>
        <item x="4"/>
        <item t="default"/>
      </items>
      <extLst>
        <ext xmlns:x14="http://schemas.microsoft.com/office/spreadsheetml/2009/9/main" uri="{2946ED86-A175-432a-8AC1-64E0C546D7DE}">
          <x14:pivotField fillDownLabels="1"/>
        </ext>
      </extLst>
    </pivotField>
  </pivotFields>
  <rowFields count="2">
    <field x="8"/>
    <field x="5"/>
  </rowFields>
  <rowItems count="10">
    <i>
      <x/>
      <x/>
    </i>
    <i r="1">
      <x v="1"/>
    </i>
    <i r="1">
      <x v="2"/>
    </i>
    <i r="1">
      <x v="3"/>
    </i>
    <i r="1">
      <x v="4"/>
    </i>
    <i r="1">
      <x v="5"/>
    </i>
    <i r="1">
      <x v="6"/>
    </i>
    <i r="1">
      <x v="7"/>
    </i>
    <i t="default">
      <x/>
    </i>
    <i t="grand">
      <x/>
    </i>
  </rowItems>
  <colItems count="1">
    <i/>
  </colItems>
  <dataFields count="1">
    <dataField name="Sum of Sales" fld="12" baseField="0" baseItem="0"/>
  </dataFields>
  <formats count="1">
    <format dxfId="3">
      <pivotArea outline="0" collapsedLevelsAreSubtotals="1" fieldPosition="0"/>
    </format>
  </formats>
  <chartFormats count="4">
    <chartFormat chart="38" format="10" series="1">
      <pivotArea type="data" outline="0" fieldPosition="0">
        <references count="1">
          <reference field="4294967294" count="1" selected="0">
            <x v="0"/>
          </reference>
        </references>
      </pivotArea>
    </chartFormat>
    <chartFormat chart="39" format="0" series="1">
      <pivotArea type="data" outline="0" fieldPosition="0">
        <references count="1">
          <reference field="4294967294" count="1" selected="0">
            <x v="0"/>
          </reference>
        </references>
      </pivotArea>
    </chartFormat>
    <chartFormat chart="43" format="6" series="1">
      <pivotArea type="data" outline="0" fieldPosition="0">
        <references count="1">
          <reference field="4294967294" count="1" selected="0">
            <x v="0"/>
          </reference>
        </references>
      </pivotArea>
    </chartFormat>
    <chartFormat chart="4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altText="Total Sales over time"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3DBE36C-4D46-D54B-A9BF-EDB9688E9101}" name="Total sales as per state "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A3:V14" firstHeaderRow="1" firstDataRow="3" firstDataCol="1" rowPageCount="1" colPageCount="1"/>
  <pivotFields count="16">
    <pivotField axis="axisCol" numFmtId="14" showAll="0">
      <items count="15">
        <item x="0"/>
        <item x="1"/>
        <item x="2"/>
        <item x="3"/>
        <item x="4"/>
        <item x="5"/>
        <item x="6"/>
        <item x="7"/>
        <item x="8"/>
        <item x="9"/>
        <item x="10"/>
        <item x="11"/>
        <item x="12"/>
        <item x="13"/>
        <item t="default"/>
      </items>
    </pivotField>
    <pivotField numFmtId="1" showAll="0">
      <items count="4">
        <item x="1"/>
        <item x="0"/>
        <item h="1" x="2"/>
        <item t="default"/>
      </items>
    </pivotField>
    <pivotField showAll="0"/>
    <pivotField axis="axisPage" showAll="0">
      <items count="3">
        <item x="1"/>
        <item x="0"/>
        <item t="default"/>
      </items>
    </pivotField>
    <pivotField showAll="0">
      <items count="98">
        <item x="38"/>
        <item x="39"/>
        <item x="63"/>
        <item x="95"/>
        <item x="34"/>
        <item x="64"/>
        <item x="91"/>
        <item x="65"/>
        <item x="66"/>
        <item x="0"/>
        <item x="40"/>
        <item x="1"/>
        <item x="56"/>
        <item x="2"/>
        <item x="25"/>
        <item x="61"/>
        <item x="86"/>
        <item x="3"/>
        <item x="41"/>
        <item x="26"/>
        <item x="42"/>
        <item x="67"/>
        <item x="43"/>
        <item x="4"/>
        <item x="36"/>
        <item x="5"/>
        <item x="6"/>
        <item x="27"/>
        <item x="44"/>
        <item x="89"/>
        <item x="7"/>
        <item x="68"/>
        <item x="28"/>
        <item x="8"/>
        <item x="9"/>
        <item x="10"/>
        <item x="75"/>
        <item x="69"/>
        <item x="87"/>
        <item x="85"/>
        <item x="81"/>
        <item x="11"/>
        <item x="45"/>
        <item x="62"/>
        <item x="93"/>
        <item x="82"/>
        <item x="70"/>
        <item x="12"/>
        <item x="83"/>
        <item x="92"/>
        <item x="58"/>
        <item x="94"/>
        <item x="78"/>
        <item x="13"/>
        <item x="14"/>
        <item x="46"/>
        <item x="80"/>
        <item x="71"/>
        <item x="35"/>
        <item x="15"/>
        <item x="29"/>
        <item x="16"/>
        <item x="72"/>
        <item x="79"/>
        <item x="17"/>
        <item x="47"/>
        <item x="18"/>
        <item x="48"/>
        <item x="59"/>
        <item x="60"/>
        <item x="30"/>
        <item x="19"/>
        <item x="37"/>
        <item x="73"/>
        <item x="57"/>
        <item x="76"/>
        <item x="49"/>
        <item x="90"/>
        <item x="77"/>
        <item x="31"/>
        <item x="50"/>
        <item x="32"/>
        <item x="51"/>
        <item x="84"/>
        <item x="52"/>
        <item x="20"/>
        <item x="24"/>
        <item x="21"/>
        <item x="74"/>
        <item x="22"/>
        <item x="53"/>
        <item x="23"/>
        <item x="33"/>
        <item x="54"/>
        <item x="96"/>
        <item x="88"/>
        <item x="55"/>
        <item t="default"/>
      </items>
    </pivotField>
    <pivotField axis="axisRow" showAll="0">
      <items count="9">
        <item x="2"/>
        <item x="1"/>
        <item x="7"/>
        <item x="3"/>
        <item x="6"/>
        <item x="5"/>
        <item x="4"/>
        <item x="0"/>
        <item t="default"/>
      </items>
    </pivotField>
    <pivotField showAll="0">
      <items count="9">
        <item x="2"/>
        <item x="1"/>
        <item x="7"/>
        <item x="3"/>
        <item x="6"/>
        <item x="5"/>
        <item x="4"/>
        <item x="0"/>
        <item t="default"/>
      </items>
    </pivotField>
    <pivotField showAll="0"/>
    <pivotField showAll="0">
      <items count="2">
        <item x="0"/>
        <item t="default"/>
      </items>
    </pivotField>
    <pivotField showAll="0">
      <items count="22">
        <item x="18"/>
        <item x="17"/>
        <item x="7"/>
        <item x="12"/>
        <item x="1"/>
        <item x="2"/>
        <item x="5"/>
        <item x="8"/>
        <item x="11"/>
        <item x="20"/>
        <item x="4"/>
        <item x="19"/>
        <item x="14"/>
        <item x="16"/>
        <item x="6"/>
        <item x="13"/>
        <item x="3"/>
        <item x="15"/>
        <item x="9"/>
        <item x="10"/>
        <item x="0"/>
        <item t="default"/>
      </items>
    </pivotField>
    <pivotField showAll="0">
      <items count="11">
        <item x="2"/>
        <item x="3"/>
        <item x="0"/>
        <item x="4"/>
        <item x="5"/>
        <item x="7"/>
        <item x="1"/>
        <item x="8"/>
        <item x="6"/>
        <item x="9"/>
        <item t="default"/>
      </items>
    </pivotField>
    <pivotField showAll="0"/>
    <pivotField dataField="1" numFmtId="164" showAll="0"/>
    <pivotField showAll="0"/>
    <pivotField showAll="0">
      <items count="7">
        <item x="0"/>
        <item x="1"/>
        <item x="2"/>
        <item x="3"/>
        <item x="4"/>
        <item x="5"/>
        <item t="default"/>
      </items>
    </pivotField>
    <pivotField axis="axisCol" showAll="0">
      <items count="6">
        <item x="0"/>
        <item x="1"/>
        <item x="2"/>
        <item x="3"/>
        <item x="4"/>
        <item t="default"/>
      </items>
    </pivotField>
  </pivotFields>
  <rowFields count="1">
    <field x="5"/>
  </rowFields>
  <rowItems count="9">
    <i>
      <x/>
    </i>
    <i>
      <x v="1"/>
    </i>
    <i>
      <x v="2"/>
    </i>
    <i>
      <x v="3"/>
    </i>
    <i>
      <x v="4"/>
    </i>
    <i>
      <x v="5"/>
    </i>
    <i>
      <x v="6"/>
    </i>
    <i>
      <x v="7"/>
    </i>
    <i t="grand">
      <x/>
    </i>
  </rowItems>
  <colFields count="2">
    <field x="15"/>
    <field x="0"/>
  </colFields>
  <colItems count="21">
    <i>
      <x v="1"/>
      <x v="1"/>
    </i>
    <i r="1">
      <x v="2"/>
    </i>
    <i r="1">
      <x v="3"/>
    </i>
    <i r="1">
      <x v="4"/>
    </i>
    <i r="1">
      <x v="5"/>
    </i>
    <i r="1">
      <x v="6"/>
    </i>
    <i r="1">
      <x v="7"/>
    </i>
    <i r="1">
      <x v="8"/>
    </i>
    <i r="1">
      <x v="9"/>
    </i>
    <i r="1">
      <x v="10"/>
    </i>
    <i r="1">
      <x v="11"/>
    </i>
    <i r="1">
      <x v="12"/>
    </i>
    <i t="default">
      <x v="1"/>
    </i>
    <i>
      <x v="2"/>
      <x v="1"/>
    </i>
    <i r="1">
      <x v="2"/>
    </i>
    <i r="1">
      <x v="3"/>
    </i>
    <i r="1">
      <x v="4"/>
    </i>
    <i r="1">
      <x v="5"/>
    </i>
    <i r="1">
      <x v="6"/>
    </i>
    <i t="default">
      <x v="2"/>
    </i>
    <i t="grand">
      <x/>
    </i>
  </colItems>
  <pageFields count="1">
    <pageField fld="3" hier="-1"/>
  </pageFields>
  <dataFields count="1">
    <dataField name="Sum of Sales" fld="12" baseField="0" baseItem="0"/>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altText="Total Sales over time"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C3AE08C-E52C-084C-83BD-8577581F4536}" name="PivotTable3"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A35:V46" firstHeaderRow="1" firstDataRow="3" firstDataCol="1" rowPageCount="1" colPageCount="1"/>
  <pivotFields count="16">
    <pivotField axis="axisCol" numFmtId="14" showAll="0">
      <items count="15">
        <item x="0"/>
        <item x="1"/>
        <item x="2"/>
        <item x="3"/>
        <item x="4"/>
        <item x="5"/>
        <item x="6"/>
        <item x="7"/>
        <item x="8"/>
        <item x="9"/>
        <item x="10"/>
        <item x="11"/>
        <item x="12"/>
        <item x="13"/>
        <item t="default"/>
      </items>
    </pivotField>
    <pivotField numFmtId="1" showAll="0">
      <items count="4">
        <item x="1"/>
        <item x="0"/>
        <item h="1" x="2"/>
        <item t="default"/>
      </items>
    </pivotField>
    <pivotField showAll="0"/>
    <pivotField axis="axisPage" multipleItemSelectionAllowed="1" showAll="0">
      <items count="3">
        <item x="1"/>
        <item h="1" x="0"/>
        <item t="default"/>
      </items>
    </pivotField>
    <pivotField showAll="0">
      <items count="98">
        <item x="38"/>
        <item x="39"/>
        <item x="63"/>
        <item x="95"/>
        <item x="34"/>
        <item x="64"/>
        <item x="91"/>
        <item x="65"/>
        <item x="66"/>
        <item x="0"/>
        <item x="40"/>
        <item x="1"/>
        <item x="56"/>
        <item x="2"/>
        <item x="25"/>
        <item x="61"/>
        <item x="86"/>
        <item x="3"/>
        <item x="41"/>
        <item x="26"/>
        <item x="42"/>
        <item x="67"/>
        <item x="43"/>
        <item x="4"/>
        <item x="36"/>
        <item x="5"/>
        <item x="6"/>
        <item x="27"/>
        <item x="44"/>
        <item x="89"/>
        <item x="7"/>
        <item x="68"/>
        <item x="28"/>
        <item x="8"/>
        <item x="9"/>
        <item x="10"/>
        <item x="75"/>
        <item x="69"/>
        <item x="87"/>
        <item x="85"/>
        <item x="81"/>
        <item x="11"/>
        <item x="45"/>
        <item x="62"/>
        <item x="93"/>
        <item x="82"/>
        <item x="70"/>
        <item x="12"/>
        <item x="83"/>
        <item x="92"/>
        <item x="58"/>
        <item x="94"/>
        <item x="78"/>
        <item x="13"/>
        <item x="14"/>
        <item x="46"/>
        <item x="80"/>
        <item x="71"/>
        <item x="35"/>
        <item x="15"/>
        <item x="29"/>
        <item x="16"/>
        <item x="72"/>
        <item x="79"/>
        <item x="17"/>
        <item x="47"/>
        <item x="18"/>
        <item x="48"/>
        <item x="59"/>
        <item x="60"/>
        <item x="30"/>
        <item x="19"/>
        <item x="37"/>
        <item x="73"/>
        <item x="57"/>
        <item x="76"/>
        <item x="49"/>
        <item x="90"/>
        <item x="77"/>
        <item x="31"/>
        <item x="50"/>
        <item x="32"/>
        <item x="51"/>
        <item x="84"/>
        <item x="52"/>
        <item x="20"/>
        <item x="24"/>
        <item x="21"/>
        <item x="74"/>
        <item x="22"/>
        <item x="53"/>
        <item x="23"/>
        <item x="33"/>
        <item x="54"/>
        <item x="96"/>
        <item x="88"/>
        <item x="55"/>
        <item t="default"/>
      </items>
    </pivotField>
    <pivotField axis="axisRow" showAll="0">
      <items count="9">
        <item x="2"/>
        <item x="1"/>
        <item x="7"/>
        <item x="3"/>
        <item x="6"/>
        <item x="5"/>
        <item x="4"/>
        <item x="0"/>
        <item t="default"/>
      </items>
    </pivotField>
    <pivotField showAll="0">
      <items count="9">
        <item x="2"/>
        <item x="1"/>
        <item x="7"/>
        <item x="3"/>
        <item x="6"/>
        <item x="5"/>
        <item x="4"/>
        <item x="0"/>
        <item t="default"/>
      </items>
    </pivotField>
    <pivotField showAll="0"/>
    <pivotField showAll="0">
      <items count="2">
        <item x="0"/>
        <item t="default"/>
      </items>
    </pivotField>
    <pivotField showAll="0">
      <items count="22">
        <item x="18"/>
        <item x="17"/>
        <item x="7"/>
        <item x="12"/>
        <item x="1"/>
        <item x="2"/>
        <item x="5"/>
        <item x="8"/>
        <item x="11"/>
        <item x="20"/>
        <item x="4"/>
        <item x="19"/>
        <item x="14"/>
        <item x="16"/>
        <item x="6"/>
        <item x="13"/>
        <item x="3"/>
        <item x="15"/>
        <item x="9"/>
        <item x="10"/>
        <item x="0"/>
        <item t="default"/>
      </items>
    </pivotField>
    <pivotField showAll="0">
      <items count="11">
        <item x="2"/>
        <item x="3"/>
        <item x="0"/>
        <item x="4"/>
        <item x="5"/>
        <item x="7"/>
        <item x="1"/>
        <item x="8"/>
        <item x="6"/>
        <item x="9"/>
        <item t="default"/>
      </items>
    </pivotField>
    <pivotField showAll="0"/>
    <pivotField dataField="1" numFmtId="164" showAll="0"/>
    <pivotField showAll="0"/>
    <pivotField showAll="0">
      <items count="7">
        <item x="0"/>
        <item x="1"/>
        <item x="2"/>
        <item x="3"/>
        <item x="4"/>
        <item x="5"/>
        <item t="default"/>
      </items>
    </pivotField>
    <pivotField axis="axisCol" showAll="0">
      <items count="6">
        <item x="0"/>
        <item x="1"/>
        <item x="2"/>
        <item x="3"/>
        <item x="4"/>
        <item t="default"/>
      </items>
    </pivotField>
  </pivotFields>
  <rowFields count="1">
    <field x="5"/>
  </rowFields>
  <rowItems count="9">
    <i>
      <x/>
    </i>
    <i>
      <x v="1"/>
    </i>
    <i>
      <x v="2"/>
    </i>
    <i>
      <x v="3"/>
    </i>
    <i>
      <x v="4"/>
    </i>
    <i>
      <x v="5"/>
    </i>
    <i>
      <x v="6"/>
    </i>
    <i>
      <x v="7"/>
    </i>
    <i t="grand">
      <x/>
    </i>
  </rowItems>
  <colFields count="2">
    <field x="15"/>
    <field x="0"/>
  </colFields>
  <colItems count="21">
    <i>
      <x v="1"/>
      <x v="1"/>
    </i>
    <i r="1">
      <x v="2"/>
    </i>
    <i r="1">
      <x v="3"/>
    </i>
    <i r="1">
      <x v="4"/>
    </i>
    <i r="1">
      <x v="5"/>
    </i>
    <i r="1">
      <x v="6"/>
    </i>
    <i r="1">
      <x v="7"/>
    </i>
    <i r="1">
      <x v="8"/>
    </i>
    <i r="1">
      <x v="9"/>
    </i>
    <i r="1">
      <x v="10"/>
    </i>
    <i r="1">
      <x v="11"/>
    </i>
    <i r="1">
      <x v="12"/>
    </i>
    <i t="default">
      <x v="1"/>
    </i>
    <i>
      <x v="2"/>
      <x v="1"/>
    </i>
    <i r="1">
      <x v="2"/>
    </i>
    <i r="1">
      <x v="3"/>
    </i>
    <i r="1">
      <x v="4"/>
    </i>
    <i r="1">
      <x v="5"/>
    </i>
    <i r="1">
      <x v="6"/>
    </i>
    <i t="default">
      <x v="2"/>
    </i>
    <i t="grand">
      <x/>
    </i>
  </colItems>
  <pageFields count="1">
    <pageField fld="3" hier="-1"/>
  </pageFields>
  <dataFields count="1">
    <dataField name="Sum of Sales" fld="12" baseField="0" baseItem="0"/>
  </dataFields>
  <formats count="1">
    <format dxfId="1">
      <pivotArea outline="0" collapsedLevelsAreSubtotals="1" fieldPosition="0"/>
    </format>
  </formats>
  <chartFormats count="48">
    <chartFormat chart="26" format="149" series="1">
      <pivotArea type="data" outline="0" fieldPosition="0">
        <references count="2">
          <reference field="0" count="1" selected="0">
            <x v="1"/>
          </reference>
          <reference field="15" count="1" selected="0">
            <x v="1"/>
          </reference>
        </references>
      </pivotArea>
    </chartFormat>
    <chartFormat chart="26" format="150" series="1">
      <pivotArea type="data" outline="0" fieldPosition="0">
        <references count="2">
          <reference field="0" count="1" selected="0">
            <x v="2"/>
          </reference>
          <reference field="15" count="1" selected="0">
            <x v="1"/>
          </reference>
        </references>
      </pivotArea>
    </chartFormat>
    <chartFormat chart="26" format="151" series="1">
      <pivotArea type="data" outline="0" fieldPosition="0">
        <references count="2">
          <reference field="0" count="1" selected="0">
            <x v="3"/>
          </reference>
          <reference field="15" count="1" selected="0">
            <x v="1"/>
          </reference>
        </references>
      </pivotArea>
    </chartFormat>
    <chartFormat chart="26" format="152" series="1">
      <pivotArea type="data" outline="0" fieldPosition="0">
        <references count="2">
          <reference field="0" count="1" selected="0">
            <x v="4"/>
          </reference>
          <reference field="15" count="1" selected="0">
            <x v="1"/>
          </reference>
        </references>
      </pivotArea>
    </chartFormat>
    <chartFormat chart="26" format="153" series="1">
      <pivotArea type="data" outline="0" fieldPosition="0">
        <references count="2">
          <reference field="0" count="1" selected="0">
            <x v="5"/>
          </reference>
          <reference field="15" count="1" selected="0">
            <x v="1"/>
          </reference>
        </references>
      </pivotArea>
    </chartFormat>
    <chartFormat chart="26" format="154" series="1">
      <pivotArea type="data" outline="0" fieldPosition="0">
        <references count="2">
          <reference field="0" count="1" selected="0">
            <x v="6"/>
          </reference>
          <reference field="15" count="1" selected="0">
            <x v="1"/>
          </reference>
        </references>
      </pivotArea>
    </chartFormat>
    <chartFormat chart="26" format="155" series="1">
      <pivotArea type="data" outline="0" fieldPosition="0">
        <references count="2">
          <reference field="0" count="1" selected="0">
            <x v="7"/>
          </reference>
          <reference field="15" count="1" selected="0">
            <x v="1"/>
          </reference>
        </references>
      </pivotArea>
    </chartFormat>
    <chartFormat chart="26" format="156" series="1">
      <pivotArea type="data" outline="0" fieldPosition="0">
        <references count="2">
          <reference field="0" count="1" selected="0">
            <x v="8"/>
          </reference>
          <reference field="15" count="1" selected="0">
            <x v="1"/>
          </reference>
        </references>
      </pivotArea>
    </chartFormat>
    <chartFormat chart="26" format="157" series="1">
      <pivotArea type="data" outline="0" fieldPosition="0">
        <references count="2">
          <reference field="0" count="1" selected="0">
            <x v="9"/>
          </reference>
          <reference field="15" count="1" selected="0">
            <x v="1"/>
          </reference>
        </references>
      </pivotArea>
    </chartFormat>
    <chartFormat chart="26" format="158" series="1">
      <pivotArea type="data" outline="0" fieldPosition="0">
        <references count="2">
          <reference field="0" count="1" selected="0">
            <x v="10"/>
          </reference>
          <reference field="15" count="1" selected="0">
            <x v="1"/>
          </reference>
        </references>
      </pivotArea>
    </chartFormat>
    <chartFormat chart="26" format="159" series="1">
      <pivotArea type="data" outline="0" fieldPosition="0">
        <references count="2">
          <reference field="0" count="1" selected="0">
            <x v="11"/>
          </reference>
          <reference field="15" count="1" selected="0">
            <x v="1"/>
          </reference>
        </references>
      </pivotArea>
    </chartFormat>
    <chartFormat chart="26" format="160" series="1">
      <pivotArea type="data" outline="0" fieldPosition="0">
        <references count="2">
          <reference field="0" count="1" selected="0">
            <x v="12"/>
          </reference>
          <reference field="15" count="1" selected="0">
            <x v="1"/>
          </reference>
        </references>
      </pivotArea>
    </chartFormat>
    <chartFormat chart="26" format="161" series="1">
      <pivotArea type="data" outline="0" fieldPosition="0">
        <references count="2">
          <reference field="0" count="1" selected="0">
            <x v="1"/>
          </reference>
          <reference field="15" count="1" selected="0">
            <x v="2"/>
          </reference>
        </references>
      </pivotArea>
    </chartFormat>
    <chartFormat chart="26" format="162" series="1">
      <pivotArea type="data" outline="0" fieldPosition="0">
        <references count="2">
          <reference field="0" count="1" selected="0">
            <x v="2"/>
          </reference>
          <reference field="15" count="1" selected="0">
            <x v="2"/>
          </reference>
        </references>
      </pivotArea>
    </chartFormat>
    <chartFormat chart="26" format="163" series="1">
      <pivotArea type="data" outline="0" fieldPosition="0">
        <references count="2">
          <reference field="0" count="1" selected="0">
            <x v="3"/>
          </reference>
          <reference field="15" count="1" selected="0">
            <x v="2"/>
          </reference>
        </references>
      </pivotArea>
    </chartFormat>
    <chartFormat chart="26" format="164" series="1">
      <pivotArea type="data" outline="0" fieldPosition="0">
        <references count="2">
          <reference field="0" count="1" selected="0">
            <x v="4"/>
          </reference>
          <reference field="15" count="1" selected="0">
            <x v="2"/>
          </reference>
        </references>
      </pivotArea>
    </chartFormat>
    <chartFormat chart="26" format="165" series="1">
      <pivotArea type="data" outline="0" fieldPosition="0">
        <references count="2">
          <reference field="0" count="1" selected="0">
            <x v="5"/>
          </reference>
          <reference field="15" count="1" selected="0">
            <x v="2"/>
          </reference>
        </references>
      </pivotArea>
    </chartFormat>
    <chartFormat chart="26" format="166" series="1">
      <pivotArea type="data" outline="0" fieldPosition="0">
        <references count="2">
          <reference field="0" count="1" selected="0">
            <x v="6"/>
          </reference>
          <reference field="15" count="1" selected="0">
            <x v="2"/>
          </reference>
        </references>
      </pivotArea>
    </chartFormat>
    <chartFormat chart="26" format="167" series="1">
      <pivotArea type="data" outline="0" fieldPosition="0">
        <references count="2">
          <reference field="0" count="1" selected="0">
            <x v="7"/>
          </reference>
          <reference field="15" count="1" selected="0">
            <x v="2"/>
          </reference>
        </references>
      </pivotArea>
    </chartFormat>
    <chartFormat chart="26" format="168" series="1">
      <pivotArea type="data" outline="0" fieldPosition="0">
        <references count="2">
          <reference field="0" count="1" selected="0">
            <x v="8"/>
          </reference>
          <reference field="15" count="1" selected="0">
            <x v="2"/>
          </reference>
        </references>
      </pivotArea>
    </chartFormat>
    <chartFormat chart="26" format="169" series="1">
      <pivotArea type="data" outline="0" fieldPosition="0">
        <references count="2">
          <reference field="0" count="1" selected="0">
            <x v="9"/>
          </reference>
          <reference field="15" count="1" selected="0">
            <x v="2"/>
          </reference>
        </references>
      </pivotArea>
    </chartFormat>
    <chartFormat chart="26" format="170" series="1">
      <pivotArea type="data" outline="0" fieldPosition="0">
        <references count="2">
          <reference field="0" count="1" selected="0">
            <x v="10"/>
          </reference>
          <reference field="15" count="1" selected="0">
            <x v="2"/>
          </reference>
        </references>
      </pivotArea>
    </chartFormat>
    <chartFormat chart="26" format="171" series="1">
      <pivotArea type="data" outline="0" fieldPosition="0">
        <references count="2">
          <reference field="0" count="1" selected="0">
            <x v="11"/>
          </reference>
          <reference field="15" count="1" selected="0">
            <x v="2"/>
          </reference>
        </references>
      </pivotArea>
    </chartFormat>
    <chartFormat chart="26" format="172" series="1">
      <pivotArea type="data" outline="0" fieldPosition="0">
        <references count="2">
          <reference field="0" count="1" selected="0">
            <x v="12"/>
          </reference>
          <reference field="15" count="1" selected="0">
            <x v="2"/>
          </reference>
        </references>
      </pivotArea>
    </chartFormat>
    <chartFormat chart="26" format="173" series="1">
      <pivotArea type="data" outline="0" fieldPosition="0">
        <references count="3">
          <reference field="4294967294" count="1" selected="0">
            <x v="0"/>
          </reference>
          <reference field="0" count="1" selected="0">
            <x v="1"/>
          </reference>
          <reference field="15" count="1" selected="0">
            <x v="1"/>
          </reference>
        </references>
      </pivotArea>
    </chartFormat>
    <chartFormat chart="26" format="174" series="1">
      <pivotArea type="data" outline="0" fieldPosition="0">
        <references count="3">
          <reference field="4294967294" count="1" selected="0">
            <x v="0"/>
          </reference>
          <reference field="0" count="1" selected="0">
            <x v="2"/>
          </reference>
          <reference field="15" count="1" selected="0">
            <x v="1"/>
          </reference>
        </references>
      </pivotArea>
    </chartFormat>
    <chartFormat chart="26" format="175" series="1">
      <pivotArea type="data" outline="0" fieldPosition="0">
        <references count="3">
          <reference field="4294967294" count="1" selected="0">
            <x v="0"/>
          </reference>
          <reference field="0" count="1" selected="0">
            <x v="3"/>
          </reference>
          <reference field="15" count="1" selected="0">
            <x v="1"/>
          </reference>
        </references>
      </pivotArea>
    </chartFormat>
    <chartFormat chart="26" format="176" series="1">
      <pivotArea type="data" outline="0" fieldPosition="0">
        <references count="3">
          <reference field="4294967294" count="1" selected="0">
            <x v="0"/>
          </reference>
          <reference field="0" count="1" selected="0">
            <x v="4"/>
          </reference>
          <reference field="15" count="1" selected="0">
            <x v="1"/>
          </reference>
        </references>
      </pivotArea>
    </chartFormat>
    <chartFormat chart="26" format="177" series="1">
      <pivotArea type="data" outline="0" fieldPosition="0">
        <references count="3">
          <reference field="4294967294" count="1" selected="0">
            <x v="0"/>
          </reference>
          <reference field="0" count="1" selected="0">
            <x v="5"/>
          </reference>
          <reference field="15" count="1" selected="0">
            <x v="1"/>
          </reference>
        </references>
      </pivotArea>
    </chartFormat>
    <chartFormat chart="26" format="178" series="1">
      <pivotArea type="data" outline="0" fieldPosition="0">
        <references count="3">
          <reference field="4294967294" count="1" selected="0">
            <x v="0"/>
          </reference>
          <reference field="0" count="1" selected="0">
            <x v="6"/>
          </reference>
          <reference field="15" count="1" selected="0">
            <x v="1"/>
          </reference>
        </references>
      </pivotArea>
    </chartFormat>
    <chartFormat chart="26" format="179" series="1">
      <pivotArea type="data" outline="0" fieldPosition="0">
        <references count="3">
          <reference field="4294967294" count="1" selected="0">
            <x v="0"/>
          </reference>
          <reference field="0" count="1" selected="0">
            <x v="7"/>
          </reference>
          <reference field="15" count="1" selected="0">
            <x v="1"/>
          </reference>
        </references>
      </pivotArea>
    </chartFormat>
    <chartFormat chart="26" format="180" series="1">
      <pivotArea type="data" outline="0" fieldPosition="0">
        <references count="3">
          <reference field="4294967294" count="1" selected="0">
            <x v="0"/>
          </reference>
          <reference field="0" count="1" selected="0">
            <x v="8"/>
          </reference>
          <reference field="15" count="1" selected="0">
            <x v="1"/>
          </reference>
        </references>
      </pivotArea>
    </chartFormat>
    <chartFormat chart="26" format="181" series="1">
      <pivotArea type="data" outline="0" fieldPosition="0">
        <references count="3">
          <reference field="4294967294" count="1" selected="0">
            <x v="0"/>
          </reference>
          <reference field="0" count="1" selected="0">
            <x v="9"/>
          </reference>
          <reference field="15" count="1" selected="0">
            <x v="1"/>
          </reference>
        </references>
      </pivotArea>
    </chartFormat>
    <chartFormat chart="26" format="182" series="1">
      <pivotArea type="data" outline="0" fieldPosition="0">
        <references count="3">
          <reference field="4294967294" count="1" selected="0">
            <x v="0"/>
          </reference>
          <reference field="0" count="1" selected="0">
            <x v="10"/>
          </reference>
          <reference field="15" count="1" selected="0">
            <x v="1"/>
          </reference>
        </references>
      </pivotArea>
    </chartFormat>
    <chartFormat chart="26" format="183" series="1">
      <pivotArea type="data" outline="0" fieldPosition="0">
        <references count="3">
          <reference field="4294967294" count="1" selected="0">
            <x v="0"/>
          </reference>
          <reference field="0" count="1" selected="0">
            <x v="11"/>
          </reference>
          <reference field="15" count="1" selected="0">
            <x v="1"/>
          </reference>
        </references>
      </pivotArea>
    </chartFormat>
    <chartFormat chart="26" format="184" series="1">
      <pivotArea type="data" outline="0" fieldPosition="0">
        <references count="3">
          <reference field="4294967294" count="1" selected="0">
            <x v="0"/>
          </reference>
          <reference field="0" count="1" selected="0">
            <x v="12"/>
          </reference>
          <reference field="15" count="1" selected="0">
            <x v="1"/>
          </reference>
        </references>
      </pivotArea>
    </chartFormat>
    <chartFormat chart="26" format="185" series="1">
      <pivotArea type="data" outline="0" fieldPosition="0">
        <references count="3">
          <reference field="4294967294" count="1" selected="0">
            <x v="0"/>
          </reference>
          <reference field="0" count="1" selected="0">
            <x v="1"/>
          </reference>
          <reference field="15" count="1" selected="0">
            <x v="2"/>
          </reference>
        </references>
      </pivotArea>
    </chartFormat>
    <chartFormat chart="26" format="186" series="1">
      <pivotArea type="data" outline="0" fieldPosition="0">
        <references count="3">
          <reference field="4294967294" count="1" selected="0">
            <x v="0"/>
          </reference>
          <reference field="0" count="1" selected="0">
            <x v="2"/>
          </reference>
          <reference field="15" count="1" selected="0">
            <x v="2"/>
          </reference>
        </references>
      </pivotArea>
    </chartFormat>
    <chartFormat chart="26" format="187" series="1">
      <pivotArea type="data" outline="0" fieldPosition="0">
        <references count="3">
          <reference field="4294967294" count="1" selected="0">
            <x v="0"/>
          </reference>
          <reference field="0" count="1" selected="0">
            <x v="3"/>
          </reference>
          <reference field="15" count="1" selected="0">
            <x v="2"/>
          </reference>
        </references>
      </pivotArea>
    </chartFormat>
    <chartFormat chart="26" format="188" series="1">
      <pivotArea type="data" outline="0" fieldPosition="0">
        <references count="3">
          <reference field="4294967294" count="1" selected="0">
            <x v="0"/>
          </reference>
          <reference field="0" count="1" selected="0">
            <x v="4"/>
          </reference>
          <reference field="15" count="1" selected="0">
            <x v="2"/>
          </reference>
        </references>
      </pivotArea>
    </chartFormat>
    <chartFormat chart="26" format="189" series="1">
      <pivotArea type="data" outline="0" fieldPosition="0">
        <references count="3">
          <reference field="4294967294" count="1" selected="0">
            <x v="0"/>
          </reference>
          <reference field="0" count="1" selected="0">
            <x v="5"/>
          </reference>
          <reference field="15" count="1" selected="0">
            <x v="2"/>
          </reference>
        </references>
      </pivotArea>
    </chartFormat>
    <chartFormat chart="26" format="190" series="1">
      <pivotArea type="data" outline="0" fieldPosition="0">
        <references count="3">
          <reference field="4294967294" count="1" selected="0">
            <x v="0"/>
          </reference>
          <reference field="0" count="1" selected="0">
            <x v="6"/>
          </reference>
          <reference field="15" count="1" selected="0">
            <x v="2"/>
          </reference>
        </references>
      </pivotArea>
    </chartFormat>
    <chartFormat chart="26" format="191" series="1">
      <pivotArea type="data" outline="0" fieldPosition="0">
        <references count="3">
          <reference field="4294967294" count="1" selected="0">
            <x v="0"/>
          </reference>
          <reference field="0" count="1" selected="0">
            <x v="7"/>
          </reference>
          <reference field="15" count="1" selected="0">
            <x v="2"/>
          </reference>
        </references>
      </pivotArea>
    </chartFormat>
    <chartFormat chart="26" format="192" series="1">
      <pivotArea type="data" outline="0" fieldPosition="0">
        <references count="3">
          <reference field="4294967294" count="1" selected="0">
            <x v="0"/>
          </reference>
          <reference field="0" count="1" selected="0">
            <x v="8"/>
          </reference>
          <reference field="15" count="1" selected="0">
            <x v="2"/>
          </reference>
        </references>
      </pivotArea>
    </chartFormat>
    <chartFormat chart="26" format="193" series="1">
      <pivotArea type="data" outline="0" fieldPosition="0">
        <references count="3">
          <reference field="4294967294" count="1" selected="0">
            <x v="0"/>
          </reference>
          <reference field="0" count="1" selected="0">
            <x v="9"/>
          </reference>
          <reference field="15" count="1" selected="0">
            <x v="2"/>
          </reference>
        </references>
      </pivotArea>
    </chartFormat>
    <chartFormat chart="26" format="194" series="1">
      <pivotArea type="data" outline="0" fieldPosition="0">
        <references count="3">
          <reference field="4294967294" count="1" selected="0">
            <x v="0"/>
          </reference>
          <reference field="0" count="1" selected="0">
            <x v="10"/>
          </reference>
          <reference field="15" count="1" selected="0">
            <x v="2"/>
          </reference>
        </references>
      </pivotArea>
    </chartFormat>
    <chartFormat chart="26" format="195" series="1">
      <pivotArea type="data" outline="0" fieldPosition="0">
        <references count="3">
          <reference field="4294967294" count="1" selected="0">
            <x v="0"/>
          </reference>
          <reference field="0" count="1" selected="0">
            <x v="11"/>
          </reference>
          <reference field="15" count="1" selected="0">
            <x v="2"/>
          </reference>
        </references>
      </pivotArea>
    </chartFormat>
    <chartFormat chart="26" format="196" series="1">
      <pivotArea type="data" outline="0" fieldPosition="0">
        <references count="3">
          <reference field="4294967294" count="1" selected="0">
            <x v="0"/>
          </reference>
          <reference field="0" count="1" selected="0">
            <x v="12"/>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altText="Total Sales over time"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B6B743D-BFE3-2642-8DBF-033AA9A51CB7}"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A20:V31" firstHeaderRow="1" firstDataRow="3" firstDataCol="1" rowPageCount="1" colPageCount="1"/>
  <pivotFields count="16">
    <pivotField axis="axisCol" numFmtId="14" showAll="0">
      <items count="15">
        <item x="0"/>
        <item x="1"/>
        <item x="2"/>
        <item x="3"/>
        <item x="4"/>
        <item x="5"/>
        <item x="6"/>
        <item x="7"/>
        <item x="8"/>
        <item x="9"/>
        <item x="10"/>
        <item x="11"/>
        <item x="12"/>
        <item x="13"/>
        <item t="default"/>
      </items>
    </pivotField>
    <pivotField numFmtId="1" showAll="0">
      <items count="4">
        <item x="1"/>
        <item x="0"/>
        <item h="1" x="2"/>
        <item t="default"/>
      </items>
    </pivotField>
    <pivotField showAll="0"/>
    <pivotField axis="axisPage" multipleItemSelectionAllowed="1" showAll="0">
      <items count="3">
        <item h="1" x="1"/>
        <item x="0"/>
        <item t="default"/>
      </items>
    </pivotField>
    <pivotField showAll="0">
      <items count="98">
        <item x="38"/>
        <item x="39"/>
        <item x="63"/>
        <item x="95"/>
        <item x="34"/>
        <item x="64"/>
        <item x="91"/>
        <item x="65"/>
        <item x="66"/>
        <item x="0"/>
        <item x="40"/>
        <item x="1"/>
        <item x="56"/>
        <item x="2"/>
        <item x="25"/>
        <item x="61"/>
        <item x="86"/>
        <item x="3"/>
        <item x="41"/>
        <item x="26"/>
        <item x="42"/>
        <item x="67"/>
        <item x="43"/>
        <item x="4"/>
        <item x="36"/>
        <item x="5"/>
        <item x="6"/>
        <item x="27"/>
        <item x="44"/>
        <item x="89"/>
        <item x="7"/>
        <item x="68"/>
        <item x="28"/>
        <item x="8"/>
        <item x="9"/>
        <item x="10"/>
        <item x="75"/>
        <item x="69"/>
        <item x="87"/>
        <item x="85"/>
        <item x="81"/>
        <item x="11"/>
        <item x="45"/>
        <item x="62"/>
        <item x="93"/>
        <item x="82"/>
        <item x="70"/>
        <item x="12"/>
        <item x="83"/>
        <item x="92"/>
        <item x="58"/>
        <item x="94"/>
        <item x="78"/>
        <item x="13"/>
        <item x="14"/>
        <item x="46"/>
        <item x="80"/>
        <item x="71"/>
        <item x="35"/>
        <item x="15"/>
        <item x="29"/>
        <item x="16"/>
        <item x="72"/>
        <item x="79"/>
        <item x="17"/>
        <item x="47"/>
        <item x="18"/>
        <item x="48"/>
        <item x="59"/>
        <item x="60"/>
        <item x="30"/>
        <item x="19"/>
        <item x="37"/>
        <item x="73"/>
        <item x="57"/>
        <item x="76"/>
        <item x="49"/>
        <item x="90"/>
        <item x="77"/>
        <item x="31"/>
        <item x="50"/>
        <item x="32"/>
        <item x="51"/>
        <item x="84"/>
        <item x="52"/>
        <item x="20"/>
        <item x="24"/>
        <item x="21"/>
        <item x="74"/>
        <item x="22"/>
        <item x="53"/>
        <item x="23"/>
        <item x="33"/>
        <item x="54"/>
        <item x="96"/>
        <item x="88"/>
        <item x="55"/>
        <item t="default"/>
      </items>
    </pivotField>
    <pivotField axis="axisRow" showAll="0">
      <items count="9">
        <item x="2"/>
        <item x="1"/>
        <item x="7"/>
        <item x="3"/>
        <item x="6"/>
        <item x="5"/>
        <item x="4"/>
        <item x="0"/>
        <item t="default"/>
      </items>
    </pivotField>
    <pivotField showAll="0">
      <items count="9">
        <item x="2"/>
        <item x="1"/>
        <item x="7"/>
        <item x="3"/>
        <item x="6"/>
        <item x="5"/>
        <item x="4"/>
        <item x="0"/>
        <item t="default"/>
      </items>
    </pivotField>
    <pivotField showAll="0"/>
    <pivotField showAll="0">
      <items count="2">
        <item x="0"/>
        <item t="default"/>
      </items>
    </pivotField>
    <pivotField showAll="0">
      <items count="22">
        <item x="18"/>
        <item x="17"/>
        <item x="7"/>
        <item x="12"/>
        <item x="1"/>
        <item x="2"/>
        <item x="5"/>
        <item x="8"/>
        <item x="11"/>
        <item x="20"/>
        <item x="4"/>
        <item x="19"/>
        <item x="14"/>
        <item x="16"/>
        <item x="6"/>
        <item x="13"/>
        <item x="3"/>
        <item x="15"/>
        <item x="9"/>
        <item x="10"/>
        <item x="0"/>
        <item t="default"/>
      </items>
    </pivotField>
    <pivotField showAll="0">
      <items count="11">
        <item x="2"/>
        <item x="3"/>
        <item x="0"/>
        <item x="4"/>
        <item x="5"/>
        <item x="7"/>
        <item x="1"/>
        <item x="8"/>
        <item x="6"/>
        <item x="9"/>
        <item t="default"/>
      </items>
    </pivotField>
    <pivotField showAll="0"/>
    <pivotField dataField="1" numFmtId="164" showAll="0"/>
    <pivotField showAll="0"/>
    <pivotField showAll="0">
      <items count="7">
        <item x="0"/>
        <item x="1"/>
        <item x="2"/>
        <item x="3"/>
        <item x="4"/>
        <item x="5"/>
        <item t="default"/>
      </items>
    </pivotField>
    <pivotField axis="axisCol" showAll="0">
      <items count="6">
        <item x="0"/>
        <item x="1"/>
        <item x="2"/>
        <item x="3"/>
        <item x="4"/>
        <item t="default"/>
      </items>
    </pivotField>
  </pivotFields>
  <rowFields count="1">
    <field x="5"/>
  </rowFields>
  <rowItems count="9">
    <i>
      <x/>
    </i>
    <i>
      <x v="1"/>
    </i>
    <i>
      <x v="2"/>
    </i>
    <i>
      <x v="3"/>
    </i>
    <i>
      <x v="4"/>
    </i>
    <i>
      <x v="5"/>
    </i>
    <i>
      <x v="6"/>
    </i>
    <i>
      <x v="7"/>
    </i>
    <i t="grand">
      <x/>
    </i>
  </rowItems>
  <colFields count="2">
    <field x="15"/>
    <field x="0"/>
  </colFields>
  <colItems count="21">
    <i>
      <x v="1"/>
      <x v="1"/>
    </i>
    <i r="1">
      <x v="2"/>
    </i>
    <i r="1">
      <x v="3"/>
    </i>
    <i r="1">
      <x v="4"/>
    </i>
    <i r="1">
      <x v="5"/>
    </i>
    <i r="1">
      <x v="6"/>
    </i>
    <i r="1">
      <x v="7"/>
    </i>
    <i r="1">
      <x v="8"/>
    </i>
    <i r="1">
      <x v="9"/>
    </i>
    <i r="1">
      <x v="10"/>
    </i>
    <i r="1">
      <x v="11"/>
    </i>
    <i r="1">
      <x v="12"/>
    </i>
    <i t="default">
      <x v="1"/>
    </i>
    <i>
      <x v="2"/>
      <x v="1"/>
    </i>
    <i r="1">
      <x v="2"/>
    </i>
    <i r="1">
      <x v="3"/>
    </i>
    <i r="1">
      <x v="4"/>
    </i>
    <i r="1">
      <x v="5"/>
    </i>
    <i r="1">
      <x v="6"/>
    </i>
    <i t="default">
      <x v="2"/>
    </i>
    <i t="grand">
      <x/>
    </i>
  </colItems>
  <pageFields count="1">
    <pageField fld="3" hier="-1"/>
  </pageFields>
  <dataFields count="1">
    <dataField name="Sum of Sales" fld="12" baseField="0" baseItem="0"/>
  </dataFields>
  <formats count="1">
    <format dxfId="2">
      <pivotArea outline="0" collapsedLevelsAreSubtotals="1" fieldPosition="0"/>
    </format>
  </formats>
  <chartFormats count="48">
    <chartFormat chart="26" format="149" series="1">
      <pivotArea type="data" outline="0" fieldPosition="0">
        <references count="2">
          <reference field="0" count="1" selected="0">
            <x v="1"/>
          </reference>
          <reference field="15" count="1" selected="0">
            <x v="1"/>
          </reference>
        </references>
      </pivotArea>
    </chartFormat>
    <chartFormat chart="26" format="150" series="1">
      <pivotArea type="data" outline="0" fieldPosition="0">
        <references count="2">
          <reference field="0" count="1" selected="0">
            <x v="2"/>
          </reference>
          <reference field="15" count="1" selected="0">
            <x v="1"/>
          </reference>
        </references>
      </pivotArea>
    </chartFormat>
    <chartFormat chart="26" format="151" series="1">
      <pivotArea type="data" outline="0" fieldPosition="0">
        <references count="2">
          <reference field="0" count="1" selected="0">
            <x v="3"/>
          </reference>
          <reference field="15" count="1" selected="0">
            <x v="1"/>
          </reference>
        </references>
      </pivotArea>
    </chartFormat>
    <chartFormat chart="26" format="152" series="1">
      <pivotArea type="data" outline="0" fieldPosition="0">
        <references count="2">
          <reference field="0" count="1" selected="0">
            <x v="4"/>
          </reference>
          <reference field="15" count="1" selected="0">
            <x v="1"/>
          </reference>
        </references>
      </pivotArea>
    </chartFormat>
    <chartFormat chart="26" format="153" series="1">
      <pivotArea type="data" outline="0" fieldPosition="0">
        <references count="2">
          <reference field="0" count="1" selected="0">
            <x v="5"/>
          </reference>
          <reference field="15" count="1" selected="0">
            <x v="1"/>
          </reference>
        </references>
      </pivotArea>
    </chartFormat>
    <chartFormat chart="26" format="154" series="1">
      <pivotArea type="data" outline="0" fieldPosition="0">
        <references count="2">
          <reference field="0" count="1" selected="0">
            <x v="6"/>
          </reference>
          <reference field="15" count="1" selected="0">
            <x v="1"/>
          </reference>
        </references>
      </pivotArea>
    </chartFormat>
    <chartFormat chart="26" format="155" series="1">
      <pivotArea type="data" outline="0" fieldPosition="0">
        <references count="2">
          <reference field="0" count="1" selected="0">
            <x v="7"/>
          </reference>
          <reference field="15" count="1" selected="0">
            <x v="1"/>
          </reference>
        </references>
      </pivotArea>
    </chartFormat>
    <chartFormat chart="26" format="156" series="1">
      <pivotArea type="data" outline="0" fieldPosition="0">
        <references count="2">
          <reference field="0" count="1" selected="0">
            <x v="8"/>
          </reference>
          <reference field="15" count="1" selected="0">
            <x v="1"/>
          </reference>
        </references>
      </pivotArea>
    </chartFormat>
    <chartFormat chart="26" format="157" series="1">
      <pivotArea type="data" outline="0" fieldPosition="0">
        <references count="2">
          <reference field="0" count="1" selected="0">
            <x v="9"/>
          </reference>
          <reference field="15" count="1" selected="0">
            <x v="1"/>
          </reference>
        </references>
      </pivotArea>
    </chartFormat>
    <chartFormat chart="26" format="158" series="1">
      <pivotArea type="data" outline="0" fieldPosition="0">
        <references count="2">
          <reference field="0" count="1" selected="0">
            <x v="10"/>
          </reference>
          <reference field="15" count="1" selected="0">
            <x v="1"/>
          </reference>
        </references>
      </pivotArea>
    </chartFormat>
    <chartFormat chart="26" format="159" series="1">
      <pivotArea type="data" outline="0" fieldPosition="0">
        <references count="2">
          <reference field="0" count="1" selected="0">
            <x v="11"/>
          </reference>
          <reference field="15" count="1" selected="0">
            <x v="1"/>
          </reference>
        </references>
      </pivotArea>
    </chartFormat>
    <chartFormat chart="26" format="160" series="1">
      <pivotArea type="data" outline="0" fieldPosition="0">
        <references count="2">
          <reference field="0" count="1" selected="0">
            <x v="12"/>
          </reference>
          <reference field="15" count="1" selected="0">
            <x v="1"/>
          </reference>
        </references>
      </pivotArea>
    </chartFormat>
    <chartFormat chart="26" format="161" series="1">
      <pivotArea type="data" outline="0" fieldPosition="0">
        <references count="2">
          <reference field="0" count="1" selected="0">
            <x v="1"/>
          </reference>
          <reference field="15" count="1" selected="0">
            <x v="2"/>
          </reference>
        </references>
      </pivotArea>
    </chartFormat>
    <chartFormat chart="26" format="162" series="1">
      <pivotArea type="data" outline="0" fieldPosition="0">
        <references count="2">
          <reference field="0" count="1" selected="0">
            <x v="2"/>
          </reference>
          <reference field="15" count="1" selected="0">
            <x v="2"/>
          </reference>
        </references>
      </pivotArea>
    </chartFormat>
    <chartFormat chart="26" format="163" series="1">
      <pivotArea type="data" outline="0" fieldPosition="0">
        <references count="2">
          <reference field="0" count="1" selected="0">
            <x v="3"/>
          </reference>
          <reference field="15" count="1" selected="0">
            <x v="2"/>
          </reference>
        </references>
      </pivotArea>
    </chartFormat>
    <chartFormat chart="26" format="164" series="1">
      <pivotArea type="data" outline="0" fieldPosition="0">
        <references count="2">
          <reference field="0" count="1" selected="0">
            <x v="4"/>
          </reference>
          <reference field="15" count="1" selected="0">
            <x v="2"/>
          </reference>
        </references>
      </pivotArea>
    </chartFormat>
    <chartFormat chart="26" format="165" series="1">
      <pivotArea type="data" outline="0" fieldPosition="0">
        <references count="2">
          <reference field="0" count="1" selected="0">
            <x v="5"/>
          </reference>
          <reference field="15" count="1" selected="0">
            <x v="2"/>
          </reference>
        </references>
      </pivotArea>
    </chartFormat>
    <chartFormat chart="26" format="166" series="1">
      <pivotArea type="data" outline="0" fieldPosition="0">
        <references count="2">
          <reference field="0" count="1" selected="0">
            <x v="6"/>
          </reference>
          <reference field="15" count="1" selected="0">
            <x v="2"/>
          </reference>
        </references>
      </pivotArea>
    </chartFormat>
    <chartFormat chart="26" format="167" series="1">
      <pivotArea type="data" outline="0" fieldPosition="0">
        <references count="2">
          <reference field="0" count="1" selected="0">
            <x v="7"/>
          </reference>
          <reference field="15" count="1" selected="0">
            <x v="2"/>
          </reference>
        </references>
      </pivotArea>
    </chartFormat>
    <chartFormat chart="26" format="168" series="1">
      <pivotArea type="data" outline="0" fieldPosition="0">
        <references count="2">
          <reference field="0" count="1" selected="0">
            <x v="8"/>
          </reference>
          <reference field="15" count="1" selected="0">
            <x v="2"/>
          </reference>
        </references>
      </pivotArea>
    </chartFormat>
    <chartFormat chart="26" format="169" series="1">
      <pivotArea type="data" outline="0" fieldPosition="0">
        <references count="2">
          <reference field="0" count="1" selected="0">
            <x v="9"/>
          </reference>
          <reference field="15" count="1" selected="0">
            <x v="2"/>
          </reference>
        </references>
      </pivotArea>
    </chartFormat>
    <chartFormat chart="26" format="170" series="1">
      <pivotArea type="data" outline="0" fieldPosition="0">
        <references count="2">
          <reference field="0" count="1" selected="0">
            <x v="10"/>
          </reference>
          <reference field="15" count="1" selected="0">
            <x v="2"/>
          </reference>
        </references>
      </pivotArea>
    </chartFormat>
    <chartFormat chart="26" format="171" series="1">
      <pivotArea type="data" outline="0" fieldPosition="0">
        <references count="2">
          <reference field="0" count="1" selected="0">
            <x v="11"/>
          </reference>
          <reference field="15" count="1" selected="0">
            <x v="2"/>
          </reference>
        </references>
      </pivotArea>
    </chartFormat>
    <chartFormat chart="26" format="172" series="1">
      <pivotArea type="data" outline="0" fieldPosition="0">
        <references count="2">
          <reference field="0" count="1" selected="0">
            <x v="12"/>
          </reference>
          <reference field="15" count="1" selected="0">
            <x v="2"/>
          </reference>
        </references>
      </pivotArea>
    </chartFormat>
    <chartFormat chart="26" format="173" series="1">
      <pivotArea type="data" outline="0" fieldPosition="0">
        <references count="3">
          <reference field="4294967294" count="1" selected="0">
            <x v="0"/>
          </reference>
          <reference field="0" count="1" selected="0">
            <x v="1"/>
          </reference>
          <reference field="15" count="1" selected="0">
            <x v="1"/>
          </reference>
        </references>
      </pivotArea>
    </chartFormat>
    <chartFormat chart="26" format="174" series="1">
      <pivotArea type="data" outline="0" fieldPosition="0">
        <references count="3">
          <reference field="4294967294" count="1" selected="0">
            <x v="0"/>
          </reference>
          <reference field="0" count="1" selected="0">
            <x v="2"/>
          </reference>
          <reference field="15" count="1" selected="0">
            <x v="1"/>
          </reference>
        </references>
      </pivotArea>
    </chartFormat>
    <chartFormat chart="26" format="175" series="1">
      <pivotArea type="data" outline="0" fieldPosition="0">
        <references count="3">
          <reference field="4294967294" count="1" selected="0">
            <x v="0"/>
          </reference>
          <reference field="0" count="1" selected="0">
            <x v="3"/>
          </reference>
          <reference field="15" count="1" selected="0">
            <x v="1"/>
          </reference>
        </references>
      </pivotArea>
    </chartFormat>
    <chartFormat chart="26" format="176" series="1">
      <pivotArea type="data" outline="0" fieldPosition="0">
        <references count="3">
          <reference field="4294967294" count="1" selected="0">
            <x v="0"/>
          </reference>
          <reference field="0" count="1" selected="0">
            <x v="4"/>
          </reference>
          <reference field="15" count="1" selected="0">
            <x v="1"/>
          </reference>
        </references>
      </pivotArea>
    </chartFormat>
    <chartFormat chart="26" format="177" series="1">
      <pivotArea type="data" outline="0" fieldPosition="0">
        <references count="3">
          <reference field="4294967294" count="1" selected="0">
            <x v="0"/>
          </reference>
          <reference field="0" count="1" selected="0">
            <x v="5"/>
          </reference>
          <reference field="15" count="1" selected="0">
            <x v="1"/>
          </reference>
        </references>
      </pivotArea>
    </chartFormat>
    <chartFormat chart="26" format="178" series="1">
      <pivotArea type="data" outline="0" fieldPosition="0">
        <references count="3">
          <reference field="4294967294" count="1" selected="0">
            <x v="0"/>
          </reference>
          <reference field="0" count="1" selected="0">
            <x v="6"/>
          </reference>
          <reference field="15" count="1" selected="0">
            <x v="1"/>
          </reference>
        </references>
      </pivotArea>
    </chartFormat>
    <chartFormat chart="26" format="179" series="1">
      <pivotArea type="data" outline="0" fieldPosition="0">
        <references count="3">
          <reference field="4294967294" count="1" selected="0">
            <x v="0"/>
          </reference>
          <reference field="0" count="1" selected="0">
            <x v="7"/>
          </reference>
          <reference field="15" count="1" selected="0">
            <x v="1"/>
          </reference>
        </references>
      </pivotArea>
    </chartFormat>
    <chartFormat chart="26" format="180" series="1">
      <pivotArea type="data" outline="0" fieldPosition="0">
        <references count="3">
          <reference field="4294967294" count="1" selected="0">
            <x v="0"/>
          </reference>
          <reference field="0" count="1" selected="0">
            <x v="8"/>
          </reference>
          <reference field="15" count="1" selected="0">
            <x v="1"/>
          </reference>
        </references>
      </pivotArea>
    </chartFormat>
    <chartFormat chart="26" format="181" series="1">
      <pivotArea type="data" outline="0" fieldPosition="0">
        <references count="3">
          <reference field="4294967294" count="1" selected="0">
            <x v="0"/>
          </reference>
          <reference field="0" count="1" selected="0">
            <x v="9"/>
          </reference>
          <reference field="15" count="1" selected="0">
            <x v="1"/>
          </reference>
        </references>
      </pivotArea>
    </chartFormat>
    <chartFormat chart="26" format="182" series="1">
      <pivotArea type="data" outline="0" fieldPosition="0">
        <references count="3">
          <reference field="4294967294" count="1" selected="0">
            <x v="0"/>
          </reference>
          <reference field="0" count="1" selected="0">
            <x v="10"/>
          </reference>
          <reference field="15" count="1" selected="0">
            <x v="1"/>
          </reference>
        </references>
      </pivotArea>
    </chartFormat>
    <chartFormat chart="26" format="183" series="1">
      <pivotArea type="data" outline="0" fieldPosition="0">
        <references count="3">
          <reference field="4294967294" count="1" selected="0">
            <x v="0"/>
          </reference>
          <reference field="0" count="1" selected="0">
            <x v="11"/>
          </reference>
          <reference field="15" count="1" selected="0">
            <x v="1"/>
          </reference>
        </references>
      </pivotArea>
    </chartFormat>
    <chartFormat chart="26" format="184" series="1">
      <pivotArea type="data" outline="0" fieldPosition="0">
        <references count="3">
          <reference field="4294967294" count="1" selected="0">
            <x v="0"/>
          </reference>
          <reference field="0" count="1" selected="0">
            <x v="12"/>
          </reference>
          <reference field="15" count="1" selected="0">
            <x v="1"/>
          </reference>
        </references>
      </pivotArea>
    </chartFormat>
    <chartFormat chart="26" format="185" series="1">
      <pivotArea type="data" outline="0" fieldPosition="0">
        <references count="3">
          <reference field="4294967294" count="1" selected="0">
            <x v="0"/>
          </reference>
          <reference field="0" count="1" selected="0">
            <x v="1"/>
          </reference>
          <reference field="15" count="1" selected="0">
            <x v="2"/>
          </reference>
        </references>
      </pivotArea>
    </chartFormat>
    <chartFormat chart="26" format="186" series="1">
      <pivotArea type="data" outline="0" fieldPosition="0">
        <references count="3">
          <reference field="4294967294" count="1" selected="0">
            <x v="0"/>
          </reference>
          <reference field="0" count="1" selected="0">
            <x v="2"/>
          </reference>
          <reference field="15" count="1" selected="0">
            <x v="2"/>
          </reference>
        </references>
      </pivotArea>
    </chartFormat>
    <chartFormat chart="26" format="187" series="1">
      <pivotArea type="data" outline="0" fieldPosition="0">
        <references count="3">
          <reference field="4294967294" count="1" selected="0">
            <x v="0"/>
          </reference>
          <reference field="0" count="1" selected="0">
            <x v="3"/>
          </reference>
          <reference field="15" count="1" selected="0">
            <x v="2"/>
          </reference>
        </references>
      </pivotArea>
    </chartFormat>
    <chartFormat chart="26" format="188" series="1">
      <pivotArea type="data" outline="0" fieldPosition="0">
        <references count="3">
          <reference field="4294967294" count="1" selected="0">
            <x v="0"/>
          </reference>
          <reference field="0" count="1" selected="0">
            <x v="4"/>
          </reference>
          <reference field="15" count="1" selected="0">
            <x v="2"/>
          </reference>
        </references>
      </pivotArea>
    </chartFormat>
    <chartFormat chart="26" format="189" series="1">
      <pivotArea type="data" outline="0" fieldPosition="0">
        <references count="3">
          <reference field="4294967294" count="1" selected="0">
            <x v="0"/>
          </reference>
          <reference field="0" count="1" selected="0">
            <x v="5"/>
          </reference>
          <reference field="15" count="1" selected="0">
            <x v="2"/>
          </reference>
        </references>
      </pivotArea>
    </chartFormat>
    <chartFormat chart="26" format="190" series="1">
      <pivotArea type="data" outline="0" fieldPosition="0">
        <references count="3">
          <reference field="4294967294" count="1" selected="0">
            <x v="0"/>
          </reference>
          <reference field="0" count="1" selected="0">
            <x v="6"/>
          </reference>
          <reference field="15" count="1" selected="0">
            <x v="2"/>
          </reference>
        </references>
      </pivotArea>
    </chartFormat>
    <chartFormat chart="26" format="191" series="1">
      <pivotArea type="data" outline="0" fieldPosition="0">
        <references count="3">
          <reference field="4294967294" count="1" selected="0">
            <x v="0"/>
          </reference>
          <reference field="0" count="1" selected="0">
            <x v="7"/>
          </reference>
          <reference field="15" count="1" selected="0">
            <x v="2"/>
          </reference>
        </references>
      </pivotArea>
    </chartFormat>
    <chartFormat chart="26" format="192" series="1">
      <pivotArea type="data" outline="0" fieldPosition="0">
        <references count="3">
          <reference field="4294967294" count="1" selected="0">
            <x v="0"/>
          </reference>
          <reference field="0" count="1" selected="0">
            <x v="8"/>
          </reference>
          <reference field="15" count="1" selected="0">
            <x v="2"/>
          </reference>
        </references>
      </pivotArea>
    </chartFormat>
    <chartFormat chart="26" format="193" series="1">
      <pivotArea type="data" outline="0" fieldPosition="0">
        <references count="3">
          <reference field="4294967294" count="1" selected="0">
            <x v="0"/>
          </reference>
          <reference field="0" count="1" selected="0">
            <x v="9"/>
          </reference>
          <reference field="15" count="1" selected="0">
            <x v="2"/>
          </reference>
        </references>
      </pivotArea>
    </chartFormat>
    <chartFormat chart="26" format="194" series="1">
      <pivotArea type="data" outline="0" fieldPosition="0">
        <references count="3">
          <reference field="4294967294" count="1" selected="0">
            <x v="0"/>
          </reference>
          <reference field="0" count="1" selected="0">
            <x v="10"/>
          </reference>
          <reference field="15" count="1" selected="0">
            <x v="2"/>
          </reference>
        </references>
      </pivotArea>
    </chartFormat>
    <chartFormat chart="26" format="195" series="1">
      <pivotArea type="data" outline="0" fieldPosition="0">
        <references count="3">
          <reference field="4294967294" count="1" selected="0">
            <x v="0"/>
          </reference>
          <reference field="0" count="1" selected="0">
            <x v="11"/>
          </reference>
          <reference field="15" count="1" selected="0">
            <x v="2"/>
          </reference>
        </references>
      </pivotArea>
    </chartFormat>
    <chartFormat chart="26" format="196" series="1">
      <pivotArea type="data" outline="0" fieldPosition="0">
        <references count="3">
          <reference field="4294967294" count="1" selected="0">
            <x v="0"/>
          </reference>
          <reference field="0" count="1" selected="0">
            <x v="12"/>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altText="Total Sales over time"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61EE645B-BC02-E94E-B878-B7CC2658ACC7}" sourceName="Type">
  <pivotTables>
    <pivotTable tabId="22" name="Total sales over time"/>
  </pivotTables>
  <data>
    <tabular pivotCacheId="374378801">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nancial_Year" xr10:uid="{A011DA9A-9AEB-2F4E-AAB0-F3090F3C4F70}" sourceName="Financial Year">
  <pivotTables>
    <pivotTable tabId="55" name="Sales By Category"/>
    <pivotTable tabId="30" name="Average Sales over time"/>
    <pivotTable tabId="37" name="Sales as per states "/>
    <pivotTable tabId="36" name="online vs offline "/>
    <pivotTable tabId="52" name="Sales By Category"/>
    <pivotTable tabId="29" name="Sales By Category"/>
    <pivotTable tabId="51" name="Sales By Category"/>
    <pivotTable tabId="39" name="PivotTable1"/>
    <pivotTable tabId="39" name="PivotTable3"/>
    <pivotTable tabId="39" name="Total sales as per state "/>
    <pivotTable tabId="22" name="Total sales over time"/>
  </pivotTables>
  <data>
    <tabular pivotCacheId="374378801">
      <items count="3">
        <i x="1" s="1"/>
        <i x="0" s="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DB833ACF-C134-184D-B4A2-5FF025B124D0}" sourceName="State">
  <pivotTables>
    <pivotTable tabId="22" name="Total sales over time"/>
    <pivotTable tabId="30" name="Average Sales over time"/>
    <pivotTable tabId="37" name="Sales as per states "/>
    <pivotTable tabId="36" name="online vs offline "/>
    <pivotTable tabId="52" name="Sales By Category"/>
    <pivotTable tabId="29" name="Sales By Category"/>
    <pivotTable tabId="51" name="Sales By Category"/>
    <pivotTable tabId="55" name="Sales By Category"/>
    <pivotTable tabId="39" name="PivotTable1"/>
    <pivotTable tabId="39" name="PivotTable3"/>
    <pivotTable tabId="39" name="Total sales as per state "/>
  </pivotTables>
  <data>
    <tabular pivotCacheId="374378801">
      <items count="8">
        <i x="2" s="1"/>
        <i x="1" s="1"/>
        <i x="7" s="1"/>
        <i x="3" s="1"/>
        <i x="6" s="1"/>
        <i x="5" s="1"/>
        <i x="4"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905B98F-7ACD-6B43-95E2-FB5C084F8AE7}" sourceName="Category">
  <pivotTables>
    <pivotTable tabId="30" name="Average Sales over time"/>
    <pivotTable tabId="37" name="Sales as per states "/>
    <pivotTable tabId="36" name="online vs offline "/>
    <pivotTable tabId="52" name="Sales By Category"/>
    <pivotTable tabId="29" name="Sales By Category"/>
    <pivotTable tabId="51" name="Sales By Category"/>
    <pivotTable tabId="55" name="Sales By Category"/>
    <pivotTable tabId="39" name="PivotTable1"/>
    <pivotTable tabId="39" name="PivotTable3"/>
    <pivotTable tabId="39" name="Total sales as per state "/>
    <pivotTable tabId="22" name="Total sales over time"/>
  </pivotTables>
  <data>
    <tabular pivotCacheId="374378801">
      <items count="10">
        <i x="2" s="1"/>
        <i x="3" s="1"/>
        <i x="0" s="1"/>
        <i x="4" s="1"/>
        <i x="5" s="1"/>
        <i x="7" s="1"/>
        <i x="1" s="1"/>
        <i x="8" s="1"/>
        <i x="6" s="1"/>
        <i x="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xr10:uid="{028D6ED3-C81E-E443-A88E-5F1E8D0C7124}" cache="Slicer_Type" caption="Type" rowHeight="230716"/>
  <slicer name="Financial Year" xr10:uid="{558A5F98-2243-4244-8ECE-E5A8586F5865}" cache="Slicer_Financial_Year" caption="Financial Year" rowHeight="230716"/>
  <slicer name="State" xr10:uid="{84B90E26-EB27-714E-A2A3-1C07A19FA008}" cache="Slicer_State" caption="State" rowHeight="230716"/>
  <slicer name="Category" xr10:uid="{EAD72F5C-1C51-3E49-BA91-8DEDC60ED51A}" cache="Slicer_Category" caption="Category"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8295B33-ACD9-4E30-8F1D-AB16443C12C7}" name="Data3" displayName="Data3" ref="A1:M4506" totalsRowShown="0">
  <autoFilter ref="A1:M4506" xr:uid="{68295B33-ACD9-4E30-8F1D-AB16443C12C7}"/>
  <tableColumns count="13">
    <tableColumn id="1" xr3:uid="{3DC68603-2899-4E1F-ACAC-2E233AB49707}" name="Date" dataDxfId="34"/>
    <tableColumn id="12" xr3:uid="{2CD9A998-B991-4717-BDB9-910C6C95B707}" name="Financial Year" dataDxfId="33">
      <calculatedColumnFormula>IF(MONTH(A2)&gt;=7,YEAR(A2)+1,YEAR(A2))</calculatedColumnFormula>
    </tableColumn>
    <tableColumn id="2" xr3:uid="{0A6FDEBF-6114-466C-B68C-4E86D770AAD1}" name="Financial Year2" dataDxfId="32">
      <calculatedColumnFormula>IF(MONTH(A2) &gt;= 7, YEAR(A2) &amp; "-" &amp; YEAR(A2) + 1, YEAR(A2) - 1 &amp; "-" &amp; YEAR(A2))</calculatedColumnFormula>
    </tableColumn>
    <tableColumn id="3" xr3:uid="{371D613B-2DF8-43A6-A061-C11E49A5E083}" name="Type"/>
    <tableColumn id="4" xr3:uid="{23D68E06-18CB-4E66-A372-D9906BF3FF60}" name="Suburb"/>
    <tableColumn id="13" xr3:uid="{2FC1CB1E-F722-4679-A9F7-9ACC29C746C7}" name="Full State" dataDxfId="31">
      <calculatedColumnFormula>IF(G2="WA","Western Australia",
IF(G2="NSW","New South Wales",
IF(G2="QLD","Queensland",
IF(G2="VIC","Victoria",
IF(G2="TAS","Tasmania",
IF(G2="SA","South Australia",
IF(G2="NT","Northern Territory",
IF(G2="ACT","Australian Capital Territory",G2))))))))</calculatedColumnFormula>
    </tableColumn>
    <tableColumn id="5" xr3:uid="{AC9BD1B0-B515-4D4C-928E-4023EDED02B6}" name="State"/>
    <tableColumn id="6" xr3:uid="{8D5949C4-E05F-46A5-B3AC-912566DB123F}" name="Postcode"/>
    <tableColumn id="7" xr3:uid="{6CAA603F-720F-4F59-BB03-A48CDED46C37}" name="Country"/>
    <tableColumn id="8" xr3:uid="{519E70F9-958A-4221-9939-3C5FD839DA80}" name="Manager"/>
    <tableColumn id="9" xr3:uid="{6051A4D4-E91D-417D-B24E-D2A04472B6CB}" name="Category"/>
    <tableColumn id="10" xr3:uid="{418CAFD1-0058-4F0C-9547-B64062AC780C}" name="Buyer"/>
    <tableColumn id="11" xr3:uid="{7F3ACCCC-D003-4D4C-B49E-B161E7E8FCE8}" name="Sales" dataDxfId="3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42C3F30-D1B2-0B4A-89C5-156BCBABA4B1}" name="Data" displayName="Data" ref="A1:N4507" totalsRowShown="0">
  <autoFilter ref="A1:N4507" xr:uid="{2543E320-D260-4B82-A1BC-CDACF818318A}"/>
  <sortState xmlns:xlrd2="http://schemas.microsoft.com/office/spreadsheetml/2017/richdata2" ref="A2:M4506">
    <sortCondition ref="M1:M4506"/>
  </sortState>
  <tableColumns count="14">
    <tableColumn id="1" xr3:uid="{F1DFA419-5DAC-1640-A827-993429411815}" name="Date" dataDxfId="29"/>
    <tableColumn id="12" xr3:uid="{7DB295A7-9B72-114E-B735-E429F07D5E96}" name="Financial Year" dataDxfId="28">
      <calculatedColumnFormula>IF(MONTH(A2)&gt;=7,YEAR(A2)+1,YEAR(A2))</calculatedColumnFormula>
    </tableColumn>
    <tableColumn id="2" xr3:uid="{7AAF1CEF-27F1-6B4F-B393-6D8A2C756E27}" name="Financial Year2" dataDxfId="27">
      <calculatedColumnFormula>IF(MONTH(A2) &gt;= 7, YEAR(A2) &amp; "-" &amp; YEAR(A2) + 1, YEAR(A2) - 1 &amp; "-" &amp; YEAR(A2))</calculatedColumnFormula>
    </tableColumn>
    <tableColumn id="3" xr3:uid="{0A083DB5-B499-EA4F-A1A1-000A8157E568}" name="Type"/>
    <tableColumn id="4" xr3:uid="{051D7397-29B3-8B41-9BDA-40C7B3DBF184}" name="Suburb"/>
    <tableColumn id="13" xr3:uid="{37EEA51A-49A4-9746-9F2E-51F674F100D5}" name="Full State" dataDxfId="26">
      <calculatedColumnFormula>IF(G2="WA","Western Australia",
IF(G2="NSW","New South Wales",
IF(G2="QLD","Queensland",
IF(G2="VIC","Victoria",
IF(G2="TAS","Tasmania",
IF(G2="SA","South Australia",
IF(G2="NT","Northern Territory",
IF(G2="ACT","Australian Capital Territory",G2))))))))</calculatedColumnFormula>
    </tableColumn>
    <tableColumn id="5" xr3:uid="{59C1DBDC-7C3B-6041-8586-C196A8FF1E3C}" name="State"/>
    <tableColumn id="6" xr3:uid="{4DB1274D-35DC-3B42-8CC0-17E54B828F5B}" name="Postcode"/>
    <tableColumn id="7" xr3:uid="{312BED45-8235-704C-8108-7F11C3D19A5E}" name="Country"/>
    <tableColumn id="8" xr3:uid="{1D959627-3B77-444F-8EBE-9AA8A34B0CD2}" name="Manager"/>
    <tableColumn id="9" xr3:uid="{112F5D7A-C903-3E44-9C8C-4DA5EEF7DB3E}" name="Category"/>
    <tableColumn id="10" xr3:uid="{7460E4C1-3FA2-444C-879F-2DCEE232BEB2}" name="Buyer"/>
    <tableColumn id="11" xr3:uid="{8B960FDC-6C37-B04A-A031-7DF7B960BF90}" name="Sales" dataDxfId="25"/>
    <tableColumn id="14" xr3:uid="{F8990344-3700-4C42-AEA9-5BC17011EF77}" name="Cou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Calibri-Cambria">
      <a:majorFont>
        <a:latin typeface="Calibri" panose="020F0502020204030204"/>
        <a:ea typeface=""/>
        <a:cs typeface=""/>
        <a:font script="Jpan" typeface="HGｺﾞｼｯｸM"/>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ambria" panose="02040503050406030204"/>
        <a:ea typeface=""/>
        <a:cs typeface=""/>
        <a:font script="Jpan" typeface="HG明朝B"/>
        <a:font script="Hang" typeface="맑은 고딕"/>
        <a:font script="Hans" typeface="黑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11B5F4-1505-4EF1-B09E-44FB2A18E03A}">
  <dimension ref="A1:M4506"/>
  <sheetViews>
    <sheetView zoomScale="120" zoomScaleNormal="120" workbookViewId="0"/>
  </sheetViews>
  <sheetFormatPr baseColWidth="10" defaultColWidth="8.83203125" defaultRowHeight="14" x14ac:dyDescent="0.15"/>
  <cols>
    <col min="1" max="1" width="12.1640625" style="1" customWidth="1"/>
    <col min="2" max="2" width="17.33203125" style="4" customWidth="1"/>
    <col min="3" max="3" width="17.6640625" customWidth="1"/>
    <col min="4" max="4" width="14.5" customWidth="1"/>
    <col min="5" max="5" width="13.1640625" customWidth="1"/>
    <col min="6" max="6" width="21.83203125" customWidth="1"/>
    <col min="7" max="7" width="10.6640625" customWidth="1"/>
    <col min="8" max="8" width="9.33203125" customWidth="1"/>
    <col min="9" max="9" width="18.6640625" customWidth="1"/>
    <col min="10" max="10" width="24.1640625" customWidth="1"/>
    <col min="11" max="11" width="16.33203125" customWidth="1"/>
    <col min="13" max="13" width="15" customWidth="1"/>
  </cols>
  <sheetData>
    <row r="1" spans="1:13" x14ac:dyDescent="0.15">
      <c r="A1" s="1" t="s">
        <v>159</v>
      </c>
      <c r="B1" t="s">
        <v>0</v>
      </c>
      <c r="C1" t="s">
        <v>160</v>
      </c>
      <c r="D1" t="s">
        <v>158</v>
      </c>
      <c r="E1" t="s">
        <v>1</v>
      </c>
      <c r="F1" t="s">
        <v>161</v>
      </c>
      <c r="G1" t="s">
        <v>2</v>
      </c>
      <c r="H1" t="s">
        <v>3</v>
      </c>
      <c r="I1" t="s">
        <v>4</v>
      </c>
      <c r="J1" t="s">
        <v>5</v>
      </c>
      <c r="K1" t="s">
        <v>6</v>
      </c>
      <c r="L1" t="s">
        <v>7</v>
      </c>
      <c r="M1" t="s">
        <v>8</v>
      </c>
    </row>
    <row r="2" spans="1:13" x14ac:dyDescent="0.15">
      <c r="A2" s="2">
        <v>45110</v>
      </c>
      <c r="B2" s="3">
        <f>IF(MONTH(A2)&gt;=7,YEAR(A2)+1,YEAR(A2))</f>
        <v>2024</v>
      </c>
      <c r="C2" t="str">
        <f t="shared" ref="C2:C65" si="0">IF(MONTH(A2) &gt;= 7, YEAR(A2) &amp; "-" &amp; YEAR(A2) + 1, YEAR(A2) - 1 &amp; "-" &amp; YEAR(A2))</f>
        <v>2023-2024</v>
      </c>
      <c r="D2" t="s">
        <v>147</v>
      </c>
      <c r="F2" t="str">
        <f t="shared" ref="F2:F65" si="1">IF(G2="WA","Western Australia",
IF(G2="NSW","New South Wales",
IF(G2="QLD","Queensland",
IF(G2="VIC","Victoria",
IF(G2="TAS","Tasmania",
IF(G2="SA","South Australia",
IF(G2="NT","Northern Territory",
IF(G2="ACT","Australian Capital Territory",G2))))))))</f>
        <v>Western Australia</v>
      </c>
      <c r="G2" t="s">
        <v>48</v>
      </c>
      <c r="H2">
        <v>6021</v>
      </c>
      <c r="I2" t="s">
        <v>11</v>
      </c>
      <c r="J2" t="s">
        <v>49</v>
      </c>
      <c r="K2" t="s">
        <v>153</v>
      </c>
      <c r="L2" t="s">
        <v>16</v>
      </c>
      <c r="M2" s="5">
        <v>1</v>
      </c>
    </row>
    <row r="3" spans="1:13" ht="15" x14ac:dyDescent="0.15">
      <c r="A3" s="2" t="s">
        <v>162</v>
      </c>
      <c r="B3" s="3" t="e">
        <f t="shared" ref="B3:B66" si="2">IF(MONTH(A3)&gt;=7,YEAR(A3)+1,YEAR(A3))</f>
        <v>#VALUE!</v>
      </c>
      <c r="C3" t="e">
        <f t="shared" si="0"/>
        <v>#VALUE!</v>
      </c>
      <c r="D3" t="s">
        <v>147</v>
      </c>
      <c r="E3" t="s">
        <v>67</v>
      </c>
      <c r="F3" t="str">
        <f t="shared" si="1"/>
        <v>New South Wales</v>
      </c>
      <c r="G3" t="s">
        <v>10</v>
      </c>
      <c r="I3" t="s">
        <v>11</v>
      </c>
      <c r="J3" t="s">
        <v>68</v>
      </c>
      <c r="K3" t="s">
        <v>149</v>
      </c>
      <c r="L3" t="s">
        <v>15</v>
      </c>
      <c r="M3" s="5">
        <v>1</v>
      </c>
    </row>
    <row r="4" spans="1:13" x14ac:dyDescent="0.15">
      <c r="A4" s="2">
        <v>45050</v>
      </c>
      <c r="B4" s="3">
        <f t="shared" si="2"/>
        <v>2023</v>
      </c>
      <c r="C4" t="str">
        <f t="shared" si="0"/>
        <v>2022-2023</v>
      </c>
      <c r="D4" t="s">
        <v>148</v>
      </c>
      <c r="E4" t="s">
        <v>79</v>
      </c>
      <c r="F4" t="str">
        <f t="shared" si="1"/>
        <v>Australian Capital Territory</v>
      </c>
      <c r="G4" t="s">
        <v>80</v>
      </c>
      <c r="H4">
        <v>2617</v>
      </c>
      <c r="I4" t="s">
        <v>11</v>
      </c>
      <c r="J4" t="s">
        <v>58</v>
      </c>
      <c r="K4" t="s">
        <v>149</v>
      </c>
      <c r="L4" t="s">
        <v>15</v>
      </c>
      <c r="M4" s="5">
        <v>1</v>
      </c>
    </row>
    <row r="5" spans="1:13" x14ac:dyDescent="0.15">
      <c r="A5" s="2">
        <v>45436</v>
      </c>
      <c r="B5" s="3">
        <f t="shared" si="2"/>
        <v>2024</v>
      </c>
      <c r="C5" t="str">
        <f t="shared" si="0"/>
        <v>2023-2024</v>
      </c>
      <c r="D5" t="s">
        <v>147</v>
      </c>
      <c r="E5" t="s">
        <v>107</v>
      </c>
      <c r="F5" t="str">
        <f t="shared" si="1"/>
        <v>Queensland</v>
      </c>
      <c r="G5" t="s">
        <v>35</v>
      </c>
      <c r="H5">
        <v>4220</v>
      </c>
      <c r="I5" t="s">
        <v>11</v>
      </c>
      <c r="J5" t="s">
        <v>104</v>
      </c>
      <c r="K5" t="s">
        <v>19</v>
      </c>
      <c r="L5" t="s">
        <v>23</v>
      </c>
      <c r="M5" s="5">
        <v>1</v>
      </c>
    </row>
    <row r="6" spans="1:13" x14ac:dyDescent="0.15">
      <c r="A6" s="2">
        <v>45170</v>
      </c>
      <c r="B6" s="3">
        <f t="shared" si="2"/>
        <v>2024</v>
      </c>
      <c r="C6" t="str">
        <f t="shared" si="0"/>
        <v>2023-2024</v>
      </c>
      <c r="D6" t="s">
        <v>147</v>
      </c>
      <c r="E6" t="s">
        <v>143</v>
      </c>
      <c r="F6" t="str">
        <f t="shared" si="1"/>
        <v>New South Wales</v>
      </c>
      <c r="G6" t="s">
        <v>10</v>
      </c>
      <c r="H6">
        <v>2154</v>
      </c>
      <c r="I6" t="s">
        <v>11</v>
      </c>
      <c r="J6" t="s">
        <v>27</v>
      </c>
      <c r="K6" t="s">
        <v>154</v>
      </c>
      <c r="L6" t="s">
        <v>14</v>
      </c>
      <c r="M6" s="5">
        <v>1</v>
      </c>
    </row>
    <row r="7" spans="1:13" x14ac:dyDescent="0.15">
      <c r="A7" s="2">
        <v>45208</v>
      </c>
      <c r="B7" s="3">
        <f t="shared" si="2"/>
        <v>2024</v>
      </c>
      <c r="C7" t="str">
        <f t="shared" si="0"/>
        <v>2023-2024</v>
      </c>
      <c r="D7" t="s">
        <v>147</v>
      </c>
      <c r="E7" t="s">
        <v>9</v>
      </c>
      <c r="F7" t="str">
        <f t="shared" si="1"/>
        <v>New South Wales</v>
      </c>
      <c r="G7" t="s">
        <v>10</v>
      </c>
      <c r="I7" t="s">
        <v>11</v>
      </c>
      <c r="J7" t="s">
        <v>12</v>
      </c>
      <c r="K7" t="s">
        <v>153</v>
      </c>
      <c r="L7" t="s">
        <v>16</v>
      </c>
      <c r="M7" s="5">
        <v>1</v>
      </c>
    </row>
    <row r="8" spans="1:13" x14ac:dyDescent="0.15">
      <c r="A8" s="2">
        <v>44968</v>
      </c>
      <c r="B8" s="3">
        <f t="shared" si="2"/>
        <v>2023</v>
      </c>
      <c r="C8" t="str">
        <f t="shared" si="0"/>
        <v>2022-2023</v>
      </c>
      <c r="D8" t="s">
        <v>147</v>
      </c>
      <c r="E8" t="s">
        <v>72</v>
      </c>
      <c r="F8" t="str">
        <f t="shared" si="1"/>
        <v>Western Australia</v>
      </c>
      <c r="G8" t="s">
        <v>48</v>
      </c>
      <c r="H8">
        <v>6010</v>
      </c>
      <c r="I8" t="s">
        <v>11</v>
      </c>
      <c r="J8" t="s">
        <v>49</v>
      </c>
      <c r="K8" t="s">
        <v>150</v>
      </c>
      <c r="L8" t="s">
        <v>18</v>
      </c>
      <c r="M8" s="5">
        <v>1</v>
      </c>
    </row>
    <row r="9" spans="1:13" x14ac:dyDescent="0.15">
      <c r="A9" s="2">
        <v>45228</v>
      </c>
      <c r="B9" s="3">
        <f t="shared" si="2"/>
        <v>2024</v>
      </c>
      <c r="C9" t="str">
        <f t="shared" si="0"/>
        <v>2023-2024</v>
      </c>
      <c r="D9" t="s">
        <v>147</v>
      </c>
      <c r="E9" t="s">
        <v>136</v>
      </c>
      <c r="F9" t="str">
        <f t="shared" si="1"/>
        <v>Victoria</v>
      </c>
      <c r="G9" t="s">
        <v>45</v>
      </c>
      <c r="H9">
        <v>3175</v>
      </c>
      <c r="I9" t="s">
        <v>11</v>
      </c>
      <c r="J9" t="s">
        <v>63</v>
      </c>
      <c r="K9" t="s">
        <v>149</v>
      </c>
      <c r="L9" t="s">
        <v>15</v>
      </c>
      <c r="M9" s="5">
        <v>1</v>
      </c>
    </row>
    <row r="10" spans="1:13" x14ac:dyDescent="0.15">
      <c r="A10" s="2">
        <v>45295</v>
      </c>
      <c r="B10" s="3">
        <f t="shared" si="2"/>
        <v>2024</v>
      </c>
      <c r="C10" t="str">
        <f t="shared" si="0"/>
        <v>2023-2024</v>
      </c>
      <c r="D10" t="s">
        <v>147</v>
      </c>
      <c r="E10" t="s">
        <v>118</v>
      </c>
      <c r="F10" t="str">
        <f t="shared" si="1"/>
        <v>New South Wales</v>
      </c>
      <c r="G10" t="s">
        <v>10</v>
      </c>
      <c r="H10">
        <v>2158</v>
      </c>
      <c r="I10" t="s">
        <v>11</v>
      </c>
      <c r="J10" t="s">
        <v>27</v>
      </c>
      <c r="K10" t="s">
        <v>154</v>
      </c>
      <c r="L10" t="s">
        <v>14</v>
      </c>
      <c r="M10" s="5">
        <v>1</v>
      </c>
    </row>
    <row r="11" spans="1:13" x14ac:dyDescent="0.15">
      <c r="A11" s="2">
        <v>45414</v>
      </c>
      <c r="B11" s="3">
        <f t="shared" si="2"/>
        <v>2024</v>
      </c>
      <c r="C11" t="str">
        <f t="shared" si="0"/>
        <v>2023-2024</v>
      </c>
      <c r="D11" t="s">
        <v>147</v>
      </c>
      <c r="E11" t="s">
        <v>112</v>
      </c>
      <c r="F11" t="str">
        <f t="shared" si="1"/>
        <v>Victoria</v>
      </c>
      <c r="G11" t="s">
        <v>45</v>
      </c>
      <c r="H11">
        <v>3076</v>
      </c>
      <c r="I11" t="s">
        <v>11</v>
      </c>
      <c r="J11" t="s">
        <v>46</v>
      </c>
      <c r="K11" t="s">
        <v>155</v>
      </c>
      <c r="L11" t="s">
        <v>20</v>
      </c>
      <c r="M11" s="5">
        <v>1</v>
      </c>
    </row>
    <row r="12" spans="1:13" x14ac:dyDescent="0.15">
      <c r="A12" s="2">
        <v>45307</v>
      </c>
      <c r="B12" s="3">
        <f t="shared" si="2"/>
        <v>2024</v>
      </c>
      <c r="C12" t="str">
        <f t="shared" si="0"/>
        <v>2023-2024</v>
      </c>
      <c r="D12" t="s">
        <v>147</v>
      </c>
      <c r="E12" t="s">
        <v>112</v>
      </c>
      <c r="F12" t="str">
        <f t="shared" si="1"/>
        <v>Victoria</v>
      </c>
      <c r="G12" t="s">
        <v>45</v>
      </c>
      <c r="H12">
        <v>3076</v>
      </c>
      <c r="I12" t="s">
        <v>11</v>
      </c>
      <c r="J12" t="s">
        <v>46</v>
      </c>
      <c r="K12" t="s">
        <v>153</v>
      </c>
      <c r="L12" t="s">
        <v>16</v>
      </c>
      <c r="M12" s="5">
        <v>1</v>
      </c>
    </row>
    <row r="13" spans="1:13" ht="15" x14ac:dyDescent="0.15">
      <c r="A13" s="2" t="s">
        <v>163</v>
      </c>
      <c r="B13" s="3" t="e">
        <f t="shared" si="2"/>
        <v>#VALUE!</v>
      </c>
      <c r="C13" t="e">
        <f t="shared" si="0"/>
        <v>#VALUE!</v>
      </c>
      <c r="D13" t="s">
        <v>147</v>
      </c>
      <c r="E13" t="s">
        <v>114</v>
      </c>
      <c r="F13" t="str">
        <f t="shared" si="1"/>
        <v>Victoria</v>
      </c>
      <c r="G13" t="s">
        <v>45</v>
      </c>
      <c r="I13" t="s">
        <v>11</v>
      </c>
      <c r="J13" t="s">
        <v>60</v>
      </c>
      <c r="K13" t="s">
        <v>156</v>
      </c>
      <c r="L13" t="s">
        <v>17</v>
      </c>
      <c r="M13" s="5">
        <v>1</v>
      </c>
    </row>
    <row r="14" spans="1:13" x14ac:dyDescent="0.15">
      <c r="A14" s="2">
        <v>45240</v>
      </c>
      <c r="B14" s="3">
        <f t="shared" si="2"/>
        <v>2024</v>
      </c>
      <c r="C14" t="str">
        <f t="shared" si="0"/>
        <v>2023-2024</v>
      </c>
      <c r="D14" t="s">
        <v>147</v>
      </c>
      <c r="E14" t="s">
        <v>129</v>
      </c>
      <c r="F14" t="str">
        <f t="shared" si="1"/>
        <v>Tasmania</v>
      </c>
      <c r="G14" t="s">
        <v>70</v>
      </c>
      <c r="H14">
        <v>7010</v>
      </c>
      <c r="I14" t="s">
        <v>11</v>
      </c>
      <c r="J14" t="s">
        <v>71</v>
      </c>
      <c r="K14" t="s">
        <v>153</v>
      </c>
      <c r="L14" t="s">
        <v>16</v>
      </c>
      <c r="M14" s="5">
        <v>1</v>
      </c>
    </row>
    <row r="15" spans="1:13" x14ac:dyDescent="0.15">
      <c r="A15" s="2">
        <v>45200</v>
      </c>
      <c r="B15" s="3">
        <f t="shared" si="2"/>
        <v>2024</v>
      </c>
      <c r="C15" t="str">
        <f t="shared" si="0"/>
        <v>2023-2024</v>
      </c>
      <c r="D15" t="s">
        <v>147</v>
      </c>
      <c r="E15" t="s">
        <v>92</v>
      </c>
      <c r="F15" t="str">
        <f t="shared" si="1"/>
        <v>Queensland</v>
      </c>
      <c r="G15" t="s">
        <v>35</v>
      </c>
      <c r="H15">
        <v>4068</v>
      </c>
      <c r="I15" t="s">
        <v>11</v>
      </c>
      <c r="J15" t="s">
        <v>43</v>
      </c>
      <c r="K15" t="s">
        <v>149</v>
      </c>
      <c r="L15" t="s">
        <v>15</v>
      </c>
      <c r="M15" s="5">
        <v>1</v>
      </c>
    </row>
    <row r="16" spans="1:13" x14ac:dyDescent="0.15">
      <c r="A16" s="2">
        <v>45255</v>
      </c>
      <c r="B16" s="3">
        <f t="shared" si="2"/>
        <v>2024</v>
      </c>
      <c r="C16" t="str">
        <f t="shared" si="0"/>
        <v>2023-2024</v>
      </c>
      <c r="D16" t="s">
        <v>147</v>
      </c>
      <c r="E16" t="s">
        <v>109</v>
      </c>
      <c r="F16" t="str">
        <f t="shared" si="1"/>
        <v>New South Wales</v>
      </c>
      <c r="G16" t="s">
        <v>10</v>
      </c>
      <c r="H16">
        <v>2480</v>
      </c>
      <c r="I16" t="s">
        <v>11</v>
      </c>
      <c r="J16" t="s">
        <v>68</v>
      </c>
      <c r="K16" t="s">
        <v>149</v>
      </c>
      <c r="L16" t="s">
        <v>15</v>
      </c>
      <c r="M16" s="5">
        <v>1</v>
      </c>
    </row>
    <row r="17" spans="1:13" x14ac:dyDescent="0.15">
      <c r="A17" s="2">
        <v>45268</v>
      </c>
      <c r="B17" s="3">
        <f t="shared" si="2"/>
        <v>2024</v>
      </c>
      <c r="C17" t="str">
        <f t="shared" si="0"/>
        <v>2023-2024</v>
      </c>
      <c r="D17" t="s">
        <v>147</v>
      </c>
      <c r="E17" t="s">
        <v>87</v>
      </c>
      <c r="F17" t="str">
        <f t="shared" si="1"/>
        <v>New South Wales</v>
      </c>
      <c r="G17" t="s">
        <v>10</v>
      </c>
      <c r="H17">
        <v>2790</v>
      </c>
      <c r="I17" t="s">
        <v>11</v>
      </c>
      <c r="J17" t="s">
        <v>25</v>
      </c>
      <c r="K17" t="s">
        <v>149</v>
      </c>
      <c r="L17" t="s">
        <v>15</v>
      </c>
      <c r="M17" s="5">
        <v>1</v>
      </c>
    </row>
    <row r="18" spans="1:13" x14ac:dyDescent="0.15">
      <c r="A18" s="2">
        <v>44952</v>
      </c>
      <c r="B18" s="3">
        <f t="shared" si="2"/>
        <v>2023</v>
      </c>
      <c r="C18" t="str">
        <f t="shared" si="0"/>
        <v>2022-2023</v>
      </c>
      <c r="D18" t="s">
        <v>147</v>
      </c>
      <c r="E18" t="s">
        <v>139</v>
      </c>
      <c r="F18" t="str">
        <f t="shared" si="1"/>
        <v>New South Wales</v>
      </c>
      <c r="G18" t="s">
        <v>10</v>
      </c>
      <c r="H18">
        <v>2020</v>
      </c>
      <c r="I18" t="s">
        <v>11</v>
      </c>
      <c r="J18" t="s">
        <v>12</v>
      </c>
      <c r="K18" t="s">
        <v>155</v>
      </c>
      <c r="L18" t="s">
        <v>20</v>
      </c>
      <c r="M18" s="5">
        <v>1</v>
      </c>
    </row>
    <row r="19" spans="1:13" x14ac:dyDescent="0.15">
      <c r="A19" s="2">
        <v>45202</v>
      </c>
      <c r="B19" s="3">
        <f t="shared" si="2"/>
        <v>2024</v>
      </c>
      <c r="C19" t="str">
        <f t="shared" si="0"/>
        <v>2023-2024</v>
      </c>
      <c r="D19" t="s">
        <v>148</v>
      </c>
      <c r="E19" t="s">
        <v>47</v>
      </c>
      <c r="F19" t="str">
        <f t="shared" si="1"/>
        <v>Western Australia</v>
      </c>
      <c r="G19" t="s">
        <v>48</v>
      </c>
      <c r="H19">
        <v>6030</v>
      </c>
      <c r="I19" t="s">
        <v>11</v>
      </c>
      <c r="J19" t="s">
        <v>49</v>
      </c>
      <c r="K19" t="s">
        <v>154</v>
      </c>
      <c r="L19" t="s">
        <v>14</v>
      </c>
      <c r="M19" s="5">
        <v>1</v>
      </c>
    </row>
    <row r="20" spans="1:13" x14ac:dyDescent="0.15">
      <c r="A20" s="2">
        <v>45220</v>
      </c>
      <c r="B20" s="3">
        <f t="shared" si="2"/>
        <v>2024</v>
      </c>
      <c r="C20" t="str">
        <f t="shared" si="0"/>
        <v>2023-2024</v>
      </c>
      <c r="D20" t="s">
        <v>148</v>
      </c>
      <c r="E20" t="s">
        <v>47</v>
      </c>
      <c r="F20" t="str">
        <f t="shared" si="1"/>
        <v>Western Australia</v>
      </c>
      <c r="G20" t="s">
        <v>48</v>
      </c>
      <c r="H20">
        <v>6030</v>
      </c>
      <c r="I20" t="s">
        <v>11</v>
      </c>
      <c r="J20" t="s">
        <v>49</v>
      </c>
      <c r="K20" t="s">
        <v>154</v>
      </c>
      <c r="L20" t="s">
        <v>14</v>
      </c>
      <c r="M20" s="5">
        <v>1</v>
      </c>
    </row>
    <row r="21" spans="1:13" x14ac:dyDescent="0.15">
      <c r="A21" s="2">
        <v>45138</v>
      </c>
      <c r="B21" s="3">
        <f t="shared" si="2"/>
        <v>2024</v>
      </c>
      <c r="C21" t="str">
        <f t="shared" si="0"/>
        <v>2023-2024</v>
      </c>
      <c r="D21" t="s">
        <v>147</v>
      </c>
      <c r="E21" t="s">
        <v>134</v>
      </c>
      <c r="F21" t="str">
        <f t="shared" si="1"/>
        <v>Queensland</v>
      </c>
      <c r="G21" t="s">
        <v>35</v>
      </c>
      <c r="H21">
        <v>4825</v>
      </c>
      <c r="I21" t="s">
        <v>11</v>
      </c>
      <c r="J21" t="s">
        <v>36</v>
      </c>
      <c r="K21" t="s">
        <v>152</v>
      </c>
      <c r="L21" t="s">
        <v>13</v>
      </c>
      <c r="M21" s="5">
        <v>1</v>
      </c>
    </row>
    <row r="22" spans="1:13" x14ac:dyDescent="0.15">
      <c r="A22" s="2">
        <v>45162</v>
      </c>
      <c r="B22" s="3">
        <f t="shared" si="2"/>
        <v>2024</v>
      </c>
      <c r="C22" t="str">
        <f t="shared" si="0"/>
        <v>2023-2024</v>
      </c>
      <c r="D22" t="s">
        <v>147</v>
      </c>
      <c r="E22" t="s">
        <v>31</v>
      </c>
      <c r="F22" t="str">
        <f t="shared" si="1"/>
        <v>South Australia</v>
      </c>
      <c r="G22" t="s">
        <v>32</v>
      </c>
      <c r="H22">
        <v>5168</v>
      </c>
      <c r="I22" t="s">
        <v>11</v>
      </c>
      <c r="J22" t="s">
        <v>33</v>
      </c>
      <c r="K22" t="s">
        <v>154</v>
      </c>
      <c r="L22" t="s">
        <v>14</v>
      </c>
      <c r="M22" s="5">
        <v>1</v>
      </c>
    </row>
    <row r="23" spans="1:13" x14ac:dyDescent="0.15">
      <c r="A23" s="2">
        <v>45068</v>
      </c>
      <c r="B23" s="3">
        <f t="shared" si="2"/>
        <v>2023</v>
      </c>
      <c r="C23" t="str">
        <f t="shared" si="0"/>
        <v>2022-2023</v>
      </c>
      <c r="D23" t="s">
        <v>147</v>
      </c>
      <c r="E23" t="s">
        <v>132</v>
      </c>
      <c r="F23" t="str">
        <f t="shared" si="1"/>
        <v>New South Wales</v>
      </c>
      <c r="G23" t="s">
        <v>10</v>
      </c>
      <c r="H23">
        <v>2800</v>
      </c>
      <c r="I23" t="s">
        <v>11</v>
      </c>
      <c r="J23" t="s">
        <v>25</v>
      </c>
      <c r="K23" t="s">
        <v>155</v>
      </c>
      <c r="L23" t="s">
        <v>20</v>
      </c>
      <c r="M23" s="5">
        <v>1</v>
      </c>
    </row>
    <row r="24" spans="1:13" x14ac:dyDescent="0.15">
      <c r="A24" s="2">
        <v>45093</v>
      </c>
      <c r="B24" s="3">
        <f t="shared" si="2"/>
        <v>2023</v>
      </c>
      <c r="C24" t="str">
        <f t="shared" si="0"/>
        <v>2022-2023</v>
      </c>
      <c r="D24" t="s">
        <v>147</v>
      </c>
      <c r="E24" t="s">
        <v>98</v>
      </c>
      <c r="F24" t="str">
        <f t="shared" si="1"/>
        <v>Victoria</v>
      </c>
      <c r="G24" t="s">
        <v>45</v>
      </c>
      <c r="H24">
        <v>3429</v>
      </c>
      <c r="I24" t="s">
        <v>11</v>
      </c>
      <c r="J24" t="s">
        <v>60</v>
      </c>
      <c r="K24" t="s">
        <v>154</v>
      </c>
      <c r="L24" t="s">
        <v>14</v>
      </c>
      <c r="M24" s="5">
        <v>1</v>
      </c>
    </row>
    <row r="25" spans="1:13" x14ac:dyDescent="0.15">
      <c r="A25" s="2">
        <v>45609</v>
      </c>
      <c r="B25" s="3">
        <f t="shared" si="2"/>
        <v>2025</v>
      </c>
      <c r="C25" t="str">
        <f t="shared" si="0"/>
        <v>2024-2025</v>
      </c>
      <c r="D25" t="s">
        <v>147</v>
      </c>
      <c r="E25" t="s">
        <v>82</v>
      </c>
      <c r="F25" t="str">
        <f t="shared" si="1"/>
        <v>Queensland</v>
      </c>
      <c r="G25" t="s">
        <v>35</v>
      </c>
      <c r="H25">
        <v>4012</v>
      </c>
      <c r="I25" t="s">
        <v>11</v>
      </c>
      <c r="J25" t="s">
        <v>43</v>
      </c>
      <c r="K25" t="s">
        <v>154</v>
      </c>
      <c r="L25" t="s">
        <v>14</v>
      </c>
      <c r="M25" s="5">
        <v>1</v>
      </c>
    </row>
    <row r="26" spans="1:13" x14ac:dyDescent="0.15">
      <c r="A26" s="2">
        <v>45413</v>
      </c>
      <c r="B26" s="3">
        <f t="shared" si="2"/>
        <v>2024</v>
      </c>
      <c r="C26" t="str">
        <f t="shared" si="0"/>
        <v>2023-2024</v>
      </c>
      <c r="D26" t="s">
        <v>147</v>
      </c>
      <c r="E26" t="s">
        <v>61</v>
      </c>
      <c r="F26" t="str">
        <f t="shared" si="1"/>
        <v>New South Wales</v>
      </c>
      <c r="G26" t="s">
        <v>10</v>
      </c>
      <c r="H26">
        <v>2539</v>
      </c>
      <c r="I26" t="s">
        <v>11</v>
      </c>
      <c r="J26" t="s">
        <v>58</v>
      </c>
      <c r="K26" t="s">
        <v>150</v>
      </c>
      <c r="L26" t="s">
        <v>18</v>
      </c>
      <c r="M26" s="5">
        <v>1</v>
      </c>
    </row>
    <row r="27" spans="1:13" x14ac:dyDescent="0.15">
      <c r="A27" s="2">
        <v>45003</v>
      </c>
      <c r="B27" s="3">
        <f t="shared" si="2"/>
        <v>2023</v>
      </c>
      <c r="C27" t="str">
        <f t="shared" si="0"/>
        <v>2022-2023</v>
      </c>
      <c r="D27" t="s">
        <v>148</v>
      </c>
      <c r="E27" t="s">
        <v>122</v>
      </c>
      <c r="F27" t="str">
        <f t="shared" si="1"/>
        <v>New South Wales</v>
      </c>
      <c r="G27" t="s">
        <v>10</v>
      </c>
      <c r="H27">
        <v>2650</v>
      </c>
      <c r="I27" t="s">
        <v>11</v>
      </c>
      <c r="J27" t="s">
        <v>25</v>
      </c>
      <c r="K27" t="s">
        <v>150</v>
      </c>
      <c r="L27" t="s">
        <v>18</v>
      </c>
      <c r="M27" s="5">
        <v>1</v>
      </c>
    </row>
    <row r="28" spans="1:13" x14ac:dyDescent="0.15">
      <c r="A28" s="2">
        <v>45053</v>
      </c>
      <c r="B28" s="3">
        <f t="shared" si="2"/>
        <v>2023</v>
      </c>
      <c r="C28" t="str">
        <f t="shared" si="0"/>
        <v>2022-2023</v>
      </c>
      <c r="D28" t="s">
        <v>147</v>
      </c>
      <c r="E28" t="s">
        <v>111</v>
      </c>
      <c r="F28" t="str">
        <f t="shared" si="1"/>
        <v>New South Wales</v>
      </c>
      <c r="G28" t="s">
        <v>10</v>
      </c>
      <c r="H28">
        <v>2120</v>
      </c>
      <c r="I28" t="s">
        <v>11</v>
      </c>
      <c r="J28" t="s">
        <v>27</v>
      </c>
      <c r="K28" t="s">
        <v>156</v>
      </c>
      <c r="L28" t="s">
        <v>17</v>
      </c>
      <c r="M28" s="5">
        <v>1.47</v>
      </c>
    </row>
    <row r="29" spans="1:13" x14ac:dyDescent="0.15">
      <c r="A29" s="2">
        <v>45122</v>
      </c>
      <c r="B29" s="3">
        <f t="shared" si="2"/>
        <v>2024</v>
      </c>
      <c r="C29" t="str">
        <f t="shared" si="0"/>
        <v>2023-2024</v>
      </c>
      <c r="D29" t="s">
        <v>147</v>
      </c>
      <c r="E29" t="s">
        <v>135</v>
      </c>
      <c r="F29" t="str">
        <f t="shared" si="1"/>
        <v>Victoria</v>
      </c>
      <c r="G29" t="s">
        <v>45</v>
      </c>
      <c r="H29">
        <v>3550</v>
      </c>
      <c r="I29" t="s">
        <v>11</v>
      </c>
      <c r="J29" t="s">
        <v>60</v>
      </c>
      <c r="K29" t="s">
        <v>154</v>
      </c>
      <c r="L29" t="s">
        <v>14</v>
      </c>
      <c r="M29" s="5">
        <v>1.5</v>
      </c>
    </row>
    <row r="30" spans="1:13" x14ac:dyDescent="0.15">
      <c r="A30" s="2">
        <v>45597</v>
      </c>
      <c r="B30" s="3">
        <f t="shared" si="2"/>
        <v>2025</v>
      </c>
      <c r="C30" t="str">
        <f t="shared" si="0"/>
        <v>2024-2025</v>
      </c>
      <c r="D30" t="s">
        <v>147</v>
      </c>
      <c r="E30" t="s">
        <v>115</v>
      </c>
      <c r="F30" t="str">
        <f t="shared" si="1"/>
        <v>Western Australia</v>
      </c>
      <c r="G30" t="s">
        <v>48</v>
      </c>
      <c r="H30">
        <v>6280</v>
      </c>
      <c r="I30" t="s">
        <v>11</v>
      </c>
      <c r="J30" t="s">
        <v>94</v>
      </c>
      <c r="K30" t="s">
        <v>149</v>
      </c>
      <c r="L30" t="s">
        <v>15</v>
      </c>
      <c r="M30" s="5">
        <v>1.5</v>
      </c>
    </row>
    <row r="31" spans="1:13" x14ac:dyDescent="0.15">
      <c r="A31" s="2">
        <v>45403</v>
      </c>
      <c r="B31" s="3">
        <f t="shared" si="2"/>
        <v>2024</v>
      </c>
      <c r="C31" t="str">
        <f t="shared" si="0"/>
        <v>2023-2024</v>
      </c>
      <c r="D31" t="s">
        <v>147</v>
      </c>
      <c r="E31" t="s">
        <v>44</v>
      </c>
      <c r="F31" t="str">
        <f t="shared" si="1"/>
        <v>Victoria</v>
      </c>
      <c r="G31" t="s">
        <v>45</v>
      </c>
      <c r="H31">
        <v>3066</v>
      </c>
      <c r="I31" t="s">
        <v>11</v>
      </c>
      <c r="J31" t="s">
        <v>46</v>
      </c>
      <c r="K31" t="s">
        <v>153</v>
      </c>
      <c r="L31" t="s">
        <v>16</v>
      </c>
      <c r="M31" s="5">
        <v>1.5</v>
      </c>
    </row>
    <row r="32" spans="1:13" x14ac:dyDescent="0.15">
      <c r="A32" s="2">
        <v>44937</v>
      </c>
      <c r="B32" s="3">
        <f t="shared" si="2"/>
        <v>2023</v>
      </c>
      <c r="C32" t="str">
        <f t="shared" si="0"/>
        <v>2022-2023</v>
      </c>
      <c r="D32" t="s">
        <v>147</v>
      </c>
      <c r="E32" t="s">
        <v>41</v>
      </c>
      <c r="F32" t="str">
        <f t="shared" si="1"/>
        <v>New South Wales</v>
      </c>
      <c r="G32" t="s">
        <v>10</v>
      </c>
      <c r="H32">
        <v>2830</v>
      </c>
      <c r="I32" t="s">
        <v>11</v>
      </c>
      <c r="J32" t="s">
        <v>25</v>
      </c>
      <c r="K32" t="s">
        <v>153</v>
      </c>
      <c r="L32" t="s">
        <v>16</v>
      </c>
      <c r="M32" s="5">
        <v>1.5</v>
      </c>
    </row>
    <row r="33" spans="1:13" x14ac:dyDescent="0.15">
      <c r="A33" s="2">
        <v>44972</v>
      </c>
      <c r="B33" s="3">
        <f t="shared" si="2"/>
        <v>2023</v>
      </c>
      <c r="C33" t="str">
        <f t="shared" si="0"/>
        <v>2022-2023</v>
      </c>
      <c r="D33" t="s">
        <v>147</v>
      </c>
      <c r="E33" t="s">
        <v>92</v>
      </c>
      <c r="F33" t="str">
        <f t="shared" si="1"/>
        <v>Queensland</v>
      </c>
      <c r="G33" t="s">
        <v>35</v>
      </c>
      <c r="H33">
        <v>4068</v>
      </c>
      <c r="I33" t="s">
        <v>11</v>
      </c>
      <c r="J33" t="s">
        <v>43</v>
      </c>
      <c r="K33" t="s">
        <v>154</v>
      </c>
      <c r="L33" t="s">
        <v>14</v>
      </c>
      <c r="M33" s="5">
        <v>1.5</v>
      </c>
    </row>
    <row r="34" spans="1:13" x14ac:dyDescent="0.15">
      <c r="A34" s="2">
        <v>45201</v>
      </c>
      <c r="B34" s="3">
        <f t="shared" si="2"/>
        <v>2024</v>
      </c>
      <c r="C34" t="str">
        <f t="shared" si="0"/>
        <v>2023-2024</v>
      </c>
      <c r="D34" t="s">
        <v>147</v>
      </c>
      <c r="E34" t="s">
        <v>105</v>
      </c>
      <c r="F34" t="str">
        <f t="shared" si="1"/>
        <v>Victoria</v>
      </c>
      <c r="G34" t="s">
        <v>45</v>
      </c>
      <c r="H34">
        <v>3500</v>
      </c>
      <c r="I34" t="s">
        <v>11</v>
      </c>
      <c r="J34" t="s">
        <v>60</v>
      </c>
      <c r="K34" t="s">
        <v>153</v>
      </c>
      <c r="L34" t="s">
        <v>16</v>
      </c>
      <c r="M34" s="5">
        <v>1.5</v>
      </c>
    </row>
    <row r="35" spans="1:13" x14ac:dyDescent="0.15">
      <c r="A35" s="2">
        <v>45530</v>
      </c>
      <c r="B35" s="3">
        <f t="shared" si="2"/>
        <v>2025</v>
      </c>
      <c r="C35" t="str">
        <f t="shared" si="0"/>
        <v>2024-2025</v>
      </c>
      <c r="D35" t="s">
        <v>147</v>
      </c>
      <c r="E35" t="s">
        <v>101</v>
      </c>
      <c r="F35" t="str">
        <f t="shared" si="1"/>
        <v>Victoria</v>
      </c>
      <c r="G35" t="s">
        <v>45</v>
      </c>
      <c r="H35">
        <v>3131</v>
      </c>
      <c r="I35" t="s">
        <v>11</v>
      </c>
      <c r="J35" t="s">
        <v>63</v>
      </c>
      <c r="K35" t="s">
        <v>154</v>
      </c>
      <c r="L35" t="s">
        <v>14</v>
      </c>
      <c r="M35" s="5">
        <v>1.5</v>
      </c>
    </row>
    <row r="36" spans="1:13" x14ac:dyDescent="0.15">
      <c r="A36" s="2">
        <v>45654</v>
      </c>
      <c r="B36" s="3">
        <f t="shared" si="2"/>
        <v>2025</v>
      </c>
      <c r="C36" t="str">
        <f t="shared" si="0"/>
        <v>2024-2025</v>
      </c>
      <c r="D36" t="s">
        <v>147</v>
      </c>
      <c r="E36" t="s">
        <v>40</v>
      </c>
      <c r="F36" t="str">
        <f t="shared" si="1"/>
        <v>New South Wales</v>
      </c>
      <c r="G36" t="s">
        <v>10</v>
      </c>
      <c r="H36">
        <v>2116</v>
      </c>
      <c r="I36" t="s">
        <v>11</v>
      </c>
      <c r="J36" t="s">
        <v>27</v>
      </c>
      <c r="K36" t="s">
        <v>149</v>
      </c>
      <c r="L36" t="s">
        <v>15</v>
      </c>
      <c r="M36" s="5">
        <v>1.5</v>
      </c>
    </row>
    <row r="37" spans="1:13" x14ac:dyDescent="0.15">
      <c r="A37" s="2">
        <v>45217</v>
      </c>
      <c r="B37" s="3">
        <f t="shared" si="2"/>
        <v>2024</v>
      </c>
      <c r="C37" t="str">
        <f t="shared" si="0"/>
        <v>2023-2024</v>
      </c>
      <c r="D37" t="s">
        <v>147</v>
      </c>
      <c r="E37" t="s">
        <v>66</v>
      </c>
      <c r="F37" t="str">
        <f t="shared" si="1"/>
        <v>South Australia</v>
      </c>
      <c r="G37" t="s">
        <v>32</v>
      </c>
      <c r="H37">
        <v>5169</v>
      </c>
      <c r="I37" t="s">
        <v>11</v>
      </c>
      <c r="J37" t="s">
        <v>33</v>
      </c>
      <c r="K37" t="s">
        <v>154</v>
      </c>
      <c r="L37" t="s">
        <v>14</v>
      </c>
      <c r="M37" s="5">
        <v>1.5</v>
      </c>
    </row>
    <row r="38" spans="1:13" x14ac:dyDescent="0.15">
      <c r="A38" s="2">
        <v>45526</v>
      </c>
      <c r="B38" s="3">
        <f t="shared" si="2"/>
        <v>2025</v>
      </c>
      <c r="C38" t="str">
        <f t="shared" si="0"/>
        <v>2024-2025</v>
      </c>
      <c r="D38" t="s">
        <v>147</v>
      </c>
      <c r="E38" t="s">
        <v>59</v>
      </c>
      <c r="F38" t="str">
        <f t="shared" si="1"/>
        <v>Victoria</v>
      </c>
      <c r="G38" t="s">
        <v>45</v>
      </c>
      <c r="H38">
        <v>3280</v>
      </c>
      <c r="I38" t="s">
        <v>11</v>
      </c>
      <c r="J38" t="s">
        <v>60</v>
      </c>
      <c r="K38" t="s">
        <v>149</v>
      </c>
      <c r="L38" t="s">
        <v>15</v>
      </c>
      <c r="M38" s="5">
        <v>1.5</v>
      </c>
    </row>
    <row r="39" spans="1:13" x14ac:dyDescent="0.15">
      <c r="A39" s="2">
        <v>45629</v>
      </c>
      <c r="B39" s="3">
        <f t="shared" si="2"/>
        <v>2025</v>
      </c>
      <c r="C39" t="str">
        <f t="shared" si="0"/>
        <v>2024-2025</v>
      </c>
      <c r="D39" t="s">
        <v>147</v>
      </c>
      <c r="E39" t="s">
        <v>108</v>
      </c>
      <c r="F39" t="str">
        <f t="shared" si="1"/>
        <v>Victoria</v>
      </c>
      <c r="G39" t="s">
        <v>45</v>
      </c>
      <c r="H39">
        <v>3018</v>
      </c>
      <c r="I39" t="s">
        <v>11</v>
      </c>
      <c r="J39" t="s">
        <v>46</v>
      </c>
      <c r="K39" t="s">
        <v>154</v>
      </c>
      <c r="L39" t="s">
        <v>14</v>
      </c>
      <c r="M39" s="5">
        <v>1.57</v>
      </c>
    </row>
    <row r="40" spans="1:13" x14ac:dyDescent="0.15">
      <c r="A40" s="2">
        <v>45360</v>
      </c>
      <c r="B40" s="3">
        <f t="shared" si="2"/>
        <v>2024</v>
      </c>
      <c r="C40" t="str">
        <f t="shared" si="0"/>
        <v>2023-2024</v>
      </c>
      <c r="D40" t="s">
        <v>147</v>
      </c>
      <c r="E40" t="s">
        <v>138</v>
      </c>
      <c r="F40" t="str">
        <f t="shared" si="1"/>
        <v>Queensland</v>
      </c>
      <c r="G40" t="s">
        <v>35</v>
      </c>
      <c r="H40">
        <v>4558</v>
      </c>
      <c r="I40" t="s">
        <v>11</v>
      </c>
      <c r="J40" t="s">
        <v>120</v>
      </c>
      <c r="K40" t="s">
        <v>149</v>
      </c>
      <c r="L40" t="s">
        <v>15</v>
      </c>
      <c r="M40" s="5">
        <v>1.6</v>
      </c>
    </row>
    <row r="41" spans="1:13" x14ac:dyDescent="0.15">
      <c r="A41" s="2">
        <v>45415</v>
      </c>
      <c r="B41" s="3">
        <f t="shared" si="2"/>
        <v>2024</v>
      </c>
      <c r="C41" t="str">
        <f t="shared" si="0"/>
        <v>2023-2024</v>
      </c>
      <c r="D41" t="s">
        <v>147</v>
      </c>
      <c r="E41" t="s">
        <v>99</v>
      </c>
      <c r="F41" t="str">
        <f t="shared" si="1"/>
        <v>Victoria</v>
      </c>
      <c r="G41" t="s">
        <v>45</v>
      </c>
      <c r="H41">
        <v>3148</v>
      </c>
      <c r="I41" t="s">
        <v>11</v>
      </c>
      <c r="J41" t="s">
        <v>63</v>
      </c>
      <c r="K41" t="s">
        <v>153</v>
      </c>
      <c r="L41" t="s">
        <v>16</v>
      </c>
      <c r="M41" s="5">
        <v>1.71</v>
      </c>
    </row>
    <row r="42" spans="1:13" x14ac:dyDescent="0.15">
      <c r="A42" s="2">
        <v>45232</v>
      </c>
      <c r="B42" s="3">
        <f t="shared" si="2"/>
        <v>2024</v>
      </c>
      <c r="C42" t="str">
        <f t="shared" si="0"/>
        <v>2023-2024</v>
      </c>
      <c r="D42" t="s">
        <v>148</v>
      </c>
      <c r="E42" t="s">
        <v>114</v>
      </c>
      <c r="F42" t="str">
        <f t="shared" si="1"/>
        <v>Victoria</v>
      </c>
      <c r="G42" t="s">
        <v>45</v>
      </c>
      <c r="H42">
        <v>3551</v>
      </c>
      <c r="I42" t="s">
        <v>11</v>
      </c>
      <c r="J42" t="s">
        <v>60</v>
      </c>
      <c r="K42" t="s">
        <v>149</v>
      </c>
      <c r="L42" t="s">
        <v>15</v>
      </c>
      <c r="M42" s="5">
        <v>1.79</v>
      </c>
    </row>
    <row r="43" spans="1:13" x14ac:dyDescent="0.15">
      <c r="A43" s="2">
        <v>44967</v>
      </c>
      <c r="B43" s="3">
        <f t="shared" si="2"/>
        <v>2023</v>
      </c>
      <c r="C43" t="str">
        <f t="shared" si="0"/>
        <v>2022-2023</v>
      </c>
      <c r="D43" t="s">
        <v>147</v>
      </c>
      <c r="E43" t="s">
        <v>98</v>
      </c>
      <c r="F43" t="str">
        <f t="shared" si="1"/>
        <v>Victoria</v>
      </c>
      <c r="G43" t="s">
        <v>45</v>
      </c>
      <c r="H43">
        <v>3429</v>
      </c>
      <c r="I43" t="s">
        <v>11</v>
      </c>
      <c r="J43" t="s">
        <v>60</v>
      </c>
      <c r="K43" t="s">
        <v>154</v>
      </c>
      <c r="L43" t="s">
        <v>14</v>
      </c>
      <c r="M43" s="5">
        <v>1.8</v>
      </c>
    </row>
    <row r="44" spans="1:13" x14ac:dyDescent="0.15">
      <c r="A44" s="2">
        <v>45423</v>
      </c>
      <c r="B44" s="3">
        <f t="shared" si="2"/>
        <v>2024</v>
      </c>
      <c r="C44" t="str">
        <f t="shared" si="0"/>
        <v>2023-2024</v>
      </c>
      <c r="D44" t="s">
        <v>148</v>
      </c>
      <c r="E44" t="s">
        <v>122</v>
      </c>
      <c r="F44" t="str">
        <f t="shared" si="1"/>
        <v>New South Wales</v>
      </c>
      <c r="G44" t="s">
        <v>10</v>
      </c>
      <c r="H44">
        <v>2650</v>
      </c>
      <c r="I44" t="s">
        <v>11</v>
      </c>
      <c r="J44" t="s">
        <v>25</v>
      </c>
      <c r="K44" t="s">
        <v>149</v>
      </c>
      <c r="L44" t="s">
        <v>15</v>
      </c>
      <c r="M44" s="5">
        <v>1.8</v>
      </c>
    </row>
    <row r="45" spans="1:13" x14ac:dyDescent="0.15">
      <c r="A45" s="2">
        <v>45097</v>
      </c>
      <c r="B45" s="3">
        <f t="shared" si="2"/>
        <v>2023</v>
      </c>
      <c r="C45" t="str">
        <f t="shared" si="0"/>
        <v>2022-2023</v>
      </c>
      <c r="D45" t="s">
        <v>147</v>
      </c>
      <c r="E45" t="s">
        <v>139</v>
      </c>
      <c r="F45" t="str">
        <f t="shared" si="1"/>
        <v>New South Wales</v>
      </c>
      <c r="G45" t="s">
        <v>10</v>
      </c>
      <c r="H45">
        <v>2020</v>
      </c>
      <c r="I45" t="s">
        <v>11</v>
      </c>
      <c r="J45" t="s">
        <v>12</v>
      </c>
      <c r="K45" t="s">
        <v>157</v>
      </c>
      <c r="L45" t="s">
        <v>22</v>
      </c>
      <c r="M45" s="5">
        <v>1.89</v>
      </c>
    </row>
    <row r="46" spans="1:13" x14ac:dyDescent="0.15">
      <c r="A46" s="2">
        <v>45317</v>
      </c>
      <c r="B46" s="3">
        <f t="shared" si="2"/>
        <v>2024</v>
      </c>
      <c r="C46" t="str">
        <f t="shared" si="0"/>
        <v>2023-2024</v>
      </c>
      <c r="D46" t="s">
        <v>147</v>
      </c>
      <c r="E46" t="s">
        <v>132</v>
      </c>
      <c r="F46" t="str">
        <f t="shared" si="1"/>
        <v>New South Wales</v>
      </c>
      <c r="G46" t="s">
        <v>10</v>
      </c>
      <c r="H46">
        <v>2800</v>
      </c>
      <c r="I46" t="s">
        <v>11</v>
      </c>
      <c r="J46" t="s">
        <v>25</v>
      </c>
      <c r="K46" t="s">
        <v>156</v>
      </c>
      <c r="L46" t="s">
        <v>17</v>
      </c>
      <c r="M46" s="5">
        <v>1.9</v>
      </c>
    </row>
    <row r="47" spans="1:13" x14ac:dyDescent="0.15">
      <c r="A47" s="2">
        <v>45327</v>
      </c>
      <c r="B47" s="3">
        <f t="shared" si="2"/>
        <v>2024</v>
      </c>
      <c r="C47" t="str">
        <f t="shared" si="0"/>
        <v>2023-2024</v>
      </c>
      <c r="D47" t="s">
        <v>147</v>
      </c>
      <c r="E47" t="s">
        <v>99</v>
      </c>
      <c r="F47" t="str">
        <f t="shared" si="1"/>
        <v>Victoria</v>
      </c>
      <c r="G47" t="s">
        <v>45</v>
      </c>
      <c r="H47">
        <v>3148</v>
      </c>
      <c r="I47" t="s">
        <v>11</v>
      </c>
      <c r="J47" t="s">
        <v>63</v>
      </c>
      <c r="K47" t="s">
        <v>149</v>
      </c>
      <c r="L47" t="s">
        <v>15</v>
      </c>
      <c r="M47" s="5">
        <v>1.99</v>
      </c>
    </row>
    <row r="48" spans="1:13" x14ac:dyDescent="0.15">
      <c r="A48" s="2">
        <v>45588</v>
      </c>
      <c r="B48" s="3">
        <f t="shared" si="2"/>
        <v>2025</v>
      </c>
      <c r="C48" t="str">
        <f t="shared" si="0"/>
        <v>2024-2025</v>
      </c>
      <c r="D48" t="s">
        <v>147</v>
      </c>
      <c r="E48" t="s">
        <v>31</v>
      </c>
      <c r="F48" t="str">
        <f t="shared" si="1"/>
        <v>South Australia</v>
      </c>
      <c r="G48" t="s">
        <v>32</v>
      </c>
      <c r="H48">
        <v>5168</v>
      </c>
      <c r="I48" t="s">
        <v>11</v>
      </c>
      <c r="J48" t="s">
        <v>33</v>
      </c>
      <c r="K48" t="s">
        <v>155</v>
      </c>
      <c r="L48" t="s">
        <v>20</v>
      </c>
      <c r="M48" s="5">
        <v>1.99</v>
      </c>
    </row>
    <row r="49" spans="1:13" x14ac:dyDescent="0.15">
      <c r="A49" s="2">
        <v>45536</v>
      </c>
      <c r="B49" s="3">
        <f t="shared" si="2"/>
        <v>2025</v>
      </c>
      <c r="C49" t="str">
        <f t="shared" si="0"/>
        <v>2024-2025</v>
      </c>
      <c r="D49" t="s">
        <v>147</v>
      </c>
      <c r="E49" t="s">
        <v>83</v>
      </c>
      <c r="F49" t="str">
        <f t="shared" si="1"/>
        <v>New South Wales</v>
      </c>
      <c r="G49" t="s">
        <v>10</v>
      </c>
      <c r="H49">
        <v>2750</v>
      </c>
      <c r="I49" t="s">
        <v>11</v>
      </c>
      <c r="J49" t="s">
        <v>25</v>
      </c>
      <c r="K49" t="s">
        <v>19</v>
      </c>
      <c r="L49" t="s">
        <v>23</v>
      </c>
      <c r="M49" s="5">
        <v>1.99</v>
      </c>
    </row>
    <row r="50" spans="1:13" x14ac:dyDescent="0.15">
      <c r="A50" s="2">
        <v>44952</v>
      </c>
      <c r="B50" s="3">
        <f t="shared" si="2"/>
        <v>2023</v>
      </c>
      <c r="C50" t="str">
        <f t="shared" si="0"/>
        <v>2022-2023</v>
      </c>
      <c r="D50" t="s">
        <v>147</v>
      </c>
      <c r="E50" t="s">
        <v>34</v>
      </c>
      <c r="F50" t="str">
        <f t="shared" si="1"/>
        <v>Queensland</v>
      </c>
      <c r="G50" t="s">
        <v>35</v>
      </c>
      <c r="H50">
        <v>4802</v>
      </c>
      <c r="I50" t="s">
        <v>11</v>
      </c>
      <c r="J50" t="s">
        <v>36</v>
      </c>
      <c r="K50" t="s">
        <v>150</v>
      </c>
      <c r="L50" t="s">
        <v>18</v>
      </c>
      <c r="M50" s="5">
        <v>2</v>
      </c>
    </row>
    <row r="51" spans="1:13" x14ac:dyDescent="0.15">
      <c r="A51" s="2">
        <v>45139</v>
      </c>
      <c r="B51" s="3">
        <f t="shared" si="2"/>
        <v>2024</v>
      </c>
      <c r="C51" t="str">
        <f t="shared" si="0"/>
        <v>2023-2024</v>
      </c>
      <c r="D51" t="s">
        <v>147</v>
      </c>
      <c r="E51" t="s">
        <v>96</v>
      </c>
      <c r="F51" t="str">
        <f t="shared" si="1"/>
        <v>Western Australia</v>
      </c>
      <c r="G51" t="s">
        <v>48</v>
      </c>
      <c r="H51">
        <v>6330</v>
      </c>
      <c r="I51" t="s">
        <v>11</v>
      </c>
      <c r="J51" t="s">
        <v>94</v>
      </c>
      <c r="K51" t="s">
        <v>154</v>
      </c>
      <c r="L51" t="s">
        <v>14</v>
      </c>
      <c r="M51" s="5">
        <v>2</v>
      </c>
    </row>
    <row r="52" spans="1:13" x14ac:dyDescent="0.15">
      <c r="A52" s="2">
        <v>45217</v>
      </c>
      <c r="B52" s="3">
        <f t="shared" si="2"/>
        <v>2024</v>
      </c>
      <c r="C52" t="str">
        <f t="shared" si="0"/>
        <v>2023-2024</v>
      </c>
      <c r="D52" t="s">
        <v>147</v>
      </c>
      <c r="E52" t="s">
        <v>146</v>
      </c>
      <c r="F52" t="str">
        <f t="shared" si="1"/>
        <v>Victoria</v>
      </c>
      <c r="G52" t="s">
        <v>45</v>
      </c>
      <c r="H52">
        <v>3353</v>
      </c>
      <c r="I52" t="s">
        <v>11</v>
      </c>
      <c r="J52" t="s">
        <v>60</v>
      </c>
      <c r="K52" t="s">
        <v>154</v>
      </c>
      <c r="L52" t="s">
        <v>14</v>
      </c>
      <c r="M52" s="5">
        <v>2</v>
      </c>
    </row>
    <row r="53" spans="1:13" x14ac:dyDescent="0.15">
      <c r="A53" s="2">
        <v>45575</v>
      </c>
      <c r="B53" s="3">
        <f t="shared" si="2"/>
        <v>2025</v>
      </c>
      <c r="C53" t="str">
        <f t="shared" si="0"/>
        <v>2024-2025</v>
      </c>
      <c r="D53" t="s">
        <v>147</v>
      </c>
      <c r="E53" t="s">
        <v>107</v>
      </c>
      <c r="F53" t="str">
        <f t="shared" si="1"/>
        <v>Queensland</v>
      </c>
      <c r="G53" t="s">
        <v>35</v>
      </c>
      <c r="H53">
        <v>4220</v>
      </c>
      <c r="I53" t="s">
        <v>11</v>
      </c>
      <c r="J53" t="s">
        <v>104</v>
      </c>
      <c r="K53" t="s">
        <v>150</v>
      </c>
      <c r="L53" t="s">
        <v>18</v>
      </c>
      <c r="M53" s="5">
        <v>2</v>
      </c>
    </row>
    <row r="54" spans="1:13" x14ac:dyDescent="0.15">
      <c r="A54" s="2">
        <v>45344</v>
      </c>
      <c r="B54" s="3">
        <f t="shared" si="2"/>
        <v>2024</v>
      </c>
      <c r="C54" t="str">
        <f t="shared" si="0"/>
        <v>2023-2024</v>
      </c>
      <c r="D54" t="s">
        <v>147</v>
      </c>
      <c r="E54" t="s">
        <v>140</v>
      </c>
      <c r="F54" t="str">
        <f t="shared" si="1"/>
        <v>Tasmania</v>
      </c>
      <c r="G54" t="s">
        <v>70</v>
      </c>
      <c r="H54">
        <v>7320</v>
      </c>
      <c r="I54" t="s">
        <v>11</v>
      </c>
      <c r="J54" t="s">
        <v>71</v>
      </c>
      <c r="K54" t="s">
        <v>149</v>
      </c>
      <c r="L54" t="s">
        <v>15</v>
      </c>
      <c r="M54" s="5">
        <v>2</v>
      </c>
    </row>
    <row r="55" spans="1:13" x14ac:dyDescent="0.15">
      <c r="A55" s="2">
        <v>45203</v>
      </c>
      <c r="B55" s="3">
        <f t="shared" si="2"/>
        <v>2024</v>
      </c>
      <c r="C55" t="str">
        <f t="shared" si="0"/>
        <v>2023-2024</v>
      </c>
      <c r="D55" t="s">
        <v>147</v>
      </c>
      <c r="E55" t="s">
        <v>102</v>
      </c>
      <c r="F55" t="str">
        <f t="shared" si="1"/>
        <v>Queensland</v>
      </c>
      <c r="G55" t="s">
        <v>35</v>
      </c>
      <c r="H55">
        <v>4870</v>
      </c>
      <c r="I55" t="s">
        <v>11</v>
      </c>
      <c r="J55" t="s">
        <v>36</v>
      </c>
      <c r="K55" t="s">
        <v>153</v>
      </c>
      <c r="L55" t="s">
        <v>16</v>
      </c>
      <c r="M55" s="5">
        <v>2</v>
      </c>
    </row>
    <row r="56" spans="1:13" x14ac:dyDescent="0.15">
      <c r="A56" s="2">
        <v>45580</v>
      </c>
      <c r="B56" s="3">
        <f t="shared" si="2"/>
        <v>2025</v>
      </c>
      <c r="C56" t="str">
        <f t="shared" si="0"/>
        <v>2024-2025</v>
      </c>
      <c r="D56" t="s">
        <v>147</v>
      </c>
      <c r="E56" t="s">
        <v>57</v>
      </c>
      <c r="F56" t="str">
        <f t="shared" si="1"/>
        <v>New South Wales</v>
      </c>
      <c r="G56" t="s">
        <v>10</v>
      </c>
      <c r="H56">
        <v>2560</v>
      </c>
      <c r="I56" t="s">
        <v>11</v>
      </c>
      <c r="J56" t="s">
        <v>58</v>
      </c>
      <c r="K56" t="s">
        <v>153</v>
      </c>
      <c r="L56" t="s">
        <v>16</v>
      </c>
      <c r="M56" s="5">
        <v>2</v>
      </c>
    </row>
    <row r="57" spans="1:13" x14ac:dyDescent="0.15">
      <c r="A57" s="2">
        <v>45267</v>
      </c>
      <c r="B57" s="3">
        <f t="shared" si="2"/>
        <v>2024</v>
      </c>
      <c r="C57" t="str">
        <f t="shared" si="0"/>
        <v>2023-2024</v>
      </c>
      <c r="D57" t="s">
        <v>147</v>
      </c>
      <c r="E57" t="s">
        <v>99</v>
      </c>
      <c r="F57" t="str">
        <f t="shared" si="1"/>
        <v>Victoria</v>
      </c>
      <c r="G57" t="s">
        <v>45</v>
      </c>
      <c r="H57">
        <v>3148</v>
      </c>
      <c r="I57" t="s">
        <v>11</v>
      </c>
      <c r="J57" t="s">
        <v>63</v>
      </c>
      <c r="K57" t="s">
        <v>153</v>
      </c>
      <c r="L57" t="s">
        <v>16</v>
      </c>
      <c r="M57" s="5">
        <v>2</v>
      </c>
    </row>
    <row r="58" spans="1:13" x14ac:dyDescent="0.15">
      <c r="A58" s="2">
        <v>45164</v>
      </c>
      <c r="B58" s="3">
        <f t="shared" si="2"/>
        <v>2024</v>
      </c>
      <c r="C58" t="str">
        <f t="shared" si="0"/>
        <v>2023-2024</v>
      </c>
      <c r="D58" t="s">
        <v>147</v>
      </c>
      <c r="E58" t="s">
        <v>9</v>
      </c>
      <c r="F58" t="str">
        <f t="shared" si="1"/>
        <v>New South Wales</v>
      </c>
      <c r="G58" t="s">
        <v>10</v>
      </c>
      <c r="H58">
        <v>2067</v>
      </c>
      <c r="I58" t="s">
        <v>11</v>
      </c>
      <c r="J58" t="s">
        <v>12</v>
      </c>
      <c r="K58" t="s">
        <v>154</v>
      </c>
      <c r="L58" t="s">
        <v>14</v>
      </c>
      <c r="M58" s="5">
        <v>2</v>
      </c>
    </row>
    <row r="59" spans="1:13" x14ac:dyDescent="0.15">
      <c r="A59" s="2">
        <v>45225</v>
      </c>
      <c r="B59" s="3">
        <f t="shared" si="2"/>
        <v>2024</v>
      </c>
      <c r="C59" t="str">
        <f t="shared" si="0"/>
        <v>2023-2024</v>
      </c>
      <c r="D59" t="s">
        <v>148</v>
      </c>
      <c r="E59" t="s">
        <v>54</v>
      </c>
      <c r="F59" t="str">
        <f t="shared" si="1"/>
        <v>Victoria</v>
      </c>
      <c r="G59" t="s">
        <v>45</v>
      </c>
      <c r="H59">
        <v>3977</v>
      </c>
      <c r="I59" t="s">
        <v>11</v>
      </c>
      <c r="J59" t="s">
        <v>55</v>
      </c>
      <c r="K59" t="s">
        <v>19</v>
      </c>
      <c r="L59" t="s">
        <v>23</v>
      </c>
      <c r="M59" s="5">
        <v>2</v>
      </c>
    </row>
    <row r="60" spans="1:13" x14ac:dyDescent="0.15">
      <c r="A60" s="2">
        <v>45635</v>
      </c>
      <c r="B60" s="3">
        <f t="shared" si="2"/>
        <v>2025</v>
      </c>
      <c r="C60" t="str">
        <f t="shared" si="0"/>
        <v>2024-2025</v>
      </c>
      <c r="D60" t="s">
        <v>147</v>
      </c>
      <c r="E60" t="s">
        <v>41</v>
      </c>
      <c r="F60" t="str">
        <f t="shared" si="1"/>
        <v>New South Wales</v>
      </c>
      <c r="G60" t="s">
        <v>10</v>
      </c>
      <c r="H60">
        <v>2830</v>
      </c>
      <c r="I60" t="s">
        <v>11</v>
      </c>
      <c r="J60" t="s">
        <v>25</v>
      </c>
      <c r="K60" t="s">
        <v>151</v>
      </c>
      <c r="L60" t="s">
        <v>21</v>
      </c>
      <c r="M60" s="5">
        <v>2</v>
      </c>
    </row>
    <row r="61" spans="1:13" x14ac:dyDescent="0.15">
      <c r="A61" s="2">
        <v>45179</v>
      </c>
      <c r="B61" s="3">
        <f t="shared" si="2"/>
        <v>2024</v>
      </c>
      <c r="C61" t="str">
        <f t="shared" si="0"/>
        <v>2023-2024</v>
      </c>
      <c r="D61" t="s">
        <v>147</v>
      </c>
      <c r="E61" t="s">
        <v>41</v>
      </c>
      <c r="F61" t="str">
        <f t="shared" si="1"/>
        <v>New South Wales</v>
      </c>
      <c r="G61" t="s">
        <v>10</v>
      </c>
      <c r="H61">
        <v>2830</v>
      </c>
      <c r="I61" t="s">
        <v>11</v>
      </c>
      <c r="J61" t="s">
        <v>25</v>
      </c>
      <c r="K61" t="s">
        <v>149</v>
      </c>
      <c r="L61" t="s">
        <v>15</v>
      </c>
      <c r="M61" s="5">
        <v>2</v>
      </c>
    </row>
    <row r="62" spans="1:13" x14ac:dyDescent="0.15">
      <c r="A62" s="2">
        <v>45491</v>
      </c>
      <c r="B62" s="3">
        <f t="shared" si="2"/>
        <v>2025</v>
      </c>
      <c r="C62" t="str">
        <f t="shared" si="0"/>
        <v>2024-2025</v>
      </c>
      <c r="D62" t="s">
        <v>147</v>
      </c>
      <c r="E62" t="s">
        <v>41</v>
      </c>
      <c r="F62" t="str">
        <f t="shared" si="1"/>
        <v>New South Wales</v>
      </c>
      <c r="G62" t="s">
        <v>10</v>
      </c>
      <c r="H62">
        <v>2830</v>
      </c>
      <c r="I62" t="s">
        <v>11</v>
      </c>
      <c r="J62" t="s">
        <v>25</v>
      </c>
      <c r="K62" t="s">
        <v>149</v>
      </c>
      <c r="L62" t="s">
        <v>15</v>
      </c>
      <c r="M62" s="5">
        <v>2</v>
      </c>
    </row>
    <row r="63" spans="1:13" x14ac:dyDescent="0.15">
      <c r="A63" s="2">
        <v>45275</v>
      </c>
      <c r="B63" s="3">
        <f t="shared" si="2"/>
        <v>2024</v>
      </c>
      <c r="C63" t="str">
        <f t="shared" si="0"/>
        <v>2023-2024</v>
      </c>
      <c r="D63" t="s">
        <v>148</v>
      </c>
      <c r="E63" t="s">
        <v>114</v>
      </c>
      <c r="F63" t="str">
        <f t="shared" si="1"/>
        <v>Victoria</v>
      </c>
      <c r="G63" t="s">
        <v>45</v>
      </c>
      <c r="H63">
        <v>3551</v>
      </c>
      <c r="I63" t="s">
        <v>11</v>
      </c>
      <c r="J63" t="s">
        <v>60</v>
      </c>
      <c r="K63" t="s">
        <v>155</v>
      </c>
      <c r="L63" t="s">
        <v>20</v>
      </c>
      <c r="M63" s="5">
        <v>2</v>
      </c>
    </row>
    <row r="64" spans="1:13" x14ac:dyDescent="0.15">
      <c r="A64" s="2">
        <v>45253</v>
      </c>
      <c r="B64" s="3">
        <f t="shared" si="2"/>
        <v>2024</v>
      </c>
      <c r="C64" t="str">
        <f t="shared" si="0"/>
        <v>2023-2024</v>
      </c>
      <c r="D64" t="s">
        <v>147</v>
      </c>
      <c r="E64" t="s">
        <v>119</v>
      </c>
      <c r="F64" t="str">
        <f t="shared" si="1"/>
        <v>Queensland</v>
      </c>
      <c r="G64" t="s">
        <v>35</v>
      </c>
      <c r="H64">
        <v>4570</v>
      </c>
      <c r="I64" t="s">
        <v>11</v>
      </c>
      <c r="J64" t="s">
        <v>120</v>
      </c>
      <c r="K64" t="s">
        <v>154</v>
      </c>
      <c r="L64" t="s">
        <v>14</v>
      </c>
      <c r="M64" s="5">
        <v>2</v>
      </c>
    </row>
    <row r="65" spans="1:13" x14ac:dyDescent="0.15">
      <c r="A65" s="2">
        <v>45102</v>
      </c>
      <c r="B65" s="3">
        <f t="shared" si="2"/>
        <v>2023</v>
      </c>
      <c r="C65" t="str">
        <f t="shared" si="0"/>
        <v>2022-2023</v>
      </c>
      <c r="D65" t="s">
        <v>147</v>
      </c>
      <c r="E65" t="s">
        <v>84</v>
      </c>
      <c r="F65" t="str">
        <f t="shared" si="1"/>
        <v>Queensland</v>
      </c>
      <c r="G65" t="s">
        <v>35</v>
      </c>
      <c r="H65">
        <v>4740</v>
      </c>
      <c r="I65" t="s">
        <v>11</v>
      </c>
      <c r="J65" t="s">
        <v>51</v>
      </c>
      <c r="K65" t="s">
        <v>154</v>
      </c>
      <c r="L65" t="s">
        <v>14</v>
      </c>
      <c r="M65" s="5">
        <v>2</v>
      </c>
    </row>
    <row r="66" spans="1:13" x14ac:dyDescent="0.15">
      <c r="A66" s="2">
        <v>45463</v>
      </c>
      <c r="B66" s="3">
        <f t="shared" si="2"/>
        <v>2024</v>
      </c>
      <c r="C66" t="str">
        <f t="shared" ref="C66:C129" si="3">IF(MONTH(A66) &gt;= 7, YEAR(A66) &amp; "-" &amp; YEAR(A66) + 1, YEAR(A66) - 1 &amp; "-" &amp; YEAR(A66))</f>
        <v>2023-2024</v>
      </c>
      <c r="D66" t="s">
        <v>147</v>
      </c>
      <c r="E66" t="s">
        <v>145</v>
      </c>
      <c r="F66" t="str">
        <f t="shared" ref="F66:F129" si="4">IF(G66="WA","Western Australia",
IF(G66="NSW","New South Wales",
IF(G66="QLD","Queensland",
IF(G66="VIC","Victoria",
IF(G66="TAS","Tasmania",
IF(G66="SA","South Australia",
IF(G66="NT","Northern Territory",
IF(G66="ACT","Australian Capital Territory",G66))))))))</f>
        <v>New South Wales</v>
      </c>
      <c r="G66" t="s">
        <v>10</v>
      </c>
      <c r="H66">
        <v>2101</v>
      </c>
      <c r="I66" t="s">
        <v>11</v>
      </c>
      <c r="J66" t="s">
        <v>27</v>
      </c>
      <c r="K66" t="s">
        <v>150</v>
      </c>
      <c r="L66" t="s">
        <v>18</v>
      </c>
      <c r="M66" s="5">
        <v>2</v>
      </c>
    </row>
    <row r="67" spans="1:13" x14ac:dyDescent="0.15">
      <c r="A67" s="2">
        <v>45629</v>
      </c>
      <c r="B67" s="3">
        <f t="shared" ref="B67:B130" si="5">IF(MONTH(A67)&gt;=7,YEAR(A67)+1,YEAR(A67))</f>
        <v>2025</v>
      </c>
      <c r="C67" t="str">
        <f t="shared" si="3"/>
        <v>2024-2025</v>
      </c>
      <c r="D67" t="s">
        <v>147</v>
      </c>
      <c r="E67" t="s">
        <v>145</v>
      </c>
      <c r="F67" t="str">
        <f t="shared" si="4"/>
        <v>New South Wales</v>
      </c>
      <c r="G67" t="s">
        <v>10</v>
      </c>
      <c r="H67">
        <v>2101</v>
      </c>
      <c r="I67" t="s">
        <v>11</v>
      </c>
      <c r="J67" t="s">
        <v>27</v>
      </c>
      <c r="K67" t="s">
        <v>155</v>
      </c>
      <c r="L67" t="s">
        <v>20</v>
      </c>
      <c r="M67" s="5">
        <v>2</v>
      </c>
    </row>
    <row r="68" spans="1:13" x14ac:dyDescent="0.15">
      <c r="A68" s="2">
        <v>44997</v>
      </c>
      <c r="B68" s="3">
        <f t="shared" si="5"/>
        <v>2023</v>
      </c>
      <c r="C68" t="str">
        <f t="shared" si="3"/>
        <v>2022-2023</v>
      </c>
      <c r="D68" t="s">
        <v>147</v>
      </c>
      <c r="E68" t="s">
        <v>144</v>
      </c>
      <c r="F68" t="str">
        <f t="shared" si="4"/>
        <v>Queensland</v>
      </c>
      <c r="G68" t="s">
        <v>35</v>
      </c>
      <c r="H68">
        <v>4566</v>
      </c>
      <c r="I68" t="s">
        <v>11</v>
      </c>
      <c r="J68" t="s">
        <v>120</v>
      </c>
      <c r="K68" t="s">
        <v>19</v>
      </c>
      <c r="L68" t="s">
        <v>23</v>
      </c>
      <c r="M68" s="5">
        <v>2</v>
      </c>
    </row>
    <row r="69" spans="1:13" x14ac:dyDescent="0.15">
      <c r="A69" s="2">
        <v>44935</v>
      </c>
      <c r="B69" s="3">
        <f t="shared" si="5"/>
        <v>2023</v>
      </c>
      <c r="C69" t="str">
        <f t="shared" si="3"/>
        <v>2022-2023</v>
      </c>
      <c r="D69" t="s">
        <v>147</v>
      </c>
      <c r="E69" t="s">
        <v>62</v>
      </c>
      <c r="F69" t="str">
        <f t="shared" si="4"/>
        <v>Victoria</v>
      </c>
      <c r="G69" t="s">
        <v>45</v>
      </c>
      <c r="H69">
        <v>3134</v>
      </c>
      <c r="I69" t="s">
        <v>11</v>
      </c>
      <c r="J69" t="s">
        <v>63</v>
      </c>
      <c r="K69" t="s">
        <v>150</v>
      </c>
      <c r="L69" t="s">
        <v>18</v>
      </c>
      <c r="M69" s="5">
        <v>2</v>
      </c>
    </row>
    <row r="70" spans="1:13" x14ac:dyDescent="0.15">
      <c r="A70" s="2">
        <v>45477</v>
      </c>
      <c r="B70" s="3">
        <f t="shared" si="5"/>
        <v>2025</v>
      </c>
      <c r="C70" t="str">
        <f t="shared" si="3"/>
        <v>2024-2025</v>
      </c>
      <c r="D70" t="s">
        <v>147</v>
      </c>
      <c r="E70" t="s">
        <v>40</v>
      </c>
      <c r="F70" t="str">
        <f t="shared" si="4"/>
        <v>New South Wales</v>
      </c>
      <c r="G70" t="s">
        <v>10</v>
      </c>
      <c r="H70">
        <v>2116</v>
      </c>
      <c r="I70" t="s">
        <v>11</v>
      </c>
      <c r="J70" t="s">
        <v>27</v>
      </c>
      <c r="K70" t="s">
        <v>154</v>
      </c>
      <c r="L70" t="s">
        <v>14</v>
      </c>
      <c r="M70" s="5">
        <v>2</v>
      </c>
    </row>
    <row r="71" spans="1:13" x14ac:dyDescent="0.15">
      <c r="A71" s="2">
        <v>44983</v>
      </c>
      <c r="B71" s="3">
        <f t="shared" si="5"/>
        <v>2023</v>
      </c>
      <c r="C71" t="str">
        <f t="shared" si="3"/>
        <v>2022-2023</v>
      </c>
      <c r="D71" t="s">
        <v>147</v>
      </c>
      <c r="E71" t="s">
        <v>40</v>
      </c>
      <c r="F71" t="str">
        <f t="shared" si="4"/>
        <v>New South Wales</v>
      </c>
      <c r="G71" t="s">
        <v>10</v>
      </c>
      <c r="H71">
        <v>2116</v>
      </c>
      <c r="I71" t="s">
        <v>11</v>
      </c>
      <c r="J71" t="s">
        <v>27</v>
      </c>
      <c r="K71" t="s">
        <v>150</v>
      </c>
      <c r="L71" t="s">
        <v>18</v>
      </c>
      <c r="M71" s="5">
        <v>2</v>
      </c>
    </row>
    <row r="72" spans="1:13" x14ac:dyDescent="0.15">
      <c r="A72" s="2">
        <v>45586</v>
      </c>
      <c r="B72" s="3">
        <f t="shared" si="5"/>
        <v>2025</v>
      </c>
      <c r="C72" t="str">
        <f t="shared" si="3"/>
        <v>2024-2025</v>
      </c>
      <c r="D72" t="s">
        <v>147</v>
      </c>
      <c r="E72" t="s">
        <v>90</v>
      </c>
      <c r="F72" t="str">
        <f t="shared" si="4"/>
        <v>Victoria</v>
      </c>
      <c r="G72" t="s">
        <v>45</v>
      </c>
      <c r="H72">
        <v>3179</v>
      </c>
      <c r="I72" t="s">
        <v>11</v>
      </c>
      <c r="J72" t="s">
        <v>63</v>
      </c>
      <c r="K72" t="s">
        <v>150</v>
      </c>
      <c r="L72" t="s">
        <v>18</v>
      </c>
      <c r="M72" s="5">
        <v>2</v>
      </c>
    </row>
    <row r="73" spans="1:13" x14ac:dyDescent="0.15">
      <c r="A73" s="2">
        <v>45505</v>
      </c>
      <c r="B73" s="3">
        <f t="shared" si="5"/>
        <v>2025</v>
      </c>
      <c r="C73" t="str">
        <f t="shared" si="3"/>
        <v>2024-2025</v>
      </c>
      <c r="D73" t="s">
        <v>147</v>
      </c>
      <c r="E73" t="s">
        <v>75</v>
      </c>
      <c r="F73" t="str">
        <f t="shared" si="4"/>
        <v>Victoria</v>
      </c>
      <c r="G73" t="s">
        <v>45</v>
      </c>
      <c r="H73">
        <v>3630</v>
      </c>
      <c r="I73" t="s">
        <v>11</v>
      </c>
      <c r="J73" t="s">
        <v>55</v>
      </c>
      <c r="K73" t="s">
        <v>151</v>
      </c>
      <c r="L73" t="s">
        <v>21</v>
      </c>
      <c r="M73" s="5">
        <v>2</v>
      </c>
    </row>
    <row r="74" spans="1:13" x14ac:dyDescent="0.15">
      <c r="A74" s="2">
        <v>45169</v>
      </c>
      <c r="B74" s="3">
        <f t="shared" si="5"/>
        <v>2024</v>
      </c>
      <c r="C74" t="str">
        <f t="shared" si="3"/>
        <v>2023-2024</v>
      </c>
      <c r="D74" t="s">
        <v>147</v>
      </c>
      <c r="E74" t="s">
        <v>42</v>
      </c>
      <c r="F74" t="str">
        <f t="shared" si="4"/>
        <v>Queensland</v>
      </c>
      <c r="G74" t="s">
        <v>35</v>
      </c>
      <c r="H74">
        <v>4053</v>
      </c>
      <c r="I74" t="s">
        <v>11</v>
      </c>
      <c r="J74" t="s">
        <v>43</v>
      </c>
      <c r="K74" t="s">
        <v>149</v>
      </c>
      <c r="L74" t="s">
        <v>15</v>
      </c>
      <c r="M74" s="5">
        <v>2</v>
      </c>
    </row>
    <row r="75" spans="1:13" x14ac:dyDescent="0.15">
      <c r="A75" s="2">
        <v>45456</v>
      </c>
      <c r="B75" s="3">
        <f t="shared" si="5"/>
        <v>2024</v>
      </c>
      <c r="C75" t="str">
        <f t="shared" si="3"/>
        <v>2023-2024</v>
      </c>
      <c r="D75" t="s">
        <v>147</v>
      </c>
      <c r="E75" t="s">
        <v>117</v>
      </c>
      <c r="F75" t="str">
        <f t="shared" si="4"/>
        <v>Queensland</v>
      </c>
      <c r="G75" t="s">
        <v>35</v>
      </c>
      <c r="H75">
        <v>4119</v>
      </c>
      <c r="I75" t="s">
        <v>11</v>
      </c>
      <c r="J75" t="s">
        <v>43</v>
      </c>
      <c r="K75" t="s">
        <v>150</v>
      </c>
      <c r="L75" t="s">
        <v>18</v>
      </c>
      <c r="M75" s="5">
        <v>2</v>
      </c>
    </row>
    <row r="76" spans="1:13" x14ac:dyDescent="0.15">
      <c r="A76" s="2">
        <v>45397</v>
      </c>
      <c r="B76" s="3">
        <f t="shared" si="5"/>
        <v>2024</v>
      </c>
      <c r="C76" t="str">
        <f t="shared" si="3"/>
        <v>2023-2024</v>
      </c>
      <c r="D76" t="s">
        <v>147</v>
      </c>
      <c r="E76" t="s">
        <v>52</v>
      </c>
      <c r="F76" t="str">
        <f t="shared" si="4"/>
        <v>Victoria</v>
      </c>
      <c r="G76" t="s">
        <v>45</v>
      </c>
      <c r="H76">
        <v>3030</v>
      </c>
      <c r="I76" t="s">
        <v>11</v>
      </c>
      <c r="J76" t="s">
        <v>46</v>
      </c>
      <c r="K76" t="s">
        <v>19</v>
      </c>
      <c r="L76" t="s">
        <v>23</v>
      </c>
      <c r="M76" s="5">
        <v>2</v>
      </c>
    </row>
    <row r="77" spans="1:13" x14ac:dyDescent="0.15">
      <c r="A77" s="2">
        <v>45583</v>
      </c>
      <c r="B77" s="3">
        <f t="shared" si="5"/>
        <v>2025</v>
      </c>
      <c r="C77" t="str">
        <f t="shared" si="3"/>
        <v>2024-2025</v>
      </c>
      <c r="D77" t="s">
        <v>147</v>
      </c>
      <c r="E77" t="s">
        <v>50</v>
      </c>
      <c r="F77" t="str">
        <f t="shared" si="4"/>
        <v>Queensland</v>
      </c>
      <c r="G77" t="s">
        <v>35</v>
      </c>
      <c r="H77">
        <v>4703</v>
      </c>
      <c r="I77" t="s">
        <v>11</v>
      </c>
      <c r="J77" t="s">
        <v>51</v>
      </c>
      <c r="K77" t="s">
        <v>154</v>
      </c>
      <c r="L77" t="s">
        <v>14</v>
      </c>
      <c r="M77" s="5">
        <v>2</v>
      </c>
    </row>
    <row r="78" spans="1:13" x14ac:dyDescent="0.15">
      <c r="A78" s="2">
        <v>45043</v>
      </c>
      <c r="B78" s="3">
        <f t="shared" si="5"/>
        <v>2023</v>
      </c>
      <c r="C78" t="str">
        <f t="shared" si="3"/>
        <v>2022-2023</v>
      </c>
      <c r="D78" t="s">
        <v>147</v>
      </c>
      <c r="E78" t="s">
        <v>114</v>
      </c>
      <c r="F78" t="str">
        <f t="shared" si="4"/>
        <v>Victoria</v>
      </c>
      <c r="G78" t="s">
        <v>45</v>
      </c>
      <c r="H78">
        <v>3551</v>
      </c>
      <c r="I78" t="s">
        <v>11</v>
      </c>
      <c r="J78" t="s">
        <v>60</v>
      </c>
      <c r="K78" t="s">
        <v>149</v>
      </c>
      <c r="L78" t="s">
        <v>15</v>
      </c>
      <c r="M78" s="5">
        <v>2.25</v>
      </c>
    </row>
    <row r="79" spans="1:13" x14ac:dyDescent="0.15">
      <c r="A79" s="2">
        <v>45577</v>
      </c>
      <c r="B79" s="3">
        <f t="shared" si="5"/>
        <v>2025</v>
      </c>
      <c r="C79" t="str">
        <f t="shared" si="3"/>
        <v>2024-2025</v>
      </c>
      <c r="D79" t="s">
        <v>147</v>
      </c>
      <c r="E79" t="s">
        <v>112</v>
      </c>
      <c r="F79" t="str">
        <f t="shared" si="4"/>
        <v>Victoria</v>
      </c>
      <c r="G79" t="s">
        <v>45</v>
      </c>
      <c r="H79">
        <v>3076</v>
      </c>
      <c r="I79" t="s">
        <v>11</v>
      </c>
      <c r="J79" t="s">
        <v>46</v>
      </c>
      <c r="K79" t="s">
        <v>19</v>
      </c>
      <c r="L79" t="s">
        <v>23</v>
      </c>
      <c r="M79" s="5">
        <v>2.2999999999999998</v>
      </c>
    </row>
    <row r="80" spans="1:13" x14ac:dyDescent="0.15">
      <c r="A80" s="2">
        <v>45620</v>
      </c>
      <c r="B80" s="3">
        <f t="shared" si="5"/>
        <v>2025</v>
      </c>
      <c r="C80" t="str">
        <f t="shared" si="3"/>
        <v>2024-2025</v>
      </c>
      <c r="D80" t="s">
        <v>147</v>
      </c>
      <c r="E80" t="s">
        <v>24</v>
      </c>
      <c r="F80" t="str">
        <f t="shared" si="4"/>
        <v>New South Wales</v>
      </c>
      <c r="G80" t="s">
        <v>10</v>
      </c>
      <c r="H80">
        <v>2795</v>
      </c>
      <c r="I80" t="s">
        <v>11</v>
      </c>
      <c r="J80" t="s">
        <v>25</v>
      </c>
      <c r="K80" t="s">
        <v>153</v>
      </c>
      <c r="L80" t="s">
        <v>16</v>
      </c>
      <c r="M80" s="5">
        <v>2.36</v>
      </c>
    </row>
    <row r="81" spans="1:13" x14ac:dyDescent="0.15">
      <c r="A81" s="2">
        <v>45574</v>
      </c>
      <c r="B81" s="3">
        <f t="shared" si="5"/>
        <v>2025</v>
      </c>
      <c r="C81" t="str">
        <f t="shared" si="3"/>
        <v>2024-2025</v>
      </c>
      <c r="D81" t="s">
        <v>148</v>
      </c>
      <c r="E81" t="s">
        <v>114</v>
      </c>
      <c r="F81" t="str">
        <f t="shared" si="4"/>
        <v>Victoria</v>
      </c>
      <c r="G81" t="s">
        <v>45</v>
      </c>
      <c r="H81">
        <v>3551</v>
      </c>
      <c r="I81" t="s">
        <v>11</v>
      </c>
      <c r="J81" t="s">
        <v>60</v>
      </c>
      <c r="K81" t="s">
        <v>153</v>
      </c>
      <c r="L81" t="s">
        <v>16</v>
      </c>
      <c r="M81" s="5">
        <v>2.44</v>
      </c>
    </row>
    <row r="82" spans="1:13" x14ac:dyDescent="0.15">
      <c r="A82" s="2">
        <v>44951</v>
      </c>
      <c r="B82" s="3">
        <f t="shared" si="5"/>
        <v>2023</v>
      </c>
      <c r="C82" t="str">
        <f t="shared" si="3"/>
        <v>2022-2023</v>
      </c>
      <c r="D82" t="s">
        <v>147</v>
      </c>
      <c r="E82" t="s">
        <v>145</v>
      </c>
      <c r="F82" t="str">
        <f t="shared" si="4"/>
        <v>New South Wales</v>
      </c>
      <c r="G82" t="s">
        <v>10</v>
      </c>
      <c r="H82">
        <v>2101</v>
      </c>
      <c r="I82" t="s">
        <v>11</v>
      </c>
      <c r="J82" t="s">
        <v>27</v>
      </c>
      <c r="K82" t="s">
        <v>156</v>
      </c>
      <c r="L82" t="s">
        <v>17</v>
      </c>
      <c r="M82" s="5">
        <v>2.4500000000000002</v>
      </c>
    </row>
    <row r="83" spans="1:13" x14ac:dyDescent="0.15">
      <c r="A83" s="2">
        <v>45363</v>
      </c>
      <c r="B83" s="3">
        <f t="shared" si="5"/>
        <v>2024</v>
      </c>
      <c r="C83" t="str">
        <f t="shared" si="3"/>
        <v>2023-2024</v>
      </c>
      <c r="D83" t="s">
        <v>148</v>
      </c>
      <c r="E83" t="s">
        <v>79</v>
      </c>
      <c r="F83" t="str">
        <f t="shared" si="4"/>
        <v>Australian Capital Territory</v>
      </c>
      <c r="G83" t="s">
        <v>80</v>
      </c>
      <c r="H83">
        <v>2617</v>
      </c>
      <c r="I83" t="s">
        <v>11</v>
      </c>
      <c r="J83" t="s">
        <v>58</v>
      </c>
      <c r="K83" t="s">
        <v>149</v>
      </c>
      <c r="L83" t="s">
        <v>15</v>
      </c>
      <c r="M83" s="5">
        <v>2.4900000000000002</v>
      </c>
    </row>
    <row r="84" spans="1:13" x14ac:dyDescent="0.15">
      <c r="A84" s="2">
        <v>45172</v>
      </c>
      <c r="B84" s="3">
        <f t="shared" si="5"/>
        <v>2024</v>
      </c>
      <c r="C84" t="str">
        <f t="shared" si="3"/>
        <v>2023-2024</v>
      </c>
      <c r="D84" t="s">
        <v>147</v>
      </c>
      <c r="E84" t="s">
        <v>96</v>
      </c>
      <c r="F84" t="str">
        <f t="shared" si="4"/>
        <v>Western Australia</v>
      </c>
      <c r="G84" t="s">
        <v>48</v>
      </c>
      <c r="H84">
        <v>6330</v>
      </c>
      <c r="I84" t="s">
        <v>11</v>
      </c>
      <c r="J84" t="s">
        <v>94</v>
      </c>
      <c r="K84" t="s">
        <v>155</v>
      </c>
      <c r="L84" t="s">
        <v>20</v>
      </c>
      <c r="M84" s="5">
        <v>2.5</v>
      </c>
    </row>
    <row r="85" spans="1:13" x14ac:dyDescent="0.15">
      <c r="A85" s="2">
        <v>45075</v>
      </c>
      <c r="B85" s="3">
        <f t="shared" si="5"/>
        <v>2023</v>
      </c>
      <c r="C85" t="str">
        <f t="shared" si="3"/>
        <v>2022-2023</v>
      </c>
      <c r="D85" t="s">
        <v>147</v>
      </c>
      <c r="E85" t="s">
        <v>31</v>
      </c>
      <c r="F85" t="str">
        <f t="shared" si="4"/>
        <v>South Australia</v>
      </c>
      <c r="G85" t="s">
        <v>32</v>
      </c>
      <c r="H85">
        <v>5168</v>
      </c>
      <c r="I85" t="s">
        <v>11</v>
      </c>
      <c r="J85" t="s">
        <v>33</v>
      </c>
      <c r="K85" t="s">
        <v>153</v>
      </c>
      <c r="L85" t="s">
        <v>16</v>
      </c>
      <c r="M85" s="5">
        <v>2.5</v>
      </c>
    </row>
    <row r="86" spans="1:13" x14ac:dyDescent="0.15">
      <c r="A86" s="2">
        <v>45373</v>
      </c>
      <c r="B86" s="3">
        <f t="shared" si="5"/>
        <v>2024</v>
      </c>
      <c r="C86" t="str">
        <f t="shared" si="3"/>
        <v>2023-2024</v>
      </c>
      <c r="D86" t="s">
        <v>147</v>
      </c>
      <c r="E86" t="s">
        <v>53</v>
      </c>
      <c r="F86" t="str">
        <f t="shared" si="4"/>
        <v>South Australia</v>
      </c>
      <c r="G86" t="s">
        <v>32</v>
      </c>
      <c r="H86">
        <v>5082</v>
      </c>
      <c r="I86" t="s">
        <v>11</v>
      </c>
      <c r="J86" t="s">
        <v>33</v>
      </c>
      <c r="K86" t="s">
        <v>153</v>
      </c>
      <c r="L86" t="s">
        <v>16</v>
      </c>
      <c r="M86" s="5">
        <v>2.5</v>
      </c>
    </row>
    <row r="87" spans="1:13" x14ac:dyDescent="0.15">
      <c r="A87" s="2">
        <v>45523</v>
      </c>
      <c r="B87" s="3">
        <f t="shared" si="5"/>
        <v>2025</v>
      </c>
      <c r="C87" t="str">
        <f t="shared" si="3"/>
        <v>2024-2025</v>
      </c>
      <c r="D87" t="s">
        <v>147</v>
      </c>
      <c r="E87" t="s">
        <v>114</v>
      </c>
      <c r="F87" t="str">
        <f t="shared" si="4"/>
        <v>Victoria</v>
      </c>
      <c r="G87" t="s">
        <v>45</v>
      </c>
      <c r="H87">
        <v>3551</v>
      </c>
      <c r="I87" t="s">
        <v>11</v>
      </c>
      <c r="J87" t="s">
        <v>60</v>
      </c>
      <c r="K87" t="s">
        <v>149</v>
      </c>
      <c r="L87" t="s">
        <v>15</v>
      </c>
      <c r="M87" s="5">
        <v>2.52</v>
      </c>
    </row>
    <row r="88" spans="1:13" x14ac:dyDescent="0.15">
      <c r="A88" s="2">
        <v>44938</v>
      </c>
      <c r="B88" s="3">
        <f t="shared" si="5"/>
        <v>2023</v>
      </c>
      <c r="C88" t="str">
        <f t="shared" si="3"/>
        <v>2022-2023</v>
      </c>
      <c r="D88" t="s">
        <v>147</v>
      </c>
      <c r="E88" t="s">
        <v>143</v>
      </c>
      <c r="F88" t="str">
        <f t="shared" si="4"/>
        <v>New South Wales</v>
      </c>
      <c r="G88" t="s">
        <v>10</v>
      </c>
      <c r="H88">
        <v>2154</v>
      </c>
      <c r="I88" t="s">
        <v>11</v>
      </c>
      <c r="J88" t="s">
        <v>27</v>
      </c>
      <c r="K88" t="s">
        <v>154</v>
      </c>
      <c r="L88" t="s">
        <v>14</v>
      </c>
      <c r="M88" s="5">
        <v>2.6</v>
      </c>
    </row>
    <row r="89" spans="1:13" x14ac:dyDescent="0.15">
      <c r="A89" s="2">
        <v>45582</v>
      </c>
      <c r="B89" s="3">
        <f t="shared" si="5"/>
        <v>2025</v>
      </c>
      <c r="C89" t="str">
        <f t="shared" si="3"/>
        <v>2024-2025</v>
      </c>
      <c r="D89" t="s">
        <v>147</v>
      </c>
      <c r="E89" t="s">
        <v>42</v>
      </c>
      <c r="F89" t="str">
        <f t="shared" si="4"/>
        <v>Queensland</v>
      </c>
      <c r="G89" t="s">
        <v>35</v>
      </c>
      <c r="H89">
        <v>4053</v>
      </c>
      <c r="I89" t="s">
        <v>11</v>
      </c>
      <c r="J89" t="s">
        <v>43</v>
      </c>
      <c r="K89" t="s">
        <v>152</v>
      </c>
      <c r="L89" t="s">
        <v>13</v>
      </c>
      <c r="M89" s="5">
        <v>2.67</v>
      </c>
    </row>
    <row r="90" spans="1:13" x14ac:dyDescent="0.15">
      <c r="A90" s="2">
        <v>45601</v>
      </c>
      <c r="B90" s="3">
        <f t="shared" si="5"/>
        <v>2025</v>
      </c>
      <c r="C90" t="str">
        <f t="shared" si="3"/>
        <v>2024-2025</v>
      </c>
      <c r="D90" t="s">
        <v>147</v>
      </c>
      <c r="E90" t="s">
        <v>108</v>
      </c>
      <c r="F90" t="str">
        <f t="shared" si="4"/>
        <v>Victoria</v>
      </c>
      <c r="G90" t="s">
        <v>45</v>
      </c>
      <c r="H90">
        <v>3018</v>
      </c>
      <c r="I90" t="s">
        <v>11</v>
      </c>
      <c r="J90" t="s">
        <v>46</v>
      </c>
      <c r="K90" t="s">
        <v>154</v>
      </c>
      <c r="L90" t="s">
        <v>14</v>
      </c>
      <c r="M90" s="5">
        <v>2.7800000000000002</v>
      </c>
    </row>
    <row r="91" spans="1:13" x14ac:dyDescent="0.15">
      <c r="A91" s="2">
        <v>45169</v>
      </c>
      <c r="B91" s="3">
        <f t="shared" si="5"/>
        <v>2024</v>
      </c>
      <c r="C91" t="str">
        <f t="shared" si="3"/>
        <v>2023-2024</v>
      </c>
      <c r="D91" t="s">
        <v>147</v>
      </c>
      <c r="E91" t="s">
        <v>128</v>
      </c>
      <c r="F91" t="str">
        <f t="shared" si="4"/>
        <v>Western Australia</v>
      </c>
      <c r="G91" t="s">
        <v>48</v>
      </c>
      <c r="H91">
        <v>6027</v>
      </c>
      <c r="I91" t="s">
        <v>11</v>
      </c>
      <c r="J91" t="s">
        <v>49</v>
      </c>
      <c r="K91" t="s">
        <v>152</v>
      </c>
      <c r="L91" t="s">
        <v>13</v>
      </c>
      <c r="M91" s="5">
        <v>2.97</v>
      </c>
    </row>
    <row r="92" spans="1:13" x14ac:dyDescent="0.15">
      <c r="A92" s="2">
        <v>44993</v>
      </c>
      <c r="B92" s="3">
        <f t="shared" si="5"/>
        <v>2023</v>
      </c>
      <c r="C92" t="str">
        <f t="shared" si="3"/>
        <v>2022-2023</v>
      </c>
      <c r="D92" t="s">
        <v>148</v>
      </c>
      <c r="E92" t="s">
        <v>9</v>
      </c>
      <c r="F92" t="str">
        <f t="shared" si="4"/>
        <v>New South Wales</v>
      </c>
      <c r="G92" t="s">
        <v>10</v>
      </c>
      <c r="H92">
        <v>2067</v>
      </c>
      <c r="I92" t="s">
        <v>11</v>
      </c>
      <c r="J92" t="s">
        <v>12</v>
      </c>
      <c r="K92" t="s">
        <v>149</v>
      </c>
      <c r="L92" t="s">
        <v>15</v>
      </c>
      <c r="M92" s="5">
        <v>2.98</v>
      </c>
    </row>
    <row r="93" spans="1:13" x14ac:dyDescent="0.15">
      <c r="A93" s="2">
        <v>45349</v>
      </c>
      <c r="B93" s="3">
        <f t="shared" si="5"/>
        <v>2024</v>
      </c>
      <c r="C93" t="str">
        <f t="shared" si="3"/>
        <v>2023-2024</v>
      </c>
      <c r="D93" t="s">
        <v>147</v>
      </c>
      <c r="E93" t="s">
        <v>109</v>
      </c>
      <c r="F93" t="str">
        <f t="shared" si="4"/>
        <v>New South Wales</v>
      </c>
      <c r="G93" t="s">
        <v>10</v>
      </c>
      <c r="H93">
        <v>2480</v>
      </c>
      <c r="I93" t="s">
        <v>11</v>
      </c>
      <c r="J93" t="s">
        <v>68</v>
      </c>
      <c r="K93" t="s">
        <v>152</v>
      </c>
      <c r="L93" t="s">
        <v>13</v>
      </c>
      <c r="M93" s="5">
        <v>2.98</v>
      </c>
    </row>
    <row r="94" spans="1:13" x14ac:dyDescent="0.15">
      <c r="A94" s="2">
        <v>45460</v>
      </c>
      <c r="B94" s="3">
        <f t="shared" si="5"/>
        <v>2024</v>
      </c>
      <c r="C94" t="str">
        <f t="shared" si="3"/>
        <v>2023-2024</v>
      </c>
      <c r="D94" t="s">
        <v>148</v>
      </c>
      <c r="E94" t="s">
        <v>103</v>
      </c>
      <c r="F94" t="str">
        <f t="shared" si="4"/>
        <v>Queensland</v>
      </c>
      <c r="G94" t="s">
        <v>35</v>
      </c>
      <c r="H94">
        <v>4509</v>
      </c>
      <c r="I94" t="s">
        <v>11</v>
      </c>
      <c r="J94" t="s">
        <v>104</v>
      </c>
      <c r="K94" t="s">
        <v>157</v>
      </c>
      <c r="L94" t="s">
        <v>22</v>
      </c>
      <c r="M94" s="5">
        <v>2.98</v>
      </c>
    </row>
    <row r="95" spans="1:13" x14ac:dyDescent="0.15">
      <c r="A95" s="2">
        <v>45416</v>
      </c>
      <c r="B95" s="3">
        <f t="shared" si="5"/>
        <v>2024</v>
      </c>
      <c r="C95" t="str">
        <f t="shared" si="3"/>
        <v>2023-2024</v>
      </c>
      <c r="D95" t="s">
        <v>147</v>
      </c>
      <c r="E95" t="s">
        <v>65</v>
      </c>
      <c r="F95" t="str">
        <f t="shared" si="4"/>
        <v>New South Wales</v>
      </c>
      <c r="G95" t="s">
        <v>10</v>
      </c>
      <c r="H95">
        <v>2541</v>
      </c>
      <c r="I95" t="s">
        <v>11</v>
      </c>
      <c r="J95" t="s">
        <v>58</v>
      </c>
      <c r="K95" t="s">
        <v>157</v>
      </c>
      <c r="L95" t="s">
        <v>22</v>
      </c>
      <c r="M95" s="5">
        <v>2.98</v>
      </c>
    </row>
    <row r="96" spans="1:13" x14ac:dyDescent="0.15">
      <c r="A96" s="2">
        <v>45589</v>
      </c>
      <c r="B96" s="3">
        <f t="shared" si="5"/>
        <v>2025</v>
      </c>
      <c r="C96" t="str">
        <f t="shared" si="3"/>
        <v>2024-2025</v>
      </c>
      <c r="D96" t="s">
        <v>147</v>
      </c>
      <c r="E96" t="s">
        <v>39</v>
      </c>
      <c r="F96" t="str">
        <f t="shared" si="4"/>
        <v>South Australia</v>
      </c>
      <c r="G96" t="s">
        <v>32</v>
      </c>
      <c r="H96">
        <v>5343</v>
      </c>
      <c r="I96" t="s">
        <v>11</v>
      </c>
      <c r="J96" t="s">
        <v>38</v>
      </c>
      <c r="K96" t="s">
        <v>156</v>
      </c>
      <c r="L96" t="s">
        <v>17</v>
      </c>
      <c r="M96" s="5">
        <v>2.99</v>
      </c>
    </row>
    <row r="97" spans="1:13" x14ac:dyDescent="0.15">
      <c r="A97" s="2">
        <v>45364</v>
      </c>
      <c r="B97" s="3">
        <f t="shared" si="5"/>
        <v>2024</v>
      </c>
      <c r="C97" t="str">
        <f t="shared" si="3"/>
        <v>2023-2024</v>
      </c>
      <c r="D97" t="s">
        <v>147</v>
      </c>
      <c r="E97" t="s">
        <v>143</v>
      </c>
      <c r="F97" t="str">
        <f t="shared" si="4"/>
        <v>New South Wales</v>
      </c>
      <c r="G97" t="s">
        <v>10</v>
      </c>
      <c r="H97">
        <v>2154</v>
      </c>
      <c r="I97" t="s">
        <v>11</v>
      </c>
      <c r="J97" t="s">
        <v>27</v>
      </c>
      <c r="K97" t="s">
        <v>149</v>
      </c>
      <c r="L97" t="s">
        <v>15</v>
      </c>
      <c r="M97" s="5">
        <v>2.99</v>
      </c>
    </row>
    <row r="98" spans="1:13" x14ac:dyDescent="0.15">
      <c r="A98" s="2">
        <v>45300</v>
      </c>
      <c r="B98" s="3">
        <f t="shared" si="5"/>
        <v>2024</v>
      </c>
      <c r="C98" t="str">
        <f t="shared" si="3"/>
        <v>2023-2024</v>
      </c>
      <c r="D98" t="s">
        <v>147</v>
      </c>
      <c r="E98" t="s">
        <v>136</v>
      </c>
      <c r="F98" t="str">
        <f t="shared" si="4"/>
        <v>Victoria</v>
      </c>
      <c r="G98" t="s">
        <v>45</v>
      </c>
      <c r="H98">
        <v>3175</v>
      </c>
      <c r="I98" t="s">
        <v>11</v>
      </c>
      <c r="J98" t="s">
        <v>63</v>
      </c>
      <c r="K98" t="s">
        <v>155</v>
      </c>
      <c r="L98" t="s">
        <v>20</v>
      </c>
      <c r="M98" s="5">
        <v>2.99</v>
      </c>
    </row>
    <row r="99" spans="1:13" x14ac:dyDescent="0.15">
      <c r="A99" s="2">
        <v>45615</v>
      </c>
      <c r="B99" s="3">
        <f t="shared" si="5"/>
        <v>2025</v>
      </c>
      <c r="C99" t="str">
        <f t="shared" si="3"/>
        <v>2024-2025</v>
      </c>
      <c r="D99" t="s">
        <v>147</v>
      </c>
      <c r="E99" t="s">
        <v>41</v>
      </c>
      <c r="F99" t="str">
        <f t="shared" si="4"/>
        <v>New South Wales</v>
      </c>
      <c r="G99" t="s">
        <v>10</v>
      </c>
      <c r="H99">
        <v>2830</v>
      </c>
      <c r="I99" t="s">
        <v>11</v>
      </c>
      <c r="J99" t="s">
        <v>25</v>
      </c>
      <c r="K99" t="s">
        <v>19</v>
      </c>
      <c r="L99" t="s">
        <v>23</v>
      </c>
      <c r="M99" s="5">
        <v>2.99</v>
      </c>
    </row>
    <row r="100" spans="1:13" x14ac:dyDescent="0.15">
      <c r="A100" s="2">
        <v>45380</v>
      </c>
      <c r="B100" s="3">
        <f t="shared" si="5"/>
        <v>2024</v>
      </c>
      <c r="C100" t="str">
        <f t="shared" si="3"/>
        <v>2023-2024</v>
      </c>
      <c r="D100" t="s">
        <v>147</v>
      </c>
      <c r="E100" t="s">
        <v>112</v>
      </c>
      <c r="F100" t="str">
        <f t="shared" si="4"/>
        <v>Victoria</v>
      </c>
      <c r="G100" t="s">
        <v>45</v>
      </c>
      <c r="H100">
        <v>3076</v>
      </c>
      <c r="I100" t="s">
        <v>11</v>
      </c>
      <c r="J100" t="s">
        <v>46</v>
      </c>
      <c r="K100" t="s">
        <v>155</v>
      </c>
      <c r="L100" t="s">
        <v>20</v>
      </c>
      <c r="M100" s="5">
        <v>2.99</v>
      </c>
    </row>
    <row r="101" spans="1:13" x14ac:dyDescent="0.15">
      <c r="A101" s="2">
        <v>44971</v>
      </c>
      <c r="B101" s="3">
        <f t="shared" si="5"/>
        <v>2023</v>
      </c>
      <c r="C101" t="str">
        <f t="shared" si="3"/>
        <v>2022-2023</v>
      </c>
      <c r="D101" t="s">
        <v>147</v>
      </c>
      <c r="E101" t="s">
        <v>93</v>
      </c>
      <c r="F101" t="str">
        <f t="shared" si="4"/>
        <v>Western Australia</v>
      </c>
      <c r="G101" t="s">
        <v>48</v>
      </c>
      <c r="H101">
        <v>6112</v>
      </c>
      <c r="I101" t="s">
        <v>11</v>
      </c>
      <c r="J101" t="s">
        <v>94</v>
      </c>
      <c r="K101" t="s">
        <v>155</v>
      </c>
      <c r="L101" t="s">
        <v>20</v>
      </c>
      <c r="M101" s="5">
        <v>2.99</v>
      </c>
    </row>
    <row r="102" spans="1:13" x14ac:dyDescent="0.15">
      <c r="A102" s="2">
        <v>45313</v>
      </c>
      <c r="B102" s="3">
        <f t="shared" si="5"/>
        <v>2024</v>
      </c>
      <c r="C102" t="str">
        <f t="shared" si="3"/>
        <v>2023-2024</v>
      </c>
      <c r="D102" t="s">
        <v>147</v>
      </c>
      <c r="E102" t="s">
        <v>145</v>
      </c>
      <c r="F102" t="str">
        <f t="shared" si="4"/>
        <v>New South Wales</v>
      </c>
      <c r="G102" t="s">
        <v>10</v>
      </c>
      <c r="H102">
        <v>2101</v>
      </c>
      <c r="I102" t="s">
        <v>11</v>
      </c>
      <c r="J102" t="s">
        <v>27</v>
      </c>
      <c r="K102" t="s">
        <v>154</v>
      </c>
      <c r="L102" t="s">
        <v>14</v>
      </c>
      <c r="M102" s="5">
        <v>2.99</v>
      </c>
    </row>
    <row r="103" spans="1:13" x14ac:dyDescent="0.15">
      <c r="A103" s="2">
        <v>45320</v>
      </c>
      <c r="B103" s="3">
        <f t="shared" si="5"/>
        <v>2024</v>
      </c>
      <c r="C103" t="str">
        <f t="shared" si="3"/>
        <v>2023-2024</v>
      </c>
      <c r="D103" t="s">
        <v>147</v>
      </c>
      <c r="E103" t="s">
        <v>96</v>
      </c>
      <c r="F103" t="str">
        <f t="shared" si="4"/>
        <v>Western Australia</v>
      </c>
      <c r="G103" t="s">
        <v>48</v>
      </c>
      <c r="H103">
        <v>6330</v>
      </c>
      <c r="I103" t="s">
        <v>11</v>
      </c>
      <c r="J103" t="s">
        <v>94</v>
      </c>
      <c r="K103" t="s">
        <v>150</v>
      </c>
      <c r="L103" t="s">
        <v>18</v>
      </c>
      <c r="M103" s="5">
        <v>3</v>
      </c>
    </row>
    <row r="104" spans="1:13" x14ac:dyDescent="0.15">
      <c r="A104" s="2">
        <v>45500</v>
      </c>
      <c r="B104" s="3">
        <f t="shared" si="5"/>
        <v>2025</v>
      </c>
      <c r="C104" t="str">
        <f t="shared" si="3"/>
        <v>2024-2025</v>
      </c>
      <c r="D104" t="s">
        <v>147</v>
      </c>
      <c r="E104" t="s">
        <v>124</v>
      </c>
      <c r="F104" t="str">
        <f t="shared" si="4"/>
        <v>New South Wales</v>
      </c>
      <c r="G104" t="s">
        <v>10</v>
      </c>
      <c r="H104">
        <v>2015</v>
      </c>
      <c r="I104" t="s">
        <v>11</v>
      </c>
      <c r="J104" t="s">
        <v>12</v>
      </c>
      <c r="K104" t="s">
        <v>153</v>
      </c>
      <c r="L104" t="s">
        <v>16</v>
      </c>
      <c r="M104" s="5">
        <v>3</v>
      </c>
    </row>
    <row r="105" spans="1:13" x14ac:dyDescent="0.15">
      <c r="A105" s="2">
        <v>45207</v>
      </c>
      <c r="B105" s="3">
        <f t="shared" si="5"/>
        <v>2024</v>
      </c>
      <c r="C105" t="str">
        <f t="shared" si="3"/>
        <v>2023-2024</v>
      </c>
      <c r="D105" t="s">
        <v>147</v>
      </c>
      <c r="E105" t="s">
        <v>124</v>
      </c>
      <c r="F105" t="str">
        <f t="shared" si="4"/>
        <v>New South Wales</v>
      </c>
      <c r="G105" t="s">
        <v>10</v>
      </c>
      <c r="H105">
        <v>2015</v>
      </c>
      <c r="I105" t="s">
        <v>11</v>
      </c>
      <c r="J105" t="s">
        <v>12</v>
      </c>
      <c r="K105" t="s">
        <v>150</v>
      </c>
      <c r="L105" t="s">
        <v>18</v>
      </c>
      <c r="M105" s="5">
        <v>3</v>
      </c>
    </row>
    <row r="106" spans="1:13" x14ac:dyDescent="0.15">
      <c r="A106" s="2">
        <v>45183</v>
      </c>
      <c r="B106" s="3">
        <f t="shared" si="5"/>
        <v>2024</v>
      </c>
      <c r="C106" t="str">
        <f t="shared" si="3"/>
        <v>2023-2024</v>
      </c>
      <c r="D106" t="s">
        <v>147</v>
      </c>
      <c r="E106" t="s">
        <v>124</v>
      </c>
      <c r="F106" t="str">
        <f t="shared" si="4"/>
        <v>New South Wales</v>
      </c>
      <c r="G106" t="s">
        <v>10</v>
      </c>
      <c r="H106">
        <v>2015</v>
      </c>
      <c r="I106" t="s">
        <v>11</v>
      </c>
      <c r="J106" t="s">
        <v>12</v>
      </c>
      <c r="K106" t="s">
        <v>155</v>
      </c>
      <c r="L106" t="s">
        <v>20</v>
      </c>
      <c r="M106" s="5">
        <v>3</v>
      </c>
    </row>
    <row r="107" spans="1:13" x14ac:dyDescent="0.15">
      <c r="A107" s="2">
        <v>45616</v>
      </c>
      <c r="B107" s="3">
        <f t="shared" si="5"/>
        <v>2025</v>
      </c>
      <c r="C107" t="str">
        <f t="shared" si="3"/>
        <v>2024-2025</v>
      </c>
      <c r="D107" t="s">
        <v>147</v>
      </c>
      <c r="E107" t="s">
        <v>78</v>
      </c>
      <c r="F107" t="str">
        <f t="shared" si="4"/>
        <v>New South Wales</v>
      </c>
      <c r="G107" t="s">
        <v>10</v>
      </c>
      <c r="H107">
        <v>2350</v>
      </c>
      <c r="I107" t="s">
        <v>11</v>
      </c>
      <c r="J107" t="s">
        <v>68</v>
      </c>
      <c r="K107" t="s">
        <v>150</v>
      </c>
      <c r="L107" t="s">
        <v>18</v>
      </c>
      <c r="M107" s="5">
        <v>3</v>
      </c>
    </row>
    <row r="108" spans="1:13" x14ac:dyDescent="0.15">
      <c r="A108" s="2">
        <v>45301</v>
      </c>
      <c r="B108" s="3">
        <f t="shared" si="5"/>
        <v>2024</v>
      </c>
      <c r="C108" t="str">
        <f t="shared" si="3"/>
        <v>2023-2024</v>
      </c>
      <c r="D108" t="s">
        <v>147</v>
      </c>
      <c r="E108" t="s">
        <v>127</v>
      </c>
      <c r="F108" t="str">
        <f t="shared" si="4"/>
        <v>New South Wales</v>
      </c>
      <c r="G108" t="s">
        <v>10</v>
      </c>
      <c r="H108">
        <v>2131</v>
      </c>
      <c r="I108" t="s">
        <v>11</v>
      </c>
      <c r="J108" t="s">
        <v>27</v>
      </c>
      <c r="K108" t="s">
        <v>153</v>
      </c>
      <c r="L108" t="s">
        <v>16</v>
      </c>
      <c r="M108" s="5">
        <v>3</v>
      </c>
    </row>
    <row r="109" spans="1:13" x14ac:dyDescent="0.15">
      <c r="A109" s="2">
        <v>44986</v>
      </c>
      <c r="B109" s="3">
        <f t="shared" si="5"/>
        <v>2023</v>
      </c>
      <c r="C109" t="str">
        <f t="shared" si="3"/>
        <v>2022-2023</v>
      </c>
      <c r="D109" t="s">
        <v>147</v>
      </c>
      <c r="E109" t="s">
        <v>127</v>
      </c>
      <c r="F109" t="str">
        <f t="shared" si="4"/>
        <v>New South Wales</v>
      </c>
      <c r="G109" t="s">
        <v>10</v>
      </c>
      <c r="H109">
        <v>2131</v>
      </c>
      <c r="I109" t="s">
        <v>11</v>
      </c>
      <c r="J109" t="s">
        <v>27</v>
      </c>
      <c r="K109" t="s">
        <v>154</v>
      </c>
      <c r="L109" t="s">
        <v>14</v>
      </c>
      <c r="M109" s="5">
        <v>3</v>
      </c>
    </row>
    <row r="110" spans="1:13" x14ac:dyDescent="0.15">
      <c r="A110" s="2">
        <v>45233</v>
      </c>
      <c r="B110" s="3">
        <f t="shared" si="5"/>
        <v>2024</v>
      </c>
      <c r="C110" t="str">
        <f t="shared" si="3"/>
        <v>2023-2024</v>
      </c>
      <c r="D110" t="s">
        <v>147</v>
      </c>
      <c r="E110" t="s">
        <v>127</v>
      </c>
      <c r="F110" t="str">
        <f t="shared" si="4"/>
        <v>New South Wales</v>
      </c>
      <c r="G110" t="s">
        <v>10</v>
      </c>
      <c r="H110">
        <v>2131</v>
      </c>
      <c r="I110" t="s">
        <v>11</v>
      </c>
      <c r="J110" t="s">
        <v>27</v>
      </c>
      <c r="K110" t="s">
        <v>149</v>
      </c>
      <c r="L110" t="s">
        <v>15</v>
      </c>
      <c r="M110" s="5">
        <v>3</v>
      </c>
    </row>
    <row r="111" spans="1:13" x14ac:dyDescent="0.15">
      <c r="A111" s="2">
        <v>45367</v>
      </c>
      <c r="B111" s="3">
        <f t="shared" si="5"/>
        <v>2024</v>
      </c>
      <c r="C111" t="str">
        <f t="shared" si="3"/>
        <v>2023-2024</v>
      </c>
      <c r="D111" t="s">
        <v>147</v>
      </c>
      <c r="E111" t="s">
        <v>127</v>
      </c>
      <c r="F111" t="str">
        <f t="shared" si="4"/>
        <v>New South Wales</v>
      </c>
      <c r="G111" t="s">
        <v>10</v>
      </c>
      <c r="H111">
        <v>2131</v>
      </c>
      <c r="I111" t="s">
        <v>11</v>
      </c>
      <c r="J111" t="s">
        <v>27</v>
      </c>
      <c r="K111" t="s">
        <v>150</v>
      </c>
      <c r="L111" t="s">
        <v>18</v>
      </c>
      <c r="M111" s="5">
        <v>3</v>
      </c>
    </row>
    <row r="112" spans="1:13" x14ac:dyDescent="0.15">
      <c r="A112" s="2">
        <v>45309</v>
      </c>
      <c r="B112" s="3">
        <f t="shared" si="5"/>
        <v>2024</v>
      </c>
      <c r="C112" t="str">
        <f t="shared" si="3"/>
        <v>2023-2024</v>
      </c>
      <c r="D112" t="s">
        <v>147</v>
      </c>
      <c r="E112" t="s">
        <v>85</v>
      </c>
      <c r="F112" t="str">
        <f t="shared" si="4"/>
        <v>Queensland</v>
      </c>
      <c r="G112" t="s">
        <v>35</v>
      </c>
      <c r="H112">
        <v>4883</v>
      </c>
      <c r="I112" t="s">
        <v>11</v>
      </c>
      <c r="J112" t="s">
        <v>36</v>
      </c>
      <c r="K112" t="s">
        <v>149</v>
      </c>
      <c r="L112" t="s">
        <v>15</v>
      </c>
      <c r="M112" s="5">
        <v>3</v>
      </c>
    </row>
    <row r="113" spans="1:13" x14ac:dyDescent="0.15">
      <c r="A113" s="2">
        <v>45052</v>
      </c>
      <c r="B113" s="3">
        <f t="shared" si="5"/>
        <v>2023</v>
      </c>
      <c r="C113" t="str">
        <f t="shared" si="3"/>
        <v>2022-2023</v>
      </c>
      <c r="D113" t="s">
        <v>147</v>
      </c>
      <c r="E113" t="s">
        <v>107</v>
      </c>
      <c r="F113" t="str">
        <f t="shared" si="4"/>
        <v>Queensland</v>
      </c>
      <c r="G113" t="s">
        <v>35</v>
      </c>
      <c r="H113">
        <v>4220</v>
      </c>
      <c r="I113" t="s">
        <v>11</v>
      </c>
      <c r="J113" t="s">
        <v>104</v>
      </c>
      <c r="K113" t="s">
        <v>19</v>
      </c>
      <c r="L113" t="s">
        <v>23</v>
      </c>
      <c r="M113" s="5">
        <v>3</v>
      </c>
    </row>
    <row r="114" spans="1:13" x14ac:dyDescent="0.15">
      <c r="A114" s="2">
        <v>45015</v>
      </c>
      <c r="B114" s="3">
        <f t="shared" si="5"/>
        <v>2023</v>
      </c>
      <c r="C114" t="str">
        <f t="shared" si="3"/>
        <v>2022-2023</v>
      </c>
      <c r="D114" t="s">
        <v>147</v>
      </c>
      <c r="E114" t="s">
        <v>115</v>
      </c>
      <c r="F114" t="str">
        <f t="shared" si="4"/>
        <v>Western Australia</v>
      </c>
      <c r="G114" t="s">
        <v>48</v>
      </c>
      <c r="H114">
        <v>6280</v>
      </c>
      <c r="I114" t="s">
        <v>11</v>
      </c>
      <c r="J114" t="s">
        <v>94</v>
      </c>
      <c r="K114" t="s">
        <v>154</v>
      </c>
      <c r="L114" t="s">
        <v>14</v>
      </c>
      <c r="M114" s="5">
        <v>3</v>
      </c>
    </row>
    <row r="115" spans="1:13" x14ac:dyDescent="0.15">
      <c r="A115" s="2">
        <v>45332</v>
      </c>
      <c r="B115" s="3">
        <f t="shared" si="5"/>
        <v>2024</v>
      </c>
      <c r="C115" t="str">
        <f t="shared" si="3"/>
        <v>2023-2024</v>
      </c>
      <c r="D115" t="s">
        <v>147</v>
      </c>
      <c r="E115" t="s">
        <v>102</v>
      </c>
      <c r="F115" t="str">
        <f t="shared" si="4"/>
        <v>Queensland</v>
      </c>
      <c r="G115" t="s">
        <v>35</v>
      </c>
      <c r="H115">
        <v>4870</v>
      </c>
      <c r="I115" t="s">
        <v>11</v>
      </c>
      <c r="J115" t="s">
        <v>36</v>
      </c>
      <c r="K115" t="s">
        <v>156</v>
      </c>
      <c r="L115" t="s">
        <v>17</v>
      </c>
      <c r="M115" s="5">
        <v>3</v>
      </c>
    </row>
    <row r="116" spans="1:13" x14ac:dyDescent="0.15">
      <c r="A116" s="2">
        <v>45515</v>
      </c>
      <c r="B116" s="3">
        <f t="shared" si="5"/>
        <v>2025</v>
      </c>
      <c r="C116" t="str">
        <f t="shared" si="3"/>
        <v>2024-2025</v>
      </c>
      <c r="D116" t="s">
        <v>147</v>
      </c>
      <c r="E116" t="s">
        <v>126</v>
      </c>
      <c r="F116" t="str">
        <f t="shared" si="4"/>
        <v>Queensland</v>
      </c>
      <c r="G116" t="s">
        <v>35</v>
      </c>
      <c r="H116">
        <v>4551</v>
      </c>
      <c r="I116" t="s">
        <v>11</v>
      </c>
      <c r="J116" t="s">
        <v>120</v>
      </c>
      <c r="K116" t="s">
        <v>154</v>
      </c>
      <c r="L116" t="s">
        <v>14</v>
      </c>
      <c r="M116" s="5">
        <v>3</v>
      </c>
    </row>
    <row r="117" spans="1:13" x14ac:dyDescent="0.15">
      <c r="A117" s="2">
        <v>45142</v>
      </c>
      <c r="B117" s="3">
        <f t="shared" si="5"/>
        <v>2024</v>
      </c>
      <c r="C117" t="str">
        <f t="shared" si="3"/>
        <v>2023-2024</v>
      </c>
      <c r="D117" t="s">
        <v>147</v>
      </c>
      <c r="E117" t="s">
        <v>28</v>
      </c>
      <c r="F117" t="str">
        <f t="shared" si="4"/>
        <v>Northern Territory</v>
      </c>
      <c r="G117" t="s">
        <v>29</v>
      </c>
      <c r="H117">
        <v>800</v>
      </c>
      <c r="I117" t="s">
        <v>11</v>
      </c>
      <c r="J117" t="s">
        <v>30</v>
      </c>
      <c r="K117" t="s">
        <v>154</v>
      </c>
      <c r="L117" t="s">
        <v>14</v>
      </c>
      <c r="M117" s="5">
        <v>3</v>
      </c>
    </row>
    <row r="118" spans="1:13" x14ac:dyDescent="0.15">
      <c r="A118" s="2">
        <v>45420</v>
      </c>
      <c r="B118" s="3">
        <f t="shared" si="5"/>
        <v>2024</v>
      </c>
      <c r="C118" t="str">
        <f t="shared" si="3"/>
        <v>2023-2024</v>
      </c>
      <c r="D118" t="s">
        <v>147</v>
      </c>
      <c r="E118" t="s">
        <v>28</v>
      </c>
      <c r="F118" t="str">
        <f t="shared" si="4"/>
        <v>Northern Territory</v>
      </c>
      <c r="G118" t="s">
        <v>29</v>
      </c>
      <c r="H118">
        <v>800</v>
      </c>
      <c r="I118" t="s">
        <v>11</v>
      </c>
      <c r="J118" t="s">
        <v>30</v>
      </c>
      <c r="K118" t="s">
        <v>150</v>
      </c>
      <c r="L118" t="s">
        <v>18</v>
      </c>
      <c r="M118" s="5">
        <v>3</v>
      </c>
    </row>
    <row r="119" spans="1:13" x14ac:dyDescent="0.15">
      <c r="A119" s="2">
        <v>45592</v>
      </c>
      <c r="B119" s="3">
        <f t="shared" si="5"/>
        <v>2025</v>
      </c>
      <c r="C119" t="str">
        <f t="shared" si="3"/>
        <v>2024-2025</v>
      </c>
      <c r="D119" t="s">
        <v>147</v>
      </c>
      <c r="E119" t="s">
        <v>41</v>
      </c>
      <c r="F119" t="str">
        <f t="shared" si="4"/>
        <v>New South Wales</v>
      </c>
      <c r="G119" t="s">
        <v>10</v>
      </c>
      <c r="H119">
        <v>2830</v>
      </c>
      <c r="I119" t="s">
        <v>11</v>
      </c>
      <c r="J119" t="s">
        <v>25</v>
      </c>
      <c r="K119" t="s">
        <v>154</v>
      </c>
      <c r="L119" t="s">
        <v>14</v>
      </c>
      <c r="M119" s="5">
        <v>3</v>
      </c>
    </row>
    <row r="120" spans="1:13" x14ac:dyDescent="0.15">
      <c r="A120" s="2">
        <v>45341</v>
      </c>
      <c r="B120" s="3">
        <f t="shared" si="5"/>
        <v>2024</v>
      </c>
      <c r="C120" t="str">
        <f t="shared" si="3"/>
        <v>2023-2024</v>
      </c>
      <c r="D120" t="s">
        <v>147</v>
      </c>
      <c r="E120" t="s">
        <v>118</v>
      </c>
      <c r="F120" t="str">
        <f t="shared" si="4"/>
        <v>New South Wales</v>
      </c>
      <c r="G120" t="s">
        <v>10</v>
      </c>
      <c r="H120">
        <v>2158</v>
      </c>
      <c r="I120" t="s">
        <v>11</v>
      </c>
      <c r="J120" t="s">
        <v>27</v>
      </c>
      <c r="K120" t="s">
        <v>154</v>
      </c>
      <c r="L120" t="s">
        <v>14</v>
      </c>
      <c r="M120" s="5">
        <v>3</v>
      </c>
    </row>
    <row r="121" spans="1:13" x14ac:dyDescent="0.15">
      <c r="A121" s="2">
        <v>45244</v>
      </c>
      <c r="B121" s="3">
        <f t="shared" si="5"/>
        <v>2024</v>
      </c>
      <c r="C121" t="str">
        <f t="shared" si="3"/>
        <v>2023-2024</v>
      </c>
      <c r="D121" t="s">
        <v>148</v>
      </c>
      <c r="E121" t="s">
        <v>114</v>
      </c>
      <c r="F121" t="str">
        <f t="shared" si="4"/>
        <v>Victoria</v>
      </c>
      <c r="G121" t="s">
        <v>45</v>
      </c>
      <c r="H121">
        <v>3551</v>
      </c>
      <c r="I121" t="s">
        <v>11</v>
      </c>
      <c r="J121" t="s">
        <v>60</v>
      </c>
      <c r="K121" t="s">
        <v>153</v>
      </c>
      <c r="L121" t="s">
        <v>16</v>
      </c>
      <c r="M121" s="5">
        <v>3</v>
      </c>
    </row>
    <row r="122" spans="1:13" x14ac:dyDescent="0.15">
      <c r="A122" s="2">
        <v>45569</v>
      </c>
      <c r="B122" s="3">
        <f t="shared" si="5"/>
        <v>2025</v>
      </c>
      <c r="C122" t="str">
        <f t="shared" si="3"/>
        <v>2024-2025</v>
      </c>
      <c r="D122" t="s">
        <v>147</v>
      </c>
      <c r="E122" t="s">
        <v>64</v>
      </c>
      <c r="F122" t="str">
        <f t="shared" si="4"/>
        <v>Victoria</v>
      </c>
      <c r="G122" t="s">
        <v>45</v>
      </c>
      <c r="H122">
        <v>3199</v>
      </c>
      <c r="I122" t="s">
        <v>11</v>
      </c>
      <c r="J122" t="s">
        <v>63</v>
      </c>
      <c r="K122" t="s">
        <v>154</v>
      </c>
      <c r="L122" t="s">
        <v>14</v>
      </c>
      <c r="M122" s="5">
        <v>3</v>
      </c>
    </row>
    <row r="123" spans="1:13" x14ac:dyDescent="0.15">
      <c r="A123" s="2">
        <v>45506</v>
      </c>
      <c r="B123" s="3">
        <f t="shared" si="5"/>
        <v>2025</v>
      </c>
      <c r="C123" t="str">
        <f t="shared" si="3"/>
        <v>2024-2025</v>
      </c>
      <c r="D123" t="s">
        <v>147</v>
      </c>
      <c r="E123" t="s">
        <v>64</v>
      </c>
      <c r="F123" t="str">
        <f t="shared" si="4"/>
        <v>Victoria</v>
      </c>
      <c r="G123" t="s">
        <v>45</v>
      </c>
      <c r="H123">
        <v>3199</v>
      </c>
      <c r="I123" t="s">
        <v>11</v>
      </c>
      <c r="J123" t="s">
        <v>63</v>
      </c>
      <c r="K123" t="s">
        <v>150</v>
      </c>
      <c r="L123" t="s">
        <v>18</v>
      </c>
      <c r="M123" s="5">
        <v>3</v>
      </c>
    </row>
    <row r="124" spans="1:13" x14ac:dyDescent="0.15">
      <c r="A124" s="2">
        <v>45018</v>
      </c>
      <c r="B124" s="3">
        <f t="shared" si="5"/>
        <v>2023</v>
      </c>
      <c r="C124" t="str">
        <f t="shared" si="3"/>
        <v>2022-2023</v>
      </c>
      <c r="D124" t="s">
        <v>147</v>
      </c>
      <c r="E124" t="s">
        <v>125</v>
      </c>
      <c r="F124" t="str">
        <f t="shared" si="4"/>
        <v>Victoria</v>
      </c>
      <c r="G124" t="s">
        <v>45</v>
      </c>
      <c r="H124">
        <v>3400</v>
      </c>
      <c r="I124" t="s">
        <v>11</v>
      </c>
      <c r="J124" t="s">
        <v>60</v>
      </c>
      <c r="K124" t="s">
        <v>19</v>
      </c>
      <c r="L124" t="s">
        <v>23</v>
      </c>
      <c r="M124" s="5">
        <v>3</v>
      </c>
    </row>
    <row r="125" spans="1:13" x14ac:dyDescent="0.15">
      <c r="A125" s="2">
        <v>45265</v>
      </c>
      <c r="B125" s="3">
        <f t="shared" si="5"/>
        <v>2024</v>
      </c>
      <c r="C125" t="str">
        <f t="shared" si="3"/>
        <v>2023-2024</v>
      </c>
      <c r="D125" t="s">
        <v>147</v>
      </c>
      <c r="E125" t="s">
        <v>92</v>
      </c>
      <c r="F125" t="str">
        <f t="shared" si="4"/>
        <v>Queensland</v>
      </c>
      <c r="G125" t="s">
        <v>35</v>
      </c>
      <c r="H125">
        <v>4068</v>
      </c>
      <c r="I125" t="s">
        <v>11</v>
      </c>
      <c r="J125" t="s">
        <v>43</v>
      </c>
      <c r="K125" t="s">
        <v>153</v>
      </c>
      <c r="L125" t="s">
        <v>16</v>
      </c>
      <c r="M125" s="5">
        <v>3</v>
      </c>
    </row>
    <row r="126" spans="1:13" x14ac:dyDescent="0.15">
      <c r="A126" s="2">
        <v>45637</v>
      </c>
      <c r="B126" s="3">
        <f t="shared" si="5"/>
        <v>2025</v>
      </c>
      <c r="C126" t="str">
        <f t="shared" si="3"/>
        <v>2024-2025</v>
      </c>
      <c r="D126" t="s">
        <v>147</v>
      </c>
      <c r="E126" t="s">
        <v>128</v>
      </c>
      <c r="F126" t="str">
        <f t="shared" si="4"/>
        <v>Western Australia</v>
      </c>
      <c r="G126" t="s">
        <v>48</v>
      </c>
      <c r="H126">
        <v>6027</v>
      </c>
      <c r="I126" t="s">
        <v>11</v>
      </c>
      <c r="J126" t="s">
        <v>49</v>
      </c>
      <c r="K126" t="s">
        <v>154</v>
      </c>
      <c r="L126" t="s">
        <v>14</v>
      </c>
      <c r="M126" s="5">
        <v>3</v>
      </c>
    </row>
    <row r="127" spans="1:13" x14ac:dyDescent="0.15">
      <c r="A127" s="2">
        <v>45187</v>
      </c>
      <c r="B127" s="3">
        <f t="shared" si="5"/>
        <v>2024</v>
      </c>
      <c r="C127" t="str">
        <f t="shared" si="3"/>
        <v>2023-2024</v>
      </c>
      <c r="D127" t="s">
        <v>147</v>
      </c>
      <c r="E127" t="s">
        <v>84</v>
      </c>
      <c r="F127" t="str">
        <f t="shared" si="4"/>
        <v>Queensland</v>
      </c>
      <c r="G127" t="s">
        <v>35</v>
      </c>
      <c r="H127">
        <v>4740</v>
      </c>
      <c r="I127" t="s">
        <v>11</v>
      </c>
      <c r="J127" t="s">
        <v>51</v>
      </c>
      <c r="K127" t="s">
        <v>149</v>
      </c>
      <c r="L127" t="s">
        <v>15</v>
      </c>
      <c r="M127" s="5">
        <v>3</v>
      </c>
    </row>
    <row r="128" spans="1:13" x14ac:dyDescent="0.15">
      <c r="A128" s="2">
        <v>45030</v>
      </c>
      <c r="B128" s="3">
        <f t="shared" si="5"/>
        <v>2023</v>
      </c>
      <c r="C128" t="str">
        <f t="shared" si="3"/>
        <v>2022-2023</v>
      </c>
      <c r="D128" t="s">
        <v>147</v>
      </c>
      <c r="E128" t="s">
        <v>74</v>
      </c>
      <c r="F128" t="str">
        <f t="shared" si="4"/>
        <v>South Australia</v>
      </c>
      <c r="G128" t="s">
        <v>32</v>
      </c>
      <c r="H128">
        <v>5043</v>
      </c>
      <c r="I128" t="s">
        <v>11</v>
      </c>
      <c r="J128" t="s">
        <v>33</v>
      </c>
      <c r="K128" t="s">
        <v>150</v>
      </c>
      <c r="L128" t="s">
        <v>18</v>
      </c>
      <c r="M128" s="5">
        <v>3</v>
      </c>
    </row>
    <row r="129" spans="1:13" x14ac:dyDescent="0.15">
      <c r="A129" s="2">
        <v>45593</v>
      </c>
      <c r="B129" s="3">
        <f t="shared" si="5"/>
        <v>2025</v>
      </c>
      <c r="C129" t="str">
        <f t="shared" si="3"/>
        <v>2024-2025</v>
      </c>
      <c r="D129" t="s">
        <v>147</v>
      </c>
      <c r="E129" t="s">
        <v>47</v>
      </c>
      <c r="F129" t="str">
        <f t="shared" si="4"/>
        <v>Western Australia</v>
      </c>
      <c r="G129" t="s">
        <v>48</v>
      </c>
      <c r="H129">
        <v>6030</v>
      </c>
      <c r="I129" t="s">
        <v>11</v>
      </c>
      <c r="J129" t="s">
        <v>49</v>
      </c>
      <c r="K129" t="s">
        <v>153</v>
      </c>
      <c r="L129" t="s">
        <v>16</v>
      </c>
      <c r="M129" s="5">
        <v>3</v>
      </c>
    </row>
    <row r="130" spans="1:13" x14ac:dyDescent="0.15">
      <c r="A130" s="2">
        <v>45656</v>
      </c>
      <c r="B130" s="3">
        <f t="shared" si="5"/>
        <v>2025</v>
      </c>
      <c r="C130" t="str">
        <f t="shared" ref="C130:C193" si="6">IF(MONTH(A130) &gt;= 7, YEAR(A130) &amp; "-" &amp; YEAR(A130) + 1, YEAR(A130) - 1 &amp; "-" &amp; YEAR(A130))</f>
        <v>2024-2025</v>
      </c>
      <c r="D130" t="s">
        <v>148</v>
      </c>
      <c r="E130" t="s">
        <v>47</v>
      </c>
      <c r="F130" t="str">
        <f t="shared" ref="F130:F193" si="7">IF(G130="WA","Western Australia",
IF(G130="NSW","New South Wales",
IF(G130="QLD","Queensland",
IF(G130="VIC","Victoria",
IF(G130="TAS","Tasmania",
IF(G130="SA","South Australia",
IF(G130="NT","Northern Territory",
IF(G130="ACT","Australian Capital Territory",G130))))))))</f>
        <v>Western Australia</v>
      </c>
      <c r="G130" t="s">
        <v>48</v>
      </c>
      <c r="H130">
        <v>6030</v>
      </c>
      <c r="I130" t="s">
        <v>11</v>
      </c>
      <c r="J130" t="s">
        <v>49</v>
      </c>
      <c r="K130" t="s">
        <v>19</v>
      </c>
      <c r="L130" t="s">
        <v>23</v>
      </c>
      <c r="M130" s="5">
        <v>3</v>
      </c>
    </row>
    <row r="131" spans="1:13" x14ac:dyDescent="0.15">
      <c r="A131" s="2">
        <v>45584</v>
      </c>
      <c r="B131" s="3">
        <f t="shared" ref="B131:B194" si="8">IF(MONTH(A131)&gt;=7,YEAR(A131)+1,YEAR(A131))</f>
        <v>2025</v>
      </c>
      <c r="C131" t="str">
        <f t="shared" si="6"/>
        <v>2024-2025</v>
      </c>
      <c r="D131" t="s">
        <v>147</v>
      </c>
      <c r="E131" t="s">
        <v>95</v>
      </c>
      <c r="F131" t="str">
        <f t="shared" si="7"/>
        <v>Victoria</v>
      </c>
      <c r="G131" t="s">
        <v>45</v>
      </c>
      <c r="H131">
        <v>3931</v>
      </c>
      <c r="I131" t="s">
        <v>11</v>
      </c>
      <c r="J131" t="s">
        <v>55</v>
      </c>
      <c r="K131" t="s">
        <v>154</v>
      </c>
      <c r="L131" t="s">
        <v>14</v>
      </c>
      <c r="M131" s="5">
        <v>3</v>
      </c>
    </row>
    <row r="132" spans="1:13" x14ac:dyDescent="0.15">
      <c r="A132" s="2">
        <v>45284</v>
      </c>
      <c r="B132" s="3">
        <f t="shared" si="8"/>
        <v>2024</v>
      </c>
      <c r="C132" t="str">
        <f t="shared" si="6"/>
        <v>2023-2024</v>
      </c>
      <c r="D132" t="s">
        <v>147</v>
      </c>
      <c r="E132" t="s">
        <v>95</v>
      </c>
      <c r="F132" t="str">
        <f t="shared" si="7"/>
        <v>Victoria</v>
      </c>
      <c r="G132" t="s">
        <v>45</v>
      </c>
      <c r="H132">
        <v>3931</v>
      </c>
      <c r="I132" t="s">
        <v>11</v>
      </c>
      <c r="J132" t="s">
        <v>55</v>
      </c>
      <c r="K132" t="s">
        <v>149</v>
      </c>
      <c r="L132" t="s">
        <v>15</v>
      </c>
      <c r="M132" s="5">
        <v>3</v>
      </c>
    </row>
    <row r="133" spans="1:13" x14ac:dyDescent="0.15">
      <c r="A133" s="2">
        <v>44950</v>
      </c>
      <c r="B133" s="3">
        <f t="shared" si="8"/>
        <v>2023</v>
      </c>
      <c r="C133" t="str">
        <f t="shared" si="6"/>
        <v>2022-2023</v>
      </c>
      <c r="D133" t="s">
        <v>147</v>
      </c>
      <c r="E133" t="s">
        <v>134</v>
      </c>
      <c r="F133" t="str">
        <f t="shared" si="7"/>
        <v>Queensland</v>
      </c>
      <c r="G133" t="s">
        <v>35</v>
      </c>
      <c r="H133">
        <v>4825</v>
      </c>
      <c r="I133" t="s">
        <v>11</v>
      </c>
      <c r="J133" t="s">
        <v>36</v>
      </c>
      <c r="K133" t="s">
        <v>155</v>
      </c>
      <c r="L133" t="s">
        <v>20</v>
      </c>
      <c r="M133" s="5">
        <v>3</v>
      </c>
    </row>
    <row r="134" spans="1:13" x14ac:dyDescent="0.15">
      <c r="A134" s="2">
        <v>45490</v>
      </c>
      <c r="B134" s="3">
        <f t="shared" si="8"/>
        <v>2025</v>
      </c>
      <c r="C134" t="str">
        <f t="shared" si="6"/>
        <v>2024-2025</v>
      </c>
      <c r="D134" t="s">
        <v>147</v>
      </c>
      <c r="E134" t="s">
        <v>134</v>
      </c>
      <c r="F134" t="str">
        <f t="shared" si="7"/>
        <v>Queensland</v>
      </c>
      <c r="G134" t="s">
        <v>35</v>
      </c>
      <c r="H134">
        <v>4825</v>
      </c>
      <c r="I134" t="s">
        <v>11</v>
      </c>
      <c r="J134" t="s">
        <v>36</v>
      </c>
      <c r="K134" t="s">
        <v>154</v>
      </c>
      <c r="L134" t="s">
        <v>14</v>
      </c>
      <c r="M134" s="5">
        <v>3</v>
      </c>
    </row>
    <row r="135" spans="1:13" x14ac:dyDescent="0.15">
      <c r="A135" s="2">
        <v>44983</v>
      </c>
      <c r="B135" s="3">
        <f t="shared" si="8"/>
        <v>2023</v>
      </c>
      <c r="C135" t="str">
        <f t="shared" si="6"/>
        <v>2022-2023</v>
      </c>
      <c r="D135" t="s">
        <v>148</v>
      </c>
      <c r="E135" t="s">
        <v>103</v>
      </c>
      <c r="F135" t="str">
        <f t="shared" si="7"/>
        <v>Queensland</v>
      </c>
      <c r="G135" t="s">
        <v>35</v>
      </c>
      <c r="H135">
        <v>4509</v>
      </c>
      <c r="I135" t="s">
        <v>11</v>
      </c>
      <c r="J135" t="s">
        <v>104</v>
      </c>
      <c r="K135" t="s">
        <v>153</v>
      </c>
      <c r="L135" t="s">
        <v>16</v>
      </c>
      <c r="M135" s="5">
        <v>3</v>
      </c>
    </row>
    <row r="136" spans="1:13" x14ac:dyDescent="0.15">
      <c r="A136" s="2">
        <v>45285</v>
      </c>
      <c r="B136" s="3">
        <f t="shared" si="8"/>
        <v>2024</v>
      </c>
      <c r="C136" t="str">
        <f t="shared" si="6"/>
        <v>2023-2024</v>
      </c>
      <c r="D136" t="s">
        <v>147</v>
      </c>
      <c r="E136" t="s">
        <v>83</v>
      </c>
      <c r="F136" t="str">
        <f t="shared" si="7"/>
        <v>New South Wales</v>
      </c>
      <c r="G136" t="s">
        <v>10</v>
      </c>
      <c r="H136">
        <v>2750</v>
      </c>
      <c r="I136" t="s">
        <v>11</v>
      </c>
      <c r="J136" t="s">
        <v>25</v>
      </c>
      <c r="K136" t="s">
        <v>154</v>
      </c>
      <c r="L136" t="s">
        <v>14</v>
      </c>
      <c r="M136" s="5">
        <v>3</v>
      </c>
    </row>
    <row r="137" spans="1:13" x14ac:dyDescent="0.15">
      <c r="A137" s="2">
        <v>45074</v>
      </c>
      <c r="B137" s="3">
        <f t="shared" si="8"/>
        <v>2023</v>
      </c>
      <c r="C137" t="str">
        <f t="shared" si="6"/>
        <v>2022-2023</v>
      </c>
      <c r="D137" t="s">
        <v>148</v>
      </c>
      <c r="E137" t="s">
        <v>37</v>
      </c>
      <c r="F137" t="str">
        <f t="shared" si="7"/>
        <v>South Australia</v>
      </c>
      <c r="G137" t="s">
        <v>32</v>
      </c>
      <c r="H137">
        <v>5607</v>
      </c>
      <c r="I137" t="s">
        <v>11</v>
      </c>
      <c r="J137" t="s">
        <v>38</v>
      </c>
      <c r="K137" t="s">
        <v>152</v>
      </c>
      <c r="L137" t="s">
        <v>13</v>
      </c>
      <c r="M137" s="5">
        <v>3</v>
      </c>
    </row>
    <row r="138" spans="1:13" x14ac:dyDescent="0.15">
      <c r="A138" s="2">
        <v>44952</v>
      </c>
      <c r="B138" s="3">
        <f t="shared" si="8"/>
        <v>2023</v>
      </c>
      <c r="C138" t="str">
        <f t="shared" si="6"/>
        <v>2022-2023</v>
      </c>
      <c r="D138" t="s">
        <v>147</v>
      </c>
      <c r="E138" t="s">
        <v>62</v>
      </c>
      <c r="F138" t="str">
        <f t="shared" si="7"/>
        <v>Victoria</v>
      </c>
      <c r="G138" t="s">
        <v>45</v>
      </c>
      <c r="H138">
        <v>3134</v>
      </c>
      <c r="I138" t="s">
        <v>11</v>
      </c>
      <c r="J138" t="s">
        <v>63</v>
      </c>
      <c r="K138" t="s">
        <v>154</v>
      </c>
      <c r="L138" t="s">
        <v>14</v>
      </c>
      <c r="M138" s="5">
        <v>3</v>
      </c>
    </row>
    <row r="139" spans="1:13" x14ac:dyDescent="0.15">
      <c r="A139" s="2">
        <v>44966</v>
      </c>
      <c r="B139" s="3">
        <f t="shared" si="8"/>
        <v>2023</v>
      </c>
      <c r="C139" t="str">
        <f t="shared" si="6"/>
        <v>2022-2023</v>
      </c>
      <c r="D139" t="s">
        <v>147</v>
      </c>
      <c r="E139" t="s">
        <v>42</v>
      </c>
      <c r="F139" t="str">
        <f t="shared" si="7"/>
        <v>Queensland</v>
      </c>
      <c r="G139" t="s">
        <v>35</v>
      </c>
      <c r="H139">
        <v>4053</v>
      </c>
      <c r="I139" t="s">
        <v>11</v>
      </c>
      <c r="J139" t="s">
        <v>43</v>
      </c>
      <c r="K139" t="s">
        <v>150</v>
      </c>
      <c r="L139" t="s">
        <v>18</v>
      </c>
      <c r="M139" s="5">
        <v>3</v>
      </c>
    </row>
    <row r="140" spans="1:13" x14ac:dyDescent="0.15">
      <c r="A140" s="2">
        <v>45184</v>
      </c>
      <c r="B140" s="3">
        <f t="shared" si="8"/>
        <v>2024</v>
      </c>
      <c r="C140" t="str">
        <f t="shared" si="6"/>
        <v>2023-2024</v>
      </c>
      <c r="D140" t="s">
        <v>147</v>
      </c>
      <c r="E140" t="s">
        <v>98</v>
      </c>
      <c r="F140" t="str">
        <f t="shared" si="7"/>
        <v>Victoria</v>
      </c>
      <c r="G140" t="s">
        <v>45</v>
      </c>
      <c r="H140">
        <v>3429</v>
      </c>
      <c r="I140" t="s">
        <v>11</v>
      </c>
      <c r="J140" t="s">
        <v>60</v>
      </c>
      <c r="K140" t="s">
        <v>154</v>
      </c>
      <c r="L140" t="s">
        <v>14</v>
      </c>
      <c r="M140" s="5">
        <v>3</v>
      </c>
    </row>
    <row r="141" spans="1:13" x14ac:dyDescent="0.15">
      <c r="A141" s="2">
        <v>44944</v>
      </c>
      <c r="B141" s="3">
        <f t="shared" si="8"/>
        <v>2023</v>
      </c>
      <c r="C141" t="str">
        <f t="shared" si="6"/>
        <v>2022-2023</v>
      </c>
      <c r="D141" t="s">
        <v>147</v>
      </c>
      <c r="E141" t="s">
        <v>111</v>
      </c>
      <c r="F141" t="str">
        <f t="shared" si="7"/>
        <v>New South Wales</v>
      </c>
      <c r="G141" t="s">
        <v>10</v>
      </c>
      <c r="H141">
        <v>2120</v>
      </c>
      <c r="I141" t="s">
        <v>11</v>
      </c>
      <c r="J141" t="s">
        <v>27</v>
      </c>
      <c r="K141" t="s">
        <v>154</v>
      </c>
      <c r="L141" t="s">
        <v>14</v>
      </c>
      <c r="M141" s="5">
        <v>3</v>
      </c>
    </row>
    <row r="142" spans="1:13" x14ac:dyDescent="0.15">
      <c r="A142" s="2">
        <v>45386</v>
      </c>
      <c r="B142" s="3">
        <f t="shared" si="8"/>
        <v>2024</v>
      </c>
      <c r="C142" t="str">
        <f t="shared" si="6"/>
        <v>2023-2024</v>
      </c>
      <c r="D142" t="s">
        <v>147</v>
      </c>
      <c r="E142" t="s">
        <v>82</v>
      </c>
      <c r="F142" t="str">
        <f t="shared" si="7"/>
        <v>Queensland</v>
      </c>
      <c r="G142" t="s">
        <v>35</v>
      </c>
      <c r="H142">
        <v>4012</v>
      </c>
      <c r="I142" t="s">
        <v>11</v>
      </c>
      <c r="J142" t="s">
        <v>43</v>
      </c>
      <c r="K142" t="s">
        <v>155</v>
      </c>
      <c r="L142" t="s">
        <v>20</v>
      </c>
      <c r="M142" s="5">
        <v>3</v>
      </c>
    </row>
    <row r="143" spans="1:13" x14ac:dyDescent="0.15">
      <c r="A143" s="2">
        <v>45174</v>
      </c>
      <c r="B143" s="3">
        <f t="shared" si="8"/>
        <v>2024</v>
      </c>
      <c r="C143" t="str">
        <f t="shared" si="6"/>
        <v>2023-2024</v>
      </c>
      <c r="D143" t="s">
        <v>147</v>
      </c>
      <c r="E143" t="s">
        <v>81</v>
      </c>
      <c r="F143" t="str">
        <f t="shared" si="7"/>
        <v>New South Wales</v>
      </c>
      <c r="G143" t="s">
        <v>10</v>
      </c>
      <c r="H143">
        <v>2485</v>
      </c>
      <c r="I143" t="s">
        <v>11</v>
      </c>
      <c r="J143" t="s">
        <v>68</v>
      </c>
      <c r="K143" t="s">
        <v>150</v>
      </c>
      <c r="L143" t="s">
        <v>18</v>
      </c>
      <c r="M143" s="5">
        <v>3</v>
      </c>
    </row>
    <row r="144" spans="1:13" x14ac:dyDescent="0.15">
      <c r="A144" s="2">
        <v>45446</v>
      </c>
      <c r="B144" s="3">
        <f t="shared" si="8"/>
        <v>2024</v>
      </c>
      <c r="C144" t="str">
        <f t="shared" si="6"/>
        <v>2023-2024</v>
      </c>
      <c r="D144" t="s">
        <v>147</v>
      </c>
      <c r="E144" t="s">
        <v>81</v>
      </c>
      <c r="F144" t="str">
        <f t="shared" si="7"/>
        <v>New South Wales</v>
      </c>
      <c r="G144" t="s">
        <v>10</v>
      </c>
      <c r="H144">
        <v>2485</v>
      </c>
      <c r="I144" t="s">
        <v>11</v>
      </c>
      <c r="J144" t="s">
        <v>68</v>
      </c>
      <c r="K144" t="s">
        <v>19</v>
      </c>
      <c r="L144" t="s">
        <v>23</v>
      </c>
      <c r="M144" s="5">
        <v>3</v>
      </c>
    </row>
    <row r="145" spans="1:13" x14ac:dyDescent="0.15">
      <c r="A145" s="2">
        <v>45486</v>
      </c>
      <c r="B145" s="3">
        <f t="shared" si="8"/>
        <v>2025</v>
      </c>
      <c r="C145" t="str">
        <f t="shared" si="6"/>
        <v>2024-2025</v>
      </c>
      <c r="D145" t="s">
        <v>147</v>
      </c>
      <c r="E145" t="s">
        <v>9</v>
      </c>
      <c r="F145" t="str">
        <f t="shared" si="7"/>
        <v>New South Wales</v>
      </c>
      <c r="G145" t="s">
        <v>10</v>
      </c>
      <c r="H145">
        <v>2067</v>
      </c>
      <c r="I145" t="s">
        <v>11</v>
      </c>
      <c r="J145" t="s">
        <v>12</v>
      </c>
      <c r="K145" t="s">
        <v>149</v>
      </c>
      <c r="L145" t="s">
        <v>15</v>
      </c>
      <c r="M145" s="5">
        <v>3.49</v>
      </c>
    </row>
    <row r="146" spans="1:13" x14ac:dyDescent="0.15">
      <c r="A146" s="2">
        <v>45483</v>
      </c>
      <c r="B146" s="3">
        <f t="shared" si="8"/>
        <v>2025</v>
      </c>
      <c r="C146" t="str">
        <f t="shared" si="6"/>
        <v>2024-2025</v>
      </c>
      <c r="D146" t="s">
        <v>147</v>
      </c>
      <c r="E146" t="s">
        <v>100</v>
      </c>
      <c r="F146" t="str">
        <f t="shared" si="7"/>
        <v>Western Australia</v>
      </c>
      <c r="G146" t="s">
        <v>48</v>
      </c>
      <c r="H146">
        <v>6021</v>
      </c>
      <c r="I146" t="s">
        <v>11</v>
      </c>
      <c r="J146" t="s">
        <v>49</v>
      </c>
      <c r="K146" t="s">
        <v>153</v>
      </c>
      <c r="L146" t="s">
        <v>16</v>
      </c>
      <c r="M146" s="5">
        <v>3.5</v>
      </c>
    </row>
    <row r="147" spans="1:13" x14ac:dyDescent="0.15">
      <c r="A147" s="2">
        <v>45644</v>
      </c>
      <c r="B147" s="3">
        <f t="shared" si="8"/>
        <v>2025</v>
      </c>
      <c r="C147" t="str">
        <f t="shared" si="6"/>
        <v>2024-2025</v>
      </c>
      <c r="D147" t="s">
        <v>147</v>
      </c>
      <c r="E147" t="s">
        <v>143</v>
      </c>
      <c r="F147" t="str">
        <f t="shared" si="7"/>
        <v>New South Wales</v>
      </c>
      <c r="G147" t="s">
        <v>10</v>
      </c>
      <c r="H147">
        <v>2154</v>
      </c>
      <c r="I147" t="s">
        <v>11</v>
      </c>
      <c r="J147" t="s">
        <v>27</v>
      </c>
      <c r="K147" t="s">
        <v>149</v>
      </c>
      <c r="L147" t="s">
        <v>15</v>
      </c>
      <c r="M147" s="5">
        <v>3.5</v>
      </c>
    </row>
    <row r="148" spans="1:13" x14ac:dyDescent="0.15">
      <c r="A148" s="2">
        <v>45385</v>
      </c>
      <c r="B148" s="3">
        <f t="shared" si="8"/>
        <v>2024</v>
      </c>
      <c r="C148" t="str">
        <f t="shared" si="6"/>
        <v>2023-2024</v>
      </c>
      <c r="D148" t="s">
        <v>147</v>
      </c>
      <c r="E148" t="s">
        <v>129</v>
      </c>
      <c r="F148" t="str">
        <f t="shared" si="7"/>
        <v>Tasmania</v>
      </c>
      <c r="G148" t="s">
        <v>70</v>
      </c>
      <c r="H148">
        <v>7010</v>
      </c>
      <c r="I148" t="s">
        <v>11</v>
      </c>
      <c r="J148" t="s">
        <v>71</v>
      </c>
      <c r="K148" t="s">
        <v>149</v>
      </c>
      <c r="L148" t="s">
        <v>15</v>
      </c>
      <c r="M148" s="5">
        <v>3.5</v>
      </c>
    </row>
    <row r="149" spans="1:13" x14ac:dyDescent="0.15">
      <c r="A149" s="2">
        <v>44951</v>
      </c>
      <c r="B149" s="3">
        <f t="shared" si="8"/>
        <v>2023</v>
      </c>
      <c r="C149" t="str">
        <f t="shared" si="6"/>
        <v>2022-2023</v>
      </c>
      <c r="D149" t="s">
        <v>148</v>
      </c>
      <c r="E149" t="s">
        <v>122</v>
      </c>
      <c r="F149" t="str">
        <f t="shared" si="7"/>
        <v>New South Wales</v>
      </c>
      <c r="G149" t="s">
        <v>10</v>
      </c>
      <c r="H149">
        <v>2650</v>
      </c>
      <c r="I149" t="s">
        <v>11</v>
      </c>
      <c r="J149" t="s">
        <v>25</v>
      </c>
      <c r="K149" t="s">
        <v>154</v>
      </c>
      <c r="L149" t="s">
        <v>14</v>
      </c>
      <c r="M149" s="5">
        <v>3.5</v>
      </c>
    </row>
    <row r="150" spans="1:13" x14ac:dyDescent="0.15">
      <c r="A150" s="2">
        <v>45427</v>
      </c>
      <c r="B150" s="3">
        <f t="shared" si="8"/>
        <v>2024</v>
      </c>
      <c r="C150" t="str">
        <f t="shared" si="6"/>
        <v>2023-2024</v>
      </c>
      <c r="D150" t="s">
        <v>147</v>
      </c>
      <c r="E150" t="s">
        <v>114</v>
      </c>
      <c r="F150" t="str">
        <f t="shared" si="7"/>
        <v>Victoria</v>
      </c>
      <c r="G150" t="s">
        <v>45</v>
      </c>
      <c r="H150">
        <v>3551</v>
      </c>
      <c r="I150" t="s">
        <v>11</v>
      </c>
      <c r="J150" t="s">
        <v>60</v>
      </c>
      <c r="K150" t="s">
        <v>150</v>
      </c>
      <c r="L150" t="s">
        <v>18</v>
      </c>
      <c r="M150" s="5">
        <v>3.53</v>
      </c>
    </row>
    <row r="151" spans="1:13" x14ac:dyDescent="0.15">
      <c r="A151" s="2">
        <v>45042</v>
      </c>
      <c r="B151" s="3">
        <f t="shared" si="8"/>
        <v>2023</v>
      </c>
      <c r="C151" t="str">
        <f t="shared" si="6"/>
        <v>2022-2023</v>
      </c>
      <c r="D151" t="s">
        <v>147</v>
      </c>
      <c r="E151" t="s">
        <v>76</v>
      </c>
      <c r="F151" t="str">
        <f t="shared" si="7"/>
        <v>Western Australia</v>
      </c>
      <c r="G151" t="s">
        <v>48</v>
      </c>
      <c r="H151">
        <v>6450</v>
      </c>
      <c r="I151" t="s">
        <v>11</v>
      </c>
      <c r="J151" t="s">
        <v>77</v>
      </c>
      <c r="K151" t="s">
        <v>156</v>
      </c>
      <c r="L151" t="s">
        <v>17</v>
      </c>
      <c r="M151" s="5">
        <v>3.59</v>
      </c>
    </row>
    <row r="152" spans="1:13" x14ac:dyDescent="0.15">
      <c r="A152" s="2">
        <v>45599</v>
      </c>
      <c r="B152" s="3">
        <f t="shared" si="8"/>
        <v>2025</v>
      </c>
      <c r="C152" t="str">
        <f t="shared" si="6"/>
        <v>2024-2025</v>
      </c>
      <c r="D152" t="s">
        <v>147</v>
      </c>
      <c r="E152" t="s">
        <v>100</v>
      </c>
      <c r="F152" t="str">
        <f t="shared" si="7"/>
        <v>Western Australia</v>
      </c>
      <c r="G152" t="s">
        <v>48</v>
      </c>
      <c r="H152">
        <v>6021</v>
      </c>
      <c r="I152" t="s">
        <v>11</v>
      </c>
      <c r="J152" t="s">
        <v>49</v>
      </c>
      <c r="K152" t="s">
        <v>149</v>
      </c>
      <c r="L152" t="s">
        <v>15</v>
      </c>
      <c r="M152" s="5">
        <v>3.66</v>
      </c>
    </row>
    <row r="153" spans="1:13" x14ac:dyDescent="0.15">
      <c r="A153" s="2">
        <v>45049</v>
      </c>
      <c r="B153" s="3">
        <f t="shared" si="8"/>
        <v>2023</v>
      </c>
      <c r="C153" t="str">
        <f t="shared" si="6"/>
        <v>2022-2023</v>
      </c>
      <c r="D153" t="s">
        <v>148</v>
      </c>
      <c r="E153" t="s">
        <v>137</v>
      </c>
      <c r="F153" t="str">
        <f t="shared" si="7"/>
        <v>New South Wales</v>
      </c>
      <c r="G153" t="s">
        <v>10</v>
      </c>
      <c r="H153">
        <v>2031</v>
      </c>
      <c r="I153" t="s">
        <v>11</v>
      </c>
      <c r="J153" t="s">
        <v>12</v>
      </c>
      <c r="K153" t="s">
        <v>149</v>
      </c>
      <c r="L153" t="s">
        <v>15</v>
      </c>
      <c r="M153" s="5">
        <v>3.75</v>
      </c>
    </row>
    <row r="154" spans="1:13" x14ac:dyDescent="0.15">
      <c r="A154" s="2">
        <v>45242</v>
      </c>
      <c r="B154" s="3">
        <f t="shared" si="8"/>
        <v>2024</v>
      </c>
      <c r="C154" t="str">
        <f t="shared" si="6"/>
        <v>2023-2024</v>
      </c>
      <c r="D154" t="s">
        <v>148</v>
      </c>
      <c r="E154" t="s">
        <v>122</v>
      </c>
      <c r="F154" t="str">
        <f t="shared" si="7"/>
        <v>New South Wales</v>
      </c>
      <c r="G154" t="s">
        <v>10</v>
      </c>
      <c r="H154">
        <v>2650</v>
      </c>
      <c r="I154" t="s">
        <v>11</v>
      </c>
      <c r="J154" t="s">
        <v>25</v>
      </c>
      <c r="K154" t="s">
        <v>150</v>
      </c>
      <c r="L154" t="s">
        <v>18</v>
      </c>
      <c r="M154" s="5">
        <v>3.75</v>
      </c>
    </row>
    <row r="155" spans="1:13" x14ac:dyDescent="0.15">
      <c r="A155" s="2">
        <v>45295</v>
      </c>
      <c r="B155" s="3">
        <f t="shared" si="8"/>
        <v>2024</v>
      </c>
      <c r="C155" t="str">
        <f t="shared" si="6"/>
        <v>2023-2024</v>
      </c>
      <c r="D155" t="s">
        <v>147</v>
      </c>
      <c r="E155" t="s">
        <v>124</v>
      </c>
      <c r="F155" t="str">
        <f t="shared" si="7"/>
        <v>New South Wales</v>
      </c>
      <c r="G155" t="s">
        <v>10</v>
      </c>
      <c r="H155">
        <v>2015</v>
      </c>
      <c r="I155" t="s">
        <v>11</v>
      </c>
      <c r="J155" t="s">
        <v>12</v>
      </c>
      <c r="K155" t="s">
        <v>150</v>
      </c>
      <c r="L155" t="s">
        <v>18</v>
      </c>
      <c r="M155" s="5">
        <v>3.88</v>
      </c>
    </row>
    <row r="156" spans="1:13" x14ac:dyDescent="0.15">
      <c r="A156" s="2">
        <v>45628</v>
      </c>
      <c r="B156" s="3">
        <f t="shared" si="8"/>
        <v>2025</v>
      </c>
      <c r="C156" t="str">
        <f t="shared" si="6"/>
        <v>2024-2025</v>
      </c>
      <c r="D156" t="s">
        <v>147</v>
      </c>
      <c r="E156" t="s">
        <v>83</v>
      </c>
      <c r="F156" t="str">
        <f t="shared" si="7"/>
        <v>New South Wales</v>
      </c>
      <c r="G156" t="s">
        <v>10</v>
      </c>
      <c r="H156">
        <v>2750</v>
      </c>
      <c r="I156" t="s">
        <v>11</v>
      </c>
      <c r="J156" t="s">
        <v>25</v>
      </c>
      <c r="K156" t="s">
        <v>156</v>
      </c>
      <c r="L156" t="s">
        <v>17</v>
      </c>
      <c r="M156" s="5">
        <v>3.95</v>
      </c>
    </row>
    <row r="157" spans="1:13" x14ac:dyDescent="0.15">
      <c r="A157" s="2">
        <v>45258</v>
      </c>
      <c r="B157" s="3">
        <f t="shared" si="8"/>
        <v>2024</v>
      </c>
      <c r="C157" t="str">
        <f t="shared" si="6"/>
        <v>2023-2024</v>
      </c>
      <c r="D157" t="s">
        <v>147</v>
      </c>
      <c r="E157" t="s">
        <v>102</v>
      </c>
      <c r="F157" t="str">
        <f t="shared" si="7"/>
        <v>Queensland</v>
      </c>
      <c r="G157" t="s">
        <v>35</v>
      </c>
      <c r="H157">
        <v>4870</v>
      </c>
      <c r="I157" t="s">
        <v>11</v>
      </c>
      <c r="J157" t="s">
        <v>36</v>
      </c>
      <c r="K157" t="s">
        <v>152</v>
      </c>
      <c r="L157" t="s">
        <v>13</v>
      </c>
      <c r="M157" s="5">
        <v>3.96</v>
      </c>
    </row>
    <row r="158" spans="1:13" x14ac:dyDescent="0.15">
      <c r="A158" s="2">
        <v>45456</v>
      </c>
      <c r="B158" s="3">
        <f t="shared" si="8"/>
        <v>2024</v>
      </c>
      <c r="C158" t="str">
        <f t="shared" si="6"/>
        <v>2023-2024</v>
      </c>
      <c r="D158" t="s">
        <v>147</v>
      </c>
      <c r="E158" t="s">
        <v>69</v>
      </c>
      <c r="F158" t="str">
        <f t="shared" si="7"/>
        <v>Tasmania</v>
      </c>
      <c r="G158" t="s">
        <v>70</v>
      </c>
      <c r="H158">
        <v>7018</v>
      </c>
      <c r="I158" t="s">
        <v>11</v>
      </c>
      <c r="J158" t="s">
        <v>71</v>
      </c>
      <c r="K158" t="s">
        <v>155</v>
      </c>
      <c r="L158" t="s">
        <v>20</v>
      </c>
      <c r="M158" s="5">
        <v>3.98</v>
      </c>
    </row>
    <row r="159" spans="1:13" x14ac:dyDescent="0.15">
      <c r="A159" s="2">
        <v>45414</v>
      </c>
      <c r="B159" s="3">
        <f t="shared" si="8"/>
        <v>2024</v>
      </c>
      <c r="C159" t="str">
        <f t="shared" si="6"/>
        <v>2023-2024</v>
      </c>
      <c r="D159" t="s">
        <v>147</v>
      </c>
      <c r="E159" t="s">
        <v>124</v>
      </c>
      <c r="F159" t="str">
        <f t="shared" si="7"/>
        <v>New South Wales</v>
      </c>
      <c r="G159" t="s">
        <v>10</v>
      </c>
      <c r="H159">
        <v>2015</v>
      </c>
      <c r="I159" t="s">
        <v>11</v>
      </c>
      <c r="J159" t="s">
        <v>12</v>
      </c>
      <c r="K159" t="s">
        <v>156</v>
      </c>
      <c r="L159" t="s">
        <v>17</v>
      </c>
      <c r="M159" s="5">
        <v>3.99</v>
      </c>
    </row>
    <row r="160" spans="1:13" x14ac:dyDescent="0.15">
      <c r="A160" s="2">
        <v>44960</v>
      </c>
      <c r="B160" s="3">
        <f t="shared" si="8"/>
        <v>2023</v>
      </c>
      <c r="C160" t="str">
        <f t="shared" si="6"/>
        <v>2022-2023</v>
      </c>
      <c r="D160" t="s">
        <v>147</v>
      </c>
      <c r="E160" t="s">
        <v>124</v>
      </c>
      <c r="F160" t="str">
        <f t="shared" si="7"/>
        <v>New South Wales</v>
      </c>
      <c r="G160" t="s">
        <v>10</v>
      </c>
      <c r="H160">
        <v>2015</v>
      </c>
      <c r="I160" t="s">
        <v>11</v>
      </c>
      <c r="J160" t="s">
        <v>12</v>
      </c>
      <c r="K160" t="s">
        <v>19</v>
      </c>
      <c r="L160" t="s">
        <v>23</v>
      </c>
      <c r="M160" s="5">
        <v>3.99</v>
      </c>
    </row>
    <row r="161" spans="1:13" x14ac:dyDescent="0.15">
      <c r="A161" s="2">
        <v>45551</v>
      </c>
      <c r="B161" s="3">
        <f t="shared" si="8"/>
        <v>2025</v>
      </c>
      <c r="C161" t="str">
        <f t="shared" si="6"/>
        <v>2024-2025</v>
      </c>
      <c r="D161" t="s">
        <v>147</v>
      </c>
      <c r="E161" t="s">
        <v>67</v>
      </c>
      <c r="F161" t="str">
        <f t="shared" si="7"/>
        <v>New South Wales</v>
      </c>
      <c r="G161" t="s">
        <v>10</v>
      </c>
      <c r="H161">
        <v>2478</v>
      </c>
      <c r="I161" t="s">
        <v>11</v>
      </c>
      <c r="J161" t="s">
        <v>68</v>
      </c>
      <c r="K161" t="s">
        <v>149</v>
      </c>
      <c r="L161" t="s">
        <v>15</v>
      </c>
      <c r="M161" s="5">
        <v>3.99</v>
      </c>
    </row>
    <row r="162" spans="1:13" x14ac:dyDescent="0.15">
      <c r="A162" s="2">
        <v>45132</v>
      </c>
      <c r="B162" s="3">
        <f t="shared" si="8"/>
        <v>2024</v>
      </c>
      <c r="C162" t="str">
        <f t="shared" si="6"/>
        <v>2023-2024</v>
      </c>
      <c r="D162" t="s">
        <v>147</v>
      </c>
      <c r="E162" t="s">
        <v>39</v>
      </c>
      <c r="F162" t="str">
        <f t="shared" si="7"/>
        <v>South Australia</v>
      </c>
      <c r="G162" t="s">
        <v>32</v>
      </c>
      <c r="H162">
        <v>5343</v>
      </c>
      <c r="I162" t="s">
        <v>11</v>
      </c>
      <c r="J162" t="s">
        <v>38</v>
      </c>
      <c r="K162" t="s">
        <v>155</v>
      </c>
      <c r="L162" t="s">
        <v>20</v>
      </c>
      <c r="M162" s="5">
        <v>3.99</v>
      </c>
    </row>
    <row r="163" spans="1:13" x14ac:dyDescent="0.15">
      <c r="A163" s="2">
        <v>45619</v>
      </c>
      <c r="B163" s="3">
        <f t="shared" si="8"/>
        <v>2025</v>
      </c>
      <c r="C163" t="str">
        <f t="shared" si="6"/>
        <v>2024-2025</v>
      </c>
      <c r="D163" t="s">
        <v>147</v>
      </c>
      <c r="E163" t="s">
        <v>99</v>
      </c>
      <c r="F163" t="str">
        <f t="shared" si="7"/>
        <v>Victoria</v>
      </c>
      <c r="G163" t="s">
        <v>45</v>
      </c>
      <c r="H163">
        <v>3148</v>
      </c>
      <c r="I163" t="s">
        <v>11</v>
      </c>
      <c r="J163" t="s">
        <v>63</v>
      </c>
      <c r="K163" t="s">
        <v>153</v>
      </c>
      <c r="L163" t="s">
        <v>16</v>
      </c>
      <c r="M163" s="5">
        <v>3.99</v>
      </c>
    </row>
    <row r="164" spans="1:13" x14ac:dyDescent="0.15">
      <c r="A164" s="2">
        <v>45203</v>
      </c>
      <c r="B164" s="3">
        <f t="shared" si="8"/>
        <v>2024</v>
      </c>
      <c r="C164" t="str">
        <f t="shared" si="6"/>
        <v>2023-2024</v>
      </c>
      <c r="D164" t="s">
        <v>148</v>
      </c>
      <c r="E164" t="s">
        <v>9</v>
      </c>
      <c r="F164" t="str">
        <f t="shared" si="7"/>
        <v>New South Wales</v>
      </c>
      <c r="G164" t="s">
        <v>10</v>
      </c>
      <c r="H164">
        <v>2067</v>
      </c>
      <c r="I164" t="s">
        <v>11</v>
      </c>
      <c r="J164" t="s">
        <v>12</v>
      </c>
      <c r="K164" t="s">
        <v>153</v>
      </c>
      <c r="L164" t="s">
        <v>16</v>
      </c>
      <c r="M164" s="5">
        <v>3.99</v>
      </c>
    </row>
    <row r="165" spans="1:13" x14ac:dyDescent="0.15">
      <c r="A165" s="2">
        <v>45248</v>
      </c>
      <c r="B165" s="3">
        <f t="shared" si="8"/>
        <v>2024</v>
      </c>
      <c r="C165" t="str">
        <f t="shared" si="6"/>
        <v>2023-2024</v>
      </c>
      <c r="D165" t="s">
        <v>147</v>
      </c>
      <c r="E165" t="s">
        <v>28</v>
      </c>
      <c r="F165" t="str">
        <f t="shared" si="7"/>
        <v>Northern Territory</v>
      </c>
      <c r="G165" t="s">
        <v>29</v>
      </c>
      <c r="H165">
        <v>800</v>
      </c>
      <c r="I165" t="s">
        <v>11</v>
      </c>
      <c r="J165" t="s">
        <v>30</v>
      </c>
      <c r="K165" t="s">
        <v>157</v>
      </c>
      <c r="L165" t="s">
        <v>22</v>
      </c>
      <c r="M165" s="5">
        <v>3.99</v>
      </c>
    </row>
    <row r="166" spans="1:13" x14ac:dyDescent="0.15">
      <c r="A166" s="2">
        <v>45536</v>
      </c>
      <c r="B166" s="3">
        <f t="shared" si="8"/>
        <v>2025</v>
      </c>
      <c r="C166" t="str">
        <f t="shared" si="6"/>
        <v>2024-2025</v>
      </c>
      <c r="D166" t="s">
        <v>147</v>
      </c>
      <c r="E166" t="s">
        <v>26</v>
      </c>
      <c r="F166" t="str">
        <f t="shared" si="7"/>
        <v>New South Wales</v>
      </c>
      <c r="G166" t="s">
        <v>10</v>
      </c>
      <c r="H166">
        <v>2141</v>
      </c>
      <c r="I166" t="s">
        <v>11</v>
      </c>
      <c r="J166" t="s">
        <v>27</v>
      </c>
      <c r="K166" t="s">
        <v>155</v>
      </c>
      <c r="L166" t="s">
        <v>20</v>
      </c>
      <c r="M166" s="5">
        <v>3.99</v>
      </c>
    </row>
    <row r="167" spans="1:13" x14ac:dyDescent="0.15">
      <c r="A167" s="2">
        <v>44948</v>
      </c>
      <c r="B167" s="3">
        <f t="shared" si="8"/>
        <v>2023</v>
      </c>
      <c r="C167" t="str">
        <f t="shared" si="6"/>
        <v>2022-2023</v>
      </c>
      <c r="D167" t="s">
        <v>147</v>
      </c>
      <c r="E167" t="s">
        <v>139</v>
      </c>
      <c r="F167" t="str">
        <f t="shared" si="7"/>
        <v>New South Wales</v>
      </c>
      <c r="G167" t="s">
        <v>10</v>
      </c>
      <c r="H167">
        <v>2020</v>
      </c>
      <c r="I167" t="s">
        <v>11</v>
      </c>
      <c r="J167" t="s">
        <v>12</v>
      </c>
      <c r="K167" t="s">
        <v>156</v>
      </c>
      <c r="L167" t="s">
        <v>17</v>
      </c>
      <c r="M167" s="5">
        <v>3.99</v>
      </c>
    </row>
    <row r="168" spans="1:13" x14ac:dyDescent="0.15">
      <c r="A168" s="2">
        <v>44959</v>
      </c>
      <c r="B168" s="3">
        <f t="shared" si="8"/>
        <v>2023</v>
      </c>
      <c r="C168" t="str">
        <f t="shared" si="6"/>
        <v>2022-2023</v>
      </c>
      <c r="D168" t="s">
        <v>148</v>
      </c>
      <c r="E168" t="s">
        <v>130</v>
      </c>
      <c r="F168" t="str">
        <f t="shared" si="7"/>
        <v>South Australia</v>
      </c>
      <c r="G168" t="s">
        <v>32</v>
      </c>
      <c r="H168">
        <v>5290</v>
      </c>
      <c r="I168" t="s">
        <v>11</v>
      </c>
      <c r="J168" t="s">
        <v>38</v>
      </c>
      <c r="K168" t="s">
        <v>156</v>
      </c>
      <c r="L168" t="s">
        <v>17</v>
      </c>
      <c r="M168" s="5">
        <v>3.99</v>
      </c>
    </row>
    <row r="169" spans="1:13" x14ac:dyDescent="0.15">
      <c r="A169" s="2">
        <v>45640</v>
      </c>
      <c r="B169" s="3">
        <f t="shared" si="8"/>
        <v>2025</v>
      </c>
      <c r="C169" t="str">
        <f t="shared" si="6"/>
        <v>2024-2025</v>
      </c>
      <c r="D169" t="s">
        <v>147</v>
      </c>
      <c r="E169" t="s">
        <v>134</v>
      </c>
      <c r="F169" t="str">
        <f t="shared" si="7"/>
        <v>Queensland</v>
      </c>
      <c r="G169" t="s">
        <v>35</v>
      </c>
      <c r="H169">
        <v>4825</v>
      </c>
      <c r="I169" t="s">
        <v>11</v>
      </c>
      <c r="J169" t="s">
        <v>36</v>
      </c>
      <c r="K169" t="s">
        <v>155</v>
      </c>
      <c r="L169" t="s">
        <v>20</v>
      </c>
      <c r="M169" s="5">
        <v>3.99</v>
      </c>
    </row>
    <row r="170" spans="1:13" x14ac:dyDescent="0.15">
      <c r="A170" s="2">
        <v>45327</v>
      </c>
      <c r="B170" s="3">
        <f t="shared" si="8"/>
        <v>2024</v>
      </c>
      <c r="C170" t="str">
        <f t="shared" si="6"/>
        <v>2023-2024</v>
      </c>
      <c r="D170" t="s">
        <v>147</v>
      </c>
      <c r="E170" t="s">
        <v>65</v>
      </c>
      <c r="F170" t="str">
        <f t="shared" si="7"/>
        <v>New South Wales</v>
      </c>
      <c r="G170" t="s">
        <v>10</v>
      </c>
      <c r="H170">
        <v>2541</v>
      </c>
      <c r="I170" t="s">
        <v>11</v>
      </c>
      <c r="J170" t="s">
        <v>58</v>
      </c>
      <c r="K170" t="s">
        <v>149</v>
      </c>
      <c r="L170" t="s">
        <v>15</v>
      </c>
      <c r="M170" s="5">
        <v>3.99</v>
      </c>
    </row>
    <row r="171" spans="1:13" x14ac:dyDescent="0.15">
      <c r="A171" s="2">
        <v>45652</v>
      </c>
      <c r="B171" s="3">
        <f t="shared" si="8"/>
        <v>2025</v>
      </c>
      <c r="C171" t="str">
        <f t="shared" si="6"/>
        <v>2024-2025</v>
      </c>
      <c r="D171" t="s">
        <v>147</v>
      </c>
      <c r="E171" t="s">
        <v>34</v>
      </c>
      <c r="F171" t="str">
        <f t="shared" si="7"/>
        <v>Queensland</v>
      </c>
      <c r="G171" t="s">
        <v>35</v>
      </c>
      <c r="H171">
        <v>4802</v>
      </c>
      <c r="I171" t="s">
        <v>11</v>
      </c>
      <c r="J171" t="s">
        <v>36</v>
      </c>
      <c r="K171" t="s">
        <v>149</v>
      </c>
      <c r="L171" t="s">
        <v>15</v>
      </c>
      <c r="M171" s="5">
        <v>4</v>
      </c>
    </row>
    <row r="172" spans="1:13" x14ac:dyDescent="0.15">
      <c r="A172" s="2">
        <v>45479</v>
      </c>
      <c r="B172" s="3">
        <f t="shared" si="8"/>
        <v>2025</v>
      </c>
      <c r="C172" t="str">
        <f t="shared" si="6"/>
        <v>2024-2025</v>
      </c>
      <c r="D172" t="s">
        <v>147</v>
      </c>
      <c r="E172" t="s">
        <v>96</v>
      </c>
      <c r="F172" t="str">
        <f t="shared" si="7"/>
        <v>Western Australia</v>
      </c>
      <c r="G172" t="s">
        <v>48</v>
      </c>
      <c r="H172">
        <v>6330</v>
      </c>
      <c r="I172" t="s">
        <v>11</v>
      </c>
      <c r="J172" t="s">
        <v>94</v>
      </c>
      <c r="K172" t="s">
        <v>156</v>
      </c>
      <c r="L172" t="s">
        <v>17</v>
      </c>
      <c r="M172" s="5">
        <v>4</v>
      </c>
    </row>
    <row r="173" spans="1:13" x14ac:dyDescent="0.15">
      <c r="A173" s="2">
        <v>45110</v>
      </c>
      <c r="B173" s="3">
        <f t="shared" si="8"/>
        <v>2024</v>
      </c>
      <c r="C173" t="str">
        <f t="shared" si="6"/>
        <v>2023-2024</v>
      </c>
      <c r="D173" t="s">
        <v>147</v>
      </c>
      <c r="E173" t="s">
        <v>96</v>
      </c>
      <c r="F173" t="str">
        <f t="shared" si="7"/>
        <v>Western Australia</v>
      </c>
      <c r="G173" t="s">
        <v>48</v>
      </c>
      <c r="H173">
        <v>6330</v>
      </c>
      <c r="I173" t="s">
        <v>11</v>
      </c>
      <c r="J173" t="s">
        <v>94</v>
      </c>
      <c r="K173" t="s">
        <v>150</v>
      </c>
      <c r="L173" t="s">
        <v>18</v>
      </c>
      <c r="M173" s="5">
        <v>4</v>
      </c>
    </row>
    <row r="174" spans="1:13" x14ac:dyDescent="0.15">
      <c r="A174" s="2">
        <v>45126</v>
      </c>
      <c r="B174" s="3">
        <f t="shared" si="8"/>
        <v>2024</v>
      </c>
      <c r="C174" t="str">
        <f t="shared" si="6"/>
        <v>2023-2024</v>
      </c>
      <c r="D174" t="s">
        <v>147</v>
      </c>
      <c r="E174" t="s">
        <v>96</v>
      </c>
      <c r="F174" t="str">
        <f t="shared" si="7"/>
        <v>Western Australia</v>
      </c>
      <c r="G174" t="s">
        <v>48</v>
      </c>
      <c r="H174">
        <v>6330</v>
      </c>
      <c r="I174" t="s">
        <v>11</v>
      </c>
      <c r="J174" t="s">
        <v>94</v>
      </c>
      <c r="K174" t="s">
        <v>151</v>
      </c>
      <c r="L174" t="s">
        <v>21</v>
      </c>
      <c r="M174" s="5">
        <v>4</v>
      </c>
    </row>
    <row r="175" spans="1:13" x14ac:dyDescent="0.15">
      <c r="A175" s="2">
        <v>45373</v>
      </c>
      <c r="B175" s="3">
        <f t="shared" si="8"/>
        <v>2024</v>
      </c>
      <c r="C175" t="str">
        <f t="shared" si="6"/>
        <v>2023-2024</v>
      </c>
      <c r="D175" t="s">
        <v>147</v>
      </c>
      <c r="E175" t="s">
        <v>127</v>
      </c>
      <c r="F175" t="str">
        <f t="shared" si="7"/>
        <v>New South Wales</v>
      </c>
      <c r="G175" t="s">
        <v>10</v>
      </c>
      <c r="H175">
        <v>2131</v>
      </c>
      <c r="I175" t="s">
        <v>11</v>
      </c>
      <c r="J175" t="s">
        <v>27</v>
      </c>
      <c r="K175" t="s">
        <v>19</v>
      </c>
      <c r="L175" t="s">
        <v>23</v>
      </c>
      <c r="M175" s="5">
        <v>4</v>
      </c>
    </row>
    <row r="176" spans="1:13" x14ac:dyDescent="0.15">
      <c r="A176" s="2">
        <v>45176</v>
      </c>
      <c r="B176" s="3">
        <f t="shared" si="8"/>
        <v>2024</v>
      </c>
      <c r="C176" t="str">
        <f t="shared" si="6"/>
        <v>2023-2024</v>
      </c>
      <c r="D176" t="s">
        <v>147</v>
      </c>
      <c r="E176" t="s">
        <v>146</v>
      </c>
      <c r="F176" t="str">
        <f t="shared" si="7"/>
        <v>Victoria</v>
      </c>
      <c r="G176" t="s">
        <v>45</v>
      </c>
      <c r="H176">
        <v>3353</v>
      </c>
      <c r="I176" t="s">
        <v>11</v>
      </c>
      <c r="J176" t="s">
        <v>60</v>
      </c>
      <c r="K176" t="s">
        <v>149</v>
      </c>
      <c r="L176" t="s">
        <v>15</v>
      </c>
      <c r="M176" s="5">
        <v>4</v>
      </c>
    </row>
    <row r="177" spans="1:13" x14ac:dyDescent="0.15">
      <c r="A177" s="2">
        <v>45444</v>
      </c>
      <c r="B177" s="3">
        <f t="shared" si="8"/>
        <v>2024</v>
      </c>
      <c r="C177" t="str">
        <f t="shared" si="6"/>
        <v>2023-2024</v>
      </c>
      <c r="D177" t="s">
        <v>147</v>
      </c>
      <c r="E177" t="s">
        <v>39</v>
      </c>
      <c r="F177" t="str">
        <f t="shared" si="7"/>
        <v>South Australia</v>
      </c>
      <c r="G177" t="s">
        <v>32</v>
      </c>
      <c r="H177">
        <v>5343</v>
      </c>
      <c r="I177" t="s">
        <v>11</v>
      </c>
      <c r="J177" t="s">
        <v>38</v>
      </c>
      <c r="K177" t="s">
        <v>154</v>
      </c>
      <c r="L177" t="s">
        <v>14</v>
      </c>
      <c r="M177" s="5">
        <v>4</v>
      </c>
    </row>
    <row r="178" spans="1:13" x14ac:dyDescent="0.15">
      <c r="A178" s="2">
        <v>45415</v>
      </c>
      <c r="B178" s="3">
        <f t="shared" si="8"/>
        <v>2024</v>
      </c>
      <c r="C178" t="str">
        <f t="shared" si="6"/>
        <v>2023-2024</v>
      </c>
      <c r="D178" t="s">
        <v>147</v>
      </c>
      <c r="E178" t="s">
        <v>136</v>
      </c>
      <c r="F178" t="str">
        <f t="shared" si="7"/>
        <v>Victoria</v>
      </c>
      <c r="G178" t="s">
        <v>45</v>
      </c>
      <c r="H178">
        <v>3175</v>
      </c>
      <c r="I178" t="s">
        <v>11</v>
      </c>
      <c r="J178" t="s">
        <v>63</v>
      </c>
      <c r="K178" t="s">
        <v>149</v>
      </c>
      <c r="L178" t="s">
        <v>15</v>
      </c>
      <c r="M178" s="5">
        <v>4</v>
      </c>
    </row>
    <row r="179" spans="1:13" x14ac:dyDescent="0.15">
      <c r="A179" s="2">
        <v>45158</v>
      </c>
      <c r="B179" s="3">
        <f t="shared" si="8"/>
        <v>2024</v>
      </c>
      <c r="C179" t="str">
        <f t="shared" si="6"/>
        <v>2023-2024</v>
      </c>
      <c r="D179" t="s">
        <v>147</v>
      </c>
      <c r="E179" t="s">
        <v>112</v>
      </c>
      <c r="F179" t="str">
        <f t="shared" si="7"/>
        <v>Victoria</v>
      </c>
      <c r="G179" t="s">
        <v>45</v>
      </c>
      <c r="H179">
        <v>3076</v>
      </c>
      <c r="I179" t="s">
        <v>11</v>
      </c>
      <c r="J179" t="s">
        <v>46</v>
      </c>
      <c r="K179" t="s">
        <v>155</v>
      </c>
      <c r="L179" t="s">
        <v>20</v>
      </c>
      <c r="M179" s="5">
        <v>4</v>
      </c>
    </row>
    <row r="180" spans="1:13" x14ac:dyDescent="0.15">
      <c r="A180" s="2">
        <v>45033</v>
      </c>
      <c r="B180" s="3">
        <f t="shared" si="8"/>
        <v>2023</v>
      </c>
      <c r="C180" t="str">
        <f t="shared" si="6"/>
        <v>2022-2023</v>
      </c>
      <c r="D180" t="s">
        <v>148</v>
      </c>
      <c r="E180" t="s">
        <v>114</v>
      </c>
      <c r="F180" t="str">
        <f t="shared" si="7"/>
        <v>Victoria</v>
      </c>
      <c r="G180" t="s">
        <v>45</v>
      </c>
      <c r="H180">
        <v>3551</v>
      </c>
      <c r="I180" t="s">
        <v>11</v>
      </c>
      <c r="J180" t="s">
        <v>60</v>
      </c>
      <c r="K180" t="s">
        <v>19</v>
      </c>
      <c r="L180" t="s">
        <v>23</v>
      </c>
      <c r="M180" s="5">
        <v>4</v>
      </c>
    </row>
    <row r="181" spans="1:13" x14ac:dyDescent="0.15">
      <c r="A181" s="2">
        <v>45406</v>
      </c>
      <c r="B181" s="3">
        <f t="shared" si="8"/>
        <v>2024</v>
      </c>
      <c r="C181" t="str">
        <f t="shared" si="6"/>
        <v>2023-2024</v>
      </c>
      <c r="D181" t="s">
        <v>147</v>
      </c>
      <c r="E181" t="s">
        <v>145</v>
      </c>
      <c r="F181" t="str">
        <f t="shared" si="7"/>
        <v>New South Wales</v>
      </c>
      <c r="G181" t="s">
        <v>10</v>
      </c>
      <c r="H181">
        <v>2101</v>
      </c>
      <c r="I181" t="s">
        <v>11</v>
      </c>
      <c r="J181" t="s">
        <v>27</v>
      </c>
      <c r="K181" t="s">
        <v>153</v>
      </c>
      <c r="L181" t="s">
        <v>16</v>
      </c>
      <c r="M181" s="5">
        <v>4</v>
      </c>
    </row>
    <row r="182" spans="1:13" x14ac:dyDescent="0.15">
      <c r="A182" s="2">
        <v>44932</v>
      </c>
      <c r="B182" s="3">
        <f t="shared" si="8"/>
        <v>2023</v>
      </c>
      <c r="C182" t="str">
        <f t="shared" si="6"/>
        <v>2022-2023</v>
      </c>
      <c r="D182" t="s">
        <v>147</v>
      </c>
      <c r="E182" t="s">
        <v>82</v>
      </c>
      <c r="F182" t="str">
        <f t="shared" si="7"/>
        <v>Queensland</v>
      </c>
      <c r="G182" t="s">
        <v>35</v>
      </c>
      <c r="H182">
        <v>4012</v>
      </c>
      <c r="I182" t="s">
        <v>11</v>
      </c>
      <c r="J182" t="s">
        <v>43</v>
      </c>
      <c r="K182" t="s">
        <v>154</v>
      </c>
      <c r="L182" t="s">
        <v>14</v>
      </c>
      <c r="M182" s="5">
        <v>4</v>
      </c>
    </row>
    <row r="183" spans="1:13" x14ac:dyDescent="0.15">
      <c r="A183" s="2">
        <v>45468</v>
      </c>
      <c r="B183" s="3">
        <f t="shared" si="8"/>
        <v>2024</v>
      </c>
      <c r="C183" t="str">
        <f t="shared" si="6"/>
        <v>2023-2024</v>
      </c>
      <c r="D183" t="s">
        <v>147</v>
      </c>
      <c r="E183" t="s">
        <v>64</v>
      </c>
      <c r="F183" t="str">
        <f t="shared" si="7"/>
        <v>Victoria</v>
      </c>
      <c r="G183" t="s">
        <v>45</v>
      </c>
      <c r="H183">
        <v>3199</v>
      </c>
      <c r="I183" t="s">
        <v>11</v>
      </c>
      <c r="J183" t="s">
        <v>63</v>
      </c>
      <c r="K183" t="s">
        <v>149</v>
      </c>
      <c r="L183" t="s">
        <v>15</v>
      </c>
      <c r="M183" s="5">
        <v>4.3</v>
      </c>
    </row>
    <row r="184" spans="1:13" x14ac:dyDescent="0.15">
      <c r="A184" s="2">
        <v>45453</v>
      </c>
      <c r="B184" s="3">
        <f t="shared" si="8"/>
        <v>2024</v>
      </c>
      <c r="C184" t="str">
        <f t="shared" si="6"/>
        <v>2023-2024</v>
      </c>
      <c r="D184" t="s">
        <v>147</v>
      </c>
      <c r="E184" t="s">
        <v>108</v>
      </c>
      <c r="F184" t="str">
        <f t="shared" si="7"/>
        <v>Victoria</v>
      </c>
      <c r="G184" t="s">
        <v>45</v>
      </c>
      <c r="H184">
        <v>3018</v>
      </c>
      <c r="I184" t="s">
        <v>11</v>
      </c>
      <c r="J184" t="s">
        <v>46</v>
      </c>
      <c r="K184" t="s">
        <v>149</v>
      </c>
      <c r="L184" t="s">
        <v>15</v>
      </c>
      <c r="M184" s="5">
        <v>4.3099999999999996</v>
      </c>
    </row>
    <row r="185" spans="1:13" x14ac:dyDescent="0.15">
      <c r="A185" s="2">
        <v>45553</v>
      </c>
      <c r="B185" s="3">
        <f t="shared" si="8"/>
        <v>2025</v>
      </c>
      <c r="C185" t="str">
        <f t="shared" si="6"/>
        <v>2024-2025</v>
      </c>
      <c r="D185" t="s">
        <v>147</v>
      </c>
      <c r="E185" t="s">
        <v>85</v>
      </c>
      <c r="F185" t="str">
        <f t="shared" si="7"/>
        <v>Queensland</v>
      </c>
      <c r="G185" t="s">
        <v>35</v>
      </c>
      <c r="H185">
        <v>4883</v>
      </c>
      <c r="I185" t="s">
        <v>11</v>
      </c>
      <c r="J185" t="s">
        <v>36</v>
      </c>
      <c r="K185" t="s">
        <v>156</v>
      </c>
      <c r="L185" t="s">
        <v>17</v>
      </c>
      <c r="M185" s="5">
        <v>4.49</v>
      </c>
    </row>
    <row r="186" spans="1:13" x14ac:dyDescent="0.15">
      <c r="A186" s="2">
        <v>45170</v>
      </c>
      <c r="B186" s="3">
        <f t="shared" si="8"/>
        <v>2024</v>
      </c>
      <c r="C186" t="str">
        <f t="shared" si="6"/>
        <v>2023-2024</v>
      </c>
      <c r="D186" t="s">
        <v>147</v>
      </c>
      <c r="E186" t="s">
        <v>123</v>
      </c>
      <c r="F186" t="str">
        <f t="shared" si="7"/>
        <v>Western Australia</v>
      </c>
      <c r="G186" t="s">
        <v>48</v>
      </c>
      <c r="H186">
        <v>6109</v>
      </c>
      <c r="I186" t="s">
        <v>11</v>
      </c>
      <c r="J186" t="s">
        <v>94</v>
      </c>
      <c r="K186" t="s">
        <v>154</v>
      </c>
      <c r="L186" t="s">
        <v>14</v>
      </c>
      <c r="M186" s="5">
        <v>4.49</v>
      </c>
    </row>
    <row r="187" spans="1:13" x14ac:dyDescent="0.15">
      <c r="A187" s="2">
        <v>45414</v>
      </c>
      <c r="B187" s="3">
        <f t="shared" si="8"/>
        <v>2024</v>
      </c>
      <c r="C187" t="str">
        <f t="shared" si="6"/>
        <v>2023-2024</v>
      </c>
      <c r="D187" t="s">
        <v>147</v>
      </c>
      <c r="E187" t="s">
        <v>72</v>
      </c>
      <c r="F187" t="str">
        <f t="shared" si="7"/>
        <v>Western Australia</v>
      </c>
      <c r="G187" t="s">
        <v>48</v>
      </c>
      <c r="H187">
        <v>6010</v>
      </c>
      <c r="I187" t="s">
        <v>11</v>
      </c>
      <c r="J187" t="s">
        <v>49</v>
      </c>
      <c r="K187" t="s">
        <v>153</v>
      </c>
      <c r="L187" t="s">
        <v>16</v>
      </c>
      <c r="M187" s="5">
        <v>4.5</v>
      </c>
    </row>
    <row r="188" spans="1:13" x14ac:dyDescent="0.15">
      <c r="A188" s="2">
        <v>45136</v>
      </c>
      <c r="B188" s="3">
        <f t="shared" si="8"/>
        <v>2024</v>
      </c>
      <c r="C188" t="str">
        <f t="shared" si="6"/>
        <v>2023-2024</v>
      </c>
      <c r="D188" t="s">
        <v>147</v>
      </c>
      <c r="E188" t="s">
        <v>110</v>
      </c>
      <c r="F188" t="str">
        <f t="shared" si="7"/>
        <v>Queensland</v>
      </c>
      <c r="G188" t="s">
        <v>35</v>
      </c>
      <c r="H188">
        <v>4680</v>
      </c>
      <c r="I188" t="s">
        <v>11</v>
      </c>
      <c r="J188" t="s">
        <v>51</v>
      </c>
      <c r="K188" t="s">
        <v>149</v>
      </c>
      <c r="L188" t="s">
        <v>15</v>
      </c>
      <c r="M188" s="5">
        <v>4.5</v>
      </c>
    </row>
    <row r="189" spans="1:13" x14ac:dyDescent="0.15">
      <c r="A189" s="2">
        <v>45486</v>
      </c>
      <c r="B189" s="3">
        <f t="shared" si="8"/>
        <v>2025</v>
      </c>
      <c r="C189" t="str">
        <f t="shared" si="6"/>
        <v>2024-2025</v>
      </c>
      <c r="D189" t="s">
        <v>147</v>
      </c>
      <c r="E189" t="s">
        <v>89</v>
      </c>
      <c r="F189" t="str">
        <f t="shared" si="7"/>
        <v>Queensland</v>
      </c>
      <c r="G189" t="s">
        <v>35</v>
      </c>
      <c r="H189">
        <v>4655</v>
      </c>
      <c r="I189" t="s">
        <v>11</v>
      </c>
      <c r="J189" t="s">
        <v>51</v>
      </c>
      <c r="K189" t="s">
        <v>153</v>
      </c>
      <c r="L189" t="s">
        <v>16</v>
      </c>
      <c r="M189" s="5">
        <v>4.5</v>
      </c>
    </row>
    <row r="190" spans="1:13" x14ac:dyDescent="0.15">
      <c r="A190" s="2">
        <v>45353</v>
      </c>
      <c r="B190" s="3">
        <f t="shared" si="8"/>
        <v>2024</v>
      </c>
      <c r="C190" t="str">
        <f t="shared" si="6"/>
        <v>2023-2024</v>
      </c>
      <c r="D190" t="s">
        <v>147</v>
      </c>
      <c r="E190" t="s">
        <v>141</v>
      </c>
      <c r="F190" t="str">
        <f t="shared" si="7"/>
        <v>Western Australia</v>
      </c>
      <c r="G190" t="s">
        <v>48</v>
      </c>
      <c r="H190">
        <v>6052</v>
      </c>
      <c r="I190" t="s">
        <v>11</v>
      </c>
      <c r="J190" t="s">
        <v>49</v>
      </c>
      <c r="K190" t="s">
        <v>154</v>
      </c>
      <c r="L190" t="s">
        <v>14</v>
      </c>
      <c r="M190" s="5">
        <v>4.5</v>
      </c>
    </row>
    <row r="191" spans="1:13" x14ac:dyDescent="0.15">
      <c r="A191" s="2">
        <v>45162</v>
      </c>
      <c r="B191" s="3">
        <f t="shared" si="8"/>
        <v>2024</v>
      </c>
      <c r="C191" t="str">
        <f t="shared" si="6"/>
        <v>2023-2024</v>
      </c>
      <c r="D191" t="s">
        <v>147</v>
      </c>
      <c r="E191" t="s">
        <v>53</v>
      </c>
      <c r="F191" t="str">
        <f t="shared" si="7"/>
        <v>South Australia</v>
      </c>
      <c r="G191" t="s">
        <v>32</v>
      </c>
      <c r="H191">
        <v>5082</v>
      </c>
      <c r="I191" t="s">
        <v>11</v>
      </c>
      <c r="J191" t="s">
        <v>33</v>
      </c>
      <c r="K191" t="s">
        <v>149</v>
      </c>
      <c r="L191" t="s">
        <v>15</v>
      </c>
      <c r="M191" s="5">
        <v>4.5</v>
      </c>
    </row>
    <row r="192" spans="1:13" x14ac:dyDescent="0.15">
      <c r="A192" s="2">
        <v>45310</v>
      </c>
      <c r="B192" s="3">
        <f t="shared" si="8"/>
        <v>2024</v>
      </c>
      <c r="C192" t="str">
        <f t="shared" si="6"/>
        <v>2023-2024</v>
      </c>
      <c r="D192" t="s">
        <v>147</v>
      </c>
      <c r="E192" t="s">
        <v>98</v>
      </c>
      <c r="F192" t="str">
        <f t="shared" si="7"/>
        <v>Victoria</v>
      </c>
      <c r="G192" t="s">
        <v>45</v>
      </c>
      <c r="H192">
        <v>3429</v>
      </c>
      <c r="I192" t="s">
        <v>11</v>
      </c>
      <c r="J192" t="s">
        <v>60</v>
      </c>
      <c r="K192" t="s">
        <v>152</v>
      </c>
      <c r="L192" t="s">
        <v>13</v>
      </c>
      <c r="M192" s="5">
        <v>4.5</v>
      </c>
    </row>
    <row r="193" spans="1:13" x14ac:dyDescent="0.15">
      <c r="A193" s="2">
        <v>45061</v>
      </c>
      <c r="B193" s="3">
        <f t="shared" si="8"/>
        <v>2023</v>
      </c>
      <c r="C193" t="str">
        <f t="shared" si="6"/>
        <v>2022-2023</v>
      </c>
      <c r="D193" t="s">
        <v>147</v>
      </c>
      <c r="E193" t="s">
        <v>111</v>
      </c>
      <c r="F193" t="str">
        <f t="shared" si="7"/>
        <v>New South Wales</v>
      </c>
      <c r="G193" t="s">
        <v>10</v>
      </c>
      <c r="H193">
        <v>2120</v>
      </c>
      <c r="I193" t="s">
        <v>11</v>
      </c>
      <c r="J193" t="s">
        <v>27</v>
      </c>
      <c r="K193" t="s">
        <v>154</v>
      </c>
      <c r="L193" t="s">
        <v>14</v>
      </c>
      <c r="M193" s="5">
        <v>4.5</v>
      </c>
    </row>
    <row r="194" spans="1:13" x14ac:dyDescent="0.15">
      <c r="A194" s="2">
        <v>44945</v>
      </c>
      <c r="B194" s="3">
        <f t="shared" si="8"/>
        <v>2023</v>
      </c>
      <c r="C194" t="str">
        <f t="shared" ref="C194:C257" si="9">IF(MONTH(A194) &gt;= 7, YEAR(A194) &amp; "-" &amp; YEAR(A194) + 1, YEAR(A194) - 1 &amp; "-" &amp; YEAR(A194))</f>
        <v>2022-2023</v>
      </c>
      <c r="D194" t="s">
        <v>147</v>
      </c>
      <c r="E194" t="s">
        <v>52</v>
      </c>
      <c r="F194" t="str">
        <f t="shared" ref="F194:F257" si="10">IF(G194="WA","Western Australia",
IF(G194="NSW","New South Wales",
IF(G194="QLD","Queensland",
IF(G194="VIC","Victoria",
IF(G194="TAS","Tasmania",
IF(G194="SA","South Australia",
IF(G194="NT","Northern Territory",
IF(G194="ACT","Australian Capital Territory",G194))))))))</f>
        <v>Victoria</v>
      </c>
      <c r="G194" t="s">
        <v>45</v>
      </c>
      <c r="H194">
        <v>3030</v>
      </c>
      <c r="I194" t="s">
        <v>11</v>
      </c>
      <c r="J194" t="s">
        <v>46</v>
      </c>
      <c r="K194" t="s">
        <v>154</v>
      </c>
      <c r="L194" t="s">
        <v>14</v>
      </c>
      <c r="M194" s="5">
        <v>4.5</v>
      </c>
    </row>
    <row r="195" spans="1:13" x14ac:dyDescent="0.15">
      <c r="A195" s="2">
        <v>45148</v>
      </c>
      <c r="B195" s="3">
        <f t="shared" ref="B195:B258" si="11">IF(MONTH(A195)&gt;=7,YEAR(A195)+1,YEAR(A195))</f>
        <v>2024</v>
      </c>
      <c r="C195" t="str">
        <f t="shared" si="9"/>
        <v>2023-2024</v>
      </c>
      <c r="D195" t="s">
        <v>147</v>
      </c>
      <c r="E195" t="s">
        <v>126</v>
      </c>
      <c r="F195" t="str">
        <f t="shared" si="10"/>
        <v>Queensland</v>
      </c>
      <c r="G195" t="s">
        <v>35</v>
      </c>
      <c r="H195">
        <v>4551</v>
      </c>
      <c r="I195" t="s">
        <v>11</v>
      </c>
      <c r="J195" t="s">
        <v>120</v>
      </c>
      <c r="K195" t="s">
        <v>19</v>
      </c>
      <c r="L195" t="s">
        <v>23</v>
      </c>
      <c r="M195" s="5">
        <v>4.5599999999999996</v>
      </c>
    </row>
    <row r="196" spans="1:13" x14ac:dyDescent="0.15">
      <c r="A196" s="2">
        <v>45599</v>
      </c>
      <c r="B196" s="3">
        <f t="shared" si="11"/>
        <v>2025</v>
      </c>
      <c r="C196" t="str">
        <f t="shared" si="9"/>
        <v>2024-2025</v>
      </c>
      <c r="D196" t="s">
        <v>147</v>
      </c>
      <c r="E196" t="s">
        <v>112</v>
      </c>
      <c r="F196" t="str">
        <f t="shared" si="10"/>
        <v>Victoria</v>
      </c>
      <c r="G196" t="s">
        <v>45</v>
      </c>
      <c r="H196">
        <v>3076</v>
      </c>
      <c r="I196" t="s">
        <v>11</v>
      </c>
      <c r="J196" t="s">
        <v>46</v>
      </c>
      <c r="K196" t="s">
        <v>154</v>
      </c>
      <c r="L196" t="s">
        <v>14</v>
      </c>
      <c r="M196" s="5">
        <v>4.5999999999999996</v>
      </c>
    </row>
    <row r="197" spans="1:13" x14ac:dyDescent="0.15">
      <c r="A197" s="2">
        <v>45451</v>
      </c>
      <c r="B197" s="3">
        <f t="shared" si="11"/>
        <v>2024</v>
      </c>
      <c r="C197" t="str">
        <f t="shared" si="9"/>
        <v>2023-2024</v>
      </c>
      <c r="D197" t="s">
        <v>147</v>
      </c>
      <c r="E197" t="s">
        <v>109</v>
      </c>
      <c r="F197" t="str">
        <f t="shared" si="10"/>
        <v>New South Wales</v>
      </c>
      <c r="G197" t="s">
        <v>10</v>
      </c>
      <c r="H197">
        <v>2480</v>
      </c>
      <c r="I197" t="s">
        <v>11</v>
      </c>
      <c r="J197" t="s">
        <v>68</v>
      </c>
      <c r="K197" t="s">
        <v>154</v>
      </c>
      <c r="L197" t="s">
        <v>14</v>
      </c>
      <c r="M197" s="5">
        <v>4.63</v>
      </c>
    </row>
    <row r="198" spans="1:13" x14ac:dyDescent="0.15">
      <c r="A198" s="2">
        <v>45022</v>
      </c>
      <c r="B198" s="3">
        <f t="shared" si="11"/>
        <v>2023</v>
      </c>
      <c r="C198" t="str">
        <f t="shared" si="9"/>
        <v>2022-2023</v>
      </c>
      <c r="D198" t="s">
        <v>147</v>
      </c>
      <c r="E198" t="s">
        <v>124</v>
      </c>
      <c r="F198" t="str">
        <f t="shared" si="10"/>
        <v>New South Wales</v>
      </c>
      <c r="G198" t="s">
        <v>10</v>
      </c>
      <c r="H198">
        <v>2015</v>
      </c>
      <c r="I198" t="s">
        <v>11</v>
      </c>
      <c r="J198" t="s">
        <v>12</v>
      </c>
      <c r="K198" t="s">
        <v>149</v>
      </c>
      <c r="L198" t="s">
        <v>15</v>
      </c>
      <c r="M198" s="5">
        <v>4.6500000000000004</v>
      </c>
    </row>
    <row r="199" spans="1:13" x14ac:dyDescent="0.15">
      <c r="A199" s="2">
        <v>45481</v>
      </c>
      <c r="B199" s="3">
        <f t="shared" si="11"/>
        <v>2025</v>
      </c>
      <c r="C199" t="str">
        <f t="shared" si="9"/>
        <v>2024-2025</v>
      </c>
      <c r="D199" t="s">
        <v>147</v>
      </c>
      <c r="E199" t="s">
        <v>85</v>
      </c>
      <c r="F199" t="str">
        <f t="shared" si="10"/>
        <v>Queensland</v>
      </c>
      <c r="G199" t="s">
        <v>35</v>
      </c>
      <c r="H199">
        <v>4883</v>
      </c>
      <c r="I199" t="s">
        <v>11</v>
      </c>
      <c r="J199" t="s">
        <v>36</v>
      </c>
      <c r="K199" t="s">
        <v>156</v>
      </c>
      <c r="L199" t="s">
        <v>17</v>
      </c>
      <c r="M199" s="5">
        <v>4.75</v>
      </c>
    </row>
    <row r="200" spans="1:13" x14ac:dyDescent="0.15">
      <c r="A200" s="2">
        <v>45640</v>
      </c>
      <c r="B200" s="3">
        <f t="shared" si="11"/>
        <v>2025</v>
      </c>
      <c r="C200" t="str">
        <f t="shared" si="9"/>
        <v>2024-2025</v>
      </c>
      <c r="D200" t="s">
        <v>147</v>
      </c>
      <c r="E200" t="s">
        <v>42</v>
      </c>
      <c r="F200" t="str">
        <f t="shared" si="10"/>
        <v>Queensland</v>
      </c>
      <c r="G200" t="s">
        <v>35</v>
      </c>
      <c r="H200">
        <v>4053</v>
      </c>
      <c r="I200" t="s">
        <v>11</v>
      </c>
      <c r="J200" t="s">
        <v>43</v>
      </c>
      <c r="K200" t="s">
        <v>154</v>
      </c>
      <c r="L200" t="s">
        <v>14</v>
      </c>
      <c r="M200" s="5">
        <v>4.75</v>
      </c>
    </row>
    <row r="201" spans="1:13" x14ac:dyDescent="0.15">
      <c r="A201" s="2">
        <v>44964</v>
      </c>
      <c r="B201" s="3">
        <f t="shared" si="11"/>
        <v>2023</v>
      </c>
      <c r="C201" t="str">
        <f t="shared" si="9"/>
        <v>2022-2023</v>
      </c>
      <c r="D201" t="s">
        <v>147</v>
      </c>
      <c r="E201" t="s">
        <v>44</v>
      </c>
      <c r="F201" t="str">
        <f t="shared" si="10"/>
        <v>Victoria</v>
      </c>
      <c r="G201" t="s">
        <v>45</v>
      </c>
      <c r="H201">
        <v>3066</v>
      </c>
      <c r="I201" t="s">
        <v>11</v>
      </c>
      <c r="J201" t="s">
        <v>46</v>
      </c>
      <c r="K201" t="s">
        <v>19</v>
      </c>
      <c r="L201" t="s">
        <v>23</v>
      </c>
      <c r="M201" s="5">
        <v>4.79</v>
      </c>
    </row>
    <row r="202" spans="1:13" x14ac:dyDescent="0.15">
      <c r="A202" s="2">
        <v>45464</v>
      </c>
      <c r="B202" s="3">
        <f t="shared" si="11"/>
        <v>2024</v>
      </c>
      <c r="C202" t="str">
        <f t="shared" si="9"/>
        <v>2023-2024</v>
      </c>
      <c r="D202" t="s">
        <v>147</v>
      </c>
      <c r="E202" t="s">
        <v>64</v>
      </c>
      <c r="F202" t="str">
        <f t="shared" si="10"/>
        <v>Victoria</v>
      </c>
      <c r="G202" t="s">
        <v>45</v>
      </c>
      <c r="H202">
        <v>3199</v>
      </c>
      <c r="I202" t="s">
        <v>11</v>
      </c>
      <c r="J202" t="s">
        <v>63</v>
      </c>
      <c r="K202" t="s">
        <v>149</v>
      </c>
      <c r="L202" t="s">
        <v>15</v>
      </c>
      <c r="M202" s="5">
        <v>4.96</v>
      </c>
    </row>
    <row r="203" spans="1:13" x14ac:dyDescent="0.15">
      <c r="A203" s="2">
        <v>45443</v>
      </c>
      <c r="B203" s="3">
        <f t="shared" si="11"/>
        <v>2024</v>
      </c>
      <c r="C203" t="str">
        <f t="shared" si="9"/>
        <v>2023-2024</v>
      </c>
      <c r="D203" t="s">
        <v>147</v>
      </c>
      <c r="F203" t="str">
        <f t="shared" si="10"/>
        <v>Western Australia</v>
      </c>
      <c r="G203" t="s">
        <v>48</v>
      </c>
      <c r="H203">
        <v>6021</v>
      </c>
      <c r="I203" t="s">
        <v>11</v>
      </c>
      <c r="J203" t="s">
        <v>49</v>
      </c>
      <c r="K203" t="s">
        <v>152</v>
      </c>
      <c r="L203" t="s">
        <v>13</v>
      </c>
      <c r="M203" s="5">
        <v>4.99</v>
      </c>
    </row>
    <row r="204" spans="1:13" x14ac:dyDescent="0.15">
      <c r="A204" s="2">
        <v>45080</v>
      </c>
      <c r="B204" s="3">
        <f t="shared" si="11"/>
        <v>2023</v>
      </c>
      <c r="C204" t="str">
        <f t="shared" si="9"/>
        <v>2022-2023</v>
      </c>
      <c r="D204" t="s">
        <v>147</v>
      </c>
      <c r="E204" t="s">
        <v>115</v>
      </c>
      <c r="F204" t="str">
        <f t="shared" si="10"/>
        <v>Western Australia</v>
      </c>
      <c r="G204" t="s">
        <v>48</v>
      </c>
      <c r="H204">
        <v>6280</v>
      </c>
      <c r="I204" t="s">
        <v>11</v>
      </c>
      <c r="J204" t="s">
        <v>94</v>
      </c>
      <c r="K204" t="s">
        <v>155</v>
      </c>
      <c r="L204" t="s">
        <v>20</v>
      </c>
      <c r="M204" s="5">
        <v>4.99</v>
      </c>
    </row>
    <row r="205" spans="1:13" x14ac:dyDescent="0.15">
      <c r="A205" s="2">
        <v>45597</v>
      </c>
      <c r="B205" s="3">
        <f t="shared" si="11"/>
        <v>2025</v>
      </c>
      <c r="C205" t="str">
        <f t="shared" si="9"/>
        <v>2024-2025</v>
      </c>
      <c r="D205" t="s">
        <v>147</v>
      </c>
      <c r="E205" t="s">
        <v>72</v>
      </c>
      <c r="F205" t="str">
        <f t="shared" si="10"/>
        <v>Western Australia</v>
      </c>
      <c r="G205" t="s">
        <v>48</v>
      </c>
      <c r="H205">
        <v>6010</v>
      </c>
      <c r="I205" t="s">
        <v>11</v>
      </c>
      <c r="J205" t="s">
        <v>49</v>
      </c>
      <c r="K205" t="s">
        <v>155</v>
      </c>
      <c r="L205" t="s">
        <v>20</v>
      </c>
      <c r="M205" s="5">
        <v>4.99</v>
      </c>
    </row>
    <row r="206" spans="1:13" x14ac:dyDescent="0.15">
      <c r="A206" s="2">
        <v>45425</v>
      </c>
      <c r="B206" s="3">
        <f t="shared" si="11"/>
        <v>2024</v>
      </c>
      <c r="C206" t="str">
        <f t="shared" si="9"/>
        <v>2023-2024</v>
      </c>
      <c r="D206" t="s">
        <v>147</v>
      </c>
      <c r="E206" t="s">
        <v>54</v>
      </c>
      <c r="F206" t="str">
        <f t="shared" si="10"/>
        <v>Victoria</v>
      </c>
      <c r="G206" t="s">
        <v>45</v>
      </c>
      <c r="H206">
        <v>3977</v>
      </c>
      <c r="I206" t="s">
        <v>11</v>
      </c>
      <c r="J206" t="s">
        <v>55</v>
      </c>
      <c r="K206" t="s">
        <v>152</v>
      </c>
      <c r="L206" t="s">
        <v>13</v>
      </c>
      <c r="M206" s="5">
        <v>4.99</v>
      </c>
    </row>
    <row r="207" spans="1:13" x14ac:dyDescent="0.15">
      <c r="A207" s="2">
        <v>45038</v>
      </c>
      <c r="B207" s="3">
        <f t="shared" si="11"/>
        <v>2023</v>
      </c>
      <c r="C207" t="str">
        <f t="shared" si="9"/>
        <v>2022-2023</v>
      </c>
      <c r="D207" t="s">
        <v>147</v>
      </c>
      <c r="E207" t="s">
        <v>41</v>
      </c>
      <c r="F207" t="str">
        <f t="shared" si="10"/>
        <v>New South Wales</v>
      </c>
      <c r="G207" t="s">
        <v>10</v>
      </c>
      <c r="H207">
        <v>2830</v>
      </c>
      <c r="I207" t="s">
        <v>11</v>
      </c>
      <c r="J207" t="s">
        <v>25</v>
      </c>
      <c r="K207" t="s">
        <v>155</v>
      </c>
      <c r="L207" t="s">
        <v>20</v>
      </c>
      <c r="M207" s="5">
        <v>4.99</v>
      </c>
    </row>
    <row r="208" spans="1:13" x14ac:dyDescent="0.15">
      <c r="A208" s="2">
        <v>45186</v>
      </c>
      <c r="B208" s="3">
        <f t="shared" si="11"/>
        <v>2024</v>
      </c>
      <c r="C208" t="str">
        <f t="shared" si="9"/>
        <v>2023-2024</v>
      </c>
      <c r="D208" t="s">
        <v>147</v>
      </c>
      <c r="E208" t="s">
        <v>118</v>
      </c>
      <c r="F208" t="str">
        <f t="shared" si="10"/>
        <v>New South Wales</v>
      </c>
      <c r="G208" t="s">
        <v>10</v>
      </c>
      <c r="H208">
        <v>2158</v>
      </c>
      <c r="I208" t="s">
        <v>11</v>
      </c>
      <c r="J208" t="s">
        <v>27</v>
      </c>
      <c r="K208" t="s">
        <v>155</v>
      </c>
      <c r="L208" t="s">
        <v>20</v>
      </c>
      <c r="M208" s="5">
        <v>4.99</v>
      </c>
    </row>
    <row r="209" spans="1:13" x14ac:dyDescent="0.15">
      <c r="A209" s="2">
        <v>45460</v>
      </c>
      <c r="B209" s="3">
        <f t="shared" si="11"/>
        <v>2024</v>
      </c>
      <c r="C209" t="str">
        <f t="shared" si="9"/>
        <v>2023-2024</v>
      </c>
      <c r="D209" t="s">
        <v>147</v>
      </c>
      <c r="E209" t="s">
        <v>118</v>
      </c>
      <c r="F209" t="str">
        <f t="shared" si="10"/>
        <v>New South Wales</v>
      </c>
      <c r="G209" t="s">
        <v>10</v>
      </c>
      <c r="H209">
        <v>2158</v>
      </c>
      <c r="I209" t="s">
        <v>11</v>
      </c>
      <c r="J209" t="s">
        <v>27</v>
      </c>
      <c r="K209" t="s">
        <v>150</v>
      </c>
      <c r="L209" t="s">
        <v>18</v>
      </c>
      <c r="M209" s="5">
        <v>4.99</v>
      </c>
    </row>
    <row r="210" spans="1:13" x14ac:dyDescent="0.15">
      <c r="A210" s="2">
        <v>45138</v>
      </c>
      <c r="B210" s="3">
        <f t="shared" si="11"/>
        <v>2024</v>
      </c>
      <c r="C210" t="str">
        <f t="shared" si="9"/>
        <v>2023-2024</v>
      </c>
      <c r="D210" t="s">
        <v>147</v>
      </c>
      <c r="E210" t="s">
        <v>89</v>
      </c>
      <c r="F210" t="str">
        <f t="shared" si="10"/>
        <v>Queensland</v>
      </c>
      <c r="G210" t="s">
        <v>35</v>
      </c>
      <c r="H210">
        <v>4655</v>
      </c>
      <c r="I210" t="s">
        <v>11</v>
      </c>
      <c r="J210" t="s">
        <v>51</v>
      </c>
      <c r="K210" t="s">
        <v>155</v>
      </c>
      <c r="L210" t="s">
        <v>20</v>
      </c>
      <c r="M210" s="5">
        <v>4.99</v>
      </c>
    </row>
    <row r="211" spans="1:13" x14ac:dyDescent="0.15">
      <c r="A211" s="2">
        <v>44993</v>
      </c>
      <c r="B211" s="3">
        <f t="shared" si="11"/>
        <v>2023</v>
      </c>
      <c r="C211" t="str">
        <f t="shared" si="9"/>
        <v>2022-2023</v>
      </c>
      <c r="D211" t="s">
        <v>147</v>
      </c>
      <c r="E211" t="s">
        <v>138</v>
      </c>
      <c r="F211" t="str">
        <f t="shared" si="10"/>
        <v>Queensland</v>
      </c>
      <c r="G211" t="s">
        <v>35</v>
      </c>
      <c r="H211">
        <v>4558</v>
      </c>
      <c r="I211" t="s">
        <v>11</v>
      </c>
      <c r="J211" t="s">
        <v>120</v>
      </c>
      <c r="K211" t="s">
        <v>150</v>
      </c>
      <c r="L211" t="s">
        <v>18</v>
      </c>
      <c r="M211" s="5">
        <v>4.99</v>
      </c>
    </row>
    <row r="212" spans="1:13" x14ac:dyDescent="0.15">
      <c r="A212" s="2">
        <v>45626</v>
      </c>
      <c r="B212" s="3">
        <f t="shared" si="11"/>
        <v>2025</v>
      </c>
      <c r="C212" t="str">
        <f t="shared" si="9"/>
        <v>2024-2025</v>
      </c>
      <c r="D212" t="s">
        <v>148</v>
      </c>
      <c r="E212" t="s">
        <v>113</v>
      </c>
      <c r="F212" t="str">
        <f t="shared" si="10"/>
        <v>Queensland</v>
      </c>
      <c r="G212" t="s">
        <v>35</v>
      </c>
      <c r="H212">
        <v>4215</v>
      </c>
      <c r="I212" t="s">
        <v>11</v>
      </c>
      <c r="J212" t="s">
        <v>104</v>
      </c>
      <c r="K212" t="s">
        <v>150</v>
      </c>
      <c r="L212" t="s">
        <v>18</v>
      </c>
      <c r="M212" s="5">
        <v>4.99</v>
      </c>
    </row>
    <row r="213" spans="1:13" x14ac:dyDescent="0.15">
      <c r="A213" s="2">
        <v>45240</v>
      </c>
      <c r="B213" s="3">
        <f t="shared" si="11"/>
        <v>2024</v>
      </c>
      <c r="C213" t="str">
        <f t="shared" si="9"/>
        <v>2023-2024</v>
      </c>
      <c r="D213" t="s">
        <v>147</v>
      </c>
      <c r="E213" t="s">
        <v>42</v>
      </c>
      <c r="F213" t="str">
        <f t="shared" si="10"/>
        <v>Queensland</v>
      </c>
      <c r="G213" t="s">
        <v>35</v>
      </c>
      <c r="H213">
        <v>4053</v>
      </c>
      <c r="I213" t="s">
        <v>11</v>
      </c>
      <c r="J213" t="s">
        <v>43</v>
      </c>
      <c r="K213" t="s">
        <v>150</v>
      </c>
      <c r="L213" t="s">
        <v>18</v>
      </c>
      <c r="M213" s="5">
        <v>4.99</v>
      </c>
    </row>
    <row r="214" spans="1:13" x14ac:dyDescent="0.15">
      <c r="A214" s="2">
        <v>45292</v>
      </c>
      <c r="B214" s="3">
        <f t="shared" si="11"/>
        <v>2024</v>
      </c>
      <c r="C214" t="str">
        <f t="shared" si="9"/>
        <v>2023-2024</v>
      </c>
      <c r="D214" t="s">
        <v>147</v>
      </c>
      <c r="E214" t="s">
        <v>34</v>
      </c>
      <c r="F214" t="str">
        <f t="shared" si="10"/>
        <v>Queensland</v>
      </c>
      <c r="G214" t="s">
        <v>35</v>
      </c>
      <c r="H214">
        <v>4802</v>
      </c>
      <c r="I214" t="s">
        <v>11</v>
      </c>
      <c r="J214" t="s">
        <v>36</v>
      </c>
      <c r="K214" t="s">
        <v>155</v>
      </c>
      <c r="L214" t="s">
        <v>20</v>
      </c>
      <c r="M214" s="5">
        <v>5</v>
      </c>
    </row>
    <row r="215" spans="1:13" x14ac:dyDescent="0.15">
      <c r="A215" s="2">
        <v>45487</v>
      </c>
      <c r="B215" s="3">
        <f t="shared" si="11"/>
        <v>2025</v>
      </c>
      <c r="C215" t="str">
        <f t="shared" si="9"/>
        <v>2024-2025</v>
      </c>
      <c r="D215" t="s">
        <v>148</v>
      </c>
      <c r="E215" t="s">
        <v>126</v>
      </c>
      <c r="F215" t="str">
        <f t="shared" si="10"/>
        <v>Queensland</v>
      </c>
      <c r="G215" t="s">
        <v>35</v>
      </c>
      <c r="H215">
        <v>4551</v>
      </c>
      <c r="I215" t="s">
        <v>11</v>
      </c>
      <c r="J215" t="s">
        <v>120</v>
      </c>
      <c r="K215" t="s">
        <v>151</v>
      </c>
      <c r="L215" t="s">
        <v>21</v>
      </c>
      <c r="M215" s="5">
        <v>5</v>
      </c>
    </row>
    <row r="216" spans="1:13" x14ac:dyDescent="0.15">
      <c r="A216" s="2">
        <v>45102</v>
      </c>
      <c r="B216" s="3">
        <f t="shared" si="11"/>
        <v>2023</v>
      </c>
      <c r="C216" t="str">
        <f t="shared" si="9"/>
        <v>2022-2023</v>
      </c>
      <c r="D216" t="s">
        <v>147</v>
      </c>
      <c r="E216" t="s">
        <v>57</v>
      </c>
      <c r="F216" t="str">
        <f t="shared" si="10"/>
        <v>New South Wales</v>
      </c>
      <c r="G216" t="s">
        <v>10</v>
      </c>
      <c r="H216">
        <v>2560</v>
      </c>
      <c r="I216" t="s">
        <v>11</v>
      </c>
      <c r="J216" t="s">
        <v>58</v>
      </c>
      <c r="K216" t="s">
        <v>153</v>
      </c>
      <c r="L216" t="s">
        <v>16</v>
      </c>
      <c r="M216" s="5">
        <v>5</v>
      </c>
    </row>
    <row r="217" spans="1:13" x14ac:dyDescent="0.15">
      <c r="A217" s="2">
        <v>45057</v>
      </c>
      <c r="B217" s="3">
        <f t="shared" si="11"/>
        <v>2023</v>
      </c>
      <c r="C217" t="str">
        <f t="shared" si="9"/>
        <v>2022-2023</v>
      </c>
      <c r="D217" t="s">
        <v>147</v>
      </c>
      <c r="E217" t="s">
        <v>118</v>
      </c>
      <c r="F217" t="str">
        <f t="shared" si="10"/>
        <v>New South Wales</v>
      </c>
      <c r="G217" t="s">
        <v>10</v>
      </c>
      <c r="H217">
        <v>2158</v>
      </c>
      <c r="I217" t="s">
        <v>11</v>
      </c>
      <c r="J217" t="s">
        <v>27</v>
      </c>
      <c r="K217" t="s">
        <v>153</v>
      </c>
      <c r="L217" t="s">
        <v>16</v>
      </c>
      <c r="M217" s="5">
        <v>5</v>
      </c>
    </row>
    <row r="218" spans="1:13" x14ac:dyDescent="0.15">
      <c r="A218" s="2">
        <v>45440</v>
      </c>
      <c r="B218" s="3">
        <f t="shared" si="11"/>
        <v>2024</v>
      </c>
      <c r="C218" t="str">
        <f t="shared" si="9"/>
        <v>2023-2024</v>
      </c>
      <c r="D218" t="s">
        <v>147</v>
      </c>
      <c r="E218" t="s">
        <v>125</v>
      </c>
      <c r="F218" t="str">
        <f t="shared" si="10"/>
        <v>Victoria</v>
      </c>
      <c r="G218" t="s">
        <v>45</v>
      </c>
      <c r="H218">
        <v>3400</v>
      </c>
      <c r="I218" t="s">
        <v>11</v>
      </c>
      <c r="J218" t="s">
        <v>60</v>
      </c>
      <c r="K218" t="s">
        <v>19</v>
      </c>
      <c r="L218" t="s">
        <v>23</v>
      </c>
      <c r="M218" s="5">
        <v>5</v>
      </c>
    </row>
    <row r="219" spans="1:13" x14ac:dyDescent="0.15">
      <c r="A219" s="2">
        <v>45534</v>
      </c>
      <c r="B219" s="3">
        <f t="shared" si="11"/>
        <v>2025</v>
      </c>
      <c r="C219" t="str">
        <f t="shared" si="9"/>
        <v>2024-2025</v>
      </c>
      <c r="D219" t="s">
        <v>147</v>
      </c>
      <c r="E219" t="s">
        <v>92</v>
      </c>
      <c r="F219" t="str">
        <f t="shared" si="10"/>
        <v>Queensland</v>
      </c>
      <c r="G219" t="s">
        <v>35</v>
      </c>
      <c r="H219">
        <v>4068</v>
      </c>
      <c r="I219" t="s">
        <v>11</v>
      </c>
      <c r="J219" t="s">
        <v>43</v>
      </c>
      <c r="K219" t="s">
        <v>153</v>
      </c>
      <c r="L219" t="s">
        <v>16</v>
      </c>
      <c r="M219" s="5">
        <v>5</v>
      </c>
    </row>
    <row r="220" spans="1:13" x14ac:dyDescent="0.15">
      <c r="A220" s="2">
        <v>44976</v>
      </c>
      <c r="B220" s="3">
        <f t="shared" si="11"/>
        <v>2023</v>
      </c>
      <c r="C220" t="str">
        <f t="shared" si="9"/>
        <v>2022-2023</v>
      </c>
      <c r="D220" t="s">
        <v>148</v>
      </c>
      <c r="E220" t="s">
        <v>141</v>
      </c>
      <c r="F220" t="str">
        <f t="shared" si="10"/>
        <v>Western Australia</v>
      </c>
      <c r="G220" t="s">
        <v>48</v>
      </c>
      <c r="H220">
        <v>6052</v>
      </c>
      <c r="I220" t="s">
        <v>11</v>
      </c>
      <c r="J220" t="s">
        <v>49</v>
      </c>
      <c r="K220" t="s">
        <v>154</v>
      </c>
      <c r="L220" t="s">
        <v>14</v>
      </c>
      <c r="M220" s="5">
        <v>5</v>
      </c>
    </row>
    <row r="221" spans="1:13" x14ac:dyDescent="0.15">
      <c r="A221" s="2">
        <v>45446</v>
      </c>
      <c r="B221" s="3">
        <f t="shared" si="11"/>
        <v>2024</v>
      </c>
      <c r="C221" t="str">
        <f t="shared" si="9"/>
        <v>2023-2024</v>
      </c>
      <c r="D221" t="s">
        <v>147</v>
      </c>
      <c r="E221" t="s">
        <v>84</v>
      </c>
      <c r="F221" t="str">
        <f t="shared" si="10"/>
        <v>Queensland</v>
      </c>
      <c r="G221" t="s">
        <v>35</v>
      </c>
      <c r="H221">
        <v>4740</v>
      </c>
      <c r="I221" t="s">
        <v>11</v>
      </c>
      <c r="J221" t="s">
        <v>51</v>
      </c>
      <c r="K221" t="s">
        <v>154</v>
      </c>
      <c r="L221" t="s">
        <v>14</v>
      </c>
      <c r="M221" s="5">
        <v>5</v>
      </c>
    </row>
    <row r="222" spans="1:13" x14ac:dyDescent="0.15">
      <c r="A222" s="2">
        <v>45190</v>
      </c>
      <c r="B222" s="3">
        <f t="shared" si="11"/>
        <v>2024</v>
      </c>
      <c r="C222" t="str">
        <f t="shared" si="9"/>
        <v>2023-2024</v>
      </c>
      <c r="D222" t="s">
        <v>147</v>
      </c>
      <c r="E222" t="s">
        <v>31</v>
      </c>
      <c r="F222" t="str">
        <f t="shared" si="10"/>
        <v>South Australia</v>
      </c>
      <c r="G222" t="s">
        <v>32</v>
      </c>
      <c r="H222">
        <v>5168</v>
      </c>
      <c r="I222" t="s">
        <v>11</v>
      </c>
      <c r="J222" t="s">
        <v>33</v>
      </c>
      <c r="K222" t="s">
        <v>153</v>
      </c>
      <c r="L222" t="s">
        <v>16</v>
      </c>
      <c r="M222" s="5">
        <v>5</v>
      </c>
    </row>
    <row r="223" spans="1:13" x14ac:dyDescent="0.15">
      <c r="A223" s="2">
        <v>45008</v>
      </c>
      <c r="B223" s="3">
        <f t="shared" si="11"/>
        <v>2023</v>
      </c>
      <c r="C223" t="str">
        <f t="shared" si="9"/>
        <v>2022-2023</v>
      </c>
      <c r="D223" t="s">
        <v>147</v>
      </c>
      <c r="E223" t="s">
        <v>65</v>
      </c>
      <c r="F223" t="str">
        <f t="shared" si="10"/>
        <v>New South Wales</v>
      </c>
      <c r="G223" t="s">
        <v>10</v>
      </c>
      <c r="H223">
        <v>2541</v>
      </c>
      <c r="I223" t="s">
        <v>11</v>
      </c>
      <c r="J223" t="s">
        <v>58</v>
      </c>
      <c r="K223" t="s">
        <v>150</v>
      </c>
      <c r="L223" t="s">
        <v>18</v>
      </c>
      <c r="M223" s="5">
        <v>5</v>
      </c>
    </row>
    <row r="224" spans="1:13" x14ac:dyDescent="0.15">
      <c r="A224" s="2">
        <v>45176</v>
      </c>
      <c r="B224" s="3">
        <f t="shared" si="11"/>
        <v>2024</v>
      </c>
      <c r="C224" t="str">
        <f t="shared" si="9"/>
        <v>2023-2024</v>
      </c>
      <c r="D224" t="s">
        <v>147</v>
      </c>
      <c r="E224" t="s">
        <v>75</v>
      </c>
      <c r="F224" t="str">
        <f t="shared" si="10"/>
        <v>Victoria</v>
      </c>
      <c r="G224" t="s">
        <v>45</v>
      </c>
      <c r="H224">
        <v>3630</v>
      </c>
      <c r="I224" t="s">
        <v>11</v>
      </c>
      <c r="J224" t="s">
        <v>55</v>
      </c>
      <c r="K224" t="s">
        <v>154</v>
      </c>
      <c r="L224" t="s">
        <v>14</v>
      </c>
      <c r="M224" s="5">
        <v>5</v>
      </c>
    </row>
    <row r="225" spans="1:13" x14ac:dyDescent="0.15">
      <c r="A225" s="2">
        <v>45645</v>
      </c>
      <c r="B225" s="3">
        <f t="shared" si="11"/>
        <v>2025</v>
      </c>
      <c r="C225" t="str">
        <f t="shared" si="9"/>
        <v>2024-2025</v>
      </c>
      <c r="D225" t="s">
        <v>147</v>
      </c>
      <c r="E225" t="s">
        <v>59</v>
      </c>
      <c r="F225" t="str">
        <f t="shared" si="10"/>
        <v>Victoria</v>
      </c>
      <c r="G225" t="s">
        <v>45</v>
      </c>
      <c r="H225">
        <v>3280</v>
      </c>
      <c r="I225" t="s">
        <v>11</v>
      </c>
      <c r="J225" t="s">
        <v>60</v>
      </c>
      <c r="K225" t="s">
        <v>154</v>
      </c>
      <c r="L225" t="s">
        <v>14</v>
      </c>
      <c r="M225" s="5">
        <v>5</v>
      </c>
    </row>
    <row r="226" spans="1:13" x14ac:dyDescent="0.15">
      <c r="A226" s="2">
        <v>45617</v>
      </c>
      <c r="B226" s="3">
        <f t="shared" si="11"/>
        <v>2025</v>
      </c>
      <c r="C226" t="str">
        <f t="shared" si="9"/>
        <v>2024-2025</v>
      </c>
      <c r="D226" t="s">
        <v>147</v>
      </c>
      <c r="E226" t="s">
        <v>59</v>
      </c>
      <c r="F226" t="str">
        <f t="shared" si="10"/>
        <v>Victoria</v>
      </c>
      <c r="G226" t="s">
        <v>45</v>
      </c>
      <c r="H226">
        <v>3280</v>
      </c>
      <c r="I226" t="s">
        <v>11</v>
      </c>
      <c r="J226" t="s">
        <v>60</v>
      </c>
      <c r="K226" t="s">
        <v>154</v>
      </c>
      <c r="L226" t="s">
        <v>14</v>
      </c>
      <c r="M226" s="5">
        <v>5</v>
      </c>
    </row>
    <row r="227" spans="1:13" x14ac:dyDescent="0.15">
      <c r="A227" s="2">
        <v>45233</v>
      </c>
      <c r="B227" s="3">
        <f t="shared" si="11"/>
        <v>2024</v>
      </c>
      <c r="C227" t="str">
        <f t="shared" si="9"/>
        <v>2023-2024</v>
      </c>
      <c r="D227" t="s">
        <v>147</v>
      </c>
      <c r="E227" t="s">
        <v>124</v>
      </c>
      <c r="F227" t="str">
        <f t="shared" si="10"/>
        <v>New South Wales</v>
      </c>
      <c r="G227" t="s">
        <v>10</v>
      </c>
      <c r="H227">
        <v>2015</v>
      </c>
      <c r="I227" t="s">
        <v>11</v>
      </c>
      <c r="J227" t="s">
        <v>12</v>
      </c>
      <c r="K227" t="s">
        <v>154</v>
      </c>
      <c r="L227" t="s">
        <v>14</v>
      </c>
      <c r="M227" s="5">
        <v>5.0299999999999994</v>
      </c>
    </row>
    <row r="228" spans="1:13" x14ac:dyDescent="0.15">
      <c r="A228" s="2">
        <v>45269</v>
      </c>
      <c r="B228" s="3">
        <f t="shared" si="11"/>
        <v>2024</v>
      </c>
      <c r="C228" t="str">
        <f t="shared" si="9"/>
        <v>2023-2024</v>
      </c>
      <c r="D228" t="s">
        <v>147</v>
      </c>
      <c r="E228" t="s">
        <v>78</v>
      </c>
      <c r="F228" t="str">
        <f t="shared" si="10"/>
        <v>New South Wales</v>
      </c>
      <c r="G228" t="s">
        <v>10</v>
      </c>
      <c r="H228">
        <v>2350</v>
      </c>
      <c r="I228" t="s">
        <v>11</v>
      </c>
      <c r="J228" t="s">
        <v>68</v>
      </c>
      <c r="K228" t="s">
        <v>153</v>
      </c>
      <c r="L228" t="s">
        <v>16</v>
      </c>
      <c r="M228" s="5">
        <v>5.0999999999999996</v>
      </c>
    </row>
    <row r="229" spans="1:13" x14ac:dyDescent="0.15">
      <c r="A229" s="2">
        <v>45402</v>
      </c>
      <c r="B229" s="3">
        <f t="shared" si="11"/>
        <v>2024</v>
      </c>
      <c r="C229" t="str">
        <f t="shared" si="9"/>
        <v>2023-2024</v>
      </c>
      <c r="D229" t="s">
        <v>147</v>
      </c>
      <c r="E229" t="s">
        <v>28</v>
      </c>
      <c r="F229" t="str">
        <f t="shared" si="10"/>
        <v>Northern Territory</v>
      </c>
      <c r="G229" t="s">
        <v>29</v>
      </c>
      <c r="H229">
        <v>800</v>
      </c>
      <c r="I229" t="s">
        <v>11</v>
      </c>
      <c r="J229" t="s">
        <v>30</v>
      </c>
      <c r="K229" t="s">
        <v>153</v>
      </c>
      <c r="L229" t="s">
        <v>16</v>
      </c>
      <c r="M229" s="5">
        <v>5.1100000000000003</v>
      </c>
    </row>
    <row r="230" spans="1:13" x14ac:dyDescent="0.15">
      <c r="A230" s="2">
        <v>45414</v>
      </c>
      <c r="B230" s="3">
        <f t="shared" si="11"/>
        <v>2024</v>
      </c>
      <c r="C230" t="str">
        <f t="shared" si="9"/>
        <v>2023-2024</v>
      </c>
      <c r="D230" t="s">
        <v>148</v>
      </c>
      <c r="E230" t="s">
        <v>79</v>
      </c>
      <c r="F230" t="str">
        <f t="shared" si="10"/>
        <v>Australian Capital Territory</v>
      </c>
      <c r="G230" t="s">
        <v>80</v>
      </c>
      <c r="H230">
        <v>2617</v>
      </c>
      <c r="I230" t="s">
        <v>11</v>
      </c>
      <c r="J230" t="s">
        <v>58</v>
      </c>
      <c r="K230" t="s">
        <v>150</v>
      </c>
      <c r="L230" t="s">
        <v>18</v>
      </c>
      <c r="M230" s="5">
        <v>5.25</v>
      </c>
    </row>
    <row r="231" spans="1:13" x14ac:dyDescent="0.15">
      <c r="A231" s="2">
        <v>45310</v>
      </c>
      <c r="B231" s="3">
        <f t="shared" si="11"/>
        <v>2024</v>
      </c>
      <c r="C231" t="str">
        <f t="shared" si="9"/>
        <v>2023-2024</v>
      </c>
      <c r="D231" t="s">
        <v>147</v>
      </c>
      <c r="E231" t="s">
        <v>65</v>
      </c>
      <c r="F231" t="str">
        <f t="shared" si="10"/>
        <v>New South Wales</v>
      </c>
      <c r="G231" t="s">
        <v>10</v>
      </c>
      <c r="H231">
        <v>2541</v>
      </c>
      <c r="I231" t="s">
        <v>11</v>
      </c>
      <c r="J231" t="s">
        <v>58</v>
      </c>
      <c r="K231" t="s">
        <v>149</v>
      </c>
      <c r="L231" t="s">
        <v>15</v>
      </c>
      <c r="M231" s="5">
        <v>5.4</v>
      </c>
    </row>
    <row r="232" spans="1:13" x14ac:dyDescent="0.15">
      <c r="A232" s="2">
        <v>45166</v>
      </c>
      <c r="B232" s="3">
        <f t="shared" si="11"/>
        <v>2024</v>
      </c>
      <c r="C232" t="str">
        <f t="shared" si="9"/>
        <v>2023-2024</v>
      </c>
      <c r="D232" t="s">
        <v>147</v>
      </c>
      <c r="E232" t="s">
        <v>131</v>
      </c>
      <c r="F232" t="str">
        <f t="shared" si="10"/>
        <v>Western Australia</v>
      </c>
      <c r="G232" t="s">
        <v>48</v>
      </c>
      <c r="H232">
        <v>6530</v>
      </c>
      <c r="I232" t="s">
        <v>11</v>
      </c>
      <c r="J232" t="s">
        <v>77</v>
      </c>
      <c r="K232" t="s">
        <v>155</v>
      </c>
      <c r="L232" t="s">
        <v>20</v>
      </c>
      <c r="M232" s="5">
        <v>5.44</v>
      </c>
    </row>
    <row r="233" spans="1:13" x14ac:dyDescent="0.15">
      <c r="A233" s="2">
        <v>45228</v>
      </c>
      <c r="B233" s="3">
        <f t="shared" si="11"/>
        <v>2024</v>
      </c>
      <c r="C233" t="str">
        <f t="shared" si="9"/>
        <v>2023-2024</v>
      </c>
      <c r="D233" t="s">
        <v>147</v>
      </c>
      <c r="E233" t="s">
        <v>41</v>
      </c>
      <c r="F233" t="str">
        <f t="shared" si="10"/>
        <v>New South Wales</v>
      </c>
      <c r="G233" t="s">
        <v>10</v>
      </c>
      <c r="H233">
        <v>2830</v>
      </c>
      <c r="I233" t="s">
        <v>11</v>
      </c>
      <c r="J233" t="s">
        <v>25</v>
      </c>
      <c r="K233" t="s">
        <v>153</v>
      </c>
      <c r="L233" t="s">
        <v>16</v>
      </c>
      <c r="M233" s="5">
        <v>5.5</v>
      </c>
    </row>
    <row r="234" spans="1:13" x14ac:dyDescent="0.15">
      <c r="A234" s="2">
        <v>45525</v>
      </c>
      <c r="B234" s="3">
        <f t="shared" si="11"/>
        <v>2025</v>
      </c>
      <c r="C234" t="str">
        <f t="shared" si="9"/>
        <v>2024-2025</v>
      </c>
      <c r="D234" t="s">
        <v>147</v>
      </c>
      <c r="E234" t="s">
        <v>116</v>
      </c>
      <c r="F234" t="str">
        <f t="shared" si="10"/>
        <v>Western Australia</v>
      </c>
      <c r="G234" t="s">
        <v>48</v>
      </c>
      <c r="H234">
        <v>6725</v>
      </c>
      <c r="I234" t="s">
        <v>11</v>
      </c>
      <c r="J234" t="s">
        <v>77</v>
      </c>
      <c r="K234" t="s">
        <v>156</v>
      </c>
      <c r="L234" t="s">
        <v>17</v>
      </c>
      <c r="M234" s="5">
        <v>5.53</v>
      </c>
    </row>
    <row r="235" spans="1:13" x14ac:dyDescent="0.15">
      <c r="A235" s="2">
        <v>45318</v>
      </c>
      <c r="B235" s="3">
        <f t="shared" si="11"/>
        <v>2024</v>
      </c>
      <c r="C235" t="str">
        <f t="shared" si="9"/>
        <v>2023-2024</v>
      </c>
      <c r="D235" t="s">
        <v>148</v>
      </c>
      <c r="E235" t="s">
        <v>109</v>
      </c>
      <c r="F235" t="str">
        <f t="shared" si="10"/>
        <v>New South Wales</v>
      </c>
      <c r="G235" t="s">
        <v>10</v>
      </c>
      <c r="H235">
        <v>2480</v>
      </c>
      <c r="I235" t="s">
        <v>11</v>
      </c>
      <c r="J235" t="s">
        <v>68</v>
      </c>
      <c r="K235" t="s">
        <v>150</v>
      </c>
      <c r="L235" t="s">
        <v>18</v>
      </c>
      <c r="M235" s="5">
        <v>5.54</v>
      </c>
    </row>
    <row r="236" spans="1:13" x14ac:dyDescent="0.15">
      <c r="A236" s="2">
        <v>45628</v>
      </c>
      <c r="B236" s="3">
        <f t="shared" si="11"/>
        <v>2025</v>
      </c>
      <c r="C236" t="str">
        <f t="shared" si="9"/>
        <v>2024-2025</v>
      </c>
      <c r="D236" t="s">
        <v>147</v>
      </c>
      <c r="E236" t="s">
        <v>132</v>
      </c>
      <c r="F236" t="str">
        <f t="shared" si="10"/>
        <v>New South Wales</v>
      </c>
      <c r="G236" t="s">
        <v>10</v>
      </c>
      <c r="H236">
        <v>2800</v>
      </c>
      <c r="I236" t="s">
        <v>11</v>
      </c>
      <c r="J236" t="s">
        <v>25</v>
      </c>
      <c r="K236" t="s">
        <v>19</v>
      </c>
      <c r="L236" t="s">
        <v>23</v>
      </c>
      <c r="M236" s="5">
        <v>5.57</v>
      </c>
    </row>
    <row r="237" spans="1:13" x14ac:dyDescent="0.15">
      <c r="A237" s="2">
        <v>45522</v>
      </c>
      <c r="B237" s="3">
        <f t="shared" si="11"/>
        <v>2025</v>
      </c>
      <c r="C237" t="str">
        <f t="shared" si="9"/>
        <v>2024-2025</v>
      </c>
      <c r="D237" t="s">
        <v>147</v>
      </c>
      <c r="E237" t="s">
        <v>122</v>
      </c>
      <c r="F237" t="str">
        <f t="shared" si="10"/>
        <v>New South Wales</v>
      </c>
      <c r="G237" t="s">
        <v>10</v>
      </c>
      <c r="H237">
        <v>2650</v>
      </c>
      <c r="I237" t="s">
        <v>11</v>
      </c>
      <c r="J237" t="s">
        <v>25</v>
      </c>
      <c r="K237" t="s">
        <v>153</v>
      </c>
      <c r="L237" t="s">
        <v>16</v>
      </c>
      <c r="M237" s="5">
        <v>5.79</v>
      </c>
    </row>
    <row r="238" spans="1:13" x14ac:dyDescent="0.15">
      <c r="A238" s="2">
        <v>44979</v>
      </c>
      <c r="B238" s="3">
        <f t="shared" si="11"/>
        <v>2023</v>
      </c>
      <c r="C238" t="str">
        <f t="shared" si="9"/>
        <v>2022-2023</v>
      </c>
      <c r="D238" t="s">
        <v>147</v>
      </c>
      <c r="E238" t="s">
        <v>39</v>
      </c>
      <c r="F238" t="str">
        <f t="shared" si="10"/>
        <v>South Australia</v>
      </c>
      <c r="G238" t="s">
        <v>32</v>
      </c>
      <c r="H238">
        <v>5343</v>
      </c>
      <c r="I238" t="s">
        <v>11</v>
      </c>
      <c r="J238" t="s">
        <v>38</v>
      </c>
      <c r="K238" t="s">
        <v>155</v>
      </c>
      <c r="L238" t="s">
        <v>20</v>
      </c>
      <c r="M238" s="5">
        <v>5.97</v>
      </c>
    </row>
    <row r="239" spans="1:13" x14ac:dyDescent="0.15">
      <c r="A239" s="2">
        <v>45493</v>
      </c>
      <c r="B239" s="3">
        <f t="shared" si="11"/>
        <v>2025</v>
      </c>
      <c r="C239" t="str">
        <f t="shared" si="9"/>
        <v>2024-2025</v>
      </c>
      <c r="D239" t="s">
        <v>147</v>
      </c>
      <c r="E239" t="s">
        <v>115</v>
      </c>
      <c r="F239" t="str">
        <f t="shared" si="10"/>
        <v>Western Australia</v>
      </c>
      <c r="G239" t="s">
        <v>48</v>
      </c>
      <c r="H239">
        <v>6280</v>
      </c>
      <c r="I239" t="s">
        <v>11</v>
      </c>
      <c r="J239" t="s">
        <v>94</v>
      </c>
      <c r="K239" t="s">
        <v>155</v>
      </c>
      <c r="L239" t="s">
        <v>20</v>
      </c>
      <c r="M239" s="5">
        <v>5.98</v>
      </c>
    </row>
    <row r="240" spans="1:13" x14ac:dyDescent="0.15">
      <c r="A240" s="2">
        <v>45252</v>
      </c>
      <c r="B240" s="3">
        <f t="shared" si="11"/>
        <v>2024</v>
      </c>
      <c r="C240" t="str">
        <f t="shared" si="9"/>
        <v>2023-2024</v>
      </c>
      <c r="D240" t="s">
        <v>148</v>
      </c>
      <c r="E240" t="s">
        <v>9</v>
      </c>
      <c r="F240" t="str">
        <f t="shared" si="10"/>
        <v>New South Wales</v>
      </c>
      <c r="G240" t="s">
        <v>10</v>
      </c>
      <c r="H240">
        <v>2067</v>
      </c>
      <c r="I240" t="s">
        <v>11</v>
      </c>
      <c r="J240" t="s">
        <v>12</v>
      </c>
      <c r="K240" t="s">
        <v>154</v>
      </c>
      <c r="L240" t="s">
        <v>14</v>
      </c>
      <c r="M240" s="5">
        <v>5.98</v>
      </c>
    </row>
    <row r="241" spans="1:13" x14ac:dyDescent="0.15">
      <c r="A241" s="2">
        <v>45652</v>
      </c>
      <c r="B241" s="3">
        <f t="shared" si="11"/>
        <v>2025</v>
      </c>
      <c r="C241" t="str">
        <f t="shared" si="9"/>
        <v>2024-2025</v>
      </c>
      <c r="D241" t="s">
        <v>147</v>
      </c>
      <c r="E241" t="s">
        <v>64</v>
      </c>
      <c r="F241" t="str">
        <f t="shared" si="10"/>
        <v>Victoria</v>
      </c>
      <c r="G241" t="s">
        <v>45</v>
      </c>
      <c r="H241">
        <v>3199</v>
      </c>
      <c r="I241" t="s">
        <v>11</v>
      </c>
      <c r="J241" t="s">
        <v>63</v>
      </c>
      <c r="K241" t="s">
        <v>155</v>
      </c>
      <c r="L241" t="s">
        <v>20</v>
      </c>
      <c r="M241" s="5">
        <v>5.98</v>
      </c>
    </row>
    <row r="242" spans="1:13" x14ac:dyDescent="0.15">
      <c r="A242" s="2">
        <v>45224</v>
      </c>
      <c r="B242" s="3">
        <f t="shared" si="11"/>
        <v>2024</v>
      </c>
      <c r="C242" t="str">
        <f t="shared" si="9"/>
        <v>2023-2024</v>
      </c>
      <c r="D242" t="s">
        <v>147</v>
      </c>
      <c r="E242" t="s">
        <v>142</v>
      </c>
      <c r="F242" t="str">
        <f t="shared" si="10"/>
        <v>Australian Capital Territory</v>
      </c>
      <c r="G242" t="s">
        <v>80</v>
      </c>
      <c r="H242">
        <v>2609</v>
      </c>
      <c r="I242" t="s">
        <v>11</v>
      </c>
      <c r="J242" t="s">
        <v>58</v>
      </c>
      <c r="K242" t="s">
        <v>156</v>
      </c>
      <c r="L242" t="s">
        <v>17</v>
      </c>
      <c r="M242" s="5">
        <v>5.98</v>
      </c>
    </row>
    <row r="243" spans="1:13" x14ac:dyDescent="0.15">
      <c r="A243" s="2">
        <v>45150</v>
      </c>
      <c r="B243" s="3">
        <f t="shared" si="11"/>
        <v>2024</v>
      </c>
      <c r="C243" t="str">
        <f t="shared" si="9"/>
        <v>2023-2024</v>
      </c>
      <c r="D243" t="s">
        <v>148</v>
      </c>
      <c r="E243" t="s">
        <v>113</v>
      </c>
      <c r="F243" t="str">
        <f t="shared" si="10"/>
        <v>Queensland</v>
      </c>
      <c r="G243" t="s">
        <v>35</v>
      </c>
      <c r="H243">
        <v>4215</v>
      </c>
      <c r="I243" t="s">
        <v>11</v>
      </c>
      <c r="J243" t="s">
        <v>104</v>
      </c>
      <c r="K243" t="s">
        <v>155</v>
      </c>
      <c r="L243" t="s">
        <v>20</v>
      </c>
      <c r="M243" s="5">
        <v>5.98</v>
      </c>
    </row>
    <row r="244" spans="1:13" x14ac:dyDescent="0.15">
      <c r="A244" s="2">
        <v>45255</v>
      </c>
      <c r="B244" s="3">
        <f t="shared" si="11"/>
        <v>2024</v>
      </c>
      <c r="C244" t="str">
        <f t="shared" si="9"/>
        <v>2023-2024</v>
      </c>
      <c r="D244" t="s">
        <v>147</v>
      </c>
      <c r="E244" t="s">
        <v>88</v>
      </c>
      <c r="F244" t="str">
        <f t="shared" si="10"/>
        <v>South Australia</v>
      </c>
      <c r="G244" t="s">
        <v>32</v>
      </c>
      <c r="H244">
        <v>5011</v>
      </c>
      <c r="I244" t="s">
        <v>11</v>
      </c>
      <c r="J244" t="s">
        <v>33</v>
      </c>
      <c r="K244" t="s">
        <v>152</v>
      </c>
      <c r="L244" t="s">
        <v>13</v>
      </c>
      <c r="M244" s="5">
        <v>5.98</v>
      </c>
    </row>
    <row r="245" spans="1:13" x14ac:dyDescent="0.15">
      <c r="A245" s="2">
        <v>45565</v>
      </c>
      <c r="B245" s="3">
        <f t="shared" si="11"/>
        <v>2025</v>
      </c>
      <c r="C245" t="str">
        <f t="shared" si="9"/>
        <v>2024-2025</v>
      </c>
      <c r="D245" t="s">
        <v>147</v>
      </c>
      <c r="E245" t="s">
        <v>78</v>
      </c>
      <c r="F245" t="str">
        <f t="shared" si="10"/>
        <v>New South Wales</v>
      </c>
      <c r="G245" t="s">
        <v>10</v>
      </c>
      <c r="H245">
        <v>2350</v>
      </c>
      <c r="I245" t="s">
        <v>11</v>
      </c>
      <c r="J245" t="s">
        <v>68</v>
      </c>
      <c r="K245" t="s">
        <v>154</v>
      </c>
      <c r="L245" t="s">
        <v>14</v>
      </c>
      <c r="M245" s="5">
        <v>5.99</v>
      </c>
    </row>
    <row r="246" spans="1:13" x14ac:dyDescent="0.15">
      <c r="A246" s="2">
        <v>45325</v>
      </c>
      <c r="B246" s="3">
        <f t="shared" si="11"/>
        <v>2024</v>
      </c>
      <c r="C246" t="str">
        <f t="shared" si="9"/>
        <v>2023-2024</v>
      </c>
      <c r="D246" t="s">
        <v>147</v>
      </c>
      <c r="E246" t="s">
        <v>85</v>
      </c>
      <c r="F246" t="str">
        <f t="shared" si="10"/>
        <v>Queensland</v>
      </c>
      <c r="G246" t="s">
        <v>35</v>
      </c>
      <c r="H246">
        <v>4883</v>
      </c>
      <c r="I246" t="s">
        <v>11</v>
      </c>
      <c r="J246" t="s">
        <v>36</v>
      </c>
      <c r="K246" t="s">
        <v>19</v>
      </c>
      <c r="L246" t="s">
        <v>23</v>
      </c>
      <c r="M246" s="5">
        <v>5.99</v>
      </c>
    </row>
    <row r="247" spans="1:13" x14ac:dyDescent="0.15">
      <c r="A247" s="2">
        <v>45156</v>
      </c>
      <c r="B247" s="3">
        <f t="shared" si="11"/>
        <v>2024</v>
      </c>
      <c r="C247" t="str">
        <f t="shared" si="9"/>
        <v>2023-2024</v>
      </c>
      <c r="D247" t="s">
        <v>148</v>
      </c>
      <c r="E247" t="s">
        <v>9</v>
      </c>
      <c r="F247" t="str">
        <f t="shared" si="10"/>
        <v>New South Wales</v>
      </c>
      <c r="G247" t="s">
        <v>10</v>
      </c>
      <c r="H247">
        <v>2067</v>
      </c>
      <c r="I247" t="s">
        <v>11</v>
      </c>
      <c r="J247" t="s">
        <v>12</v>
      </c>
      <c r="K247" t="s">
        <v>151</v>
      </c>
      <c r="L247" t="s">
        <v>21</v>
      </c>
      <c r="M247" s="5">
        <v>5.99</v>
      </c>
    </row>
    <row r="248" spans="1:13" x14ac:dyDescent="0.15">
      <c r="A248" s="2">
        <v>45557</v>
      </c>
      <c r="B248" s="3">
        <f t="shared" si="11"/>
        <v>2025</v>
      </c>
      <c r="C248" t="str">
        <f t="shared" si="9"/>
        <v>2024-2025</v>
      </c>
      <c r="D248" t="s">
        <v>148</v>
      </c>
      <c r="E248" t="s">
        <v>9</v>
      </c>
      <c r="F248" t="str">
        <f t="shared" si="10"/>
        <v>New South Wales</v>
      </c>
      <c r="G248" t="s">
        <v>10</v>
      </c>
      <c r="H248">
        <v>2067</v>
      </c>
      <c r="I248" t="s">
        <v>11</v>
      </c>
      <c r="J248" t="s">
        <v>12</v>
      </c>
      <c r="K248" t="s">
        <v>153</v>
      </c>
      <c r="L248" t="s">
        <v>16</v>
      </c>
      <c r="M248" s="5">
        <v>5.99</v>
      </c>
    </row>
    <row r="249" spans="1:13" x14ac:dyDescent="0.15">
      <c r="A249" s="2">
        <v>45108</v>
      </c>
      <c r="B249" s="3">
        <f t="shared" si="11"/>
        <v>2024</v>
      </c>
      <c r="C249" t="str">
        <f t="shared" si="9"/>
        <v>2023-2024</v>
      </c>
      <c r="D249" t="s">
        <v>147</v>
      </c>
      <c r="E249" t="s">
        <v>44</v>
      </c>
      <c r="F249" t="str">
        <f t="shared" si="10"/>
        <v>Victoria</v>
      </c>
      <c r="G249" t="s">
        <v>45</v>
      </c>
      <c r="H249">
        <v>3066</v>
      </c>
      <c r="I249" t="s">
        <v>11</v>
      </c>
      <c r="J249" t="s">
        <v>46</v>
      </c>
      <c r="K249" t="s">
        <v>151</v>
      </c>
      <c r="L249" t="s">
        <v>21</v>
      </c>
      <c r="M249" s="5">
        <v>5.99</v>
      </c>
    </row>
    <row r="250" spans="1:13" x14ac:dyDescent="0.15">
      <c r="A250" s="2">
        <v>45655</v>
      </c>
      <c r="B250" s="3">
        <f t="shared" si="11"/>
        <v>2025</v>
      </c>
      <c r="C250" t="str">
        <f t="shared" si="9"/>
        <v>2024-2025</v>
      </c>
      <c r="D250" t="s">
        <v>147</v>
      </c>
      <c r="E250" t="s">
        <v>73</v>
      </c>
      <c r="F250" t="str">
        <f t="shared" si="10"/>
        <v>Victoria</v>
      </c>
      <c r="G250" t="s">
        <v>45</v>
      </c>
      <c r="H250">
        <v>3136</v>
      </c>
      <c r="I250" t="s">
        <v>11</v>
      </c>
      <c r="J250" t="s">
        <v>63</v>
      </c>
      <c r="K250" t="s">
        <v>152</v>
      </c>
      <c r="L250" t="s">
        <v>13</v>
      </c>
      <c r="M250" s="5">
        <v>5.99</v>
      </c>
    </row>
    <row r="251" spans="1:13" x14ac:dyDescent="0.15">
      <c r="A251" s="2">
        <v>45231</v>
      </c>
      <c r="B251" s="3">
        <f t="shared" si="11"/>
        <v>2024</v>
      </c>
      <c r="C251" t="str">
        <f t="shared" si="9"/>
        <v>2023-2024</v>
      </c>
      <c r="D251" t="s">
        <v>147</v>
      </c>
      <c r="E251" t="s">
        <v>142</v>
      </c>
      <c r="F251" t="str">
        <f t="shared" si="10"/>
        <v>Australian Capital Territory</v>
      </c>
      <c r="G251" t="s">
        <v>80</v>
      </c>
      <c r="H251">
        <v>2609</v>
      </c>
      <c r="I251" t="s">
        <v>11</v>
      </c>
      <c r="J251" t="s">
        <v>58</v>
      </c>
      <c r="K251" t="s">
        <v>153</v>
      </c>
      <c r="L251" t="s">
        <v>16</v>
      </c>
      <c r="M251" s="5">
        <v>5.99</v>
      </c>
    </row>
    <row r="252" spans="1:13" x14ac:dyDescent="0.15">
      <c r="A252" s="2">
        <v>44936</v>
      </c>
      <c r="B252" s="3">
        <f t="shared" si="11"/>
        <v>2023</v>
      </c>
      <c r="C252" t="str">
        <f t="shared" si="9"/>
        <v>2022-2023</v>
      </c>
      <c r="D252" t="s">
        <v>147</v>
      </c>
      <c r="E252" t="s">
        <v>87</v>
      </c>
      <c r="F252" t="str">
        <f t="shared" si="10"/>
        <v>New South Wales</v>
      </c>
      <c r="G252" t="s">
        <v>10</v>
      </c>
      <c r="H252">
        <v>2790</v>
      </c>
      <c r="I252" t="s">
        <v>11</v>
      </c>
      <c r="J252" t="s">
        <v>25</v>
      </c>
      <c r="K252" t="s">
        <v>154</v>
      </c>
      <c r="L252" t="s">
        <v>14</v>
      </c>
      <c r="M252" s="5">
        <v>5.99</v>
      </c>
    </row>
    <row r="253" spans="1:13" x14ac:dyDescent="0.15">
      <c r="A253" s="2">
        <v>45633</v>
      </c>
      <c r="B253" s="3">
        <f t="shared" si="11"/>
        <v>2025</v>
      </c>
      <c r="C253" t="str">
        <f t="shared" si="9"/>
        <v>2024-2025</v>
      </c>
      <c r="D253" t="s">
        <v>148</v>
      </c>
      <c r="E253" t="s">
        <v>95</v>
      </c>
      <c r="F253" t="str">
        <f t="shared" si="10"/>
        <v>Victoria</v>
      </c>
      <c r="G253" t="s">
        <v>45</v>
      </c>
      <c r="H253">
        <v>3931</v>
      </c>
      <c r="I253" t="s">
        <v>11</v>
      </c>
      <c r="J253" t="s">
        <v>55</v>
      </c>
      <c r="K253" t="s">
        <v>19</v>
      </c>
      <c r="L253" t="s">
        <v>23</v>
      </c>
      <c r="M253" s="5">
        <v>5.99</v>
      </c>
    </row>
    <row r="254" spans="1:13" x14ac:dyDescent="0.15">
      <c r="A254" s="2">
        <v>45596</v>
      </c>
      <c r="B254" s="3">
        <f t="shared" si="11"/>
        <v>2025</v>
      </c>
      <c r="C254" t="str">
        <f t="shared" si="9"/>
        <v>2024-2025</v>
      </c>
      <c r="D254" t="s">
        <v>147</v>
      </c>
      <c r="E254" t="s">
        <v>31</v>
      </c>
      <c r="F254" t="str">
        <f t="shared" si="10"/>
        <v>South Australia</v>
      </c>
      <c r="G254" t="s">
        <v>32</v>
      </c>
      <c r="H254">
        <v>5168</v>
      </c>
      <c r="I254" t="s">
        <v>11</v>
      </c>
      <c r="J254" t="s">
        <v>33</v>
      </c>
      <c r="K254" t="s">
        <v>150</v>
      </c>
      <c r="L254" t="s">
        <v>18</v>
      </c>
      <c r="M254" s="5">
        <v>5.99</v>
      </c>
    </row>
    <row r="255" spans="1:13" x14ac:dyDescent="0.15">
      <c r="A255" s="2">
        <v>45155</v>
      </c>
      <c r="B255" s="3">
        <f t="shared" si="11"/>
        <v>2024</v>
      </c>
      <c r="C255" t="str">
        <f t="shared" si="9"/>
        <v>2023-2024</v>
      </c>
      <c r="D255" t="s">
        <v>148</v>
      </c>
      <c r="E255" t="s">
        <v>103</v>
      </c>
      <c r="F255" t="str">
        <f t="shared" si="10"/>
        <v>Queensland</v>
      </c>
      <c r="G255" t="s">
        <v>35</v>
      </c>
      <c r="H255">
        <v>4509</v>
      </c>
      <c r="I255" t="s">
        <v>11</v>
      </c>
      <c r="J255" t="s">
        <v>104</v>
      </c>
      <c r="K255" t="s">
        <v>19</v>
      </c>
      <c r="L255" t="s">
        <v>23</v>
      </c>
      <c r="M255" s="5">
        <v>5.99</v>
      </c>
    </row>
    <row r="256" spans="1:13" x14ac:dyDescent="0.15">
      <c r="A256" s="2">
        <v>45038</v>
      </c>
      <c r="B256" s="3">
        <f t="shared" si="11"/>
        <v>2023</v>
      </c>
      <c r="C256" t="str">
        <f t="shared" si="9"/>
        <v>2022-2023</v>
      </c>
      <c r="D256" t="s">
        <v>148</v>
      </c>
      <c r="E256" t="s">
        <v>65</v>
      </c>
      <c r="F256" t="str">
        <f t="shared" si="10"/>
        <v>New South Wales</v>
      </c>
      <c r="G256" t="s">
        <v>10</v>
      </c>
      <c r="H256">
        <v>2541</v>
      </c>
      <c r="I256" t="s">
        <v>11</v>
      </c>
      <c r="J256" t="s">
        <v>58</v>
      </c>
      <c r="K256" t="s">
        <v>19</v>
      </c>
      <c r="L256" t="s">
        <v>23</v>
      </c>
      <c r="M256" s="5">
        <v>5.99</v>
      </c>
    </row>
    <row r="257" spans="1:13" x14ac:dyDescent="0.15">
      <c r="A257" s="2">
        <v>45093</v>
      </c>
      <c r="B257" s="3">
        <f t="shared" si="11"/>
        <v>2023</v>
      </c>
      <c r="C257" t="str">
        <f t="shared" si="9"/>
        <v>2022-2023</v>
      </c>
      <c r="D257" t="s">
        <v>147</v>
      </c>
      <c r="E257" t="s">
        <v>121</v>
      </c>
      <c r="F257" t="str">
        <f t="shared" si="10"/>
        <v>Queensland</v>
      </c>
      <c r="G257" t="s">
        <v>35</v>
      </c>
      <c r="H257">
        <v>4700</v>
      </c>
      <c r="I257" t="s">
        <v>11</v>
      </c>
      <c r="J257" t="s">
        <v>51</v>
      </c>
      <c r="K257" t="s">
        <v>156</v>
      </c>
      <c r="L257" t="s">
        <v>17</v>
      </c>
      <c r="M257" s="5">
        <v>5.99</v>
      </c>
    </row>
    <row r="258" spans="1:13" x14ac:dyDescent="0.15">
      <c r="A258" s="2">
        <v>45383</v>
      </c>
      <c r="B258" s="3">
        <f t="shared" si="11"/>
        <v>2024</v>
      </c>
      <c r="C258" t="str">
        <f t="shared" ref="C258:C321" si="12">IF(MONTH(A258) &gt;= 7, YEAR(A258) &amp; "-" &amp; YEAR(A258) + 1, YEAR(A258) - 1 &amp; "-" &amp; YEAR(A258))</f>
        <v>2023-2024</v>
      </c>
      <c r="D258" t="s">
        <v>147</v>
      </c>
      <c r="E258" t="s">
        <v>90</v>
      </c>
      <c r="F258" t="str">
        <f t="shared" ref="F258:F321" si="13">IF(G258="WA","Western Australia",
IF(G258="NSW","New South Wales",
IF(G258="QLD","Queensland",
IF(G258="VIC","Victoria",
IF(G258="TAS","Tasmania",
IF(G258="SA","South Australia",
IF(G258="NT","Northern Territory",
IF(G258="ACT","Australian Capital Territory",G258))))))))</f>
        <v>Victoria</v>
      </c>
      <c r="G258" t="s">
        <v>45</v>
      </c>
      <c r="H258">
        <v>3179</v>
      </c>
      <c r="I258" t="s">
        <v>11</v>
      </c>
      <c r="J258" t="s">
        <v>63</v>
      </c>
      <c r="K258" t="s">
        <v>151</v>
      </c>
      <c r="L258" t="s">
        <v>21</v>
      </c>
      <c r="M258" s="5">
        <v>5.99</v>
      </c>
    </row>
    <row r="259" spans="1:13" x14ac:dyDescent="0.15">
      <c r="A259" s="2">
        <v>44996</v>
      </c>
      <c r="B259" s="3">
        <f t="shared" ref="B259:B322" si="14">IF(MONTH(A259)&gt;=7,YEAR(A259)+1,YEAR(A259))</f>
        <v>2023</v>
      </c>
      <c r="C259" t="str">
        <f t="shared" si="12"/>
        <v>2022-2023</v>
      </c>
      <c r="D259" t="s">
        <v>148</v>
      </c>
      <c r="E259" t="s">
        <v>113</v>
      </c>
      <c r="F259" t="str">
        <f t="shared" si="13"/>
        <v>Queensland</v>
      </c>
      <c r="G259" t="s">
        <v>35</v>
      </c>
      <c r="H259">
        <v>4215</v>
      </c>
      <c r="I259" t="s">
        <v>11</v>
      </c>
      <c r="J259" t="s">
        <v>104</v>
      </c>
      <c r="K259" t="s">
        <v>19</v>
      </c>
      <c r="L259" t="s">
        <v>23</v>
      </c>
      <c r="M259" s="5">
        <v>5.99</v>
      </c>
    </row>
    <row r="260" spans="1:13" x14ac:dyDescent="0.15">
      <c r="A260" s="2">
        <v>45010</v>
      </c>
      <c r="B260" s="3">
        <f t="shared" si="14"/>
        <v>2023</v>
      </c>
      <c r="C260" t="str">
        <f t="shared" si="12"/>
        <v>2022-2023</v>
      </c>
      <c r="D260" t="s">
        <v>147</v>
      </c>
      <c r="E260" t="s">
        <v>42</v>
      </c>
      <c r="F260" t="str">
        <f t="shared" si="13"/>
        <v>Queensland</v>
      </c>
      <c r="G260" t="s">
        <v>35</v>
      </c>
      <c r="H260">
        <v>4053</v>
      </c>
      <c r="I260" t="s">
        <v>11</v>
      </c>
      <c r="J260" t="s">
        <v>43</v>
      </c>
      <c r="K260" t="s">
        <v>154</v>
      </c>
      <c r="L260" t="s">
        <v>14</v>
      </c>
      <c r="M260" s="5">
        <v>5.99</v>
      </c>
    </row>
    <row r="261" spans="1:13" x14ac:dyDescent="0.15">
      <c r="A261" s="2">
        <v>45194</v>
      </c>
      <c r="B261" s="3">
        <f t="shared" si="14"/>
        <v>2024</v>
      </c>
      <c r="C261" t="str">
        <f t="shared" si="12"/>
        <v>2023-2024</v>
      </c>
      <c r="D261" t="s">
        <v>147</v>
      </c>
      <c r="E261" t="s">
        <v>61</v>
      </c>
      <c r="F261" t="str">
        <f t="shared" si="13"/>
        <v>New South Wales</v>
      </c>
      <c r="G261" t="s">
        <v>10</v>
      </c>
      <c r="H261">
        <v>2539</v>
      </c>
      <c r="I261" t="s">
        <v>11</v>
      </c>
      <c r="J261" t="s">
        <v>58</v>
      </c>
      <c r="K261" t="s">
        <v>151</v>
      </c>
      <c r="L261" t="s">
        <v>21</v>
      </c>
      <c r="M261" s="5">
        <v>5.99</v>
      </c>
    </row>
    <row r="262" spans="1:13" x14ac:dyDescent="0.15">
      <c r="A262" s="2">
        <v>45190</v>
      </c>
      <c r="B262" s="3">
        <f t="shared" si="14"/>
        <v>2024</v>
      </c>
      <c r="C262" t="str">
        <f t="shared" si="12"/>
        <v>2023-2024</v>
      </c>
      <c r="D262" t="s">
        <v>148</v>
      </c>
      <c r="E262" t="s">
        <v>122</v>
      </c>
      <c r="F262" t="str">
        <f t="shared" si="13"/>
        <v>New South Wales</v>
      </c>
      <c r="G262" t="s">
        <v>10</v>
      </c>
      <c r="H262">
        <v>2650</v>
      </c>
      <c r="I262" t="s">
        <v>11</v>
      </c>
      <c r="J262" t="s">
        <v>25</v>
      </c>
      <c r="K262" t="s">
        <v>19</v>
      </c>
      <c r="L262" t="s">
        <v>23</v>
      </c>
      <c r="M262" s="5">
        <v>5.99</v>
      </c>
    </row>
    <row r="263" spans="1:13" x14ac:dyDescent="0.15">
      <c r="A263" s="2">
        <v>45152</v>
      </c>
      <c r="B263" s="3">
        <f t="shared" si="14"/>
        <v>2024</v>
      </c>
      <c r="C263" t="str">
        <f t="shared" si="12"/>
        <v>2023-2024</v>
      </c>
      <c r="D263" t="s">
        <v>147</v>
      </c>
      <c r="E263" t="s">
        <v>59</v>
      </c>
      <c r="F263" t="str">
        <f t="shared" si="13"/>
        <v>Victoria</v>
      </c>
      <c r="G263" t="s">
        <v>45</v>
      </c>
      <c r="H263">
        <v>3280</v>
      </c>
      <c r="I263" t="s">
        <v>11</v>
      </c>
      <c r="J263" t="s">
        <v>60</v>
      </c>
      <c r="K263" t="s">
        <v>149</v>
      </c>
      <c r="L263" t="s">
        <v>15</v>
      </c>
      <c r="M263" s="5">
        <v>5.99</v>
      </c>
    </row>
    <row r="264" spans="1:13" x14ac:dyDescent="0.15">
      <c r="A264" s="2">
        <v>45594</v>
      </c>
      <c r="B264" s="3">
        <f t="shared" si="14"/>
        <v>2025</v>
      </c>
      <c r="C264" t="str">
        <f t="shared" si="12"/>
        <v>2024-2025</v>
      </c>
      <c r="D264" t="s">
        <v>147</v>
      </c>
      <c r="E264" t="s">
        <v>52</v>
      </c>
      <c r="F264" t="str">
        <f t="shared" si="13"/>
        <v>Victoria</v>
      </c>
      <c r="G264" t="s">
        <v>45</v>
      </c>
      <c r="H264">
        <v>3030</v>
      </c>
      <c r="I264" t="s">
        <v>11</v>
      </c>
      <c r="J264" t="s">
        <v>46</v>
      </c>
      <c r="K264" t="s">
        <v>156</v>
      </c>
      <c r="L264" t="s">
        <v>17</v>
      </c>
      <c r="M264" s="5">
        <v>5.99</v>
      </c>
    </row>
    <row r="265" spans="1:13" x14ac:dyDescent="0.15">
      <c r="A265" s="2">
        <v>44934</v>
      </c>
      <c r="B265" s="3">
        <f t="shared" si="14"/>
        <v>2023</v>
      </c>
      <c r="C265" t="str">
        <f t="shared" si="12"/>
        <v>2022-2023</v>
      </c>
      <c r="D265" t="s">
        <v>147</v>
      </c>
      <c r="E265" t="s">
        <v>34</v>
      </c>
      <c r="F265" t="str">
        <f t="shared" si="13"/>
        <v>Queensland</v>
      </c>
      <c r="G265" t="s">
        <v>35</v>
      </c>
      <c r="H265">
        <v>4802</v>
      </c>
      <c r="I265" t="s">
        <v>11</v>
      </c>
      <c r="J265" t="s">
        <v>36</v>
      </c>
      <c r="K265" t="s">
        <v>154</v>
      </c>
      <c r="L265" t="s">
        <v>14</v>
      </c>
      <c r="M265" s="5">
        <v>6</v>
      </c>
    </row>
    <row r="266" spans="1:13" x14ac:dyDescent="0.15">
      <c r="A266" s="2">
        <v>45078</v>
      </c>
      <c r="B266" s="3">
        <f t="shared" si="14"/>
        <v>2023</v>
      </c>
      <c r="C266" t="str">
        <f t="shared" si="12"/>
        <v>2022-2023</v>
      </c>
      <c r="D266" t="s">
        <v>147</v>
      </c>
      <c r="E266" t="s">
        <v>96</v>
      </c>
      <c r="F266" t="str">
        <f t="shared" si="13"/>
        <v>Western Australia</v>
      </c>
      <c r="G266" t="s">
        <v>48</v>
      </c>
      <c r="H266">
        <v>6330</v>
      </c>
      <c r="I266" t="s">
        <v>11</v>
      </c>
      <c r="J266" t="s">
        <v>94</v>
      </c>
      <c r="K266" t="s">
        <v>155</v>
      </c>
      <c r="L266" t="s">
        <v>20</v>
      </c>
      <c r="M266" s="5">
        <v>6</v>
      </c>
    </row>
    <row r="267" spans="1:13" x14ac:dyDescent="0.15">
      <c r="A267" s="2">
        <v>45159</v>
      </c>
      <c r="B267" s="3">
        <f t="shared" si="14"/>
        <v>2024</v>
      </c>
      <c r="C267" t="str">
        <f t="shared" si="12"/>
        <v>2023-2024</v>
      </c>
      <c r="D267" t="s">
        <v>147</v>
      </c>
      <c r="E267" t="s">
        <v>86</v>
      </c>
      <c r="F267" t="str">
        <f t="shared" si="13"/>
        <v>New South Wales</v>
      </c>
      <c r="G267" t="s">
        <v>10</v>
      </c>
      <c r="H267">
        <v>2064</v>
      </c>
      <c r="I267" t="s">
        <v>11</v>
      </c>
      <c r="J267" t="s">
        <v>12</v>
      </c>
      <c r="K267" t="s">
        <v>150</v>
      </c>
      <c r="L267" t="s">
        <v>18</v>
      </c>
      <c r="M267" s="5">
        <v>6</v>
      </c>
    </row>
    <row r="268" spans="1:13" x14ac:dyDescent="0.15">
      <c r="A268" s="2">
        <v>45386</v>
      </c>
      <c r="B268" s="3">
        <f t="shared" si="14"/>
        <v>2024</v>
      </c>
      <c r="C268" t="str">
        <f t="shared" si="12"/>
        <v>2023-2024</v>
      </c>
      <c r="D268" t="s">
        <v>147</v>
      </c>
      <c r="E268" t="s">
        <v>126</v>
      </c>
      <c r="F268" t="str">
        <f t="shared" si="13"/>
        <v>Queensland</v>
      </c>
      <c r="G268" t="s">
        <v>35</v>
      </c>
      <c r="H268">
        <v>4551</v>
      </c>
      <c r="I268" t="s">
        <v>11</v>
      </c>
      <c r="J268" t="s">
        <v>120</v>
      </c>
      <c r="K268" t="s">
        <v>154</v>
      </c>
      <c r="L268" t="s">
        <v>14</v>
      </c>
      <c r="M268" s="5">
        <v>6</v>
      </c>
    </row>
    <row r="269" spans="1:13" x14ac:dyDescent="0.15">
      <c r="A269" s="2">
        <v>45290</v>
      </c>
      <c r="B269" s="3">
        <f t="shared" si="14"/>
        <v>2024</v>
      </c>
      <c r="C269" t="str">
        <f t="shared" si="12"/>
        <v>2023-2024</v>
      </c>
      <c r="D269" t="s">
        <v>147</v>
      </c>
      <c r="E269" t="s">
        <v>99</v>
      </c>
      <c r="F269" t="str">
        <f t="shared" si="13"/>
        <v>Victoria</v>
      </c>
      <c r="G269" t="s">
        <v>45</v>
      </c>
      <c r="H269">
        <v>3148</v>
      </c>
      <c r="I269" t="s">
        <v>11</v>
      </c>
      <c r="J269" t="s">
        <v>63</v>
      </c>
      <c r="K269" t="s">
        <v>154</v>
      </c>
      <c r="L269" t="s">
        <v>14</v>
      </c>
      <c r="M269" s="5">
        <v>6</v>
      </c>
    </row>
    <row r="270" spans="1:13" x14ac:dyDescent="0.15">
      <c r="A270" s="2">
        <v>45486</v>
      </c>
      <c r="B270" s="3">
        <f t="shared" si="14"/>
        <v>2025</v>
      </c>
      <c r="C270" t="str">
        <f t="shared" si="12"/>
        <v>2024-2025</v>
      </c>
      <c r="D270" t="s">
        <v>148</v>
      </c>
      <c r="E270" t="s">
        <v>99</v>
      </c>
      <c r="F270" t="str">
        <f t="shared" si="13"/>
        <v>Victoria</v>
      </c>
      <c r="G270" t="s">
        <v>45</v>
      </c>
      <c r="H270">
        <v>3148</v>
      </c>
      <c r="I270" t="s">
        <v>11</v>
      </c>
      <c r="J270" t="s">
        <v>63</v>
      </c>
      <c r="K270" t="s">
        <v>19</v>
      </c>
      <c r="L270" t="s">
        <v>23</v>
      </c>
      <c r="M270" s="5">
        <v>6</v>
      </c>
    </row>
    <row r="271" spans="1:13" x14ac:dyDescent="0.15">
      <c r="A271" s="2">
        <v>45223</v>
      </c>
      <c r="B271" s="3">
        <f t="shared" si="14"/>
        <v>2024</v>
      </c>
      <c r="C271" t="str">
        <f t="shared" si="12"/>
        <v>2023-2024</v>
      </c>
      <c r="D271" t="s">
        <v>148</v>
      </c>
      <c r="E271" t="s">
        <v>9</v>
      </c>
      <c r="F271" t="str">
        <f t="shared" si="13"/>
        <v>New South Wales</v>
      </c>
      <c r="G271" t="s">
        <v>10</v>
      </c>
      <c r="H271">
        <v>2067</v>
      </c>
      <c r="I271" t="s">
        <v>11</v>
      </c>
      <c r="J271" t="s">
        <v>12</v>
      </c>
      <c r="K271" t="s">
        <v>149</v>
      </c>
      <c r="L271" t="s">
        <v>15</v>
      </c>
      <c r="M271" s="5">
        <v>6</v>
      </c>
    </row>
    <row r="272" spans="1:13" x14ac:dyDescent="0.15">
      <c r="A272" s="2">
        <v>45433</v>
      </c>
      <c r="B272" s="3">
        <f t="shared" si="14"/>
        <v>2024</v>
      </c>
      <c r="C272" t="str">
        <f t="shared" si="12"/>
        <v>2023-2024</v>
      </c>
      <c r="D272" t="s">
        <v>148</v>
      </c>
      <c r="E272" t="s">
        <v>9</v>
      </c>
      <c r="F272" t="str">
        <f t="shared" si="13"/>
        <v>New South Wales</v>
      </c>
      <c r="G272" t="s">
        <v>10</v>
      </c>
      <c r="H272">
        <v>2067</v>
      </c>
      <c r="I272" t="s">
        <v>11</v>
      </c>
      <c r="J272" t="s">
        <v>12</v>
      </c>
      <c r="K272" t="s">
        <v>150</v>
      </c>
      <c r="L272" t="s">
        <v>18</v>
      </c>
      <c r="M272" s="5">
        <v>6</v>
      </c>
    </row>
    <row r="273" spans="1:13" x14ac:dyDescent="0.15">
      <c r="A273" s="2">
        <v>44987</v>
      </c>
      <c r="B273" s="3">
        <f t="shared" si="14"/>
        <v>2023</v>
      </c>
      <c r="C273" t="str">
        <f t="shared" si="12"/>
        <v>2022-2023</v>
      </c>
      <c r="D273" t="s">
        <v>148</v>
      </c>
      <c r="E273" t="s">
        <v>54</v>
      </c>
      <c r="F273" t="str">
        <f t="shared" si="13"/>
        <v>Victoria</v>
      </c>
      <c r="G273" t="s">
        <v>45</v>
      </c>
      <c r="H273">
        <v>3977</v>
      </c>
      <c r="I273" t="s">
        <v>11</v>
      </c>
      <c r="J273" t="s">
        <v>55</v>
      </c>
      <c r="K273" t="s">
        <v>152</v>
      </c>
      <c r="L273" t="s">
        <v>13</v>
      </c>
      <c r="M273" s="5">
        <v>6</v>
      </c>
    </row>
    <row r="274" spans="1:13" x14ac:dyDescent="0.15">
      <c r="A274" s="2">
        <v>45032</v>
      </c>
      <c r="B274" s="3">
        <f t="shared" si="14"/>
        <v>2023</v>
      </c>
      <c r="C274" t="str">
        <f t="shared" si="12"/>
        <v>2022-2023</v>
      </c>
      <c r="D274" t="s">
        <v>147</v>
      </c>
      <c r="E274" t="s">
        <v>142</v>
      </c>
      <c r="F274" t="str">
        <f t="shared" si="13"/>
        <v>Australian Capital Territory</v>
      </c>
      <c r="G274" t="s">
        <v>80</v>
      </c>
      <c r="H274">
        <v>2609</v>
      </c>
      <c r="I274" t="s">
        <v>11</v>
      </c>
      <c r="J274" t="s">
        <v>58</v>
      </c>
      <c r="K274" t="s">
        <v>152</v>
      </c>
      <c r="L274" t="s">
        <v>13</v>
      </c>
      <c r="M274" s="5">
        <v>6</v>
      </c>
    </row>
    <row r="275" spans="1:13" x14ac:dyDescent="0.15">
      <c r="A275" s="2">
        <v>45118</v>
      </c>
      <c r="B275" s="3">
        <f t="shared" si="14"/>
        <v>2024</v>
      </c>
      <c r="C275" t="str">
        <f t="shared" si="12"/>
        <v>2023-2024</v>
      </c>
      <c r="D275" t="s">
        <v>147</v>
      </c>
      <c r="E275" t="s">
        <v>110</v>
      </c>
      <c r="F275" t="str">
        <f t="shared" si="13"/>
        <v>Queensland</v>
      </c>
      <c r="G275" t="s">
        <v>35</v>
      </c>
      <c r="H275">
        <v>4680</v>
      </c>
      <c r="I275" t="s">
        <v>11</v>
      </c>
      <c r="J275" t="s">
        <v>51</v>
      </c>
      <c r="K275" t="s">
        <v>150</v>
      </c>
      <c r="L275" t="s">
        <v>18</v>
      </c>
      <c r="M275" s="5">
        <v>6</v>
      </c>
    </row>
    <row r="276" spans="1:13" x14ac:dyDescent="0.15">
      <c r="A276" s="2">
        <v>45446</v>
      </c>
      <c r="B276" s="3">
        <f t="shared" si="14"/>
        <v>2024</v>
      </c>
      <c r="C276" t="str">
        <f t="shared" si="12"/>
        <v>2023-2024</v>
      </c>
      <c r="D276" t="s">
        <v>147</v>
      </c>
      <c r="E276" t="s">
        <v>133</v>
      </c>
      <c r="F276" t="str">
        <f t="shared" si="13"/>
        <v>Queensland</v>
      </c>
      <c r="G276" t="s">
        <v>35</v>
      </c>
      <c r="H276">
        <v>4305</v>
      </c>
      <c r="I276" t="s">
        <v>11</v>
      </c>
      <c r="J276" t="s">
        <v>104</v>
      </c>
      <c r="K276" t="s">
        <v>153</v>
      </c>
      <c r="L276" t="s">
        <v>16</v>
      </c>
      <c r="M276" s="5">
        <v>6</v>
      </c>
    </row>
    <row r="277" spans="1:13" x14ac:dyDescent="0.15">
      <c r="A277" s="2">
        <v>44929</v>
      </c>
      <c r="B277" s="3">
        <f t="shared" si="14"/>
        <v>2023</v>
      </c>
      <c r="C277" t="str">
        <f t="shared" si="12"/>
        <v>2022-2023</v>
      </c>
      <c r="D277" t="s">
        <v>147</v>
      </c>
      <c r="E277" t="s">
        <v>26</v>
      </c>
      <c r="F277" t="str">
        <f t="shared" si="13"/>
        <v>New South Wales</v>
      </c>
      <c r="G277" t="s">
        <v>10</v>
      </c>
      <c r="H277">
        <v>2141</v>
      </c>
      <c r="I277" t="s">
        <v>11</v>
      </c>
      <c r="J277" t="s">
        <v>27</v>
      </c>
      <c r="K277" t="s">
        <v>19</v>
      </c>
      <c r="L277" t="s">
        <v>23</v>
      </c>
      <c r="M277" s="5">
        <v>6</v>
      </c>
    </row>
    <row r="278" spans="1:13" x14ac:dyDescent="0.15">
      <c r="A278" s="2">
        <v>45028</v>
      </c>
      <c r="B278" s="3">
        <f t="shared" si="14"/>
        <v>2023</v>
      </c>
      <c r="C278" t="str">
        <f t="shared" si="12"/>
        <v>2022-2023</v>
      </c>
      <c r="D278" t="s">
        <v>147</v>
      </c>
      <c r="E278" t="s">
        <v>65</v>
      </c>
      <c r="F278" t="str">
        <f t="shared" si="13"/>
        <v>New South Wales</v>
      </c>
      <c r="G278" t="s">
        <v>10</v>
      </c>
      <c r="H278">
        <v>2541</v>
      </c>
      <c r="I278" t="s">
        <v>11</v>
      </c>
      <c r="J278" t="s">
        <v>58</v>
      </c>
      <c r="K278" t="s">
        <v>150</v>
      </c>
      <c r="L278" t="s">
        <v>18</v>
      </c>
      <c r="M278" s="5">
        <v>6</v>
      </c>
    </row>
    <row r="279" spans="1:13" x14ac:dyDescent="0.15">
      <c r="A279" s="2">
        <v>45514</v>
      </c>
      <c r="B279" s="3">
        <f t="shared" si="14"/>
        <v>2025</v>
      </c>
      <c r="C279" t="str">
        <f t="shared" si="12"/>
        <v>2024-2025</v>
      </c>
      <c r="D279" t="s">
        <v>147</v>
      </c>
      <c r="E279" t="s">
        <v>65</v>
      </c>
      <c r="F279" t="str">
        <f t="shared" si="13"/>
        <v>New South Wales</v>
      </c>
      <c r="G279" t="s">
        <v>10</v>
      </c>
      <c r="H279">
        <v>2541</v>
      </c>
      <c r="I279" t="s">
        <v>11</v>
      </c>
      <c r="J279" t="s">
        <v>58</v>
      </c>
      <c r="K279" t="s">
        <v>150</v>
      </c>
      <c r="L279" t="s">
        <v>18</v>
      </c>
      <c r="M279" s="5">
        <v>6</v>
      </c>
    </row>
    <row r="280" spans="1:13" x14ac:dyDescent="0.15">
      <c r="A280" s="2">
        <v>45004</v>
      </c>
      <c r="B280" s="3">
        <f t="shared" si="14"/>
        <v>2023</v>
      </c>
      <c r="C280" t="str">
        <f t="shared" si="12"/>
        <v>2022-2023</v>
      </c>
      <c r="D280" t="s">
        <v>147</v>
      </c>
      <c r="E280" t="s">
        <v>83</v>
      </c>
      <c r="F280" t="str">
        <f t="shared" si="13"/>
        <v>New South Wales</v>
      </c>
      <c r="G280" t="s">
        <v>10</v>
      </c>
      <c r="H280">
        <v>2750</v>
      </c>
      <c r="I280" t="s">
        <v>11</v>
      </c>
      <c r="J280" t="s">
        <v>25</v>
      </c>
      <c r="K280" t="s">
        <v>154</v>
      </c>
      <c r="L280" t="s">
        <v>14</v>
      </c>
      <c r="M280" s="5">
        <v>6</v>
      </c>
    </row>
    <row r="281" spans="1:13" x14ac:dyDescent="0.15">
      <c r="A281" s="2">
        <v>45206</v>
      </c>
      <c r="B281" s="3">
        <f t="shared" si="14"/>
        <v>2024</v>
      </c>
      <c r="C281" t="str">
        <f t="shared" si="12"/>
        <v>2023-2024</v>
      </c>
      <c r="D281" t="s">
        <v>147</v>
      </c>
      <c r="E281" t="s">
        <v>62</v>
      </c>
      <c r="F281" t="str">
        <f t="shared" si="13"/>
        <v>Victoria</v>
      </c>
      <c r="G281" t="s">
        <v>45</v>
      </c>
      <c r="H281">
        <v>3134</v>
      </c>
      <c r="I281" t="s">
        <v>11</v>
      </c>
      <c r="J281" t="s">
        <v>63</v>
      </c>
      <c r="K281" t="s">
        <v>155</v>
      </c>
      <c r="L281" t="s">
        <v>20</v>
      </c>
      <c r="M281" s="5">
        <v>6</v>
      </c>
    </row>
    <row r="282" spans="1:13" x14ac:dyDescent="0.15">
      <c r="A282" s="2">
        <v>45345</v>
      </c>
      <c r="B282" s="3">
        <f t="shared" si="14"/>
        <v>2024</v>
      </c>
      <c r="C282" t="str">
        <f t="shared" si="12"/>
        <v>2023-2024</v>
      </c>
      <c r="D282" t="s">
        <v>147</v>
      </c>
      <c r="E282" t="s">
        <v>40</v>
      </c>
      <c r="F282" t="str">
        <f t="shared" si="13"/>
        <v>New South Wales</v>
      </c>
      <c r="G282" t="s">
        <v>10</v>
      </c>
      <c r="H282">
        <v>2116</v>
      </c>
      <c r="I282" t="s">
        <v>11</v>
      </c>
      <c r="J282" t="s">
        <v>27</v>
      </c>
      <c r="K282" t="s">
        <v>153</v>
      </c>
      <c r="L282" t="s">
        <v>16</v>
      </c>
      <c r="M282" s="5">
        <v>6</v>
      </c>
    </row>
    <row r="283" spans="1:13" x14ac:dyDescent="0.15">
      <c r="A283" s="2">
        <v>45565</v>
      </c>
      <c r="B283" s="3">
        <f t="shared" si="14"/>
        <v>2025</v>
      </c>
      <c r="C283" t="str">
        <f t="shared" si="12"/>
        <v>2024-2025</v>
      </c>
      <c r="D283" t="s">
        <v>147</v>
      </c>
      <c r="E283" t="s">
        <v>90</v>
      </c>
      <c r="F283" t="str">
        <f t="shared" si="13"/>
        <v>Victoria</v>
      </c>
      <c r="G283" t="s">
        <v>45</v>
      </c>
      <c r="H283">
        <v>3179</v>
      </c>
      <c r="I283" t="s">
        <v>11</v>
      </c>
      <c r="J283" t="s">
        <v>63</v>
      </c>
      <c r="K283" t="s">
        <v>154</v>
      </c>
      <c r="L283" t="s">
        <v>14</v>
      </c>
      <c r="M283" s="5">
        <v>6</v>
      </c>
    </row>
    <row r="284" spans="1:13" x14ac:dyDescent="0.15">
      <c r="A284" s="2">
        <v>45531</v>
      </c>
      <c r="B284" s="3">
        <f t="shared" si="14"/>
        <v>2025</v>
      </c>
      <c r="C284" t="str">
        <f t="shared" si="12"/>
        <v>2024-2025</v>
      </c>
      <c r="D284" t="s">
        <v>147</v>
      </c>
      <c r="E284" t="s">
        <v>61</v>
      </c>
      <c r="F284" t="str">
        <f t="shared" si="13"/>
        <v>New South Wales</v>
      </c>
      <c r="G284" t="s">
        <v>10</v>
      </c>
      <c r="H284">
        <v>2539</v>
      </c>
      <c r="I284" t="s">
        <v>11</v>
      </c>
      <c r="J284" t="s">
        <v>58</v>
      </c>
      <c r="K284" t="s">
        <v>154</v>
      </c>
      <c r="L284" t="s">
        <v>14</v>
      </c>
      <c r="M284" s="5">
        <v>6</v>
      </c>
    </row>
    <row r="285" spans="1:13" x14ac:dyDescent="0.15">
      <c r="A285" s="2">
        <v>45214</v>
      </c>
      <c r="B285" s="3">
        <f t="shared" si="14"/>
        <v>2024</v>
      </c>
      <c r="C285" t="str">
        <f t="shared" si="12"/>
        <v>2023-2024</v>
      </c>
      <c r="D285" t="s">
        <v>147</v>
      </c>
      <c r="E285" t="s">
        <v>88</v>
      </c>
      <c r="F285" t="str">
        <f t="shared" si="13"/>
        <v>South Australia</v>
      </c>
      <c r="G285" t="s">
        <v>32</v>
      </c>
      <c r="H285">
        <v>5011</v>
      </c>
      <c r="I285" t="s">
        <v>11</v>
      </c>
      <c r="J285" t="s">
        <v>33</v>
      </c>
      <c r="K285" t="s">
        <v>154</v>
      </c>
      <c r="L285" t="s">
        <v>14</v>
      </c>
      <c r="M285" s="5">
        <v>6</v>
      </c>
    </row>
    <row r="286" spans="1:13" x14ac:dyDescent="0.15">
      <c r="A286" s="2">
        <v>45423</v>
      </c>
      <c r="B286" s="3">
        <f t="shared" si="14"/>
        <v>2024</v>
      </c>
      <c r="C286" t="str">
        <f t="shared" si="12"/>
        <v>2023-2024</v>
      </c>
      <c r="D286" t="s">
        <v>147</v>
      </c>
      <c r="E286" t="s">
        <v>85</v>
      </c>
      <c r="F286" t="str">
        <f t="shared" si="13"/>
        <v>Queensland</v>
      </c>
      <c r="G286" t="s">
        <v>35</v>
      </c>
      <c r="H286">
        <v>4883</v>
      </c>
      <c r="I286" t="s">
        <v>11</v>
      </c>
      <c r="J286" t="s">
        <v>36</v>
      </c>
      <c r="K286" t="s">
        <v>154</v>
      </c>
      <c r="L286" t="s">
        <v>14</v>
      </c>
      <c r="M286" s="5">
        <v>6.5</v>
      </c>
    </row>
    <row r="287" spans="1:13" x14ac:dyDescent="0.15">
      <c r="A287" s="2">
        <v>45657</v>
      </c>
      <c r="B287" s="3">
        <f t="shared" si="14"/>
        <v>2025</v>
      </c>
      <c r="C287" t="str">
        <f t="shared" si="12"/>
        <v>2024-2025</v>
      </c>
      <c r="D287" t="s">
        <v>147</v>
      </c>
      <c r="E287" t="s">
        <v>110</v>
      </c>
      <c r="F287" t="str">
        <f t="shared" si="13"/>
        <v>Queensland</v>
      </c>
      <c r="G287" t="s">
        <v>35</v>
      </c>
      <c r="H287">
        <v>4680</v>
      </c>
      <c r="I287" t="s">
        <v>11</v>
      </c>
      <c r="J287" t="s">
        <v>51</v>
      </c>
      <c r="K287" t="s">
        <v>149</v>
      </c>
      <c r="L287" t="s">
        <v>15</v>
      </c>
      <c r="M287" s="5">
        <v>6.5</v>
      </c>
    </row>
    <row r="288" spans="1:13" x14ac:dyDescent="0.15">
      <c r="A288" s="2">
        <v>45333</v>
      </c>
      <c r="B288" s="3">
        <f t="shared" si="14"/>
        <v>2024</v>
      </c>
      <c r="C288" t="str">
        <f t="shared" si="12"/>
        <v>2023-2024</v>
      </c>
      <c r="D288" t="s">
        <v>147</v>
      </c>
      <c r="E288" t="s">
        <v>134</v>
      </c>
      <c r="F288" t="str">
        <f t="shared" si="13"/>
        <v>Queensland</v>
      </c>
      <c r="G288" t="s">
        <v>35</v>
      </c>
      <c r="H288">
        <v>4825</v>
      </c>
      <c r="I288" t="s">
        <v>11</v>
      </c>
      <c r="J288" t="s">
        <v>36</v>
      </c>
      <c r="K288" t="s">
        <v>150</v>
      </c>
      <c r="L288" t="s">
        <v>18</v>
      </c>
      <c r="M288" s="5">
        <v>6.5</v>
      </c>
    </row>
    <row r="289" spans="1:13" x14ac:dyDescent="0.15">
      <c r="A289" s="2">
        <v>45024</v>
      </c>
      <c r="B289" s="3">
        <f t="shared" si="14"/>
        <v>2023</v>
      </c>
      <c r="C289" t="str">
        <f t="shared" si="12"/>
        <v>2022-2023</v>
      </c>
      <c r="D289" t="s">
        <v>148</v>
      </c>
      <c r="E289" t="s">
        <v>79</v>
      </c>
      <c r="F289" t="str">
        <f t="shared" si="13"/>
        <v>Australian Capital Territory</v>
      </c>
      <c r="G289" t="s">
        <v>80</v>
      </c>
      <c r="H289">
        <v>2617</v>
      </c>
      <c r="I289" t="s">
        <v>11</v>
      </c>
      <c r="J289" t="s">
        <v>58</v>
      </c>
      <c r="K289" t="s">
        <v>153</v>
      </c>
      <c r="L289" t="s">
        <v>16</v>
      </c>
      <c r="M289" s="5">
        <v>6.56</v>
      </c>
    </row>
    <row r="290" spans="1:13" x14ac:dyDescent="0.15">
      <c r="A290" s="2">
        <v>45576</v>
      </c>
      <c r="B290" s="3">
        <f t="shared" si="14"/>
        <v>2025</v>
      </c>
      <c r="C290" t="str">
        <f t="shared" si="12"/>
        <v>2024-2025</v>
      </c>
      <c r="D290" t="s">
        <v>147</v>
      </c>
      <c r="E290" t="s">
        <v>44</v>
      </c>
      <c r="F290" t="str">
        <f t="shared" si="13"/>
        <v>Victoria</v>
      </c>
      <c r="G290" t="s">
        <v>45</v>
      </c>
      <c r="H290">
        <v>3066</v>
      </c>
      <c r="I290" t="s">
        <v>11</v>
      </c>
      <c r="J290" t="s">
        <v>46</v>
      </c>
      <c r="K290" t="s">
        <v>155</v>
      </c>
      <c r="L290" t="s">
        <v>20</v>
      </c>
      <c r="M290" s="5">
        <v>6.6</v>
      </c>
    </row>
    <row r="291" spans="1:13" x14ac:dyDescent="0.15">
      <c r="A291" s="2">
        <v>45471</v>
      </c>
      <c r="B291" s="3">
        <f t="shared" si="14"/>
        <v>2024</v>
      </c>
      <c r="C291" t="str">
        <f t="shared" si="12"/>
        <v>2023-2024</v>
      </c>
      <c r="D291" t="s">
        <v>147</v>
      </c>
      <c r="E291" t="s">
        <v>117</v>
      </c>
      <c r="F291" t="str">
        <f t="shared" si="13"/>
        <v>Queensland</v>
      </c>
      <c r="G291" t="s">
        <v>35</v>
      </c>
      <c r="H291">
        <v>4119</v>
      </c>
      <c r="I291" t="s">
        <v>11</v>
      </c>
      <c r="J291" t="s">
        <v>43</v>
      </c>
      <c r="K291" t="s">
        <v>154</v>
      </c>
      <c r="L291" t="s">
        <v>14</v>
      </c>
      <c r="M291" s="5">
        <v>6.6</v>
      </c>
    </row>
    <row r="292" spans="1:13" x14ac:dyDescent="0.15">
      <c r="A292" s="2">
        <v>45167</v>
      </c>
      <c r="B292" s="3">
        <f t="shared" si="14"/>
        <v>2024</v>
      </c>
      <c r="C292" t="str">
        <f t="shared" si="12"/>
        <v>2023-2024</v>
      </c>
      <c r="D292" t="s">
        <v>147</v>
      </c>
      <c r="E292" t="s">
        <v>113</v>
      </c>
      <c r="F292" t="str">
        <f t="shared" si="13"/>
        <v>Queensland</v>
      </c>
      <c r="G292" t="s">
        <v>35</v>
      </c>
      <c r="H292">
        <v>4215</v>
      </c>
      <c r="I292" t="s">
        <v>11</v>
      </c>
      <c r="J292" t="s">
        <v>104</v>
      </c>
      <c r="K292" t="s">
        <v>154</v>
      </c>
      <c r="L292" t="s">
        <v>14</v>
      </c>
      <c r="M292" s="5">
        <v>6.69</v>
      </c>
    </row>
    <row r="293" spans="1:13" x14ac:dyDescent="0.15">
      <c r="A293" s="2">
        <v>45567</v>
      </c>
      <c r="B293" s="3">
        <f t="shared" si="14"/>
        <v>2025</v>
      </c>
      <c r="C293" t="str">
        <f t="shared" si="12"/>
        <v>2024-2025</v>
      </c>
      <c r="D293" t="s">
        <v>148</v>
      </c>
      <c r="E293" t="s">
        <v>122</v>
      </c>
      <c r="F293" t="str">
        <f t="shared" si="13"/>
        <v>New South Wales</v>
      </c>
      <c r="G293" t="s">
        <v>10</v>
      </c>
      <c r="H293">
        <v>2650</v>
      </c>
      <c r="I293" t="s">
        <v>11</v>
      </c>
      <c r="J293" t="s">
        <v>25</v>
      </c>
      <c r="K293" t="s">
        <v>156</v>
      </c>
      <c r="L293" t="s">
        <v>17</v>
      </c>
      <c r="M293" s="5">
        <v>6.81</v>
      </c>
    </row>
    <row r="294" spans="1:13" x14ac:dyDescent="0.15">
      <c r="A294" s="2">
        <v>45649</v>
      </c>
      <c r="B294" s="3">
        <f t="shared" si="14"/>
        <v>2025</v>
      </c>
      <c r="C294" t="str">
        <f t="shared" si="12"/>
        <v>2024-2025</v>
      </c>
      <c r="D294" t="s">
        <v>147</v>
      </c>
      <c r="E294" t="s">
        <v>138</v>
      </c>
      <c r="F294" t="str">
        <f t="shared" si="13"/>
        <v>Queensland</v>
      </c>
      <c r="G294" t="s">
        <v>35</v>
      </c>
      <c r="H294">
        <v>4558</v>
      </c>
      <c r="I294" t="s">
        <v>11</v>
      </c>
      <c r="J294" t="s">
        <v>120</v>
      </c>
      <c r="K294" t="s">
        <v>153</v>
      </c>
      <c r="L294" t="s">
        <v>16</v>
      </c>
      <c r="M294" s="5">
        <v>6.82</v>
      </c>
    </row>
    <row r="295" spans="1:13" x14ac:dyDescent="0.15">
      <c r="A295" s="2">
        <v>45277</v>
      </c>
      <c r="B295" s="3">
        <f t="shared" si="14"/>
        <v>2024</v>
      </c>
      <c r="C295" t="str">
        <f t="shared" si="12"/>
        <v>2023-2024</v>
      </c>
      <c r="D295" t="s">
        <v>147</v>
      </c>
      <c r="E295" t="s">
        <v>78</v>
      </c>
      <c r="F295" t="str">
        <f t="shared" si="13"/>
        <v>New South Wales</v>
      </c>
      <c r="G295" t="s">
        <v>10</v>
      </c>
      <c r="H295">
        <v>2350</v>
      </c>
      <c r="I295" t="s">
        <v>11</v>
      </c>
      <c r="J295" t="s">
        <v>68</v>
      </c>
      <c r="K295" t="s">
        <v>155</v>
      </c>
      <c r="L295" t="s">
        <v>20</v>
      </c>
      <c r="M295" s="5">
        <v>6.96</v>
      </c>
    </row>
    <row r="296" spans="1:13" x14ac:dyDescent="0.15">
      <c r="A296" s="2">
        <v>45005</v>
      </c>
      <c r="B296" s="3">
        <f t="shared" si="14"/>
        <v>2023</v>
      </c>
      <c r="C296" t="str">
        <f t="shared" si="12"/>
        <v>2022-2023</v>
      </c>
      <c r="D296" t="s">
        <v>147</v>
      </c>
      <c r="E296" t="s">
        <v>96</v>
      </c>
      <c r="F296" t="str">
        <f t="shared" si="13"/>
        <v>Western Australia</v>
      </c>
      <c r="G296" t="s">
        <v>48</v>
      </c>
      <c r="H296">
        <v>6330</v>
      </c>
      <c r="I296" t="s">
        <v>11</v>
      </c>
      <c r="J296" t="s">
        <v>94</v>
      </c>
      <c r="K296" t="s">
        <v>155</v>
      </c>
      <c r="L296" t="s">
        <v>20</v>
      </c>
      <c r="M296" s="5">
        <v>6.98</v>
      </c>
    </row>
    <row r="297" spans="1:13" x14ac:dyDescent="0.15">
      <c r="A297" s="2">
        <v>45565</v>
      </c>
      <c r="B297" s="3">
        <f t="shared" si="14"/>
        <v>2025</v>
      </c>
      <c r="C297" t="str">
        <f t="shared" si="12"/>
        <v>2024-2025</v>
      </c>
      <c r="D297" t="s">
        <v>147</v>
      </c>
      <c r="E297" t="s">
        <v>124</v>
      </c>
      <c r="F297" t="str">
        <f t="shared" si="13"/>
        <v>New South Wales</v>
      </c>
      <c r="G297" t="s">
        <v>10</v>
      </c>
      <c r="H297">
        <v>2015</v>
      </c>
      <c r="I297" t="s">
        <v>11</v>
      </c>
      <c r="J297" t="s">
        <v>12</v>
      </c>
      <c r="K297" t="s">
        <v>19</v>
      </c>
      <c r="L297" t="s">
        <v>23</v>
      </c>
      <c r="M297" s="5">
        <v>6.99</v>
      </c>
    </row>
    <row r="298" spans="1:13" x14ac:dyDescent="0.15">
      <c r="A298" s="2">
        <v>45433</v>
      </c>
      <c r="B298" s="3">
        <f t="shared" si="14"/>
        <v>2024</v>
      </c>
      <c r="C298" t="str">
        <f t="shared" si="12"/>
        <v>2023-2024</v>
      </c>
      <c r="D298" t="s">
        <v>147</v>
      </c>
      <c r="E298" t="s">
        <v>108</v>
      </c>
      <c r="F298" t="str">
        <f t="shared" si="13"/>
        <v>Victoria</v>
      </c>
      <c r="G298" t="s">
        <v>45</v>
      </c>
      <c r="H298">
        <v>3018</v>
      </c>
      <c r="I298" t="s">
        <v>11</v>
      </c>
      <c r="J298" t="s">
        <v>46</v>
      </c>
      <c r="K298" t="s">
        <v>19</v>
      </c>
      <c r="L298" t="s">
        <v>23</v>
      </c>
      <c r="M298" s="5">
        <v>6.99</v>
      </c>
    </row>
    <row r="299" spans="1:13" x14ac:dyDescent="0.15">
      <c r="A299" s="2">
        <v>44938</v>
      </c>
      <c r="B299" s="3">
        <f t="shared" si="14"/>
        <v>2023</v>
      </c>
      <c r="C299" t="str">
        <f t="shared" si="12"/>
        <v>2022-2023</v>
      </c>
      <c r="D299" t="s">
        <v>147</v>
      </c>
      <c r="E299" t="s">
        <v>86</v>
      </c>
      <c r="F299" t="str">
        <f t="shared" si="13"/>
        <v>New South Wales</v>
      </c>
      <c r="G299" t="s">
        <v>10</v>
      </c>
      <c r="H299">
        <v>2064</v>
      </c>
      <c r="I299" t="s">
        <v>11</v>
      </c>
      <c r="J299" t="s">
        <v>12</v>
      </c>
      <c r="K299" t="s">
        <v>149</v>
      </c>
      <c r="L299" t="s">
        <v>15</v>
      </c>
      <c r="M299" s="5">
        <v>6.99</v>
      </c>
    </row>
    <row r="300" spans="1:13" x14ac:dyDescent="0.15">
      <c r="A300" s="2">
        <v>45321</v>
      </c>
      <c r="B300" s="3">
        <f t="shared" si="14"/>
        <v>2024</v>
      </c>
      <c r="C300" t="str">
        <f t="shared" si="12"/>
        <v>2023-2024</v>
      </c>
      <c r="D300" t="s">
        <v>147</v>
      </c>
      <c r="E300" t="s">
        <v>67</v>
      </c>
      <c r="F300" t="str">
        <f t="shared" si="13"/>
        <v>New South Wales</v>
      </c>
      <c r="G300" t="s">
        <v>10</v>
      </c>
      <c r="H300">
        <v>2478</v>
      </c>
      <c r="I300" t="s">
        <v>11</v>
      </c>
      <c r="J300" t="s">
        <v>68</v>
      </c>
      <c r="K300" t="s">
        <v>19</v>
      </c>
      <c r="L300" t="s">
        <v>23</v>
      </c>
      <c r="M300" s="5">
        <v>6.99</v>
      </c>
    </row>
    <row r="301" spans="1:13" x14ac:dyDescent="0.15">
      <c r="A301" s="2">
        <v>45630</v>
      </c>
      <c r="B301" s="3">
        <f t="shared" si="14"/>
        <v>2025</v>
      </c>
      <c r="C301" t="str">
        <f t="shared" si="12"/>
        <v>2024-2025</v>
      </c>
      <c r="D301" t="s">
        <v>148</v>
      </c>
      <c r="E301" t="s">
        <v>102</v>
      </c>
      <c r="F301" t="str">
        <f t="shared" si="13"/>
        <v>Queensland</v>
      </c>
      <c r="G301" t="s">
        <v>35</v>
      </c>
      <c r="H301">
        <v>4870</v>
      </c>
      <c r="I301" t="s">
        <v>11</v>
      </c>
      <c r="J301" t="s">
        <v>36</v>
      </c>
      <c r="K301" t="s">
        <v>150</v>
      </c>
      <c r="L301" t="s">
        <v>18</v>
      </c>
      <c r="M301" s="5">
        <v>6.99</v>
      </c>
    </row>
    <row r="302" spans="1:13" x14ac:dyDescent="0.15">
      <c r="A302" s="2">
        <v>45035</v>
      </c>
      <c r="B302" s="3">
        <f t="shared" si="14"/>
        <v>2023</v>
      </c>
      <c r="C302" t="str">
        <f t="shared" si="12"/>
        <v>2022-2023</v>
      </c>
      <c r="D302" t="s">
        <v>147</v>
      </c>
      <c r="E302" t="s">
        <v>57</v>
      </c>
      <c r="F302" t="str">
        <f t="shared" si="13"/>
        <v>New South Wales</v>
      </c>
      <c r="G302" t="s">
        <v>10</v>
      </c>
      <c r="H302">
        <v>2560</v>
      </c>
      <c r="I302" t="s">
        <v>11</v>
      </c>
      <c r="J302" t="s">
        <v>58</v>
      </c>
      <c r="K302" t="s">
        <v>149</v>
      </c>
      <c r="L302" t="s">
        <v>15</v>
      </c>
      <c r="M302" s="5">
        <v>6.99</v>
      </c>
    </row>
    <row r="303" spans="1:13" x14ac:dyDescent="0.15">
      <c r="A303" s="2">
        <v>45409</v>
      </c>
      <c r="B303" s="3">
        <f t="shared" si="14"/>
        <v>2024</v>
      </c>
      <c r="C303" t="str">
        <f t="shared" si="12"/>
        <v>2023-2024</v>
      </c>
      <c r="D303" t="s">
        <v>147</v>
      </c>
      <c r="E303" t="s">
        <v>41</v>
      </c>
      <c r="F303" t="str">
        <f t="shared" si="13"/>
        <v>New South Wales</v>
      </c>
      <c r="G303" t="s">
        <v>10</v>
      </c>
      <c r="H303">
        <v>2830</v>
      </c>
      <c r="I303" t="s">
        <v>11</v>
      </c>
      <c r="J303" t="s">
        <v>25</v>
      </c>
      <c r="K303" t="s">
        <v>19</v>
      </c>
      <c r="L303" t="s">
        <v>23</v>
      </c>
      <c r="M303" s="5">
        <v>6.99</v>
      </c>
    </row>
    <row r="304" spans="1:13" x14ac:dyDescent="0.15">
      <c r="A304" s="2">
        <v>45591</v>
      </c>
      <c r="B304" s="3">
        <f t="shared" si="14"/>
        <v>2025</v>
      </c>
      <c r="C304" t="str">
        <f t="shared" si="12"/>
        <v>2024-2025</v>
      </c>
      <c r="D304" t="s">
        <v>148</v>
      </c>
      <c r="E304" t="s">
        <v>109</v>
      </c>
      <c r="F304" t="str">
        <f t="shared" si="13"/>
        <v>New South Wales</v>
      </c>
      <c r="G304" t="s">
        <v>10</v>
      </c>
      <c r="H304">
        <v>2480</v>
      </c>
      <c r="I304" t="s">
        <v>11</v>
      </c>
      <c r="J304" t="s">
        <v>68</v>
      </c>
      <c r="K304" t="s">
        <v>156</v>
      </c>
      <c r="L304" t="s">
        <v>17</v>
      </c>
      <c r="M304" s="5">
        <v>6.99</v>
      </c>
    </row>
    <row r="305" spans="1:13" x14ac:dyDescent="0.15">
      <c r="A305" s="2">
        <v>45146</v>
      </c>
      <c r="B305" s="3">
        <f t="shared" si="14"/>
        <v>2024</v>
      </c>
      <c r="C305" t="str">
        <f t="shared" si="12"/>
        <v>2023-2024</v>
      </c>
      <c r="D305" t="s">
        <v>147</v>
      </c>
      <c r="E305" t="s">
        <v>138</v>
      </c>
      <c r="F305" t="str">
        <f t="shared" si="13"/>
        <v>Queensland</v>
      </c>
      <c r="G305" t="s">
        <v>35</v>
      </c>
      <c r="H305">
        <v>4558</v>
      </c>
      <c r="I305" t="s">
        <v>11</v>
      </c>
      <c r="J305" t="s">
        <v>120</v>
      </c>
      <c r="K305" t="s">
        <v>154</v>
      </c>
      <c r="L305" t="s">
        <v>14</v>
      </c>
      <c r="M305" s="5">
        <v>6.99</v>
      </c>
    </row>
    <row r="306" spans="1:13" x14ac:dyDescent="0.15">
      <c r="A306" s="2">
        <v>45283</v>
      </c>
      <c r="B306" s="3">
        <f t="shared" si="14"/>
        <v>2024</v>
      </c>
      <c r="C306" t="str">
        <f t="shared" si="12"/>
        <v>2023-2024</v>
      </c>
      <c r="D306" t="s">
        <v>148</v>
      </c>
      <c r="E306" t="s">
        <v>95</v>
      </c>
      <c r="F306" t="str">
        <f t="shared" si="13"/>
        <v>Victoria</v>
      </c>
      <c r="G306" t="s">
        <v>45</v>
      </c>
      <c r="H306">
        <v>3931</v>
      </c>
      <c r="I306" t="s">
        <v>11</v>
      </c>
      <c r="J306" t="s">
        <v>55</v>
      </c>
      <c r="K306" t="s">
        <v>154</v>
      </c>
      <c r="L306" t="s">
        <v>14</v>
      </c>
      <c r="M306" s="5">
        <v>6.99</v>
      </c>
    </row>
    <row r="307" spans="1:13" x14ac:dyDescent="0.15">
      <c r="A307" s="2">
        <v>45656</v>
      </c>
      <c r="B307" s="3">
        <f t="shared" si="14"/>
        <v>2025</v>
      </c>
      <c r="C307" t="str">
        <f t="shared" si="12"/>
        <v>2024-2025</v>
      </c>
      <c r="D307" t="s">
        <v>147</v>
      </c>
      <c r="E307" t="s">
        <v>42</v>
      </c>
      <c r="F307" t="str">
        <f t="shared" si="13"/>
        <v>Queensland</v>
      </c>
      <c r="G307" t="s">
        <v>35</v>
      </c>
      <c r="H307">
        <v>4053</v>
      </c>
      <c r="I307" t="s">
        <v>11</v>
      </c>
      <c r="J307" t="s">
        <v>43</v>
      </c>
      <c r="K307" t="s">
        <v>151</v>
      </c>
      <c r="L307" t="s">
        <v>21</v>
      </c>
      <c r="M307" s="5">
        <v>6.99</v>
      </c>
    </row>
    <row r="308" spans="1:13" x14ac:dyDescent="0.15">
      <c r="A308" s="2">
        <v>45373</v>
      </c>
      <c r="B308" s="3">
        <f t="shared" si="14"/>
        <v>2024</v>
      </c>
      <c r="C308" t="str">
        <f t="shared" si="12"/>
        <v>2023-2024</v>
      </c>
      <c r="D308" t="s">
        <v>147</v>
      </c>
      <c r="E308" t="s">
        <v>86</v>
      </c>
      <c r="F308" t="str">
        <f t="shared" si="13"/>
        <v>New South Wales</v>
      </c>
      <c r="G308" t="s">
        <v>10</v>
      </c>
      <c r="H308">
        <v>2064</v>
      </c>
      <c r="I308" t="s">
        <v>11</v>
      </c>
      <c r="J308" t="s">
        <v>12</v>
      </c>
      <c r="K308" t="s">
        <v>154</v>
      </c>
      <c r="L308" t="s">
        <v>14</v>
      </c>
      <c r="M308" s="5">
        <v>7</v>
      </c>
    </row>
    <row r="309" spans="1:13" x14ac:dyDescent="0.15">
      <c r="A309" s="2">
        <v>45044</v>
      </c>
      <c r="B309" s="3">
        <f t="shared" si="14"/>
        <v>2023</v>
      </c>
      <c r="C309" t="str">
        <f t="shared" si="12"/>
        <v>2022-2023</v>
      </c>
      <c r="D309" t="s">
        <v>147</v>
      </c>
      <c r="E309" t="s">
        <v>140</v>
      </c>
      <c r="F309" t="str">
        <f t="shared" si="13"/>
        <v>Tasmania</v>
      </c>
      <c r="G309" t="s">
        <v>70</v>
      </c>
      <c r="H309">
        <v>7320</v>
      </c>
      <c r="I309" t="s">
        <v>11</v>
      </c>
      <c r="J309" t="s">
        <v>71</v>
      </c>
      <c r="K309" t="s">
        <v>150</v>
      </c>
      <c r="L309" t="s">
        <v>18</v>
      </c>
      <c r="M309" s="5">
        <v>7</v>
      </c>
    </row>
    <row r="310" spans="1:13" x14ac:dyDescent="0.15">
      <c r="A310" s="2">
        <v>45161</v>
      </c>
      <c r="B310" s="3">
        <f t="shared" si="14"/>
        <v>2024</v>
      </c>
      <c r="C310" t="str">
        <f t="shared" si="12"/>
        <v>2023-2024</v>
      </c>
      <c r="D310" t="s">
        <v>147</v>
      </c>
      <c r="E310" t="s">
        <v>57</v>
      </c>
      <c r="F310" t="str">
        <f t="shared" si="13"/>
        <v>New South Wales</v>
      </c>
      <c r="G310" t="s">
        <v>10</v>
      </c>
      <c r="H310">
        <v>2560</v>
      </c>
      <c r="I310" t="s">
        <v>11</v>
      </c>
      <c r="J310" t="s">
        <v>58</v>
      </c>
      <c r="K310" t="s">
        <v>153</v>
      </c>
      <c r="L310" t="s">
        <v>16</v>
      </c>
      <c r="M310" s="5">
        <v>7</v>
      </c>
    </row>
    <row r="311" spans="1:13" x14ac:dyDescent="0.15">
      <c r="A311" s="2">
        <v>45492</v>
      </c>
      <c r="B311" s="3">
        <f t="shared" si="14"/>
        <v>2025</v>
      </c>
      <c r="C311" t="str">
        <f t="shared" si="12"/>
        <v>2024-2025</v>
      </c>
      <c r="D311" t="s">
        <v>147</v>
      </c>
      <c r="E311" t="s">
        <v>136</v>
      </c>
      <c r="F311" t="str">
        <f t="shared" si="13"/>
        <v>Victoria</v>
      </c>
      <c r="G311" t="s">
        <v>45</v>
      </c>
      <c r="H311">
        <v>3175</v>
      </c>
      <c r="I311" t="s">
        <v>11</v>
      </c>
      <c r="J311" t="s">
        <v>63</v>
      </c>
      <c r="K311" t="s">
        <v>154</v>
      </c>
      <c r="L311" t="s">
        <v>14</v>
      </c>
      <c r="M311" s="5">
        <v>7</v>
      </c>
    </row>
    <row r="312" spans="1:13" x14ac:dyDescent="0.15">
      <c r="A312" s="2">
        <v>45041</v>
      </c>
      <c r="B312" s="3">
        <f t="shared" si="14"/>
        <v>2023</v>
      </c>
      <c r="C312" t="str">
        <f t="shared" si="12"/>
        <v>2022-2023</v>
      </c>
      <c r="D312" t="s">
        <v>147</v>
      </c>
      <c r="E312" t="s">
        <v>106</v>
      </c>
      <c r="F312" t="str">
        <f t="shared" si="13"/>
        <v>Victoria</v>
      </c>
      <c r="G312" t="s">
        <v>45</v>
      </c>
      <c r="H312">
        <v>3915</v>
      </c>
      <c r="I312" t="s">
        <v>11</v>
      </c>
      <c r="J312" t="s">
        <v>55</v>
      </c>
      <c r="K312" t="s">
        <v>154</v>
      </c>
      <c r="L312" t="s">
        <v>14</v>
      </c>
      <c r="M312" s="5">
        <v>7</v>
      </c>
    </row>
    <row r="313" spans="1:13" x14ac:dyDescent="0.15">
      <c r="A313" s="2">
        <v>44982</v>
      </c>
      <c r="B313" s="3">
        <f t="shared" si="14"/>
        <v>2023</v>
      </c>
      <c r="C313" t="str">
        <f t="shared" si="12"/>
        <v>2022-2023</v>
      </c>
      <c r="D313" t="s">
        <v>147</v>
      </c>
      <c r="E313" t="s">
        <v>92</v>
      </c>
      <c r="F313" t="str">
        <f t="shared" si="13"/>
        <v>Queensland</v>
      </c>
      <c r="G313" t="s">
        <v>35</v>
      </c>
      <c r="H313">
        <v>4068</v>
      </c>
      <c r="I313" t="s">
        <v>11</v>
      </c>
      <c r="J313" t="s">
        <v>43</v>
      </c>
      <c r="K313" t="s">
        <v>150</v>
      </c>
      <c r="L313" t="s">
        <v>18</v>
      </c>
      <c r="M313" s="5">
        <v>7</v>
      </c>
    </row>
    <row r="314" spans="1:13" x14ac:dyDescent="0.15">
      <c r="A314" s="2">
        <v>45503</v>
      </c>
      <c r="B314" s="3">
        <f t="shared" si="14"/>
        <v>2025</v>
      </c>
      <c r="C314" t="str">
        <f t="shared" si="12"/>
        <v>2024-2025</v>
      </c>
      <c r="D314" t="s">
        <v>148</v>
      </c>
      <c r="E314" t="s">
        <v>97</v>
      </c>
      <c r="F314" t="str">
        <f t="shared" si="13"/>
        <v>Tasmania</v>
      </c>
      <c r="G314" t="s">
        <v>70</v>
      </c>
      <c r="H314">
        <v>7250</v>
      </c>
      <c r="I314" t="s">
        <v>11</v>
      </c>
      <c r="J314" t="s">
        <v>71</v>
      </c>
      <c r="K314" t="s">
        <v>149</v>
      </c>
      <c r="L314" t="s">
        <v>15</v>
      </c>
      <c r="M314" s="5">
        <v>7</v>
      </c>
    </row>
    <row r="315" spans="1:13" x14ac:dyDescent="0.15">
      <c r="A315" s="2">
        <v>45271</v>
      </c>
      <c r="B315" s="3">
        <f t="shared" si="14"/>
        <v>2024</v>
      </c>
      <c r="C315" t="str">
        <f t="shared" si="12"/>
        <v>2023-2024</v>
      </c>
      <c r="D315" t="s">
        <v>147</v>
      </c>
      <c r="E315" t="s">
        <v>87</v>
      </c>
      <c r="F315" t="str">
        <f t="shared" si="13"/>
        <v>New South Wales</v>
      </c>
      <c r="G315" t="s">
        <v>10</v>
      </c>
      <c r="H315">
        <v>2790</v>
      </c>
      <c r="I315" t="s">
        <v>11</v>
      </c>
      <c r="J315" t="s">
        <v>25</v>
      </c>
      <c r="K315" t="s">
        <v>150</v>
      </c>
      <c r="L315" t="s">
        <v>18</v>
      </c>
      <c r="M315" s="5">
        <v>7</v>
      </c>
    </row>
    <row r="316" spans="1:13" x14ac:dyDescent="0.15">
      <c r="A316" s="2">
        <v>45616</v>
      </c>
      <c r="B316" s="3">
        <f t="shared" si="14"/>
        <v>2025</v>
      </c>
      <c r="C316" t="str">
        <f t="shared" si="12"/>
        <v>2024-2025</v>
      </c>
      <c r="D316" t="s">
        <v>147</v>
      </c>
      <c r="E316" t="s">
        <v>95</v>
      </c>
      <c r="F316" t="str">
        <f t="shared" si="13"/>
        <v>Victoria</v>
      </c>
      <c r="G316" t="s">
        <v>45</v>
      </c>
      <c r="H316">
        <v>3931</v>
      </c>
      <c r="I316" t="s">
        <v>11</v>
      </c>
      <c r="J316" t="s">
        <v>55</v>
      </c>
      <c r="K316" t="s">
        <v>153</v>
      </c>
      <c r="L316" t="s">
        <v>16</v>
      </c>
      <c r="M316" s="5">
        <v>7</v>
      </c>
    </row>
    <row r="317" spans="1:13" x14ac:dyDescent="0.15">
      <c r="A317" s="2">
        <v>45117</v>
      </c>
      <c r="B317" s="3">
        <f t="shared" si="14"/>
        <v>2024</v>
      </c>
      <c r="C317" t="str">
        <f t="shared" si="12"/>
        <v>2023-2024</v>
      </c>
      <c r="D317" t="s">
        <v>147</v>
      </c>
      <c r="E317" t="s">
        <v>132</v>
      </c>
      <c r="F317" t="str">
        <f t="shared" si="13"/>
        <v>New South Wales</v>
      </c>
      <c r="G317" t="s">
        <v>10</v>
      </c>
      <c r="H317">
        <v>2800</v>
      </c>
      <c r="I317" t="s">
        <v>11</v>
      </c>
      <c r="J317" t="s">
        <v>25</v>
      </c>
      <c r="K317" t="s">
        <v>153</v>
      </c>
      <c r="L317" t="s">
        <v>16</v>
      </c>
      <c r="M317" s="5">
        <v>7</v>
      </c>
    </row>
    <row r="318" spans="1:13" x14ac:dyDescent="0.15">
      <c r="A318" s="2">
        <v>44998</v>
      </c>
      <c r="B318" s="3">
        <f t="shared" si="14"/>
        <v>2023</v>
      </c>
      <c r="C318" t="str">
        <f t="shared" si="12"/>
        <v>2022-2023</v>
      </c>
      <c r="D318" t="s">
        <v>147</v>
      </c>
      <c r="E318" t="s">
        <v>66</v>
      </c>
      <c r="F318" t="str">
        <f t="shared" si="13"/>
        <v>South Australia</v>
      </c>
      <c r="G318" t="s">
        <v>32</v>
      </c>
      <c r="H318">
        <v>5169</v>
      </c>
      <c r="I318" t="s">
        <v>11</v>
      </c>
      <c r="J318" t="s">
        <v>33</v>
      </c>
      <c r="K318" t="s">
        <v>153</v>
      </c>
      <c r="L318" t="s">
        <v>16</v>
      </c>
      <c r="M318" s="5">
        <v>7</v>
      </c>
    </row>
    <row r="319" spans="1:13" x14ac:dyDescent="0.15">
      <c r="A319" s="2">
        <v>45051</v>
      </c>
      <c r="B319" s="3">
        <f t="shared" si="14"/>
        <v>2023</v>
      </c>
      <c r="C319" t="str">
        <f t="shared" si="12"/>
        <v>2022-2023</v>
      </c>
      <c r="D319" t="s">
        <v>147</v>
      </c>
      <c r="E319" t="s">
        <v>82</v>
      </c>
      <c r="F319" t="str">
        <f t="shared" si="13"/>
        <v>Queensland</v>
      </c>
      <c r="G319" t="s">
        <v>35</v>
      </c>
      <c r="H319">
        <v>4012</v>
      </c>
      <c r="I319" t="s">
        <v>11</v>
      </c>
      <c r="J319" t="s">
        <v>43</v>
      </c>
      <c r="K319" t="s">
        <v>153</v>
      </c>
      <c r="L319" t="s">
        <v>16</v>
      </c>
      <c r="M319" s="5">
        <v>7</v>
      </c>
    </row>
    <row r="320" spans="1:13" x14ac:dyDescent="0.15">
      <c r="A320" s="2">
        <v>45559</v>
      </c>
      <c r="B320" s="3">
        <f t="shared" si="14"/>
        <v>2025</v>
      </c>
      <c r="C320" t="str">
        <f t="shared" si="12"/>
        <v>2024-2025</v>
      </c>
      <c r="D320" t="s">
        <v>147</v>
      </c>
      <c r="E320" t="s">
        <v>82</v>
      </c>
      <c r="F320" t="str">
        <f t="shared" si="13"/>
        <v>Queensland</v>
      </c>
      <c r="G320" t="s">
        <v>35</v>
      </c>
      <c r="H320">
        <v>4012</v>
      </c>
      <c r="I320" t="s">
        <v>11</v>
      </c>
      <c r="J320" t="s">
        <v>43</v>
      </c>
      <c r="K320" t="s">
        <v>154</v>
      </c>
      <c r="L320" t="s">
        <v>14</v>
      </c>
      <c r="M320" s="5">
        <v>7</v>
      </c>
    </row>
    <row r="321" spans="1:13" x14ac:dyDescent="0.15">
      <c r="A321" s="2">
        <v>45165</v>
      </c>
      <c r="B321" s="3">
        <f t="shared" si="14"/>
        <v>2024</v>
      </c>
      <c r="C321" t="str">
        <f t="shared" si="12"/>
        <v>2023-2024</v>
      </c>
      <c r="D321" t="s">
        <v>147</v>
      </c>
      <c r="E321" t="s">
        <v>117</v>
      </c>
      <c r="F321" t="str">
        <f t="shared" si="13"/>
        <v>Queensland</v>
      </c>
      <c r="G321" t="s">
        <v>35</v>
      </c>
      <c r="H321">
        <v>4119</v>
      </c>
      <c r="I321" t="s">
        <v>11</v>
      </c>
      <c r="J321" t="s">
        <v>43</v>
      </c>
      <c r="K321" t="s">
        <v>153</v>
      </c>
      <c r="L321" t="s">
        <v>16</v>
      </c>
      <c r="M321" s="5">
        <v>7</v>
      </c>
    </row>
    <row r="322" spans="1:13" x14ac:dyDescent="0.15">
      <c r="A322" s="2">
        <v>45064</v>
      </c>
      <c r="B322" s="3">
        <f t="shared" si="14"/>
        <v>2023</v>
      </c>
      <c r="C322" t="str">
        <f t="shared" ref="C322:C385" si="15">IF(MONTH(A322) &gt;= 7, YEAR(A322) &amp; "-" &amp; YEAR(A322) + 1, YEAR(A322) - 1 &amp; "-" &amp; YEAR(A322))</f>
        <v>2022-2023</v>
      </c>
      <c r="D322" t="s">
        <v>147</v>
      </c>
      <c r="E322" t="s">
        <v>99</v>
      </c>
      <c r="F322" t="str">
        <f t="shared" ref="F322:F385" si="16">IF(G322="WA","Western Australia",
IF(G322="NSW","New South Wales",
IF(G322="QLD","Queensland",
IF(G322="VIC","Victoria",
IF(G322="TAS","Tasmania",
IF(G322="SA","South Australia",
IF(G322="NT","Northern Territory",
IF(G322="ACT","Australian Capital Territory",G322))))))))</f>
        <v>Victoria</v>
      </c>
      <c r="G322" t="s">
        <v>45</v>
      </c>
      <c r="H322">
        <v>3148</v>
      </c>
      <c r="I322" t="s">
        <v>11</v>
      </c>
      <c r="J322" t="s">
        <v>63</v>
      </c>
      <c r="K322" t="s">
        <v>149</v>
      </c>
      <c r="L322" t="s">
        <v>15</v>
      </c>
      <c r="M322" s="5">
        <v>7.09</v>
      </c>
    </row>
    <row r="323" spans="1:13" x14ac:dyDescent="0.15">
      <c r="A323" s="2">
        <v>45418</v>
      </c>
      <c r="B323" s="3">
        <f t="shared" ref="B323:B386" si="17">IF(MONTH(A323)&gt;=7,YEAR(A323)+1,YEAR(A323))</f>
        <v>2024</v>
      </c>
      <c r="C323" t="str">
        <f t="shared" si="15"/>
        <v>2023-2024</v>
      </c>
      <c r="D323" t="s">
        <v>147</v>
      </c>
      <c r="E323" t="s">
        <v>79</v>
      </c>
      <c r="F323" t="str">
        <f t="shared" si="16"/>
        <v>Australian Capital Territory</v>
      </c>
      <c r="G323" t="s">
        <v>80</v>
      </c>
      <c r="H323">
        <v>2617</v>
      </c>
      <c r="I323" t="s">
        <v>11</v>
      </c>
      <c r="J323" t="s">
        <v>58</v>
      </c>
      <c r="K323" t="s">
        <v>149</v>
      </c>
      <c r="L323" t="s">
        <v>15</v>
      </c>
      <c r="M323" s="5">
        <v>7.22</v>
      </c>
    </row>
    <row r="324" spans="1:13" x14ac:dyDescent="0.15">
      <c r="A324" s="2">
        <v>45104</v>
      </c>
      <c r="B324" s="3">
        <f t="shared" si="17"/>
        <v>2023</v>
      </c>
      <c r="C324" t="str">
        <f t="shared" si="15"/>
        <v>2022-2023</v>
      </c>
      <c r="D324" t="s">
        <v>147</v>
      </c>
      <c r="E324" t="s">
        <v>106</v>
      </c>
      <c r="F324" t="str">
        <f t="shared" si="16"/>
        <v>Victoria</v>
      </c>
      <c r="G324" t="s">
        <v>45</v>
      </c>
      <c r="H324">
        <v>3915</v>
      </c>
      <c r="I324" t="s">
        <v>11</v>
      </c>
      <c r="J324" t="s">
        <v>55</v>
      </c>
      <c r="K324" t="s">
        <v>154</v>
      </c>
      <c r="L324" t="s">
        <v>14</v>
      </c>
      <c r="M324" s="5">
        <v>7.29</v>
      </c>
    </row>
    <row r="325" spans="1:13" x14ac:dyDescent="0.15">
      <c r="A325" s="2">
        <v>45463</v>
      </c>
      <c r="B325" s="3">
        <f t="shared" si="17"/>
        <v>2024</v>
      </c>
      <c r="C325" t="str">
        <f t="shared" si="15"/>
        <v>2023-2024</v>
      </c>
      <c r="D325" t="s">
        <v>147</v>
      </c>
      <c r="E325" t="s">
        <v>121</v>
      </c>
      <c r="F325" t="str">
        <f t="shared" si="16"/>
        <v>Queensland</v>
      </c>
      <c r="G325" t="s">
        <v>35</v>
      </c>
      <c r="H325">
        <v>4700</v>
      </c>
      <c r="I325" t="s">
        <v>11</v>
      </c>
      <c r="J325" t="s">
        <v>51</v>
      </c>
      <c r="K325" t="s">
        <v>149</v>
      </c>
      <c r="L325" t="s">
        <v>15</v>
      </c>
      <c r="M325" s="5">
        <v>7.41</v>
      </c>
    </row>
    <row r="326" spans="1:13" x14ac:dyDescent="0.15">
      <c r="A326" s="2">
        <v>45021</v>
      </c>
      <c r="B326" s="3">
        <f t="shared" si="17"/>
        <v>2023</v>
      </c>
      <c r="C326" t="str">
        <f t="shared" si="15"/>
        <v>2022-2023</v>
      </c>
      <c r="D326" t="s">
        <v>148</v>
      </c>
      <c r="E326" t="s">
        <v>54</v>
      </c>
      <c r="F326" t="str">
        <f t="shared" si="16"/>
        <v>Victoria</v>
      </c>
      <c r="G326" t="s">
        <v>45</v>
      </c>
      <c r="H326">
        <v>3977</v>
      </c>
      <c r="I326" t="s">
        <v>11</v>
      </c>
      <c r="J326" t="s">
        <v>55</v>
      </c>
      <c r="K326" t="s">
        <v>154</v>
      </c>
      <c r="L326" t="s">
        <v>14</v>
      </c>
      <c r="M326" s="5">
        <v>7.5</v>
      </c>
    </row>
    <row r="327" spans="1:13" x14ac:dyDescent="0.15">
      <c r="A327" s="2">
        <v>45025</v>
      </c>
      <c r="B327" s="3">
        <f t="shared" si="17"/>
        <v>2023</v>
      </c>
      <c r="C327" t="str">
        <f t="shared" si="15"/>
        <v>2022-2023</v>
      </c>
      <c r="D327" t="s">
        <v>147</v>
      </c>
      <c r="E327" t="s">
        <v>89</v>
      </c>
      <c r="F327" t="str">
        <f t="shared" si="16"/>
        <v>Queensland</v>
      </c>
      <c r="G327" t="s">
        <v>35</v>
      </c>
      <c r="H327">
        <v>4655</v>
      </c>
      <c r="I327" t="s">
        <v>11</v>
      </c>
      <c r="J327" t="s">
        <v>51</v>
      </c>
      <c r="K327" t="s">
        <v>154</v>
      </c>
      <c r="L327" t="s">
        <v>14</v>
      </c>
      <c r="M327" s="5">
        <v>7.5</v>
      </c>
    </row>
    <row r="328" spans="1:13" x14ac:dyDescent="0.15">
      <c r="A328" s="2">
        <v>45457</v>
      </c>
      <c r="B328" s="3">
        <f t="shared" si="17"/>
        <v>2024</v>
      </c>
      <c r="C328" t="str">
        <f t="shared" si="15"/>
        <v>2023-2024</v>
      </c>
      <c r="D328" t="s">
        <v>148</v>
      </c>
      <c r="E328" t="s">
        <v>113</v>
      </c>
      <c r="F328" t="str">
        <f t="shared" si="16"/>
        <v>Queensland</v>
      </c>
      <c r="G328" t="s">
        <v>35</v>
      </c>
      <c r="H328">
        <v>4215</v>
      </c>
      <c r="I328" t="s">
        <v>11</v>
      </c>
      <c r="J328" t="s">
        <v>104</v>
      </c>
      <c r="K328" t="s">
        <v>149</v>
      </c>
      <c r="L328" t="s">
        <v>15</v>
      </c>
      <c r="M328" s="5">
        <v>7.57</v>
      </c>
    </row>
    <row r="329" spans="1:13" x14ac:dyDescent="0.15">
      <c r="A329" s="2">
        <v>45582</v>
      </c>
      <c r="B329" s="3">
        <f t="shared" si="17"/>
        <v>2025</v>
      </c>
      <c r="C329" t="str">
        <f t="shared" si="15"/>
        <v>2024-2025</v>
      </c>
      <c r="D329" t="s">
        <v>148</v>
      </c>
      <c r="E329" t="s">
        <v>113</v>
      </c>
      <c r="F329" t="str">
        <f t="shared" si="16"/>
        <v>Queensland</v>
      </c>
      <c r="G329" t="s">
        <v>35</v>
      </c>
      <c r="H329">
        <v>4215</v>
      </c>
      <c r="I329" t="s">
        <v>11</v>
      </c>
      <c r="J329" t="s">
        <v>104</v>
      </c>
      <c r="K329" t="s">
        <v>149</v>
      </c>
      <c r="L329" t="s">
        <v>15</v>
      </c>
      <c r="M329" s="5">
        <v>7.76</v>
      </c>
    </row>
    <row r="330" spans="1:13" x14ac:dyDescent="0.15">
      <c r="A330" s="2">
        <v>45464</v>
      </c>
      <c r="B330" s="3">
        <f t="shared" si="17"/>
        <v>2024</v>
      </c>
      <c r="C330" t="str">
        <f t="shared" si="15"/>
        <v>2023-2024</v>
      </c>
      <c r="D330" t="s">
        <v>147</v>
      </c>
      <c r="E330" t="s">
        <v>59</v>
      </c>
      <c r="F330" t="str">
        <f t="shared" si="16"/>
        <v>Victoria</v>
      </c>
      <c r="G330" t="s">
        <v>45</v>
      </c>
      <c r="H330">
        <v>3280</v>
      </c>
      <c r="I330" t="s">
        <v>11</v>
      </c>
      <c r="J330" t="s">
        <v>60</v>
      </c>
      <c r="K330" t="s">
        <v>156</v>
      </c>
      <c r="L330" t="s">
        <v>17</v>
      </c>
      <c r="M330" s="5">
        <v>7.96</v>
      </c>
    </row>
    <row r="331" spans="1:13" x14ac:dyDescent="0.15">
      <c r="A331" s="2">
        <v>45546</v>
      </c>
      <c r="B331" s="3">
        <f t="shared" si="17"/>
        <v>2025</v>
      </c>
      <c r="C331" t="str">
        <f t="shared" si="15"/>
        <v>2024-2025</v>
      </c>
      <c r="D331" t="s">
        <v>147</v>
      </c>
      <c r="E331" t="s">
        <v>78</v>
      </c>
      <c r="F331" t="str">
        <f t="shared" si="16"/>
        <v>New South Wales</v>
      </c>
      <c r="G331" t="s">
        <v>10</v>
      </c>
      <c r="H331">
        <v>2350</v>
      </c>
      <c r="I331" t="s">
        <v>11</v>
      </c>
      <c r="J331" t="s">
        <v>68</v>
      </c>
      <c r="K331" t="s">
        <v>155</v>
      </c>
      <c r="L331" t="s">
        <v>20</v>
      </c>
      <c r="M331" s="5">
        <v>7.98</v>
      </c>
    </row>
    <row r="332" spans="1:13" x14ac:dyDescent="0.15">
      <c r="A332" s="2">
        <v>45254</v>
      </c>
      <c r="B332" s="3">
        <f t="shared" si="17"/>
        <v>2024</v>
      </c>
      <c r="C332" t="str">
        <f t="shared" si="15"/>
        <v>2023-2024</v>
      </c>
      <c r="D332" t="s">
        <v>147</v>
      </c>
      <c r="E332" t="s">
        <v>146</v>
      </c>
      <c r="F332" t="str">
        <f t="shared" si="16"/>
        <v>Victoria</v>
      </c>
      <c r="G332" t="s">
        <v>45</v>
      </c>
      <c r="H332">
        <v>3353</v>
      </c>
      <c r="I332" t="s">
        <v>11</v>
      </c>
      <c r="J332" t="s">
        <v>60</v>
      </c>
      <c r="K332" t="s">
        <v>156</v>
      </c>
      <c r="L332" t="s">
        <v>17</v>
      </c>
      <c r="M332" s="5">
        <v>7.98</v>
      </c>
    </row>
    <row r="333" spans="1:13" x14ac:dyDescent="0.15">
      <c r="A333" s="2">
        <v>45647</v>
      </c>
      <c r="B333" s="3">
        <f t="shared" si="17"/>
        <v>2025</v>
      </c>
      <c r="C333" t="str">
        <f t="shared" si="15"/>
        <v>2024-2025</v>
      </c>
      <c r="D333" t="s">
        <v>148</v>
      </c>
      <c r="E333" t="s">
        <v>115</v>
      </c>
      <c r="F333" t="str">
        <f t="shared" si="16"/>
        <v>Western Australia</v>
      </c>
      <c r="G333" t="s">
        <v>48</v>
      </c>
      <c r="H333">
        <v>6280</v>
      </c>
      <c r="I333" t="s">
        <v>11</v>
      </c>
      <c r="J333" t="s">
        <v>94</v>
      </c>
      <c r="K333" t="s">
        <v>156</v>
      </c>
      <c r="L333" t="s">
        <v>17</v>
      </c>
      <c r="M333" s="5">
        <v>7.98</v>
      </c>
    </row>
    <row r="334" spans="1:13" x14ac:dyDescent="0.15">
      <c r="A334" s="2">
        <v>45393</v>
      </c>
      <c r="B334" s="3">
        <f t="shared" si="17"/>
        <v>2024</v>
      </c>
      <c r="C334" t="str">
        <f t="shared" si="15"/>
        <v>2023-2024</v>
      </c>
      <c r="D334" t="s">
        <v>147</v>
      </c>
      <c r="E334" t="s">
        <v>99</v>
      </c>
      <c r="F334" t="str">
        <f t="shared" si="16"/>
        <v>Victoria</v>
      </c>
      <c r="G334" t="s">
        <v>45</v>
      </c>
      <c r="H334">
        <v>3148</v>
      </c>
      <c r="I334" t="s">
        <v>11</v>
      </c>
      <c r="J334" t="s">
        <v>63</v>
      </c>
      <c r="K334" t="s">
        <v>155</v>
      </c>
      <c r="L334" t="s">
        <v>20</v>
      </c>
      <c r="M334" s="5">
        <v>7.98</v>
      </c>
    </row>
    <row r="335" spans="1:13" x14ac:dyDescent="0.15">
      <c r="A335" s="2">
        <v>45548</v>
      </c>
      <c r="B335" s="3">
        <f t="shared" si="17"/>
        <v>2025</v>
      </c>
      <c r="C335" t="str">
        <f t="shared" si="15"/>
        <v>2024-2025</v>
      </c>
      <c r="D335" t="s">
        <v>147</v>
      </c>
      <c r="E335" t="s">
        <v>64</v>
      </c>
      <c r="F335" t="str">
        <f t="shared" si="16"/>
        <v>Victoria</v>
      </c>
      <c r="G335" t="s">
        <v>45</v>
      </c>
      <c r="H335">
        <v>3199</v>
      </c>
      <c r="I335" t="s">
        <v>11</v>
      </c>
      <c r="J335" t="s">
        <v>63</v>
      </c>
      <c r="K335" t="s">
        <v>156</v>
      </c>
      <c r="L335" t="s">
        <v>17</v>
      </c>
      <c r="M335" s="5">
        <v>7.98</v>
      </c>
    </row>
    <row r="336" spans="1:13" x14ac:dyDescent="0.15">
      <c r="A336" s="2">
        <v>45538</v>
      </c>
      <c r="B336" s="3">
        <f t="shared" si="17"/>
        <v>2025</v>
      </c>
      <c r="C336" t="str">
        <f t="shared" si="15"/>
        <v>2024-2025</v>
      </c>
      <c r="D336" t="s">
        <v>147</v>
      </c>
      <c r="E336" t="s">
        <v>129</v>
      </c>
      <c r="F336" t="str">
        <f t="shared" si="16"/>
        <v>Tasmania</v>
      </c>
      <c r="G336" t="s">
        <v>70</v>
      </c>
      <c r="H336">
        <v>7010</v>
      </c>
      <c r="I336" t="s">
        <v>11</v>
      </c>
      <c r="J336" t="s">
        <v>71</v>
      </c>
      <c r="K336" t="s">
        <v>155</v>
      </c>
      <c r="L336" t="s">
        <v>20</v>
      </c>
      <c r="M336" s="5">
        <v>7.98</v>
      </c>
    </row>
    <row r="337" spans="1:13" x14ac:dyDescent="0.15">
      <c r="A337" s="2">
        <v>45142</v>
      </c>
      <c r="B337" s="3">
        <f t="shared" si="17"/>
        <v>2024</v>
      </c>
      <c r="C337" t="str">
        <f t="shared" si="15"/>
        <v>2023-2024</v>
      </c>
      <c r="D337" t="s">
        <v>147</v>
      </c>
      <c r="E337" t="s">
        <v>128</v>
      </c>
      <c r="F337" t="str">
        <f t="shared" si="16"/>
        <v>Western Australia</v>
      </c>
      <c r="G337" t="s">
        <v>48</v>
      </c>
      <c r="H337">
        <v>6027</v>
      </c>
      <c r="I337" t="s">
        <v>11</v>
      </c>
      <c r="J337" t="s">
        <v>49</v>
      </c>
      <c r="K337" t="s">
        <v>155</v>
      </c>
      <c r="L337" t="s">
        <v>20</v>
      </c>
      <c r="M337" s="5">
        <v>7.98</v>
      </c>
    </row>
    <row r="338" spans="1:13" x14ac:dyDescent="0.15">
      <c r="A338" s="2">
        <v>45297</v>
      </c>
      <c r="B338" s="3">
        <f t="shared" si="17"/>
        <v>2024</v>
      </c>
      <c r="C338" t="str">
        <f t="shared" si="15"/>
        <v>2023-2024</v>
      </c>
      <c r="D338" t="s">
        <v>148</v>
      </c>
      <c r="E338" t="s">
        <v>65</v>
      </c>
      <c r="F338" t="str">
        <f t="shared" si="16"/>
        <v>New South Wales</v>
      </c>
      <c r="G338" t="s">
        <v>10</v>
      </c>
      <c r="H338">
        <v>2541</v>
      </c>
      <c r="I338" t="s">
        <v>11</v>
      </c>
      <c r="J338" t="s">
        <v>58</v>
      </c>
      <c r="K338" t="s">
        <v>150</v>
      </c>
      <c r="L338" t="s">
        <v>18</v>
      </c>
      <c r="M338" s="5">
        <v>7.98</v>
      </c>
    </row>
    <row r="339" spans="1:13" x14ac:dyDescent="0.15">
      <c r="A339" s="2">
        <v>45539</v>
      </c>
      <c r="B339" s="3">
        <f t="shared" si="17"/>
        <v>2025</v>
      </c>
      <c r="C339" t="str">
        <f t="shared" si="15"/>
        <v>2024-2025</v>
      </c>
      <c r="D339" t="s">
        <v>147</v>
      </c>
      <c r="E339" t="s">
        <v>101</v>
      </c>
      <c r="F339" t="str">
        <f t="shared" si="16"/>
        <v>Victoria</v>
      </c>
      <c r="G339" t="s">
        <v>45</v>
      </c>
      <c r="H339">
        <v>3131</v>
      </c>
      <c r="I339" t="s">
        <v>11</v>
      </c>
      <c r="J339" t="s">
        <v>63</v>
      </c>
      <c r="K339" t="s">
        <v>155</v>
      </c>
      <c r="L339" t="s">
        <v>20</v>
      </c>
      <c r="M339" s="5">
        <v>7.98</v>
      </c>
    </row>
    <row r="340" spans="1:13" x14ac:dyDescent="0.15">
      <c r="A340" s="2">
        <v>45112</v>
      </c>
      <c r="B340" s="3">
        <f t="shared" si="17"/>
        <v>2024</v>
      </c>
      <c r="C340" t="str">
        <f t="shared" si="15"/>
        <v>2023-2024</v>
      </c>
      <c r="D340" t="s">
        <v>148</v>
      </c>
      <c r="E340" t="s">
        <v>37</v>
      </c>
      <c r="F340" t="str">
        <f t="shared" si="16"/>
        <v>South Australia</v>
      </c>
      <c r="G340" t="s">
        <v>32</v>
      </c>
      <c r="H340">
        <v>5607</v>
      </c>
      <c r="I340" t="s">
        <v>11</v>
      </c>
      <c r="J340" t="s">
        <v>38</v>
      </c>
      <c r="K340" t="s">
        <v>155</v>
      </c>
      <c r="L340" t="s">
        <v>20</v>
      </c>
      <c r="M340" s="5">
        <v>7.98</v>
      </c>
    </row>
    <row r="341" spans="1:13" x14ac:dyDescent="0.15">
      <c r="A341" s="2">
        <v>45440</v>
      </c>
      <c r="B341" s="3">
        <f t="shared" si="17"/>
        <v>2024</v>
      </c>
      <c r="C341" t="str">
        <f t="shared" si="15"/>
        <v>2023-2024</v>
      </c>
      <c r="D341" t="s">
        <v>147</v>
      </c>
      <c r="E341" t="s">
        <v>111</v>
      </c>
      <c r="F341" t="str">
        <f t="shared" si="16"/>
        <v>New South Wales</v>
      </c>
      <c r="G341" t="s">
        <v>10</v>
      </c>
      <c r="H341">
        <v>2120</v>
      </c>
      <c r="I341" t="s">
        <v>11</v>
      </c>
      <c r="J341" t="s">
        <v>27</v>
      </c>
      <c r="K341" t="s">
        <v>155</v>
      </c>
      <c r="L341" t="s">
        <v>20</v>
      </c>
      <c r="M341" s="5">
        <v>7.98</v>
      </c>
    </row>
    <row r="342" spans="1:13" x14ac:dyDescent="0.15">
      <c r="A342" s="2">
        <v>45545</v>
      </c>
      <c r="B342" s="3">
        <f t="shared" si="17"/>
        <v>2025</v>
      </c>
      <c r="C342" t="str">
        <f t="shared" si="15"/>
        <v>2024-2025</v>
      </c>
      <c r="D342" t="s">
        <v>147</v>
      </c>
      <c r="E342" t="s">
        <v>61</v>
      </c>
      <c r="F342" t="str">
        <f t="shared" si="16"/>
        <v>New South Wales</v>
      </c>
      <c r="G342" t="s">
        <v>10</v>
      </c>
      <c r="H342">
        <v>2539</v>
      </c>
      <c r="I342" t="s">
        <v>11</v>
      </c>
      <c r="J342" t="s">
        <v>58</v>
      </c>
      <c r="K342" t="s">
        <v>155</v>
      </c>
      <c r="L342" t="s">
        <v>20</v>
      </c>
      <c r="M342" s="5">
        <v>7.98</v>
      </c>
    </row>
    <row r="343" spans="1:13" x14ac:dyDescent="0.15">
      <c r="A343" s="2">
        <v>44990</v>
      </c>
      <c r="B343" s="3">
        <f t="shared" si="17"/>
        <v>2023</v>
      </c>
      <c r="C343" t="str">
        <f t="shared" si="15"/>
        <v>2022-2023</v>
      </c>
      <c r="D343" t="s">
        <v>148</v>
      </c>
      <c r="E343" t="s">
        <v>117</v>
      </c>
      <c r="F343" t="str">
        <f t="shared" si="16"/>
        <v>Queensland</v>
      </c>
      <c r="G343" t="s">
        <v>35</v>
      </c>
      <c r="H343">
        <v>4119</v>
      </c>
      <c r="I343" t="s">
        <v>11</v>
      </c>
      <c r="J343" t="s">
        <v>43</v>
      </c>
      <c r="K343" t="s">
        <v>154</v>
      </c>
      <c r="L343" t="s">
        <v>14</v>
      </c>
      <c r="M343" s="5">
        <v>7.98</v>
      </c>
    </row>
    <row r="344" spans="1:13" x14ac:dyDescent="0.15">
      <c r="A344" s="2">
        <v>45459</v>
      </c>
      <c r="B344" s="3">
        <f t="shared" si="17"/>
        <v>2024</v>
      </c>
      <c r="C344" t="str">
        <f t="shared" si="15"/>
        <v>2023-2024</v>
      </c>
      <c r="D344" t="s">
        <v>147</v>
      </c>
      <c r="E344" t="s">
        <v>96</v>
      </c>
      <c r="F344" t="str">
        <f t="shared" si="16"/>
        <v>Western Australia</v>
      </c>
      <c r="G344" t="s">
        <v>48</v>
      </c>
      <c r="H344">
        <v>6330</v>
      </c>
      <c r="I344" t="s">
        <v>11</v>
      </c>
      <c r="J344" t="s">
        <v>94</v>
      </c>
      <c r="K344" t="s">
        <v>154</v>
      </c>
      <c r="L344" t="s">
        <v>14</v>
      </c>
      <c r="M344" s="5">
        <v>7.99</v>
      </c>
    </row>
    <row r="345" spans="1:13" x14ac:dyDescent="0.15">
      <c r="A345" s="2">
        <v>45316</v>
      </c>
      <c r="B345" s="3">
        <f t="shared" si="17"/>
        <v>2024</v>
      </c>
      <c r="C345" t="str">
        <f t="shared" si="15"/>
        <v>2023-2024</v>
      </c>
      <c r="D345" t="s">
        <v>147</v>
      </c>
      <c r="E345" t="s">
        <v>108</v>
      </c>
      <c r="F345" t="str">
        <f t="shared" si="16"/>
        <v>Victoria</v>
      </c>
      <c r="G345" t="s">
        <v>45</v>
      </c>
      <c r="H345">
        <v>3018</v>
      </c>
      <c r="I345" t="s">
        <v>11</v>
      </c>
      <c r="J345" t="s">
        <v>46</v>
      </c>
      <c r="K345" t="s">
        <v>154</v>
      </c>
      <c r="L345" t="s">
        <v>14</v>
      </c>
      <c r="M345" s="5">
        <v>7.99</v>
      </c>
    </row>
    <row r="346" spans="1:13" x14ac:dyDescent="0.15">
      <c r="A346" s="2">
        <v>44985</v>
      </c>
      <c r="B346" s="3">
        <f t="shared" si="17"/>
        <v>2023</v>
      </c>
      <c r="C346" t="str">
        <f t="shared" si="15"/>
        <v>2022-2023</v>
      </c>
      <c r="D346" t="s">
        <v>147</v>
      </c>
      <c r="E346" t="s">
        <v>135</v>
      </c>
      <c r="F346" t="str">
        <f t="shared" si="16"/>
        <v>Victoria</v>
      </c>
      <c r="G346" t="s">
        <v>45</v>
      </c>
      <c r="H346">
        <v>3550</v>
      </c>
      <c r="I346" t="s">
        <v>11</v>
      </c>
      <c r="J346" t="s">
        <v>60</v>
      </c>
      <c r="K346" t="s">
        <v>154</v>
      </c>
      <c r="L346" t="s">
        <v>14</v>
      </c>
      <c r="M346" s="5">
        <v>7.99</v>
      </c>
    </row>
    <row r="347" spans="1:13" x14ac:dyDescent="0.15">
      <c r="A347" s="2">
        <v>45025</v>
      </c>
      <c r="B347" s="3">
        <f t="shared" si="17"/>
        <v>2023</v>
      </c>
      <c r="C347" t="str">
        <f t="shared" si="15"/>
        <v>2022-2023</v>
      </c>
      <c r="D347" t="s">
        <v>147</v>
      </c>
      <c r="E347" t="s">
        <v>140</v>
      </c>
      <c r="F347" t="str">
        <f t="shared" si="16"/>
        <v>Tasmania</v>
      </c>
      <c r="G347" t="s">
        <v>70</v>
      </c>
      <c r="H347">
        <v>7320</v>
      </c>
      <c r="I347" t="s">
        <v>11</v>
      </c>
      <c r="J347" t="s">
        <v>71</v>
      </c>
      <c r="K347" t="s">
        <v>155</v>
      </c>
      <c r="L347" t="s">
        <v>20</v>
      </c>
      <c r="M347" s="5">
        <v>7.99</v>
      </c>
    </row>
    <row r="348" spans="1:13" x14ac:dyDescent="0.15">
      <c r="A348" s="2">
        <v>45106</v>
      </c>
      <c r="B348" s="3">
        <f t="shared" si="17"/>
        <v>2023</v>
      </c>
      <c r="C348" t="str">
        <f t="shared" si="15"/>
        <v>2022-2023</v>
      </c>
      <c r="D348" t="s">
        <v>147</v>
      </c>
      <c r="E348" t="s">
        <v>54</v>
      </c>
      <c r="F348" t="str">
        <f t="shared" si="16"/>
        <v>Victoria</v>
      </c>
      <c r="G348" t="s">
        <v>45</v>
      </c>
      <c r="H348">
        <v>3977</v>
      </c>
      <c r="I348" t="s">
        <v>11</v>
      </c>
      <c r="J348" t="s">
        <v>55</v>
      </c>
      <c r="K348" t="s">
        <v>19</v>
      </c>
      <c r="L348" t="s">
        <v>23</v>
      </c>
      <c r="M348" s="5">
        <v>7.99</v>
      </c>
    </row>
    <row r="349" spans="1:13" x14ac:dyDescent="0.15">
      <c r="A349" s="2">
        <v>45526</v>
      </c>
      <c r="B349" s="3">
        <f t="shared" si="17"/>
        <v>2025</v>
      </c>
      <c r="C349" t="str">
        <f t="shared" si="15"/>
        <v>2024-2025</v>
      </c>
      <c r="D349" t="s">
        <v>147</v>
      </c>
      <c r="E349" t="s">
        <v>136</v>
      </c>
      <c r="F349" t="str">
        <f t="shared" si="16"/>
        <v>Victoria</v>
      </c>
      <c r="G349" t="s">
        <v>45</v>
      </c>
      <c r="H349">
        <v>3175</v>
      </c>
      <c r="I349" t="s">
        <v>11</v>
      </c>
      <c r="J349" t="s">
        <v>63</v>
      </c>
      <c r="K349" t="s">
        <v>151</v>
      </c>
      <c r="L349" t="s">
        <v>21</v>
      </c>
      <c r="M349" s="5">
        <v>7.99</v>
      </c>
    </row>
    <row r="350" spans="1:13" x14ac:dyDescent="0.15">
      <c r="A350" s="2">
        <v>45335</v>
      </c>
      <c r="B350" s="3">
        <f t="shared" si="17"/>
        <v>2024</v>
      </c>
      <c r="C350" t="str">
        <f t="shared" si="15"/>
        <v>2023-2024</v>
      </c>
      <c r="D350" t="s">
        <v>147</v>
      </c>
      <c r="E350" t="s">
        <v>125</v>
      </c>
      <c r="F350" t="str">
        <f t="shared" si="16"/>
        <v>Victoria</v>
      </c>
      <c r="G350" t="s">
        <v>45</v>
      </c>
      <c r="H350">
        <v>3400</v>
      </c>
      <c r="I350" t="s">
        <v>11</v>
      </c>
      <c r="J350" t="s">
        <v>60</v>
      </c>
      <c r="K350" t="s">
        <v>150</v>
      </c>
      <c r="L350" t="s">
        <v>18</v>
      </c>
      <c r="M350" s="5">
        <v>7.99</v>
      </c>
    </row>
    <row r="351" spans="1:13" x14ac:dyDescent="0.15">
      <c r="A351" s="2">
        <v>45476</v>
      </c>
      <c r="B351" s="3">
        <f t="shared" si="17"/>
        <v>2025</v>
      </c>
      <c r="C351" t="str">
        <f t="shared" si="15"/>
        <v>2024-2025</v>
      </c>
      <c r="D351" t="s">
        <v>148</v>
      </c>
      <c r="E351" t="s">
        <v>109</v>
      </c>
      <c r="F351" t="str">
        <f t="shared" si="16"/>
        <v>New South Wales</v>
      </c>
      <c r="G351" t="s">
        <v>10</v>
      </c>
      <c r="H351">
        <v>2480</v>
      </c>
      <c r="I351" t="s">
        <v>11</v>
      </c>
      <c r="J351" t="s">
        <v>68</v>
      </c>
      <c r="K351" t="s">
        <v>154</v>
      </c>
      <c r="L351" t="s">
        <v>14</v>
      </c>
      <c r="M351" s="5">
        <v>7.99</v>
      </c>
    </row>
    <row r="352" spans="1:13" x14ac:dyDescent="0.15">
      <c r="A352" s="2">
        <v>45400</v>
      </c>
      <c r="B352" s="3">
        <f t="shared" si="17"/>
        <v>2024</v>
      </c>
      <c r="C352" t="str">
        <f t="shared" si="15"/>
        <v>2023-2024</v>
      </c>
      <c r="D352" t="s">
        <v>147</v>
      </c>
      <c r="E352" t="s">
        <v>105</v>
      </c>
      <c r="F352" t="str">
        <f t="shared" si="16"/>
        <v>Victoria</v>
      </c>
      <c r="G352" t="s">
        <v>45</v>
      </c>
      <c r="H352">
        <v>3500</v>
      </c>
      <c r="I352" t="s">
        <v>11</v>
      </c>
      <c r="J352" t="s">
        <v>60</v>
      </c>
      <c r="K352" t="s">
        <v>152</v>
      </c>
      <c r="L352" t="s">
        <v>13</v>
      </c>
      <c r="M352" s="5">
        <v>7.99</v>
      </c>
    </row>
    <row r="353" spans="1:13" x14ac:dyDescent="0.15">
      <c r="A353" s="2">
        <v>44996</v>
      </c>
      <c r="B353" s="3">
        <f t="shared" si="17"/>
        <v>2023</v>
      </c>
      <c r="C353" t="str">
        <f t="shared" si="15"/>
        <v>2022-2023</v>
      </c>
      <c r="D353" t="s">
        <v>147</v>
      </c>
      <c r="E353" t="s">
        <v>145</v>
      </c>
      <c r="F353" t="str">
        <f t="shared" si="16"/>
        <v>New South Wales</v>
      </c>
      <c r="G353" t="s">
        <v>10</v>
      </c>
      <c r="H353">
        <v>2101</v>
      </c>
      <c r="I353" t="s">
        <v>11</v>
      </c>
      <c r="J353" t="s">
        <v>27</v>
      </c>
      <c r="K353" t="s">
        <v>153</v>
      </c>
      <c r="L353" t="s">
        <v>16</v>
      </c>
      <c r="M353" s="5">
        <v>7.99</v>
      </c>
    </row>
    <row r="354" spans="1:13" x14ac:dyDescent="0.15">
      <c r="A354" s="2">
        <v>45215</v>
      </c>
      <c r="B354" s="3">
        <f t="shared" si="17"/>
        <v>2024</v>
      </c>
      <c r="C354" t="str">
        <f t="shared" si="15"/>
        <v>2023-2024</v>
      </c>
      <c r="D354" t="s">
        <v>148</v>
      </c>
      <c r="E354" t="s">
        <v>145</v>
      </c>
      <c r="F354" t="str">
        <f t="shared" si="16"/>
        <v>New South Wales</v>
      </c>
      <c r="G354" t="s">
        <v>10</v>
      </c>
      <c r="H354">
        <v>2101</v>
      </c>
      <c r="I354" t="s">
        <v>11</v>
      </c>
      <c r="J354" t="s">
        <v>27</v>
      </c>
      <c r="K354" t="s">
        <v>151</v>
      </c>
      <c r="L354" t="s">
        <v>21</v>
      </c>
      <c r="M354" s="5">
        <v>7.99</v>
      </c>
    </row>
    <row r="355" spans="1:13" x14ac:dyDescent="0.15">
      <c r="A355" s="2">
        <v>45594</v>
      </c>
      <c r="B355" s="3">
        <f t="shared" si="17"/>
        <v>2025</v>
      </c>
      <c r="C355" t="str">
        <f t="shared" si="15"/>
        <v>2024-2025</v>
      </c>
      <c r="D355" t="s">
        <v>147</v>
      </c>
      <c r="E355" t="s">
        <v>121</v>
      </c>
      <c r="F355" t="str">
        <f t="shared" si="16"/>
        <v>Queensland</v>
      </c>
      <c r="G355" t="s">
        <v>35</v>
      </c>
      <c r="H355">
        <v>4700</v>
      </c>
      <c r="I355" t="s">
        <v>11</v>
      </c>
      <c r="J355" t="s">
        <v>51</v>
      </c>
      <c r="K355" t="s">
        <v>156</v>
      </c>
      <c r="L355" t="s">
        <v>17</v>
      </c>
      <c r="M355" s="5">
        <v>7.99</v>
      </c>
    </row>
    <row r="356" spans="1:13" x14ac:dyDescent="0.15">
      <c r="A356" s="2">
        <v>44947</v>
      </c>
      <c r="B356" s="3">
        <f t="shared" si="17"/>
        <v>2023</v>
      </c>
      <c r="C356" t="str">
        <f t="shared" si="15"/>
        <v>2022-2023</v>
      </c>
      <c r="D356" t="s">
        <v>147</v>
      </c>
      <c r="E356" t="s">
        <v>66</v>
      </c>
      <c r="F356" t="str">
        <f t="shared" si="16"/>
        <v>South Australia</v>
      </c>
      <c r="G356" t="s">
        <v>32</v>
      </c>
      <c r="H356">
        <v>5169</v>
      </c>
      <c r="I356" t="s">
        <v>11</v>
      </c>
      <c r="J356" t="s">
        <v>33</v>
      </c>
      <c r="K356" t="s">
        <v>152</v>
      </c>
      <c r="L356" t="s">
        <v>13</v>
      </c>
      <c r="M356" s="5">
        <v>7.99</v>
      </c>
    </row>
    <row r="357" spans="1:13" x14ac:dyDescent="0.15">
      <c r="A357" s="2">
        <v>45236</v>
      </c>
      <c r="B357" s="3">
        <f t="shared" si="17"/>
        <v>2024</v>
      </c>
      <c r="C357" t="str">
        <f t="shared" si="15"/>
        <v>2023-2024</v>
      </c>
      <c r="D357" t="s">
        <v>148</v>
      </c>
      <c r="E357" t="s">
        <v>113</v>
      </c>
      <c r="F357" t="str">
        <f t="shared" si="16"/>
        <v>Queensland</v>
      </c>
      <c r="G357" t="s">
        <v>35</v>
      </c>
      <c r="H357">
        <v>4215</v>
      </c>
      <c r="I357" t="s">
        <v>11</v>
      </c>
      <c r="J357" t="s">
        <v>104</v>
      </c>
      <c r="K357" t="s">
        <v>153</v>
      </c>
      <c r="L357" t="s">
        <v>16</v>
      </c>
      <c r="M357" s="5">
        <v>7.99</v>
      </c>
    </row>
    <row r="358" spans="1:13" x14ac:dyDescent="0.15">
      <c r="A358" s="2">
        <v>45575</v>
      </c>
      <c r="B358" s="3">
        <f t="shared" si="17"/>
        <v>2025</v>
      </c>
      <c r="C358" t="str">
        <f t="shared" si="15"/>
        <v>2024-2025</v>
      </c>
      <c r="D358" t="s">
        <v>147</v>
      </c>
      <c r="E358" t="s">
        <v>61</v>
      </c>
      <c r="F358" t="str">
        <f t="shared" si="16"/>
        <v>New South Wales</v>
      </c>
      <c r="G358" t="s">
        <v>10</v>
      </c>
      <c r="H358">
        <v>2539</v>
      </c>
      <c r="I358" t="s">
        <v>11</v>
      </c>
      <c r="J358" t="s">
        <v>58</v>
      </c>
      <c r="K358" t="s">
        <v>153</v>
      </c>
      <c r="L358" t="s">
        <v>16</v>
      </c>
      <c r="M358" s="5">
        <v>7.99</v>
      </c>
    </row>
    <row r="359" spans="1:13" x14ac:dyDescent="0.15">
      <c r="A359" s="2">
        <v>45287</v>
      </c>
      <c r="B359" s="3">
        <f t="shared" si="17"/>
        <v>2024</v>
      </c>
      <c r="C359" t="str">
        <f t="shared" si="15"/>
        <v>2023-2024</v>
      </c>
      <c r="D359" t="s">
        <v>147</v>
      </c>
      <c r="E359" t="s">
        <v>119</v>
      </c>
      <c r="F359" t="str">
        <f t="shared" si="16"/>
        <v>Queensland</v>
      </c>
      <c r="G359" t="s">
        <v>35</v>
      </c>
      <c r="H359">
        <v>4570</v>
      </c>
      <c r="I359" t="s">
        <v>11</v>
      </c>
      <c r="J359" t="s">
        <v>120</v>
      </c>
      <c r="K359" t="s">
        <v>153</v>
      </c>
      <c r="L359" t="s">
        <v>16</v>
      </c>
      <c r="M359" s="5">
        <v>8</v>
      </c>
    </row>
    <row r="360" spans="1:13" x14ac:dyDescent="0.15">
      <c r="A360" s="2">
        <v>45595</v>
      </c>
      <c r="B360" s="3">
        <f t="shared" si="17"/>
        <v>2025</v>
      </c>
      <c r="C360" t="str">
        <f t="shared" si="15"/>
        <v>2024-2025</v>
      </c>
      <c r="D360" t="s">
        <v>147</v>
      </c>
      <c r="E360" t="s">
        <v>133</v>
      </c>
      <c r="F360" t="str">
        <f t="shared" si="16"/>
        <v>Queensland</v>
      </c>
      <c r="G360" t="s">
        <v>35</v>
      </c>
      <c r="H360">
        <v>4305</v>
      </c>
      <c r="I360" t="s">
        <v>11</v>
      </c>
      <c r="J360" t="s">
        <v>104</v>
      </c>
      <c r="K360" t="s">
        <v>153</v>
      </c>
      <c r="L360" t="s">
        <v>16</v>
      </c>
      <c r="M360" s="5">
        <v>8</v>
      </c>
    </row>
    <row r="361" spans="1:13" x14ac:dyDescent="0.15">
      <c r="A361" s="2">
        <v>45070</v>
      </c>
      <c r="B361" s="3">
        <f t="shared" si="17"/>
        <v>2023</v>
      </c>
      <c r="C361" t="str">
        <f t="shared" si="15"/>
        <v>2022-2023</v>
      </c>
      <c r="D361" t="s">
        <v>147</v>
      </c>
      <c r="E361" t="s">
        <v>87</v>
      </c>
      <c r="F361" t="str">
        <f t="shared" si="16"/>
        <v>New South Wales</v>
      </c>
      <c r="G361" t="s">
        <v>10</v>
      </c>
      <c r="H361">
        <v>2790</v>
      </c>
      <c r="I361" t="s">
        <v>11</v>
      </c>
      <c r="J361" t="s">
        <v>25</v>
      </c>
      <c r="K361" t="s">
        <v>154</v>
      </c>
      <c r="L361" t="s">
        <v>14</v>
      </c>
      <c r="M361" s="5">
        <v>8</v>
      </c>
    </row>
    <row r="362" spans="1:13" x14ac:dyDescent="0.15">
      <c r="A362" s="2">
        <v>44970</v>
      </c>
      <c r="B362" s="3">
        <f t="shared" si="17"/>
        <v>2023</v>
      </c>
      <c r="C362" t="str">
        <f t="shared" si="15"/>
        <v>2022-2023</v>
      </c>
      <c r="D362" t="s">
        <v>147</v>
      </c>
      <c r="E362" t="s">
        <v>123</v>
      </c>
      <c r="F362" t="str">
        <f t="shared" si="16"/>
        <v>Western Australia</v>
      </c>
      <c r="G362" t="s">
        <v>48</v>
      </c>
      <c r="H362">
        <v>6109</v>
      </c>
      <c r="I362" t="s">
        <v>11</v>
      </c>
      <c r="J362" t="s">
        <v>94</v>
      </c>
      <c r="K362" t="s">
        <v>154</v>
      </c>
      <c r="L362" t="s">
        <v>14</v>
      </c>
      <c r="M362" s="5">
        <v>8</v>
      </c>
    </row>
    <row r="363" spans="1:13" x14ac:dyDescent="0.15">
      <c r="A363" s="2">
        <v>45592</v>
      </c>
      <c r="B363" s="3">
        <f t="shared" si="17"/>
        <v>2025</v>
      </c>
      <c r="C363" t="str">
        <f t="shared" si="15"/>
        <v>2024-2025</v>
      </c>
      <c r="D363" t="s">
        <v>148</v>
      </c>
      <c r="E363" t="s">
        <v>47</v>
      </c>
      <c r="F363" t="str">
        <f t="shared" si="16"/>
        <v>Western Australia</v>
      </c>
      <c r="G363" t="s">
        <v>48</v>
      </c>
      <c r="H363">
        <v>6030</v>
      </c>
      <c r="I363" t="s">
        <v>11</v>
      </c>
      <c r="J363" t="s">
        <v>49</v>
      </c>
      <c r="K363" t="s">
        <v>149</v>
      </c>
      <c r="L363" t="s">
        <v>15</v>
      </c>
      <c r="M363" s="5">
        <v>8</v>
      </c>
    </row>
    <row r="364" spans="1:13" x14ac:dyDescent="0.15">
      <c r="A364" s="2">
        <v>45493</v>
      </c>
      <c r="B364" s="3">
        <f t="shared" si="17"/>
        <v>2025</v>
      </c>
      <c r="C364" t="str">
        <f t="shared" si="15"/>
        <v>2024-2025</v>
      </c>
      <c r="D364" t="s">
        <v>148</v>
      </c>
      <c r="E364" t="s">
        <v>137</v>
      </c>
      <c r="F364" t="str">
        <f t="shared" si="16"/>
        <v>New South Wales</v>
      </c>
      <c r="G364" t="s">
        <v>10</v>
      </c>
      <c r="H364">
        <v>2031</v>
      </c>
      <c r="I364" t="s">
        <v>11</v>
      </c>
      <c r="J364" t="s">
        <v>12</v>
      </c>
      <c r="K364" t="s">
        <v>150</v>
      </c>
      <c r="L364" t="s">
        <v>18</v>
      </c>
      <c r="M364" s="5">
        <v>8</v>
      </c>
    </row>
    <row r="365" spans="1:13" x14ac:dyDescent="0.15">
      <c r="A365" s="2">
        <v>45636</v>
      </c>
      <c r="B365" s="3">
        <f t="shared" si="17"/>
        <v>2025</v>
      </c>
      <c r="C365" t="str">
        <f t="shared" si="15"/>
        <v>2024-2025</v>
      </c>
      <c r="D365" t="s">
        <v>148</v>
      </c>
      <c r="E365" t="s">
        <v>117</v>
      </c>
      <c r="F365" t="str">
        <f t="shared" si="16"/>
        <v>Queensland</v>
      </c>
      <c r="G365" t="s">
        <v>35</v>
      </c>
      <c r="H365">
        <v>4119</v>
      </c>
      <c r="I365" t="s">
        <v>11</v>
      </c>
      <c r="J365" t="s">
        <v>43</v>
      </c>
      <c r="K365" t="s">
        <v>19</v>
      </c>
      <c r="L365" t="s">
        <v>23</v>
      </c>
      <c r="M365" s="5">
        <v>8</v>
      </c>
    </row>
    <row r="366" spans="1:13" x14ac:dyDescent="0.15">
      <c r="A366" s="2">
        <v>44989</v>
      </c>
      <c r="B366" s="3">
        <f t="shared" si="17"/>
        <v>2023</v>
      </c>
      <c r="C366" t="str">
        <f t="shared" si="15"/>
        <v>2022-2023</v>
      </c>
      <c r="D366" t="s">
        <v>147</v>
      </c>
      <c r="E366" t="s">
        <v>99</v>
      </c>
      <c r="F366" t="str">
        <f t="shared" si="16"/>
        <v>Victoria</v>
      </c>
      <c r="G366" t="s">
        <v>45</v>
      </c>
      <c r="H366">
        <v>3148</v>
      </c>
      <c r="I366" t="s">
        <v>11</v>
      </c>
      <c r="J366" t="s">
        <v>63</v>
      </c>
      <c r="K366" t="s">
        <v>154</v>
      </c>
      <c r="L366" t="s">
        <v>14</v>
      </c>
      <c r="M366" s="5">
        <v>8.1</v>
      </c>
    </row>
    <row r="367" spans="1:13" x14ac:dyDescent="0.15">
      <c r="A367" s="2">
        <v>45138</v>
      </c>
      <c r="B367" s="3">
        <f t="shared" si="17"/>
        <v>2024</v>
      </c>
      <c r="C367" t="str">
        <f t="shared" si="15"/>
        <v>2023-2024</v>
      </c>
      <c r="D367" t="s">
        <v>147</v>
      </c>
      <c r="E367" t="s">
        <v>114</v>
      </c>
      <c r="F367" t="str">
        <f t="shared" si="16"/>
        <v>Victoria</v>
      </c>
      <c r="G367" t="s">
        <v>45</v>
      </c>
      <c r="H367">
        <v>3551</v>
      </c>
      <c r="I367" t="s">
        <v>11</v>
      </c>
      <c r="J367" t="s">
        <v>60</v>
      </c>
      <c r="K367" t="s">
        <v>155</v>
      </c>
      <c r="L367" t="s">
        <v>20</v>
      </c>
      <c r="M367" s="5">
        <v>8.23</v>
      </c>
    </row>
    <row r="368" spans="1:13" x14ac:dyDescent="0.15">
      <c r="A368" s="2">
        <v>45461</v>
      </c>
      <c r="B368" s="3">
        <f t="shared" si="17"/>
        <v>2024</v>
      </c>
      <c r="C368" t="str">
        <f t="shared" si="15"/>
        <v>2023-2024</v>
      </c>
      <c r="D368" t="s">
        <v>147</v>
      </c>
      <c r="E368" t="s">
        <v>40</v>
      </c>
      <c r="F368" t="str">
        <f t="shared" si="16"/>
        <v>New South Wales</v>
      </c>
      <c r="G368" t="s">
        <v>10</v>
      </c>
      <c r="H368">
        <v>2116</v>
      </c>
      <c r="I368" t="s">
        <v>11</v>
      </c>
      <c r="J368" t="s">
        <v>27</v>
      </c>
      <c r="K368" t="s">
        <v>151</v>
      </c>
      <c r="L368" t="s">
        <v>21</v>
      </c>
      <c r="M368" s="5">
        <v>8.26</v>
      </c>
    </row>
    <row r="369" spans="1:13" x14ac:dyDescent="0.15">
      <c r="A369" s="2">
        <v>45380</v>
      </c>
      <c r="B369" s="3">
        <f t="shared" si="17"/>
        <v>2024</v>
      </c>
      <c r="C369" t="str">
        <f t="shared" si="15"/>
        <v>2023-2024</v>
      </c>
      <c r="D369" t="s">
        <v>147</v>
      </c>
      <c r="E369" t="s">
        <v>40</v>
      </c>
      <c r="F369" t="str">
        <f t="shared" si="16"/>
        <v>New South Wales</v>
      </c>
      <c r="G369" t="s">
        <v>10</v>
      </c>
      <c r="H369">
        <v>2116</v>
      </c>
      <c r="I369" t="s">
        <v>11</v>
      </c>
      <c r="J369" t="s">
        <v>27</v>
      </c>
      <c r="K369" t="s">
        <v>157</v>
      </c>
      <c r="L369" t="s">
        <v>22</v>
      </c>
      <c r="M369" s="5">
        <v>8.2799999999999994</v>
      </c>
    </row>
    <row r="370" spans="1:13" x14ac:dyDescent="0.15">
      <c r="A370" s="2">
        <v>45047</v>
      </c>
      <c r="B370" s="3">
        <f t="shared" si="17"/>
        <v>2023</v>
      </c>
      <c r="C370" t="str">
        <f t="shared" si="15"/>
        <v>2022-2023</v>
      </c>
      <c r="D370" t="s">
        <v>147</v>
      </c>
      <c r="E370" t="s">
        <v>40</v>
      </c>
      <c r="F370" t="str">
        <f t="shared" si="16"/>
        <v>New South Wales</v>
      </c>
      <c r="G370" t="s">
        <v>10</v>
      </c>
      <c r="H370">
        <v>2116</v>
      </c>
      <c r="I370" t="s">
        <v>11</v>
      </c>
      <c r="J370" t="s">
        <v>27</v>
      </c>
      <c r="K370" t="s">
        <v>150</v>
      </c>
      <c r="L370" t="s">
        <v>18</v>
      </c>
      <c r="M370" s="5">
        <v>8.4400000000000013</v>
      </c>
    </row>
    <row r="371" spans="1:13" x14ac:dyDescent="0.15">
      <c r="A371" s="2">
        <v>45036</v>
      </c>
      <c r="B371" s="3">
        <f t="shared" si="17"/>
        <v>2023</v>
      </c>
      <c r="C371" t="str">
        <f t="shared" si="15"/>
        <v>2022-2023</v>
      </c>
      <c r="D371" t="s">
        <v>147</v>
      </c>
      <c r="E371" t="s">
        <v>76</v>
      </c>
      <c r="F371" t="str">
        <f t="shared" si="16"/>
        <v>Western Australia</v>
      </c>
      <c r="G371" t="s">
        <v>48</v>
      </c>
      <c r="H371">
        <v>6450</v>
      </c>
      <c r="I371" t="s">
        <v>11</v>
      </c>
      <c r="J371" t="s">
        <v>77</v>
      </c>
      <c r="K371" t="s">
        <v>154</v>
      </c>
      <c r="L371" t="s">
        <v>14</v>
      </c>
      <c r="M371" s="5">
        <v>8.5</v>
      </c>
    </row>
    <row r="372" spans="1:13" x14ac:dyDescent="0.15">
      <c r="A372" s="2">
        <v>45208</v>
      </c>
      <c r="B372" s="3">
        <f t="shared" si="17"/>
        <v>2024</v>
      </c>
      <c r="C372" t="str">
        <f t="shared" si="15"/>
        <v>2023-2024</v>
      </c>
      <c r="D372" t="s">
        <v>147</v>
      </c>
      <c r="E372" t="s">
        <v>123</v>
      </c>
      <c r="F372" t="str">
        <f t="shared" si="16"/>
        <v>Western Australia</v>
      </c>
      <c r="G372" t="s">
        <v>48</v>
      </c>
      <c r="H372">
        <v>6109</v>
      </c>
      <c r="I372" t="s">
        <v>11</v>
      </c>
      <c r="J372" t="s">
        <v>94</v>
      </c>
      <c r="K372" t="s">
        <v>154</v>
      </c>
      <c r="L372" t="s">
        <v>14</v>
      </c>
      <c r="M372" s="5">
        <v>8.5</v>
      </c>
    </row>
    <row r="373" spans="1:13" x14ac:dyDescent="0.15">
      <c r="A373" s="2">
        <v>45346</v>
      </c>
      <c r="B373" s="3">
        <f t="shared" si="17"/>
        <v>2024</v>
      </c>
      <c r="C373" t="str">
        <f t="shared" si="15"/>
        <v>2023-2024</v>
      </c>
      <c r="D373" t="s">
        <v>147</v>
      </c>
      <c r="E373" t="s">
        <v>137</v>
      </c>
      <c r="F373" t="str">
        <f t="shared" si="16"/>
        <v>New South Wales</v>
      </c>
      <c r="G373" t="s">
        <v>10</v>
      </c>
      <c r="H373">
        <v>2031</v>
      </c>
      <c r="I373" t="s">
        <v>11</v>
      </c>
      <c r="J373" t="s">
        <v>12</v>
      </c>
      <c r="K373" t="s">
        <v>154</v>
      </c>
      <c r="L373" t="s">
        <v>14</v>
      </c>
      <c r="M373" s="5">
        <v>8.5</v>
      </c>
    </row>
    <row r="374" spans="1:13" x14ac:dyDescent="0.15">
      <c r="A374" s="2">
        <v>45539</v>
      </c>
      <c r="B374" s="3">
        <f t="shared" si="17"/>
        <v>2025</v>
      </c>
      <c r="C374" t="str">
        <f t="shared" si="15"/>
        <v>2024-2025</v>
      </c>
      <c r="D374" t="s">
        <v>148</v>
      </c>
      <c r="E374" t="s">
        <v>126</v>
      </c>
      <c r="F374" t="str">
        <f t="shared" si="16"/>
        <v>Queensland</v>
      </c>
      <c r="G374" t="s">
        <v>35</v>
      </c>
      <c r="H374">
        <v>4551</v>
      </c>
      <c r="I374" t="s">
        <v>11</v>
      </c>
      <c r="J374" t="s">
        <v>120</v>
      </c>
      <c r="K374" t="s">
        <v>19</v>
      </c>
      <c r="L374" t="s">
        <v>23</v>
      </c>
      <c r="M374" s="5">
        <v>8.629999999999999</v>
      </c>
    </row>
    <row r="375" spans="1:13" x14ac:dyDescent="0.15">
      <c r="A375" s="2">
        <v>45170</v>
      </c>
      <c r="B375" s="3">
        <f t="shared" si="17"/>
        <v>2024</v>
      </c>
      <c r="C375" t="str">
        <f t="shared" si="15"/>
        <v>2023-2024</v>
      </c>
      <c r="D375" t="s">
        <v>147</v>
      </c>
      <c r="E375" t="s">
        <v>78</v>
      </c>
      <c r="F375" t="str">
        <f t="shared" si="16"/>
        <v>New South Wales</v>
      </c>
      <c r="G375" t="s">
        <v>10</v>
      </c>
      <c r="H375">
        <v>2350</v>
      </c>
      <c r="I375" t="s">
        <v>11</v>
      </c>
      <c r="J375" t="s">
        <v>68</v>
      </c>
      <c r="K375" t="s">
        <v>154</v>
      </c>
      <c r="L375" t="s">
        <v>14</v>
      </c>
      <c r="M375" s="5">
        <v>8.84</v>
      </c>
    </row>
    <row r="376" spans="1:13" x14ac:dyDescent="0.15">
      <c r="A376" s="2">
        <v>45507</v>
      </c>
      <c r="B376" s="3">
        <f t="shared" si="17"/>
        <v>2025</v>
      </c>
      <c r="C376" t="str">
        <f t="shared" si="15"/>
        <v>2024-2025</v>
      </c>
      <c r="D376" t="s">
        <v>148</v>
      </c>
      <c r="E376" t="s">
        <v>24</v>
      </c>
      <c r="F376" t="str">
        <f t="shared" si="16"/>
        <v>New South Wales</v>
      </c>
      <c r="G376" t="s">
        <v>10</v>
      </c>
      <c r="H376">
        <v>2795</v>
      </c>
      <c r="I376" t="s">
        <v>11</v>
      </c>
      <c r="J376" t="s">
        <v>25</v>
      </c>
      <c r="K376" t="s">
        <v>149</v>
      </c>
      <c r="L376" t="s">
        <v>15</v>
      </c>
      <c r="M376" s="5">
        <v>8.9400000000000013</v>
      </c>
    </row>
    <row r="377" spans="1:13" x14ac:dyDescent="0.15">
      <c r="A377" s="2">
        <v>45303</v>
      </c>
      <c r="B377" s="3">
        <f t="shared" si="17"/>
        <v>2024</v>
      </c>
      <c r="C377" t="str">
        <f t="shared" si="15"/>
        <v>2023-2024</v>
      </c>
      <c r="D377" t="s">
        <v>147</v>
      </c>
      <c r="E377" t="s">
        <v>111</v>
      </c>
      <c r="F377" t="str">
        <f t="shared" si="16"/>
        <v>New South Wales</v>
      </c>
      <c r="G377" t="s">
        <v>10</v>
      </c>
      <c r="H377">
        <v>2120</v>
      </c>
      <c r="I377" t="s">
        <v>11</v>
      </c>
      <c r="J377" t="s">
        <v>27</v>
      </c>
      <c r="K377" t="s">
        <v>149</v>
      </c>
      <c r="L377" t="s">
        <v>15</v>
      </c>
      <c r="M377" s="5">
        <v>8.9400000000000013</v>
      </c>
    </row>
    <row r="378" spans="1:13" x14ac:dyDescent="0.15">
      <c r="A378" s="2">
        <v>45077</v>
      </c>
      <c r="B378" s="3">
        <f t="shared" si="17"/>
        <v>2023</v>
      </c>
      <c r="C378" t="str">
        <f t="shared" si="15"/>
        <v>2022-2023</v>
      </c>
      <c r="D378" t="s">
        <v>147</v>
      </c>
      <c r="E378" t="s">
        <v>44</v>
      </c>
      <c r="F378" t="str">
        <f t="shared" si="16"/>
        <v>Victoria</v>
      </c>
      <c r="G378" t="s">
        <v>45</v>
      </c>
      <c r="H378">
        <v>3066</v>
      </c>
      <c r="I378" t="s">
        <v>11</v>
      </c>
      <c r="J378" t="s">
        <v>46</v>
      </c>
      <c r="K378" t="s">
        <v>154</v>
      </c>
      <c r="L378" t="s">
        <v>14</v>
      </c>
      <c r="M378" s="5">
        <v>8.9700000000000006</v>
      </c>
    </row>
    <row r="379" spans="1:13" x14ac:dyDescent="0.15">
      <c r="A379" s="2">
        <v>45154</v>
      </c>
      <c r="B379" s="3">
        <f t="shared" si="17"/>
        <v>2024</v>
      </c>
      <c r="C379" t="str">
        <f t="shared" si="15"/>
        <v>2023-2024</v>
      </c>
      <c r="D379" t="s">
        <v>147</v>
      </c>
      <c r="E379" t="s">
        <v>28</v>
      </c>
      <c r="F379" t="str">
        <f t="shared" si="16"/>
        <v>Northern Territory</v>
      </c>
      <c r="G379" t="s">
        <v>29</v>
      </c>
      <c r="H379">
        <v>800</v>
      </c>
      <c r="I379" t="s">
        <v>11</v>
      </c>
      <c r="J379" t="s">
        <v>30</v>
      </c>
      <c r="K379" t="s">
        <v>19</v>
      </c>
      <c r="L379" t="s">
        <v>23</v>
      </c>
      <c r="M379" s="5">
        <v>8.98</v>
      </c>
    </row>
    <row r="380" spans="1:13" x14ac:dyDescent="0.15">
      <c r="A380" s="2">
        <v>45316</v>
      </c>
      <c r="B380" s="3">
        <f t="shared" si="17"/>
        <v>2024</v>
      </c>
      <c r="C380" t="str">
        <f t="shared" si="15"/>
        <v>2023-2024</v>
      </c>
      <c r="D380" t="s">
        <v>148</v>
      </c>
      <c r="E380" t="s">
        <v>115</v>
      </c>
      <c r="F380" t="str">
        <f t="shared" si="16"/>
        <v>Western Australia</v>
      </c>
      <c r="G380" t="s">
        <v>48</v>
      </c>
      <c r="H380">
        <v>6280</v>
      </c>
      <c r="I380" t="s">
        <v>11</v>
      </c>
      <c r="J380" t="s">
        <v>94</v>
      </c>
      <c r="K380" t="s">
        <v>153</v>
      </c>
      <c r="L380" t="s">
        <v>16</v>
      </c>
      <c r="M380" s="5">
        <v>8.99</v>
      </c>
    </row>
    <row r="381" spans="1:13" x14ac:dyDescent="0.15">
      <c r="A381" s="2">
        <v>45398</v>
      </c>
      <c r="B381" s="3">
        <f t="shared" si="17"/>
        <v>2024</v>
      </c>
      <c r="C381" t="str">
        <f t="shared" si="15"/>
        <v>2023-2024</v>
      </c>
      <c r="D381" t="s">
        <v>147</v>
      </c>
      <c r="E381" t="s">
        <v>57</v>
      </c>
      <c r="F381" t="str">
        <f t="shared" si="16"/>
        <v>New South Wales</v>
      </c>
      <c r="G381" t="s">
        <v>10</v>
      </c>
      <c r="H381">
        <v>2560</v>
      </c>
      <c r="I381" t="s">
        <v>11</v>
      </c>
      <c r="J381" t="s">
        <v>58</v>
      </c>
      <c r="K381" t="s">
        <v>19</v>
      </c>
      <c r="L381" t="s">
        <v>23</v>
      </c>
      <c r="M381" s="5">
        <v>8.99</v>
      </c>
    </row>
    <row r="382" spans="1:13" x14ac:dyDescent="0.15">
      <c r="A382" s="2">
        <v>45395</v>
      </c>
      <c r="B382" s="3">
        <f t="shared" si="17"/>
        <v>2024</v>
      </c>
      <c r="C382" t="str">
        <f t="shared" si="15"/>
        <v>2023-2024</v>
      </c>
      <c r="D382" t="s">
        <v>147</v>
      </c>
      <c r="E382" t="s">
        <v>65</v>
      </c>
      <c r="F382" t="str">
        <f t="shared" si="16"/>
        <v>New South Wales</v>
      </c>
      <c r="G382" t="s">
        <v>10</v>
      </c>
      <c r="H382">
        <v>2541</v>
      </c>
      <c r="I382" t="s">
        <v>11</v>
      </c>
      <c r="J382" t="s">
        <v>58</v>
      </c>
      <c r="K382" t="s">
        <v>151</v>
      </c>
      <c r="L382" t="s">
        <v>21</v>
      </c>
      <c r="M382" s="5">
        <v>8.99</v>
      </c>
    </row>
    <row r="383" spans="1:13" x14ac:dyDescent="0.15">
      <c r="A383" s="2">
        <v>45042</v>
      </c>
      <c r="B383" s="3">
        <f t="shared" si="17"/>
        <v>2023</v>
      </c>
      <c r="C383" t="str">
        <f t="shared" si="15"/>
        <v>2022-2023</v>
      </c>
      <c r="D383" t="s">
        <v>147</v>
      </c>
      <c r="E383" t="s">
        <v>56</v>
      </c>
      <c r="F383" t="str">
        <f t="shared" si="16"/>
        <v>Northern Territory</v>
      </c>
      <c r="G383" t="s">
        <v>29</v>
      </c>
      <c r="H383">
        <v>870</v>
      </c>
      <c r="I383" t="s">
        <v>11</v>
      </c>
      <c r="J383" t="s">
        <v>30</v>
      </c>
      <c r="K383" t="s">
        <v>154</v>
      </c>
      <c r="L383" t="s">
        <v>14</v>
      </c>
      <c r="M383" s="5">
        <v>9</v>
      </c>
    </row>
    <row r="384" spans="1:13" x14ac:dyDescent="0.15">
      <c r="A384" s="2">
        <v>45000</v>
      </c>
      <c r="B384" s="3">
        <f t="shared" si="17"/>
        <v>2023</v>
      </c>
      <c r="C384" t="str">
        <f t="shared" si="15"/>
        <v>2022-2023</v>
      </c>
      <c r="D384" t="s">
        <v>147</v>
      </c>
      <c r="E384" t="s">
        <v>100</v>
      </c>
      <c r="F384" t="str">
        <f t="shared" si="16"/>
        <v>Western Australia</v>
      </c>
      <c r="G384" t="s">
        <v>48</v>
      </c>
      <c r="H384">
        <v>6021</v>
      </c>
      <c r="I384" t="s">
        <v>11</v>
      </c>
      <c r="J384" t="s">
        <v>49</v>
      </c>
      <c r="K384" t="s">
        <v>154</v>
      </c>
      <c r="L384" t="s">
        <v>14</v>
      </c>
      <c r="M384" s="5">
        <v>9</v>
      </c>
    </row>
    <row r="385" spans="1:13" x14ac:dyDescent="0.15">
      <c r="A385" s="2">
        <v>45130</v>
      </c>
      <c r="B385" s="3">
        <f t="shared" si="17"/>
        <v>2024</v>
      </c>
      <c r="C385" t="str">
        <f t="shared" si="15"/>
        <v>2023-2024</v>
      </c>
      <c r="D385" t="s">
        <v>147</v>
      </c>
      <c r="E385" t="s">
        <v>116</v>
      </c>
      <c r="F385" t="str">
        <f t="shared" si="16"/>
        <v>Western Australia</v>
      </c>
      <c r="G385" t="s">
        <v>48</v>
      </c>
      <c r="H385">
        <v>6725</v>
      </c>
      <c r="I385" t="s">
        <v>11</v>
      </c>
      <c r="J385" t="s">
        <v>77</v>
      </c>
      <c r="K385" t="s">
        <v>154</v>
      </c>
      <c r="L385" t="s">
        <v>14</v>
      </c>
      <c r="M385" s="5">
        <v>9</v>
      </c>
    </row>
    <row r="386" spans="1:13" x14ac:dyDescent="0.15">
      <c r="A386" s="2">
        <v>45181</v>
      </c>
      <c r="B386" s="3">
        <f t="shared" si="17"/>
        <v>2024</v>
      </c>
      <c r="C386" t="str">
        <f t="shared" ref="C386:C449" si="18">IF(MONTH(A386) &gt;= 7, YEAR(A386) &amp; "-" &amp; YEAR(A386) + 1, YEAR(A386) - 1 &amp; "-" &amp; YEAR(A386))</f>
        <v>2023-2024</v>
      </c>
      <c r="D386" t="s">
        <v>147</v>
      </c>
      <c r="E386" t="s">
        <v>72</v>
      </c>
      <c r="F386" t="str">
        <f t="shared" ref="F386:F449" si="19">IF(G386="WA","Western Australia",
IF(G386="NSW","New South Wales",
IF(G386="QLD","Queensland",
IF(G386="VIC","Victoria",
IF(G386="TAS","Tasmania",
IF(G386="SA","South Australia",
IF(G386="NT","Northern Territory",
IF(G386="ACT","Australian Capital Territory",G386))))))))</f>
        <v>Western Australia</v>
      </c>
      <c r="G386" t="s">
        <v>48</v>
      </c>
      <c r="H386">
        <v>6010</v>
      </c>
      <c r="I386" t="s">
        <v>11</v>
      </c>
      <c r="J386" t="s">
        <v>49</v>
      </c>
      <c r="K386" t="s">
        <v>154</v>
      </c>
      <c r="L386" t="s">
        <v>14</v>
      </c>
      <c r="M386" s="5">
        <v>9</v>
      </c>
    </row>
    <row r="387" spans="1:13" x14ac:dyDescent="0.15">
      <c r="A387" s="2">
        <v>45575</v>
      </c>
      <c r="B387" s="3">
        <f t="shared" ref="B387:B450" si="20">IF(MONTH(A387)&gt;=7,YEAR(A387)+1,YEAR(A387))</f>
        <v>2025</v>
      </c>
      <c r="C387" t="str">
        <f t="shared" si="18"/>
        <v>2024-2025</v>
      </c>
      <c r="D387" t="s">
        <v>147</v>
      </c>
      <c r="E387" t="s">
        <v>93</v>
      </c>
      <c r="F387" t="str">
        <f t="shared" si="19"/>
        <v>Western Australia</v>
      </c>
      <c r="G387" t="s">
        <v>48</v>
      </c>
      <c r="H387">
        <v>6112</v>
      </c>
      <c r="I387" t="s">
        <v>11</v>
      </c>
      <c r="J387" t="s">
        <v>94</v>
      </c>
      <c r="K387" t="s">
        <v>149</v>
      </c>
      <c r="L387" t="s">
        <v>15</v>
      </c>
      <c r="M387" s="5">
        <v>9</v>
      </c>
    </row>
    <row r="388" spans="1:13" x14ac:dyDescent="0.15">
      <c r="A388" s="2">
        <v>45143</v>
      </c>
      <c r="B388" s="3">
        <f t="shared" si="20"/>
        <v>2024</v>
      </c>
      <c r="C388" t="str">
        <f t="shared" si="18"/>
        <v>2023-2024</v>
      </c>
      <c r="D388" t="s">
        <v>147</v>
      </c>
      <c r="E388" t="s">
        <v>95</v>
      </c>
      <c r="F388" t="str">
        <f t="shared" si="19"/>
        <v>Victoria</v>
      </c>
      <c r="G388" t="s">
        <v>45</v>
      </c>
      <c r="H388">
        <v>3931</v>
      </c>
      <c r="I388" t="s">
        <v>11</v>
      </c>
      <c r="J388" t="s">
        <v>55</v>
      </c>
      <c r="K388" t="s">
        <v>154</v>
      </c>
      <c r="L388" t="s">
        <v>14</v>
      </c>
      <c r="M388" s="5">
        <v>9</v>
      </c>
    </row>
    <row r="389" spans="1:13" x14ac:dyDescent="0.15">
      <c r="A389" s="2">
        <v>45113</v>
      </c>
      <c r="B389" s="3">
        <f t="shared" si="20"/>
        <v>2024</v>
      </c>
      <c r="C389" t="str">
        <f t="shared" si="18"/>
        <v>2023-2024</v>
      </c>
      <c r="D389" t="s">
        <v>147</v>
      </c>
      <c r="E389" t="s">
        <v>69</v>
      </c>
      <c r="F389" t="str">
        <f t="shared" si="19"/>
        <v>Tasmania</v>
      </c>
      <c r="G389" t="s">
        <v>70</v>
      </c>
      <c r="H389">
        <v>7018</v>
      </c>
      <c r="I389" t="s">
        <v>11</v>
      </c>
      <c r="J389" t="s">
        <v>71</v>
      </c>
      <c r="K389" t="s">
        <v>154</v>
      </c>
      <c r="L389" t="s">
        <v>14</v>
      </c>
      <c r="M389" s="5">
        <v>9</v>
      </c>
    </row>
    <row r="390" spans="1:13" x14ac:dyDescent="0.15">
      <c r="A390" s="2">
        <v>45452</v>
      </c>
      <c r="B390" s="3">
        <f t="shared" si="20"/>
        <v>2024</v>
      </c>
      <c r="C390" t="str">
        <f t="shared" si="18"/>
        <v>2023-2024</v>
      </c>
      <c r="D390" t="s">
        <v>147</v>
      </c>
      <c r="E390" t="s">
        <v>108</v>
      </c>
      <c r="F390" t="str">
        <f t="shared" si="19"/>
        <v>Victoria</v>
      </c>
      <c r="G390" t="s">
        <v>45</v>
      </c>
      <c r="H390">
        <v>3018</v>
      </c>
      <c r="I390" t="s">
        <v>11</v>
      </c>
      <c r="J390" t="s">
        <v>46</v>
      </c>
      <c r="K390" t="s">
        <v>153</v>
      </c>
      <c r="L390" t="s">
        <v>16</v>
      </c>
      <c r="M390" s="5">
        <v>9.02</v>
      </c>
    </row>
    <row r="391" spans="1:13" x14ac:dyDescent="0.15">
      <c r="A391" s="2">
        <v>45238</v>
      </c>
      <c r="B391" s="3">
        <f t="shared" si="20"/>
        <v>2024</v>
      </c>
      <c r="C391" t="str">
        <f t="shared" si="18"/>
        <v>2023-2024</v>
      </c>
      <c r="D391" t="s">
        <v>147</v>
      </c>
      <c r="E391" t="s">
        <v>114</v>
      </c>
      <c r="F391" t="str">
        <f t="shared" si="19"/>
        <v>Victoria</v>
      </c>
      <c r="G391" t="s">
        <v>45</v>
      </c>
      <c r="H391">
        <v>3551</v>
      </c>
      <c r="I391" t="s">
        <v>11</v>
      </c>
      <c r="J391" t="s">
        <v>60</v>
      </c>
      <c r="K391" t="s">
        <v>154</v>
      </c>
      <c r="L391" t="s">
        <v>14</v>
      </c>
      <c r="M391" s="5">
        <v>9.11</v>
      </c>
    </row>
    <row r="392" spans="1:13" x14ac:dyDescent="0.15">
      <c r="A392" s="2">
        <v>45531</v>
      </c>
      <c r="B392" s="3">
        <f t="shared" si="20"/>
        <v>2025</v>
      </c>
      <c r="C392" t="str">
        <f t="shared" si="18"/>
        <v>2024-2025</v>
      </c>
      <c r="D392" t="s">
        <v>147</v>
      </c>
      <c r="E392" t="s">
        <v>122</v>
      </c>
      <c r="F392" t="str">
        <f t="shared" si="19"/>
        <v>New South Wales</v>
      </c>
      <c r="G392" t="s">
        <v>10</v>
      </c>
      <c r="H392">
        <v>2650</v>
      </c>
      <c r="I392" t="s">
        <v>11</v>
      </c>
      <c r="J392" t="s">
        <v>25</v>
      </c>
      <c r="K392" t="s">
        <v>152</v>
      </c>
      <c r="L392" t="s">
        <v>13</v>
      </c>
      <c r="M392" s="5">
        <v>9.2899999999999991</v>
      </c>
    </row>
    <row r="393" spans="1:13" x14ac:dyDescent="0.15">
      <c r="A393" s="2">
        <v>45589</v>
      </c>
      <c r="B393" s="3">
        <f t="shared" si="20"/>
        <v>2025</v>
      </c>
      <c r="C393" t="str">
        <f t="shared" si="18"/>
        <v>2024-2025</v>
      </c>
      <c r="D393" t="s">
        <v>147</v>
      </c>
      <c r="E393" t="s">
        <v>108</v>
      </c>
      <c r="F393" t="str">
        <f t="shared" si="19"/>
        <v>Victoria</v>
      </c>
      <c r="G393" t="s">
        <v>45</v>
      </c>
      <c r="H393">
        <v>3018</v>
      </c>
      <c r="I393" t="s">
        <v>11</v>
      </c>
      <c r="J393" t="s">
        <v>46</v>
      </c>
      <c r="K393" t="s">
        <v>149</v>
      </c>
      <c r="L393" t="s">
        <v>15</v>
      </c>
      <c r="M393" s="5">
        <v>9.36</v>
      </c>
    </row>
    <row r="394" spans="1:13" x14ac:dyDescent="0.15">
      <c r="A394" s="2">
        <v>45429</v>
      </c>
      <c r="B394" s="3">
        <f t="shared" si="20"/>
        <v>2024</v>
      </c>
      <c r="C394" t="str">
        <f t="shared" si="18"/>
        <v>2023-2024</v>
      </c>
      <c r="D394" t="s">
        <v>147</v>
      </c>
      <c r="E394" t="s">
        <v>89</v>
      </c>
      <c r="F394" t="str">
        <f t="shared" si="19"/>
        <v>Queensland</v>
      </c>
      <c r="G394" t="s">
        <v>35</v>
      </c>
      <c r="H394">
        <v>4655</v>
      </c>
      <c r="I394" t="s">
        <v>11</v>
      </c>
      <c r="J394" t="s">
        <v>51</v>
      </c>
      <c r="K394" t="s">
        <v>149</v>
      </c>
      <c r="L394" t="s">
        <v>15</v>
      </c>
      <c r="M394" s="5">
        <v>9.5</v>
      </c>
    </row>
    <row r="395" spans="1:13" x14ac:dyDescent="0.15">
      <c r="A395" s="2">
        <v>45471</v>
      </c>
      <c r="B395" s="3">
        <f t="shared" si="20"/>
        <v>2024</v>
      </c>
      <c r="C395" t="str">
        <f t="shared" si="18"/>
        <v>2023-2024</v>
      </c>
      <c r="D395" t="s">
        <v>147</v>
      </c>
      <c r="E395" t="s">
        <v>92</v>
      </c>
      <c r="F395" t="str">
        <f t="shared" si="19"/>
        <v>Queensland</v>
      </c>
      <c r="G395" t="s">
        <v>35</v>
      </c>
      <c r="H395">
        <v>4068</v>
      </c>
      <c r="I395" t="s">
        <v>11</v>
      </c>
      <c r="J395" t="s">
        <v>43</v>
      </c>
      <c r="K395" t="s">
        <v>153</v>
      </c>
      <c r="L395" t="s">
        <v>16</v>
      </c>
      <c r="M395" s="5">
        <v>9.5</v>
      </c>
    </row>
    <row r="396" spans="1:13" x14ac:dyDescent="0.15">
      <c r="A396" s="2">
        <v>45509</v>
      </c>
      <c r="B396" s="3">
        <f t="shared" si="20"/>
        <v>2025</v>
      </c>
      <c r="C396" t="str">
        <f t="shared" si="18"/>
        <v>2024-2025</v>
      </c>
      <c r="D396" t="s">
        <v>147</v>
      </c>
      <c r="E396" t="s">
        <v>115</v>
      </c>
      <c r="F396" t="str">
        <f t="shared" si="19"/>
        <v>Western Australia</v>
      </c>
      <c r="G396" t="s">
        <v>48</v>
      </c>
      <c r="H396">
        <v>6280</v>
      </c>
      <c r="I396" t="s">
        <v>11</v>
      </c>
      <c r="J396" t="s">
        <v>94</v>
      </c>
      <c r="K396" t="s">
        <v>154</v>
      </c>
      <c r="L396" t="s">
        <v>14</v>
      </c>
      <c r="M396" s="5">
        <v>9.52</v>
      </c>
    </row>
    <row r="397" spans="1:13" x14ac:dyDescent="0.15">
      <c r="A397" s="2">
        <v>45412</v>
      </c>
      <c r="B397" s="3">
        <f t="shared" si="20"/>
        <v>2024</v>
      </c>
      <c r="C397" t="str">
        <f t="shared" si="18"/>
        <v>2023-2024</v>
      </c>
      <c r="D397" t="s">
        <v>147</v>
      </c>
      <c r="E397" t="s">
        <v>76</v>
      </c>
      <c r="F397" t="str">
        <f t="shared" si="19"/>
        <v>Western Australia</v>
      </c>
      <c r="G397" t="s">
        <v>48</v>
      </c>
      <c r="H397">
        <v>6450</v>
      </c>
      <c r="I397" t="s">
        <v>11</v>
      </c>
      <c r="J397" t="s">
        <v>77</v>
      </c>
      <c r="K397" t="s">
        <v>154</v>
      </c>
      <c r="L397" t="s">
        <v>14</v>
      </c>
      <c r="M397" s="5">
        <v>9.6</v>
      </c>
    </row>
    <row r="398" spans="1:13" x14ac:dyDescent="0.15">
      <c r="A398" s="2">
        <v>45448</v>
      </c>
      <c r="B398" s="3">
        <f t="shared" si="20"/>
        <v>2024</v>
      </c>
      <c r="C398" t="str">
        <f t="shared" si="18"/>
        <v>2023-2024</v>
      </c>
      <c r="D398" t="s">
        <v>147</v>
      </c>
      <c r="E398" t="s">
        <v>44</v>
      </c>
      <c r="F398" t="str">
        <f t="shared" si="19"/>
        <v>Victoria</v>
      </c>
      <c r="G398" t="s">
        <v>45</v>
      </c>
      <c r="H398">
        <v>3066</v>
      </c>
      <c r="I398" t="s">
        <v>11</v>
      </c>
      <c r="J398" t="s">
        <v>46</v>
      </c>
      <c r="K398" t="s">
        <v>149</v>
      </c>
      <c r="L398" t="s">
        <v>15</v>
      </c>
      <c r="M398" s="5">
        <v>9.85</v>
      </c>
    </row>
    <row r="399" spans="1:13" x14ac:dyDescent="0.15">
      <c r="A399" s="2">
        <v>45379</v>
      </c>
      <c r="B399" s="3">
        <f t="shared" si="20"/>
        <v>2024</v>
      </c>
      <c r="C399" t="str">
        <f t="shared" si="18"/>
        <v>2023-2024</v>
      </c>
      <c r="D399" t="s">
        <v>147</v>
      </c>
      <c r="E399" t="s">
        <v>9</v>
      </c>
      <c r="F399" t="str">
        <f t="shared" si="19"/>
        <v>New South Wales</v>
      </c>
      <c r="G399" t="s">
        <v>10</v>
      </c>
      <c r="H399">
        <v>2067</v>
      </c>
      <c r="I399" t="s">
        <v>11</v>
      </c>
      <c r="J399" t="s">
        <v>12</v>
      </c>
      <c r="K399" t="s">
        <v>156</v>
      </c>
      <c r="L399" t="s">
        <v>17</v>
      </c>
      <c r="M399" s="5">
        <v>9.9499999999999993</v>
      </c>
    </row>
    <row r="400" spans="1:13" x14ac:dyDescent="0.15">
      <c r="A400" s="2">
        <v>45426</v>
      </c>
      <c r="B400" s="3">
        <f t="shared" si="20"/>
        <v>2024</v>
      </c>
      <c r="C400" t="str">
        <f t="shared" si="18"/>
        <v>2023-2024</v>
      </c>
      <c r="D400" t="s">
        <v>148</v>
      </c>
      <c r="E400" t="s">
        <v>83</v>
      </c>
      <c r="F400" t="str">
        <f t="shared" si="19"/>
        <v>New South Wales</v>
      </c>
      <c r="G400" t="s">
        <v>10</v>
      </c>
      <c r="H400">
        <v>2750</v>
      </c>
      <c r="I400" t="s">
        <v>11</v>
      </c>
      <c r="J400" t="s">
        <v>25</v>
      </c>
      <c r="K400" t="s">
        <v>156</v>
      </c>
      <c r="L400" t="s">
        <v>17</v>
      </c>
      <c r="M400" s="5">
        <v>9.9499999999999993</v>
      </c>
    </row>
    <row r="401" spans="1:13" x14ac:dyDescent="0.15">
      <c r="A401" s="2">
        <v>45599</v>
      </c>
      <c r="B401" s="3">
        <f t="shared" si="20"/>
        <v>2025</v>
      </c>
      <c r="C401" t="str">
        <f t="shared" si="18"/>
        <v>2024-2025</v>
      </c>
      <c r="D401" t="s">
        <v>147</v>
      </c>
      <c r="E401" t="s">
        <v>138</v>
      </c>
      <c r="F401" t="str">
        <f t="shared" si="19"/>
        <v>Queensland</v>
      </c>
      <c r="G401" t="s">
        <v>35</v>
      </c>
      <c r="H401">
        <v>4558</v>
      </c>
      <c r="I401" t="s">
        <v>11</v>
      </c>
      <c r="J401" t="s">
        <v>120</v>
      </c>
      <c r="K401" t="s">
        <v>155</v>
      </c>
      <c r="L401" t="s">
        <v>20</v>
      </c>
      <c r="M401" s="5">
        <v>9.9700000000000006</v>
      </c>
    </row>
    <row r="402" spans="1:13" x14ac:dyDescent="0.15">
      <c r="A402" s="2">
        <v>45064</v>
      </c>
      <c r="B402" s="3">
        <f t="shared" si="20"/>
        <v>2023</v>
      </c>
      <c r="C402" t="str">
        <f t="shared" si="18"/>
        <v>2022-2023</v>
      </c>
      <c r="D402" t="s">
        <v>147</v>
      </c>
      <c r="E402" t="s">
        <v>40</v>
      </c>
      <c r="F402" t="str">
        <f t="shared" si="19"/>
        <v>New South Wales</v>
      </c>
      <c r="G402" t="s">
        <v>10</v>
      </c>
      <c r="H402">
        <v>2116</v>
      </c>
      <c r="I402" t="s">
        <v>11</v>
      </c>
      <c r="J402" t="s">
        <v>27</v>
      </c>
      <c r="K402" t="s">
        <v>155</v>
      </c>
      <c r="L402" t="s">
        <v>20</v>
      </c>
      <c r="M402" s="5">
        <v>9.9700000000000006</v>
      </c>
    </row>
    <row r="403" spans="1:13" x14ac:dyDescent="0.15">
      <c r="A403" s="2">
        <v>45092</v>
      </c>
      <c r="B403" s="3">
        <f t="shared" si="20"/>
        <v>2023</v>
      </c>
      <c r="C403" t="str">
        <f t="shared" si="18"/>
        <v>2022-2023</v>
      </c>
      <c r="D403" t="s">
        <v>147</v>
      </c>
      <c r="E403" t="s">
        <v>85</v>
      </c>
      <c r="F403" t="str">
        <f t="shared" si="19"/>
        <v>Queensland</v>
      </c>
      <c r="G403" t="s">
        <v>35</v>
      </c>
      <c r="H403">
        <v>4883</v>
      </c>
      <c r="I403" t="s">
        <v>11</v>
      </c>
      <c r="J403" t="s">
        <v>36</v>
      </c>
      <c r="K403" t="s">
        <v>156</v>
      </c>
      <c r="L403" t="s">
        <v>17</v>
      </c>
      <c r="M403" s="5">
        <v>9.98</v>
      </c>
    </row>
    <row r="404" spans="1:13" x14ac:dyDescent="0.15">
      <c r="A404" s="2">
        <v>45024</v>
      </c>
      <c r="B404" s="3">
        <f t="shared" si="20"/>
        <v>2023</v>
      </c>
      <c r="C404" t="str">
        <f t="shared" si="18"/>
        <v>2022-2023</v>
      </c>
      <c r="D404" t="s">
        <v>147</v>
      </c>
      <c r="E404" t="s">
        <v>135</v>
      </c>
      <c r="F404" t="str">
        <f t="shared" si="19"/>
        <v>Victoria</v>
      </c>
      <c r="G404" t="s">
        <v>45</v>
      </c>
      <c r="H404">
        <v>3550</v>
      </c>
      <c r="I404" t="s">
        <v>11</v>
      </c>
      <c r="J404" t="s">
        <v>60</v>
      </c>
      <c r="K404" t="s">
        <v>155</v>
      </c>
      <c r="L404" t="s">
        <v>20</v>
      </c>
      <c r="M404" s="5">
        <v>9.98</v>
      </c>
    </row>
    <row r="405" spans="1:13" x14ac:dyDescent="0.15">
      <c r="A405" s="2">
        <v>45354</v>
      </c>
      <c r="B405" s="3">
        <f t="shared" si="20"/>
        <v>2024</v>
      </c>
      <c r="C405" t="str">
        <f t="shared" si="18"/>
        <v>2023-2024</v>
      </c>
      <c r="D405" t="s">
        <v>147</v>
      </c>
      <c r="E405" t="s">
        <v>135</v>
      </c>
      <c r="F405" t="str">
        <f t="shared" si="19"/>
        <v>Victoria</v>
      </c>
      <c r="G405" t="s">
        <v>45</v>
      </c>
      <c r="H405">
        <v>3550</v>
      </c>
      <c r="I405" t="s">
        <v>11</v>
      </c>
      <c r="J405" t="s">
        <v>60</v>
      </c>
      <c r="K405" t="s">
        <v>150</v>
      </c>
      <c r="L405" t="s">
        <v>18</v>
      </c>
      <c r="M405" s="5">
        <v>9.98</v>
      </c>
    </row>
    <row r="406" spans="1:13" x14ac:dyDescent="0.15">
      <c r="A406" s="2">
        <v>45421</v>
      </c>
      <c r="B406" s="3">
        <f t="shared" si="20"/>
        <v>2024</v>
      </c>
      <c r="C406" t="str">
        <f t="shared" si="18"/>
        <v>2023-2024</v>
      </c>
      <c r="D406" t="s">
        <v>147</v>
      </c>
      <c r="E406" t="s">
        <v>140</v>
      </c>
      <c r="F406" t="str">
        <f t="shared" si="19"/>
        <v>Tasmania</v>
      </c>
      <c r="G406" t="s">
        <v>70</v>
      </c>
      <c r="H406">
        <v>7320</v>
      </c>
      <c r="I406" t="s">
        <v>11</v>
      </c>
      <c r="J406" t="s">
        <v>71</v>
      </c>
      <c r="K406" t="s">
        <v>152</v>
      </c>
      <c r="L406" t="s">
        <v>13</v>
      </c>
      <c r="M406" s="5">
        <v>9.98</v>
      </c>
    </row>
    <row r="407" spans="1:13" x14ac:dyDescent="0.15">
      <c r="A407" s="2">
        <v>45649</v>
      </c>
      <c r="B407" s="3">
        <f t="shared" si="20"/>
        <v>2025</v>
      </c>
      <c r="C407" t="str">
        <f t="shared" si="18"/>
        <v>2024-2025</v>
      </c>
      <c r="D407" t="s">
        <v>148</v>
      </c>
      <c r="E407" t="s">
        <v>99</v>
      </c>
      <c r="F407" t="str">
        <f t="shared" si="19"/>
        <v>Victoria</v>
      </c>
      <c r="G407" t="s">
        <v>45</v>
      </c>
      <c r="H407">
        <v>3148</v>
      </c>
      <c r="I407" t="s">
        <v>11</v>
      </c>
      <c r="J407" t="s">
        <v>63</v>
      </c>
      <c r="K407" t="s">
        <v>155</v>
      </c>
      <c r="L407" t="s">
        <v>20</v>
      </c>
      <c r="M407" s="5">
        <v>9.98</v>
      </c>
    </row>
    <row r="408" spans="1:13" x14ac:dyDescent="0.15">
      <c r="A408" s="2">
        <v>45495</v>
      </c>
      <c r="B408" s="3">
        <f t="shared" si="20"/>
        <v>2025</v>
      </c>
      <c r="C408" t="str">
        <f t="shared" si="18"/>
        <v>2024-2025</v>
      </c>
      <c r="D408" t="s">
        <v>148</v>
      </c>
      <c r="E408" t="s">
        <v>9</v>
      </c>
      <c r="F408" t="str">
        <f t="shared" si="19"/>
        <v>New South Wales</v>
      </c>
      <c r="G408" t="s">
        <v>10</v>
      </c>
      <c r="H408">
        <v>2067</v>
      </c>
      <c r="I408" t="s">
        <v>11</v>
      </c>
      <c r="J408" t="s">
        <v>12</v>
      </c>
      <c r="K408" t="s">
        <v>155</v>
      </c>
      <c r="L408" t="s">
        <v>20</v>
      </c>
      <c r="M408" s="5">
        <v>9.98</v>
      </c>
    </row>
    <row r="409" spans="1:13" x14ac:dyDescent="0.15">
      <c r="A409" s="2">
        <v>45378</v>
      </c>
      <c r="B409" s="3">
        <f t="shared" si="20"/>
        <v>2024</v>
      </c>
      <c r="C409" t="str">
        <f t="shared" si="18"/>
        <v>2023-2024</v>
      </c>
      <c r="D409" t="s">
        <v>147</v>
      </c>
      <c r="E409" t="s">
        <v>118</v>
      </c>
      <c r="F409" t="str">
        <f t="shared" si="19"/>
        <v>New South Wales</v>
      </c>
      <c r="G409" t="s">
        <v>10</v>
      </c>
      <c r="H409">
        <v>2158</v>
      </c>
      <c r="I409" t="s">
        <v>11</v>
      </c>
      <c r="J409" t="s">
        <v>27</v>
      </c>
      <c r="K409" t="s">
        <v>154</v>
      </c>
      <c r="L409" t="s">
        <v>14</v>
      </c>
      <c r="M409" s="5">
        <v>9.98</v>
      </c>
    </row>
    <row r="410" spans="1:13" x14ac:dyDescent="0.15">
      <c r="A410" s="2">
        <v>45337</v>
      </c>
      <c r="B410" s="3">
        <f t="shared" si="20"/>
        <v>2024</v>
      </c>
      <c r="C410" t="str">
        <f t="shared" si="18"/>
        <v>2023-2024</v>
      </c>
      <c r="D410" t="s">
        <v>147</v>
      </c>
      <c r="E410" t="s">
        <v>131</v>
      </c>
      <c r="F410" t="str">
        <f t="shared" si="19"/>
        <v>Western Australia</v>
      </c>
      <c r="G410" t="s">
        <v>48</v>
      </c>
      <c r="H410">
        <v>6530</v>
      </c>
      <c r="I410" t="s">
        <v>11</v>
      </c>
      <c r="J410" t="s">
        <v>77</v>
      </c>
      <c r="K410" t="s">
        <v>19</v>
      </c>
      <c r="L410" t="s">
        <v>23</v>
      </c>
      <c r="M410" s="5">
        <v>9.98</v>
      </c>
    </row>
    <row r="411" spans="1:13" x14ac:dyDescent="0.15">
      <c r="A411" s="2">
        <v>45201</v>
      </c>
      <c r="B411" s="3">
        <f t="shared" si="20"/>
        <v>2024</v>
      </c>
      <c r="C411" t="str">
        <f t="shared" si="18"/>
        <v>2023-2024</v>
      </c>
      <c r="D411" t="s">
        <v>147</v>
      </c>
      <c r="E411" t="s">
        <v>119</v>
      </c>
      <c r="F411" t="str">
        <f t="shared" si="19"/>
        <v>Queensland</v>
      </c>
      <c r="G411" t="s">
        <v>35</v>
      </c>
      <c r="H411">
        <v>4570</v>
      </c>
      <c r="I411" t="s">
        <v>11</v>
      </c>
      <c r="J411" t="s">
        <v>120</v>
      </c>
      <c r="K411" t="s">
        <v>156</v>
      </c>
      <c r="L411" t="s">
        <v>17</v>
      </c>
      <c r="M411" s="5">
        <v>9.98</v>
      </c>
    </row>
    <row r="412" spans="1:13" x14ac:dyDescent="0.15">
      <c r="A412" s="2">
        <v>45172</v>
      </c>
      <c r="B412" s="3">
        <f t="shared" si="20"/>
        <v>2024</v>
      </c>
      <c r="C412" t="str">
        <f t="shared" si="18"/>
        <v>2023-2024</v>
      </c>
      <c r="D412" t="s">
        <v>147</v>
      </c>
      <c r="E412" t="s">
        <v>74</v>
      </c>
      <c r="F412" t="str">
        <f t="shared" si="19"/>
        <v>South Australia</v>
      </c>
      <c r="G412" t="s">
        <v>32</v>
      </c>
      <c r="H412">
        <v>5043</v>
      </c>
      <c r="I412" t="s">
        <v>11</v>
      </c>
      <c r="J412" t="s">
        <v>33</v>
      </c>
      <c r="K412" t="s">
        <v>149</v>
      </c>
      <c r="L412" t="s">
        <v>15</v>
      </c>
      <c r="M412" s="5">
        <v>9.98</v>
      </c>
    </row>
    <row r="413" spans="1:13" x14ac:dyDescent="0.15">
      <c r="A413" s="2">
        <v>45445</v>
      </c>
      <c r="B413" s="3">
        <f t="shared" si="20"/>
        <v>2024</v>
      </c>
      <c r="C413" t="str">
        <f t="shared" si="18"/>
        <v>2023-2024</v>
      </c>
      <c r="D413" t="s">
        <v>147</v>
      </c>
      <c r="E413" t="s">
        <v>74</v>
      </c>
      <c r="F413" t="str">
        <f t="shared" si="19"/>
        <v>South Australia</v>
      </c>
      <c r="G413" t="s">
        <v>32</v>
      </c>
      <c r="H413">
        <v>5043</v>
      </c>
      <c r="I413" t="s">
        <v>11</v>
      </c>
      <c r="J413" t="s">
        <v>33</v>
      </c>
      <c r="K413" t="s">
        <v>155</v>
      </c>
      <c r="L413" t="s">
        <v>20</v>
      </c>
      <c r="M413" s="5">
        <v>9.98</v>
      </c>
    </row>
    <row r="414" spans="1:13" x14ac:dyDescent="0.15">
      <c r="A414" s="2">
        <v>45431</v>
      </c>
      <c r="B414" s="3">
        <f t="shared" si="20"/>
        <v>2024</v>
      </c>
      <c r="C414" t="str">
        <f t="shared" si="18"/>
        <v>2023-2024</v>
      </c>
      <c r="D414" t="s">
        <v>148</v>
      </c>
      <c r="E414" t="s">
        <v>37</v>
      </c>
      <c r="F414" t="str">
        <f t="shared" si="19"/>
        <v>South Australia</v>
      </c>
      <c r="G414" t="s">
        <v>32</v>
      </c>
      <c r="H414">
        <v>5607</v>
      </c>
      <c r="I414" t="s">
        <v>11</v>
      </c>
      <c r="J414" t="s">
        <v>38</v>
      </c>
      <c r="K414" t="s">
        <v>155</v>
      </c>
      <c r="L414" t="s">
        <v>20</v>
      </c>
      <c r="M414" s="5">
        <v>9.98</v>
      </c>
    </row>
    <row r="415" spans="1:13" x14ac:dyDescent="0.15">
      <c r="A415" s="2">
        <v>45575</v>
      </c>
      <c r="B415" s="3">
        <f t="shared" si="20"/>
        <v>2025</v>
      </c>
      <c r="C415" t="str">
        <f t="shared" si="18"/>
        <v>2024-2025</v>
      </c>
      <c r="D415" t="s">
        <v>147</v>
      </c>
      <c r="E415" t="s">
        <v>121</v>
      </c>
      <c r="F415" t="str">
        <f t="shared" si="19"/>
        <v>Queensland</v>
      </c>
      <c r="G415" t="s">
        <v>35</v>
      </c>
      <c r="H415">
        <v>4700</v>
      </c>
      <c r="I415" t="s">
        <v>11</v>
      </c>
      <c r="J415" t="s">
        <v>51</v>
      </c>
      <c r="K415" t="s">
        <v>155</v>
      </c>
      <c r="L415" t="s">
        <v>20</v>
      </c>
      <c r="M415" s="5">
        <v>9.98</v>
      </c>
    </row>
    <row r="416" spans="1:13" x14ac:dyDescent="0.15">
      <c r="A416" s="2">
        <v>45655</v>
      </c>
      <c r="B416" s="3">
        <f t="shared" si="20"/>
        <v>2025</v>
      </c>
      <c r="C416" t="str">
        <f t="shared" si="18"/>
        <v>2024-2025</v>
      </c>
      <c r="D416" t="s">
        <v>147</v>
      </c>
      <c r="E416" t="s">
        <v>90</v>
      </c>
      <c r="F416" t="str">
        <f t="shared" si="19"/>
        <v>Victoria</v>
      </c>
      <c r="G416" t="s">
        <v>45</v>
      </c>
      <c r="H416">
        <v>3179</v>
      </c>
      <c r="I416" t="s">
        <v>11</v>
      </c>
      <c r="J416" t="s">
        <v>63</v>
      </c>
      <c r="K416" t="s">
        <v>149</v>
      </c>
      <c r="L416" t="s">
        <v>15</v>
      </c>
      <c r="M416" s="5">
        <v>9.98</v>
      </c>
    </row>
    <row r="417" spans="1:13" x14ac:dyDescent="0.15">
      <c r="A417" s="2">
        <v>45617</v>
      </c>
      <c r="B417" s="3">
        <f t="shared" si="20"/>
        <v>2025</v>
      </c>
      <c r="C417" t="str">
        <f t="shared" si="18"/>
        <v>2024-2025</v>
      </c>
      <c r="D417" t="s">
        <v>148</v>
      </c>
      <c r="E417" t="s">
        <v>113</v>
      </c>
      <c r="F417" t="str">
        <f t="shared" si="19"/>
        <v>Queensland</v>
      </c>
      <c r="G417" t="s">
        <v>35</v>
      </c>
      <c r="H417">
        <v>4215</v>
      </c>
      <c r="I417" t="s">
        <v>11</v>
      </c>
      <c r="J417" t="s">
        <v>104</v>
      </c>
      <c r="K417" t="s">
        <v>155</v>
      </c>
      <c r="L417" t="s">
        <v>20</v>
      </c>
      <c r="M417" s="5">
        <v>9.98</v>
      </c>
    </row>
    <row r="418" spans="1:13" x14ac:dyDescent="0.15">
      <c r="A418" s="2">
        <v>44927</v>
      </c>
      <c r="B418" s="3">
        <f t="shared" si="20"/>
        <v>2023</v>
      </c>
      <c r="C418" t="str">
        <f t="shared" si="18"/>
        <v>2022-2023</v>
      </c>
      <c r="D418" t="s">
        <v>147</v>
      </c>
      <c r="E418" t="s">
        <v>50</v>
      </c>
      <c r="F418" t="str">
        <f t="shared" si="19"/>
        <v>Queensland</v>
      </c>
      <c r="G418" t="s">
        <v>35</v>
      </c>
      <c r="H418">
        <v>4703</v>
      </c>
      <c r="I418" t="s">
        <v>11</v>
      </c>
      <c r="J418" t="s">
        <v>51</v>
      </c>
      <c r="K418" t="s">
        <v>155</v>
      </c>
      <c r="L418" t="s">
        <v>20</v>
      </c>
      <c r="M418" s="5">
        <v>9.98</v>
      </c>
    </row>
    <row r="419" spans="1:13" x14ac:dyDescent="0.15">
      <c r="A419" s="2">
        <v>45220</v>
      </c>
      <c r="B419" s="3">
        <f t="shared" si="20"/>
        <v>2024</v>
      </c>
      <c r="C419" t="str">
        <f t="shared" si="18"/>
        <v>2023-2024</v>
      </c>
      <c r="D419" t="s">
        <v>147</v>
      </c>
      <c r="E419" t="s">
        <v>96</v>
      </c>
      <c r="F419" t="str">
        <f t="shared" si="19"/>
        <v>Western Australia</v>
      </c>
      <c r="G419" t="s">
        <v>48</v>
      </c>
      <c r="H419">
        <v>6330</v>
      </c>
      <c r="I419" t="s">
        <v>11</v>
      </c>
      <c r="J419" t="s">
        <v>94</v>
      </c>
      <c r="K419" t="s">
        <v>150</v>
      </c>
      <c r="L419" t="s">
        <v>18</v>
      </c>
      <c r="M419" s="5">
        <v>9.99</v>
      </c>
    </row>
    <row r="420" spans="1:13" x14ac:dyDescent="0.15">
      <c r="A420" s="2">
        <v>45491</v>
      </c>
      <c r="B420" s="3">
        <f t="shared" si="20"/>
        <v>2025</v>
      </c>
      <c r="C420" t="str">
        <f t="shared" si="18"/>
        <v>2024-2025</v>
      </c>
      <c r="D420" t="s">
        <v>147</v>
      </c>
      <c r="E420" t="s">
        <v>96</v>
      </c>
      <c r="F420" t="str">
        <f t="shared" si="19"/>
        <v>Western Australia</v>
      </c>
      <c r="G420" t="s">
        <v>48</v>
      </c>
      <c r="H420">
        <v>6330</v>
      </c>
      <c r="I420" t="s">
        <v>11</v>
      </c>
      <c r="J420" t="s">
        <v>94</v>
      </c>
      <c r="K420" t="s">
        <v>151</v>
      </c>
      <c r="L420" t="s">
        <v>21</v>
      </c>
      <c r="M420" s="5">
        <v>9.99</v>
      </c>
    </row>
    <row r="421" spans="1:13" x14ac:dyDescent="0.15">
      <c r="A421" s="2">
        <v>45590</v>
      </c>
      <c r="B421" s="3">
        <f t="shared" si="20"/>
        <v>2025</v>
      </c>
      <c r="C421" t="str">
        <f t="shared" si="18"/>
        <v>2024-2025</v>
      </c>
      <c r="D421" t="s">
        <v>147</v>
      </c>
      <c r="E421" t="s">
        <v>146</v>
      </c>
      <c r="F421" t="str">
        <f t="shared" si="19"/>
        <v>Victoria</v>
      </c>
      <c r="G421" t="s">
        <v>45</v>
      </c>
      <c r="H421">
        <v>3353</v>
      </c>
      <c r="I421" t="s">
        <v>11</v>
      </c>
      <c r="J421" t="s">
        <v>60</v>
      </c>
      <c r="K421" t="s">
        <v>150</v>
      </c>
      <c r="L421" t="s">
        <v>18</v>
      </c>
      <c r="M421" s="5">
        <v>9.99</v>
      </c>
    </row>
    <row r="422" spans="1:13" x14ac:dyDescent="0.15">
      <c r="A422" s="2">
        <v>44962</v>
      </c>
      <c r="B422" s="3">
        <f t="shared" si="20"/>
        <v>2023</v>
      </c>
      <c r="C422" t="str">
        <f t="shared" si="18"/>
        <v>2022-2023</v>
      </c>
      <c r="D422" t="s">
        <v>148</v>
      </c>
      <c r="E422" t="s">
        <v>24</v>
      </c>
      <c r="F422" t="str">
        <f t="shared" si="19"/>
        <v>New South Wales</v>
      </c>
      <c r="G422" t="s">
        <v>10</v>
      </c>
      <c r="H422">
        <v>2795</v>
      </c>
      <c r="I422" t="s">
        <v>11</v>
      </c>
      <c r="J422" t="s">
        <v>25</v>
      </c>
      <c r="K422" t="s">
        <v>154</v>
      </c>
      <c r="L422" t="s">
        <v>14</v>
      </c>
      <c r="M422" s="5">
        <v>9.99</v>
      </c>
    </row>
    <row r="423" spans="1:13" x14ac:dyDescent="0.15">
      <c r="A423" s="2">
        <v>45164</v>
      </c>
      <c r="B423" s="3">
        <f t="shared" si="20"/>
        <v>2024</v>
      </c>
      <c r="C423" t="str">
        <f t="shared" si="18"/>
        <v>2023-2024</v>
      </c>
      <c r="D423" t="s">
        <v>147</v>
      </c>
      <c r="E423" t="s">
        <v>116</v>
      </c>
      <c r="F423" t="str">
        <f t="shared" si="19"/>
        <v>Western Australia</v>
      </c>
      <c r="G423" t="s">
        <v>48</v>
      </c>
      <c r="H423">
        <v>6725</v>
      </c>
      <c r="I423" t="s">
        <v>11</v>
      </c>
      <c r="J423" t="s">
        <v>77</v>
      </c>
      <c r="K423" t="s">
        <v>152</v>
      </c>
      <c r="L423" t="s">
        <v>13</v>
      </c>
      <c r="M423" s="5">
        <v>9.99</v>
      </c>
    </row>
    <row r="424" spans="1:13" x14ac:dyDescent="0.15">
      <c r="A424" s="2">
        <v>45461</v>
      </c>
      <c r="B424" s="3">
        <f t="shared" si="20"/>
        <v>2024</v>
      </c>
      <c r="C424" t="str">
        <f t="shared" si="18"/>
        <v>2023-2024</v>
      </c>
      <c r="D424" t="s">
        <v>148</v>
      </c>
      <c r="E424" t="s">
        <v>102</v>
      </c>
      <c r="F424" t="str">
        <f t="shared" si="19"/>
        <v>Queensland</v>
      </c>
      <c r="G424" t="s">
        <v>35</v>
      </c>
      <c r="H424">
        <v>4870</v>
      </c>
      <c r="I424" t="s">
        <v>11</v>
      </c>
      <c r="J424" t="s">
        <v>36</v>
      </c>
      <c r="K424" t="s">
        <v>153</v>
      </c>
      <c r="L424" t="s">
        <v>16</v>
      </c>
      <c r="M424" s="5">
        <v>9.99</v>
      </c>
    </row>
    <row r="425" spans="1:13" x14ac:dyDescent="0.15">
      <c r="A425" s="2">
        <v>45247</v>
      </c>
      <c r="B425" s="3">
        <f t="shared" si="20"/>
        <v>2024</v>
      </c>
      <c r="C425" t="str">
        <f t="shared" si="18"/>
        <v>2023-2024</v>
      </c>
      <c r="D425" t="s">
        <v>148</v>
      </c>
      <c r="E425" t="s">
        <v>126</v>
      </c>
      <c r="F425" t="str">
        <f t="shared" si="19"/>
        <v>Queensland</v>
      </c>
      <c r="G425" t="s">
        <v>35</v>
      </c>
      <c r="H425">
        <v>4551</v>
      </c>
      <c r="I425" t="s">
        <v>11</v>
      </c>
      <c r="J425" t="s">
        <v>120</v>
      </c>
      <c r="K425" t="s">
        <v>19</v>
      </c>
      <c r="L425" t="s">
        <v>23</v>
      </c>
      <c r="M425" s="5">
        <v>9.99</v>
      </c>
    </row>
    <row r="426" spans="1:13" x14ac:dyDescent="0.15">
      <c r="A426" s="2">
        <v>45209</v>
      </c>
      <c r="B426" s="3">
        <f t="shared" si="20"/>
        <v>2024</v>
      </c>
      <c r="C426" t="str">
        <f t="shared" si="18"/>
        <v>2023-2024</v>
      </c>
      <c r="D426" t="s">
        <v>147</v>
      </c>
      <c r="E426" t="s">
        <v>57</v>
      </c>
      <c r="F426" t="str">
        <f t="shared" si="19"/>
        <v>New South Wales</v>
      </c>
      <c r="G426" t="s">
        <v>10</v>
      </c>
      <c r="H426">
        <v>2560</v>
      </c>
      <c r="I426" t="s">
        <v>11</v>
      </c>
      <c r="J426" t="s">
        <v>58</v>
      </c>
      <c r="K426" t="s">
        <v>19</v>
      </c>
      <c r="L426" t="s">
        <v>23</v>
      </c>
      <c r="M426" s="5">
        <v>9.99</v>
      </c>
    </row>
    <row r="427" spans="1:13" x14ac:dyDescent="0.15">
      <c r="A427" s="2">
        <v>44967</v>
      </c>
      <c r="B427" s="3">
        <f t="shared" si="20"/>
        <v>2023</v>
      </c>
      <c r="C427" t="str">
        <f t="shared" si="18"/>
        <v>2022-2023</v>
      </c>
      <c r="D427" t="s">
        <v>147</v>
      </c>
      <c r="E427" t="s">
        <v>143</v>
      </c>
      <c r="F427" t="str">
        <f t="shared" si="19"/>
        <v>New South Wales</v>
      </c>
      <c r="G427" t="s">
        <v>10</v>
      </c>
      <c r="H427">
        <v>2154</v>
      </c>
      <c r="I427" t="s">
        <v>11</v>
      </c>
      <c r="J427" t="s">
        <v>27</v>
      </c>
      <c r="K427" t="s">
        <v>150</v>
      </c>
      <c r="L427" t="s">
        <v>18</v>
      </c>
      <c r="M427" s="5">
        <v>9.99</v>
      </c>
    </row>
    <row r="428" spans="1:13" x14ac:dyDescent="0.15">
      <c r="A428" s="2">
        <v>45471</v>
      </c>
      <c r="B428" s="3">
        <f t="shared" si="20"/>
        <v>2024</v>
      </c>
      <c r="C428" t="str">
        <f t="shared" si="18"/>
        <v>2023-2024</v>
      </c>
      <c r="D428" t="s">
        <v>147</v>
      </c>
      <c r="E428" t="s">
        <v>28</v>
      </c>
      <c r="F428" t="str">
        <f t="shared" si="19"/>
        <v>Northern Territory</v>
      </c>
      <c r="G428" t="s">
        <v>29</v>
      </c>
      <c r="H428">
        <v>800</v>
      </c>
      <c r="I428" t="s">
        <v>11</v>
      </c>
      <c r="J428" t="s">
        <v>30</v>
      </c>
      <c r="K428" t="s">
        <v>154</v>
      </c>
      <c r="L428" t="s">
        <v>14</v>
      </c>
      <c r="M428" s="5">
        <v>9.99</v>
      </c>
    </row>
    <row r="429" spans="1:13" x14ac:dyDescent="0.15">
      <c r="A429" s="2">
        <v>45523</v>
      </c>
      <c r="B429" s="3">
        <f t="shared" si="20"/>
        <v>2025</v>
      </c>
      <c r="C429" t="str">
        <f t="shared" si="18"/>
        <v>2024-2025</v>
      </c>
      <c r="D429" t="s">
        <v>147</v>
      </c>
      <c r="E429" t="s">
        <v>118</v>
      </c>
      <c r="F429" t="str">
        <f t="shared" si="19"/>
        <v>New South Wales</v>
      </c>
      <c r="G429" t="s">
        <v>10</v>
      </c>
      <c r="H429">
        <v>2158</v>
      </c>
      <c r="I429" t="s">
        <v>11</v>
      </c>
      <c r="J429" t="s">
        <v>27</v>
      </c>
      <c r="K429" t="s">
        <v>154</v>
      </c>
      <c r="L429" t="s">
        <v>14</v>
      </c>
      <c r="M429" s="5">
        <v>9.99</v>
      </c>
    </row>
    <row r="430" spans="1:13" x14ac:dyDescent="0.15">
      <c r="A430" s="2">
        <v>45348</v>
      </c>
      <c r="B430" s="3">
        <f t="shared" si="20"/>
        <v>2024</v>
      </c>
      <c r="C430" t="str">
        <f t="shared" si="18"/>
        <v>2023-2024</v>
      </c>
      <c r="D430" t="s">
        <v>148</v>
      </c>
      <c r="E430" t="s">
        <v>114</v>
      </c>
      <c r="F430" t="str">
        <f t="shared" si="19"/>
        <v>Victoria</v>
      </c>
      <c r="G430" t="s">
        <v>45</v>
      </c>
      <c r="H430">
        <v>3551</v>
      </c>
      <c r="I430" t="s">
        <v>11</v>
      </c>
      <c r="J430" t="s">
        <v>60</v>
      </c>
      <c r="K430" t="s">
        <v>151</v>
      </c>
      <c r="L430" t="s">
        <v>21</v>
      </c>
      <c r="M430" s="5">
        <v>9.99</v>
      </c>
    </row>
    <row r="431" spans="1:13" x14ac:dyDescent="0.15">
      <c r="A431" s="2">
        <v>45500</v>
      </c>
      <c r="B431" s="3">
        <f t="shared" si="20"/>
        <v>2025</v>
      </c>
      <c r="C431" t="str">
        <f t="shared" si="18"/>
        <v>2024-2025</v>
      </c>
      <c r="D431" t="s">
        <v>148</v>
      </c>
      <c r="E431" t="s">
        <v>93</v>
      </c>
      <c r="F431" t="str">
        <f t="shared" si="19"/>
        <v>Western Australia</v>
      </c>
      <c r="G431" t="s">
        <v>48</v>
      </c>
      <c r="H431">
        <v>6112</v>
      </c>
      <c r="I431" t="s">
        <v>11</v>
      </c>
      <c r="J431" t="s">
        <v>94</v>
      </c>
      <c r="K431" t="s">
        <v>150</v>
      </c>
      <c r="L431" t="s">
        <v>18</v>
      </c>
      <c r="M431" s="5">
        <v>9.99</v>
      </c>
    </row>
    <row r="432" spans="1:13" x14ac:dyDescent="0.15">
      <c r="A432" s="2">
        <v>45207</v>
      </c>
      <c r="B432" s="3">
        <f t="shared" si="20"/>
        <v>2024</v>
      </c>
      <c r="C432" t="str">
        <f t="shared" si="18"/>
        <v>2023-2024</v>
      </c>
      <c r="D432" t="s">
        <v>147</v>
      </c>
      <c r="E432" t="s">
        <v>125</v>
      </c>
      <c r="F432" t="str">
        <f t="shared" si="19"/>
        <v>Victoria</v>
      </c>
      <c r="G432" t="s">
        <v>45</v>
      </c>
      <c r="H432">
        <v>3400</v>
      </c>
      <c r="I432" t="s">
        <v>11</v>
      </c>
      <c r="J432" t="s">
        <v>60</v>
      </c>
      <c r="K432" t="s">
        <v>154</v>
      </c>
      <c r="L432" t="s">
        <v>14</v>
      </c>
      <c r="M432" s="5">
        <v>9.99</v>
      </c>
    </row>
    <row r="433" spans="1:13" x14ac:dyDescent="0.15">
      <c r="A433" s="2">
        <v>45528</v>
      </c>
      <c r="B433" s="3">
        <f t="shared" si="20"/>
        <v>2025</v>
      </c>
      <c r="C433" t="str">
        <f t="shared" si="18"/>
        <v>2024-2025</v>
      </c>
      <c r="D433" t="s">
        <v>147</v>
      </c>
      <c r="E433" t="s">
        <v>97</v>
      </c>
      <c r="F433" t="str">
        <f t="shared" si="19"/>
        <v>Tasmania</v>
      </c>
      <c r="G433" t="s">
        <v>70</v>
      </c>
      <c r="H433">
        <v>7250</v>
      </c>
      <c r="I433" t="s">
        <v>11</v>
      </c>
      <c r="J433" t="s">
        <v>71</v>
      </c>
      <c r="K433" t="s">
        <v>155</v>
      </c>
      <c r="L433" t="s">
        <v>20</v>
      </c>
      <c r="M433" s="5">
        <v>9.99</v>
      </c>
    </row>
    <row r="434" spans="1:13" x14ac:dyDescent="0.15">
      <c r="A434" s="2">
        <v>45532</v>
      </c>
      <c r="B434" s="3">
        <f t="shared" si="20"/>
        <v>2025</v>
      </c>
      <c r="C434" t="str">
        <f t="shared" si="18"/>
        <v>2024-2025</v>
      </c>
      <c r="D434" t="s">
        <v>148</v>
      </c>
      <c r="E434" t="s">
        <v>47</v>
      </c>
      <c r="F434" t="str">
        <f t="shared" si="19"/>
        <v>Western Australia</v>
      </c>
      <c r="G434" t="s">
        <v>48</v>
      </c>
      <c r="H434">
        <v>6030</v>
      </c>
      <c r="I434" t="s">
        <v>11</v>
      </c>
      <c r="J434" t="s">
        <v>49</v>
      </c>
      <c r="K434" t="s">
        <v>154</v>
      </c>
      <c r="L434" t="s">
        <v>14</v>
      </c>
      <c r="M434" s="5">
        <v>9.99</v>
      </c>
    </row>
    <row r="435" spans="1:13" x14ac:dyDescent="0.15">
      <c r="A435" s="2">
        <v>45075</v>
      </c>
      <c r="B435" s="3">
        <f t="shared" si="20"/>
        <v>2023</v>
      </c>
      <c r="C435" t="str">
        <f t="shared" si="18"/>
        <v>2022-2023</v>
      </c>
      <c r="D435" t="s">
        <v>147</v>
      </c>
      <c r="E435" t="s">
        <v>90</v>
      </c>
      <c r="F435" t="str">
        <f t="shared" si="19"/>
        <v>Victoria</v>
      </c>
      <c r="G435" t="s">
        <v>45</v>
      </c>
      <c r="H435">
        <v>3179</v>
      </c>
      <c r="I435" t="s">
        <v>11</v>
      </c>
      <c r="J435" t="s">
        <v>63</v>
      </c>
      <c r="K435" t="s">
        <v>155</v>
      </c>
      <c r="L435" t="s">
        <v>20</v>
      </c>
      <c r="M435" s="5">
        <v>9.99</v>
      </c>
    </row>
    <row r="436" spans="1:13" x14ac:dyDescent="0.15">
      <c r="A436" s="2">
        <v>45224</v>
      </c>
      <c r="B436" s="3">
        <f t="shared" si="20"/>
        <v>2024</v>
      </c>
      <c r="C436" t="str">
        <f t="shared" si="18"/>
        <v>2023-2024</v>
      </c>
      <c r="D436" t="s">
        <v>147</v>
      </c>
      <c r="E436" t="s">
        <v>66</v>
      </c>
      <c r="F436" t="str">
        <f t="shared" si="19"/>
        <v>South Australia</v>
      </c>
      <c r="G436" t="s">
        <v>32</v>
      </c>
      <c r="H436">
        <v>5169</v>
      </c>
      <c r="I436" t="s">
        <v>11</v>
      </c>
      <c r="J436" t="s">
        <v>33</v>
      </c>
      <c r="K436" t="s">
        <v>149</v>
      </c>
      <c r="L436" t="s">
        <v>15</v>
      </c>
      <c r="M436" s="5">
        <v>9.99</v>
      </c>
    </row>
    <row r="437" spans="1:13" x14ac:dyDescent="0.15">
      <c r="A437" s="2">
        <v>45418</v>
      </c>
      <c r="B437" s="3">
        <f t="shared" si="20"/>
        <v>2024</v>
      </c>
      <c r="C437" t="str">
        <f t="shared" si="18"/>
        <v>2023-2024</v>
      </c>
      <c r="D437" t="s">
        <v>148</v>
      </c>
      <c r="E437" t="s">
        <v>117</v>
      </c>
      <c r="F437" t="str">
        <f t="shared" si="19"/>
        <v>Queensland</v>
      </c>
      <c r="G437" t="s">
        <v>35</v>
      </c>
      <c r="H437">
        <v>4119</v>
      </c>
      <c r="I437" t="s">
        <v>11</v>
      </c>
      <c r="J437" t="s">
        <v>43</v>
      </c>
      <c r="K437" t="s">
        <v>149</v>
      </c>
      <c r="L437" t="s">
        <v>15</v>
      </c>
      <c r="M437" s="5">
        <v>9.99</v>
      </c>
    </row>
    <row r="438" spans="1:13" x14ac:dyDescent="0.15">
      <c r="A438" s="2">
        <v>45082</v>
      </c>
      <c r="B438" s="3">
        <f t="shared" si="20"/>
        <v>2023</v>
      </c>
      <c r="C438" t="str">
        <f t="shared" si="18"/>
        <v>2022-2023</v>
      </c>
      <c r="D438" t="s">
        <v>147</v>
      </c>
      <c r="E438" t="s">
        <v>59</v>
      </c>
      <c r="F438" t="str">
        <f t="shared" si="19"/>
        <v>Victoria</v>
      </c>
      <c r="G438" t="s">
        <v>45</v>
      </c>
      <c r="H438">
        <v>3280</v>
      </c>
      <c r="I438" t="s">
        <v>11</v>
      </c>
      <c r="J438" t="s">
        <v>60</v>
      </c>
      <c r="K438" t="s">
        <v>155</v>
      </c>
      <c r="L438" t="s">
        <v>20</v>
      </c>
      <c r="M438" s="5">
        <v>9.99</v>
      </c>
    </row>
    <row r="439" spans="1:13" x14ac:dyDescent="0.15">
      <c r="A439" s="2">
        <v>45389</v>
      </c>
      <c r="B439" s="3">
        <f t="shared" si="20"/>
        <v>2024</v>
      </c>
      <c r="C439" t="str">
        <f t="shared" si="18"/>
        <v>2023-2024</v>
      </c>
      <c r="D439" t="s">
        <v>147</v>
      </c>
      <c r="E439" t="s">
        <v>52</v>
      </c>
      <c r="F439" t="str">
        <f t="shared" si="19"/>
        <v>Victoria</v>
      </c>
      <c r="G439" t="s">
        <v>45</v>
      </c>
      <c r="H439">
        <v>3030</v>
      </c>
      <c r="I439" t="s">
        <v>11</v>
      </c>
      <c r="J439" t="s">
        <v>46</v>
      </c>
      <c r="K439" t="s">
        <v>152</v>
      </c>
      <c r="L439" t="s">
        <v>13</v>
      </c>
      <c r="M439" s="5">
        <v>9.99</v>
      </c>
    </row>
    <row r="440" spans="1:13" x14ac:dyDescent="0.15">
      <c r="A440" s="2">
        <v>45442</v>
      </c>
      <c r="B440" s="3">
        <f t="shared" si="20"/>
        <v>2024</v>
      </c>
      <c r="C440" t="str">
        <f t="shared" si="18"/>
        <v>2023-2024</v>
      </c>
      <c r="D440" t="s">
        <v>147</v>
      </c>
      <c r="E440" t="s">
        <v>34</v>
      </c>
      <c r="F440" t="str">
        <f t="shared" si="19"/>
        <v>Queensland</v>
      </c>
      <c r="G440" t="s">
        <v>35</v>
      </c>
      <c r="H440">
        <v>4802</v>
      </c>
      <c r="I440" t="s">
        <v>11</v>
      </c>
      <c r="J440" t="s">
        <v>36</v>
      </c>
      <c r="K440" t="s">
        <v>154</v>
      </c>
      <c r="L440" t="s">
        <v>14</v>
      </c>
      <c r="M440" s="5">
        <v>10</v>
      </c>
    </row>
    <row r="441" spans="1:13" x14ac:dyDescent="0.15">
      <c r="A441" s="2">
        <v>45001</v>
      </c>
      <c r="B441" s="3">
        <f t="shared" si="20"/>
        <v>2023</v>
      </c>
      <c r="C441" t="str">
        <f t="shared" si="18"/>
        <v>2022-2023</v>
      </c>
      <c r="D441" t="s">
        <v>147</v>
      </c>
      <c r="E441" t="s">
        <v>100</v>
      </c>
      <c r="F441" t="str">
        <f t="shared" si="19"/>
        <v>Western Australia</v>
      </c>
      <c r="G441" t="s">
        <v>48</v>
      </c>
      <c r="H441">
        <v>6021</v>
      </c>
      <c r="I441" t="s">
        <v>11</v>
      </c>
      <c r="J441" t="s">
        <v>49</v>
      </c>
      <c r="K441" t="s">
        <v>150</v>
      </c>
      <c r="L441" t="s">
        <v>18</v>
      </c>
      <c r="M441" s="5">
        <v>10</v>
      </c>
    </row>
    <row r="442" spans="1:13" x14ac:dyDescent="0.15">
      <c r="A442" s="2">
        <v>44966</v>
      </c>
      <c r="B442" s="3">
        <f t="shared" si="20"/>
        <v>2023</v>
      </c>
      <c r="C442" t="str">
        <f t="shared" si="18"/>
        <v>2022-2023</v>
      </c>
      <c r="D442" t="s">
        <v>147</v>
      </c>
      <c r="E442" t="s">
        <v>136</v>
      </c>
      <c r="F442" t="str">
        <f t="shared" si="19"/>
        <v>Victoria</v>
      </c>
      <c r="G442" t="s">
        <v>45</v>
      </c>
      <c r="H442">
        <v>3175</v>
      </c>
      <c r="I442" t="s">
        <v>11</v>
      </c>
      <c r="J442" t="s">
        <v>63</v>
      </c>
      <c r="K442" t="s">
        <v>153</v>
      </c>
      <c r="L442" t="s">
        <v>16</v>
      </c>
      <c r="M442" s="5">
        <v>10</v>
      </c>
    </row>
    <row r="443" spans="1:13" x14ac:dyDescent="0.15">
      <c r="A443" s="2">
        <v>45026</v>
      </c>
      <c r="B443" s="3">
        <f t="shared" si="20"/>
        <v>2023</v>
      </c>
      <c r="C443" t="str">
        <f t="shared" si="18"/>
        <v>2022-2023</v>
      </c>
      <c r="D443" t="s">
        <v>147</v>
      </c>
      <c r="E443" t="s">
        <v>129</v>
      </c>
      <c r="F443" t="str">
        <f t="shared" si="19"/>
        <v>Tasmania</v>
      </c>
      <c r="G443" t="s">
        <v>70</v>
      </c>
      <c r="H443">
        <v>7010</v>
      </c>
      <c r="I443" t="s">
        <v>11</v>
      </c>
      <c r="J443" t="s">
        <v>71</v>
      </c>
      <c r="K443" t="s">
        <v>154</v>
      </c>
      <c r="L443" t="s">
        <v>14</v>
      </c>
      <c r="M443" s="5">
        <v>10</v>
      </c>
    </row>
    <row r="444" spans="1:13" x14ac:dyDescent="0.15">
      <c r="A444" s="2">
        <v>45273</v>
      </c>
      <c r="B444" s="3">
        <f t="shared" si="20"/>
        <v>2024</v>
      </c>
      <c r="C444" t="str">
        <f t="shared" si="18"/>
        <v>2023-2024</v>
      </c>
      <c r="D444" t="s">
        <v>147</v>
      </c>
      <c r="E444" t="s">
        <v>128</v>
      </c>
      <c r="F444" t="str">
        <f t="shared" si="19"/>
        <v>Western Australia</v>
      </c>
      <c r="G444" t="s">
        <v>48</v>
      </c>
      <c r="H444">
        <v>6027</v>
      </c>
      <c r="I444" t="s">
        <v>11</v>
      </c>
      <c r="J444" t="s">
        <v>49</v>
      </c>
      <c r="K444" t="s">
        <v>154</v>
      </c>
      <c r="L444" t="s">
        <v>14</v>
      </c>
      <c r="M444" s="5">
        <v>10</v>
      </c>
    </row>
    <row r="445" spans="1:13" x14ac:dyDescent="0.15">
      <c r="A445" s="2">
        <v>44989</v>
      </c>
      <c r="B445" s="3">
        <f t="shared" si="20"/>
        <v>2023</v>
      </c>
      <c r="C445" t="str">
        <f t="shared" si="18"/>
        <v>2022-2023</v>
      </c>
      <c r="D445" t="s">
        <v>147</v>
      </c>
      <c r="E445" t="s">
        <v>26</v>
      </c>
      <c r="F445" t="str">
        <f t="shared" si="19"/>
        <v>New South Wales</v>
      </c>
      <c r="G445" t="s">
        <v>10</v>
      </c>
      <c r="H445">
        <v>2141</v>
      </c>
      <c r="I445" t="s">
        <v>11</v>
      </c>
      <c r="J445" t="s">
        <v>27</v>
      </c>
      <c r="K445" t="s">
        <v>154</v>
      </c>
      <c r="L445" t="s">
        <v>14</v>
      </c>
      <c r="M445" s="5">
        <v>10</v>
      </c>
    </row>
    <row r="446" spans="1:13" x14ac:dyDescent="0.15">
      <c r="A446" s="2">
        <v>45406</v>
      </c>
      <c r="B446" s="3">
        <f t="shared" si="20"/>
        <v>2024</v>
      </c>
      <c r="C446" t="str">
        <f t="shared" si="18"/>
        <v>2023-2024</v>
      </c>
      <c r="D446" t="s">
        <v>147</v>
      </c>
      <c r="E446" t="s">
        <v>105</v>
      </c>
      <c r="F446" t="str">
        <f t="shared" si="19"/>
        <v>Victoria</v>
      </c>
      <c r="G446" t="s">
        <v>45</v>
      </c>
      <c r="H446">
        <v>3500</v>
      </c>
      <c r="I446" t="s">
        <v>11</v>
      </c>
      <c r="J446" t="s">
        <v>60</v>
      </c>
      <c r="K446" t="s">
        <v>154</v>
      </c>
      <c r="L446" t="s">
        <v>14</v>
      </c>
      <c r="M446" s="5">
        <v>10</v>
      </c>
    </row>
    <row r="447" spans="1:13" x14ac:dyDescent="0.15">
      <c r="A447" s="2">
        <v>45262</v>
      </c>
      <c r="B447" s="3">
        <f t="shared" si="20"/>
        <v>2024</v>
      </c>
      <c r="C447" t="str">
        <f t="shared" si="18"/>
        <v>2023-2024</v>
      </c>
      <c r="D447" t="s">
        <v>147</v>
      </c>
      <c r="E447" t="s">
        <v>31</v>
      </c>
      <c r="F447" t="str">
        <f t="shared" si="19"/>
        <v>South Australia</v>
      </c>
      <c r="G447" t="s">
        <v>32</v>
      </c>
      <c r="H447">
        <v>5168</v>
      </c>
      <c r="I447" t="s">
        <v>11</v>
      </c>
      <c r="J447" t="s">
        <v>33</v>
      </c>
      <c r="K447" t="s">
        <v>154</v>
      </c>
      <c r="L447" t="s">
        <v>14</v>
      </c>
      <c r="M447" s="5">
        <v>10</v>
      </c>
    </row>
    <row r="448" spans="1:13" x14ac:dyDescent="0.15">
      <c r="A448" s="2">
        <v>44944</v>
      </c>
      <c r="B448" s="3">
        <f t="shared" si="20"/>
        <v>2023</v>
      </c>
      <c r="C448" t="str">
        <f t="shared" si="18"/>
        <v>2022-2023</v>
      </c>
      <c r="D448" t="s">
        <v>148</v>
      </c>
      <c r="E448" t="s">
        <v>65</v>
      </c>
      <c r="F448" t="str">
        <f t="shared" si="19"/>
        <v>New South Wales</v>
      </c>
      <c r="G448" t="s">
        <v>10</v>
      </c>
      <c r="H448">
        <v>2541</v>
      </c>
      <c r="I448" t="s">
        <v>11</v>
      </c>
      <c r="J448" t="s">
        <v>58</v>
      </c>
      <c r="K448" t="s">
        <v>19</v>
      </c>
      <c r="L448" t="s">
        <v>23</v>
      </c>
      <c r="M448" s="5">
        <v>10</v>
      </c>
    </row>
    <row r="449" spans="1:13" x14ac:dyDescent="0.15">
      <c r="A449" s="2">
        <v>45029</v>
      </c>
      <c r="B449" s="3">
        <f t="shared" si="20"/>
        <v>2023</v>
      </c>
      <c r="C449" t="str">
        <f t="shared" si="18"/>
        <v>2022-2023</v>
      </c>
      <c r="D449" t="s">
        <v>147</v>
      </c>
      <c r="E449" t="s">
        <v>90</v>
      </c>
      <c r="F449" t="str">
        <f t="shared" si="19"/>
        <v>Victoria</v>
      </c>
      <c r="G449" t="s">
        <v>45</v>
      </c>
      <c r="H449">
        <v>3179</v>
      </c>
      <c r="I449" t="s">
        <v>11</v>
      </c>
      <c r="J449" t="s">
        <v>63</v>
      </c>
      <c r="K449" t="s">
        <v>149</v>
      </c>
      <c r="L449" t="s">
        <v>15</v>
      </c>
      <c r="M449" s="5">
        <v>10</v>
      </c>
    </row>
    <row r="450" spans="1:13" x14ac:dyDescent="0.15">
      <c r="A450" s="2">
        <v>45515</v>
      </c>
      <c r="B450" s="3">
        <f t="shared" si="20"/>
        <v>2025</v>
      </c>
      <c r="C450" t="str">
        <f t="shared" ref="C450:C513" si="21">IF(MONTH(A450) &gt;= 7, YEAR(A450) &amp; "-" &amp; YEAR(A450) + 1, YEAR(A450) - 1 &amp; "-" &amp; YEAR(A450))</f>
        <v>2024-2025</v>
      </c>
      <c r="D450" t="s">
        <v>147</v>
      </c>
      <c r="E450" t="s">
        <v>81</v>
      </c>
      <c r="F450" t="str">
        <f t="shared" ref="F450:F513" si="22">IF(G450="WA","Western Australia",
IF(G450="NSW","New South Wales",
IF(G450="QLD","Queensland",
IF(G450="VIC","Victoria",
IF(G450="TAS","Tasmania",
IF(G450="SA","South Australia",
IF(G450="NT","Northern Territory",
IF(G450="ACT","Australian Capital Territory",G450))))))))</f>
        <v>New South Wales</v>
      </c>
      <c r="G450" t="s">
        <v>10</v>
      </c>
      <c r="H450">
        <v>2485</v>
      </c>
      <c r="I450" t="s">
        <v>11</v>
      </c>
      <c r="J450" t="s">
        <v>68</v>
      </c>
      <c r="K450" t="s">
        <v>150</v>
      </c>
      <c r="L450" t="s">
        <v>18</v>
      </c>
      <c r="M450" s="5">
        <v>10</v>
      </c>
    </row>
    <row r="451" spans="1:13" x14ac:dyDescent="0.15">
      <c r="A451" s="2">
        <v>45481</v>
      </c>
      <c r="B451" s="3">
        <f t="shared" ref="B451:B514" si="23">IF(MONTH(A451)&gt;=7,YEAR(A451)+1,YEAR(A451))</f>
        <v>2025</v>
      </c>
      <c r="C451" t="str">
        <f t="shared" si="21"/>
        <v>2024-2025</v>
      </c>
      <c r="D451" t="s">
        <v>148</v>
      </c>
      <c r="E451" t="s">
        <v>113</v>
      </c>
      <c r="F451" t="str">
        <f t="shared" si="22"/>
        <v>Queensland</v>
      </c>
      <c r="G451" t="s">
        <v>35</v>
      </c>
      <c r="H451">
        <v>4215</v>
      </c>
      <c r="I451" t="s">
        <v>11</v>
      </c>
      <c r="J451" t="s">
        <v>104</v>
      </c>
      <c r="K451" t="s">
        <v>154</v>
      </c>
      <c r="L451" t="s">
        <v>14</v>
      </c>
      <c r="M451" s="5">
        <v>10.050000000000001</v>
      </c>
    </row>
    <row r="452" spans="1:13" x14ac:dyDescent="0.15">
      <c r="A452" s="2">
        <v>45161</v>
      </c>
      <c r="B452" s="3">
        <f t="shared" si="23"/>
        <v>2024</v>
      </c>
      <c r="C452" t="str">
        <f t="shared" si="21"/>
        <v>2023-2024</v>
      </c>
      <c r="D452" t="s">
        <v>147</v>
      </c>
      <c r="E452" t="s">
        <v>41</v>
      </c>
      <c r="F452" t="str">
        <f t="shared" si="22"/>
        <v>New South Wales</v>
      </c>
      <c r="G452" t="s">
        <v>10</v>
      </c>
      <c r="H452">
        <v>2830</v>
      </c>
      <c r="I452" t="s">
        <v>11</v>
      </c>
      <c r="J452" t="s">
        <v>25</v>
      </c>
      <c r="K452" t="s">
        <v>154</v>
      </c>
      <c r="L452" t="s">
        <v>14</v>
      </c>
      <c r="M452" s="5">
        <v>10.09</v>
      </c>
    </row>
    <row r="453" spans="1:13" x14ac:dyDescent="0.15">
      <c r="A453" s="2">
        <v>45098</v>
      </c>
      <c r="B453" s="3">
        <f t="shared" si="23"/>
        <v>2023</v>
      </c>
      <c r="C453" t="str">
        <f t="shared" si="21"/>
        <v>2022-2023</v>
      </c>
      <c r="D453" t="s">
        <v>147</v>
      </c>
      <c r="E453" t="s">
        <v>138</v>
      </c>
      <c r="F453" t="str">
        <f t="shared" si="22"/>
        <v>Queensland</v>
      </c>
      <c r="G453" t="s">
        <v>35</v>
      </c>
      <c r="H453">
        <v>4558</v>
      </c>
      <c r="I453" t="s">
        <v>11</v>
      </c>
      <c r="J453" t="s">
        <v>120</v>
      </c>
      <c r="K453" t="s">
        <v>154</v>
      </c>
      <c r="L453" t="s">
        <v>14</v>
      </c>
      <c r="M453" s="5">
        <v>10.25</v>
      </c>
    </row>
    <row r="454" spans="1:13" x14ac:dyDescent="0.15">
      <c r="A454" s="2">
        <v>45013</v>
      </c>
      <c r="B454" s="3">
        <f t="shared" si="23"/>
        <v>2023</v>
      </c>
      <c r="C454" t="str">
        <f t="shared" si="21"/>
        <v>2022-2023</v>
      </c>
      <c r="D454" t="s">
        <v>147</v>
      </c>
      <c r="E454" t="s">
        <v>106</v>
      </c>
      <c r="F454" t="str">
        <f t="shared" si="22"/>
        <v>Victoria</v>
      </c>
      <c r="G454" t="s">
        <v>45</v>
      </c>
      <c r="H454">
        <v>3915</v>
      </c>
      <c r="I454" t="s">
        <v>11</v>
      </c>
      <c r="J454" t="s">
        <v>55</v>
      </c>
      <c r="K454" t="s">
        <v>19</v>
      </c>
      <c r="L454" t="s">
        <v>23</v>
      </c>
      <c r="M454" s="5">
        <v>10.5</v>
      </c>
    </row>
    <row r="455" spans="1:13" x14ac:dyDescent="0.15">
      <c r="A455" s="2">
        <v>45438</v>
      </c>
      <c r="B455" s="3">
        <f t="shared" si="23"/>
        <v>2024</v>
      </c>
      <c r="C455" t="str">
        <f t="shared" si="21"/>
        <v>2023-2024</v>
      </c>
      <c r="D455" t="s">
        <v>147</v>
      </c>
      <c r="E455" t="s">
        <v>65</v>
      </c>
      <c r="F455" t="str">
        <f t="shared" si="22"/>
        <v>New South Wales</v>
      </c>
      <c r="G455" t="s">
        <v>10</v>
      </c>
      <c r="H455">
        <v>2541</v>
      </c>
      <c r="I455" t="s">
        <v>11</v>
      </c>
      <c r="J455" t="s">
        <v>58</v>
      </c>
      <c r="K455" t="s">
        <v>152</v>
      </c>
      <c r="L455" t="s">
        <v>13</v>
      </c>
      <c r="M455" s="5">
        <v>10.5</v>
      </c>
    </row>
    <row r="456" spans="1:13" x14ac:dyDescent="0.15">
      <c r="A456" s="2">
        <v>45202</v>
      </c>
      <c r="B456" s="3">
        <f t="shared" si="23"/>
        <v>2024</v>
      </c>
      <c r="C456" t="str">
        <f t="shared" si="21"/>
        <v>2023-2024</v>
      </c>
      <c r="D456" t="s">
        <v>147</v>
      </c>
      <c r="E456" t="s">
        <v>109</v>
      </c>
      <c r="F456" t="str">
        <f t="shared" si="22"/>
        <v>New South Wales</v>
      </c>
      <c r="G456" t="s">
        <v>10</v>
      </c>
      <c r="H456">
        <v>2480</v>
      </c>
      <c r="I456" t="s">
        <v>11</v>
      </c>
      <c r="J456" t="s">
        <v>68</v>
      </c>
      <c r="K456" t="s">
        <v>149</v>
      </c>
      <c r="L456" t="s">
        <v>15</v>
      </c>
      <c r="M456" s="5">
        <v>10.65</v>
      </c>
    </row>
    <row r="457" spans="1:13" x14ac:dyDescent="0.15">
      <c r="A457" s="2">
        <v>45285</v>
      </c>
      <c r="B457" s="3">
        <f t="shared" si="23"/>
        <v>2024</v>
      </c>
      <c r="C457" t="str">
        <f t="shared" si="21"/>
        <v>2023-2024</v>
      </c>
      <c r="D457" t="s">
        <v>147</v>
      </c>
      <c r="E457" t="s">
        <v>89</v>
      </c>
      <c r="F457" t="str">
        <f t="shared" si="22"/>
        <v>Queensland</v>
      </c>
      <c r="G457" t="s">
        <v>35</v>
      </c>
      <c r="H457">
        <v>4655</v>
      </c>
      <c r="I457" t="s">
        <v>11</v>
      </c>
      <c r="J457" t="s">
        <v>51</v>
      </c>
      <c r="K457" t="s">
        <v>150</v>
      </c>
      <c r="L457" t="s">
        <v>18</v>
      </c>
      <c r="M457" s="5">
        <v>10.7</v>
      </c>
    </row>
    <row r="458" spans="1:13" x14ac:dyDescent="0.15">
      <c r="A458" s="2">
        <v>45352</v>
      </c>
      <c r="B458" s="3">
        <f t="shared" si="23"/>
        <v>2024</v>
      </c>
      <c r="C458" t="str">
        <f t="shared" si="21"/>
        <v>2023-2024</v>
      </c>
      <c r="D458" t="s">
        <v>148</v>
      </c>
      <c r="E458" t="s">
        <v>24</v>
      </c>
      <c r="F458" t="str">
        <f t="shared" si="22"/>
        <v>New South Wales</v>
      </c>
      <c r="G458" t="s">
        <v>10</v>
      </c>
      <c r="H458">
        <v>2795</v>
      </c>
      <c r="I458" t="s">
        <v>11</v>
      </c>
      <c r="J458" t="s">
        <v>25</v>
      </c>
      <c r="K458" t="s">
        <v>155</v>
      </c>
      <c r="L458" t="s">
        <v>20</v>
      </c>
      <c r="M458" s="5">
        <v>10.78</v>
      </c>
    </row>
    <row r="459" spans="1:13" x14ac:dyDescent="0.15">
      <c r="A459" s="2">
        <v>44942</v>
      </c>
      <c r="B459" s="3">
        <f t="shared" si="23"/>
        <v>2023</v>
      </c>
      <c r="C459" t="str">
        <f t="shared" si="21"/>
        <v>2022-2023</v>
      </c>
      <c r="D459" t="s">
        <v>148</v>
      </c>
      <c r="E459" t="s">
        <v>109</v>
      </c>
      <c r="F459" t="str">
        <f t="shared" si="22"/>
        <v>New South Wales</v>
      </c>
      <c r="G459" t="s">
        <v>10</v>
      </c>
      <c r="H459">
        <v>2480</v>
      </c>
      <c r="I459" t="s">
        <v>11</v>
      </c>
      <c r="J459" t="s">
        <v>68</v>
      </c>
      <c r="K459" t="s">
        <v>154</v>
      </c>
      <c r="L459" t="s">
        <v>14</v>
      </c>
      <c r="M459" s="5">
        <v>10.8</v>
      </c>
    </row>
    <row r="460" spans="1:13" x14ac:dyDescent="0.15">
      <c r="A460" s="2">
        <v>45084</v>
      </c>
      <c r="B460" s="3">
        <f t="shared" si="23"/>
        <v>2023</v>
      </c>
      <c r="C460" t="str">
        <f t="shared" si="21"/>
        <v>2022-2023</v>
      </c>
      <c r="D460" t="s">
        <v>147</v>
      </c>
      <c r="E460" t="s">
        <v>65</v>
      </c>
      <c r="F460" t="str">
        <f t="shared" si="22"/>
        <v>New South Wales</v>
      </c>
      <c r="G460" t="s">
        <v>10</v>
      </c>
      <c r="H460">
        <v>2541</v>
      </c>
      <c r="I460" t="s">
        <v>11</v>
      </c>
      <c r="J460" t="s">
        <v>58</v>
      </c>
      <c r="K460" t="s">
        <v>154</v>
      </c>
      <c r="L460" t="s">
        <v>14</v>
      </c>
      <c r="M460" s="5">
        <v>10.9</v>
      </c>
    </row>
    <row r="461" spans="1:13" x14ac:dyDescent="0.15">
      <c r="A461" s="2">
        <v>45325</v>
      </c>
      <c r="B461" s="3">
        <f t="shared" si="23"/>
        <v>2024</v>
      </c>
      <c r="C461" t="str">
        <f t="shared" si="21"/>
        <v>2023-2024</v>
      </c>
      <c r="D461" t="s">
        <v>147</v>
      </c>
      <c r="E461" t="s">
        <v>86</v>
      </c>
      <c r="F461" t="str">
        <f t="shared" si="22"/>
        <v>New South Wales</v>
      </c>
      <c r="G461" t="s">
        <v>10</v>
      </c>
      <c r="H461">
        <v>2064</v>
      </c>
      <c r="I461" t="s">
        <v>11</v>
      </c>
      <c r="J461" t="s">
        <v>12</v>
      </c>
      <c r="K461" t="s">
        <v>152</v>
      </c>
      <c r="L461" t="s">
        <v>13</v>
      </c>
      <c r="M461" s="5">
        <v>10.98</v>
      </c>
    </row>
    <row r="462" spans="1:13" x14ac:dyDescent="0.15">
      <c r="A462" s="2">
        <v>45272</v>
      </c>
      <c r="B462" s="3">
        <f t="shared" si="23"/>
        <v>2024</v>
      </c>
      <c r="C462" t="str">
        <f t="shared" si="21"/>
        <v>2023-2024</v>
      </c>
      <c r="D462" t="s">
        <v>148</v>
      </c>
      <c r="E462" t="s">
        <v>116</v>
      </c>
      <c r="F462" t="str">
        <f t="shared" si="22"/>
        <v>Western Australia</v>
      </c>
      <c r="G462" t="s">
        <v>48</v>
      </c>
      <c r="H462">
        <v>6725</v>
      </c>
      <c r="I462" t="s">
        <v>11</v>
      </c>
      <c r="J462" t="s">
        <v>77</v>
      </c>
      <c r="K462" t="s">
        <v>150</v>
      </c>
      <c r="L462" t="s">
        <v>18</v>
      </c>
      <c r="M462" s="5">
        <v>10.98</v>
      </c>
    </row>
    <row r="463" spans="1:13" x14ac:dyDescent="0.15">
      <c r="A463" s="2">
        <v>45299</v>
      </c>
      <c r="B463" s="3">
        <f t="shared" si="23"/>
        <v>2024</v>
      </c>
      <c r="C463" t="str">
        <f t="shared" si="21"/>
        <v>2023-2024</v>
      </c>
      <c r="D463" t="s">
        <v>147</v>
      </c>
      <c r="E463" t="s">
        <v>87</v>
      </c>
      <c r="F463" t="str">
        <f t="shared" si="22"/>
        <v>New South Wales</v>
      </c>
      <c r="G463" t="s">
        <v>10</v>
      </c>
      <c r="H463">
        <v>2790</v>
      </c>
      <c r="I463" t="s">
        <v>11</v>
      </c>
      <c r="J463" t="s">
        <v>25</v>
      </c>
      <c r="K463" t="s">
        <v>19</v>
      </c>
      <c r="L463" t="s">
        <v>23</v>
      </c>
      <c r="M463" s="5">
        <v>10.98</v>
      </c>
    </row>
    <row r="464" spans="1:13" x14ac:dyDescent="0.15">
      <c r="A464" s="2">
        <v>45405</v>
      </c>
      <c r="B464" s="3">
        <f t="shared" si="23"/>
        <v>2024</v>
      </c>
      <c r="C464" t="str">
        <f t="shared" si="21"/>
        <v>2023-2024</v>
      </c>
      <c r="D464" t="s">
        <v>148</v>
      </c>
      <c r="E464" t="s">
        <v>37</v>
      </c>
      <c r="F464" t="str">
        <f t="shared" si="22"/>
        <v>South Australia</v>
      </c>
      <c r="G464" t="s">
        <v>32</v>
      </c>
      <c r="H464">
        <v>5607</v>
      </c>
      <c r="I464" t="s">
        <v>11</v>
      </c>
      <c r="J464" t="s">
        <v>38</v>
      </c>
      <c r="K464" t="s">
        <v>155</v>
      </c>
      <c r="L464" t="s">
        <v>20</v>
      </c>
      <c r="M464" s="5">
        <v>10.98</v>
      </c>
    </row>
    <row r="465" spans="1:13" x14ac:dyDescent="0.15">
      <c r="A465" s="2">
        <v>45104</v>
      </c>
      <c r="B465" s="3">
        <f t="shared" si="23"/>
        <v>2023</v>
      </c>
      <c r="C465" t="str">
        <f t="shared" si="21"/>
        <v>2022-2023</v>
      </c>
      <c r="D465" t="s">
        <v>147</v>
      </c>
      <c r="E465" t="s">
        <v>121</v>
      </c>
      <c r="F465" t="str">
        <f t="shared" si="22"/>
        <v>Queensland</v>
      </c>
      <c r="G465" t="s">
        <v>35</v>
      </c>
      <c r="H465">
        <v>4700</v>
      </c>
      <c r="I465" t="s">
        <v>11</v>
      </c>
      <c r="J465" t="s">
        <v>51</v>
      </c>
      <c r="K465" t="s">
        <v>149</v>
      </c>
      <c r="L465" t="s">
        <v>15</v>
      </c>
      <c r="M465" s="5">
        <v>10.98</v>
      </c>
    </row>
    <row r="466" spans="1:13" x14ac:dyDescent="0.15">
      <c r="A466" s="2">
        <v>45629</v>
      </c>
      <c r="B466" s="3">
        <f t="shared" si="23"/>
        <v>2025</v>
      </c>
      <c r="C466" t="str">
        <f t="shared" si="21"/>
        <v>2024-2025</v>
      </c>
      <c r="D466" t="s">
        <v>148</v>
      </c>
      <c r="E466" t="s">
        <v>9</v>
      </c>
      <c r="F466" t="str">
        <f t="shared" si="22"/>
        <v>New South Wales</v>
      </c>
      <c r="G466" t="s">
        <v>10</v>
      </c>
      <c r="H466">
        <v>2067</v>
      </c>
      <c r="I466" t="s">
        <v>11</v>
      </c>
      <c r="J466" t="s">
        <v>12</v>
      </c>
      <c r="K466" t="s">
        <v>149</v>
      </c>
      <c r="L466" t="s">
        <v>15</v>
      </c>
      <c r="M466" s="5">
        <v>10.99</v>
      </c>
    </row>
    <row r="467" spans="1:13" x14ac:dyDescent="0.15">
      <c r="A467" s="2">
        <v>44968</v>
      </c>
      <c r="B467" s="3">
        <f t="shared" si="23"/>
        <v>2023</v>
      </c>
      <c r="C467" t="str">
        <f t="shared" si="21"/>
        <v>2022-2023</v>
      </c>
      <c r="D467" t="s">
        <v>147</v>
      </c>
      <c r="E467" t="s">
        <v>131</v>
      </c>
      <c r="F467" t="str">
        <f t="shared" si="22"/>
        <v>Western Australia</v>
      </c>
      <c r="G467" t="s">
        <v>48</v>
      </c>
      <c r="H467">
        <v>6530</v>
      </c>
      <c r="I467" t="s">
        <v>11</v>
      </c>
      <c r="J467" t="s">
        <v>77</v>
      </c>
      <c r="K467" t="s">
        <v>151</v>
      </c>
      <c r="L467" t="s">
        <v>21</v>
      </c>
      <c r="M467" s="5">
        <v>10.99</v>
      </c>
    </row>
    <row r="468" spans="1:13" x14ac:dyDescent="0.15">
      <c r="A468" s="2">
        <v>45117</v>
      </c>
      <c r="B468" s="3">
        <f t="shared" si="23"/>
        <v>2024</v>
      </c>
      <c r="C468" t="str">
        <f t="shared" si="21"/>
        <v>2023-2024</v>
      </c>
      <c r="D468" t="s">
        <v>147</v>
      </c>
      <c r="E468" t="s">
        <v>86</v>
      </c>
      <c r="F468" t="str">
        <f t="shared" si="22"/>
        <v>New South Wales</v>
      </c>
      <c r="G468" t="s">
        <v>10</v>
      </c>
      <c r="H468">
        <v>2064</v>
      </c>
      <c r="I468" t="s">
        <v>11</v>
      </c>
      <c r="J468" t="s">
        <v>12</v>
      </c>
      <c r="K468" t="s">
        <v>19</v>
      </c>
      <c r="L468" t="s">
        <v>23</v>
      </c>
      <c r="M468" s="5">
        <v>11</v>
      </c>
    </row>
    <row r="469" spans="1:13" x14ac:dyDescent="0.15">
      <c r="A469" s="2">
        <v>45046</v>
      </c>
      <c r="B469" s="3">
        <f t="shared" si="23"/>
        <v>2023</v>
      </c>
      <c r="C469" t="str">
        <f t="shared" si="21"/>
        <v>2022-2023</v>
      </c>
      <c r="D469" t="s">
        <v>147</v>
      </c>
      <c r="E469" t="s">
        <v>125</v>
      </c>
      <c r="F469" t="str">
        <f t="shared" si="22"/>
        <v>Victoria</v>
      </c>
      <c r="G469" t="s">
        <v>45</v>
      </c>
      <c r="H469">
        <v>3400</v>
      </c>
      <c r="I469" t="s">
        <v>11</v>
      </c>
      <c r="J469" t="s">
        <v>60</v>
      </c>
      <c r="K469" t="s">
        <v>154</v>
      </c>
      <c r="L469" t="s">
        <v>14</v>
      </c>
      <c r="M469" s="5">
        <v>11</v>
      </c>
    </row>
    <row r="470" spans="1:13" x14ac:dyDescent="0.15">
      <c r="A470" s="2">
        <v>45316</v>
      </c>
      <c r="B470" s="3">
        <f t="shared" si="23"/>
        <v>2024</v>
      </c>
      <c r="C470" t="str">
        <f t="shared" si="21"/>
        <v>2023-2024</v>
      </c>
      <c r="D470" t="s">
        <v>148</v>
      </c>
      <c r="E470" t="s">
        <v>141</v>
      </c>
      <c r="F470" t="str">
        <f t="shared" si="22"/>
        <v>Western Australia</v>
      </c>
      <c r="G470" t="s">
        <v>48</v>
      </c>
      <c r="H470">
        <v>6052</v>
      </c>
      <c r="I470" t="s">
        <v>11</v>
      </c>
      <c r="J470" t="s">
        <v>49</v>
      </c>
      <c r="K470" t="s">
        <v>150</v>
      </c>
      <c r="L470" t="s">
        <v>18</v>
      </c>
      <c r="M470" s="5">
        <v>11</v>
      </c>
    </row>
    <row r="471" spans="1:13" x14ac:dyDescent="0.15">
      <c r="A471" s="2">
        <v>45374</v>
      </c>
      <c r="B471" s="3">
        <f t="shared" si="23"/>
        <v>2024</v>
      </c>
      <c r="C471" t="str">
        <f t="shared" si="21"/>
        <v>2023-2024</v>
      </c>
      <c r="D471" t="s">
        <v>147</v>
      </c>
      <c r="E471" t="s">
        <v>66</v>
      </c>
      <c r="F471" t="str">
        <f t="shared" si="22"/>
        <v>South Australia</v>
      </c>
      <c r="G471" t="s">
        <v>32</v>
      </c>
      <c r="H471">
        <v>5169</v>
      </c>
      <c r="I471" t="s">
        <v>11</v>
      </c>
      <c r="J471" t="s">
        <v>33</v>
      </c>
      <c r="K471" t="s">
        <v>154</v>
      </c>
      <c r="L471" t="s">
        <v>14</v>
      </c>
      <c r="M471" s="5">
        <v>11</v>
      </c>
    </row>
    <row r="472" spans="1:13" x14ac:dyDescent="0.15">
      <c r="A472" s="2">
        <v>45078</v>
      </c>
      <c r="B472" s="3">
        <f t="shared" si="23"/>
        <v>2023</v>
      </c>
      <c r="C472" t="str">
        <f t="shared" si="21"/>
        <v>2022-2023</v>
      </c>
      <c r="D472" t="s">
        <v>147</v>
      </c>
      <c r="E472" t="s">
        <v>132</v>
      </c>
      <c r="F472" t="str">
        <f t="shared" si="22"/>
        <v>New South Wales</v>
      </c>
      <c r="G472" t="s">
        <v>10</v>
      </c>
      <c r="H472">
        <v>2800</v>
      </c>
      <c r="I472" t="s">
        <v>11</v>
      </c>
      <c r="J472" t="s">
        <v>25</v>
      </c>
      <c r="K472" t="s">
        <v>150</v>
      </c>
      <c r="L472" t="s">
        <v>18</v>
      </c>
      <c r="M472" s="5">
        <v>11.000000000000002</v>
      </c>
    </row>
    <row r="473" spans="1:13" x14ac:dyDescent="0.15">
      <c r="A473" s="2">
        <v>45581</v>
      </c>
      <c r="B473" s="3">
        <f t="shared" si="23"/>
        <v>2025</v>
      </c>
      <c r="C473" t="str">
        <f t="shared" si="21"/>
        <v>2024-2025</v>
      </c>
      <c r="D473" t="s">
        <v>148</v>
      </c>
      <c r="E473" t="s">
        <v>114</v>
      </c>
      <c r="F473" t="str">
        <f t="shared" si="22"/>
        <v>Victoria</v>
      </c>
      <c r="G473" t="s">
        <v>45</v>
      </c>
      <c r="H473">
        <v>3551</v>
      </c>
      <c r="I473" t="s">
        <v>11</v>
      </c>
      <c r="J473" t="s">
        <v>60</v>
      </c>
      <c r="K473" t="s">
        <v>154</v>
      </c>
      <c r="L473" t="s">
        <v>14</v>
      </c>
      <c r="M473" s="5">
        <v>11.32</v>
      </c>
    </row>
    <row r="474" spans="1:13" x14ac:dyDescent="0.15">
      <c r="A474" s="2">
        <v>45284</v>
      </c>
      <c r="B474" s="3">
        <f t="shared" si="23"/>
        <v>2024</v>
      </c>
      <c r="C474" t="str">
        <f t="shared" si="21"/>
        <v>2023-2024</v>
      </c>
      <c r="D474" t="s">
        <v>147</v>
      </c>
      <c r="E474" t="s">
        <v>140</v>
      </c>
      <c r="F474" t="str">
        <f t="shared" si="22"/>
        <v>Tasmania</v>
      </c>
      <c r="G474" t="s">
        <v>70</v>
      </c>
      <c r="H474">
        <v>7320</v>
      </c>
      <c r="I474" t="s">
        <v>11</v>
      </c>
      <c r="J474" t="s">
        <v>71</v>
      </c>
      <c r="K474" t="s">
        <v>154</v>
      </c>
      <c r="L474" t="s">
        <v>14</v>
      </c>
      <c r="M474" s="5">
        <v>11.5</v>
      </c>
    </row>
    <row r="475" spans="1:13" x14ac:dyDescent="0.15">
      <c r="A475" s="2">
        <v>45502</v>
      </c>
      <c r="B475" s="3">
        <f t="shared" si="23"/>
        <v>2025</v>
      </c>
      <c r="C475" t="str">
        <f t="shared" si="21"/>
        <v>2024-2025</v>
      </c>
      <c r="D475" t="s">
        <v>147</v>
      </c>
      <c r="E475" t="s">
        <v>90</v>
      </c>
      <c r="F475" t="str">
        <f t="shared" si="22"/>
        <v>Victoria</v>
      </c>
      <c r="G475" t="s">
        <v>45</v>
      </c>
      <c r="H475">
        <v>3179</v>
      </c>
      <c r="I475" t="s">
        <v>11</v>
      </c>
      <c r="J475" t="s">
        <v>63</v>
      </c>
      <c r="K475" t="s">
        <v>154</v>
      </c>
      <c r="L475" t="s">
        <v>14</v>
      </c>
      <c r="M475" s="5">
        <v>11.5</v>
      </c>
    </row>
    <row r="476" spans="1:13" x14ac:dyDescent="0.15">
      <c r="A476" s="2">
        <v>45134</v>
      </c>
      <c r="B476" s="3">
        <f t="shared" si="23"/>
        <v>2024</v>
      </c>
      <c r="C476" t="str">
        <f t="shared" si="21"/>
        <v>2023-2024</v>
      </c>
      <c r="D476" t="s">
        <v>147</v>
      </c>
      <c r="E476" t="s">
        <v>73</v>
      </c>
      <c r="F476" t="str">
        <f t="shared" si="22"/>
        <v>Victoria</v>
      </c>
      <c r="G476" t="s">
        <v>45</v>
      </c>
      <c r="H476">
        <v>3136</v>
      </c>
      <c r="I476" t="s">
        <v>11</v>
      </c>
      <c r="J476" t="s">
        <v>63</v>
      </c>
      <c r="K476" t="s">
        <v>154</v>
      </c>
      <c r="L476" t="s">
        <v>14</v>
      </c>
      <c r="M476" s="5">
        <v>11.6</v>
      </c>
    </row>
    <row r="477" spans="1:13" x14ac:dyDescent="0.15">
      <c r="A477" s="2">
        <v>45611</v>
      </c>
      <c r="B477" s="3">
        <f t="shared" si="23"/>
        <v>2025</v>
      </c>
      <c r="C477" t="str">
        <f t="shared" si="21"/>
        <v>2024-2025</v>
      </c>
      <c r="D477" t="s">
        <v>147</v>
      </c>
      <c r="E477" t="s">
        <v>136</v>
      </c>
      <c r="F477" t="str">
        <f t="shared" si="22"/>
        <v>Victoria</v>
      </c>
      <c r="G477" t="s">
        <v>45</v>
      </c>
      <c r="H477">
        <v>3175</v>
      </c>
      <c r="I477" t="s">
        <v>11</v>
      </c>
      <c r="J477" t="s">
        <v>63</v>
      </c>
      <c r="K477" t="s">
        <v>157</v>
      </c>
      <c r="L477" t="s">
        <v>22</v>
      </c>
      <c r="M477" s="5">
        <v>11.61</v>
      </c>
    </row>
    <row r="478" spans="1:13" x14ac:dyDescent="0.15">
      <c r="A478" s="2">
        <v>45254</v>
      </c>
      <c r="B478" s="3">
        <f t="shared" si="23"/>
        <v>2024</v>
      </c>
      <c r="C478" t="str">
        <f t="shared" si="21"/>
        <v>2023-2024</v>
      </c>
      <c r="D478" t="s">
        <v>148</v>
      </c>
      <c r="E478" t="s">
        <v>137</v>
      </c>
      <c r="F478" t="str">
        <f t="shared" si="22"/>
        <v>New South Wales</v>
      </c>
      <c r="G478" t="s">
        <v>10</v>
      </c>
      <c r="H478">
        <v>2031</v>
      </c>
      <c r="I478" t="s">
        <v>11</v>
      </c>
      <c r="J478" t="s">
        <v>12</v>
      </c>
      <c r="K478" t="s">
        <v>149</v>
      </c>
      <c r="L478" t="s">
        <v>15</v>
      </c>
      <c r="M478" s="5">
        <v>11.76</v>
      </c>
    </row>
    <row r="479" spans="1:13" x14ac:dyDescent="0.15">
      <c r="A479" s="2">
        <v>45587</v>
      </c>
      <c r="B479" s="3">
        <f t="shared" si="23"/>
        <v>2025</v>
      </c>
      <c r="C479" t="str">
        <f t="shared" si="21"/>
        <v>2024-2025</v>
      </c>
      <c r="D479" t="s">
        <v>148</v>
      </c>
      <c r="E479" t="s">
        <v>9</v>
      </c>
      <c r="F479" t="str">
        <f t="shared" si="22"/>
        <v>New South Wales</v>
      </c>
      <c r="G479" t="s">
        <v>10</v>
      </c>
      <c r="H479">
        <v>2067</v>
      </c>
      <c r="I479" t="s">
        <v>11</v>
      </c>
      <c r="J479" t="s">
        <v>12</v>
      </c>
      <c r="K479" t="s">
        <v>152</v>
      </c>
      <c r="L479" t="s">
        <v>13</v>
      </c>
      <c r="M479" s="5">
        <v>11.92</v>
      </c>
    </row>
    <row r="480" spans="1:13" x14ac:dyDescent="0.15">
      <c r="A480" s="2">
        <v>45384</v>
      </c>
      <c r="B480" s="3">
        <f t="shared" si="23"/>
        <v>2024</v>
      </c>
      <c r="C480" t="str">
        <f t="shared" si="21"/>
        <v>2023-2024</v>
      </c>
      <c r="D480" t="s">
        <v>148</v>
      </c>
      <c r="E480" t="s">
        <v>79</v>
      </c>
      <c r="F480" t="str">
        <f t="shared" si="22"/>
        <v>Australian Capital Territory</v>
      </c>
      <c r="G480" t="s">
        <v>80</v>
      </c>
      <c r="H480">
        <v>2617</v>
      </c>
      <c r="I480" t="s">
        <v>11</v>
      </c>
      <c r="J480" t="s">
        <v>58</v>
      </c>
      <c r="K480" t="s">
        <v>154</v>
      </c>
      <c r="L480" t="s">
        <v>14</v>
      </c>
      <c r="M480" s="5">
        <v>11.96</v>
      </c>
    </row>
    <row r="481" spans="1:13" x14ac:dyDescent="0.15">
      <c r="A481" s="2">
        <v>45440</v>
      </c>
      <c r="B481" s="3">
        <f t="shared" si="23"/>
        <v>2024</v>
      </c>
      <c r="C481" t="str">
        <f t="shared" si="21"/>
        <v>2023-2024</v>
      </c>
      <c r="D481" t="s">
        <v>147</v>
      </c>
      <c r="E481" t="s">
        <v>143</v>
      </c>
      <c r="F481" t="str">
        <f t="shared" si="22"/>
        <v>New South Wales</v>
      </c>
      <c r="G481" t="s">
        <v>10</v>
      </c>
      <c r="H481">
        <v>2154</v>
      </c>
      <c r="I481" t="s">
        <v>11</v>
      </c>
      <c r="J481" t="s">
        <v>27</v>
      </c>
      <c r="K481" t="s">
        <v>154</v>
      </c>
      <c r="L481" t="s">
        <v>14</v>
      </c>
      <c r="M481" s="5">
        <v>11.96</v>
      </c>
    </row>
    <row r="482" spans="1:13" x14ac:dyDescent="0.15">
      <c r="A482" s="2">
        <v>44987</v>
      </c>
      <c r="B482" s="3">
        <f t="shared" si="23"/>
        <v>2023</v>
      </c>
      <c r="C482" t="str">
        <f t="shared" si="21"/>
        <v>2022-2023</v>
      </c>
      <c r="D482" t="s">
        <v>148</v>
      </c>
      <c r="E482" t="s">
        <v>103</v>
      </c>
      <c r="F482" t="str">
        <f t="shared" si="22"/>
        <v>Queensland</v>
      </c>
      <c r="G482" t="s">
        <v>35</v>
      </c>
      <c r="H482">
        <v>4509</v>
      </c>
      <c r="I482" t="s">
        <v>11</v>
      </c>
      <c r="J482" t="s">
        <v>104</v>
      </c>
      <c r="K482" t="s">
        <v>155</v>
      </c>
      <c r="L482" t="s">
        <v>20</v>
      </c>
      <c r="M482" s="5">
        <v>11.96</v>
      </c>
    </row>
    <row r="483" spans="1:13" x14ac:dyDescent="0.15">
      <c r="A483" s="2">
        <v>45283</v>
      </c>
      <c r="B483" s="3">
        <f t="shared" si="23"/>
        <v>2024</v>
      </c>
      <c r="C483" t="str">
        <f t="shared" si="21"/>
        <v>2023-2024</v>
      </c>
      <c r="D483" t="s">
        <v>148</v>
      </c>
      <c r="E483" t="s">
        <v>37</v>
      </c>
      <c r="F483" t="str">
        <f t="shared" si="22"/>
        <v>South Australia</v>
      </c>
      <c r="G483" t="s">
        <v>32</v>
      </c>
      <c r="H483">
        <v>5607</v>
      </c>
      <c r="I483" t="s">
        <v>11</v>
      </c>
      <c r="J483" t="s">
        <v>38</v>
      </c>
      <c r="K483" t="s">
        <v>156</v>
      </c>
      <c r="L483" t="s">
        <v>17</v>
      </c>
      <c r="M483" s="5">
        <v>11.96</v>
      </c>
    </row>
    <row r="484" spans="1:13" x14ac:dyDescent="0.15">
      <c r="A484" s="2">
        <v>44973</v>
      </c>
      <c r="B484" s="3">
        <f t="shared" si="23"/>
        <v>2023</v>
      </c>
      <c r="C484" t="str">
        <f t="shared" si="21"/>
        <v>2022-2023</v>
      </c>
      <c r="D484" t="s">
        <v>147</v>
      </c>
      <c r="E484" t="s">
        <v>96</v>
      </c>
      <c r="F484" t="str">
        <f t="shared" si="22"/>
        <v>Western Australia</v>
      </c>
      <c r="G484" t="s">
        <v>48</v>
      </c>
      <c r="H484">
        <v>6330</v>
      </c>
      <c r="I484" t="s">
        <v>11</v>
      </c>
      <c r="J484" t="s">
        <v>94</v>
      </c>
      <c r="K484" t="s">
        <v>156</v>
      </c>
      <c r="L484" t="s">
        <v>17</v>
      </c>
      <c r="M484" s="5">
        <v>11.97</v>
      </c>
    </row>
    <row r="485" spans="1:13" x14ac:dyDescent="0.15">
      <c r="A485" s="2">
        <v>45242</v>
      </c>
      <c r="B485" s="3">
        <f t="shared" si="23"/>
        <v>2024</v>
      </c>
      <c r="C485" t="str">
        <f t="shared" si="21"/>
        <v>2023-2024</v>
      </c>
      <c r="D485" t="s">
        <v>147</v>
      </c>
      <c r="E485" t="s">
        <v>79</v>
      </c>
      <c r="F485" t="str">
        <f t="shared" si="22"/>
        <v>Australian Capital Territory</v>
      </c>
      <c r="G485" t="s">
        <v>80</v>
      </c>
      <c r="H485">
        <v>2617</v>
      </c>
      <c r="I485" t="s">
        <v>11</v>
      </c>
      <c r="J485" t="s">
        <v>58</v>
      </c>
      <c r="K485" t="s">
        <v>155</v>
      </c>
      <c r="L485" t="s">
        <v>20</v>
      </c>
      <c r="M485" s="5">
        <v>11.97</v>
      </c>
    </row>
    <row r="486" spans="1:13" x14ac:dyDescent="0.15">
      <c r="A486" s="2">
        <v>45251</v>
      </c>
      <c r="B486" s="3">
        <f t="shared" si="23"/>
        <v>2024</v>
      </c>
      <c r="C486" t="str">
        <f t="shared" si="21"/>
        <v>2023-2024</v>
      </c>
      <c r="D486" t="s">
        <v>147</v>
      </c>
      <c r="E486" t="s">
        <v>79</v>
      </c>
      <c r="F486" t="str">
        <f t="shared" si="22"/>
        <v>Australian Capital Territory</v>
      </c>
      <c r="G486" t="s">
        <v>80</v>
      </c>
      <c r="H486">
        <v>2617</v>
      </c>
      <c r="I486" t="s">
        <v>11</v>
      </c>
      <c r="J486" t="s">
        <v>58</v>
      </c>
      <c r="K486" t="s">
        <v>149</v>
      </c>
      <c r="L486" t="s">
        <v>15</v>
      </c>
      <c r="M486" s="5">
        <v>11.97</v>
      </c>
    </row>
    <row r="487" spans="1:13" x14ac:dyDescent="0.15">
      <c r="A487" s="2">
        <v>45349</v>
      </c>
      <c r="B487" s="3">
        <f t="shared" si="23"/>
        <v>2024</v>
      </c>
      <c r="C487" t="str">
        <f t="shared" si="21"/>
        <v>2023-2024</v>
      </c>
      <c r="D487" t="s">
        <v>147</v>
      </c>
      <c r="E487" t="s">
        <v>135</v>
      </c>
      <c r="F487" t="str">
        <f t="shared" si="22"/>
        <v>Victoria</v>
      </c>
      <c r="G487" t="s">
        <v>45</v>
      </c>
      <c r="H487">
        <v>3550</v>
      </c>
      <c r="I487" t="s">
        <v>11</v>
      </c>
      <c r="J487" t="s">
        <v>60</v>
      </c>
      <c r="K487" t="s">
        <v>156</v>
      </c>
      <c r="L487" t="s">
        <v>17</v>
      </c>
      <c r="M487" s="5">
        <v>11.97</v>
      </c>
    </row>
    <row r="488" spans="1:13" x14ac:dyDescent="0.15">
      <c r="A488" s="2">
        <v>45337</v>
      </c>
      <c r="B488" s="3">
        <f t="shared" si="23"/>
        <v>2024</v>
      </c>
      <c r="C488" t="str">
        <f t="shared" si="21"/>
        <v>2023-2024</v>
      </c>
      <c r="D488" t="s">
        <v>148</v>
      </c>
      <c r="E488" t="s">
        <v>102</v>
      </c>
      <c r="F488" t="str">
        <f t="shared" si="22"/>
        <v>Queensland</v>
      </c>
      <c r="G488" t="s">
        <v>35</v>
      </c>
      <c r="H488">
        <v>4870</v>
      </c>
      <c r="I488" t="s">
        <v>11</v>
      </c>
      <c r="J488" t="s">
        <v>36</v>
      </c>
      <c r="K488" t="s">
        <v>155</v>
      </c>
      <c r="L488" t="s">
        <v>20</v>
      </c>
      <c r="M488" s="5">
        <v>11.97</v>
      </c>
    </row>
    <row r="489" spans="1:13" x14ac:dyDescent="0.15">
      <c r="A489" s="2">
        <v>45554</v>
      </c>
      <c r="B489" s="3">
        <f t="shared" si="23"/>
        <v>2025</v>
      </c>
      <c r="C489" t="str">
        <f t="shared" si="21"/>
        <v>2024-2025</v>
      </c>
      <c r="D489" t="s">
        <v>147</v>
      </c>
      <c r="E489" t="s">
        <v>54</v>
      </c>
      <c r="F489" t="str">
        <f t="shared" si="22"/>
        <v>Victoria</v>
      </c>
      <c r="G489" t="s">
        <v>45</v>
      </c>
      <c r="H489">
        <v>3977</v>
      </c>
      <c r="I489" t="s">
        <v>11</v>
      </c>
      <c r="J489" t="s">
        <v>55</v>
      </c>
      <c r="K489" t="s">
        <v>150</v>
      </c>
      <c r="L489" t="s">
        <v>18</v>
      </c>
      <c r="M489" s="5">
        <v>11.97</v>
      </c>
    </row>
    <row r="490" spans="1:13" x14ac:dyDescent="0.15">
      <c r="A490" s="2">
        <v>45112</v>
      </c>
      <c r="B490" s="3">
        <f t="shared" si="23"/>
        <v>2024</v>
      </c>
      <c r="C490" t="str">
        <f t="shared" si="21"/>
        <v>2023-2024</v>
      </c>
      <c r="D490" t="s">
        <v>147</v>
      </c>
      <c r="E490" t="s">
        <v>110</v>
      </c>
      <c r="F490" t="str">
        <f t="shared" si="22"/>
        <v>Queensland</v>
      </c>
      <c r="G490" t="s">
        <v>35</v>
      </c>
      <c r="H490">
        <v>4680</v>
      </c>
      <c r="I490" t="s">
        <v>11</v>
      </c>
      <c r="J490" t="s">
        <v>51</v>
      </c>
      <c r="K490" t="s">
        <v>150</v>
      </c>
      <c r="L490" t="s">
        <v>18</v>
      </c>
      <c r="M490" s="5">
        <v>11.97</v>
      </c>
    </row>
    <row r="491" spans="1:13" x14ac:dyDescent="0.15">
      <c r="A491" s="2">
        <v>45078</v>
      </c>
      <c r="B491" s="3">
        <f t="shared" si="23"/>
        <v>2023</v>
      </c>
      <c r="C491" t="str">
        <f t="shared" si="21"/>
        <v>2022-2023</v>
      </c>
      <c r="D491" t="s">
        <v>148</v>
      </c>
      <c r="E491" t="s">
        <v>93</v>
      </c>
      <c r="F491" t="str">
        <f t="shared" si="22"/>
        <v>Western Australia</v>
      </c>
      <c r="G491" t="s">
        <v>48</v>
      </c>
      <c r="H491">
        <v>6112</v>
      </c>
      <c r="I491" t="s">
        <v>11</v>
      </c>
      <c r="J491" t="s">
        <v>94</v>
      </c>
      <c r="K491" t="s">
        <v>19</v>
      </c>
      <c r="L491" t="s">
        <v>23</v>
      </c>
      <c r="M491" s="5">
        <v>11.97</v>
      </c>
    </row>
    <row r="492" spans="1:13" x14ac:dyDescent="0.15">
      <c r="A492" s="2">
        <v>45441</v>
      </c>
      <c r="B492" s="3">
        <f t="shared" si="23"/>
        <v>2024</v>
      </c>
      <c r="C492" t="str">
        <f t="shared" si="21"/>
        <v>2023-2024</v>
      </c>
      <c r="D492" t="s">
        <v>147</v>
      </c>
      <c r="E492" t="s">
        <v>89</v>
      </c>
      <c r="F492" t="str">
        <f t="shared" si="22"/>
        <v>Queensland</v>
      </c>
      <c r="G492" t="s">
        <v>35</v>
      </c>
      <c r="H492">
        <v>4655</v>
      </c>
      <c r="I492" t="s">
        <v>11</v>
      </c>
      <c r="J492" t="s">
        <v>51</v>
      </c>
      <c r="K492" t="s">
        <v>155</v>
      </c>
      <c r="L492" t="s">
        <v>20</v>
      </c>
      <c r="M492" s="5">
        <v>11.97</v>
      </c>
    </row>
    <row r="493" spans="1:13" x14ac:dyDescent="0.15">
      <c r="A493" s="2">
        <v>45184</v>
      </c>
      <c r="B493" s="3">
        <f t="shared" si="23"/>
        <v>2024</v>
      </c>
      <c r="C493" t="str">
        <f t="shared" si="21"/>
        <v>2023-2024</v>
      </c>
      <c r="D493" t="s">
        <v>147</v>
      </c>
      <c r="E493" t="s">
        <v>92</v>
      </c>
      <c r="F493" t="str">
        <f t="shared" si="22"/>
        <v>Queensland</v>
      </c>
      <c r="G493" t="s">
        <v>35</v>
      </c>
      <c r="H493">
        <v>4068</v>
      </c>
      <c r="I493" t="s">
        <v>11</v>
      </c>
      <c r="J493" t="s">
        <v>43</v>
      </c>
      <c r="K493" t="s">
        <v>155</v>
      </c>
      <c r="L493" t="s">
        <v>20</v>
      </c>
      <c r="M493" s="5">
        <v>11.97</v>
      </c>
    </row>
    <row r="494" spans="1:13" x14ac:dyDescent="0.15">
      <c r="A494" s="2">
        <v>45520</v>
      </c>
      <c r="B494" s="3">
        <f t="shared" si="23"/>
        <v>2025</v>
      </c>
      <c r="C494" t="str">
        <f t="shared" si="21"/>
        <v>2024-2025</v>
      </c>
      <c r="D494" t="s">
        <v>148</v>
      </c>
      <c r="E494" t="s">
        <v>83</v>
      </c>
      <c r="F494" t="str">
        <f t="shared" si="22"/>
        <v>New South Wales</v>
      </c>
      <c r="G494" t="s">
        <v>10</v>
      </c>
      <c r="H494">
        <v>2750</v>
      </c>
      <c r="I494" t="s">
        <v>11</v>
      </c>
      <c r="J494" t="s">
        <v>25</v>
      </c>
      <c r="K494" t="s">
        <v>155</v>
      </c>
      <c r="L494" t="s">
        <v>20</v>
      </c>
      <c r="M494" s="5">
        <v>11.97</v>
      </c>
    </row>
    <row r="495" spans="1:13" x14ac:dyDescent="0.15">
      <c r="A495" s="2">
        <v>45622</v>
      </c>
      <c r="B495" s="3">
        <f t="shared" si="23"/>
        <v>2025</v>
      </c>
      <c r="C495" t="str">
        <f t="shared" si="21"/>
        <v>2024-2025</v>
      </c>
      <c r="D495" t="s">
        <v>147</v>
      </c>
      <c r="E495" t="s">
        <v>98</v>
      </c>
      <c r="F495" t="str">
        <f t="shared" si="22"/>
        <v>Victoria</v>
      </c>
      <c r="G495" t="s">
        <v>45</v>
      </c>
      <c r="H495">
        <v>3429</v>
      </c>
      <c r="I495" t="s">
        <v>11</v>
      </c>
      <c r="J495" t="s">
        <v>60</v>
      </c>
      <c r="K495" t="s">
        <v>155</v>
      </c>
      <c r="L495" t="s">
        <v>20</v>
      </c>
      <c r="M495" s="5">
        <v>11.97</v>
      </c>
    </row>
    <row r="496" spans="1:13" x14ac:dyDescent="0.15">
      <c r="A496" s="2">
        <v>45013</v>
      </c>
      <c r="B496" s="3">
        <f t="shared" si="23"/>
        <v>2023</v>
      </c>
      <c r="C496" t="str">
        <f t="shared" si="21"/>
        <v>2022-2023</v>
      </c>
      <c r="D496" t="s">
        <v>147</v>
      </c>
      <c r="E496" t="s">
        <v>50</v>
      </c>
      <c r="F496" t="str">
        <f t="shared" si="22"/>
        <v>Queensland</v>
      </c>
      <c r="G496" t="s">
        <v>35</v>
      </c>
      <c r="H496">
        <v>4703</v>
      </c>
      <c r="I496" t="s">
        <v>11</v>
      </c>
      <c r="J496" t="s">
        <v>51</v>
      </c>
      <c r="K496" t="s">
        <v>155</v>
      </c>
      <c r="L496" t="s">
        <v>20</v>
      </c>
      <c r="M496" s="5">
        <v>11.97</v>
      </c>
    </row>
    <row r="497" spans="1:13" x14ac:dyDescent="0.15">
      <c r="A497" s="2">
        <v>45219</v>
      </c>
      <c r="B497" s="3">
        <f t="shared" si="23"/>
        <v>2024</v>
      </c>
      <c r="C497" t="str">
        <f t="shared" si="21"/>
        <v>2023-2024</v>
      </c>
      <c r="D497" t="s">
        <v>147</v>
      </c>
      <c r="E497" t="s">
        <v>34</v>
      </c>
      <c r="F497" t="str">
        <f t="shared" si="22"/>
        <v>Queensland</v>
      </c>
      <c r="G497" t="s">
        <v>35</v>
      </c>
      <c r="H497">
        <v>4802</v>
      </c>
      <c r="I497" t="s">
        <v>11</v>
      </c>
      <c r="J497" t="s">
        <v>36</v>
      </c>
      <c r="K497" t="s">
        <v>153</v>
      </c>
      <c r="L497" t="s">
        <v>16</v>
      </c>
      <c r="M497" s="5">
        <v>11.98</v>
      </c>
    </row>
    <row r="498" spans="1:13" x14ac:dyDescent="0.15">
      <c r="A498" s="2">
        <v>45339</v>
      </c>
      <c r="B498" s="3">
        <f t="shared" si="23"/>
        <v>2024</v>
      </c>
      <c r="C498" t="str">
        <f t="shared" si="21"/>
        <v>2023-2024</v>
      </c>
      <c r="D498" t="s">
        <v>147</v>
      </c>
      <c r="E498" t="s">
        <v>39</v>
      </c>
      <c r="F498" t="str">
        <f t="shared" si="22"/>
        <v>South Australia</v>
      </c>
      <c r="G498" t="s">
        <v>32</v>
      </c>
      <c r="H498">
        <v>5343</v>
      </c>
      <c r="I498" t="s">
        <v>11</v>
      </c>
      <c r="J498" t="s">
        <v>38</v>
      </c>
      <c r="K498" t="s">
        <v>150</v>
      </c>
      <c r="L498" t="s">
        <v>18</v>
      </c>
      <c r="M498" s="5">
        <v>11.98</v>
      </c>
    </row>
    <row r="499" spans="1:13" x14ac:dyDescent="0.15">
      <c r="A499" s="2">
        <v>45058</v>
      </c>
      <c r="B499" s="3">
        <f t="shared" si="23"/>
        <v>2023</v>
      </c>
      <c r="C499" t="str">
        <f t="shared" si="21"/>
        <v>2022-2023</v>
      </c>
      <c r="D499" t="s">
        <v>148</v>
      </c>
      <c r="E499" t="s">
        <v>116</v>
      </c>
      <c r="F499" t="str">
        <f t="shared" si="22"/>
        <v>Western Australia</v>
      </c>
      <c r="G499" t="s">
        <v>48</v>
      </c>
      <c r="H499">
        <v>6725</v>
      </c>
      <c r="I499" t="s">
        <v>11</v>
      </c>
      <c r="J499" t="s">
        <v>77</v>
      </c>
      <c r="K499" t="s">
        <v>156</v>
      </c>
      <c r="L499" t="s">
        <v>17</v>
      </c>
      <c r="M499" s="5">
        <v>11.98</v>
      </c>
    </row>
    <row r="500" spans="1:13" x14ac:dyDescent="0.15">
      <c r="A500" s="2">
        <v>45053</v>
      </c>
      <c r="B500" s="3">
        <f t="shared" si="23"/>
        <v>2023</v>
      </c>
      <c r="C500" t="str">
        <f t="shared" si="21"/>
        <v>2022-2023</v>
      </c>
      <c r="D500" t="s">
        <v>147</v>
      </c>
      <c r="E500" t="s">
        <v>140</v>
      </c>
      <c r="F500" t="str">
        <f t="shared" si="22"/>
        <v>Tasmania</v>
      </c>
      <c r="G500" t="s">
        <v>70</v>
      </c>
      <c r="H500">
        <v>7320</v>
      </c>
      <c r="I500" t="s">
        <v>11</v>
      </c>
      <c r="J500" t="s">
        <v>71</v>
      </c>
      <c r="K500" t="s">
        <v>151</v>
      </c>
      <c r="L500" t="s">
        <v>21</v>
      </c>
      <c r="M500" s="5">
        <v>11.98</v>
      </c>
    </row>
    <row r="501" spans="1:13" x14ac:dyDescent="0.15">
      <c r="A501" s="2">
        <v>45312</v>
      </c>
      <c r="B501" s="3">
        <f t="shared" si="23"/>
        <v>2024</v>
      </c>
      <c r="C501" t="str">
        <f t="shared" si="21"/>
        <v>2023-2024</v>
      </c>
      <c r="D501" t="s">
        <v>147</v>
      </c>
      <c r="E501" t="s">
        <v>129</v>
      </c>
      <c r="F501" t="str">
        <f t="shared" si="22"/>
        <v>Tasmania</v>
      </c>
      <c r="G501" t="s">
        <v>70</v>
      </c>
      <c r="H501">
        <v>7010</v>
      </c>
      <c r="I501" t="s">
        <v>11</v>
      </c>
      <c r="J501" t="s">
        <v>71</v>
      </c>
      <c r="K501" t="s">
        <v>156</v>
      </c>
      <c r="L501" t="s">
        <v>17</v>
      </c>
      <c r="M501" s="5">
        <v>11.98</v>
      </c>
    </row>
    <row r="502" spans="1:13" x14ac:dyDescent="0.15">
      <c r="A502" s="2">
        <v>45179</v>
      </c>
      <c r="B502" s="3">
        <f t="shared" si="23"/>
        <v>2024</v>
      </c>
      <c r="C502" t="str">
        <f t="shared" si="21"/>
        <v>2023-2024</v>
      </c>
      <c r="D502" t="s">
        <v>147</v>
      </c>
      <c r="E502" t="s">
        <v>125</v>
      </c>
      <c r="F502" t="str">
        <f t="shared" si="22"/>
        <v>Victoria</v>
      </c>
      <c r="G502" t="s">
        <v>45</v>
      </c>
      <c r="H502">
        <v>3400</v>
      </c>
      <c r="I502" t="s">
        <v>11</v>
      </c>
      <c r="J502" t="s">
        <v>60</v>
      </c>
      <c r="K502" t="s">
        <v>149</v>
      </c>
      <c r="L502" t="s">
        <v>15</v>
      </c>
      <c r="M502" s="5">
        <v>11.98</v>
      </c>
    </row>
    <row r="503" spans="1:13" x14ac:dyDescent="0.15">
      <c r="A503" s="2">
        <v>45001</v>
      </c>
      <c r="B503" s="3">
        <f t="shared" si="23"/>
        <v>2023</v>
      </c>
      <c r="C503" t="str">
        <f t="shared" si="21"/>
        <v>2022-2023</v>
      </c>
      <c r="D503" t="s">
        <v>147</v>
      </c>
      <c r="E503" t="s">
        <v>92</v>
      </c>
      <c r="F503" t="str">
        <f t="shared" si="22"/>
        <v>Queensland</v>
      </c>
      <c r="G503" t="s">
        <v>35</v>
      </c>
      <c r="H503">
        <v>4068</v>
      </c>
      <c r="I503" t="s">
        <v>11</v>
      </c>
      <c r="J503" t="s">
        <v>43</v>
      </c>
      <c r="K503" t="s">
        <v>154</v>
      </c>
      <c r="L503" t="s">
        <v>14</v>
      </c>
      <c r="M503" s="5">
        <v>11.98</v>
      </c>
    </row>
    <row r="504" spans="1:13" x14ac:dyDescent="0.15">
      <c r="A504" s="2">
        <v>44975</v>
      </c>
      <c r="B504" s="3">
        <f t="shared" si="23"/>
        <v>2023</v>
      </c>
      <c r="C504" t="str">
        <f t="shared" si="21"/>
        <v>2022-2023</v>
      </c>
      <c r="D504" t="s">
        <v>147</v>
      </c>
      <c r="E504" t="s">
        <v>133</v>
      </c>
      <c r="F504" t="str">
        <f t="shared" si="22"/>
        <v>Queensland</v>
      </c>
      <c r="G504" t="s">
        <v>35</v>
      </c>
      <c r="H504">
        <v>4305</v>
      </c>
      <c r="I504" t="s">
        <v>11</v>
      </c>
      <c r="J504" t="s">
        <v>104</v>
      </c>
      <c r="K504" t="s">
        <v>152</v>
      </c>
      <c r="L504" t="s">
        <v>13</v>
      </c>
      <c r="M504" s="5">
        <v>11.98</v>
      </c>
    </row>
    <row r="505" spans="1:13" x14ac:dyDescent="0.15">
      <c r="A505" s="2">
        <v>45299</v>
      </c>
      <c r="B505" s="3">
        <f t="shared" si="23"/>
        <v>2024</v>
      </c>
      <c r="C505" t="str">
        <f t="shared" si="21"/>
        <v>2023-2024</v>
      </c>
      <c r="D505" t="s">
        <v>147</v>
      </c>
      <c r="E505" t="s">
        <v>90</v>
      </c>
      <c r="F505" t="str">
        <f t="shared" si="22"/>
        <v>Victoria</v>
      </c>
      <c r="G505" t="s">
        <v>45</v>
      </c>
      <c r="H505">
        <v>3179</v>
      </c>
      <c r="I505" t="s">
        <v>11</v>
      </c>
      <c r="J505" t="s">
        <v>63</v>
      </c>
      <c r="K505" t="s">
        <v>150</v>
      </c>
      <c r="L505" t="s">
        <v>18</v>
      </c>
      <c r="M505" s="5">
        <v>11.98</v>
      </c>
    </row>
    <row r="506" spans="1:13" x14ac:dyDescent="0.15">
      <c r="A506" s="2">
        <v>45407</v>
      </c>
      <c r="B506" s="3">
        <f t="shared" si="23"/>
        <v>2024</v>
      </c>
      <c r="C506" t="str">
        <f t="shared" si="21"/>
        <v>2023-2024</v>
      </c>
      <c r="D506" t="s">
        <v>147</v>
      </c>
      <c r="E506" t="s">
        <v>61</v>
      </c>
      <c r="F506" t="str">
        <f t="shared" si="22"/>
        <v>New South Wales</v>
      </c>
      <c r="G506" t="s">
        <v>10</v>
      </c>
      <c r="H506">
        <v>2539</v>
      </c>
      <c r="I506" t="s">
        <v>11</v>
      </c>
      <c r="J506" t="s">
        <v>58</v>
      </c>
      <c r="K506" t="s">
        <v>149</v>
      </c>
      <c r="L506" t="s">
        <v>15</v>
      </c>
      <c r="M506" s="5">
        <v>11.98</v>
      </c>
    </row>
    <row r="507" spans="1:13" x14ac:dyDescent="0.15">
      <c r="A507" s="2">
        <v>45405</v>
      </c>
      <c r="B507" s="3">
        <f t="shared" si="23"/>
        <v>2024</v>
      </c>
      <c r="C507" t="str">
        <f t="shared" si="21"/>
        <v>2023-2024</v>
      </c>
      <c r="D507" t="s">
        <v>147</v>
      </c>
      <c r="E507" t="s">
        <v>56</v>
      </c>
      <c r="F507" t="str">
        <f t="shared" si="22"/>
        <v>Northern Territory</v>
      </c>
      <c r="G507" t="s">
        <v>29</v>
      </c>
      <c r="H507">
        <v>870</v>
      </c>
      <c r="I507" t="s">
        <v>11</v>
      </c>
      <c r="J507" t="s">
        <v>30</v>
      </c>
      <c r="K507" t="s">
        <v>154</v>
      </c>
      <c r="L507" t="s">
        <v>14</v>
      </c>
      <c r="M507" s="5">
        <v>11.99</v>
      </c>
    </row>
    <row r="508" spans="1:13" x14ac:dyDescent="0.15">
      <c r="A508" s="2">
        <v>45072</v>
      </c>
      <c r="B508" s="3">
        <f t="shared" si="23"/>
        <v>2023</v>
      </c>
      <c r="C508" t="str">
        <f t="shared" si="21"/>
        <v>2022-2023</v>
      </c>
      <c r="D508" t="s">
        <v>147</v>
      </c>
      <c r="E508" t="s">
        <v>108</v>
      </c>
      <c r="F508" t="str">
        <f t="shared" si="22"/>
        <v>Victoria</v>
      </c>
      <c r="G508" t="s">
        <v>45</v>
      </c>
      <c r="H508">
        <v>3018</v>
      </c>
      <c r="I508" t="s">
        <v>11</v>
      </c>
      <c r="J508" t="s">
        <v>46</v>
      </c>
      <c r="K508" t="s">
        <v>149</v>
      </c>
      <c r="L508" t="s">
        <v>15</v>
      </c>
      <c r="M508" s="5">
        <v>11.99</v>
      </c>
    </row>
    <row r="509" spans="1:13" x14ac:dyDescent="0.15">
      <c r="A509" s="2">
        <v>45570</v>
      </c>
      <c r="B509" s="3">
        <f t="shared" si="23"/>
        <v>2025</v>
      </c>
      <c r="C509" t="str">
        <f t="shared" si="21"/>
        <v>2024-2025</v>
      </c>
      <c r="D509" t="s">
        <v>147</v>
      </c>
      <c r="E509" t="s">
        <v>101</v>
      </c>
      <c r="F509" t="str">
        <f t="shared" si="22"/>
        <v>Victoria</v>
      </c>
      <c r="G509" t="s">
        <v>45</v>
      </c>
      <c r="H509">
        <v>3131</v>
      </c>
      <c r="I509" t="s">
        <v>11</v>
      </c>
      <c r="J509" t="s">
        <v>63</v>
      </c>
      <c r="K509" t="s">
        <v>154</v>
      </c>
      <c r="L509" t="s">
        <v>14</v>
      </c>
      <c r="M509" s="5">
        <v>11.99</v>
      </c>
    </row>
    <row r="510" spans="1:13" x14ac:dyDescent="0.15">
      <c r="A510" s="2">
        <v>45164</v>
      </c>
      <c r="B510" s="3">
        <f t="shared" si="23"/>
        <v>2024</v>
      </c>
      <c r="C510" t="str">
        <f t="shared" si="21"/>
        <v>2023-2024</v>
      </c>
      <c r="D510" t="s">
        <v>148</v>
      </c>
      <c r="E510" t="s">
        <v>122</v>
      </c>
      <c r="F510" t="str">
        <f t="shared" si="22"/>
        <v>New South Wales</v>
      </c>
      <c r="G510" t="s">
        <v>10</v>
      </c>
      <c r="H510">
        <v>2650</v>
      </c>
      <c r="I510" t="s">
        <v>11</v>
      </c>
      <c r="J510" t="s">
        <v>25</v>
      </c>
      <c r="K510" t="s">
        <v>153</v>
      </c>
      <c r="L510" t="s">
        <v>16</v>
      </c>
      <c r="M510" s="5">
        <v>12</v>
      </c>
    </row>
    <row r="511" spans="1:13" x14ac:dyDescent="0.15">
      <c r="A511" s="2">
        <v>45394</v>
      </c>
      <c r="B511" s="3">
        <f t="shared" si="23"/>
        <v>2024</v>
      </c>
      <c r="C511" t="str">
        <f t="shared" si="21"/>
        <v>2023-2024</v>
      </c>
      <c r="D511" t="s">
        <v>147</v>
      </c>
      <c r="E511" t="s">
        <v>92</v>
      </c>
      <c r="F511" t="str">
        <f t="shared" si="22"/>
        <v>Queensland</v>
      </c>
      <c r="G511" t="s">
        <v>35</v>
      </c>
      <c r="H511">
        <v>4068</v>
      </c>
      <c r="I511" t="s">
        <v>11</v>
      </c>
      <c r="J511" t="s">
        <v>43</v>
      </c>
      <c r="K511" t="s">
        <v>152</v>
      </c>
      <c r="L511" t="s">
        <v>13</v>
      </c>
      <c r="M511" s="5">
        <v>12.43</v>
      </c>
    </row>
    <row r="512" spans="1:13" x14ac:dyDescent="0.15">
      <c r="A512" s="2">
        <v>45197</v>
      </c>
      <c r="B512" s="3">
        <f t="shared" si="23"/>
        <v>2024</v>
      </c>
      <c r="C512" t="str">
        <f t="shared" si="21"/>
        <v>2023-2024</v>
      </c>
      <c r="D512" t="s">
        <v>147</v>
      </c>
      <c r="E512" t="s">
        <v>131</v>
      </c>
      <c r="F512" t="str">
        <f t="shared" si="22"/>
        <v>Western Australia</v>
      </c>
      <c r="G512" t="s">
        <v>48</v>
      </c>
      <c r="H512">
        <v>6530</v>
      </c>
      <c r="I512" t="s">
        <v>11</v>
      </c>
      <c r="J512" t="s">
        <v>77</v>
      </c>
      <c r="K512" t="s">
        <v>154</v>
      </c>
      <c r="L512" t="s">
        <v>14</v>
      </c>
      <c r="M512" s="5">
        <v>12.52</v>
      </c>
    </row>
    <row r="513" spans="1:13" x14ac:dyDescent="0.15">
      <c r="A513" s="2">
        <v>45373</v>
      </c>
      <c r="B513" s="3">
        <f t="shared" si="23"/>
        <v>2024</v>
      </c>
      <c r="C513" t="str">
        <f t="shared" si="21"/>
        <v>2023-2024</v>
      </c>
      <c r="D513" t="s">
        <v>148</v>
      </c>
      <c r="E513" t="s">
        <v>79</v>
      </c>
      <c r="F513" t="str">
        <f t="shared" si="22"/>
        <v>Australian Capital Territory</v>
      </c>
      <c r="G513" t="s">
        <v>80</v>
      </c>
      <c r="H513">
        <v>2617</v>
      </c>
      <c r="I513" t="s">
        <v>11</v>
      </c>
      <c r="J513" t="s">
        <v>58</v>
      </c>
      <c r="K513" t="s">
        <v>150</v>
      </c>
      <c r="L513" t="s">
        <v>18</v>
      </c>
      <c r="M513" s="5">
        <v>12.77</v>
      </c>
    </row>
    <row r="514" spans="1:13" x14ac:dyDescent="0.15">
      <c r="A514" s="2">
        <v>45380</v>
      </c>
      <c r="B514" s="3">
        <f t="shared" si="23"/>
        <v>2024</v>
      </c>
      <c r="C514" t="str">
        <f t="shared" ref="C514:C577" si="24">IF(MONTH(A514) &gt;= 7, YEAR(A514) &amp; "-" &amp; YEAR(A514) + 1, YEAR(A514) - 1 &amp; "-" &amp; YEAR(A514))</f>
        <v>2023-2024</v>
      </c>
      <c r="D514" t="s">
        <v>148</v>
      </c>
      <c r="E514" t="s">
        <v>100</v>
      </c>
      <c r="F514" t="str">
        <f t="shared" ref="F514:F577" si="25">IF(G514="WA","Western Australia",
IF(G514="NSW","New South Wales",
IF(G514="QLD","Queensland",
IF(G514="VIC","Victoria",
IF(G514="TAS","Tasmania",
IF(G514="SA","South Australia",
IF(G514="NT","Northern Territory",
IF(G514="ACT","Australian Capital Territory",G514))))))))</f>
        <v>Western Australia</v>
      </c>
      <c r="G514" t="s">
        <v>48</v>
      </c>
      <c r="H514">
        <v>6021</v>
      </c>
      <c r="I514" t="s">
        <v>11</v>
      </c>
      <c r="J514" t="s">
        <v>49</v>
      </c>
      <c r="K514" t="s">
        <v>155</v>
      </c>
      <c r="L514" t="s">
        <v>20</v>
      </c>
      <c r="M514" s="5">
        <v>12.98</v>
      </c>
    </row>
    <row r="515" spans="1:13" x14ac:dyDescent="0.15">
      <c r="A515" s="2">
        <v>45395</v>
      </c>
      <c r="B515" s="3">
        <f t="shared" ref="B515:B578" si="26">IF(MONTH(A515)&gt;=7,YEAR(A515)+1,YEAR(A515))</f>
        <v>2024</v>
      </c>
      <c r="C515" t="str">
        <f t="shared" si="24"/>
        <v>2023-2024</v>
      </c>
      <c r="D515" t="s">
        <v>147</v>
      </c>
      <c r="E515" t="s">
        <v>57</v>
      </c>
      <c r="F515" t="str">
        <f t="shared" si="25"/>
        <v>New South Wales</v>
      </c>
      <c r="G515" t="s">
        <v>10</v>
      </c>
      <c r="H515">
        <v>2560</v>
      </c>
      <c r="I515" t="s">
        <v>11</v>
      </c>
      <c r="J515" t="s">
        <v>58</v>
      </c>
      <c r="K515" t="s">
        <v>149</v>
      </c>
      <c r="L515" t="s">
        <v>15</v>
      </c>
      <c r="M515" s="5">
        <v>12.98</v>
      </c>
    </row>
    <row r="516" spans="1:13" x14ac:dyDescent="0.15">
      <c r="A516" s="2">
        <v>45457</v>
      </c>
      <c r="B516" s="3">
        <f t="shared" si="26"/>
        <v>2024</v>
      </c>
      <c r="C516" t="str">
        <f t="shared" si="24"/>
        <v>2023-2024</v>
      </c>
      <c r="D516" t="s">
        <v>147</v>
      </c>
      <c r="E516" t="s">
        <v>100</v>
      </c>
      <c r="F516" t="str">
        <f t="shared" si="25"/>
        <v>Western Australia</v>
      </c>
      <c r="G516" t="s">
        <v>48</v>
      </c>
      <c r="H516">
        <v>6021</v>
      </c>
      <c r="I516" t="s">
        <v>11</v>
      </c>
      <c r="J516" t="s">
        <v>49</v>
      </c>
      <c r="K516" t="s">
        <v>154</v>
      </c>
      <c r="L516" t="s">
        <v>14</v>
      </c>
      <c r="M516" s="5">
        <v>12.99</v>
      </c>
    </row>
    <row r="517" spans="1:13" x14ac:dyDescent="0.15">
      <c r="A517" s="2">
        <v>45027</v>
      </c>
      <c r="B517" s="3">
        <f t="shared" si="26"/>
        <v>2023</v>
      </c>
      <c r="C517" t="str">
        <f t="shared" si="24"/>
        <v>2022-2023</v>
      </c>
      <c r="D517" t="s">
        <v>147</v>
      </c>
      <c r="E517" t="s">
        <v>140</v>
      </c>
      <c r="F517" t="str">
        <f t="shared" si="25"/>
        <v>Tasmania</v>
      </c>
      <c r="G517" t="s">
        <v>70</v>
      </c>
      <c r="H517">
        <v>7320</v>
      </c>
      <c r="I517" t="s">
        <v>11</v>
      </c>
      <c r="J517" t="s">
        <v>71</v>
      </c>
      <c r="K517" t="s">
        <v>153</v>
      </c>
      <c r="L517" t="s">
        <v>16</v>
      </c>
      <c r="M517" s="5">
        <v>12.99</v>
      </c>
    </row>
    <row r="518" spans="1:13" x14ac:dyDescent="0.15">
      <c r="A518" s="2">
        <v>45296</v>
      </c>
      <c r="B518" s="3">
        <f t="shared" si="26"/>
        <v>2024</v>
      </c>
      <c r="C518" t="str">
        <f t="shared" si="24"/>
        <v>2023-2024</v>
      </c>
      <c r="D518" t="s">
        <v>147</v>
      </c>
      <c r="E518" t="s">
        <v>73</v>
      </c>
      <c r="F518" t="str">
        <f t="shared" si="25"/>
        <v>Victoria</v>
      </c>
      <c r="G518" t="s">
        <v>45</v>
      </c>
      <c r="H518">
        <v>3136</v>
      </c>
      <c r="I518" t="s">
        <v>11</v>
      </c>
      <c r="J518" t="s">
        <v>63</v>
      </c>
      <c r="K518" t="s">
        <v>153</v>
      </c>
      <c r="L518" t="s">
        <v>16</v>
      </c>
      <c r="M518" s="5">
        <v>12.99</v>
      </c>
    </row>
    <row r="519" spans="1:13" x14ac:dyDescent="0.15">
      <c r="A519" s="2">
        <v>44965</v>
      </c>
      <c r="B519" s="3">
        <f t="shared" si="26"/>
        <v>2023</v>
      </c>
      <c r="C519" t="str">
        <f t="shared" si="24"/>
        <v>2022-2023</v>
      </c>
      <c r="D519" t="s">
        <v>147</v>
      </c>
      <c r="E519" t="s">
        <v>28</v>
      </c>
      <c r="F519" t="str">
        <f t="shared" si="25"/>
        <v>Northern Territory</v>
      </c>
      <c r="G519" t="s">
        <v>29</v>
      </c>
      <c r="H519">
        <v>800</v>
      </c>
      <c r="I519" t="s">
        <v>11</v>
      </c>
      <c r="J519" t="s">
        <v>30</v>
      </c>
      <c r="K519" t="s">
        <v>154</v>
      </c>
      <c r="L519" t="s">
        <v>14</v>
      </c>
      <c r="M519" s="5">
        <v>12.99</v>
      </c>
    </row>
    <row r="520" spans="1:13" x14ac:dyDescent="0.15">
      <c r="A520" s="2">
        <v>44940</v>
      </c>
      <c r="B520" s="3">
        <f t="shared" si="26"/>
        <v>2023</v>
      </c>
      <c r="C520" t="str">
        <f t="shared" si="24"/>
        <v>2022-2023</v>
      </c>
      <c r="D520" t="s">
        <v>147</v>
      </c>
      <c r="E520" t="s">
        <v>112</v>
      </c>
      <c r="F520" t="str">
        <f t="shared" si="25"/>
        <v>Victoria</v>
      </c>
      <c r="G520" t="s">
        <v>45</v>
      </c>
      <c r="H520">
        <v>3076</v>
      </c>
      <c r="I520" t="s">
        <v>11</v>
      </c>
      <c r="J520" t="s">
        <v>46</v>
      </c>
      <c r="K520" t="s">
        <v>153</v>
      </c>
      <c r="L520" t="s">
        <v>16</v>
      </c>
      <c r="M520" s="5">
        <v>12.99</v>
      </c>
    </row>
    <row r="521" spans="1:13" x14ac:dyDescent="0.15">
      <c r="A521" s="2">
        <v>44928</v>
      </c>
      <c r="B521" s="3">
        <f t="shared" si="26"/>
        <v>2023</v>
      </c>
      <c r="C521" t="str">
        <f t="shared" si="24"/>
        <v>2022-2023</v>
      </c>
      <c r="D521" t="s">
        <v>147</v>
      </c>
      <c r="E521" t="s">
        <v>131</v>
      </c>
      <c r="F521" t="str">
        <f t="shared" si="25"/>
        <v>Western Australia</v>
      </c>
      <c r="G521" t="s">
        <v>48</v>
      </c>
      <c r="H521">
        <v>6530</v>
      </c>
      <c r="I521" t="s">
        <v>11</v>
      </c>
      <c r="J521" t="s">
        <v>77</v>
      </c>
      <c r="K521" t="s">
        <v>153</v>
      </c>
      <c r="L521" t="s">
        <v>16</v>
      </c>
      <c r="M521" s="5">
        <v>12.99</v>
      </c>
    </row>
    <row r="522" spans="1:13" x14ac:dyDescent="0.15">
      <c r="A522" s="2">
        <v>45485</v>
      </c>
      <c r="B522" s="3">
        <f t="shared" si="26"/>
        <v>2025</v>
      </c>
      <c r="C522" t="str">
        <f t="shared" si="24"/>
        <v>2024-2025</v>
      </c>
      <c r="D522" t="s">
        <v>147</v>
      </c>
      <c r="E522" t="s">
        <v>119</v>
      </c>
      <c r="F522" t="str">
        <f t="shared" si="25"/>
        <v>Queensland</v>
      </c>
      <c r="G522" t="s">
        <v>35</v>
      </c>
      <c r="H522">
        <v>4570</v>
      </c>
      <c r="I522" t="s">
        <v>11</v>
      </c>
      <c r="J522" t="s">
        <v>120</v>
      </c>
      <c r="K522" t="s">
        <v>155</v>
      </c>
      <c r="L522" t="s">
        <v>20</v>
      </c>
      <c r="M522" s="5">
        <v>12.99</v>
      </c>
    </row>
    <row r="523" spans="1:13" x14ac:dyDescent="0.15">
      <c r="A523" s="2">
        <v>45210</v>
      </c>
      <c r="B523" s="3">
        <f t="shared" si="26"/>
        <v>2024</v>
      </c>
      <c r="C523" t="str">
        <f t="shared" si="24"/>
        <v>2023-2024</v>
      </c>
      <c r="D523" t="s">
        <v>147</v>
      </c>
      <c r="E523" t="s">
        <v>26</v>
      </c>
      <c r="F523" t="str">
        <f t="shared" si="25"/>
        <v>New South Wales</v>
      </c>
      <c r="G523" t="s">
        <v>10</v>
      </c>
      <c r="H523">
        <v>2141</v>
      </c>
      <c r="I523" t="s">
        <v>11</v>
      </c>
      <c r="J523" t="s">
        <v>27</v>
      </c>
      <c r="K523" t="s">
        <v>150</v>
      </c>
      <c r="L523" t="s">
        <v>18</v>
      </c>
      <c r="M523" s="5">
        <v>12.99</v>
      </c>
    </row>
    <row r="524" spans="1:13" x14ac:dyDescent="0.15">
      <c r="A524" s="2">
        <v>45547</v>
      </c>
      <c r="B524" s="3">
        <f t="shared" si="26"/>
        <v>2025</v>
      </c>
      <c r="C524" t="str">
        <f t="shared" si="24"/>
        <v>2024-2025</v>
      </c>
      <c r="D524" t="s">
        <v>148</v>
      </c>
      <c r="E524" t="s">
        <v>109</v>
      </c>
      <c r="F524" t="str">
        <f t="shared" si="25"/>
        <v>New South Wales</v>
      </c>
      <c r="G524" t="s">
        <v>10</v>
      </c>
      <c r="H524">
        <v>2480</v>
      </c>
      <c r="I524" t="s">
        <v>11</v>
      </c>
      <c r="J524" t="s">
        <v>68</v>
      </c>
      <c r="K524" t="s">
        <v>153</v>
      </c>
      <c r="L524" t="s">
        <v>16</v>
      </c>
      <c r="M524" s="5">
        <v>12.99</v>
      </c>
    </row>
    <row r="525" spans="1:13" x14ac:dyDescent="0.15">
      <c r="A525" s="2">
        <v>45139</v>
      </c>
      <c r="B525" s="3">
        <f t="shared" si="26"/>
        <v>2024</v>
      </c>
      <c r="C525" t="str">
        <f t="shared" si="24"/>
        <v>2023-2024</v>
      </c>
      <c r="D525" t="s">
        <v>148</v>
      </c>
      <c r="E525" t="s">
        <v>139</v>
      </c>
      <c r="F525" t="str">
        <f t="shared" si="25"/>
        <v>New South Wales</v>
      </c>
      <c r="G525" t="s">
        <v>10</v>
      </c>
      <c r="H525">
        <v>2020</v>
      </c>
      <c r="I525" t="s">
        <v>11</v>
      </c>
      <c r="J525" t="s">
        <v>12</v>
      </c>
      <c r="K525" t="s">
        <v>153</v>
      </c>
      <c r="L525" t="s">
        <v>16</v>
      </c>
      <c r="M525" s="5">
        <v>12.99</v>
      </c>
    </row>
    <row r="526" spans="1:13" x14ac:dyDescent="0.15">
      <c r="A526" s="2">
        <v>45170</v>
      </c>
      <c r="B526" s="3">
        <f t="shared" si="26"/>
        <v>2024</v>
      </c>
      <c r="C526" t="str">
        <f t="shared" si="24"/>
        <v>2023-2024</v>
      </c>
      <c r="D526" t="s">
        <v>147</v>
      </c>
      <c r="E526" t="s">
        <v>105</v>
      </c>
      <c r="F526" t="str">
        <f t="shared" si="25"/>
        <v>Victoria</v>
      </c>
      <c r="G526" t="s">
        <v>45</v>
      </c>
      <c r="H526">
        <v>3500</v>
      </c>
      <c r="I526" t="s">
        <v>11</v>
      </c>
      <c r="J526" t="s">
        <v>60</v>
      </c>
      <c r="K526" t="s">
        <v>153</v>
      </c>
      <c r="L526" t="s">
        <v>16</v>
      </c>
      <c r="M526" s="5">
        <v>12.99</v>
      </c>
    </row>
    <row r="527" spans="1:13" x14ac:dyDescent="0.15">
      <c r="A527" s="2">
        <v>44971</v>
      </c>
      <c r="B527" s="3">
        <f t="shared" si="26"/>
        <v>2023</v>
      </c>
      <c r="C527" t="str">
        <f t="shared" si="24"/>
        <v>2022-2023</v>
      </c>
      <c r="D527" t="s">
        <v>148</v>
      </c>
      <c r="E527" t="s">
        <v>95</v>
      </c>
      <c r="F527" t="str">
        <f t="shared" si="25"/>
        <v>Victoria</v>
      </c>
      <c r="G527" t="s">
        <v>45</v>
      </c>
      <c r="H527">
        <v>3931</v>
      </c>
      <c r="I527" t="s">
        <v>11</v>
      </c>
      <c r="J527" t="s">
        <v>55</v>
      </c>
      <c r="K527" t="s">
        <v>153</v>
      </c>
      <c r="L527" t="s">
        <v>16</v>
      </c>
      <c r="M527" s="5">
        <v>12.99</v>
      </c>
    </row>
    <row r="528" spans="1:13" x14ac:dyDescent="0.15">
      <c r="A528" s="2">
        <v>45468</v>
      </c>
      <c r="B528" s="3">
        <f t="shared" si="26"/>
        <v>2024</v>
      </c>
      <c r="C528" t="str">
        <f t="shared" si="24"/>
        <v>2023-2024</v>
      </c>
      <c r="D528" t="s">
        <v>148</v>
      </c>
      <c r="E528" t="s">
        <v>83</v>
      </c>
      <c r="F528" t="str">
        <f t="shared" si="25"/>
        <v>New South Wales</v>
      </c>
      <c r="G528" t="s">
        <v>10</v>
      </c>
      <c r="H528">
        <v>2750</v>
      </c>
      <c r="I528" t="s">
        <v>11</v>
      </c>
      <c r="J528" t="s">
        <v>25</v>
      </c>
      <c r="K528" t="s">
        <v>19</v>
      </c>
      <c r="L528" t="s">
        <v>23</v>
      </c>
      <c r="M528" s="5">
        <v>12.99</v>
      </c>
    </row>
    <row r="529" spans="1:13" x14ac:dyDescent="0.15">
      <c r="A529" s="2">
        <v>45022</v>
      </c>
      <c r="B529" s="3">
        <f t="shared" si="26"/>
        <v>2023</v>
      </c>
      <c r="C529" t="str">
        <f t="shared" si="24"/>
        <v>2022-2023</v>
      </c>
      <c r="D529" t="s">
        <v>148</v>
      </c>
      <c r="E529" t="s">
        <v>137</v>
      </c>
      <c r="F529" t="str">
        <f t="shared" si="25"/>
        <v>New South Wales</v>
      </c>
      <c r="G529" t="s">
        <v>10</v>
      </c>
      <c r="H529">
        <v>2031</v>
      </c>
      <c r="I529" t="s">
        <v>11</v>
      </c>
      <c r="J529" t="s">
        <v>12</v>
      </c>
      <c r="K529" t="s">
        <v>153</v>
      </c>
      <c r="L529" t="s">
        <v>16</v>
      </c>
      <c r="M529" s="5">
        <v>12.99</v>
      </c>
    </row>
    <row r="530" spans="1:13" x14ac:dyDescent="0.15">
      <c r="A530" s="2">
        <v>45416</v>
      </c>
      <c r="B530" s="3">
        <f t="shared" si="26"/>
        <v>2024</v>
      </c>
      <c r="C530" t="str">
        <f t="shared" si="24"/>
        <v>2023-2024</v>
      </c>
      <c r="D530" t="s">
        <v>148</v>
      </c>
      <c r="E530" t="s">
        <v>122</v>
      </c>
      <c r="F530" t="str">
        <f t="shared" si="25"/>
        <v>New South Wales</v>
      </c>
      <c r="G530" t="s">
        <v>10</v>
      </c>
      <c r="H530">
        <v>2650</v>
      </c>
      <c r="I530" t="s">
        <v>11</v>
      </c>
      <c r="J530" t="s">
        <v>25</v>
      </c>
      <c r="K530" t="s">
        <v>149</v>
      </c>
      <c r="L530" t="s">
        <v>15</v>
      </c>
      <c r="M530" s="5">
        <v>12.99</v>
      </c>
    </row>
    <row r="531" spans="1:13" x14ac:dyDescent="0.15">
      <c r="A531" s="2">
        <v>45329</v>
      </c>
      <c r="B531" s="3">
        <f t="shared" si="26"/>
        <v>2024</v>
      </c>
      <c r="C531" t="str">
        <f t="shared" si="24"/>
        <v>2023-2024</v>
      </c>
      <c r="D531" t="s">
        <v>147</v>
      </c>
      <c r="E531" t="s">
        <v>59</v>
      </c>
      <c r="F531" t="str">
        <f t="shared" si="25"/>
        <v>Victoria</v>
      </c>
      <c r="G531" t="s">
        <v>45</v>
      </c>
      <c r="H531">
        <v>3280</v>
      </c>
      <c r="I531" t="s">
        <v>11</v>
      </c>
      <c r="J531" t="s">
        <v>60</v>
      </c>
      <c r="K531" t="s">
        <v>153</v>
      </c>
      <c r="L531" t="s">
        <v>16</v>
      </c>
      <c r="M531" s="5">
        <v>12.99</v>
      </c>
    </row>
    <row r="532" spans="1:13" x14ac:dyDescent="0.15">
      <c r="A532" s="2">
        <v>45513</v>
      </c>
      <c r="B532" s="3">
        <f t="shared" si="26"/>
        <v>2025</v>
      </c>
      <c r="C532" t="str">
        <f t="shared" si="24"/>
        <v>2024-2025</v>
      </c>
      <c r="D532" t="s">
        <v>147</v>
      </c>
      <c r="E532" t="s">
        <v>59</v>
      </c>
      <c r="F532" t="str">
        <f t="shared" si="25"/>
        <v>Victoria</v>
      </c>
      <c r="G532" t="s">
        <v>45</v>
      </c>
      <c r="H532">
        <v>3280</v>
      </c>
      <c r="I532" t="s">
        <v>11</v>
      </c>
      <c r="J532" t="s">
        <v>60</v>
      </c>
      <c r="K532" t="s">
        <v>151</v>
      </c>
      <c r="L532" t="s">
        <v>21</v>
      </c>
      <c r="M532" s="5">
        <v>12.99</v>
      </c>
    </row>
    <row r="533" spans="1:13" x14ac:dyDescent="0.15">
      <c r="A533" s="2">
        <v>45508</v>
      </c>
      <c r="B533" s="3">
        <f t="shared" si="26"/>
        <v>2025</v>
      </c>
      <c r="C533" t="str">
        <f t="shared" si="24"/>
        <v>2024-2025</v>
      </c>
      <c r="D533" t="s">
        <v>147</v>
      </c>
      <c r="E533" t="s">
        <v>91</v>
      </c>
      <c r="F533" t="str">
        <f t="shared" si="25"/>
        <v>Victoria</v>
      </c>
      <c r="G533" t="s">
        <v>45</v>
      </c>
      <c r="H533">
        <v>3690</v>
      </c>
      <c r="I533" t="s">
        <v>11</v>
      </c>
      <c r="J533" t="s">
        <v>55</v>
      </c>
      <c r="K533" t="s">
        <v>154</v>
      </c>
      <c r="L533" t="s">
        <v>14</v>
      </c>
      <c r="M533" s="5">
        <v>12.99</v>
      </c>
    </row>
    <row r="534" spans="1:13" x14ac:dyDescent="0.15">
      <c r="A534" s="2">
        <v>44944</v>
      </c>
      <c r="B534" s="3">
        <f t="shared" si="26"/>
        <v>2023</v>
      </c>
      <c r="C534" t="str">
        <f t="shared" si="24"/>
        <v>2022-2023</v>
      </c>
      <c r="D534" t="s">
        <v>147</v>
      </c>
      <c r="E534" t="s">
        <v>41</v>
      </c>
      <c r="F534" t="str">
        <f t="shared" si="25"/>
        <v>New South Wales</v>
      </c>
      <c r="G534" t="s">
        <v>10</v>
      </c>
      <c r="H534">
        <v>2830</v>
      </c>
      <c r="I534" t="s">
        <v>11</v>
      </c>
      <c r="J534" t="s">
        <v>25</v>
      </c>
      <c r="K534" t="s">
        <v>19</v>
      </c>
      <c r="L534" t="s">
        <v>23</v>
      </c>
      <c r="M534" s="5">
        <v>13</v>
      </c>
    </row>
    <row r="535" spans="1:13" x14ac:dyDescent="0.15">
      <c r="A535" s="2">
        <v>45140</v>
      </c>
      <c r="B535" s="3">
        <f t="shared" si="26"/>
        <v>2024</v>
      </c>
      <c r="C535" t="str">
        <f t="shared" si="24"/>
        <v>2023-2024</v>
      </c>
      <c r="D535" t="s">
        <v>147</v>
      </c>
      <c r="E535" t="s">
        <v>133</v>
      </c>
      <c r="F535" t="str">
        <f t="shared" si="25"/>
        <v>Queensland</v>
      </c>
      <c r="G535" t="s">
        <v>35</v>
      </c>
      <c r="H535">
        <v>4305</v>
      </c>
      <c r="I535" t="s">
        <v>11</v>
      </c>
      <c r="J535" t="s">
        <v>104</v>
      </c>
      <c r="K535" t="s">
        <v>19</v>
      </c>
      <c r="L535" t="s">
        <v>23</v>
      </c>
      <c r="M535" s="5">
        <v>13</v>
      </c>
    </row>
    <row r="536" spans="1:13" x14ac:dyDescent="0.15">
      <c r="A536" s="2">
        <v>45422</v>
      </c>
      <c r="B536" s="3">
        <f t="shared" si="26"/>
        <v>2024</v>
      </c>
      <c r="C536" t="str">
        <f t="shared" si="24"/>
        <v>2023-2024</v>
      </c>
      <c r="D536" t="s">
        <v>147</v>
      </c>
      <c r="E536" t="s">
        <v>61</v>
      </c>
      <c r="F536" t="str">
        <f t="shared" si="25"/>
        <v>New South Wales</v>
      </c>
      <c r="G536" t="s">
        <v>10</v>
      </c>
      <c r="H536">
        <v>2539</v>
      </c>
      <c r="I536" t="s">
        <v>11</v>
      </c>
      <c r="J536" t="s">
        <v>58</v>
      </c>
      <c r="K536" t="s">
        <v>154</v>
      </c>
      <c r="L536" t="s">
        <v>14</v>
      </c>
      <c r="M536" s="5">
        <v>13</v>
      </c>
    </row>
    <row r="537" spans="1:13" x14ac:dyDescent="0.15">
      <c r="A537" s="2">
        <v>45105</v>
      </c>
      <c r="B537" s="3">
        <f t="shared" si="26"/>
        <v>2023</v>
      </c>
      <c r="C537" t="str">
        <f t="shared" si="24"/>
        <v>2022-2023</v>
      </c>
      <c r="D537" t="s">
        <v>147</v>
      </c>
      <c r="E537" t="s">
        <v>127</v>
      </c>
      <c r="F537" t="str">
        <f t="shared" si="25"/>
        <v>New South Wales</v>
      </c>
      <c r="G537" t="s">
        <v>10</v>
      </c>
      <c r="H537">
        <v>2131</v>
      </c>
      <c r="I537" t="s">
        <v>11</v>
      </c>
      <c r="J537" t="s">
        <v>27</v>
      </c>
      <c r="K537" t="s">
        <v>153</v>
      </c>
      <c r="L537" t="s">
        <v>16</v>
      </c>
      <c r="M537" s="5">
        <v>13.01</v>
      </c>
    </row>
    <row r="538" spans="1:13" x14ac:dyDescent="0.15">
      <c r="A538" s="2">
        <v>45545</v>
      </c>
      <c r="B538" s="3">
        <f t="shared" si="26"/>
        <v>2025</v>
      </c>
      <c r="C538" t="str">
        <f t="shared" si="24"/>
        <v>2024-2025</v>
      </c>
      <c r="D538" t="s">
        <v>147</v>
      </c>
      <c r="E538" t="s">
        <v>108</v>
      </c>
      <c r="F538" t="str">
        <f t="shared" si="25"/>
        <v>Victoria</v>
      </c>
      <c r="G538" t="s">
        <v>45</v>
      </c>
      <c r="H538">
        <v>3018</v>
      </c>
      <c r="I538" t="s">
        <v>11</v>
      </c>
      <c r="J538" t="s">
        <v>46</v>
      </c>
      <c r="K538" t="s">
        <v>154</v>
      </c>
      <c r="L538" t="s">
        <v>14</v>
      </c>
      <c r="M538" s="5">
        <v>13.08</v>
      </c>
    </row>
    <row r="539" spans="1:13" x14ac:dyDescent="0.15">
      <c r="A539" s="2">
        <v>45369</v>
      </c>
      <c r="B539" s="3">
        <f t="shared" si="26"/>
        <v>2024</v>
      </c>
      <c r="C539" t="str">
        <f t="shared" si="24"/>
        <v>2023-2024</v>
      </c>
      <c r="D539" t="s">
        <v>147</v>
      </c>
      <c r="E539" t="s">
        <v>56</v>
      </c>
      <c r="F539" t="str">
        <f t="shared" si="25"/>
        <v>Northern Territory</v>
      </c>
      <c r="G539" t="s">
        <v>29</v>
      </c>
      <c r="H539">
        <v>870</v>
      </c>
      <c r="I539" t="s">
        <v>11</v>
      </c>
      <c r="J539" t="s">
        <v>30</v>
      </c>
      <c r="K539" t="s">
        <v>155</v>
      </c>
      <c r="L539" t="s">
        <v>20</v>
      </c>
      <c r="M539" s="5">
        <v>13.27</v>
      </c>
    </row>
    <row r="540" spans="1:13" x14ac:dyDescent="0.15">
      <c r="A540" s="2">
        <v>45214</v>
      </c>
      <c r="B540" s="3">
        <f t="shared" si="26"/>
        <v>2024</v>
      </c>
      <c r="C540" t="str">
        <f t="shared" si="24"/>
        <v>2023-2024</v>
      </c>
      <c r="D540" t="s">
        <v>147</v>
      </c>
      <c r="E540" t="s">
        <v>98</v>
      </c>
      <c r="F540" t="str">
        <f t="shared" si="25"/>
        <v>Victoria</v>
      </c>
      <c r="G540" t="s">
        <v>45</v>
      </c>
      <c r="H540">
        <v>3429</v>
      </c>
      <c r="I540" t="s">
        <v>11</v>
      </c>
      <c r="J540" t="s">
        <v>60</v>
      </c>
      <c r="K540" t="s">
        <v>149</v>
      </c>
      <c r="L540" t="s">
        <v>15</v>
      </c>
      <c r="M540" s="5">
        <v>13.440000000000001</v>
      </c>
    </row>
    <row r="541" spans="1:13" x14ac:dyDescent="0.15">
      <c r="A541" s="2">
        <v>45581</v>
      </c>
      <c r="B541" s="3">
        <f t="shared" si="26"/>
        <v>2025</v>
      </c>
      <c r="C541" t="str">
        <f t="shared" si="24"/>
        <v>2024-2025</v>
      </c>
      <c r="D541" t="s">
        <v>147</v>
      </c>
      <c r="E541" t="s">
        <v>79</v>
      </c>
      <c r="F541" t="str">
        <f t="shared" si="25"/>
        <v>Australian Capital Territory</v>
      </c>
      <c r="G541" t="s">
        <v>80</v>
      </c>
      <c r="H541">
        <v>2617</v>
      </c>
      <c r="I541" t="s">
        <v>11</v>
      </c>
      <c r="J541" t="s">
        <v>58</v>
      </c>
      <c r="K541" t="s">
        <v>149</v>
      </c>
      <c r="L541" t="s">
        <v>15</v>
      </c>
      <c r="M541" s="5">
        <v>13.47</v>
      </c>
    </row>
    <row r="542" spans="1:13" x14ac:dyDescent="0.15">
      <c r="A542" s="2">
        <v>45172</v>
      </c>
      <c r="B542" s="3">
        <f t="shared" si="26"/>
        <v>2024</v>
      </c>
      <c r="C542" t="str">
        <f t="shared" si="24"/>
        <v>2023-2024</v>
      </c>
      <c r="D542" t="s">
        <v>147</v>
      </c>
      <c r="E542" t="s">
        <v>95</v>
      </c>
      <c r="F542" t="str">
        <f t="shared" si="25"/>
        <v>Victoria</v>
      </c>
      <c r="G542" t="s">
        <v>45</v>
      </c>
      <c r="H542">
        <v>3931</v>
      </c>
      <c r="I542" t="s">
        <v>11</v>
      </c>
      <c r="J542" t="s">
        <v>55</v>
      </c>
      <c r="K542" t="s">
        <v>19</v>
      </c>
      <c r="L542" t="s">
        <v>23</v>
      </c>
      <c r="M542" s="5">
        <v>13.5</v>
      </c>
    </row>
    <row r="543" spans="1:13" x14ac:dyDescent="0.15">
      <c r="A543" s="2">
        <v>45636</v>
      </c>
      <c r="B543" s="3">
        <f t="shared" si="26"/>
        <v>2025</v>
      </c>
      <c r="C543" t="str">
        <f t="shared" si="24"/>
        <v>2024-2025</v>
      </c>
      <c r="D543" t="s">
        <v>147</v>
      </c>
      <c r="E543" t="s">
        <v>42</v>
      </c>
      <c r="F543" t="str">
        <f t="shared" si="25"/>
        <v>Queensland</v>
      </c>
      <c r="G543" t="s">
        <v>35</v>
      </c>
      <c r="H543">
        <v>4053</v>
      </c>
      <c r="I543" t="s">
        <v>11</v>
      </c>
      <c r="J543" t="s">
        <v>43</v>
      </c>
      <c r="K543" t="s">
        <v>154</v>
      </c>
      <c r="L543" t="s">
        <v>14</v>
      </c>
      <c r="M543" s="5">
        <v>13.64</v>
      </c>
    </row>
    <row r="544" spans="1:13" x14ac:dyDescent="0.15">
      <c r="A544" s="2">
        <v>45145</v>
      </c>
      <c r="B544" s="3">
        <f t="shared" si="26"/>
        <v>2024</v>
      </c>
      <c r="C544" t="str">
        <f t="shared" si="24"/>
        <v>2023-2024</v>
      </c>
      <c r="D544" t="s">
        <v>147</v>
      </c>
      <c r="E544" t="s">
        <v>64</v>
      </c>
      <c r="F544" t="str">
        <f t="shared" si="25"/>
        <v>Victoria</v>
      </c>
      <c r="G544" t="s">
        <v>45</v>
      </c>
      <c r="H544">
        <v>3199</v>
      </c>
      <c r="I544" t="s">
        <v>11</v>
      </c>
      <c r="J544" t="s">
        <v>63</v>
      </c>
      <c r="K544" t="s">
        <v>156</v>
      </c>
      <c r="L544" t="s">
        <v>17</v>
      </c>
      <c r="M544" s="5">
        <v>13.86</v>
      </c>
    </row>
    <row r="545" spans="1:13" x14ac:dyDescent="0.15">
      <c r="A545" s="2">
        <v>45617</v>
      </c>
      <c r="B545" s="3">
        <f t="shared" si="26"/>
        <v>2025</v>
      </c>
      <c r="C545" t="str">
        <f t="shared" si="24"/>
        <v>2024-2025</v>
      </c>
      <c r="D545" t="s">
        <v>147</v>
      </c>
      <c r="E545" t="s">
        <v>44</v>
      </c>
      <c r="F545" t="str">
        <f t="shared" si="25"/>
        <v>Victoria</v>
      </c>
      <c r="G545" t="s">
        <v>45</v>
      </c>
      <c r="H545">
        <v>3066</v>
      </c>
      <c r="I545" t="s">
        <v>11</v>
      </c>
      <c r="J545" t="s">
        <v>46</v>
      </c>
      <c r="K545" t="s">
        <v>153</v>
      </c>
      <c r="L545" t="s">
        <v>16</v>
      </c>
      <c r="M545" s="5">
        <v>13.93</v>
      </c>
    </row>
    <row r="546" spans="1:13" x14ac:dyDescent="0.15">
      <c r="A546" s="2">
        <v>45314</v>
      </c>
      <c r="B546" s="3">
        <f t="shared" si="26"/>
        <v>2024</v>
      </c>
      <c r="C546" t="str">
        <f t="shared" si="24"/>
        <v>2023-2024</v>
      </c>
      <c r="D546" t="s">
        <v>148</v>
      </c>
      <c r="E546" t="s">
        <v>37</v>
      </c>
      <c r="F546" t="str">
        <f t="shared" si="25"/>
        <v>South Australia</v>
      </c>
      <c r="G546" t="s">
        <v>32</v>
      </c>
      <c r="H546">
        <v>5607</v>
      </c>
      <c r="I546" t="s">
        <v>11</v>
      </c>
      <c r="J546" t="s">
        <v>38</v>
      </c>
      <c r="K546" t="s">
        <v>152</v>
      </c>
      <c r="L546" t="s">
        <v>13</v>
      </c>
      <c r="M546" s="5">
        <v>13.95</v>
      </c>
    </row>
    <row r="547" spans="1:13" x14ac:dyDescent="0.15">
      <c r="A547" s="2">
        <v>45202</v>
      </c>
      <c r="B547" s="3">
        <f t="shared" si="26"/>
        <v>2024</v>
      </c>
      <c r="C547" t="str">
        <f t="shared" si="24"/>
        <v>2023-2024</v>
      </c>
      <c r="D547" t="s">
        <v>147</v>
      </c>
      <c r="E547" t="s">
        <v>76</v>
      </c>
      <c r="F547" t="str">
        <f t="shared" si="25"/>
        <v>Western Australia</v>
      </c>
      <c r="G547" t="s">
        <v>48</v>
      </c>
      <c r="H547">
        <v>6450</v>
      </c>
      <c r="I547" t="s">
        <v>11</v>
      </c>
      <c r="J547" t="s">
        <v>77</v>
      </c>
      <c r="K547" t="s">
        <v>155</v>
      </c>
      <c r="L547" t="s">
        <v>20</v>
      </c>
      <c r="M547" s="5">
        <v>13.96</v>
      </c>
    </row>
    <row r="548" spans="1:13" x14ac:dyDescent="0.15">
      <c r="A548" s="2">
        <v>45330</v>
      </c>
      <c r="B548" s="3">
        <f t="shared" si="26"/>
        <v>2024</v>
      </c>
      <c r="C548" t="str">
        <f t="shared" si="24"/>
        <v>2023-2024</v>
      </c>
      <c r="D548" t="s">
        <v>147</v>
      </c>
      <c r="E548" t="s">
        <v>61</v>
      </c>
      <c r="F548" t="str">
        <f t="shared" si="25"/>
        <v>New South Wales</v>
      </c>
      <c r="G548" t="s">
        <v>10</v>
      </c>
      <c r="H548">
        <v>2539</v>
      </c>
      <c r="I548" t="s">
        <v>11</v>
      </c>
      <c r="J548" t="s">
        <v>58</v>
      </c>
      <c r="K548" t="s">
        <v>156</v>
      </c>
      <c r="L548" t="s">
        <v>17</v>
      </c>
      <c r="M548" s="5">
        <v>13.97</v>
      </c>
    </row>
    <row r="549" spans="1:13" x14ac:dyDescent="0.15">
      <c r="A549" s="2">
        <v>45080</v>
      </c>
      <c r="B549" s="3">
        <f t="shared" si="26"/>
        <v>2023</v>
      </c>
      <c r="C549" t="str">
        <f t="shared" si="24"/>
        <v>2022-2023</v>
      </c>
      <c r="D549" t="s">
        <v>147</v>
      </c>
      <c r="E549" t="s">
        <v>86</v>
      </c>
      <c r="F549" t="str">
        <f t="shared" si="25"/>
        <v>New South Wales</v>
      </c>
      <c r="G549" t="s">
        <v>10</v>
      </c>
      <c r="H549">
        <v>2064</v>
      </c>
      <c r="I549" t="s">
        <v>11</v>
      </c>
      <c r="J549" t="s">
        <v>12</v>
      </c>
      <c r="K549" t="s">
        <v>149</v>
      </c>
      <c r="L549" t="s">
        <v>15</v>
      </c>
      <c r="M549" s="5">
        <v>13.98</v>
      </c>
    </row>
    <row r="550" spans="1:13" x14ac:dyDescent="0.15">
      <c r="A550" s="2">
        <v>45485</v>
      </c>
      <c r="B550" s="3">
        <f t="shared" si="26"/>
        <v>2025</v>
      </c>
      <c r="C550" t="str">
        <f t="shared" si="24"/>
        <v>2024-2025</v>
      </c>
      <c r="D550" t="s">
        <v>147</v>
      </c>
      <c r="E550" t="s">
        <v>79</v>
      </c>
      <c r="F550" t="str">
        <f t="shared" si="25"/>
        <v>Australian Capital Territory</v>
      </c>
      <c r="G550" t="s">
        <v>80</v>
      </c>
      <c r="H550">
        <v>2617</v>
      </c>
      <c r="I550" t="s">
        <v>11</v>
      </c>
      <c r="J550" t="s">
        <v>58</v>
      </c>
      <c r="K550" t="s">
        <v>150</v>
      </c>
      <c r="L550" t="s">
        <v>18</v>
      </c>
      <c r="M550" s="5">
        <v>13.98</v>
      </c>
    </row>
    <row r="551" spans="1:13" x14ac:dyDescent="0.15">
      <c r="A551" s="2">
        <v>45354</v>
      </c>
      <c r="B551" s="3">
        <f t="shared" si="26"/>
        <v>2024</v>
      </c>
      <c r="C551" t="str">
        <f t="shared" si="24"/>
        <v>2023-2024</v>
      </c>
      <c r="D551" t="s">
        <v>147</v>
      </c>
      <c r="E551" t="s">
        <v>56</v>
      </c>
      <c r="F551" t="str">
        <f t="shared" si="25"/>
        <v>Northern Territory</v>
      </c>
      <c r="G551" t="s">
        <v>29</v>
      </c>
      <c r="H551">
        <v>870</v>
      </c>
      <c r="I551" t="s">
        <v>11</v>
      </c>
      <c r="J551" t="s">
        <v>30</v>
      </c>
      <c r="K551" t="s">
        <v>19</v>
      </c>
      <c r="L551" t="s">
        <v>23</v>
      </c>
      <c r="M551" s="5">
        <v>13.99</v>
      </c>
    </row>
    <row r="552" spans="1:13" x14ac:dyDescent="0.15">
      <c r="A552" s="2">
        <v>45629</v>
      </c>
      <c r="B552" s="3">
        <f t="shared" si="26"/>
        <v>2025</v>
      </c>
      <c r="C552" t="str">
        <f t="shared" si="24"/>
        <v>2024-2025</v>
      </c>
      <c r="D552" t="s">
        <v>147</v>
      </c>
      <c r="E552" t="s">
        <v>41</v>
      </c>
      <c r="F552" t="str">
        <f t="shared" si="25"/>
        <v>New South Wales</v>
      </c>
      <c r="G552" t="s">
        <v>10</v>
      </c>
      <c r="H552">
        <v>2830</v>
      </c>
      <c r="I552" t="s">
        <v>11</v>
      </c>
      <c r="J552" t="s">
        <v>25</v>
      </c>
      <c r="K552" t="s">
        <v>155</v>
      </c>
      <c r="L552" t="s">
        <v>20</v>
      </c>
      <c r="M552" s="5">
        <v>13.99</v>
      </c>
    </row>
    <row r="553" spans="1:13" x14ac:dyDescent="0.15">
      <c r="A553" s="2">
        <v>44997</v>
      </c>
      <c r="B553" s="3">
        <f t="shared" si="26"/>
        <v>2023</v>
      </c>
      <c r="C553" t="str">
        <f t="shared" si="24"/>
        <v>2022-2023</v>
      </c>
      <c r="D553" t="s">
        <v>147</v>
      </c>
      <c r="E553" t="s">
        <v>64</v>
      </c>
      <c r="F553" t="str">
        <f t="shared" si="25"/>
        <v>Victoria</v>
      </c>
      <c r="G553" t="s">
        <v>45</v>
      </c>
      <c r="H553">
        <v>3199</v>
      </c>
      <c r="I553" t="s">
        <v>11</v>
      </c>
      <c r="J553" t="s">
        <v>63</v>
      </c>
      <c r="K553" t="s">
        <v>153</v>
      </c>
      <c r="L553" t="s">
        <v>16</v>
      </c>
      <c r="M553" s="5">
        <v>13.99</v>
      </c>
    </row>
    <row r="554" spans="1:13" x14ac:dyDescent="0.15">
      <c r="A554" s="2">
        <v>45359</v>
      </c>
      <c r="B554" s="3">
        <f t="shared" si="26"/>
        <v>2024</v>
      </c>
      <c r="C554" t="str">
        <f t="shared" si="24"/>
        <v>2023-2024</v>
      </c>
      <c r="D554" t="s">
        <v>147</v>
      </c>
      <c r="E554" t="s">
        <v>110</v>
      </c>
      <c r="F554" t="str">
        <f t="shared" si="25"/>
        <v>Queensland</v>
      </c>
      <c r="G554" t="s">
        <v>35</v>
      </c>
      <c r="H554">
        <v>4680</v>
      </c>
      <c r="I554" t="s">
        <v>11</v>
      </c>
      <c r="J554" t="s">
        <v>51</v>
      </c>
      <c r="K554" t="s">
        <v>152</v>
      </c>
      <c r="L554" t="s">
        <v>13</v>
      </c>
      <c r="M554" s="5">
        <v>13.99</v>
      </c>
    </row>
    <row r="555" spans="1:13" x14ac:dyDescent="0.15">
      <c r="A555" s="2">
        <v>45013</v>
      </c>
      <c r="B555" s="3">
        <f t="shared" si="26"/>
        <v>2023</v>
      </c>
      <c r="C555" t="str">
        <f t="shared" si="24"/>
        <v>2022-2023</v>
      </c>
      <c r="D555" t="s">
        <v>147</v>
      </c>
      <c r="E555" t="s">
        <v>88</v>
      </c>
      <c r="F555" t="str">
        <f t="shared" si="25"/>
        <v>South Australia</v>
      </c>
      <c r="G555" t="s">
        <v>32</v>
      </c>
      <c r="H555">
        <v>5011</v>
      </c>
      <c r="I555" t="s">
        <v>11</v>
      </c>
      <c r="J555" t="s">
        <v>33</v>
      </c>
      <c r="K555" t="s">
        <v>155</v>
      </c>
      <c r="L555" t="s">
        <v>20</v>
      </c>
      <c r="M555" s="5">
        <v>14</v>
      </c>
    </row>
    <row r="556" spans="1:13" x14ac:dyDescent="0.15">
      <c r="A556" s="2">
        <v>45550</v>
      </c>
      <c r="B556" s="3">
        <f t="shared" si="26"/>
        <v>2025</v>
      </c>
      <c r="C556" t="str">
        <f t="shared" si="24"/>
        <v>2024-2025</v>
      </c>
      <c r="D556" t="s">
        <v>147</v>
      </c>
      <c r="E556" t="s">
        <v>143</v>
      </c>
      <c r="F556" t="str">
        <f t="shared" si="25"/>
        <v>New South Wales</v>
      </c>
      <c r="G556" t="s">
        <v>10</v>
      </c>
      <c r="H556">
        <v>2154</v>
      </c>
      <c r="I556" t="s">
        <v>11</v>
      </c>
      <c r="J556" t="s">
        <v>27</v>
      </c>
      <c r="K556" t="s">
        <v>153</v>
      </c>
      <c r="L556" t="s">
        <v>16</v>
      </c>
      <c r="M556" s="5">
        <v>14</v>
      </c>
    </row>
    <row r="557" spans="1:13" x14ac:dyDescent="0.15">
      <c r="A557" s="2">
        <v>45305</v>
      </c>
      <c r="B557" s="3">
        <f t="shared" si="26"/>
        <v>2024</v>
      </c>
      <c r="C557" t="str">
        <f t="shared" si="24"/>
        <v>2023-2024</v>
      </c>
      <c r="D557" t="s">
        <v>148</v>
      </c>
      <c r="E557" t="s">
        <v>24</v>
      </c>
      <c r="F557" t="str">
        <f t="shared" si="25"/>
        <v>New South Wales</v>
      </c>
      <c r="G557" t="s">
        <v>10</v>
      </c>
      <c r="H557">
        <v>2795</v>
      </c>
      <c r="I557" t="s">
        <v>11</v>
      </c>
      <c r="J557" t="s">
        <v>25</v>
      </c>
      <c r="K557" t="s">
        <v>19</v>
      </c>
      <c r="L557" t="s">
        <v>23</v>
      </c>
      <c r="M557" s="5">
        <v>14.11</v>
      </c>
    </row>
    <row r="558" spans="1:13" x14ac:dyDescent="0.15">
      <c r="A558" s="2">
        <v>45345</v>
      </c>
      <c r="B558" s="3">
        <f t="shared" si="26"/>
        <v>2024</v>
      </c>
      <c r="C558" t="str">
        <f t="shared" si="24"/>
        <v>2023-2024</v>
      </c>
      <c r="D558" t="s">
        <v>147</v>
      </c>
      <c r="E558" t="s">
        <v>79</v>
      </c>
      <c r="F558" t="str">
        <f t="shared" si="25"/>
        <v>Australian Capital Territory</v>
      </c>
      <c r="G558" t="s">
        <v>80</v>
      </c>
      <c r="H558">
        <v>2617</v>
      </c>
      <c r="I558" t="s">
        <v>11</v>
      </c>
      <c r="J558" t="s">
        <v>58</v>
      </c>
      <c r="K558" t="s">
        <v>154</v>
      </c>
      <c r="L558" t="s">
        <v>14</v>
      </c>
      <c r="M558" s="5">
        <v>14.12</v>
      </c>
    </row>
    <row r="559" spans="1:13" x14ac:dyDescent="0.15">
      <c r="A559" s="2">
        <v>45481</v>
      </c>
      <c r="B559" s="3">
        <f t="shared" si="26"/>
        <v>2025</v>
      </c>
      <c r="C559" t="str">
        <f t="shared" si="24"/>
        <v>2024-2025</v>
      </c>
      <c r="D559" t="s">
        <v>147</v>
      </c>
      <c r="E559" t="s">
        <v>108</v>
      </c>
      <c r="F559" t="str">
        <f t="shared" si="25"/>
        <v>Victoria</v>
      </c>
      <c r="G559" t="s">
        <v>45</v>
      </c>
      <c r="H559">
        <v>3018</v>
      </c>
      <c r="I559" t="s">
        <v>11</v>
      </c>
      <c r="J559" t="s">
        <v>46</v>
      </c>
      <c r="K559" t="s">
        <v>157</v>
      </c>
      <c r="L559" t="s">
        <v>22</v>
      </c>
      <c r="M559" s="5">
        <v>14.21</v>
      </c>
    </row>
    <row r="560" spans="1:13" x14ac:dyDescent="0.15">
      <c r="A560" s="2">
        <v>45252</v>
      </c>
      <c r="B560" s="3">
        <f t="shared" si="26"/>
        <v>2024</v>
      </c>
      <c r="C560" t="str">
        <f t="shared" si="24"/>
        <v>2023-2024</v>
      </c>
      <c r="D560" t="s">
        <v>148</v>
      </c>
      <c r="E560" t="s">
        <v>103</v>
      </c>
      <c r="F560" t="str">
        <f t="shared" si="25"/>
        <v>Queensland</v>
      </c>
      <c r="G560" t="s">
        <v>35</v>
      </c>
      <c r="H560">
        <v>4509</v>
      </c>
      <c r="I560" t="s">
        <v>11</v>
      </c>
      <c r="J560" t="s">
        <v>104</v>
      </c>
      <c r="K560" t="s">
        <v>155</v>
      </c>
      <c r="L560" t="s">
        <v>20</v>
      </c>
      <c r="M560" s="5">
        <v>14.370000000000001</v>
      </c>
    </row>
    <row r="561" spans="1:13" x14ac:dyDescent="0.15">
      <c r="A561" s="2">
        <v>45466</v>
      </c>
      <c r="B561" s="3">
        <f t="shared" si="26"/>
        <v>2024</v>
      </c>
      <c r="C561" t="str">
        <f t="shared" si="24"/>
        <v>2023-2024</v>
      </c>
      <c r="D561" t="s">
        <v>147</v>
      </c>
      <c r="E561" t="s">
        <v>24</v>
      </c>
      <c r="F561" t="str">
        <f t="shared" si="25"/>
        <v>New South Wales</v>
      </c>
      <c r="G561" t="s">
        <v>10</v>
      </c>
      <c r="H561">
        <v>2795</v>
      </c>
      <c r="I561" t="s">
        <v>11</v>
      </c>
      <c r="J561" t="s">
        <v>25</v>
      </c>
      <c r="K561" t="s">
        <v>154</v>
      </c>
      <c r="L561" t="s">
        <v>14</v>
      </c>
      <c r="M561" s="5">
        <v>14.55</v>
      </c>
    </row>
    <row r="562" spans="1:13" x14ac:dyDescent="0.15">
      <c r="A562" s="2">
        <v>44933</v>
      </c>
      <c r="B562" s="3">
        <f t="shared" si="26"/>
        <v>2023</v>
      </c>
      <c r="C562" t="str">
        <f t="shared" si="24"/>
        <v>2022-2023</v>
      </c>
      <c r="D562" t="s">
        <v>147</v>
      </c>
      <c r="E562" t="s">
        <v>65</v>
      </c>
      <c r="F562" t="str">
        <f t="shared" si="25"/>
        <v>New South Wales</v>
      </c>
      <c r="G562" t="s">
        <v>10</v>
      </c>
      <c r="H562">
        <v>2541</v>
      </c>
      <c r="I562" t="s">
        <v>11</v>
      </c>
      <c r="J562" t="s">
        <v>58</v>
      </c>
      <c r="K562" t="s">
        <v>154</v>
      </c>
      <c r="L562" t="s">
        <v>14</v>
      </c>
      <c r="M562" s="5">
        <v>14.57</v>
      </c>
    </row>
    <row r="563" spans="1:13" x14ac:dyDescent="0.15">
      <c r="A563" s="2">
        <v>45317</v>
      </c>
      <c r="B563" s="3">
        <f t="shared" si="26"/>
        <v>2024</v>
      </c>
      <c r="C563" t="str">
        <f t="shared" si="24"/>
        <v>2023-2024</v>
      </c>
      <c r="D563" t="s">
        <v>147</v>
      </c>
      <c r="E563" t="s">
        <v>96</v>
      </c>
      <c r="F563" t="str">
        <f t="shared" si="25"/>
        <v>Western Australia</v>
      </c>
      <c r="G563" t="s">
        <v>48</v>
      </c>
      <c r="H563">
        <v>6330</v>
      </c>
      <c r="I563" t="s">
        <v>11</v>
      </c>
      <c r="J563" t="s">
        <v>94</v>
      </c>
      <c r="K563" t="s">
        <v>152</v>
      </c>
      <c r="L563" t="s">
        <v>13</v>
      </c>
      <c r="M563" s="5">
        <v>14.73</v>
      </c>
    </row>
    <row r="564" spans="1:13" x14ac:dyDescent="0.15">
      <c r="A564" s="2">
        <v>45609</v>
      </c>
      <c r="B564" s="3">
        <f t="shared" si="26"/>
        <v>2025</v>
      </c>
      <c r="C564" t="str">
        <f t="shared" si="24"/>
        <v>2024-2025</v>
      </c>
      <c r="D564" t="s">
        <v>147</v>
      </c>
      <c r="E564" t="s">
        <v>24</v>
      </c>
      <c r="F564" t="str">
        <f t="shared" si="25"/>
        <v>New South Wales</v>
      </c>
      <c r="G564" t="s">
        <v>10</v>
      </c>
      <c r="H564">
        <v>2795</v>
      </c>
      <c r="I564" t="s">
        <v>11</v>
      </c>
      <c r="J564" t="s">
        <v>25</v>
      </c>
      <c r="K564" t="s">
        <v>155</v>
      </c>
      <c r="L564" t="s">
        <v>20</v>
      </c>
      <c r="M564" s="5">
        <v>14.75</v>
      </c>
    </row>
    <row r="565" spans="1:13" x14ac:dyDescent="0.15">
      <c r="A565" s="2">
        <v>45562</v>
      </c>
      <c r="B565" s="3">
        <f t="shared" si="26"/>
        <v>2025</v>
      </c>
      <c r="C565" t="str">
        <f t="shared" si="24"/>
        <v>2024-2025</v>
      </c>
      <c r="D565" t="s">
        <v>147</v>
      </c>
      <c r="E565" t="s">
        <v>24</v>
      </c>
      <c r="F565" t="str">
        <f t="shared" si="25"/>
        <v>New South Wales</v>
      </c>
      <c r="G565" t="s">
        <v>10</v>
      </c>
      <c r="H565">
        <v>2795</v>
      </c>
      <c r="I565" t="s">
        <v>11</v>
      </c>
      <c r="J565" t="s">
        <v>25</v>
      </c>
      <c r="K565" t="s">
        <v>154</v>
      </c>
      <c r="L565" t="s">
        <v>14</v>
      </c>
      <c r="M565" s="5">
        <v>14.9</v>
      </c>
    </row>
    <row r="566" spans="1:13" x14ac:dyDescent="0.15">
      <c r="A566" s="2">
        <v>45341</v>
      </c>
      <c r="B566" s="3">
        <f t="shared" si="26"/>
        <v>2024</v>
      </c>
      <c r="C566" t="str">
        <f t="shared" si="24"/>
        <v>2023-2024</v>
      </c>
      <c r="D566" t="s">
        <v>147</v>
      </c>
      <c r="E566" t="s">
        <v>110</v>
      </c>
      <c r="F566" t="str">
        <f t="shared" si="25"/>
        <v>Queensland</v>
      </c>
      <c r="G566" t="s">
        <v>35</v>
      </c>
      <c r="H566">
        <v>4680</v>
      </c>
      <c r="I566" t="s">
        <v>11</v>
      </c>
      <c r="J566" t="s">
        <v>51</v>
      </c>
      <c r="K566" t="s">
        <v>19</v>
      </c>
      <c r="L566" t="s">
        <v>23</v>
      </c>
      <c r="M566" s="5">
        <v>14.95</v>
      </c>
    </row>
    <row r="567" spans="1:13" x14ac:dyDescent="0.15">
      <c r="A567" s="2">
        <v>45186</v>
      </c>
      <c r="B567" s="3">
        <f t="shared" si="26"/>
        <v>2024</v>
      </c>
      <c r="C567" t="str">
        <f t="shared" si="24"/>
        <v>2023-2024</v>
      </c>
      <c r="D567" t="s">
        <v>147</v>
      </c>
      <c r="E567" t="s">
        <v>90</v>
      </c>
      <c r="F567" t="str">
        <f t="shared" si="25"/>
        <v>Victoria</v>
      </c>
      <c r="G567" t="s">
        <v>45</v>
      </c>
      <c r="H567">
        <v>3179</v>
      </c>
      <c r="I567" t="s">
        <v>11</v>
      </c>
      <c r="J567" t="s">
        <v>63</v>
      </c>
      <c r="K567" t="s">
        <v>19</v>
      </c>
      <c r="L567" t="s">
        <v>23</v>
      </c>
      <c r="M567" s="5">
        <v>14.95</v>
      </c>
    </row>
    <row r="568" spans="1:13" x14ac:dyDescent="0.15">
      <c r="A568" s="2">
        <v>45032</v>
      </c>
      <c r="B568" s="3">
        <f t="shared" si="26"/>
        <v>2023</v>
      </c>
      <c r="C568" t="str">
        <f t="shared" si="24"/>
        <v>2022-2023</v>
      </c>
      <c r="D568" t="s">
        <v>147</v>
      </c>
      <c r="E568" t="s">
        <v>108</v>
      </c>
      <c r="F568" t="str">
        <f t="shared" si="25"/>
        <v>Victoria</v>
      </c>
      <c r="G568" t="s">
        <v>45</v>
      </c>
      <c r="H568">
        <v>3018</v>
      </c>
      <c r="I568" t="s">
        <v>11</v>
      </c>
      <c r="J568" t="s">
        <v>46</v>
      </c>
      <c r="K568" t="s">
        <v>150</v>
      </c>
      <c r="L568" t="s">
        <v>18</v>
      </c>
      <c r="M568" s="5">
        <v>14.97</v>
      </c>
    </row>
    <row r="569" spans="1:13" x14ac:dyDescent="0.15">
      <c r="A569" s="2">
        <v>44933</v>
      </c>
      <c r="B569" s="3">
        <f t="shared" si="26"/>
        <v>2023</v>
      </c>
      <c r="C569" t="str">
        <f t="shared" si="24"/>
        <v>2022-2023</v>
      </c>
      <c r="D569" t="s">
        <v>148</v>
      </c>
      <c r="E569" t="s">
        <v>24</v>
      </c>
      <c r="F569" t="str">
        <f t="shared" si="25"/>
        <v>New South Wales</v>
      </c>
      <c r="G569" t="s">
        <v>10</v>
      </c>
      <c r="H569">
        <v>2795</v>
      </c>
      <c r="I569" t="s">
        <v>11</v>
      </c>
      <c r="J569" t="s">
        <v>25</v>
      </c>
      <c r="K569" t="s">
        <v>153</v>
      </c>
      <c r="L569" t="s">
        <v>16</v>
      </c>
      <c r="M569" s="5">
        <v>14.97</v>
      </c>
    </row>
    <row r="570" spans="1:13" x14ac:dyDescent="0.15">
      <c r="A570" s="2">
        <v>45612</v>
      </c>
      <c r="B570" s="3">
        <f t="shared" si="26"/>
        <v>2025</v>
      </c>
      <c r="C570" t="str">
        <f t="shared" si="24"/>
        <v>2024-2025</v>
      </c>
      <c r="D570" t="s">
        <v>148</v>
      </c>
      <c r="E570" t="s">
        <v>137</v>
      </c>
      <c r="F570" t="str">
        <f t="shared" si="25"/>
        <v>New South Wales</v>
      </c>
      <c r="G570" t="s">
        <v>10</v>
      </c>
      <c r="H570">
        <v>2031</v>
      </c>
      <c r="I570" t="s">
        <v>11</v>
      </c>
      <c r="J570" t="s">
        <v>12</v>
      </c>
      <c r="K570" t="s">
        <v>155</v>
      </c>
      <c r="L570" t="s">
        <v>20</v>
      </c>
      <c r="M570" s="5">
        <v>14.97</v>
      </c>
    </row>
    <row r="571" spans="1:13" x14ac:dyDescent="0.15">
      <c r="A571" s="2">
        <v>45055</v>
      </c>
      <c r="B571" s="3">
        <f t="shared" si="26"/>
        <v>2023</v>
      </c>
      <c r="C571" t="str">
        <f t="shared" si="24"/>
        <v>2022-2023</v>
      </c>
      <c r="D571" t="s">
        <v>148</v>
      </c>
      <c r="E571" t="s">
        <v>90</v>
      </c>
      <c r="F571" t="str">
        <f t="shared" si="25"/>
        <v>Victoria</v>
      </c>
      <c r="G571" t="s">
        <v>45</v>
      </c>
      <c r="H571">
        <v>3179</v>
      </c>
      <c r="I571" t="s">
        <v>11</v>
      </c>
      <c r="J571" t="s">
        <v>63</v>
      </c>
      <c r="K571" t="s">
        <v>155</v>
      </c>
      <c r="L571" t="s">
        <v>20</v>
      </c>
      <c r="M571" s="5">
        <v>14.97</v>
      </c>
    </row>
    <row r="572" spans="1:13" x14ac:dyDescent="0.15">
      <c r="A572" s="2">
        <v>45635</v>
      </c>
      <c r="B572" s="3">
        <f t="shared" si="26"/>
        <v>2025</v>
      </c>
      <c r="C572" t="str">
        <f t="shared" si="24"/>
        <v>2024-2025</v>
      </c>
      <c r="D572" t="s">
        <v>147</v>
      </c>
      <c r="E572" t="s">
        <v>81</v>
      </c>
      <c r="F572" t="str">
        <f t="shared" si="25"/>
        <v>New South Wales</v>
      </c>
      <c r="G572" t="s">
        <v>10</v>
      </c>
      <c r="H572">
        <v>2485</v>
      </c>
      <c r="I572" t="s">
        <v>11</v>
      </c>
      <c r="J572" t="s">
        <v>68</v>
      </c>
      <c r="K572" t="s">
        <v>152</v>
      </c>
      <c r="L572" t="s">
        <v>13</v>
      </c>
      <c r="M572" s="5">
        <v>14.97</v>
      </c>
    </row>
    <row r="573" spans="1:13" x14ac:dyDescent="0.15">
      <c r="A573" s="2">
        <v>44961</v>
      </c>
      <c r="B573" s="3">
        <f t="shared" si="26"/>
        <v>2023</v>
      </c>
      <c r="C573" t="str">
        <f t="shared" si="24"/>
        <v>2022-2023</v>
      </c>
      <c r="D573" t="s">
        <v>148</v>
      </c>
      <c r="E573" t="s">
        <v>117</v>
      </c>
      <c r="F573" t="str">
        <f t="shared" si="25"/>
        <v>Queensland</v>
      </c>
      <c r="G573" t="s">
        <v>35</v>
      </c>
      <c r="H573">
        <v>4119</v>
      </c>
      <c r="I573" t="s">
        <v>11</v>
      </c>
      <c r="J573" t="s">
        <v>43</v>
      </c>
      <c r="K573" t="s">
        <v>149</v>
      </c>
      <c r="L573" t="s">
        <v>15</v>
      </c>
      <c r="M573" s="5">
        <v>14.97</v>
      </c>
    </row>
    <row r="574" spans="1:13" x14ac:dyDescent="0.15">
      <c r="A574" s="2">
        <v>45201</v>
      </c>
      <c r="B574" s="3">
        <f t="shared" si="26"/>
        <v>2024</v>
      </c>
      <c r="C574" t="str">
        <f t="shared" si="24"/>
        <v>2023-2024</v>
      </c>
      <c r="D574" t="s">
        <v>148</v>
      </c>
      <c r="E574" t="s">
        <v>141</v>
      </c>
      <c r="F574" t="str">
        <f t="shared" si="25"/>
        <v>Western Australia</v>
      </c>
      <c r="G574" t="s">
        <v>48</v>
      </c>
      <c r="H574">
        <v>6052</v>
      </c>
      <c r="I574" t="s">
        <v>11</v>
      </c>
      <c r="J574" t="s">
        <v>49</v>
      </c>
      <c r="K574" t="s">
        <v>156</v>
      </c>
      <c r="L574" t="s">
        <v>17</v>
      </c>
      <c r="M574" s="5">
        <v>14.98</v>
      </c>
    </row>
    <row r="575" spans="1:13" x14ac:dyDescent="0.15">
      <c r="A575" s="2">
        <v>45121</v>
      </c>
      <c r="B575" s="3">
        <f t="shared" si="26"/>
        <v>2024</v>
      </c>
      <c r="C575" t="str">
        <f t="shared" si="24"/>
        <v>2023-2024</v>
      </c>
      <c r="D575" t="s">
        <v>147</v>
      </c>
      <c r="E575" t="s">
        <v>34</v>
      </c>
      <c r="F575" t="str">
        <f t="shared" si="25"/>
        <v>Queensland</v>
      </c>
      <c r="G575" t="s">
        <v>35</v>
      </c>
      <c r="H575">
        <v>4802</v>
      </c>
      <c r="I575" t="s">
        <v>11</v>
      </c>
      <c r="J575" t="s">
        <v>36</v>
      </c>
      <c r="K575" t="s">
        <v>154</v>
      </c>
      <c r="L575" t="s">
        <v>14</v>
      </c>
      <c r="M575" s="5">
        <v>14.99</v>
      </c>
    </row>
    <row r="576" spans="1:13" x14ac:dyDescent="0.15">
      <c r="A576" s="2">
        <v>45629</v>
      </c>
      <c r="B576" s="3">
        <f t="shared" si="26"/>
        <v>2025</v>
      </c>
      <c r="C576" t="str">
        <f t="shared" si="24"/>
        <v>2024-2025</v>
      </c>
      <c r="D576" t="s">
        <v>147</v>
      </c>
      <c r="E576" t="s">
        <v>78</v>
      </c>
      <c r="F576" t="str">
        <f t="shared" si="25"/>
        <v>New South Wales</v>
      </c>
      <c r="G576" t="s">
        <v>10</v>
      </c>
      <c r="H576">
        <v>2350</v>
      </c>
      <c r="I576" t="s">
        <v>11</v>
      </c>
      <c r="J576" t="s">
        <v>68</v>
      </c>
      <c r="K576" t="s">
        <v>154</v>
      </c>
      <c r="L576" t="s">
        <v>14</v>
      </c>
      <c r="M576" s="5">
        <v>14.99</v>
      </c>
    </row>
    <row r="577" spans="1:13" x14ac:dyDescent="0.15">
      <c r="A577" s="2">
        <v>44980</v>
      </c>
      <c r="B577" s="3">
        <f t="shared" si="26"/>
        <v>2023</v>
      </c>
      <c r="C577" t="str">
        <f t="shared" si="24"/>
        <v>2022-2023</v>
      </c>
      <c r="D577" t="s">
        <v>148</v>
      </c>
      <c r="E577" t="s">
        <v>102</v>
      </c>
      <c r="F577" t="str">
        <f t="shared" si="25"/>
        <v>Queensland</v>
      </c>
      <c r="G577" t="s">
        <v>35</v>
      </c>
      <c r="H577">
        <v>4870</v>
      </c>
      <c r="I577" t="s">
        <v>11</v>
      </c>
      <c r="J577" t="s">
        <v>36</v>
      </c>
      <c r="K577" t="s">
        <v>150</v>
      </c>
      <c r="L577" t="s">
        <v>18</v>
      </c>
      <c r="M577" s="5">
        <v>14.99</v>
      </c>
    </row>
    <row r="578" spans="1:13" x14ac:dyDescent="0.15">
      <c r="A578" s="2">
        <v>45099</v>
      </c>
      <c r="B578" s="3">
        <f t="shared" si="26"/>
        <v>2023</v>
      </c>
      <c r="C578" t="str">
        <f t="shared" ref="C578:C641" si="27">IF(MONTH(A578) &gt;= 7, YEAR(A578) &amp; "-" &amp; YEAR(A578) + 1, YEAR(A578) - 1 &amp; "-" &amp; YEAR(A578))</f>
        <v>2022-2023</v>
      </c>
      <c r="D578" t="s">
        <v>148</v>
      </c>
      <c r="E578" t="s">
        <v>9</v>
      </c>
      <c r="F578" t="str">
        <f t="shared" ref="F578:F641" si="28">IF(G578="WA","Western Australia",
IF(G578="NSW","New South Wales",
IF(G578="QLD","Queensland",
IF(G578="VIC","Victoria",
IF(G578="TAS","Tasmania",
IF(G578="SA","South Australia",
IF(G578="NT","Northern Territory",
IF(G578="ACT","Australian Capital Territory",G578))))))))</f>
        <v>New South Wales</v>
      </c>
      <c r="G578" t="s">
        <v>10</v>
      </c>
      <c r="H578">
        <v>2067</v>
      </c>
      <c r="I578" t="s">
        <v>11</v>
      </c>
      <c r="J578" t="s">
        <v>12</v>
      </c>
      <c r="K578" t="s">
        <v>155</v>
      </c>
      <c r="L578" t="s">
        <v>20</v>
      </c>
      <c r="M578" s="5">
        <v>14.99</v>
      </c>
    </row>
    <row r="579" spans="1:13" x14ac:dyDescent="0.15">
      <c r="A579" s="2">
        <v>45355</v>
      </c>
      <c r="B579" s="3">
        <f t="shared" ref="B579:B642" si="29">IF(MONTH(A579)&gt;=7,YEAR(A579)+1,YEAR(A579))</f>
        <v>2024</v>
      </c>
      <c r="C579" t="str">
        <f t="shared" si="27"/>
        <v>2023-2024</v>
      </c>
      <c r="D579" t="s">
        <v>147</v>
      </c>
      <c r="E579" t="s">
        <v>142</v>
      </c>
      <c r="F579" t="str">
        <f t="shared" si="28"/>
        <v>Australian Capital Territory</v>
      </c>
      <c r="G579" t="s">
        <v>80</v>
      </c>
      <c r="H579">
        <v>2609</v>
      </c>
      <c r="I579" t="s">
        <v>11</v>
      </c>
      <c r="J579" t="s">
        <v>58</v>
      </c>
      <c r="K579" t="s">
        <v>154</v>
      </c>
      <c r="L579" t="s">
        <v>14</v>
      </c>
      <c r="M579" s="5">
        <v>14.99</v>
      </c>
    </row>
    <row r="580" spans="1:13" x14ac:dyDescent="0.15">
      <c r="A580" s="2">
        <v>45641</v>
      </c>
      <c r="B580" s="3">
        <f t="shared" si="29"/>
        <v>2025</v>
      </c>
      <c r="C580" t="str">
        <f t="shared" si="27"/>
        <v>2024-2025</v>
      </c>
      <c r="D580" t="s">
        <v>148</v>
      </c>
      <c r="E580" t="s">
        <v>93</v>
      </c>
      <c r="F580" t="str">
        <f t="shared" si="28"/>
        <v>Western Australia</v>
      </c>
      <c r="G580" t="s">
        <v>48</v>
      </c>
      <c r="H580">
        <v>6112</v>
      </c>
      <c r="I580" t="s">
        <v>11</v>
      </c>
      <c r="J580" t="s">
        <v>94</v>
      </c>
      <c r="K580" t="s">
        <v>152</v>
      </c>
      <c r="L580" t="s">
        <v>13</v>
      </c>
      <c r="M580" s="5">
        <v>14.99</v>
      </c>
    </row>
    <row r="581" spans="1:13" x14ac:dyDescent="0.15">
      <c r="A581" s="2">
        <v>45463</v>
      </c>
      <c r="B581" s="3">
        <f t="shared" si="29"/>
        <v>2024</v>
      </c>
      <c r="C581" t="str">
        <f t="shared" si="27"/>
        <v>2023-2024</v>
      </c>
      <c r="D581" t="s">
        <v>148</v>
      </c>
      <c r="E581" t="s">
        <v>97</v>
      </c>
      <c r="F581" t="str">
        <f t="shared" si="28"/>
        <v>Tasmania</v>
      </c>
      <c r="G581" t="s">
        <v>70</v>
      </c>
      <c r="H581">
        <v>7250</v>
      </c>
      <c r="I581" t="s">
        <v>11</v>
      </c>
      <c r="J581" t="s">
        <v>71</v>
      </c>
      <c r="K581" t="s">
        <v>153</v>
      </c>
      <c r="L581" t="s">
        <v>16</v>
      </c>
      <c r="M581" s="5">
        <v>14.99</v>
      </c>
    </row>
    <row r="582" spans="1:13" x14ac:dyDescent="0.15">
      <c r="A582" s="2">
        <v>45328</v>
      </c>
      <c r="B582" s="3">
        <f t="shared" si="29"/>
        <v>2024</v>
      </c>
      <c r="C582" t="str">
        <f t="shared" si="27"/>
        <v>2023-2024</v>
      </c>
      <c r="D582" t="s">
        <v>147</v>
      </c>
      <c r="E582" t="s">
        <v>84</v>
      </c>
      <c r="F582" t="str">
        <f t="shared" si="28"/>
        <v>Queensland</v>
      </c>
      <c r="G582" t="s">
        <v>35</v>
      </c>
      <c r="H582">
        <v>4740</v>
      </c>
      <c r="I582" t="s">
        <v>11</v>
      </c>
      <c r="J582" t="s">
        <v>51</v>
      </c>
      <c r="K582" t="s">
        <v>154</v>
      </c>
      <c r="L582" t="s">
        <v>14</v>
      </c>
      <c r="M582" s="5">
        <v>14.99</v>
      </c>
    </row>
    <row r="583" spans="1:13" x14ac:dyDescent="0.15">
      <c r="A583" s="2">
        <v>45426</v>
      </c>
      <c r="B583" s="3">
        <f t="shared" si="29"/>
        <v>2024</v>
      </c>
      <c r="C583" t="str">
        <f t="shared" si="27"/>
        <v>2023-2024</v>
      </c>
      <c r="D583" t="s">
        <v>148</v>
      </c>
      <c r="E583" t="s">
        <v>123</v>
      </c>
      <c r="F583" t="str">
        <f t="shared" si="28"/>
        <v>Western Australia</v>
      </c>
      <c r="G583" t="s">
        <v>48</v>
      </c>
      <c r="H583">
        <v>6109</v>
      </c>
      <c r="I583" t="s">
        <v>11</v>
      </c>
      <c r="J583" t="s">
        <v>94</v>
      </c>
      <c r="K583" t="s">
        <v>150</v>
      </c>
      <c r="L583" t="s">
        <v>18</v>
      </c>
      <c r="M583" s="5">
        <v>14.99</v>
      </c>
    </row>
    <row r="584" spans="1:13" x14ac:dyDescent="0.15">
      <c r="A584" s="2">
        <v>44968</v>
      </c>
      <c r="B584" s="3">
        <f t="shared" si="29"/>
        <v>2023</v>
      </c>
      <c r="C584" t="str">
        <f t="shared" si="27"/>
        <v>2022-2023</v>
      </c>
      <c r="D584" t="s">
        <v>148</v>
      </c>
      <c r="E584" t="s">
        <v>139</v>
      </c>
      <c r="F584" t="str">
        <f t="shared" si="28"/>
        <v>New South Wales</v>
      </c>
      <c r="G584" t="s">
        <v>10</v>
      </c>
      <c r="H584">
        <v>2020</v>
      </c>
      <c r="I584" t="s">
        <v>11</v>
      </c>
      <c r="J584" t="s">
        <v>12</v>
      </c>
      <c r="K584" t="s">
        <v>153</v>
      </c>
      <c r="L584" t="s">
        <v>16</v>
      </c>
      <c r="M584" s="5">
        <v>14.99</v>
      </c>
    </row>
    <row r="585" spans="1:13" x14ac:dyDescent="0.15">
      <c r="A585" s="2">
        <v>45651</v>
      </c>
      <c r="B585" s="3">
        <f t="shared" si="29"/>
        <v>2025</v>
      </c>
      <c r="C585" t="str">
        <f t="shared" si="27"/>
        <v>2024-2025</v>
      </c>
      <c r="D585" t="s">
        <v>148</v>
      </c>
      <c r="E585" t="s">
        <v>83</v>
      </c>
      <c r="F585" t="str">
        <f t="shared" si="28"/>
        <v>New South Wales</v>
      </c>
      <c r="G585" t="s">
        <v>10</v>
      </c>
      <c r="H585">
        <v>2750</v>
      </c>
      <c r="I585" t="s">
        <v>11</v>
      </c>
      <c r="J585" t="s">
        <v>25</v>
      </c>
      <c r="K585" t="s">
        <v>149</v>
      </c>
      <c r="L585" t="s">
        <v>15</v>
      </c>
      <c r="M585" s="5">
        <v>14.99</v>
      </c>
    </row>
    <row r="586" spans="1:13" x14ac:dyDescent="0.15">
      <c r="A586" s="2">
        <v>45308</v>
      </c>
      <c r="B586" s="3">
        <f t="shared" si="29"/>
        <v>2024</v>
      </c>
      <c r="C586" t="str">
        <f t="shared" si="27"/>
        <v>2023-2024</v>
      </c>
      <c r="D586" t="s">
        <v>148</v>
      </c>
      <c r="E586" t="s">
        <v>83</v>
      </c>
      <c r="F586" t="str">
        <f t="shared" si="28"/>
        <v>New South Wales</v>
      </c>
      <c r="G586" t="s">
        <v>10</v>
      </c>
      <c r="H586">
        <v>2750</v>
      </c>
      <c r="I586" t="s">
        <v>11</v>
      </c>
      <c r="J586" t="s">
        <v>25</v>
      </c>
      <c r="K586" t="s">
        <v>150</v>
      </c>
      <c r="L586" t="s">
        <v>18</v>
      </c>
      <c r="M586" s="5">
        <v>14.99</v>
      </c>
    </row>
    <row r="587" spans="1:13" x14ac:dyDescent="0.15">
      <c r="A587" s="2">
        <v>45626</v>
      </c>
      <c r="B587" s="3">
        <f t="shared" si="29"/>
        <v>2025</v>
      </c>
      <c r="C587" t="str">
        <f t="shared" si="27"/>
        <v>2024-2025</v>
      </c>
      <c r="D587" t="s">
        <v>148</v>
      </c>
      <c r="E587" t="s">
        <v>83</v>
      </c>
      <c r="F587" t="str">
        <f t="shared" si="28"/>
        <v>New South Wales</v>
      </c>
      <c r="G587" t="s">
        <v>10</v>
      </c>
      <c r="H587">
        <v>2750</v>
      </c>
      <c r="I587" t="s">
        <v>11</v>
      </c>
      <c r="J587" t="s">
        <v>25</v>
      </c>
      <c r="K587" t="s">
        <v>153</v>
      </c>
      <c r="L587" t="s">
        <v>16</v>
      </c>
      <c r="M587" s="5">
        <v>14.99</v>
      </c>
    </row>
    <row r="588" spans="1:13" x14ac:dyDescent="0.15">
      <c r="A588" s="2">
        <v>45505</v>
      </c>
      <c r="B588" s="3">
        <f t="shared" si="29"/>
        <v>2025</v>
      </c>
      <c r="C588" t="str">
        <f t="shared" si="27"/>
        <v>2024-2025</v>
      </c>
      <c r="D588" t="s">
        <v>147</v>
      </c>
      <c r="E588" t="s">
        <v>53</v>
      </c>
      <c r="F588" t="str">
        <f t="shared" si="28"/>
        <v>South Australia</v>
      </c>
      <c r="G588" t="s">
        <v>32</v>
      </c>
      <c r="H588">
        <v>5082</v>
      </c>
      <c r="I588" t="s">
        <v>11</v>
      </c>
      <c r="J588" t="s">
        <v>33</v>
      </c>
      <c r="K588" t="s">
        <v>154</v>
      </c>
      <c r="L588" t="s">
        <v>14</v>
      </c>
      <c r="M588" s="5">
        <v>14.99</v>
      </c>
    </row>
    <row r="589" spans="1:13" x14ac:dyDescent="0.15">
      <c r="A589" s="2">
        <v>45588</v>
      </c>
      <c r="B589" s="3">
        <f t="shared" si="29"/>
        <v>2025</v>
      </c>
      <c r="C589" t="str">
        <f t="shared" si="27"/>
        <v>2024-2025</v>
      </c>
      <c r="D589" t="s">
        <v>147</v>
      </c>
      <c r="E589" t="s">
        <v>99</v>
      </c>
      <c r="F589" t="str">
        <f t="shared" si="28"/>
        <v>Victoria</v>
      </c>
      <c r="G589" t="s">
        <v>45</v>
      </c>
      <c r="H589">
        <v>3148</v>
      </c>
      <c r="I589" t="s">
        <v>11</v>
      </c>
      <c r="J589" t="s">
        <v>63</v>
      </c>
      <c r="K589" t="s">
        <v>150</v>
      </c>
      <c r="L589" t="s">
        <v>18</v>
      </c>
      <c r="M589" s="5">
        <v>15</v>
      </c>
    </row>
    <row r="590" spans="1:13" x14ac:dyDescent="0.15">
      <c r="A590" s="2">
        <v>45556</v>
      </c>
      <c r="B590" s="3">
        <f t="shared" si="29"/>
        <v>2025</v>
      </c>
      <c r="C590" t="str">
        <f t="shared" si="27"/>
        <v>2024-2025</v>
      </c>
      <c r="D590" t="s">
        <v>147</v>
      </c>
      <c r="E590" t="s">
        <v>84</v>
      </c>
      <c r="F590" t="str">
        <f t="shared" si="28"/>
        <v>Queensland</v>
      </c>
      <c r="G590" t="s">
        <v>35</v>
      </c>
      <c r="H590">
        <v>4740</v>
      </c>
      <c r="I590" t="s">
        <v>11</v>
      </c>
      <c r="J590" t="s">
        <v>51</v>
      </c>
      <c r="K590" t="s">
        <v>154</v>
      </c>
      <c r="L590" t="s">
        <v>14</v>
      </c>
      <c r="M590" s="5">
        <v>15</v>
      </c>
    </row>
    <row r="591" spans="1:13" x14ac:dyDescent="0.15">
      <c r="A591" s="2">
        <v>45418</v>
      </c>
      <c r="B591" s="3">
        <f t="shared" si="29"/>
        <v>2024</v>
      </c>
      <c r="C591" t="str">
        <f t="shared" si="27"/>
        <v>2023-2024</v>
      </c>
      <c r="D591" t="s">
        <v>148</v>
      </c>
      <c r="E591" t="s">
        <v>62</v>
      </c>
      <c r="F591" t="str">
        <f t="shared" si="28"/>
        <v>Victoria</v>
      </c>
      <c r="G591" t="s">
        <v>45</v>
      </c>
      <c r="H591">
        <v>3134</v>
      </c>
      <c r="I591" t="s">
        <v>11</v>
      </c>
      <c r="J591" t="s">
        <v>63</v>
      </c>
      <c r="K591" t="s">
        <v>154</v>
      </c>
      <c r="L591" t="s">
        <v>14</v>
      </c>
      <c r="M591" s="5">
        <v>15</v>
      </c>
    </row>
    <row r="592" spans="1:13" x14ac:dyDescent="0.15">
      <c r="A592" s="2">
        <v>45606</v>
      </c>
      <c r="B592" s="3">
        <f t="shared" si="29"/>
        <v>2025</v>
      </c>
      <c r="C592" t="str">
        <f t="shared" si="27"/>
        <v>2024-2025</v>
      </c>
      <c r="D592" t="s">
        <v>147</v>
      </c>
      <c r="E592" t="s">
        <v>81</v>
      </c>
      <c r="F592" t="str">
        <f t="shared" si="28"/>
        <v>New South Wales</v>
      </c>
      <c r="G592" t="s">
        <v>10</v>
      </c>
      <c r="H592">
        <v>2485</v>
      </c>
      <c r="I592" t="s">
        <v>11</v>
      </c>
      <c r="J592" t="s">
        <v>68</v>
      </c>
      <c r="K592" t="s">
        <v>154</v>
      </c>
      <c r="L592" t="s">
        <v>14</v>
      </c>
      <c r="M592" s="5">
        <v>15</v>
      </c>
    </row>
    <row r="593" spans="1:13" x14ac:dyDescent="0.15">
      <c r="A593" s="2">
        <v>45612</v>
      </c>
      <c r="B593" s="3">
        <f t="shared" si="29"/>
        <v>2025</v>
      </c>
      <c r="C593" t="str">
        <f t="shared" si="27"/>
        <v>2024-2025</v>
      </c>
      <c r="D593" t="s">
        <v>147</v>
      </c>
      <c r="E593" t="s">
        <v>78</v>
      </c>
      <c r="F593" t="str">
        <f t="shared" si="28"/>
        <v>New South Wales</v>
      </c>
      <c r="G593" t="s">
        <v>10</v>
      </c>
      <c r="H593">
        <v>2350</v>
      </c>
      <c r="I593" t="s">
        <v>11</v>
      </c>
      <c r="J593" t="s">
        <v>68</v>
      </c>
      <c r="K593" t="s">
        <v>149</v>
      </c>
      <c r="L593" t="s">
        <v>15</v>
      </c>
      <c r="M593" s="5">
        <v>15.059999999999999</v>
      </c>
    </row>
    <row r="594" spans="1:13" x14ac:dyDescent="0.15">
      <c r="A594" s="2">
        <v>45501</v>
      </c>
      <c r="B594" s="3">
        <f t="shared" si="29"/>
        <v>2025</v>
      </c>
      <c r="C594" t="str">
        <f t="shared" si="27"/>
        <v>2024-2025</v>
      </c>
      <c r="D594" t="s">
        <v>147</v>
      </c>
      <c r="E594" t="s">
        <v>99</v>
      </c>
      <c r="F594" t="str">
        <f t="shared" si="28"/>
        <v>Victoria</v>
      </c>
      <c r="G594" t="s">
        <v>45</v>
      </c>
      <c r="H594">
        <v>3148</v>
      </c>
      <c r="I594" t="s">
        <v>11</v>
      </c>
      <c r="J594" t="s">
        <v>63</v>
      </c>
      <c r="K594" t="s">
        <v>149</v>
      </c>
      <c r="L594" t="s">
        <v>15</v>
      </c>
      <c r="M594" s="5">
        <v>15.39</v>
      </c>
    </row>
    <row r="595" spans="1:13" x14ac:dyDescent="0.15">
      <c r="A595" s="2">
        <v>45275</v>
      </c>
      <c r="B595" s="3">
        <f t="shared" si="29"/>
        <v>2024</v>
      </c>
      <c r="C595" t="str">
        <f t="shared" si="27"/>
        <v>2023-2024</v>
      </c>
      <c r="D595" t="s">
        <v>147</v>
      </c>
      <c r="E595" t="s">
        <v>47</v>
      </c>
      <c r="F595" t="str">
        <f t="shared" si="28"/>
        <v>Western Australia</v>
      </c>
      <c r="G595" t="s">
        <v>48</v>
      </c>
      <c r="H595">
        <v>6030</v>
      </c>
      <c r="I595" t="s">
        <v>11</v>
      </c>
      <c r="J595" t="s">
        <v>49</v>
      </c>
      <c r="K595" t="s">
        <v>154</v>
      </c>
      <c r="L595" t="s">
        <v>14</v>
      </c>
      <c r="M595" s="5">
        <v>15.5</v>
      </c>
    </row>
    <row r="596" spans="1:13" x14ac:dyDescent="0.15">
      <c r="A596" s="2">
        <v>44994</v>
      </c>
      <c r="B596" s="3">
        <f t="shared" si="29"/>
        <v>2023</v>
      </c>
      <c r="C596" t="str">
        <f t="shared" si="27"/>
        <v>2022-2023</v>
      </c>
      <c r="D596" t="s">
        <v>148</v>
      </c>
      <c r="E596" t="s">
        <v>99</v>
      </c>
      <c r="F596" t="str">
        <f t="shared" si="28"/>
        <v>Victoria</v>
      </c>
      <c r="G596" t="s">
        <v>45</v>
      </c>
      <c r="H596">
        <v>3148</v>
      </c>
      <c r="I596" t="s">
        <v>11</v>
      </c>
      <c r="J596" t="s">
        <v>63</v>
      </c>
      <c r="K596" t="s">
        <v>19</v>
      </c>
      <c r="L596" t="s">
        <v>23</v>
      </c>
      <c r="M596" s="5">
        <v>15.53</v>
      </c>
    </row>
    <row r="597" spans="1:13" x14ac:dyDescent="0.15">
      <c r="A597" s="2">
        <v>45657</v>
      </c>
      <c r="B597" s="3">
        <f t="shared" si="29"/>
        <v>2025</v>
      </c>
      <c r="C597" t="str">
        <f t="shared" si="27"/>
        <v>2024-2025</v>
      </c>
      <c r="D597" t="s">
        <v>147</v>
      </c>
      <c r="E597" t="s">
        <v>9</v>
      </c>
      <c r="F597" t="str">
        <f t="shared" si="28"/>
        <v>New South Wales</v>
      </c>
      <c r="G597" t="s">
        <v>10</v>
      </c>
      <c r="H597">
        <v>2067</v>
      </c>
      <c r="I597" t="s">
        <v>11</v>
      </c>
      <c r="J597" t="s">
        <v>12</v>
      </c>
      <c r="K597" t="s">
        <v>152</v>
      </c>
      <c r="L597" t="s">
        <v>13</v>
      </c>
      <c r="M597" s="5">
        <v>15.84</v>
      </c>
    </row>
    <row r="598" spans="1:13" x14ac:dyDescent="0.15">
      <c r="A598" s="2">
        <v>45381</v>
      </c>
      <c r="B598" s="3">
        <f t="shared" si="29"/>
        <v>2024</v>
      </c>
      <c r="C598" t="str">
        <f t="shared" si="27"/>
        <v>2023-2024</v>
      </c>
      <c r="D598" t="s">
        <v>148</v>
      </c>
      <c r="E598" t="s">
        <v>122</v>
      </c>
      <c r="F598" t="str">
        <f t="shared" si="28"/>
        <v>New South Wales</v>
      </c>
      <c r="G598" t="s">
        <v>10</v>
      </c>
      <c r="H598">
        <v>2650</v>
      </c>
      <c r="I598" t="s">
        <v>11</v>
      </c>
      <c r="J598" t="s">
        <v>25</v>
      </c>
      <c r="K598" t="s">
        <v>19</v>
      </c>
      <c r="L598" t="s">
        <v>23</v>
      </c>
      <c r="M598" s="5">
        <v>15.84</v>
      </c>
    </row>
    <row r="599" spans="1:13" x14ac:dyDescent="0.15">
      <c r="A599" s="2">
        <v>45242</v>
      </c>
      <c r="B599" s="3">
        <f t="shared" si="29"/>
        <v>2024</v>
      </c>
      <c r="C599" t="str">
        <f t="shared" si="27"/>
        <v>2023-2024</v>
      </c>
      <c r="D599" t="s">
        <v>148</v>
      </c>
      <c r="E599" t="s">
        <v>114</v>
      </c>
      <c r="F599" t="str">
        <f t="shared" si="28"/>
        <v>Victoria</v>
      </c>
      <c r="G599" t="s">
        <v>45</v>
      </c>
      <c r="H599">
        <v>3551</v>
      </c>
      <c r="I599" t="s">
        <v>11</v>
      </c>
      <c r="J599" t="s">
        <v>60</v>
      </c>
      <c r="K599" t="s">
        <v>19</v>
      </c>
      <c r="L599" t="s">
        <v>23</v>
      </c>
      <c r="M599" s="5">
        <v>15.9</v>
      </c>
    </row>
    <row r="600" spans="1:13" x14ac:dyDescent="0.15">
      <c r="A600" s="2">
        <v>45576</v>
      </c>
      <c r="B600" s="3">
        <f t="shared" si="29"/>
        <v>2025</v>
      </c>
      <c r="C600" t="str">
        <f t="shared" si="27"/>
        <v>2024-2025</v>
      </c>
      <c r="D600" t="s">
        <v>147</v>
      </c>
      <c r="E600" t="s">
        <v>96</v>
      </c>
      <c r="F600" t="str">
        <f t="shared" si="28"/>
        <v>Western Australia</v>
      </c>
      <c r="G600" t="s">
        <v>48</v>
      </c>
      <c r="H600">
        <v>6330</v>
      </c>
      <c r="I600" t="s">
        <v>11</v>
      </c>
      <c r="J600" t="s">
        <v>94</v>
      </c>
      <c r="K600" t="s">
        <v>149</v>
      </c>
      <c r="L600" t="s">
        <v>15</v>
      </c>
      <c r="M600" s="5">
        <v>15.92</v>
      </c>
    </row>
    <row r="601" spans="1:13" x14ac:dyDescent="0.15">
      <c r="A601" s="2">
        <v>45018</v>
      </c>
      <c r="B601" s="3">
        <f t="shared" si="29"/>
        <v>2023</v>
      </c>
      <c r="C601" t="str">
        <f t="shared" si="27"/>
        <v>2022-2023</v>
      </c>
      <c r="D601" t="s">
        <v>147</v>
      </c>
      <c r="E601" t="s">
        <v>56</v>
      </c>
      <c r="F601" t="str">
        <f t="shared" si="28"/>
        <v>Northern Territory</v>
      </c>
      <c r="G601" t="s">
        <v>29</v>
      </c>
      <c r="H601">
        <v>870</v>
      </c>
      <c r="I601" t="s">
        <v>11</v>
      </c>
      <c r="J601" t="s">
        <v>30</v>
      </c>
      <c r="K601" t="s">
        <v>155</v>
      </c>
      <c r="L601" t="s">
        <v>20</v>
      </c>
      <c r="M601" s="5">
        <v>15.96</v>
      </c>
    </row>
    <row r="602" spans="1:13" x14ac:dyDescent="0.15">
      <c r="A602" s="2">
        <v>44975</v>
      </c>
      <c r="B602" s="3">
        <f t="shared" si="29"/>
        <v>2023</v>
      </c>
      <c r="C602" t="str">
        <f t="shared" si="27"/>
        <v>2022-2023</v>
      </c>
      <c r="D602" t="s">
        <v>148</v>
      </c>
      <c r="E602" t="s">
        <v>99</v>
      </c>
      <c r="F602" t="str">
        <f t="shared" si="28"/>
        <v>Victoria</v>
      </c>
      <c r="G602" t="s">
        <v>45</v>
      </c>
      <c r="H602">
        <v>3148</v>
      </c>
      <c r="I602" t="s">
        <v>11</v>
      </c>
      <c r="J602" t="s">
        <v>63</v>
      </c>
      <c r="K602" t="s">
        <v>152</v>
      </c>
      <c r="L602" t="s">
        <v>13</v>
      </c>
      <c r="M602" s="5">
        <v>15.96</v>
      </c>
    </row>
    <row r="603" spans="1:13" x14ac:dyDescent="0.15">
      <c r="A603" s="2">
        <v>45407</v>
      </c>
      <c r="B603" s="3">
        <f t="shared" si="29"/>
        <v>2024</v>
      </c>
      <c r="C603" t="str">
        <f t="shared" si="27"/>
        <v>2023-2024</v>
      </c>
      <c r="D603" t="s">
        <v>147</v>
      </c>
      <c r="E603" t="s">
        <v>54</v>
      </c>
      <c r="F603" t="str">
        <f t="shared" si="28"/>
        <v>Victoria</v>
      </c>
      <c r="G603" t="s">
        <v>45</v>
      </c>
      <c r="H603">
        <v>3977</v>
      </c>
      <c r="I603" t="s">
        <v>11</v>
      </c>
      <c r="J603" t="s">
        <v>55</v>
      </c>
      <c r="K603" t="s">
        <v>156</v>
      </c>
      <c r="L603" t="s">
        <v>17</v>
      </c>
      <c r="M603" s="5">
        <v>15.96</v>
      </c>
    </row>
    <row r="604" spans="1:13" x14ac:dyDescent="0.15">
      <c r="A604" s="2">
        <v>45036</v>
      </c>
      <c r="B604" s="3">
        <f t="shared" si="29"/>
        <v>2023</v>
      </c>
      <c r="C604" t="str">
        <f t="shared" si="27"/>
        <v>2022-2023</v>
      </c>
      <c r="D604" t="s">
        <v>148</v>
      </c>
      <c r="E604" t="s">
        <v>114</v>
      </c>
      <c r="F604" t="str">
        <f t="shared" si="28"/>
        <v>Victoria</v>
      </c>
      <c r="G604" t="s">
        <v>45</v>
      </c>
      <c r="H604">
        <v>3551</v>
      </c>
      <c r="I604" t="s">
        <v>11</v>
      </c>
      <c r="J604" t="s">
        <v>60</v>
      </c>
      <c r="K604" t="s">
        <v>149</v>
      </c>
      <c r="L604" t="s">
        <v>15</v>
      </c>
      <c r="M604" s="5">
        <v>15.96</v>
      </c>
    </row>
    <row r="605" spans="1:13" x14ac:dyDescent="0.15">
      <c r="A605" s="2">
        <v>45447</v>
      </c>
      <c r="B605" s="3">
        <f t="shared" si="29"/>
        <v>2024</v>
      </c>
      <c r="C605" t="str">
        <f t="shared" si="27"/>
        <v>2023-2024</v>
      </c>
      <c r="D605" t="s">
        <v>147</v>
      </c>
      <c r="E605" t="s">
        <v>26</v>
      </c>
      <c r="F605" t="str">
        <f t="shared" si="28"/>
        <v>New South Wales</v>
      </c>
      <c r="G605" t="s">
        <v>10</v>
      </c>
      <c r="H605">
        <v>2141</v>
      </c>
      <c r="I605" t="s">
        <v>11</v>
      </c>
      <c r="J605" t="s">
        <v>27</v>
      </c>
      <c r="K605" t="s">
        <v>149</v>
      </c>
      <c r="L605" t="s">
        <v>15</v>
      </c>
      <c r="M605" s="5">
        <v>15.96</v>
      </c>
    </row>
    <row r="606" spans="1:13" x14ac:dyDescent="0.15">
      <c r="A606" s="2">
        <v>45134</v>
      </c>
      <c r="B606" s="3">
        <f t="shared" si="29"/>
        <v>2024</v>
      </c>
      <c r="C606" t="str">
        <f t="shared" si="27"/>
        <v>2023-2024</v>
      </c>
      <c r="D606" t="s">
        <v>148</v>
      </c>
      <c r="E606" t="s">
        <v>137</v>
      </c>
      <c r="F606" t="str">
        <f t="shared" si="28"/>
        <v>New South Wales</v>
      </c>
      <c r="G606" t="s">
        <v>10</v>
      </c>
      <c r="H606">
        <v>2031</v>
      </c>
      <c r="I606" t="s">
        <v>11</v>
      </c>
      <c r="J606" t="s">
        <v>12</v>
      </c>
      <c r="K606" t="s">
        <v>156</v>
      </c>
      <c r="L606" t="s">
        <v>17</v>
      </c>
      <c r="M606" s="5">
        <v>15.96</v>
      </c>
    </row>
    <row r="607" spans="1:13" x14ac:dyDescent="0.15">
      <c r="A607" s="2">
        <v>45565</v>
      </c>
      <c r="B607" s="3">
        <f t="shared" si="29"/>
        <v>2025</v>
      </c>
      <c r="C607" t="str">
        <f t="shared" si="27"/>
        <v>2024-2025</v>
      </c>
      <c r="D607" t="s">
        <v>148</v>
      </c>
      <c r="E607" t="s">
        <v>99</v>
      </c>
      <c r="F607" t="str">
        <f t="shared" si="28"/>
        <v>Victoria</v>
      </c>
      <c r="G607" t="s">
        <v>45</v>
      </c>
      <c r="H607">
        <v>3148</v>
      </c>
      <c r="I607" t="s">
        <v>11</v>
      </c>
      <c r="J607" t="s">
        <v>63</v>
      </c>
      <c r="K607" t="s">
        <v>19</v>
      </c>
      <c r="L607" t="s">
        <v>23</v>
      </c>
      <c r="M607" s="5">
        <v>15.97</v>
      </c>
    </row>
    <row r="608" spans="1:13" x14ac:dyDescent="0.15">
      <c r="A608" s="2">
        <v>45048</v>
      </c>
      <c r="B608" s="3">
        <f t="shared" si="29"/>
        <v>2023</v>
      </c>
      <c r="C608" t="str">
        <f t="shared" si="27"/>
        <v>2022-2023</v>
      </c>
      <c r="D608" t="s">
        <v>147</v>
      </c>
      <c r="E608" t="s">
        <v>124</v>
      </c>
      <c r="F608" t="str">
        <f t="shared" si="28"/>
        <v>New South Wales</v>
      </c>
      <c r="G608" t="s">
        <v>10</v>
      </c>
      <c r="H608">
        <v>2015</v>
      </c>
      <c r="I608" t="s">
        <v>11</v>
      </c>
      <c r="J608" t="s">
        <v>12</v>
      </c>
      <c r="K608" t="s">
        <v>153</v>
      </c>
      <c r="L608" t="s">
        <v>16</v>
      </c>
      <c r="M608" s="5">
        <v>15.98</v>
      </c>
    </row>
    <row r="609" spans="1:13" x14ac:dyDescent="0.15">
      <c r="A609" s="2">
        <v>45244</v>
      </c>
      <c r="B609" s="3">
        <f t="shared" si="29"/>
        <v>2024</v>
      </c>
      <c r="C609" t="str">
        <f t="shared" si="27"/>
        <v>2023-2024</v>
      </c>
      <c r="D609" t="s">
        <v>147</v>
      </c>
      <c r="E609" t="s">
        <v>108</v>
      </c>
      <c r="F609" t="str">
        <f t="shared" si="28"/>
        <v>Victoria</v>
      </c>
      <c r="G609" t="s">
        <v>45</v>
      </c>
      <c r="H609">
        <v>3018</v>
      </c>
      <c r="I609" t="s">
        <v>11</v>
      </c>
      <c r="J609" t="s">
        <v>46</v>
      </c>
      <c r="K609" t="s">
        <v>155</v>
      </c>
      <c r="L609" t="s">
        <v>20</v>
      </c>
      <c r="M609" s="5">
        <v>15.98</v>
      </c>
    </row>
    <row r="610" spans="1:13" x14ac:dyDescent="0.15">
      <c r="A610" s="2">
        <v>45151</v>
      </c>
      <c r="B610" s="3">
        <f t="shared" si="29"/>
        <v>2024</v>
      </c>
      <c r="C610" t="str">
        <f t="shared" si="27"/>
        <v>2023-2024</v>
      </c>
      <c r="D610" t="s">
        <v>148</v>
      </c>
      <c r="E610" t="s">
        <v>116</v>
      </c>
      <c r="F610" t="str">
        <f t="shared" si="28"/>
        <v>Western Australia</v>
      </c>
      <c r="G610" t="s">
        <v>48</v>
      </c>
      <c r="H610">
        <v>6725</v>
      </c>
      <c r="I610" t="s">
        <v>11</v>
      </c>
      <c r="J610" t="s">
        <v>77</v>
      </c>
      <c r="K610" t="s">
        <v>151</v>
      </c>
      <c r="L610" t="s">
        <v>21</v>
      </c>
      <c r="M610" s="5">
        <v>15.98</v>
      </c>
    </row>
    <row r="611" spans="1:13" x14ac:dyDescent="0.15">
      <c r="A611" s="2">
        <v>45641</v>
      </c>
      <c r="B611" s="3">
        <f t="shared" si="29"/>
        <v>2025</v>
      </c>
      <c r="C611" t="str">
        <f t="shared" si="27"/>
        <v>2024-2025</v>
      </c>
      <c r="D611" t="s">
        <v>148</v>
      </c>
      <c r="E611" t="s">
        <v>126</v>
      </c>
      <c r="F611" t="str">
        <f t="shared" si="28"/>
        <v>Queensland</v>
      </c>
      <c r="G611" t="s">
        <v>35</v>
      </c>
      <c r="H611">
        <v>4551</v>
      </c>
      <c r="I611" t="s">
        <v>11</v>
      </c>
      <c r="J611" t="s">
        <v>120</v>
      </c>
      <c r="K611" t="s">
        <v>153</v>
      </c>
      <c r="L611" t="s">
        <v>16</v>
      </c>
      <c r="M611" s="5">
        <v>15.98</v>
      </c>
    </row>
    <row r="612" spans="1:13" x14ac:dyDescent="0.15">
      <c r="A612" s="2">
        <v>45555</v>
      </c>
      <c r="B612" s="3">
        <f t="shared" si="29"/>
        <v>2025</v>
      </c>
      <c r="C612" t="str">
        <f t="shared" si="27"/>
        <v>2024-2025</v>
      </c>
      <c r="D612" t="s">
        <v>148</v>
      </c>
      <c r="E612" t="s">
        <v>99</v>
      </c>
      <c r="F612" t="str">
        <f t="shared" si="28"/>
        <v>Victoria</v>
      </c>
      <c r="G612" t="s">
        <v>45</v>
      </c>
      <c r="H612">
        <v>3148</v>
      </c>
      <c r="I612" t="s">
        <v>11</v>
      </c>
      <c r="J612" t="s">
        <v>63</v>
      </c>
      <c r="K612" t="s">
        <v>149</v>
      </c>
      <c r="L612" t="s">
        <v>15</v>
      </c>
      <c r="M612" s="5">
        <v>15.98</v>
      </c>
    </row>
    <row r="613" spans="1:13" x14ac:dyDescent="0.15">
      <c r="A613" s="2">
        <v>45384</v>
      </c>
      <c r="B613" s="3">
        <f t="shared" si="29"/>
        <v>2024</v>
      </c>
      <c r="C613" t="str">
        <f t="shared" si="27"/>
        <v>2023-2024</v>
      </c>
      <c r="D613" t="s">
        <v>147</v>
      </c>
      <c r="E613" t="s">
        <v>54</v>
      </c>
      <c r="F613" t="str">
        <f t="shared" si="28"/>
        <v>Victoria</v>
      </c>
      <c r="G613" t="s">
        <v>45</v>
      </c>
      <c r="H613">
        <v>3977</v>
      </c>
      <c r="I613" t="s">
        <v>11</v>
      </c>
      <c r="J613" t="s">
        <v>55</v>
      </c>
      <c r="K613" t="s">
        <v>19</v>
      </c>
      <c r="L613" t="s">
        <v>23</v>
      </c>
      <c r="M613" s="5">
        <v>15.98</v>
      </c>
    </row>
    <row r="614" spans="1:13" x14ac:dyDescent="0.15">
      <c r="A614" s="2">
        <v>44982</v>
      </c>
      <c r="B614" s="3">
        <f t="shared" si="29"/>
        <v>2023</v>
      </c>
      <c r="C614" t="str">
        <f t="shared" si="27"/>
        <v>2022-2023</v>
      </c>
      <c r="D614" t="s">
        <v>147</v>
      </c>
      <c r="E614" t="s">
        <v>136</v>
      </c>
      <c r="F614" t="str">
        <f t="shared" si="28"/>
        <v>Victoria</v>
      </c>
      <c r="G614" t="s">
        <v>45</v>
      </c>
      <c r="H614">
        <v>3175</v>
      </c>
      <c r="I614" t="s">
        <v>11</v>
      </c>
      <c r="J614" t="s">
        <v>63</v>
      </c>
      <c r="K614" t="s">
        <v>151</v>
      </c>
      <c r="L614" t="s">
        <v>21</v>
      </c>
      <c r="M614" s="5">
        <v>15.98</v>
      </c>
    </row>
    <row r="615" spans="1:13" x14ac:dyDescent="0.15">
      <c r="A615" s="2">
        <v>45626</v>
      </c>
      <c r="B615" s="3">
        <f t="shared" si="29"/>
        <v>2025</v>
      </c>
      <c r="C615" t="str">
        <f t="shared" si="27"/>
        <v>2024-2025</v>
      </c>
      <c r="D615" t="s">
        <v>147</v>
      </c>
      <c r="E615" t="s">
        <v>76</v>
      </c>
      <c r="F615" t="str">
        <f t="shared" si="28"/>
        <v>Western Australia</v>
      </c>
      <c r="G615" t="s">
        <v>48</v>
      </c>
      <c r="H615">
        <v>6450</v>
      </c>
      <c r="I615" t="s">
        <v>11</v>
      </c>
      <c r="J615" t="s">
        <v>77</v>
      </c>
      <c r="K615" t="s">
        <v>152</v>
      </c>
      <c r="L615" t="s">
        <v>13</v>
      </c>
      <c r="M615" s="5">
        <v>15.98</v>
      </c>
    </row>
    <row r="616" spans="1:13" x14ac:dyDescent="0.15">
      <c r="A616" s="2">
        <v>44986</v>
      </c>
      <c r="B616" s="3">
        <f t="shared" si="29"/>
        <v>2023</v>
      </c>
      <c r="C616" t="str">
        <f t="shared" si="27"/>
        <v>2022-2023</v>
      </c>
      <c r="D616" t="s">
        <v>147</v>
      </c>
      <c r="E616" t="s">
        <v>133</v>
      </c>
      <c r="F616" t="str">
        <f t="shared" si="28"/>
        <v>Queensland</v>
      </c>
      <c r="G616" t="s">
        <v>35</v>
      </c>
      <c r="H616">
        <v>4305</v>
      </c>
      <c r="I616" t="s">
        <v>11</v>
      </c>
      <c r="J616" t="s">
        <v>104</v>
      </c>
      <c r="K616" t="s">
        <v>154</v>
      </c>
      <c r="L616" t="s">
        <v>14</v>
      </c>
      <c r="M616" s="5">
        <v>15.98</v>
      </c>
    </row>
    <row r="617" spans="1:13" x14ac:dyDescent="0.15">
      <c r="A617" s="2">
        <v>45349</v>
      </c>
      <c r="B617" s="3">
        <f t="shared" si="29"/>
        <v>2024</v>
      </c>
      <c r="C617" t="str">
        <f t="shared" si="27"/>
        <v>2023-2024</v>
      </c>
      <c r="D617" t="s">
        <v>147</v>
      </c>
      <c r="E617" t="s">
        <v>74</v>
      </c>
      <c r="F617" t="str">
        <f t="shared" si="28"/>
        <v>South Australia</v>
      </c>
      <c r="G617" t="s">
        <v>32</v>
      </c>
      <c r="H617">
        <v>5043</v>
      </c>
      <c r="I617" t="s">
        <v>11</v>
      </c>
      <c r="J617" t="s">
        <v>33</v>
      </c>
      <c r="K617" t="s">
        <v>19</v>
      </c>
      <c r="L617" t="s">
        <v>23</v>
      </c>
      <c r="M617" s="5">
        <v>15.98</v>
      </c>
    </row>
    <row r="618" spans="1:13" x14ac:dyDescent="0.15">
      <c r="A618" s="2">
        <v>45621</v>
      </c>
      <c r="B618" s="3">
        <f t="shared" si="29"/>
        <v>2025</v>
      </c>
      <c r="C618" t="str">
        <f t="shared" si="27"/>
        <v>2024-2025</v>
      </c>
      <c r="D618" t="s">
        <v>148</v>
      </c>
      <c r="E618" t="s">
        <v>62</v>
      </c>
      <c r="F618" t="str">
        <f t="shared" si="28"/>
        <v>Victoria</v>
      </c>
      <c r="G618" t="s">
        <v>45</v>
      </c>
      <c r="H618">
        <v>3134</v>
      </c>
      <c r="I618" t="s">
        <v>11</v>
      </c>
      <c r="J618" t="s">
        <v>63</v>
      </c>
      <c r="K618" t="s">
        <v>19</v>
      </c>
      <c r="L618" t="s">
        <v>23</v>
      </c>
      <c r="M618" s="5">
        <v>15.98</v>
      </c>
    </row>
    <row r="619" spans="1:13" x14ac:dyDescent="0.15">
      <c r="A619" s="2">
        <v>45186</v>
      </c>
      <c r="B619" s="3">
        <f t="shared" si="29"/>
        <v>2024</v>
      </c>
      <c r="C619" t="str">
        <f t="shared" si="27"/>
        <v>2023-2024</v>
      </c>
      <c r="D619" t="s">
        <v>147</v>
      </c>
      <c r="E619" t="s">
        <v>113</v>
      </c>
      <c r="F619" t="str">
        <f t="shared" si="28"/>
        <v>Queensland</v>
      </c>
      <c r="G619" t="s">
        <v>35</v>
      </c>
      <c r="H619">
        <v>4215</v>
      </c>
      <c r="I619" t="s">
        <v>11</v>
      </c>
      <c r="J619" t="s">
        <v>104</v>
      </c>
      <c r="K619" t="s">
        <v>149</v>
      </c>
      <c r="L619" t="s">
        <v>15</v>
      </c>
      <c r="M619" s="5">
        <v>15.98</v>
      </c>
    </row>
    <row r="620" spans="1:13" x14ac:dyDescent="0.15">
      <c r="A620" s="2">
        <v>44968</v>
      </c>
      <c r="B620" s="3">
        <f t="shared" si="29"/>
        <v>2023</v>
      </c>
      <c r="C620" t="str">
        <f t="shared" si="27"/>
        <v>2022-2023</v>
      </c>
      <c r="D620" t="s">
        <v>147</v>
      </c>
      <c r="E620" t="s">
        <v>52</v>
      </c>
      <c r="F620" t="str">
        <f t="shared" si="28"/>
        <v>Victoria</v>
      </c>
      <c r="G620" t="s">
        <v>45</v>
      </c>
      <c r="H620">
        <v>3030</v>
      </c>
      <c r="I620" t="s">
        <v>11</v>
      </c>
      <c r="J620" t="s">
        <v>46</v>
      </c>
      <c r="K620" t="s">
        <v>154</v>
      </c>
      <c r="L620" t="s">
        <v>14</v>
      </c>
      <c r="M620" s="5">
        <v>15.99</v>
      </c>
    </row>
    <row r="621" spans="1:13" x14ac:dyDescent="0.15">
      <c r="A621" s="2">
        <v>45028</v>
      </c>
      <c r="B621" s="3">
        <f t="shared" si="29"/>
        <v>2023</v>
      </c>
      <c r="C621" t="str">
        <f t="shared" si="27"/>
        <v>2022-2023</v>
      </c>
      <c r="D621" t="s">
        <v>147</v>
      </c>
      <c r="E621" t="s">
        <v>96</v>
      </c>
      <c r="F621" t="str">
        <f t="shared" si="28"/>
        <v>Western Australia</v>
      </c>
      <c r="G621" t="s">
        <v>48</v>
      </c>
      <c r="H621">
        <v>6330</v>
      </c>
      <c r="I621" t="s">
        <v>11</v>
      </c>
      <c r="J621" t="s">
        <v>94</v>
      </c>
      <c r="K621" t="s">
        <v>154</v>
      </c>
      <c r="L621" t="s">
        <v>14</v>
      </c>
      <c r="M621" s="5">
        <v>16</v>
      </c>
    </row>
    <row r="622" spans="1:13" x14ac:dyDescent="0.15">
      <c r="A622" s="2">
        <v>45277</v>
      </c>
      <c r="B622" s="3">
        <f t="shared" si="29"/>
        <v>2024</v>
      </c>
      <c r="C622" t="str">
        <f t="shared" si="27"/>
        <v>2023-2024</v>
      </c>
      <c r="D622" t="s">
        <v>147</v>
      </c>
      <c r="E622" t="s">
        <v>118</v>
      </c>
      <c r="F622" t="str">
        <f t="shared" si="28"/>
        <v>New South Wales</v>
      </c>
      <c r="G622" t="s">
        <v>10</v>
      </c>
      <c r="H622">
        <v>2158</v>
      </c>
      <c r="I622" t="s">
        <v>11</v>
      </c>
      <c r="J622" t="s">
        <v>27</v>
      </c>
      <c r="K622" t="s">
        <v>153</v>
      </c>
      <c r="L622" t="s">
        <v>16</v>
      </c>
      <c r="M622" s="5">
        <v>16</v>
      </c>
    </row>
    <row r="623" spans="1:13" x14ac:dyDescent="0.15">
      <c r="A623" s="2">
        <v>45250</v>
      </c>
      <c r="B623" s="3">
        <f t="shared" si="29"/>
        <v>2024</v>
      </c>
      <c r="C623" t="str">
        <f t="shared" si="27"/>
        <v>2023-2024</v>
      </c>
      <c r="D623" t="s">
        <v>147</v>
      </c>
      <c r="E623" t="s">
        <v>89</v>
      </c>
      <c r="F623" t="str">
        <f t="shared" si="28"/>
        <v>Queensland</v>
      </c>
      <c r="G623" t="s">
        <v>35</v>
      </c>
      <c r="H623">
        <v>4655</v>
      </c>
      <c r="I623" t="s">
        <v>11</v>
      </c>
      <c r="J623" t="s">
        <v>51</v>
      </c>
      <c r="K623" t="s">
        <v>154</v>
      </c>
      <c r="L623" t="s">
        <v>14</v>
      </c>
      <c r="M623" s="5">
        <v>16</v>
      </c>
    </row>
    <row r="624" spans="1:13" x14ac:dyDescent="0.15">
      <c r="A624" s="2">
        <v>45437</v>
      </c>
      <c r="B624" s="3">
        <f t="shared" si="29"/>
        <v>2024</v>
      </c>
      <c r="C624" t="str">
        <f t="shared" si="27"/>
        <v>2023-2024</v>
      </c>
      <c r="D624" t="s">
        <v>147</v>
      </c>
      <c r="E624" t="s">
        <v>87</v>
      </c>
      <c r="F624" t="str">
        <f t="shared" si="28"/>
        <v>New South Wales</v>
      </c>
      <c r="G624" t="s">
        <v>10</v>
      </c>
      <c r="H624">
        <v>2790</v>
      </c>
      <c r="I624" t="s">
        <v>11</v>
      </c>
      <c r="J624" t="s">
        <v>25</v>
      </c>
      <c r="K624" t="s">
        <v>154</v>
      </c>
      <c r="L624" t="s">
        <v>14</v>
      </c>
      <c r="M624" s="5">
        <v>16</v>
      </c>
    </row>
    <row r="625" spans="1:13" x14ac:dyDescent="0.15">
      <c r="A625" s="2">
        <v>45101</v>
      </c>
      <c r="B625" s="3">
        <f t="shared" si="29"/>
        <v>2023</v>
      </c>
      <c r="C625" t="str">
        <f t="shared" si="27"/>
        <v>2022-2023</v>
      </c>
      <c r="D625" t="s">
        <v>147</v>
      </c>
      <c r="E625" t="s">
        <v>139</v>
      </c>
      <c r="F625" t="str">
        <f t="shared" si="28"/>
        <v>New South Wales</v>
      </c>
      <c r="G625" t="s">
        <v>10</v>
      </c>
      <c r="H625">
        <v>2020</v>
      </c>
      <c r="I625" t="s">
        <v>11</v>
      </c>
      <c r="J625" t="s">
        <v>12</v>
      </c>
      <c r="K625" t="s">
        <v>154</v>
      </c>
      <c r="L625" t="s">
        <v>14</v>
      </c>
      <c r="M625" s="5">
        <v>16.02</v>
      </c>
    </row>
    <row r="626" spans="1:13" x14ac:dyDescent="0.15">
      <c r="A626" s="2">
        <v>45288</v>
      </c>
      <c r="B626" s="3">
        <f t="shared" si="29"/>
        <v>2024</v>
      </c>
      <c r="C626" t="str">
        <f t="shared" si="27"/>
        <v>2023-2024</v>
      </c>
      <c r="D626" t="s">
        <v>147</v>
      </c>
      <c r="E626" t="s">
        <v>89</v>
      </c>
      <c r="F626" t="str">
        <f t="shared" si="28"/>
        <v>Queensland</v>
      </c>
      <c r="G626" t="s">
        <v>35</v>
      </c>
      <c r="H626">
        <v>4655</v>
      </c>
      <c r="I626" t="s">
        <v>11</v>
      </c>
      <c r="J626" t="s">
        <v>51</v>
      </c>
      <c r="K626" t="s">
        <v>154</v>
      </c>
      <c r="L626" t="s">
        <v>14</v>
      </c>
      <c r="M626" s="5">
        <v>16.39</v>
      </c>
    </row>
    <row r="627" spans="1:13" x14ac:dyDescent="0.15">
      <c r="A627" s="2">
        <v>45264</v>
      </c>
      <c r="B627" s="3">
        <f t="shared" si="29"/>
        <v>2024</v>
      </c>
      <c r="C627" t="str">
        <f t="shared" si="27"/>
        <v>2023-2024</v>
      </c>
      <c r="D627" t="s">
        <v>148</v>
      </c>
      <c r="E627" t="s">
        <v>122</v>
      </c>
      <c r="F627" t="str">
        <f t="shared" si="28"/>
        <v>New South Wales</v>
      </c>
      <c r="G627" t="s">
        <v>10</v>
      </c>
      <c r="H627">
        <v>2650</v>
      </c>
      <c r="I627" t="s">
        <v>11</v>
      </c>
      <c r="J627" t="s">
        <v>25</v>
      </c>
      <c r="K627" t="s">
        <v>149</v>
      </c>
      <c r="L627" t="s">
        <v>15</v>
      </c>
      <c r="M627" s="5">
        <v>16.45</v>
      </c>
    </row>
    <row r="628" spans="1:13" x14ac:dyDescent="0.15">
      <c r="A628" s="2">
        <v>45226</v>
      </c>
      <c r="B628" s="3">
        <f t="shared" si="29"/>
        <v>2024</v>
      </c>
      <c r="C628" t="str">
        <f t="shared" si="27"/>
        <v>2023-2024</v>
      </c>
      <c r="D628" t="s">
        <v>147</v>
      </c>
      <c r="E628" t="s">
        <v>76</v>
      </c>
      <c r="F628" t="str">
        <f t="shared" si="28"/>
        <v>Western Australia</v>
      </c>
      <c r="G628" t="s">
        <v>48</v>
      </c>
      <c r="H628">
        <v>6450</v>
      </c>
      <c r="I628" t="s">
        <v>11</v>
      </c>
      <c r="J628" t="s">
        <v>77</v>
      </c>
      <c r="K628" t="s">
        <v>152</v>
      </c>
      <c r="L628" t="s">
        <v>13</v>
      </c>
      <c r="M628" s="5">
        <v>16.490000000000002</v>
      </c>
    </row>
    <row r="629" spans="1:13" x14ac:dyDescent="0.15">
      <c r="A629" s="2">
        <v>45266</v>
      </c>
      <c r="B629" s="3">
        <f t="shared" si="29"/>
        <v>2024</v>
      </c>
      <c r="C629" t="str">
        <f t="shared" si="27"/>
        <v>2023-2024</v>
      </c>
      <c r="D629" t="s">
        <v>147</v>
      </c>
      <c r="E629" t="s">
        <v>57</v>
      </c>
      <c r="F629" t="str">
        <f t="shared" si="28"/>
        <v>New South Wales</v>
      </c>
      <c r="G629" t="s">
        <v>10</v>
      </c>
      <c r="H629">
        <v>2560</v>
      </c>
      <c r="I629" t="s">
        <v>11</v>
      </c>
      <c r="J629" t="s">
        <v>58</v>
      </c>
      <c r="K629" t="s">
        <v>154</v>
      </c>
      <c r="L629" t="s">
        <v>14</v>
      </c>
      <c r="M629" s="5">
        <v>16.5</v>
      </c>
    </row>
    <row r="630" spans="1:13" x14ac:dyDescent="0.15">
      <c r="A630" s="2">
        <v>44950</v>
      </c>
      <c r="B630" s="3">
        <f t="shared" si="29"/>
        <v>2023</v>
      </c>
      <c r="C630" t="str">
        <f t="shared" si="27"/>
        <v>2022-2023</v>
      </c>
      <c r="D630" t="s">
        <v>147</v>
      </c>
      <c r="E630" t="s">
        <v>145</v>
      </c>
      <c r="F630" t="str">
        <f t="shared" si="28"/>
        <v>New South Wales</v>
      </c>
      <c r="G630" t="s">
        <v>10</v>
      </c>
      <c r="H630">
        <v>2101</v>
      </c>
      <c r="I630" t="s">
        <v>11</v>
      </c>
      <c r="J630" t="s">
        <v>27</v>
      </c>
      <c r="K630" t="s">
        <v>154</v>
      </c>
      <c r="L630" t="s">
        <v>14</v>
      </c>
      <c r="M630" s="5">
        <v>16.5</v>
      </c>
    </row>
    <row r="631" spans="1:13" x14ac:dyDescent="0.15">
      <c r="A631" s="2">
        <v>45341</v>
      </c>
      <c r="B631" s="3">
        <f t="shared" si="29"/>
        <v>2024</v>
      </c>
      <c r="C631" t="str">
        <f t="shared" si="27"/>
        <v>2023-2024</v>
      </c>
      <c r="D631" t="s">
        <v>147</v>
      </c>
      <c r="E631" t="s">
        <v>90</v>
      </c>
      <c r="F631" t="str">
        <f t="shared" si="28"/>
        <v>Victoria</v>
      </c>
      <c r="G631" t="s">
        <v>45</v>
      </c>
      <c r="H631">
        <v>3179</v>
      </c>
      <c r="I631" t="s">
        <v>11</v>
      </c>
      <c r="J631" t="s">
        <v>63</v>
      </c>
      <c r="K631" t="s">
        <v>19</v>
      </c>
      <c r="L631" t="s">
        <v>23</v>
      </c>
      <c r="M631" s="5">
        <v>16.5</v>
      </c>
    </row>
    <row r="632" spans="1:13" x14ac:dyDescent="0.15">
      <c r="A632" s="2">
        <v>45616</v>
      </c>
      <c r="B632" s="3">
        <f t="shared" si="29"/>
        <v>2025</v>
      </c>
      <c r="C632" t="str">
        <f t="shared" si="27"/>
        <v>2024-2025</v>
      </c>
      <c r="D632" t="s">
        <v>147</v>
      </c>
      <c r="E632" t="s">
        <v>81</v>
      </c>
      <c r="F632" t="str">
        <f t="shared" si="28"/>
        <v>New South Wales</v>
      </c>
      <c r="G632" t="s">
        <v>10</v>
      </c>
      <c r="H632">
        <v>2485</v>
      </c>
      <c r="I632" t="s">
        <v>11</v>
      </c>
      <c r="J632" t="s">
        <v>68</v>
      </c>
      <c r="K632" t="s">
        <v>156</v>
      </c>
      <c r="L632" t="s">
        <v>17</v>
      </c>
      <c r="M632" s="5">
        <v>16.899999999999999</v>
      </c>
    </row>
    <row r="633" spans="1:13" x14ac:dyDescent="0.15">
      <c r="A633" s="2">
        <v>45370</v>
      </c>
      <c r="B633" s="3">
        <f t="shared" si="29"/>
        <v>2024</v>
      </c>
      <c r="C633" t="str">
        <f t="shared" si="27"/>
        <v>2023-2024</v>
      </c>
      <c r="D633" t="s">
        <v>147</v>
      </c>
      <c r="E633" t="s">
        <v>73</v>
      </c>
      <c r="F633" t="str">
        <f t="shared" si="28"/>
        <v>Victoria</v>
      </c>
      <c r="G633" t="s">
        <v>45</v>
      </c>
      <c r="H633">
        <v>3136</v>
      </c>
      <c r="I633" t="s">
        <v>11</v>
      </c>
      <c r="J633" t="s">
        <v>63</v>
      </c>
      <c r="K633" t="s">
        <v>156</v>
      </c>
      <c r="L633" t="s">
        <v>17</v>
      </c>
      <c r="M633" s="5">
        <v>16.91</v>
      </c>
    </row>
    <row r="634" spans="1:13" x14ac:dyDescent="0.15">
      <c r="A634" s="2">
        <v>45227</v>
      </c>
      <c r="B634" s="3">
        <f t="shared" si="29"/>
        <v>2024</v>
      </c>
      <c r="C634" t="str">
        <f t="shared" si="27"/>
        <v>2023-2024</v>
      </c>
      <c r="D634" t="s">
        <v>147</v>
      </c>
      <c r="E634" t="s">
        <v>79</v>
      </c>
      <c r="F634" t="str">
        <f t="shared" si="28"/>
        <v>Australian Capital Territory</v>
      </c>
      <c r="G634" t="s">
        <v>80</v>
      </c>
      <c r="H634">
        <v>2617</v>
      </c>
      <c r="I634" t="s">
        <v>11</v>
      </c>
      <c r="J634" t="s">
        <v>58</v>
      </c>
      <c r="K634" t="s">
        <v>154</v>
      </c>
      <c r="L634" t="s">
        <v>14</v>
      </c>
      <c r="M634" s="5">
        <v>16.98</v>
      </c>
    </row>
    <row r="635" spans="1:13" x14ac:dyDescent="0.15">
      <c r="A635" s="2">
        <v>45555</v>
      </c>
      <c r="B635" s="3">
        <f t="shared" si="29"/>
        <v>2025</v>
      </c>
      <c r="C635" t="str">
        <f t="shared" si="27"/>
        <v>2024-2025</v>
      </c>
      <c r="D635" t="s">
        <v>147</v>
      </c>
      <c r="E635" t="s">
        <v>85</v>
      </c>
      <c r="F635" t="str">
        <f t="shared" si="28"/>
        <v>Queensland</v>
      </c>
      <c r="G635" t="s">
        <v>35</v>
      </c>
      <c r="H635">
        <v>4883</v>
      </c>
      <c r="I635" t="s">
        <v>11</v>
      </c>
      <c r="J635" t="s">
        <v>36</v>
      </c>
      <c r="K635" t="s">
        <v>154</v>
      </c>
      <c r="L635" t="s">
        <v>14</v>
      </c>
      <c r="M635" s="5">
        <v>16.989999999999998</v>
      </c>
    </row>
    <row r="636" spans="1:13" x14ac:dyDescent="0.15">
      <c r="A636" s="2">
        <v>45233</v>
      </c>
      <c r="B636" s="3">
        <f t="shared" si="29"/>
        <v>2024</v>
      </c>
      <c r="C636" t="str">
        <f t="shared" si="27"/>
        <v>2023-2024</v>
      </c>
      <c r="D636" t="s">
        <v>147</v>
      </c>
      <c r="E636" t="s">
        <v>101</v>
      </c>
      <c r="F636" t="str">
        <f t="shared" si="28"/>
        <v>Victoria</v>
      </c>
      <c r="G636" t="s">
        <v>45</v>
      </c>
      <c r="H636">
        <v>3131</v>
      </c>
      <c r="I636" t="s">
        <v>11</v>
      </c>
      <c r="J636" t="s">
        <v>63</v>
      </c>
      <c r="K636" t="s">
        <v>150</v>
      </c>
      <c r="L636" t="s">
        <v>18</v>
      </c>
      <c r="M636" s="5">
        <v>16.989999999999998</v>
      </c>
    </row>
    <row r="637" spans="1:13" x14ac:dyDescent="0.15">
      <c r="A637" s="2">
        <v>45170</v>
      </c>
      <c r="B637" s="3">
        <f t="shared" si="29"/>
        <v>2024</v>
      </c>
      <c r="C637" t="str">
        <f t="shared" si="27"/>
        <v>2023-2024</v>
      </c>
      <c r="D637" t="s">
        <v>147</v>
      </c>
      <c r="E637" t="s">
        <v>66</v>
      </c>
      <c r="F637" t="str">
        <f t="shared" si="28"/>
        <v>South Australia</v>
      </c>
      <c r="G637" t="s">
        <v>32</v>
      </c>
      <c r="H637">
        <v>5169</v>
      </c>
      <c r="I637" t="s">
        <v>11</v>
      </c>
      <c r="J637" t="s">
        <v>33</v>
      </c>
      <c r="K637" t="s">
        <v>152</v>
      </c>
      <c r="L637" t="s">
        <v>13</v>
      </c>
      <c r="M637" s="5">
        <v>16.989999999999998</v>
      </c>
    </row>
    <row r="638" spans="1:13" x14ac:dyDescent="0.15">
      <c r="A638" s="2">
        <v>45029</v>
      </c>
      <c r="B638" s="3">
        <f t="shared" si="29"/>
        <v>2023</v>
      </c>
      <c r="C638" t="str">
        <f t="shared" si="27"/>
        <v>2022-2023</v>
      </c>
      <c r="D638" t="s">
        <v>148</v>
      </c>
      <c r="E638" t="s">
        <v>42</v>
      </c>
      <c r="F638" t="str">
        <f t="shared" si="28"/>
        <v>Queensland</v>
      </c>
      <c r="G638" t="s">
        <v>35</v>
      </c>
      <c r="H638">
        <v>4053</v>
      </c>
      <c r="I638" t="s">
        <v>11</v>
      </c>
      <c r="J638" t="s">
        <v>43</v>
      </c>
      <c r="K638" t="s">
        <v>153</v>
      </c>
      <c r="L638" t="s">
        <v>16</v>
      </c>
      <c r="M638" s="5">
        <v>16.990000000000002</v>
      </c>
    </row>
    <row r="639" spans="1:13" x14ac:dyDescent="0.15">
      <c r="A639" s="2">
        <v>44935</v>
      </c>
      <c r="B639" s="3">
        <f t="shared" si="29"/>
        <v>2023</v>
      </c>
      <c r="C639" t="str">
        <f t="shared" si="27"/>
        <v>2022-2023</v>
      </c>
      <c r="D639" t="s">
        <v>147</v>
      </c>
      <c r="E639" t="s">
        <v>64</v>
      </c>
      <c r="F639" t="str">
        <f t="shared" si="28"/>
        <v>Victoria</v>
      </c>
      <c r="G639" t="s">
        <v>45</v>
      </c>
      <c r="H639">
        <v>3199</v>
      </c>
      <c r="I639" t="s">
        <v>11</v>
      </c>
      <c r="J639" t="s">
        <v>63</v>
      </c>
      <c r="K639" t="s">
        <v>19</v>
      </c>
      <c r="L639" t="s">
        <v>23</v>
      </c>
      <c r="M639" s="5">
        <v>17</v>
      </c>
    </row>
    <row r="640" spans="1:13" x14ac:dyDescent="0.15">
      <c r="A640" s="2">
        <v>45384</v>
      </c>
      <c r="B640" s="3">
        <f t="shared" si="29"/>
        <v>2024</v>
      </c>
      <c r="C640" t="str">
        <f t="shared" si="27"/>
        <v>2023-2024</v>
      </c>
      <c r="D640" t="s">
        <v>147</v>
      </c>
      <c r="E640" t="s">
        <v>112</v>
      </c>
      <c r="F640" t="str">
        <f t="shared" si="28"/>
        <v>Victoria</v>
      </c>
      <c r="G640" t="s">
        <v>45</v>
      </c>
      <c r="H640">
        <v>3076</v>
      </c>
      <c r="I640" t="s">
        <v>11</v>
      </c>
      <c r="J640" t="s">
        <v>46</v>
      </c>
      <c r="K640" t="s">
        <v>156</v>
      </c>
      <c r="L640" t="s">
        <v>17</v>
      </c>
      <c r="M640" s="5">
        <v>17</v>
      </c>
    </row>
    <row r="641" spans="1:13" x14ac:dyDescent="0.15">
      <c r="A641" s="2">
        <v>45552</v>
      </c>
      <c r="B641" s="3">
        <f t="shared" si="29"/>
        <v>2025</v>
      </c>
      <c r="C641" t="str">
        <f t="shared" si="27"/>
        <v>2024-2025</v>
      </c>
      <c r="D641" t="s">
        <v>147</v>
      </c>
      <c r="E641" t="s">
        <v>90</v>
      </c>
      <c r="F641" t="str">
        <f t="shared" si="28"/>
        <v>Victoria</v>
      </c>
      <c r="G641" t="s">
        <v>45</v>
      </c>
      <c r="H641">
        <v>3179</v>
      </c>
      <c r="I641" t="s">
        <v>11</v>
      </c>
      <c r="J641" t="s">
        <v>63</v>
      </c>
      <c r="K641" t="s">
        <v>154</v>
      </c>
      <c r="L641" t="s">
        <v>14</v>
      </c>
      <c r="M641" s="5">
        <v>17</v>
      </c>
    </row>
    <row r="642" spans="1:13" x14ac:dyDescent="0.15">
      <c r="A642" s="2">
        <v>45523</v>
      </c>
      <c r="B642" s="3">
        <f t="shared" si="29"/>
        <v>2025</v>
      </c>
      <c r="C642" t="str">
        <f t="shared" ref="C642:C705" si="30">IF(MONTH(A642) &gt;= 7, YEAR(A642) &amp; "-" &amp; YEAR(A642) + 1, YEAR(A642) - 1 &amp; "-" &amp; YEAR(A642))</f>
        <v>2024-2025</v>
      </c>
      <c r="D642" t="s">
        <v>148</v>
      </c>
      <c r="E642" t="s">
        <v>47</v>
      </c>
      <c r="F642" t="str">
        <f t="shared" ref="F642:F705" si="31">IF(G642="WA","Western Australia",
IF(G642="NSW","New South Wales",
IF(G642="QLD","Queensland",
IF(G642="VIC","Victoria",
IF(G642="TAS","Tasmania",
IF(G642="SA","South Australia",
IF(G642="NT","Northern Territory",
IF(G642="ACT","Australian Capital Territory",G642))))))))</f>
        <v>Western Australia</v>
      </c>
      <c r="G642" t="s">
        <v>48</v>
      </c>
      <c r="H642">
        <v>6030</v>
      </c>
      <c r="I642" t="s">
        <v>11</v>
      </c>
      <c r="J642" t="s">
        <v>49</v>
      </c>
      <c r="K642" t="s">
        <v>156</v>
      </c>
      <c r="L642" t="s">
        <v>17</v>
      </c>
      <c r="M642" s="5">
        <v>17.37</v>
      </c>
    </row>
    <row r="643" spans="1:13" x14ac:dyDescent="0.15">
      <c r="A643" s="2">
        <v>45097</v>
      </c>
      <c r="B643" s="3">
        <f t="shared" ref="B643:B706" si="32">IF(MONTH(A643)&gt;=7,YEAR(A643)+1,YEAR(A643))</f>
        <v>2023</v>
      </c>
      <c r="C643" t="str">
        <f t="shared" si="30"/>
        <v>2022-2023</v>
      </c>
      <c r="D643" t="s">
        <v>148</v>
      </c>
      <c r="E643" t="s">
        <v>130</v>
      </c>
      <c r="F643" t="str">
        <f t="shared" si="31"/>
        <v>South Australia</v>
      </c>
      <c r="G643" t="s">
        <v>32</v>
      </c>
      <c r="H643">
        <v>5290</v>
      </c>
      <c r="I643" t="s">
        <v>11</v>
      </c>
      <c r="J643" t="s">
        <v>38</v>
      </c>
      <c r="K643" t="s">
        <v>150</v>
      </c>
      <c r="L643" t="s">
        <v>18</v>
      </c>
      <c r="M643" s="5">
        <v>17.46</v>
      </c>
    </row>
    <row r="644" spans="1:13" x14ac:dyDescent="0.15">
      <c r="A644" s="2">
        <v>45100</v>
      </c>
      <c r="B644" s="3">
        <f t="shared" si="32"/>
        <v>2023</v>
      </c>
      <c r="C644" t="str">
        <f t="shared" si="30"/>
        <v>2022-2023</v>
      </c>
      <c r="D644" t="s">
        <v>147</v>
      </c>
      <c r="E644" t="s">
        <v>42</v>
      </c>
      <c r="F644" t="str">
        <f t="shared" si="31"/>
        <v>Queensland</v>
      </c>
      <c r="G644" t="s">
        <v>35</v>
      </c>
      <c r="H644">
        <v>4053</v>
      </c>
      <c r="I644" t="s">
        <v>11</v>
      </c>
      <c r="J644" t="s">
        <v>43</v>
      </c>
      <c r="K644" t="s">
        <v>149</v>
      </c>
      <c r="L644" t="s">
        <v>15</v>
      </c>
      <c r="M644" s="5">
        <v>17.490000000000002</v>
      </c>
    </row>
    <row r="645" spans="1:13" x14ac:dyDescent="0.15">
      <c r="A645" s="2">
        <v>44980</v>
      </c>
      <c r="B645" s="3">
        <f t="shared" si="32"/>
        <v>2023</v>
      </c>
      <c r="C645" t="str">
        <f t="shared" si="30"/>
        <v>2022-2023</v>
      </c>
      <c r="D645" t="s">
        <v>148</v>
      </c>
      <c r="E645" t="s">
        <v>103</v>
      </c>
      <c r="F645" t="str">
        <f t="shared" si="31"/>
        <v>Queensland</v>
      </c>
      <c r="G645" t="s">
        <v>35</v>
      </c>
      <c r="H645">
        <v>4509</v>
      </c>
      <c r="I645" t="s">
        <v>11</v>
      </c>
      <c r="J645" t="s">
        <v>104</v>
      </c>
      <c r="K645" t="s">
        <v>149</v>
      </c>
      <c r="L645" t="s">
        <v>15</v>
      </c>
      <c r="M645" s="5">
        <v>17.54</v>
      </c>
    </row>
    <row r="646" spans="1:13" x14ac:dyDescent="0.15">
      <c r="A646" s="2">
        <v>45208</v>
      </c>
      <c r="B646" s="3">
        <f t="shared" si="32"/>
        <v>2024</v>
      </c>
      <c r="C646" t="str">
        <f t="shared" si="30"/>
        <v>2023-2024</v>
      </c>
      <c r="D646" t="s">
        <v>147</v>
      </c>
      <c r="E646" t="s">
        <v>67</v>
      </c>
      <c r="F646" t="str">
        <f t="shared" si="31"/>
        <v>New South Wales</v>
      </c>
      <c r="G646" t="s">
        <v>10</v>
      </c>
      <c r="H646">
        <v>2478</v>
      </c>
      <c r="I646" t="s">
        <v>11</v>
      </c>
      <c r="J646" t="s">
        <v>68</v>
      </c>
      <c r="K646" t="s">
        <v>155</v>
      </c>
      <c r="L646" t="s">
        <v>20</v>
      </c>
      <c r="M646" s="5">
        <v>17.829999999999998</v>
      </c>
    </row>
    <row r="647" spans="1:13" x14ac:dyDescent="0.15">
      <c r="A647" s="2">
        <v>45009</v>
      </c>
      <c r="B647" s="3">
        <f t="shared" si="32"/>
        <v>2023</v>
      </c>
      <c r="C647" t="str">
        <f t="shared" si="30"/>
        <v>2022-2023</v>
      </c>
      <c r="D647" t="s">
        <v>147</v>
      </c>
      <c r="E647" t="s">
        <v>117</v>
      </c>
      <c r="F647" t="str">
        <f t="shared" si="31"/>
        <v>Queensland</v>
      </c>
      <c r="G647" t="s">
        <v>35</v>
      </c>
      <c r="H647">
        <v>4119</v>
      </c>
      <c r="I647" t="s">
        <v>11</v>
      </c>
      <c r="J647" t="s">
        <v>43</v>
      </c>
      <c r="K647" t="s">
        <v>154</v>
      </c>
      <c r="L647" t="s">
        <v>14</v>
      </c>
      <c r="M647" s="5">
        <v>17.829999999999998</v>
      </c>
    </row>
    <row r="648" spans="1:13" x14ac:dyDescent="0.15">
      <c r="A648" s="2">
        <v>45652</v>
      </c>
      <c r="B648" s="3">
        <f t="shared" si="32"/>
        <v>2025</v>
      </c>
      <c r="C648" t="str">
        <f t="shared" si="30"/>
        <v>2024-2025</v>
      </c>
      <c r="D648" t="s">
        <v>148</v>
      </c>
      <c r="E648" t="s">
        <v>83</v>
      </c>
      <c r="F648" t="str">
        <f t="shared" si="31"/>
        <v>New South Wales</v>
      </c>
      <c r="G648" t="s">
        <v>10</v>
      </c>
      <c r="H648">
        <v>2750</v>
      </c>
      <c r="I648" t="s">
        <v>11</v>
      </c>
      <c r="J648" t="s">
        <v>25</v>
      </c>
      <c r="K648" t="s">
        <v>156</v>
      </c>
      <c r="L648" t="s">
        <v>17</v>
      </c>
      <c r="M648" s="5">
        <v>17.91</v>
      </c>
    </row>
    <row r="649" spans="1:13" x14ac:dyDescent="0.15">
      <c r="A649" s="2">
        <v>45206</v>
      </c>
      <c r="B649" s="3">
        <f t="shared" si="32"/>
        <v>2024</v>
      </c>
      <c r="C649" t="str">
        <f t="shared" si="30"/>
        <v>2023-2024</v>
      </c>
      <c r="D649" t="s">
        <v>148</v>
      </c>
      <c r="E649" t="s">
        <v>100</v>
      </c>
      <c r="F649" t="str">
        <f t="shared" si="31"/>
        <v>Western Australia</v>
      </c>
      <c r="G649" t="s">
        <v>48</v>
      </c>
      <c r="H649">
        <v>6021</v>
      </c>
      <c r="I649" t="s">
        <v>11</v>
      </c>
      <c r="J649" t="s">
        <v>49</v>
      </c>
      <c r="K649" t="s">
        <v>19</v>
      </c>
      <c r="L649" t="s">
        <v>23</v>
      </c>
      <c r="M649" s="5">
        <v>17.940000000000001</v>
      </c>
    </row>
    <row r="650" spans="1:13" x14ac:dyDescent="0.15">
      <c r="A650" s="2">
        <v>44940</v>
      </c>
      <c r="B650" s="3">
        <f t="shared" si="32"/>
        <v>2023</v>
      </c>
      <c r="C650" t="str">
        <f t="shared" si="30"/>
        <v>2022-2023</v>
      </c>
      <c r="D650" t="s">
        <v>147</v>
      </c>
      <c r="E650" t="s">
        <v>91</v>
      </c>
      <c r="F650" t="str">
        <f t="shared" si="31"/>
        <v>Victoria</v>
      </c>
      <c r="G650" t="s">
        <v>45</v>
      </c>
      <c r="H650">
        <v>3690</v>
      </c>
      <c r="I650" t="s">
        <v>11</v>
      </c>
      <c r="J650" t="s">
        <v>55</v>
      </c>
      <c r="K650" t="s">
        <v>156</v>
      </c>
      <c r="L650" t="s">
        <v>17</v>
      </c>
      <c r="M650" s="5">
        <v>17.940000000000001</v>
      </c>
    </row>
    <row r="651" spans="1:13" x14ac:dyDescent="0.15">
      <c r="A651" s="2">
        <v>44971</v>
      </c>
      <c r="B651" s="3">
        <f t="shared" si="32"/>
        <v>2023</v>
      </c>
      <c r="C651" t="str">
        <f t="shared" si="30"/>
        <v>2022-2023</v>
      </c>
      <c r="D651" t="s">
        <v>148</v>
      </c>
      <c r="E651" t="s">
        <v>145</v>
      </c>
      <c r="F651" t="str">
        <f t="shared" si="31"/>
        <v>New South Wales</v>
      </c>
      <c r="G651" t="s">
        <v>10</v>
      </c>
      <c r="H651">
        <v>2101</v>
      </c>
      <c r="I651" t="s">
        <v>11</v>
      </c>
      <c r="J651" t="s">
        <v>27</v>
      </c>
      <c r="K651" t="s">
        <v>154</v>
      </c>
      <c r="L651" t="s">
        <v>14</v>
      </c>
      <c r="M651" s="5">
        <v>17.96</v>
      </c>
    </row>
    <row r="652" spans="1:13" x14ac:dyDescent="0.15">
      <c r="A652" s="2">
        <v>45444</v>
      </c>
      <c r="B652" s="3">
        <f t="shared" si="32"/>
        <v>2024</v>
      </c>
      <c r="C652" t="str">
        <f t="shared" si="30"/>
        <v>2023-2024</v>
      </c>
      <c r="D652" t="s">
        <v>147</v>
      </c>
      <c r="E652" t="s">
        <v>79</v>
      </c>
      <c r="F652" t="str">
        <f t="shared" si="31"/>
        <v>Australian Capital Territory</v>
      </c>
      <c r="G652" t="s">
        <v>80</v>
      </c>
      <c r="H652">
        <v>2617</v>
      </c>
      <c r="I652" t="s">
        <v>11</v>
      </c>
      <c r="J652" t="s">
        <v>58</v>
      </c>
      <c r="K652" t="s">
        <v>19</v>
      </c>
      <c r="L652" t="s">
        <v>23</v>
      </c>
      <c r="M652" s="5">
        <v>17.97</v>
      </c>
    </row>
    <row r="653" spans="1:13" x14ac:dyDescent="0.15">
      <c r="A653" s="2">
        <v>45183</v>
      </c>
      <c r="B653" s="3">
        <f t="shared" si="32"/>
        <v>2024</v>
      </c>
      <c r="C653" t="str">
        <f t="shared" si="30"/>
        <v>2023-2024</v>
      </c>
      <c r="D653" t="s">
        <v>148</v>
      </c>
      <c r="E653" t="s">
        <v>39</v>
      </c>
      <c r="F653" t="str">
        <f t="shared" si="31"/>
        <v>South Australia</v>
      </c>
      <c r="G653" t="s">
        <v>32</v>
      </c>
      <c r="H653">
        <v>5343</v>
      </c>
      <c r="I653" t="s">
        <v>11</v>
      </c>
      <c r="J653" t="s">
        <v>38</v>
      </c>
      <c r="K653" t="s">
        <v>150</v>
      </c>
      <c r="L653" t="s">
        <v>18</v>
      </c>
      <c r="M653" s="5">
        <v>17.97</v>
      </c>
    </row>
    <row r="654" spans="1:13" x14ac:dyDescent="0.15">
      <c r="A654" s="2">
        <v>45220</v>
      </c>
      <c r="B654" s="3">
        <f t="shared" si="32"/>
        <v>2024</v>
      </c>
      <c r="C654" t="str">
        <f t="shared" si="30"/>
        <v>2023-2024</v>
      </c>
      <c r="D654" t="s">
        <v>147</v>
      </c>
      <c r="E654" t="s">
        <v>140</v>
      </c>
      <c r="F654" t="str">
        <f t="shared" si="31"/>
        <v>Tasmania</v>
      </c>
      <c r="G654" t="s">
        <v>70</v>
      </c>
      <c r="H654">
        <v>7320</v>
      </c>
      <c r="I654" t="s">
        <v>11</v>
      </c>
      <c r="J654" t="s">
        <v>71</v>
      </c>
      <c r="K654" t="s">
        <v>153</v>
      </c>
      <c r="L654" t="s">
        <v>16</v>
      </c>
      <c r="M654" s="5">
        <v>17.97</v>
      </c>
    </row>
    <row r="655" spans="1:13" x14ac:dyDescent="0.15">
      <c r="A655" s="2">
        <v>45259</v>
      </c>
      <c r="B655" s="3">
        <f t="shared" si="32"/>
        <v>2024</v>
      </c>
      <c r="C655" t="str">
        <f t="shared" si="30"/>
        <v>2023-2024</v>
      </c>
      <c r="D655" t="s">
        <v>147</v>
      </c>
      <c r="E655" t="s">
        <v>28</v>
      </c>
      <c r="F655" t="str">
        <f t="shared" si="31"/>
        <v>Northern Territory</v>
      </c>
      <c r="G655" t="s">
        <v>29</v>
      </c>
      <c r="H655">
        <v>800</v>
      </c>
      <c r="I655" t="s">
        <v>11</v>
      </c>
      <c r="J655" t="s">
        <v>30</v>
      </c>
      <c r="K655" t="s">
        <v>155</v>
      </c>
      <c r="L655" t="s">
        <v>20</v>
      </c>
      <c r="M655" s="5">
        <v>17.97</v>
      </c>
    </row>
    <row r="656" spans="1:13" x14ac:dyDescent="0.15">
      <c r="A656" s="2">
        <v>45384</v>
      </c>
      <c r="B656" s="3">
        <f t="shared" si="32"/>
        <v>2024</v>
      </c>
      <c r="C656" t="str">
        <f t="shared" si="30"/>
        <v>2023-2024</v>
      </c>
      <c r="D656" t="s">
        <v>148</v>
      </c>
      <c r="E656" t="s">
        <v>93</v>
      </c>
      <c r="F656" t="str">
        <f t="shared" si="31"/>
        <v>Western Australia</v>
      </c>
      <c r="G656" t="s">
        <v>48</v>
      </c>
      <c r="H656">
        <v>6112</v>
      </c>
      <c r="I656" t="s">
        <v>11</v>
      </c>
      <c r="J656" t="s">
        <v>94</v>
      </c>
      <c r="K656" t="s">
        <v>149</v>
      </c>
      <c r="L656" t="s">
        <v>15</v>
      </c>
      <c r="M656" s="5">
        <v>17.97</v>
      </c>
    </row>
    <row r="657" spans="1:13" x14ac:dyDescent="0.15">
      <c r="A657" s="2">
        <v>45469</v>
      </c>
      <c r="B657" s="3">
        <f t="shared" si="32"/>
        <v>2024</v>
      </c>
      <c r="C657" t="str">
        <f t="shared" si="30"/>
        <v>2023-2024</v>
      </c>
      <c r="D657" t="s">
        <v>147</v>
      </c>
      <c r="E657" t="s">
        <v>106</v>
      </c>
      <c r="F657" t="str">
        <f t="shared" si="31"/>
        <v>Victoria</v>
      </c>
      <c r="G657" t="s">
        <v>45</v>
      </c>
      <c r="H657">
        <v>3915</v>
      </c>
      <c r="I657" t="s">
        <v>11</v>
      </c>
      <c r="J657" t="s">
        <v>55</v>
      </c>
      <c r="K657" t="s">
        <v>154</v>
      </c>
      <c r="L657" t="s">
        <v>14</v>
      </c>
      <c r="M657" s="5">
        <v>17.97</v>
      </c>
    </row>
    <row r="658" spans="1:13" x14ac:dyDescent="0.15">
      <c r="A658" s="2">
        <v>45280</v>
      </c>
      <c r="B658" s="3">
        <f t="shared" si="32"/>
        <v>2024</v>
      </c>
      <c r="C658" t="str">
        <f t="shared" si="30"/>
        <v>2023-2024</v>
      </c>
      <c r="D658" t="s">
        <v>147</v>
      </c>
      <c r="E658" t="s">
        <v>92</v>
      </c>
      <c r="F658" t="str">
        <f t="shared" si="31"/>
        <v>Queensland</v>
      </c>
      <c r="G658" t="s">
        <v>35</v>
      </c>
      <c r="H658">
        <v>4068</v>
      </c>
      <c r="I658" t="s">
        <v>11</v>
      </c>
      <c r="J658" t="s">
        <v>43</v>
      </c>
      <c r="K658" t="s">
        <v>155</v>
      </c>
      <c r="L658" t="s">
        <v>20</v>
      </c>
      <c r="M658" s="5">
        <v>17.97</v>
      </c>
    </row>
    <row r="659" spans="1:13" x14ac:dyDescent="0.15">
      <c r="A659" s="2">
        <v>44946</v>
      </c>
      <c r="B659" s="3">
        <f t="shared" si="32"/>
        <v>2023</v>
      </c>
      <c r="C659" t="str">
        <f t="shared" si="30"/>
        <v>2022-2023</v>
      </c>
      <c r="D659" t="s">
        <v>147</v>
      </c>
      <c r="E659" t="s">
        <v>98</v>
      </c>
      <c r="F659" t="str">
        <f t="shared" si="31"/>
        <v>Victoria</v>
      </c>
      <c r="G659" t="s">
        <v>45</v>
      </c>
      <c r="H659">
        <v>3429</v>
      </c>
      <c r="I659" t="s">
        <v>11</v>
      </c>
      <c r="J659" t="s">
        <v>60</v>
      </c>
      <c r="K659" t="s">
        <v>156</v>
      </c>
      <c r="L659" t="s">
        <v>17</v>
      </c>
      <c r="M659" s="5">
        <v>17.97</v>
      </c>
    </row>
    <row r="660" spans="1:13" x14ac:dyDescent="0.15">
      <c r="A660" s="2">
        <v>45369</v>
      </c>
      <c r="B660" s="3">
        <f t="shared" si="32"/>
        <v>2024</v>
      </c>
      <c r="C660" t="str">
        <f t="shared" si="30"/>
        <v>2023-2024</v>
      </c>
      <c r="D660" t="s">
        <v>148</v>
      </c>
      <c r="E660" t="s">
        <v>122</v>
      </c>
      <c r="F660" t="str">
        <f t="shared" si="31"/>
        <v>New South Wales</v>
      </c>
      <c r="G660" t="s">
        <v>10</v>
      </c>
      <c r="H660">
        <v>2650</v>
      </c>
      <c r="I660" t="s">
        <v>11</v>
      </c>
      <c r="J660" t="s">
        <v>25</v>
      </c>
      <c r="K660" t="s">
        <v>19</v>
      </c>
      <c r="L660" t="s">
        <v>23</v>
      </c>
      <c r="M660" s="5">
        <v>17.97</v>
      </c>
    </row>
    <row r="661" spans="1:13" x14ac:dyDescent="0.15">
      <c r="A661" s="2">
        <v>45459</v>
      </c>
      <c r="B661" s="3">
        <f t="shared" si="32"/>
        <v>2024</v>
      </c>
      <c r="C661" t="str">
        <f t="shared" si="30"/>
        <v>2023-2024</v>
      </c>
      <c r="D661" t="s">
        <v>147</v>
      </c>
      <c r="E661" t="s">
        <v>119</v>
      </c>
      <c r="F661" t="str">
        <f t="shared" si="31"/>
        <v>Queensland</v>
      </c>
      <c r="G661" t="s">
        <v>35</v>
      </c>
      <c r="H661">
        <v>4570</v>
      </c>
      <c r="I661" t="s">
        <v>11</v>
      </c>
      <c r="J661" t="s">
        <v>120</v>
      </c>
      <c r="K661" t="s">
        <v>156</v>
      </c>
      <c r="L661" t="s">
        <v>17</v>
      </c>
      <c r="M661" s="5">
        <v>17.98</v>
      </c>
    </row>
    <row r="662" spans="1:13" x14ac:dyDescent="0.15">
      <c r="A662" s="2">
        <v>45538</v>
      </c>
      <c r="B662" s="3">
        <f t="shared" si="32"/>
        <v>2025</v>
      </c>
      <c r="C662" t="str">
        <f t="shared" si="30"/>
        <v>2024-2025</v>
      </c>
      <c r="D662" t="s">
        <v>147</v>
      </c>
      <c r="E662" t="s">
        <v>128</v>
      </c>
      <c r="F662" t="str">
        <f t="shared" si="31"/>
        <v>Western Australia</v>
      </c>
      <c r="G662" t="s">
        <v>48</v>
      </c>
      <c r="H662">
        <v>6027</v>
      </c>
      <c r="I662" t="s">
        <v>11</v>
      </c>
      <c r="J662" t="s">
        <v>49</v>
      </c>
      <c r="K662" t="s">
        <v>150</v>
      </c>
      <c r="L662" t="s">
        <v>18</v>
      </c>
      <c r="M662" s="5">
        <v>17.98</v>
      </c>
    </row>
    <row r="663" spans="1:13" x14ac:dyDescent="0.15">
      <c r="A663" s="2">
        <v>45386</v>
      </c>
      <c r="B663" s="3">
        <f t="shared" si="32"/>
        <v>2024</v>
      </c>
      <c r="C663" t="str">
        <f t="shared" si="30"/>
        <v>2023-2024</v>
      </c>
      <c r="D663" t="s">
        <v>148</v>
      </c>
      <c r="E663" t="s">
        <v>109</v>
      </c>
      <c r="F663" t="str">
        <f t="shared" si="31"/>
        <v>New South Wales</v>
      </c>
      <c r="G663" t="s">
        <v>10</v>
      </c>
      <c r="H663">
        <v>2480</v>
      </c>
      <c r="I663" t="s">
        <v>11</v>
      </c>
      <c r="J663" t="s">
        <v>68</v>
      </c>
      <c r="K663" t="s">
        <v>149</v>
      </c>
      <c r="L663" t="s">
        <v>15</v>
      </c>
      <c r="M663" s="5">
        <v>17.98</v>
      </c>
    </row>
    <row r="664" spans="1:13" x14ac:dyDescent="0.15">
      <c r="A664" s="2">
        <v>45019</v>
      </c>
      <c r="B664" s="3">
        <f t="shared" si="32"/>
        <v>2023</v>
      </c>
      <c r="C664" t="str">
        <f t="shared" si="30"/>
        <v>2022-2023</v>
      </c>
      <c r="D664" t="s">
        <v>147</v>
      </c>
      <c r="E664" t="s">
        <v>37</v>
      </c>
      <c r="F664" t="str">
        <f t="shared" si="31"/>
        <v>South Australia</v>
      </c>
      <c r="G664" t="s">
        <v>32</v>
      </c>
      <c r="H664">
        <v>5607</v>
      </c>
      <c r="I664" t="s">
        <v>11</v>
      </c>
      <c r="J664" t="s">
        <v>38</v>
      </c>
      <c r="K664" t="s">
        <v>149</v>
      </c>
      <c r="L664" t="s">
        <v>15</v>
      </c>
      <c r="M664" s="5">
        <v>17.98</v>
      </c>
    </row>
    <row r="665" spans="1:13" x14ac:dyDescent="0.15">
      <c r="A665" s="2">
        <v>45288</v>
      </c>
      <c r="B665" s="3">
        <f t="shared" si="32"/>
        <v>2024</v>
      </c>
      <c r="C665" t="str">
        <f t="shared" si="30"/>
        <v>2023-2024</v>
      </c>
      <c r="D665" t="s">
        <v>148</v>
      </c>
      <c r="E665" t="s">
        <v>137</v>
      </c>
      <c r="F665" t="str">
        <f t="shared" si="31"/>
        <v>New South Wales</v>
      </c>
      <c r="G665" t="s">
        <v>10</v>
      </c>
      <c r="H665">
        <v>2031</v>
      </c>
      <c r="I665" t="s">
        <v>11</v>
      </c>
      <c r="J665" t="s">
        <v>12</v>
      </c>
      <c r="K665" t="s">
        <v>153</v>
      </c>
      <c r="L665" t="s">
        <v>16</v>
      </c>
      <c r="M665" s="5">
        <v>17.98</v>
      </c>
    </row>
    <row r="666" spans="1:13" x14ac:dyDescent="0.15">
      <c r="A666" s="2">
        <v>45654</v>
      </c>
      <c r="B666" s="3">
        <f t="shared" si="32"/>
        <v>2025</v>
      </c>
      <c r="C666" t="str">
        <f t="shared" si="30"/>
        <v>2024-2025</v>
      </c>
      <c r="D666" t="s">
        <v>147</v>
      </c>
      <c r="E666" t="s">
        <v>56</v>
      </c>
      <c r="F666" t="str">
        <f t="shared" si="31"/>
        <v>Northern Territory</v>
      </c>
      <c r="G666" t="s">
        <v>29</v>
      </c>
      <c r="H666">
        <v>870</v>
      </c>
      <c r="I666" t="s">
        <v>11</v>
      </c>
      <c r="J666" t="s">
        <v>30</v>
      </c>
      <c r="K666" t="s">
        <v>150</v>
      </c>
      <c r="L666" t="s">
        <v>18</v>
      </c>
      <c r="M666" s="5">
        <v>17.990000000000002</v>
      </c>
    </row>
    <row r="667" spans="1:13" x14ac:dyDescent="0.15">
      <c r="A667" s="2">
        <v>45513</v>
      </c>
      <c r="B667" s="3">
        <f t="shared" si="32"/>
        <v>2025</v>
      </c>
      <c r="C667" t="str">
        <f t="shared" si="30"/>
        <v>2024-2025</v>
      </c>
      <c r="D667" t="s">
        <v>147</v>
      </c>
      <c r="E667" t="s">
        <v>135</v>
      </c>
      <c r="F667" t="str">
        <f t="shared" si="31"/>
        <v>Victoria</v>
      </c>
      <c r="G667" t="s">
        <v>45</v>
      </c>
      <c r="H667">
        <v>3550</v>
      </c>
      <c r="I667" t="s">
        <v>11</v>
      </c>
      <c r="J667" t="s">
        <v>60</v>
      </c>
      <c r="K667" t="s">
        <v>153</v>
      </c>
      <c r="L667" t="s">
        <v>16</v>
      </c>
      <c r="M667" s="5">
        <v>17.990000000000002</v>
      </c>
    </row>
    <row r="668" spans="1:13" x14ac:dyDescent="0.15">
      <c r="A668" s="2">
        <v>44960</v>
      </c>
      <c r="B668" s="3">
        <f t="shared" si="32"/>
        <v>2023</v>
      </c>
      <c r="C668" t="str">
        <f t="shared" si="30"/>
        <v>2022-2023</v>
      </c>
      <c r="D668" t="s">
        <v>147</v>
      </c>
      <c r="E668" t="s">
        <v>132</v>
      </c>
      <c r="F668" t="str">
        <f t="shared" si="31"/>
        <v>New South Wales</v>
      </c>
      <c r="G668" t="s">
        <v>10</v>
      </c>
      <c r="H668">
        <v>2800</v>
      </c>
      <c r="I668" t="s">
        <v>11</v>
      </c>
      <c r="J668" t="s">
        <v>25</v>
      </c>
      <c r="K668" t="s">
        <v>154</v>
      </c>
      <c r="L668" t="s">
        <v>14</v>
      </c>
      <c r="M668" s="5">
        <v>17.990000000000002</v>
      </c>
    </row>
    <row r="669" spans="1:13" x14ac:dyDescent="0.15">
      <c r="A669" s="2">
        <v>45343</v>
      </c>
      <c r="B669" s="3">
        <f t="shared" si="32"/>
        <v>2024</v>
      </c>
      <c r="C669" t="str">
        <f t="shared" si="30"/>
        <v>2023-2024</v>
      </c>
      <c r="D669" t="s">
        <v>147</v>
      </c>
      <c r="E669" t="s">
        <v>52</v>
      </c>
      <c r="F669" t="str">
        <f t="shared" si="31"/>
        <v>Victoria</v>
      </c>
      <c r="G669" t="s">
        <v>45</v>
      </c>
      <c r="H669">
        <v>3030</v>
      </c>
      <c r="I669" t="s">
        <v>11</v>
      </c>
      <c r="J669" t="s">
        <v>46</v>
      </c>
      <c r="K669" t="s">
        <v>154</v>
      </c>
      <c r="L669" t="s">
        <v>14</v>
      </c>
      <c r="M669" s="5">
        <v>17.990000000000002</v>
      </c>
    </row>
    <row r="670" spans="1:13" x14ac:dyDescent="0.15">
      <c r="A670" s="2">
        <v>45140</v>
      </c>
      <c r="B670" s="3">
        <f t="shared" si="32"/>
        <v>2024</v>
      </c>
      <c r="C670" t="str">
        <f t="shared" si="30"/>
        <v>2023-2024</v>
      </c>
      <c r="D670" t="s">
        <v>147</v>
      </c>
      <c r="E670" t="s">
        <v>136</v>
      </c>
      <c r="F670" t="str">
        <f t="shared" si="31"/>
        <v>Victoria</v>
      </c>
      <c r="G670" t="s">
        <v>45</v>
      </c>
      <c r="H670">
        <v>3175</v>
      </c>
      <c r="I670" t="s">
        <v>11</v>
      </c>
      <c r="J670" t="s">
        <v>63</v>
      </c>
      <c r="K670" t="s">
        <v>155</v>
      </c>
      <c r="L670" t="s">
        <v>20</v>
      </c>
      <c r="M670" s="5">
        <v>18</v>
      </c>
    </row>
    <row r="671" spans="1:13" x14ac:dyDescent="0.15">
      <c r="A671" s="2">
        <v>45286</v>
      </c>
      <c r="B671" s="3">
        <f t="shared" si="32"/>
        <v>2024</v>
      </c>
      <c r="C671" t="str">
        <f t="shared" si="30"/>
        <v>2023-2024</v>
      </c>
      <c r="D671" t="s">
        <v>147</v>
      </c>
      <c r="E671" t="s">
        <v>110</v>
      </c>
      <c r="F671" t="str">
        <f t="shared" si="31"/>
        <v>Queensland</v>
      </c>
      <c r="G671" t="s">
        <v>35</v>
      </c>
      <c r="H671">
        <v>4680</v>
      </c>
      <c r="I671" t="s">
        <v>11</v>
      </c>
      <c r="J671" t="s">
        <v>51</v>
      </c>
      <c r="K671" t="s">
        <v>154</v>
      </c>
      <c r="L671" t="s">
        <v>14</v>
      </c>
      <c r="M671" s="5">
        <v>18</v>
      </c>
    </row>
    <row r="672" spans="1:13" x14ac:dyDescent="0.15">
      <c r="A672" s="2">
        <v>44935</v>
      </c>
      <c r="B672" s="3">
        <f t="shared" si="32"/>
        <v>2023</v>
      </c>
      <c r="C672" t="str">
        <f t="shared" si="30"/>
        <v>2022-2023</v>
      </c>
      <c r="D672" t="s">
        <v>147</v>
      </c>
      <c r="E672" t="s">
        <v>65</v>
      </c>
      <c r="F672" t="str">
        <f t="shared" si="31"/>
        <v>New South Wales</v>
      </c>
      <c r="G672" t="s">
        <v>10</v>
      </c>
      <c r="H672">
        <v>2541</v>
      </c>
      <c r="I672" t="s">
        <v>11</v>
      </c>
      <c r="J672" t="s">
        <v>58</v>
      </c>
      <c r="K672" t="s">
        <v>150</v>
      </c>
      <c r="L672" t="s">
        <v>18</v>
      </c>
      <c r="M672" s="5">
        <v>18</v>
      </c>
    </row>
    <row r="673" spans="1:13" x14ac:dyDescent="0.15">
      <c r="A673" s="2">
        <v>45520</v>
      </c>
      <c r="B673" s="3">
        <f t="shared" si="32"/>
        <v>2025</v>
      </c>
      <c r="C673" t="str">
        <f t="shared" si="30"/>
        <v>2024-2025</v>
      </c>
      <c r="D673" t="s">
        <v>147</v>
      </c>
      <c r="E673" t="s">
        <v>111</v>
      </c>
      <c r="F673" t="str">
        <f t="shared" si="31"/>
        <v>New South Wales</v>
      </c>
      <c r="G673" t="s">
        <v>10</v>
      </c>
      <c r="H673">
        <v>2120</v>
      </c>
      <c r="I673" t="s">
        <v>11</v>
      </c>
      <c r="J673" t="s">
        <v>27</v>
      </c>
      <c r="K673" t="s">
        <v>154</v>
      </c>
      <c r="L673" t="s">
        <v>14</v>
      </c>
      <c r="M673" s="5">
        <v>18.010000000000002</v>
      </c>
    </row>
    <row r="674" spans="1:13" x14ac:dyDescent="0.15">
      <c r="A674" s="2">
        <v>45475</v>
      </c>
      <c r="B674" s="3">
        <f t="shared" si="32"/>
        <v>2025</v>
      </c>
      <c r="C674" t="str">
        <f t="shared" si="30"/>
        <v>2024-2025</v>
      </c>
      <c r="D674" t="s">
        <v>147</v>
      </c>
      <c r="E674" t="s">
        <v>112</v>
      </c>
      <c r="F674" t="str">
        <f t="shared" si="31"/>
        <v>Victoria</v>
      </c>
      <c r="G674" t="s">
        <v>45</v>
      </c>
      <c r="H674">
        <v>3076</v>
      </c>
      <c r="I674" t="s">
        <v>11</v>
      </c>
      <c r="J674" t="s">
        <v>46</v>
      </c>
      <c r="K674" t="s">
        <v>154</v>
      </c>
      <c r="L674" t="s">
        <v>14</v>
      </c>
      <c r="M674" s="5">
        <v>18.309999999999999</v>
      </c>
    </row>
    <row r="675" spans="1:13" x14ac:dyDescent="0.15">
      <c r="A675" s="2">
        <v>45153</v>
      </c>
      <c r="B675" s="3">
        <f t="shared" si="32"/>
        <v>2024</v>
      </c>
      <c r="C675" t="str">
        <f t="shared" si="30"/>
        <v>2023-2024</v>
      </c>
      <c r="D675" t="s">
        <v>147</v>
      </c>
      <c r="E675" t="s">
        <v>140</v>
      </c>
      <c r="F675" t="str">
        <f t="shared" si="31"/>
        <v>Tasmania</v>
      </c>
      <c r="G675" t="s">
        <v>70</v>
      </c>
      <c r="H675">
        <v>7320</v>
      </c>
      <c r="I675" t="s">
        <v>11</v>
      </c>
      <c r="J675" t="s">
        <v>71</v>
      </c>
      <c r="K675" t="s">
        <v>154</v>
      </c>
      <c r="L675" t="s">
        <v>14</v>
      </c>
      <c r="M675" s="5">
        <v>18.5</v>
      </c>
    </row>
    <row r="676" spans="1:13" x14ac:dyDescent="0.15">
      <c r="A676" s="2">
        <v>45157</v>
      </c>
      <c r="B676" s="3">
        <f t="shared" si="32"/>
        <v>2024</v>
      </c>
      <c r="C676" t="str">
        <f t="shared" si="30"/>
        <v>2023-2024</v>
      </c>
      <c r="D676" t="s">
        <v>147</v>
      </c>
      <c r="E676" t="s">
        <v>132</v>
      </c>
      <c r="F676" t="str">
        <f t="shared" si="31"/>
        <v>New South Wales</v>
      </c>
      <c r="G676" t="s">
        <v>10</v>
      </c>
      <c r="H676">
        <v>2800</v>
      </c>
      <c r="I676" t="s">
        <v>11</v>
      </c>
      <c r="J676" t="s">
        <v>25</v>
      </c>
      <c r="K676" t="s">
        <v>153</v>
      </c>
      <c r="L676" t="s">
        <v>16</v>
      </c>
      <c r="M676" s="5">
        <v>18.57</v>
      </c>
    </row>
    <row r="677" spans="1:13" x14ac:dyDescent="0.15">
      <c r="A677" s="2">
        <v>45142</v>
      </c>
      <c r="B677" s="3">
        <f t="shared" si="32"/>
        <v>2024</v>
      </c>
      <c r="C677" t="str">
        <f t="shared" si="30"/>
        <v>2023-2024</v>
      </c>
      <c r="D677" t="s">
        <v>147</v>
      </c>
      <c r="E677" t="s">
        <v>91</v>
      </c>
      <c r="F677" t="str">
        <f t="shared" si="31"/>
        <v>Victoria</v>
      </c>
      <c r="G677" t="s">
        <v>45</v>
      </c>
      <c r="H677">
        <v>3690</v>
      </c>
      <c r="I677" t="s">
        <v>11</v>
      </c>
      <c r="J677" t="s">
        <v>55</v>
      </c>
      <c r="K677" t="s">
        <v>156</v>
      </c>
      <c r="L677" t="s">
        <v>17</v>
      </c>
      <c r="M677" s="5">
        <v>18.579999999999998</v>
      </c>
    </row>
    <row r="678" spans="1:13" x14ac:dyDescent="0.15">
      <c r="A678" s="2">
        <v>44938</v>
      </c>
      <c r="B678" s="3">
        <f t="shared" si="32"/>
        <v>2023</v>
      </c>
      <c r="C678" t="str">
        <f t="shared" si="30"/>
        <v>2022-2023</v>
      </c>
      <c r="D678" t="s">
        <v>148</v>
      </c>
      <c r="E678" t="s">
        <v>145</v>
      </c>
      <c r="F678" t="str">
        <f t="shared" si="31"/>
        <v>New South Wales</v>
      </c>
      <c r="G678" t="s">
        <v>10</v>
      </c>
      <c r="H678">
        <v>2101</v>
      </c>
      <c r="I678" t="s">
        <v>11</v>
      </c>
      <c r="J678" t="s">
        <v>27</v>
      </c>
      <c r="K678" t="s">
        <v>152</v>
      </c>
      <c r="L678" t="s">
        <v>13</v>
      </c>
      <c r="M678" s="5">
        <v>18.89</v>
      </c>
    </row>
    <row r="679" spans="1:13" x14ac:dyDescent="0.15">
      <c r="A679" s="2">
        <v>45445</v>
      </c>
      <c r="B679" s="3">
        <f t="shared" si="32"/>
        <v>2024</v>
      </c>
      <c r="C679" t="str">
        <f t="shared" si="30"/>
        <v>2023-2024</v>
      </c>
      <c r="D679" t="s">
        <v>147</v>
      </c>
      <c r="E679" t="s">
        <v>127</v>
      </c>
      <c r="F679" t="str">
        <f t="shared" si="31"/>
        <v>New South Wales</v>
      </c>
      <c r="G679" t="s">
        <v>10</v>
      </c>
      <c r="H679">
        <v>2131</v>
      </c>
      <c r="I679" t="s">
        <v>11</v>
      </c>
      <c r="J679" t="s">
        <v>27</v>
      </c>
      <c r="K679" t="s">
        <v>155</v>
      </c>
      <c r="L679" t="s">
        <v>20</v>
      </c>
      <c r="M679" s="5">
        <v>18.950000000000003</v>
      </c>
    </row>
    <row r="680" spans="1:13" x14ac:dyDescent="0.15">
      <c r="A680" s="2">
        <v>45434</v>
      </c>
      <c r="B680" s="3">
        <f t="shared" si="32"/>
        <v>2024</v>
      </c>
      <c r="C680" t="str">
        <f t="shared" si="30"/>
        <v>2023-2024</v>
      </c>
      <c r="D680" t="s">
        <v>147</v>
      </c>
      <c r="E680" t="s">
        <v>129</v>
      </c>
      <c r="F680" t="str">
        <f t="shared" si="31"/>
        <v>Tasmania</v>
      </c>
      <c r="G680" t="s">
        <v>70</v>
      </c>
      <c r="H680">
        <v>7010</v>
      </c>
      <c r="I680" t="s">
        <v>11</v>
      </c>
      <c r="J680" t="s">
        <v>71</v>
      </c>
      <c r="K680" t="s">
        <v>156</v>
      </c>
      <c r="L680" t="s">
        <v>17</v>
      </c>
      <c r="M680" s="5">
        <v>18.950000000000003</v>
      </c>
    </row>
    <row r="681" spans="1:13" x14ac:dyDescent="0.15">
      <c r="A681" s="2">
        <v>45308</v>
      </c>
      <c r="B681" s="3">
        <f t="shared" si="32"/>
        <v>2024</v>
      </c>
      <c r="C681" t="str">
        <f t="shared" si="30"/>
        <v>2023-2024</v>
      </c>
      <c r="D681" t="s">
        <v>147</v>
      </c>
      <c r="E681" t="s">
        <v>96</v>
      </c>
      <c r="F681" t="str">
        <f t="shared" si="31"/>
        <v>Western Australia</v>
      </c>
      <c r="G681" t="s">
        <v>48</v>
      </c>
      <c r="H681">
        <v>6330</v>
      </c>
      <c r="I681" t="s">
        <v>11</v>
      </c>
      <c r="J681" t="s">
        <v>94</v>
      </c>
      <c r="K681" t="s">
        <v>19</v>
      </c>
      <c r="L681" t="s">
        <v>23</v>
      </c>
      <c r="M681" s="5">
        <v>18.97</v>
      </c>
    </row>
    <row r="682" spans="1:13" x14ac:dyDescent="0.15">
      <c r="A682" s="2">
        <v>45575</v>
      </c>
      <c r="B682" s="3">
        <f t="shared" si="32"/>
        <v>2025</v>
      </c>
      <c r="C682" t="str">
        <f t="shared" si="30"/>
        <v>2024-2025</v>
      </c>
      <c r="D682" t="s">
        <v>148</v>
      </c>
      <c r="E682" t="s">
        <v>115</v>
      </c>
      <c r="F682" t="str">
        <f t="shared" si="31"/>
        <v>Western Australia</v>
      </c>
      <c r="G682" t="s">
        <v>48</v>
      </c>
      <c r="H682">
        <v>6280</v>
      </c>
      <c r="I682" t="s">
        <v>11</v>
      </c>
      <c r="J682" t="s">
        <v>94</v>
      </c>
      <c r="K682" t="s">
        <v>150</v>
      </c>
      <c r="L682" t="s">
        <v>18</v>
      </c>
      <c r="M682" s="5">
        <v>18.98</v>
      </c>
    </row>
    <row r="683" spans="1:13" x14ac:dyDescent="0.15">
      <c r="A683" s="2">
        <v>45132</v>
      </c>
      <c r="B683" s="3">
        <f t="shared" si="32"/>
        <v>2024</v>
      </c>
      <c r="C683" t="str">
        <f t="shared" si="30"/>
        <v>2023-2024</v>
      </c>
      <c r="D683" t="s">
        <v>147</v>
      </c>
      <c r="E683" t="s">
        <v>102</v>
      </c>
      <c r="F683" t="str">
        <f t="shared" si="31"/>
        <v>Queensland</v>
      </c>
      <c r="G683" t="s">
        <v>35</v>
      </c>
      <c r="H683">
        <v>4870</v>
      </c>
      <c r="I683" t="s">
        <v>11</v>
      </c>
      <c r="J683" t="s">
        <v>36</v>
      </c>
      <c r="K683" t="s">
        <v>19</v>
      </c>
      <c r="L683" t="s">
        <v>23</v>
      </c>
      <c r="M683" s="5">
        <v>18.990000000000002</v>
      </c>
    </row>
    <row r="684" spans="1:13" x14ac:dyDescent="0.15">
      <c r="A684" s="2">
        <v>45395</v>
      </c>
      <c r="B684" s="3">
        <f t="shared" si="32"/>
        <v>2024</v>
      </c>
      <c r="C684" t="str">
        <f t="shared" si="30"/>
        <v>2023-2024</v>
      </c>
      <c r="D684" t="s">
        <v>147</v>
      </c>
      <c r="E684" t="s">
        <v>39</v>
      </c>
      <c r="F684" t="str">
        <f t="shared" si="31"/>
        <v>South Australia</v>
      </c>
      <c r="G684" t="s">
        <v>32</v>
      </c>
      <c r="H684">
        <v>5343</v>
      </c>
      <c r="I684" t="s">
        <v>11</v>
      </c>
      <c r="J684" t="s">
        <v>38</v>
      </c>
      <c r="K684" t="s">
        <v>149</v>
      </c>
      <c r="L684" t="s">
        <v>15</v>
      </c>
      <c r="M684" s="5">
        <v>19</v>
      </c>
    </row>
    <row r="685" spans="1:13" x14ac:dyDescent="0.15">
      <c r="A685" s="2">
        <v>45095</v>
      </c>
      <c r="B685" s="3">
        <f t="shared" si="32"/>
        <v>2023</v>
      </c>
      <c r="C685" t="str">
        <f t="shared" si="30"/>
        <v>2022-2023</v>
      </c>
      <c r="D685" t="s">
        <v>147</v>
      </c>
      <c r="E685" t="s">
        <v>96</v>
      </c>
      <c r="F685" t="str">
        <f t="shared" si="31"/>
        <v>Western Australia</v>
      </c>
      <c r="G685" t="s">
        <v>48</v>
      </c>
      <c r="H685">
        <v>6330</v>
      </c>
      <c r="I685" t="s">
        <v>11</v>
      </c>
      <c r="J685" t="s">
        <v>94</v>
      </c>
      <c r="K685" t="s">
        <v>153</v>
      </c>
      <c r="L685" t="s">
        <v>16</v>
      </c>
      <c r="M685" s="5">
        <v>19</v>
      </c>
    </row>
    <row r="686" spans="1:13" x14ac:dyDescent="0.15">
      <c r="A686" s="2">
        <v>45075</v>
      </c>
      <c r="B686" s="3">
        <f t="shared" si="32"/>
        <v>2023</v>
      </c>
      <c r="C686" t="str">
        <f t="shared" si="30"/>
        <v>2022-2023</v>
      </c>
      <c r="D686" t="s">
        <v>147</v>
      </c>
      <c r="E686" t="s">
        <v>62</v>
      </c>
      <c r="F686" t="str">
        <f t="shared" si="31"/>
        <v>Victoria</v>
      </c>
      <c r="G686" t="s">
        <v>45</v>
      </c>
      <c r="H686">
        <v>3134</v>
      </c>
      <c r="I686" t="s">
        <v>11</v>
      </c>
      <c r="J686" t="s">
        <v>63</v>
      </c>
      <c r="K686" t="s">
        <v>19</v>
      </c>
      <c r="L686" t="s">
        <v>23</v>
      </c>
      <c r="M686" s="5">
        <v>19</v>
      </c>
    </row>
    <row r="687" spans="1:13" x14ac:dyDescent="0.15">
      <c r="A687" s="2">
        <v>45647</v>
      </c>
      <c r="B687" s="3">
        <f t="shared" si="32"/>
        <v>2025</v>
      </c>
      <c r="C687" t="str">
        <f t="shared" si="30"/>
        <v>2024-2025</v>
      </c>
      <c r="D687" t="s">
        <v>148</v>
      </c>
      <c r="E687" t="s">
        <v>65</v>
      </c>
      <c r="F687" t="str">
        <f t="shared" si="31"/>
        <v>New South Wales</v>
      </c>
      <c r="G687" t="s">
        <v>10</v>
      </c>
      <c r="H687">
        <v>2541</v>
      </c>
      <c r="I687" t="s">
        <v>11</v>
      </c>
      <c r="J687" t="s">
        <v>58</v>
      </c>
      <c r="K687" t="s">
        <v>154</v>
      </c>
      <c r="L687" t="s">
        <v>14</v>
      </c>
      <c r="M687" s="5">
        <v>19.18</v>
      </c>
    </row>
    <row r="688" spans="1:13" x14ac:dyDescent="0.15">
      <c r="A688" s="2">
        <v>45564</v>
      </c>
      <c r="B688" s="3">
        <f t="shared" si="32"/>
        <v>2025</v>
      </c>
      <c r="C688" t="str">
        <f t="shared" si="30"/>
        <v>2024-2025</v>
      </c>
      <c r="D688" t="s">
        <v>147</v>
      </c>
      <c r="E688" t="s">
        <v>39</v>
      </c>
      <c r="F688" t="str">
        <f t="shared" si="31"/>
        <v>South Australia</v>
      </c>
      <c r="G688" t="s">
        <v>32</v>
      </c>
      <c r="H688">
        <v>5343</v>
      </c>
      <c r="I688" t="s">
        <v>11</v>
      </c>
      <c r="J688" t="s">
        <v>38</v>
      </c>
      <c r="K688" t="s">
        <v>154</v>
      </c>
      <c r="L688" t="s">
        <v>14</v>
      </c>
      <c r="M688" s="5">
        <v>19.2</v>
      </c>
    </row>
    <row r="689" spans="1:13" x14ac:dyDescent="0.15">
      <c r="A689" s="2">
        <v>45214</v>
      </c>
      <c r="B689" s="3">
        <f t="shared" si="32"/>
        <v>2024</v>
      </c>
      <c r="C689" t="str">
        <f t="shared" si="30"/>
        <v>2023-2024</v>
      </c>
      <c r="D689" t="s">
        <v>148</v>
      </c>
      <c r="E689" t="s">
        <v>126</v>
      </c>
      <c r="F689" t="str">
        <f t="shared" si="31"/>
        <v>Queensland</v>
      </c>
      <c r="G689" t="s">
        <v>35</v>
      </c>
      <c r="H689">
        <v>4551</v>
      </c>
      <c r="I689" t="s">
        <v>11</v>
      </c>
      <c r="J689" t="s">
        <v>120</v>
      </c>
      <c r="K689" t="s">
        <v>155</v>
      </c>
      <c r="L689" t="s">
        <v>20</v>
      </c>
      <c r="M689" s="5">
        <v>19.34</v>
      </c>
    </row>
    <row r="690" spans="1:13" x14ac:dyDescent="0.15">
      <c r="A690" s="2">
        <v>45577</v>
      </c>
      <c r="B690" s="3">
        <f t="shared" si="32"/>
        <v>2025</v>
      </c>
      <c r="C690" t="str">
        <f t="shared" si="30"/>
        <v>2024-2025</v>
      </c>
      <c r="D690" t="s">
        <v>147</v>
      </c>
      <c r="E690" t="s">
        <v>129</v>
      </c>
      <c r="F690" t="str">
        <f t="shared" si="31"/>
        <v>Tasmania</v>
      </c>
      <c r="G690" t="s">
        <v>70</v>
      </c>
      <c r="H690">
        <v>7010</v>
      </c>
      <c r="I690" t="s">
        <v>11</v>
      </c>
      <c r="J690" t="s">
        <v>71</v>
      </c>
      <c r="K690" t="s">
        <v>152</v>
      </c>
      <c r="L690" t="s">
        <v>13</v>
      </c>
      <c r="M690" s="5">
        <v>19.39</v>
      </c>
    </row>
    <row r="691" spans="1:13" x14ac:dyDescent="0.15">
      <c r="A691" s="2">
        <v>45116</v>
      </c>
      <c r="B691" s="3">
        <f t="shared" si="32"/>
        <v>2024</v>
      </c>
      <c r="C691" t="str">
        <f t="shared" si="30"/>
        <v>2023-2024</v>
      </c>
      <c r="D691" t="s">
        <v>147</v>
      </c>
      <c r="E691" t="s">
        <v>73</v>
      </c>
      <c r="F691" t="str">
        <f t="shared" si="31"/>
        <v>Victoria</v>
      </c>
      <c r="G691" t="s">
        <v>45</v>
      </c>
      <c r="H691">
        <v>3136</v>
      </c>
      <c r="I691" t="s">
        <v>11</v>
      </c>
      <c r="J691" t="s">
        <v>63</v>
      </c>
      <c r="K691" t="s">
        <v>149</v>
      </c>
      <c r="L691" t="s">
        <v>15</v>
      </c>
      <c r="M691" s="5">
        <v>19.48</v>
      </c>
    </row>
    <row r="692" spans="1:13" x14ac:dyDescent="0.15">
      <c r="A692" s="2">
        <v>45418</v>
      </c>
      <c r="B692" s="3">
        <f t="shared" si="32"/>
        <v>2024</v>
      </c>
      <c r="C692" t="str">
        <f t="shared" si="30"/>
        <v>2023-2024</v>
      </c>
      <c r="D692" t="s">
        <v>147</v>
      </c>
      <c r="E692" t="s">
        <v>89</v>
      </c>
      <c r="F692" t="str">
        <f t="shared" si="31"/>
        <v>Queensland</v>
      </c>
      <c r="G692" t="s">
        <v>35</v>
      </c>
      <c r="H692">
        <v>4655</v>
      </c>
      <c r="I692" t="s">
        <v>11</v>
      </c>
      <c r="J692" t="s">
        <v>51</v>
      </c>
      <c r="K692" t="s">
        <v>150</v>
      </c>
      <c r="L692" t="s">
        <v>18</v>
      </c>
      <c r="M692" s="5">
        <v>19.490000000000002</v>
      </c>
    </row>
    <row r="693" spans="1:13" x14ac:dyDescent="0.15">
      <c r="A693" s="2">
        <v>45249</v>
      </c>
      <c r="B693" s="3">
        <f t="shared" si="32"/>
        <v>2024</v>
      </c>
      <c r="C693" t="str">
        <f t="shared" si="30"/>
        <v>2023-2024</v>
      </c>
      <c r="D693" t="s">
        <v>147</v>
      </c>
      <c r="E693" t="s">
        <v>84</v>
      </c>
      <c r="F693" t="str">
        <f t="shared" si="31"/>
        <v>Queensland</v>
      </c>
      <c r="G693" t="s">
        <v>35</v>
      </c>
      <c r="H693">
        <v>4740</v>
      </c>
      <c r="I693" t="s">
        <v>11</v>
      </c>
      <c r="J693" t="s">
        <v>51</v>
      </c>
      <c r="K693" t="s">
        <v>155</v>
      </c>
      <c r="L693" t="s">
        <v>20</v>
      </c>
      <c r="M693" s="5">
        <v>19.55</v>
      </c>
    </row>
    <row r="694" spans="1:13" x14ac:dyDescent="0.15">
      <c r="A694" s="2">
        <v>45010</v>
      </c>
      <c r="B694" s="3">
        <f t="shared" si="32"/>
        <v>2023</v>
      </c>
      <c r="C694" t="str">
        <f t="shared" si="30"/>
        <v>2022-2023</v>
      </c>
      <c r="D694" t="s">
        <v>147</v>
      </c>
      <c r="E694" t="s">
        <v>34</v>
      </c>
      <c r="F694" t="str">
        <f t="shared" si="31"/>
        <v>Queensland</v>
      </c>
      <c r="G694" t="s">
        <v>35</v>
      </c>
      <c r="H694">
        <v>4802</v>
      </c>
      <c r="I694" t="s">
        <v>11</v>
      </c>
      <c r="J694" t="s">
        <v>36</v>
      </c>
      <c r="K694" t="s">
        <v>156</v>
      </c>
      <c r="L694" t="s">
        <v>17</v>
      </c>
      <c r="M694" s="5">
        <v>19.899999999999999</v>
      </c>
    </row>
    <row r="695" spans="1:13" x14ac:dyDescent="0.15">
      <c r="A695" s="2">
        <v>45401</v>
      </c>
      <c r="B695" s="3">
        <f t="shared" si="32"/>
        <v>2024</v>
      </c>
      <c r="C695" t="str">
        <f t="shared" si="30"/>
        <v>2023-2024</v>
      </c>
      <c r="D695" t="s">
        <v>147</v>
      </c>
      <c r="E695" t="s">
        <v>108</v>
      </c>
      <c r="F695" t="str">
        <f t="shared" si="31"/>
        <v>Victoria</v>
      </c>
      <c r="G695" t="s">
        <v>45</v>
      </c>
      <c r="H695">
        <v>3018</v>
      </c>
      <c r="I695" t="s">
        <v>11</v>
      </c>
      <c r="J695" t="s">
        <v>46</v>
      </c>
      <c r="K695" t="s">
        <v>156</v>
      </c>
      <c r="L695" t="s">
        <v>17</v>
      </c>
      <c r="M695" s="5">
        <v>19.95</v>
      </c>
    </row>
    <row r="696" spans="1:13" x14ac:dyDescent="0.15">
      <c r="A696" s="2">
        <v>45361</v>
      </c>
      <c r="B696" s="3">
        <f t="shared" si="32"/>
        <v>2024</v>
      </c>
      <c r="C696" t="str">
        <f t="shared" si="30"/>
        <v>2023-2024</v>
      </c>
      <c r="D696" t="s">
        <v>147</v>
      </c>
      <c r="E696" t="s">
        <v>118</v>
      </c>
      <c r="F696" t="str">
        <f t="shared" si="31"/>
        <v>New South Wales</v>
      </c>
      <c r="G696" t="s">
        <v>10</v>
      </c>
      <c r="H696">
        <v>2158</v>
      </c>
      <c r="I696" t="s">
        <v>11</v>
      </c>
      <c r="J696" t="s">
        <v>27</v>
      </c>
      <c r="K696" t="s">
        <v>155</v>
      </c>
      <c r="L696" t="s">
        <v>20</v>
      </c>
      <c r="M696" s="5">
        <v>19.95</v>
      </c>
    </row>
    <row r="697" spans="1:13" x14ac:dyDescent="0.15">
      <c r="A697" s="2">
        <v>45490</v>
      </c>
      <c r="B697" s="3">
        <f t="shared" si="32"/>
        <v>2025</v>
      </c>
      <c r="C697" t="str">
        <f t="shared" si="30"/>
        <v>2024-2025</v>
      </c>
      <c r="D697" t="s">
        <v>148</v>
      </c>
      <c r="E697" t="s">
        <v>137</v>
      </c>
      <c r="F697" t="str">
        <f t="shared" si="31"/>
        <v>New South Wales</v>
      </c>
      <c r="G697" t="s">
        <v>10</v>
      </c>
      <c r="H697">
        <v>2031</v>
      </c>
      <c r="I697" t="s">
        <v>11</v>
      </c>
      <c r="J697" t="s">
        <v>12</v>
      </c>
      <c r="K697" t="s">
        <v>149</v>
      </c>
      <c r="L697" t="s">
        <v>15</v>
      </c>
      <c r="M697" s="5">
        <v>19.95</v>
      </c>
    </row>
    <row r="698" spans="1:13" x14ac:dyDescent="0.15">
      <c r="A698" s="2">
        <v>45591</v>
      </c>
      <c r="B698" s="3">
        <f t="shared" si="32"/>
        <v>2025</v>
      </c>
      <c r="C698" t="str">
        <f t="shared" si="30"/>
        <v>2024-2025</v>
      </c>
      <c r="D698" t="s">
        <v>147</v>
      </c>
      <c r="E698" t="s">
        <v>81</v>
      </c>
      <c r="F698" t="str">
        <f t="shared" si="31"/>
        <v>New South Wales</v>
      </c>
      <c r="G698" t="s">
        <v>10</v>
      </c>
      <c r="H698">
        <v>2485</v>
      </c>
      <c r="I698" t="s">
        <v>11</v>
      </c>
      <c r="J698" t="s">
        <v>68</v>
      </c>
      <c r="K698" t="s">
        <v>155</v>
      </c>
      <c r="L698" t="s">
        <v>20</v>
      </c>
      <c r="M698" s="5">
        <v>19.95</v>
      </c>
    </row>
    <row r="699" spans="1:13" x14ac:dyDescent="0.15">
      <c r="A699" s="2">
        <v>45443</v>
      </c>
      <c r="B699" s="3">
        <f t="shared" si="32"/>
        <v>2024</v>
      </c>
      <c r="C699" t="str">
        <f t="shared" si="30"/>
        <v>2023-2024</v>
      </c>
      <c r="D699" t="s">
        <v>147</v>
      </c>
      <c r="E699" t="s">
        <v>86</v>
      </c>
      <c r="F699" t="str">
        <f t="shared" si="31"/>
        <v>New South Wales</v>
      </c>
      <c r="G699" t="s">
        <v>10</v>
      </c>
      <c r="H699">
        <v>2064</v>
      </c>
      <c r="I699" t="s">
        <v>11</v>
      </c>
      <c r="J699" t="s">
        <v>12</v>
      </c>
      <c r="K699" t="s">
        <v>156</v>
      </c>
      <c r="L699" t="s">
        <v>17</v>
      </c>
      <c r="M699" s="5">
        <v>19.96</v>
      </c>
    </row>
    <row r="700" spans="1:13" x14ac:dyDescent="0.15">
      <c r="A700" s="2">
        <v>45027</v>
      </c>
      <c r="B700" s="3">
        <f t="shared" si="32"/>
        <v>2023</v>
      </c>
      <c r="C700" t="str">
        <f t="shared" si="30"/>
        <v>2022-2023</v>
      </c>
      <c r="D700" t="s">
        <v>147</v>
      </c>
      <c r="E700" t="s">
        <v>142</v>
      </c>
      <c r="F700" t="str">
        <f t="shared" si="31"/>
        <v>Australian Capital Territory</v>
      </c>
      <c r="G700" t="s">
        <v>80</v>
      </c>
      <c r="H700">
        <v>2609</v>
      </c>
      <c r="I700" t="s">
        <v>11</v>
      </c>
      <c r="J700" t="s">
        <v>58</v>
      </c>
      <c r="K700" t="s">
        <v>149</v>
      </c>
      <c r="L700" t="s">
        <v>15</v>
      </c>
      <c r="M700" s="5">
        <v>19.96</v>
      </c>
    </row>
    <row r="701" spans="1:13" x14ac:dyDescent="0.15">
      <c r="A701" s="2">
        <v>45622</v>
      </c>
      <c r="B701" s="3">
        <f t="shared" si="32"/>
        <v>2025</v>
      </c>
      <c r="C701" t="str">
        <f t="shared" si="30"/>
        <v>2024-2025</v>
      </c>
      <c r="D701" t="s">
        <v>147</v>
      </c>
      <c r="E701" t="s">
        <v>105</v>
      </c>
      <c r="F701" t="str">
        <f t="shared" si="31"/>
        <v>Victoria</v>
      </c>
      <c r="G701" t="s">
        <v>45</v>
      </c>
      <c r="H701">
        <v>3500</v>
      </c>
      <c r="I701" t="s">
        <v>11</v>
      </c>
      <c r="J701" t="s">
        <v>60</v>
      </c>
      <c r="K701" t="s">
        <v>155</v>
      </c>
      <c r="L701" t="s">
        <v>20</v>
      </c>
      <c r="M701" s="5">
        <v>19.96</v>
      </c>
    </row>
    <row r="702" spans="1:13" x14ac:dyDescent="0.15">
      <c r="A702" s="2">
        <v>44998</v>
      </c>
      <c r="B702" s="3">
        <f t="shared" si="32"/>
        <v>2023</v>
      </c>
      <c r="C702" t="str">
        <f t="shared" si="30"/>
        <v>2022-2023</v>
      </c>
      <c r="D702" t="s">
        <v>148</v>
      </c>
      <c r="E702" t="s">
        <v>145</v>
      </c>
      <c r="F702" t="str">
        <f t="shared" si="31"/>
        <v>New South Wales</v>
      </c>
      <c r="G702" t="s">
        <v>10</v>
      </c>
      <c r="H702">
        <v>2101</v>
      </c>
      <c r="I702" t="s">
        <v>11</v>
      </c>
      <c r="J702" t="s">
        <v>27</v>
      </c>
      <c r="K702" t="s">
        <v>155</v>
      </c>
      <c r="L702" t="s">
        <v>20</v>
      </c>
      <c r="M702" s="5">
        <v>19.96</v>
      </c>
    </row>
    <row r="703" spans="1:13" x14ac:dyDescent="0.15">
      <c r="A703" s="2">
        <v>45331</v>
      </c>
      <c r="B703" s="3">
        <f t="shared" si="32"/>
        <v>2024</v>
      </c>
      <c r="C703" t="str">
        <f t="shared" si="30"/>
        <v>2023-2024</v>
      </c>
      <c r="D703" t="s">
        <v>147</v>
      </c>
      <c r="E703" t="s">
        <v>53</v>
      </c>
      <c r="F703" t="str">
        <f t="shared" si="31"/>
        <v>South Australia</v>
      </c>
      <c r="G703" t="s">
        <v>32</v>
      </c>
      <c r="H703">
        <v>5082</v>
      </c>
      <c r="I703" t="s">
        <v>11</v>
      </c>
      <c r="J703" t="s">
        <v>33</v>
      </c>
      <c r="K703" t="s">
        <v>156</v>
      </c>
      <c r="L703" t="s">
        <v>17</v>
      </c>
      <c r="M703" s="5">
        <v>19.96</v>
      </c>
    </row>
    <row r="704" spans="1:13" x14ac:dyDescent="0.15">
      <c r="A704" s="2">
        <v>45619</v>
      </c>
      <c r="B704" s="3">
        <f t="shared" si="32"/>
        <v>2025</v>
      </c>
      <c r="C704" t="str">
        <f t="shared" si="30"/>
        <v>2024-2025</v>
      </c>
      <c r="D704" t="s">
        <v>148</v>
      </c>
      <c r="E704" t="s">
        <v>113</v>
      </c>
      <c r="F704" t="str">
        <f t="shared" si="31"/>
        <v>Queensland</v>
      </c>
      <c r="G704" t="s">
        <v>35</v>
      </c>
      <c r="H704">
        <v>4215</v>
      </c>
      <c r="I704" t="s">
        <v>11</v>
      </c>
      <c r="J704" t="s">
        <v>104</v>
      </c>
      <c r="K704" t="s">
        <v>155</v>
      </c>
      <c r="L704" t="s">
        <v>20</v>
      </c>
      <c r="M704" s="5">
        <v>19.96</v>
      </c>
    </row>
    <row r="705" spans="1:13" x14ac:dyDescent="0.15">
      <c r="A705" s="2">
        <v>45348</v>
      </c>
      <c r="B705" s="3">
        <f t="shared" si="32"/>
        <v>2024</v>
      </c>
      <c r="C705" t="str">
        <f t="shared" si="30"/>
        <v>2023-2024</v>
      </c>
      <c r="D705" t="s">
        <v>148</v>
      </c>
      <c r="E705" t="s">
        <v>116</v>
      </c>
      <c r="F705" t="str">
        <f t="shared" si="31"/>
        <v>Western Australia</v>
      </c>
      <c r="G705" t="s">
        <v>48</v>
      </c>
      <c r="H705">
        <v>6725</v>
      </c>
      <c r="I705" t="s">
        <v>11</v>
      </c>
      <c r="J705" t="s">
        <v>77</v>
      </c>
      <c r="K705" t="s">
        <v>19</v>
      </c>
      <c r="L705" t="s">
        <v>23</v>
      </c>
      <c r="M705" s="5">
        <v>19.98</v>
      </c>
    </row>
    <row r="706" spans="1:13" x14ac:dyDescent="0.15">
      <c r="A706" s="2">
        <v>45502</v>
      </c>
      <c r="B706" s="3">
        <f t="shared" si="32"/>
        <v>2025</v>
      </c>
      <c r="C706" t="str">
        <f t="shared" ref="C706:C769" si="33">IF(MONTH(A706) &gt;= 7, YEAR(A706) &amp; "-" &amp; YEAR(A706) + 1, YEAR(A706) - 1 &amp; "-" &amp; YEAR(A706))</f>
        <v>2024-2025</v>
      </c>
      <c r="D706" t="s">
        <v>147</v>
      </c>
      <c r="E706" t="s">
        <v>57</v>
      </c>
      <c r="F706" t="str">
        <f t="shared" ref="F706:F769" si="34">IF(G706="WA","Western Australia",
IF(G706="NSW","New South Wales",
IF(G706="QLD","Queensland",
IF(G706="VIC","Victoria",
IF(G706="TAS","Tasmania",
IF(G706="SA","South Australia",
IF(G706="NT","Northern Territory",
IF(G706="ACT","Australian Capital Territory",G706))))))))</f>
        <v>New South Wales</v>
      </c>
      <c r="G706" t="s">
        <v>10</v>
      </c>
      <c r="H706">
        <v>2560</v>
      </c>
      <c r="I706" t="s">
        <v>11</v>
      </c>
      <c r="J706" t="s">
        <v>58</v>
      </c>
      <c r="K706" t="s">
        <v>150</v>
      </c>
      <c r="L706" t="s">
        <v>18</v>
      </c>
      <c r="M706" s="5">
        <v>19.98</v>
      </c>
    </row>
    <row r="707" spans="1:13" x14ac:dyDescent="0.15">
      <c r="A707" s="2">
        <v>45250</v>
      </c>
      <c r="B707" s="3">
        <f t="shared" ref="B707:B770" si="35">IF(MONTH(A707)&gt;=7,YEAR(A707)+1,YEAR(A707))</f>
        <v>2024</v>
      </c>
      <c r="C707" t="str">
        <f t="shared" si="33"/>
        <v>2023-2024</v>
      </c>
      <c r="D707" t="s">
        <v>147</v>
      </c>
      <c r="E707" t="s">
        <v>129</v>
      </c>
      <c r="F707" t="str">
        <f t="shared" si="34"/>
        <v>Tasmania</v>
      </c>
      <c r="G707" t="s">
        <v>70</v>
      </c>
      <c r="H707">
        <v>7010</v>
      </c>
      <c r="I707" t="s">
        <v>11</v>
      </c>
      <c r="J707" t="s">
        <v>71</v>
      </c>
      <c r="K707" t="s">
        <v>154</v>
      </c>
      <c r="L707" t="s">
        <v>14</v>
      </c>
      <c r="M707" s="5">
        <v>19.98</v>
      </c>
    </row>
    <row r="708" spans="1:13" x14ac:dyDescent="0.15">
      <c r="A708" s="2">
        <v>45251</v>
      </c>
      <c r="B708" s="3">
        <f t="shared" si="35"/>
        <v>2024</v>
      </c>
      <c r="C708" t="str">
        <f t="shared" si="33"/>
        <v>2023-2024</v>
      </c>
      <c r="D708" t="s">
        <v>148</v>
      </c>
      <c r="E708" t="s">
        <v>145</v>
      </c>
      <c r="F708" t="str">
        <f t="shared" si="34"/>
        <v>New South Wales</v>
      </c>
      <c r="G708" t="s">
        <v>10</v>
      </c>
      <c r="H708">
        <v>2101</v>
      </c>
      <c r="I708" t="s">
        <v>11</v>
      </c>
      <c r="J708" t="s">
        <v>27</v>
      </c>
      <c r="K708" t="s">
        <v>150</v>
      </c>
      <c r="L708" t="s">
        <v>18</v>
      </c>
      <c r="M708" s="5">
        <v>19.98</v>
      </c>
    </row>
    <row r="709" spans="1:13" x14ac:dyDescent="0.15">
      <c r="A709" s="2">
        <v>45453</v>
      </c>
      <c r="B709" s="3">
        <f t="shared" si="35"/>
        <v>2024</v>
      </c>
      <c r="C709" t="str">
        <f t="shared" si="33"/>
        <v>2023-2024</v>
      </c>
      <c r="D709" t="s">
        <v>147</v>
      </c>
      <c r="E709" t="s">
        <v>75</v>
      </c>
      <c r="F709" t="str">
        <f t="shared" si="34"/>
        <v>Victoria</v>
      </c>
      <c r="G709" t="s">
        <v>45</v>
      </c>
      <c r="H709">
        <v>3630</v>
      </c>
      <c r="I709" t="s">
        <v>11</v>
      </c>
      <c r="J709" t="s">
        <v>55</v>
      </c>
      <c r="K709" t="s">
        <v>151</v>
      </c>
      <c r="L709" t="s">
        <v>21</v>
      </c>
      <c r="M709" s="5">
        <v>19.98</v>
      </c>
    </row>
    <row r="710" spans="1:13" x14ac:dyDescent="0.15">
      <c r="A710" s="2">
        <v>45506</v>
      </c>
      <c r="B710" s="3">
        <f t="shared" si="35"/>
        <v>2025</v>
      </c>
      <c r="C710" t="str">
        <f t="shared" si="33"/>
        <v>2024-2025</v>
      </c>
      <c r="D710" t="s">
        <v>147</v>
      </c>
      <c r="E710" t="s">
        <v>50</v>
      </c>
      <c r="F710" t="str">
        <f t="shared" si="34"/>
        <v>Queensland</v>
      </c>
      <c r="G710" t="s">
        <v>35</v>
      </c>
      <c r="H710">
        <v>4703</v>
      </c>
      <c r="I710" t="s">
        <v>11</v>
      </c>
      <c r="J710" t="s">
        <v>51</v>
      </c>
      <c r="K710" t="s">
        <v>150</v>
      </c>
      <c r="L710" t="s">
        <v>18</v>
      </c>
      <c r="M710" s="5">
        <v>19.98</v>
      </c>
    </row>
    <row r="711" spans="1:13" x14ac:dyDescent="0.15">
      <c r="A711" s="2">
        <v>45005</v>
      </c>
      <c r="B711" s="3">
        <f t="shared" si="35"/>
        <v>2023</v>
      </c>
      <c r="C711" t="str">
        <f t="shared" si="33"/>
        <v>2022-2023</v>
      </c>
      <c r="D711" t="s">
        <v>147</v>
      </c>
      <c r="E711" t="s">
        <v>34</v>
      </c>
      <c r="F711" t="str">
        <f t="shared" si="34"/>
        <v>Queensland</v>
      </c>
      <c r="G711" t="s">
        <v>35</v>
      </c>
      <c r="H711">
        <v>4802</v>
      </c>
      <c r="I711" t="s">
        <v>11</v>
      </c>
      <c r="J711" t="s">
        <v>36</v>
      </c>
      <c r="K711" t="s">
        <v>154</v>
      </c>
      <c r="L711" t="s">
        <v>14</v>
      </c>
      <c r="M711" s="5">
        <v>19.989999999999998</v>
      </c>
    </row>
    <row r="712" spans="1:13" x14ac:dyDescent="0.15">
      <c r="A712" s="2">
        <v>45060</v>
      </c>
      <c r="B712" s="3">
        <f t="shared" si="35"/>
        <v>2023</v>
      </c>
      <c r="C712" t="str">
        <f t="shared" si="33"/>
        <v>2022-2023</v>
      </c>
      <c r="D712" t="s">
        <v>147</v>
      </c>
      <c r="E712" t="s">
        <v>129</v>
      </c>
      <c r="F712" t="str">
        <f t="shared" si="34"/>
        <v>Tasmania</v>
      </c>
      <c r="G712" t="s">
        <v>70</v>
      </c>
      <c r="H712">
        <v>7010</v>
      </c>
      <c r="I712" t="s">
        <v>11</v>
      </c>
      <c r="J712" t="s">
        <v>71</v>
      </c>
      <c r="K712" t="s">
        <v>152</v>
      </c>
      <c r="L712" t="s">
        <v>13</v>
      </c>
      <c r="M712" s="5">
        <v>19.989999999999998</v>
      </c>
    </row>
    <row r="713" spans="1:13" x14ac:dyDescent="0.15">
      <c r="A713" s="2">
        <v>45249</v>
      </c>
      <c r="B713" s="3">
        <f t="shared" si="35"/>
        <v>2024</v>
      </c>
      <c r="C713" t="str">
        <f t="shared" si="33"/>
        <v>2023-2024</v>
      </c>
      <c r="D713" t="s">
        <v>147</v>
      </c>
      <c r="E713" t="s">
        <v>101</v>
      </c>
      <c r="F713" t="str">
        <f t="shared" si="34"/>
        <v>Victoria</v>
      </c>
      <c r="G713" t="s">
        <v>45</v>
      </c>
      <c r="H713">
        <v>3131</v>
      </c>
      <c r="I713" t="s">
        <v>11</v>
      </c>
      <c r="J713" t="s">
        <v>63</v>
      </c>
      <c r="K713" t="s">
        <v>154</v>
      </c>
      <c r="L713" t="s">
        <v>14</v>
      </c>
      <c r="M713" s="5">
        <v>19.989999999999998</v>
      </c>
    </row>
    <row r="714" spans="1:13" x14ac:dyDescent="0.15">
      <c r="A714" s="2">
        <v>45015</v>
      </c>
      <c r="B714" s="3">
        <f t="shared" si="35"/>
        <v>2023</v>
      </c>
      <c r="C714" t="str">
        <f t="shared" si="33"/>
        <v>2022-2023</v>
      </c>
      <c r="D714" t="s">
        <v>147</v>
      </c>
      <c r="E714" t="s">
        <v>121</v>
      </c>
      <c r="F714" t="str">
        <f t="shared" si="34"/>
        <v>Queensland</v>
      </c>
      <c r="G714" t="s">
        <v>35</v>
      </c>
      <c r="H714">
        <v>4700</v>
      </c>
      <c r="I714" t="s">
        <v>11</v>
      </c>
      <c r="J714" t="s">
        <v>51</v>
      </c>
      <c r="K714" t="s">
        <v>149</v>
      </c>
      <c r="L714" t="s">
        <v>15</v>
      </c>
      <c r="M714" s="5">
        <v>19.989999999999998</v>
      </c>
    </row>
    <row r="715" spans="1:13" x14ac:dyDescent="0.15">
      <c r="A715" s="2">
        <v>45496</v>
      </c>
      <c r="B715" s="3">
        <f t="shared" si="35"/>
        <v>2025</v>
      </c>
      <c r="C715" t="str">
        <f t="shared" si="33"/>
        <v>2024-2025</v>
      </c>
      <c r="D715" t="s">
        <v>147</v>
      </c>
      <c r="E715" t="s">
        <v>111</v>
      </c>
      <c r="F715" t="str">
        <f t="shared" si="34"/>
        <v>New South Wales</v>
      </c>
      <c r="G715" t="s">
        <v>10</v>
      </c>
      <c r="H715">
        <v>2120</v>
      </c>
      <c r="I715" t="s">
        <v>11</v>
      </c>
      <c r="J715" t="s">
        <v>27</v>
      </c>
      <c r="K715" t="s">
        <v>154</v>
      </c>
      <c r="L715" t="s">
        <v>14</v>
      </c>
      <c r="M715" s="5">
        <v>19.989999999999998</v>
      </c>
    </row>
    <row r="716" spans="1:13" x14ac:dyDescent="0.15">
      <c r="A716" s="2">
        <v>45267</v>
      </c>
      <c r="B716" s="3">
        <f t="shared" si="35"/>
        <v>2024</v>
      </c>
      <c r="C716" t="str">
        <f t="shared" si="33"/>
        <v>2023-2024</v>
      </c>
      <c r="D716" t="s">
        <v>147</v>
      </c>
      <c r="E716" t="s">
        <v>85</v>
      </c>
      <c r="F716" t="str">
        <f t="shared" si="34"/>
        <v>Queensland</v>
      </c>
      <c r="G716" t="s">
        <v>35</v>
      </c>
      <c r="H716">
        <v>4883</v>
      </c>
      <c r="I716" t="s">
        <v>11</v>
      </c>
      <c r="J716" t="s">
        <v>36</v>
      </c>
      <c r="K716" t="s">
        <v>152</v>
      </c>
      <c r="L716" t="s">
        <v>13</v>
      </c>
      <c r="M716" s="5">
        <v>19.990000000000002</v>
      </c>
    </row>
    <row r="717" spans="1:13" x14ac:dyDescent="0.15">
      <c r="A717" s="2">
        <v>45218</v>
      </c>
      <c r="B717" s="3">
        <f t="shared" si="35"/>
        <v>2024</v>
      </c>
      <c r="C717" t="str">
        <f t="shared" si="33"/>
        <v>2023-2024</v>
      </c>
      <c r="D717" t="s">
        <v>147</v>
      </c>
      <c r="E717" t="s">
        <v>124</v>
      </c>
      <c r="F717" t="str">
        <f t="shared" si="34"/>
        <v>New South Wales</v>
      </c>
      <c r="G717" t="s">
        <v>10</v>
      </c>
      <c r="H717">
        <v>2015</v>
      </c>
      <c r="I717" t="s">
        <v>11</v>
      </c>
      <c r="J717" t="s">
        <v>12</v>
      </c>
      <c r="K717" t="s">
        <v>154</v>
      </c>
      <c r="L717" t="s">
        <v>14</v>
      </c>
      <c r="M717" s="5">
        <v>20</v>
      </c>
    </row>
    <row r="718" spans="1:13" x14ac:dyDescent="0.15">
      <c r="A718" s="2">
        <v>45023</v>
      </c>
      <c r="B718" s="3">
        <f t="shared" si="35"/>
        <v>2023</v>
      </c>
      <c r="C718" t="str">
        <f t="shared" si="33"/>
        <v>2022-2023</v>
      </c>
      <c r="D718" t="s">
        <v>147</v>
      </c>
      <c r="E718" t="s">
        <v>142</v>
      </c>
      <c r="F718" t="str">
        <f t="shared" si="34"/>
        <v>Australian Capital Territory</v>
      </c>
      <c r="G718" t="s">
        <v>80</v>
      </c>
      <c r="H718">
        <v>2609</v>
      </c>
      <c r="I718" t="s">
        <v>11</v>
      </c>
      <c r="J718" t="s">
        <v>58</v>
      </c>
      <c r="K718" t="s">
        <v>154</v>
      </c>
      <c r="L718" t="s">
        <v>14</v>
      </c>
      <c r="M718" s="5">
        <v>20</v>
      </c>
    </row>
    <row r="719" spans="1:13" x14ac:dyDescent="0.15">
      <c r="A719" s="2">
        <v>45569</v>
      </c>
      <c r="B719" s="3">
        <f t="shared" si="35"/>
        <v>2025</v>
      </c>
      <c r="C719" t="str">
        <f t="shared" si="33"/>
        <v>2024-2025</v>
      </c>
      <c r="D719" t="s">
        <v>147</v>
      </c>
      <c r="E719" t="s">
        <v>31</v>
      </c>
      <c r="F719" t="str">
        <f t="shared" si="34"/>
        <v>South Australia</v>
      </c>
      <c r="G719" t="s">
        <v>32</v>
      </c>
      <c r="H719">
        <v>5168</v>
      </c>
      <c r="I719" t="s">
        <v>11</v>
      </c>
      <c r="J719" t="s">
        <v>33</v>
      </c>
      <c r="K719" t="s">
        <v>149</v>
      </c>
      <c r="L719" t="s">
        <v>15</v>
      </c>
      <c r="M719" s="5">
        <v>20</v>
      </c>
    </row>
    <row r="720" spans="1:13" x14ac:dyDescent="0.15">
      <c r="A720" s="2">
        <v>45568</v>
      </c>
      <c r="B720" s="3">
        <f t="shared" si="35"/>
        <v>2025</v>
      </c>
      <c r="C720" t="str">
        <f t="shared" si="33"/>
        <v>2024-2025</v>
      </c>
      <c r="D720" t="s">
        <v>148</v>
      </c>
      <c r="E720" t="s">
        <v>115</v>
      </c>
      <c r="F720" t="str">
        <f t="shared" si="34"/>
        <v>Western Australia</v>
      </c>
      <c r="G720" t="s">
        <v>48</v>
      </c>
      <c r="H720">
        <v>6280</v>
      </c>
      <c r="I720" t="s">
        <v>11</v>
      </c>
      <c r="J720" t="s">
        <v>94</v>
      </c>
      <c r="K720" t="s">
        <v>154</v>
      </c>
      <c r="L720" t="s">
        <v>14</v>
      </c>
      <c r="M720" s="5">
        <v>20.010000000000002</v>
      </c>
    </row>
    <row r="721" spans="1:13" x14ac:dyDescent="0.15">
      <c r="A721" s="2">
        <v>45297</v>
      </c>
      <c r="B721" s="3">
        <f t="shared" si="35"/>
        <v>2024</v>
      </c>
      <c r="C721" t="str">
        <f t="shared" si="33"/>
        <v>2023-2024</v>
      </c>
      <c r="D721" t="s">
        <v>148</v>
      </c>
      <c r="E721" t="s">
        <v>103</v>
      </c>
      <c r="F721" t="str">
        <f t="shared" si="34"/>
        <v>Queensland</v>
      </c>
      <c r="G721" t="s">
        <v>35</v>
      </c>
      <c r="H721">
        <v>4509</v>
      </c>
      <c r="I721" t="s">
        <v>11</v>
      </c>
      <c r="J721" t="s">
        <v>104</v>
      </c>
      <c r="K721" t="s">
        <v>157</v>
      </c>
      <c r="L721" t="s">
        <v>22</v>
      </c>
      <c r="M721" s="5">
        <v>20.18</v>
      </c>
    </row>
    <row r="722" spans="1:13" x14ac:dyDescent="0.15">
      <c r="A722" s="2">
        <v>45459</v>
      </c>
      <c r="B722" s="3">
        <f t="shared" si="35"/>
        <v>2024</v>
      </c>
      <c r="C722" t="str">
        <f t="shared" si="33"/>
        <v>2023-2024</v>
      </c>
      <c r="D722" t="s">
        <v>148</v>
      </c>
      <c r="E722" t="s">
        <v>122</v>
      </c>
      <c r="F722" t="str">
        <f t="shared" si="34"/>
        <v>New South Wales</v>
      </c>
      <c r="G722" t="s">
        <v>10</v>
      </c>
      <c r="H722">
        <v>2650</v>
      </c>
      <c r="I722" t="s">
        <v>11</v>
      </c>
      <c r="J722" t="s">
        <v>25</v>
      </c>
      <c r="K722" t="s">
        <v>157</v>
      </c>
      <c r="L722" t="s">
        <v>22</v>
      </c>
      <c r="M722" s="5">
        <v>20.32</v>
      </c>
    </row>
    <row r="723" spans="1:13" x14ac:dyDescent="0.15">
      <c r="A723" s="2">
        <v>45619</v>
      </c>
      <c r="B723" s="3">
        <f t="shared" si="35"/>
        <v>2025</v>
      </c>
      <c r="C723" t="str">
        <f t="shared" si="33"/>
        <v>2024-2025</v>
      </c>
      <c r="D723" t="s">
        <v>147</v>
      </c>
      <c r="E723" t="s">
        <v>57</v>
      </c>
      <c r="F723" t="str">
        <f t="shared" si="34"/>
        <v>New South Wales</v>
      </c>
      <c r="G723" t="s">
        <v>10</v>
      </c>
      <c r="H723">
        <v>2560</v>
      </c>
      <c r="I723" t="s">
        <v>11</v>
      </c>
      <c r="J723" t="s">
        <v>58</v>
      </c>
      <c r="K723" t="s">
        <v>150</v>
      </c>
      <c r="L723" t="s">
        <v>18</v>
      </c>
      <c r="M723" s="5">
        <v>20.5</v>
      </c>
    </row>
    <row r="724" spans="1:13" x14ac:dyDescent="0.15">
      <c r="A724" s="2">
        <v>45056</v>
      </c>
      <c r="B724" s="3">
        <f t="shared" si="35"/>
        <v>2023</v>
      </c>
      <c r="C724" t="str">
        <f t="shared" si="33"/>
        <v>2022-2023</v>
      </c>
      <c r="D724" t="s">
        <v>148</v>
      </c>
      <c r="E724" t="s">
        <v>42</v>
      </c>
      <c r="F724" t="str">
        <f t="shared" si="34"/>
        <v>Queensland</v>
      </c>
      <c r="G724" t="s">
        <v>35</v>
      </c>
      <c r="H724">
        <v>4053</v>
      </c>
      <c r="I724" t="s">
        <v>11</v>
      </c>
      <c r="J724" t="s">
        <v>43</v>
      </c>
      <c r="K724" t="s">
        <v>157</v>
      </c>
      <c r="L724" t="s">
        <v>22</v>
      </c>
      <c r="M724" s="5">
        <v>20.58</v>
      </c>
    </row>
    <row r="725" spans="1:13" x14ac:dyDescent="0.15">
      <c r="A725" s="2">
        <v>45354</v>
      </c>
      <c r="B725" s="3">
        <f t="shared" si="35"/>
        <v>2024</v>
      </c>
      <c r="C725" t="str">
        <f t="shared" si="33"/>
        <v>2023-2024</v>
      </c>
      <c r="D725" t="s">
        <v>147</v>
      </c>
      <c r="E725" t="s">
        <v>79</v>
      </c>
      <c r="F725" t="str">
        <f t="shared" si="34"/>
        <v>Australian Capital Territory</v>
      </c>
      <c r="G725" t="s">
        <v>80</v>
      </c>
      <c r="H725">
        <v>2617</v>
      </c>
      <c r="I725" t="s">
        <v>11</v>
      </c>
      <c r="J725" t="s">
        <v>58</v>
      </c>
      <c r="K725" t="s">
        <v>154</v>
      </c>
      <c r="L725" t="s">
        <v>14</v>
      </c>
      <c r="M725" s="5">
        <v>20.59</v>
      </c>
    </row>
    <row r="726" spans="1:13" x14ac:dyDescent="0.15">
      <c r="A726" s="2">
        <v>45164</v>
      </c>
      <c r="B726" s="3">
        <f t="shared" si="35"/>
        <v>2024</v>
      </c>
      <c r="C726" t="str">
        <f t="shared" si="33"/>
        <v>2023-2024</v>
      </c>
      <c r="D726" t="s">
        <v>147</v>
      </c>
      <c r="E726" t="s">
        <v>139</v>
      </c>
      <c r="F726" t="str">
        <f t="shared" si="34"/>
        <v>New South Wales</v>
      </c>
      <c r="G726" t="s">
        <v>10</v>
      </c>
      <c r="H726">
        <v>2020</v>
      </c>
      <c r="I726" t="s">
        <v>11</v>
      </c>
      <c r="J726" t="s">
        <v>12</v>
      </c>
      <c r="K726" t="s">
        <v>154</v>
      </c>
      <c r="L726" t="s">
        <v>14</v>
      </c>
      <c r="M726" s="5">
        <v>20.75</v>
      </c>
    </row>
    <row r="727" spans="1:13" x14ac:dyDescent="0.15">
      <c r="A727" s="2">
        <v>45260</v>
      </c>
      <c r="B727" s="3">
        <f t="shared" si="35"/>
        <v>2024</v>
      </c>
      <c r="C727" t="str">
        <f t="shared" si="33"/>
        <v>2023-2024</v>
      </c>
      <c r="D727" t="s">
        <v>147</v>
      </c>
      <c r="E727" t="s">
        <v>56</v>
      </c>
      <c r="F727" t="str">
        <f t="shared" si="34"/>
        <v>Northern Territory</v>
      </c>
      <c r="G727" t="s">
        <v>29</v>
      </c>
      <c r="H727">
        <v>870</v>
      </c>
      <c r="I727" t="s">
        <v>11</v>
      </c>
      <c r="J727" t="s">
        <v>30</v>
      </c>
      <c r="K727" t="s">
        <v>152</v>
      </c>
      <c r="L727" t="s">
        <v>13</v>
      </c>
      <c r="M727" s="5">
        <v>20.87</v>
      </c>
    </row>
    <row r="728" spans="1:13" x14ac:dyDescent="0.15">
      <c r="A728" s="2">
        <v>45378</v>
      </c>
      <c r="B728" s="3">
        <f t="shared" si="35"/>
        <v>2024</v>
      </c>
      <c r="C728" t="str">
        <f t="shared" si="33"/>
        <v>2023-2024</v>
      </c>
      <c r="D728" t="s">
        <v>147</v>
      </c>
      <c r="E728" t="s">
        <v>112</v>
      </c>
      <c r="F728" t="str">
        <f t="shared" si="34"/>
        <v>Victoria</v>
      </c>
      <c r="G728" t="s">
        <v>45</v>
      </c>
      <c r="H728">
        <v>3076</v>
      </c>
      <c r="I728" t="s">
        <v>11</v>
      </c>
      <c r="J728" t="s">
        <v>46</v>
      </c>
      <c r="K728" t="s">
        <v>152</v>
      </c>
      <c r="L728" t="s">
        <v>13</v>
      </c>
      <c r="M728" s="5">
        <v>20.9</v>
      </c>
    </row>
    <row r="729" spans="1:13" x14ac:dyDescent="0.15">
      <c r="A729" s="2">
        <v>45542</v>
      </c>
      <c r="B729" s="3">
        <f t="shared" si="35"/>
        <v>2025</v>
      </c>
      <c r="C729" t="str">
        <f t="shared" si="33"/>
        <v>2024-2025</v>
      </c>
      <c r="D729" t="s">
        <v>147</v>
      </c>
      <c r="E729" t="s">
        <v>146</v>
      </c>
      <c r="F729" t="str">
        <f t="shared" si="34"/>
        <v>Victoria</v>
      </c>
      <c r="G729" t="s">
        <v>45</v>
      </c>
      <c r="H729">
        <v>3353</v>
      </c>
      <c r="I729" t="s">
        <v>11</v>
      </c>
      <c r="J729" t="s">
        <v>60</v>
      </c>
      <c r="K729" t="s">
        <v>155</v>
      </c>
      <c r="L729" t="s">
        <v>20</v>
      </c>
      <c r="M729" s="5">
        <v>20.93</v>
      </c>
    </row>
    <row r="730" spans="1:13" x14ac:dyDescent="0.15">
      <c r="A730" s="2">
        <v>45453</v>
      </c>
      <c r="B730" s="3">
        <f t="shared" si="35"/>
        <v>2024</v>
      </c>
      <c r="C730" t="str">
        <f t="shared" si="33"/>
        <v>2023-2024</v>
      </c>
      <c r="D730" t="s">
        <v>147</v>
      </c>
      <c r="E730" t="s">
        <v>26</v>
      </c>
      <c r="F730" t="str">
        <f t="shared" si="34"/>
        <v>New South Wales</v>
      </c>
      <c r="G730" t="s">
        <v>10</v>
      </c>
      <c r="H730">
        <v>2141</v>
      </c>
      <c r="I730" t="s">
        <v>11</v>
      </c>
      <c r="J730" t="s">
        <v>27</v>
      </c>
      <c r="K730" t="s">
        <v>156</v>
      </c>
      <c r="L730" t="s">
        <v>17</v>
      </c>
      <c r="M730" s="5">
        <v>20.94</v>
      </c>
    </row>
    <row r="731" spans="1:13" x14ac:dyDescent="0.15">
      <c r="A731" s="2">
        <v>45086</v>
      </c>
      <c r="B731" s="3">
        <f t="shared" si="35"/>
        <v>2023</v>
      </c>
      <c r="C731" t="str">
        <f t="shared" si="33"/>
        <v>2022-2023</v>
      </c>
      <c r="D731" t="s">
        <v>147</v>
      </c>
      <c r="E731" t="s">
        <v>64</v>
      </c>
      <c r="F731" t="str">
        <f t="shared" si="34"/>
        <v>Victoria</v>
      </c>
      <c r="G731" t="s">
        <v>45</v>
      </c>
      <c r="H731">
        <v>3199</v>
      </c>
      <c r="I731" t="s">
        <v>11</v>
      </c>
      <c r="J731" t="s">
        <v>63</v>
      </c>
      <c r="K731" t="s">
        <v>155</v>
      </c>
      <c r="L731" t="s">
        <v>20</v>
      </c>
      <c r="M731" s="5">
        <v>20.950000000000003</v>
      </c>
    </row>
    <row r="732" spans="1:13" x14ac:dyDescent="0.15">
      <c r="A732" s="2">
        <v>45558</v>
      </c>
      <c r="B732" s="3">
        <f t="shared" si="35"/>
        <v>2025</v>
      </c>
      <c r="C732" t="str">
        <f t="shared" si="33"/>
        <v>2024-2025</v>
      </c>
      <c r="D732" t="s">
        <v>147</v>
      </c>
      <c r="E732" t="s">
        <v>86</v>
      </c>
      <c r="F732" t="str">
        <f t="shared" si="34"/>
        <v>New South Wales</v>
      </c>
      <c r="G732" t="s">
        <v>10</v>
      </c>
      <c r="H732">
        <v>2064</v>
      </c>
      <c r="I732" t="s">
        <v>11</v>
      </c>
      <c r="J732" t="s">
        <v>12</v>
      </c>
      <c r="K732" t="s">
        <v>152</v>
      </c>
      <c r="L732" t="s">
        <v>13</v>
      </c>
      <c r="M732" s="5">
        <v>20.96</v>
      </c>
    </row>
    <row r="733" spans="1:13" x14ac:dyDescent="0.15">
      <c r="A733" s="2">
        <v>45581</v>
      </c>
      <c r="B733" s="3">
        <f t="shared" si="35"/>
        <v>2025</v>
      </c>
      <c r="C733" t="str">
        <f t="shared" si="33"/>
        <v>2024-2025</v>
      </c>
      <c r="D733" t="s">
        <v>147</v>
      </c>
      <c r="E733" t="s">
        <v>54</v>
      </c>
      <c r="F733" t="str">
        <f t="shared" si="34"/>
        <v>Victoria</v>
      </c>
      <c r="G733" t="s">
        <v>45</v>
      </c>
      <c r="H733">
        <v>3977</v>
      </c>
      <c r="I733" t="s">
        <v>11</v>
      </c>
      <c r="J733" t="s">
        <v>55</v>
      </c>
      <c r="K733" t="s">
        <v>149</v>
      </c>
      <c r="L733" t="s">
        <v>15</v>
      </c>
      <c r="M733" s="5">
        <v>20.97</v>
      </c>
    </row>
    <row r="734" spans="1:13" x14ac:dyDescent="0.15">
      <c r="A734" s="2">
        <v>45239</v>
      </c>
      <c r="B734" s="3">
        <f t="shared" si="35"/>
        <v>2024</v>
      </c>
      <c r="C734" t="str">
        <f t="shared" si="33"/>
        <v>2023-2024</v>
      </c>
      <c r="D734" t="s">
        <v>147</v>
      </c>
      <c r="E734" t="s">
        <v>119</v>
      </c>
      <c r="F734" t="str">
        <f t="shared" si="34"/>
        <v>Queensland</v>
      </c>
      <c r="G734" t="s">
        <v>35</v>
      </c>
      <c r="H734">
        <v>4570</v>
      </c>
      <c r="I734" t="s">
        <v>11</v>
      </c>
      <c r="J734" t="s">
        <v>120</v>
      </c>
      <c r="K734" t="s">
        <v>152</v>
      </c>
      <c r="L734" t="s">
        <v>13</v>
      </c>
      <c r="M734" s="5">
        <v>20.97</v>
      </c>
    </row>
    <row r="735" spans="1:13" x14ac:dyDescent="0.15">
      <c r="A735" s="2">
        <v>45648</v>
      </c>
      <c r="B735" s="3">
        <f t="shared" si="35"/>
        <v>2025</v>
      </c>
      <c r="C735" t="str">
        <f t="shared" si="33"/>
        <v>2024-2025</v>
      </c>
      <c r="D735" t="s">
        <v>147</v>
      </c>
      <c r="E735" t="s">
        <v>31</v>
      </c>
      <c r="F735" t="str">
        <f t="shared" si="34"/>
        <v>South Australia</v>
      </c>
      <c r="G735" t="s">
        <v>32</v>
      </c>
      <c r="H735">
        <v>5168</v>
      </c>
      <c r="I735" t="s">
        <v>11</v>
      </c>
      <c r="J735" t="s">
        <v>33</v>
      </c>
      <c r="K735" t="s">
        <v>149</v>
      </c>
      <c r="L735" t="s">
        <v>15</v>
      </c>
      <c r="M735" s="5">
        <v>20.97</v>
      </c>
    </row>
    <row r="736" spans="1:13" x14ac:dyDescent="0.15">
      <c r="A736" s="2">
        <v>44965</v>
      </c>
      <c r="B736" s="3">
        <f t="shared" si="35"/>
        <v>2023</v>
      </c>
      <c r="C736" t="str">
        <f t="shared" si="33"/>
        <v>2022-2023</v>
      </c>
      <c r="D736" t="s">
        <v>147</v>
      </c>
      <c r="E736" t="s">
        <v>129</v>
      </c>
      <c r="F736" t="str">
        <f t="shared" si="34"/>
        <v>Tasmania</v>
      </c>
      <c r="G736" t="s">
        <v>70</v>
      </c>
      <c r="H736">
        <v>7010</v>
      </c>
      <c r="I736" t="s">
        <v>11</v>
      </c>
      <c r="J736" t="s">
        <v>71</v>
      </c>
      <c r="K736" t="s">
        <v>154</v>
      </c>
      <c r="L736" t="s">
        <v>14</v>
      </c>
      <c r="M736" s="5">
        <v>20.98</v>
      </c>
    </row>
    <row r="737" spans="1:13" x14ac:dyDescent="0.15">
      <c r="A737" s="2">
        <v>45069</v>
      </c>
      <c r="B737" s="3">
        <f t="shared" si="35"/>
        <v>2023</v>
      </c>
      <c r="C737" t="str">
        <f t="shared" si="33"/>
        <v>2022-2023</v>
      </c>
      <c r="D737" t="s">
        <v>147</v>
      </c>
      <c r="E737" t="s">
        <v>111</v>
      </c>
      <c r="F737" t="str">
        <f t="shared" si="34"/>
        <v>New South Wales</v>
      </c>
      <c r="G737" t="s">
        <v>10</v>
      </c>
      <c r="H737">
        <v>2120</v>
      </c>
      <c r="I737" t="s">
        <v>11</v>
      </c>
      <c r="J737" t="s">
        <v>27</v>
      </c>
      <c r="K737" t="s">
        <v>153</v>
      </c>
      <c r="L737" t="s">
        <v>16</v>
      </c>
      <c r="M737" s="5">
        <v>20.98</v>
      </c>
    </row>
    <row r="738" spans="1:13" x14ac:dyDescent="0.15">
      <c r="A738" s="2">
        <v>45408</v>
      </c>
      <c r="B738" s="3">
        <f t="shared" si="35"/>
        <v>2024</v>
      </c>
      <c r="C738" t="str">
        <f t="shared" si="33"/>
        <v>2023-2024</v>
      </c>
      <c r="D738" t="s">
        <v>147</v>
      </c>
      <c r="E738" t="s">
        <v>127</v>
      </c>
      <c r="F738" t="str">
        <f t="shared" si="34"/>
        <v>New South Wales</v>
      </c>
      <c r="G738" t="s">
        <v>10</v>
      </c>
      <c r="H738">
        <v>2131</v>
      </c>
      <c r="I738" t="s">
        <v>11</v>
      </c>
      <c r="J738" t="s">
        <v>27</v>
      </c>
      <c r="K738" t="s">
        <v>150</v>
      </c>
      <c r="L738" t="s">
        <v>18</v>
      </c>
      <c r="M738" s="5">
        <v>20.990000000000002</v>
      </c>
    </row>
    <row r="739" spans="1:13" x14ac:dyDescent="0.15">
      <c r="A739" s="2">
        <v>45561</v>
      </c>
      <c r="B739" s="3">
        <f t="shared" si="35"/>
        <v>2025</v>
      </c>
      <c r="C739" t="str">
        <f t="shared" si="33"/>
        <v>2024-2025</v>
      </c>
      <c r="D739" t="s">
        <v>147</v>
      </c>
      <c r="E739" t="s">
        <v>124</v>
      </c>
      <c r="F739" t="str">
        <f t="shared" si="34"/>
        <v>New South Wales</v>
      </c>
      <c r="G739" t="s">
        <v>10</v>
      </c>
      <c r="H739">
        <v>2015</v>
      </c>
      <c r="I739" t="s">
        <v>11</v>
      </c>
      <c r="J739" t="s">
        <v>12</v>
      </c>
      <c r="K739" t="s">
        <v>149</v>
      </c>
      <c r="L739" t="s">
        <v>15</v>
      </c>
      <c r="M739" s="5">
        <v>21</v>
      </c>
    </row>
    <row r="740" spans="1:13" x14ac:dyDescent="0.15">
      <c r="A740" s="2">
        <v>45084</v>
      </c>
      <c r="B740" s="3">
        <f t="shared" si="35"/>
        <v>2023</v>
      </c>
      <c r="C740" t="str">
        <f t="shared" si="33"/>
        <v>2022-2023</v>
      </c>
      <c r="D740" t="s">
        <v>147</v>
      </c>
      <c r="E740" t="s">
        <v>39</v>
      </c>
      <c r="F740" t="str">
        <f t="shared" si="34"/>
        <v>South Australia</v>
      </c>
      <c r="G740" t="s">
        <v>32</v>
      </c>
      <c r="H740">
        <v>5343</v>
      </c>
      <c r="I740" t="s">
        <v>11</v>
      </c>
      <c r="J740" t="s">
        <v>38</v>
      </c>
      <c r="K740" t="s">
        <v>153</v>
      </c>
      <c r="L740" t="s">
        <v>16</v>
      </c>
      <c r="M740" s="5">
        <v>21</v>
      </c>
    </row>
    <row r="741" spans="1:13" x14ac:dyDescent="0.15">
      <c r="A741" s="2">
        <v>45382</v>
      </c>
      <c r="B741" s="3">
        <f t="shared" si="35"/>
        <v>2024</v>
      </c>
      <c r="C741" t="str">
        <f t="shared" si="33"/>
        <v>2023-2024</v>
      </c>
      <c r="D741" t="s">
        <v>147</v>
      </c>
      <c r="E741" t="s">
        <v>39</v>
      </c>
      <c r="F741" t="str">
        <f t="shared" si="34"/>
        <v>South Australia</v>
      </c>
      <c r="G741" t="s">
        <v>32</v>
      </c>
      <c r="H741">
        <v>5343</v>
      </c>
      <c r="I741" t="s">
        <v>11</v>
      </c>
      <c r="J741" t="s">
        <v>38</v>
      </c>
      <c r="K741" t="s">
        <v>19</v>
      </c>
      <c r="L741" t="s">
        <v>23</v>
      </c>
      <c r="M741" s="5">
        <v>21</v>
      </c>
    </row>
    <row r="742" spans="1:13" x14ac:dyDescent="0.15">
      <c r="A742" s="2">
        <v>45065</v>
      </c>
      <c r="B742" s="3">
        <f t="shared" si="35"/>
        <v>2023</v>
      </c>
      <c r="C742" t="str">
        <f t="shared" si="33"/>
        <v>2022-2023</v>
      </c>
      <c r="D742" t="s">
        <v>147</v>
      </c>
      <c r="E742" t="s">
        <v>74</v>
      </c>
      <c r="F742" t="str">
        <f t="shared" si="34"/>
        <v>South Australia</v>
      </c>
      <c r="G742" t="s">
        <v>32</v>
      </c>
      <c r="H742">
        <v>5043</v>
      </c>
      <c r="I742" t="s">
        <v>11</v>
      </c>
      <c r="J742" t="s">
        <v>33</v>
      </c>
      <c r="K742" t="s">
        <v>154</v>
      </c>
      <c r="L742" t="s">
        <v>14</v>
      </c>
      <c r="M742" s="5">
        <v>21</v>
      </c>
    </row>
    <row r="743" spans="1:13" x14ac:dyDescent="0.15">
      <c r="A743" s="2">
        <v>45592</v>
      </c>
      <c r="B743" s="3">
        <f t="shared" si="35"/>
        <v>2025</v>
      </c>
      <c r="C743" t="str">
        <f t="shared" si="33"/>
        <v>2024-2025</v>
      </c>
      <c r="D743" t="s">
        <v>147</v>
      </c>
      <c r="E743" t="s">
        <v>95</v>
      </c>
      <c r="F743" t="str">
        <f t="shared" si="34"/>
        <v>Victoria</v>
      </c>
      <c r="G743" t="s">
        <v>45</v>
      </c>
      <c r="H743">
        <v>3931</v>
      </c>
      <c r="I743" t="s">
        <v>11</v>
      </c>
      <c r="J743" t="s">
        <v>55</v>
      </c>
      <c r="K743" t="s">
        <v>151</v>
      </c>
      <c r="L743" t="s">
        <v>21</v>
      </c>
      <c r="M743" s="5">
        <v>21</v>
      </c>
    </row>
    <row r="744" spans="1:13" x14ac:dyDescent="0.15">
      <c r="A744" s="2">
        <v>45338</v>
      </c>
      <c r="B744" s="3">
        <f t="shared" si="35"/>
        <v>2024</v>
      </c>
      <c r="C744" t="str">
        <f t="shared" si="33"/>
        <v>2023-2024</v>
      </c>
      <c r="D744" t="s">
        <v>148</v>
      </c>
      <c r="E744" t="s">
        <v>101</v>
      </c>
      <c r="F744" t="str">
        <f t="shared" si="34"/>
        <v>Victoria</v>
      </c>
      <c r="G744" t="s">
        <v>45</v>
      </c>
      <c r="H744">
        <v>3131</v>
      </c>
      <c r="I744" t="s">
        <v>11</v>
      </c>
      <c r="J744" t="s">
        <v>63</v>
      </c>
      <c r="K744" t="s">
        <v>154</v>
      </c>
      <c r="L744" t="s">
        <v>14</v>
      </c>
      <c r="M744" s="5">
        <v>21</v>
      </c>
    </row>
    <row r="745" spans="1:13" x14ac:dyDescent="0.15">
      <c r="A745" s="2">
        <v>45042</v>
      </c>
      <c r="B745" s="3">
        <f t="shared" si="35"/>
        <v>2023</v>
      </c>
      <c r="C745" t="str">
        <f t="shared" si="33"/>
        <v>2022-2023</v>
      </c>
      <c r="D745" t="s">
        <v>148</v>
      </c>
      <c r="E745" t="s">
        <v>24</v>
      </c>
      <c r="F745" t="str">
        <f t="shared" si="34"/>
        <v>New South Wales</v>
      </c>
      <c r="G745" t="s">
        <v>10</v>
      </c>
      <c r="H745">
        <v>2795</v>
      </c>
      <c r="I745" t="s">
        <v>11</v>
      </c>
      <c r="J745" t="s">
        <v>25</v>
      </c>
      <c r="K745" t="s">
        <v>150</v>
      </c>
      <c r="L745" t="s">
        <v>18</v>
      </c>
      <c r="M745" s="5">
        <v>21.310000000000002</v>
      </c>
    </row>
    <row r="746" spans="1:13" x14ac:dyDescent="0.15">
      <c r="A746" s="2">
        <v>45289</v>
      </c>
      <c r="B746" s="3">
        <f t="shared" si="35"/>
        <v>2024</v>
      </c>
      <c r="C746" t="str">
        <f t="shared" si="33"/>
        <v>2023-2024</v>
      </c>
      <c r="D746" t="s">
        <v>148</v>
      </c>
      <c r="E746" t="s">
        <v>99</v>
      </c>
      <c r="F746" t="str">
        <f t="shared" si="34"/>
        <v>Victoria</v>
      </c>
      <c r="G746" t="s">
        <v>45</v>
      </c>
      <c r="H746">
        <v>3148</v>
      </c>
      <c r="I746" t="s">
        <v>11</v>
      </c>
      <c r="J746" t="s">
        <v>63</v>
      </c>
      <c r="K746" t="s">
        <v>153</v>
      </c>
      <c r="L746" t="s">
        <v>16</v>
      </c>
      <c r="M746" s="5">
        <v>21.48</v>
      </c>
    </row>
    <row r="747" spans="1:13" x14ac:dyDescent="0.15">
      <c r="A747" s="2">
        <v>44978</v>
      </c>
      <c r="B747" s="3">
        <f t="shared" si="35"/>
        <v>2023</v>
      </c>
      <c r="C747" t="str">
        <f t="shared" si="33"/>
        <v>2022-2023</v>
      </c>
      <c r="D747" t="s">
        <v>147</v>
      </c>
      <c r="E747" t="s">
        <v>143</v>
      </c>
      <c r="F747" t="str">
        <f t="shared" si="34"/>
        <v>New South Wales</v>
      </c>
      <c r="G747" t="s">
        <v>10</v>
      </c>
      <c r="H747">
        <v>2154</v>
      </c>
      <c r="I747" t="s">
        <v>11</v>
      </c>
      <c r="J747" t="s">
        <v>27</v>
      </c>
      <c r="K747" t="s">
        <v>150</v>
      </c>
      <c r="L747" t="s">
        <v>18</v>
      </c>
      <c r="M747" s="5">
        <v>21.490000000000002</v>
      </c>
    </row>
    <row r="748" spans="1:13" x14ac:dyDescent="0.15">
      <c r="A748" s="2">
        <v>45568</v>
      </c>
      <c r="B748" s="3">
        <f t="shared" si="35"/>
        <v>2025</v>
      </c>
      <c r="C748" t="str">
        <f t="shared" si="33"/>
        <v>2024-2025</v>
      </c>
      <c r="D748" t="s">
        <v>147</v>
      </c>
      <c r="E748" t="s">
        <v>57</v>
      </c>
      <c r="F748" t="str">
        <f t="shared" si="34"/>
        <v>New South Wales</v>
      </c>
      <c r="G748" t="s">
        <v>10</v>
      </c>
      <c r="H748">
        <v>2560</v>
      </c>
      <c r="I748" t="s">
        <v>11</v>
      </c>
      <c r="J748" t="s">
        <v>58</v>
      </c>
      <c r="K748" t="s">
        <v>154</v>
      </c>
      <c r="L748" t="s">
        <v>14</v>
      </c>
      <c r="M748" s="5">
        <v>21.5</v>
      </c>
    </row>
    <row r="749" spans="1:13" x14ac:dyDescent="0.15">
      <c r="A749" s="2">
        <v>44988</v>
      </c>
      <c r="B749" s="3">
        <f t="shared" si="35"/>
        <v>2023</v>
      </c>
      <c r="C749" t="str">
        <f t="shared" si="33"/>
        <v>2022-2023</v>
      </c>
      <c r="D749" t="s">
        <v>147</v>
      </c>
      <c r="E749" t="s">
        <v>99</v>
      </c>
      <c r="F749" t="str">
        <f t="shared" si="34"/>
        <v>Victoria</v>
      </c>
      <c r="G749" t="s">
        <v>45</v>
      </c>
      <c r="H749">
        <v>3148</v>
      </c>
      <c r="I749" t="s">
        <v>11</v>
      </c>
      <c r="J749" t="s">
        <v>63</v>
      </c>
      <c r="K749" t="s">
        <v>154</v>
      </c>
      <c r="L749" t="s">
        <v>14</v>
      </c>
      <c r="M749" s="5">
        <v>21.75</v>
      </c>
    </row>
    <row r="750" spans="1:13" x14ac:dyDescent="0.15">
      <c r="A750" s="2">
        <v>45504</v>
      </c>
      <c r="B750" s="3">
        <f t="shared" si="35"/>
        <v>2025</v>
      </c>
      <c r="C750" t="str">
        <f t="shared" si="33"/>
        <v>2024-2025</v>
      </c>
      <c r="D750" t="s">
        <v>147</v>
      </c>
      <c r="E750" t="s">
        <v>136</v>
      </c>
      <c r="F750" t="str">
        <f t="shared" si="34"/>
        <v>Victoria</v>
      </c>
      <c r="G750" t="s">
        <v>45</v>
      </c>
      <c r="H750">
        <v>3175</v>
      </c>
      <c r="I750" t="s">
        <v>11</v>
      </c>
      <c r="J750" t="s">
        <v>63</v>
      </c>
      <c r="K750" t="s">
        <v>19</v>
      </c>
      <c r="L750" t="s">
        <v>23</v>
      </c>
      <c r="M750" s="5">
        <v>21.81</v>
      </c>
    </row>
    <row r="751" spans="1:13" x14ac:dyDescent="0.15">
      <c r="A751" s="2">
        <v>45321</v>
      </c>
      <c r="B751" s="3">
        <f t="shared" si="35"/>
        <v>2024</v>
      </c>
      <c r="C751" t="str">
        <f t="shared" si="33"/>
        <v>2023-2024</v>
      </c>
      <c r="D751" t="s">
        <v>148</v>
      </c>
      <c r="E751" t="s">
        <v>65</v>
      </c>
      <c r="F751" t="str">
        <f t="shared" si="34"/>
        <v>New South Wales</v>
      </c>
      <c r="G751" t="s">
        <v>10</v>
      </c>
      <c r="H751">
        <v>2541</v>
      </c>
      <c r="I751" t="s">
        <v>11</v>
      </c>
      <c r="J751" t="s">
        <v>58</v>
      </c>
      <c r="K751" t="s">
        <v>156</v>
      </c>
      <c r="L751" t="s">
        <v>17</v>
      </c>
      <c r="M751" s="5">
        <v>21.94</v>
      </c>
    </row>
    <row r="752" spans="1:13" x14ac:dyDescent="0.15">
      <c r="A752" s="2">
        <v>45028</v>
      </c>
      <c r="B752" s="3">
        <f t="shared" si="35"/>
        <v>2023</v>
      </c>
      <c r="C752" t="str">
        <f t="shared" si="33"/>
        <v>2022-2023</v>
      </c>
      <c r="D752" t="s">
        <v>147</v>
      </c>
      <c r="E752" t="s">
        <v>61</v>
      </c>
      <c r="F752" t="str">
        <f t="shared" si="34"/>
        <v>New South Wales</v>
      </c>
      <c r="G752" t="s">
        <v>10</v>
      </c>
      <c r="H752">
        <v>2539</v>
      </c>
      <c r="I752" t="s">
        <v>11</v>
      </c>
      <c r="J752" t="s">
        <v>58</v>
      </c>
      <c r="K752" t="s">
        <v>155</v>
      </c>
      <c r="L752" t="s">
        <v>20</v>
      </c>
      <c r="M752" s="5">
        <v>21.95</v>
      </c>
    </row>
    <row r="753" spans="1:13" x14ac:dyDescent="0.15">
      <c r="A753" s="2">
        <v>45240</v>
      </c>
      <c r="B753" s="3">
        <f t="shared" si="35"/>
        <v>2024</v>
      </c>
      <c r="C753" t="str">
        <f t="shared" si="33"/>
        <v>2023-2024</v>
      </c>
      <c r="D753" t="s">
        <v>147</v>
      </c>
      <c r="E753" t="s">
        <v>52</v>
      </c>
      <c r="F753" t="str">
        <f t="shared" si="34"/>
        <v>Victoria</v>
      </c>
      <c r="G753" t="s">
        <v>45</v>
      </c>
      <c r="H753">
        <v>3030</v>
      </c>
      <c r="I753" t="s">
        <v>11</v>
      </c>
      <c r="J753" t="s">
        <v>46</v>
      </c>
      <c r="K753" t="s">
        <v>155</v>
      </c>
      <c r="L753" t="s">
        <v>20</v>
      </c>
      <c r="M753" s="5">
        <v>21.96</v>
      </c>
    </row>
    <row r="754" spans="1:13" x14ac:dyDescent="0.15">
      <c r="A754" s="2">
        <v>44985</v>
      </c>
      <c r="B754" s="3">
        <f t="shared" si="35"/>
        <v>2023</v>
      </c>
      <c r="C754" t="str">
        <f t="shared" si="33"/>
        <v>2022-2023</v>
      </c>
      <c r="D754" t="s">
        <v>147</v>
      </c>
      <c r="E754" t="s">
        <v>136</v>
      </c>
      <c r="F754" t="str">
        <f t="shared" si="34"/>
        <v>Victoria</v>
      </c>
      <c r="G754" t="s">
        <v>45</v>
      </c>
      <c r="H754">
        <v>3175</v>
      </c>
      <c r="I754" t="s">
        <v>11</v>
      </c>
      <c r="J754" t="s">
        <v>63</v>
      </c>
      <c r="K754" t="s">
        <v>149</v>
      </c>
      <c r="L754" t="s">
        <v>15</v>
      </c>
      <c r="M754" s="5">
        <v>21.97</v>
      </c>
    </row>
    <row r="755" spans="1:13" x14ac:dyDescent="0.15">
      <c r="A755" s="2">
        <v>45635</v>
      </c>
      <c r="B755" s="3">
        <f t="shared" si="35"/>
        <v>2025</v>
      </c>
      <c r="C755" t="str">
        <f t="shared" si="33"/>
        <v>2024-2025</v>
      </c>
      <c r="D755" t="s">
        <v>148</v>
      </c>
      <c r="E755" t="s">
        <v>113</v>
      </c>
      <c r="F755" t="str">
        <f t="shared" si="34"/>
        <v>Queensland</v>
      </c>
      <c r="G755" t="s">
        <v>35</v>
      </c>
      <c r="H755">
        <v>4215</v>
      </c>
      <c r="I755" t="s">
        <v>11</v>
      </c>
      <c r="J755" t="s">
        <v>104</v>
      </c>
      <c r="K755" t="s">
        <v>19</v>
      </c>
      <c r="L755" t="s">
        <v>23</v>
      </c>
      <c r="M755" s="5">
        <v>21.97</v>
      </c>
    </row>
    <row r="756" spans="1:13" x14ac:dyDescent="0.15">
      <c r="A756" s="2">
        <v>45534</v>
      </c>
      <c r="B756" s="3">
        <f t="shared" si="35"/>
        <v>2025</v>
      </c>
      <c r="C756" t="str">
        <f t="shared" si="33"/>
        <v>2024-2025</v>
      </c>
      <c r="D756" t="s">
        <v>148</v>
      </c>
      <c r="E756" t="s">
        <v>47</v>
      </c>
      <c r="F756" t="str">
        <f t="shared" si="34"/>
        <v>Western Australia</v>
      </c>
      <c r="G756" t="s">
        <v>48</v>
      </c>
      <c r="H756">
        <v>6030</v>
      </c>
      <c r="I756" t="s">
        <v>11</v>
      </c>
      <c r="J756" t="s">
        <v>49</v>
      </c>
      <c r="K756" t="s">
        <v>155</v>
      </c>
      <c r="L756" t="s">
        <v>20</v>
      </c>
      <c r="M756" s="5">
        <v>21.98</v>
      </c>
    </row>
    <row r="757" spans="1:13" x14ac:dyDescent="0.15">
      <c r="A757" s="2">
        <v>45572</v>
      </c>
      <c r="B757" s="3">
        <f t="shared" si="35"/>
        <v>2025</v>
      </c>
      <c r="C757" t="str">
        <f t="shared" si="33"/>
        <v>2024-2025</v>
      </c>
      <c r="D757" t="s">
        <v>147</v>
      </c>
      <c r="E757" t="s">
        <v>72</v>
      </c>
      <c r="F757" t="str">
        <f t="shared" si="34"/>
        <v>Western Australia</v>
      </c>
      <c r="G757" t="s">
        <v>48</v>
      </c>
      <c r="H757">
        <v>6010</v>
      </c>
      <c r="I757" t="s">
        <v>11</v>
      </c>
      <c r="J757" t="s">
        <v>49</v>
      </c>
      <c r="K757" t="s">
        <v>152</v>
      </c>
      <c r="L757" t="s">
        <v>13</v>
      </c>
      <c r="M757" s="5">
        <v>21.99</v>
      </c>
    </row>
    <row r="758" spans="1:13" x14ac:dyDescent="0.15">
      <c r="A758" s="2">
        <v>45387</v>
      </c>
      <c r="B758" s="3">
        <f t="shared" si="35"/>
        <v>2024</v>
      </c>
      <c r="C758" t="str">
        <f t="shared" si="33"/>
        <v>2023-2024</v>
      </c>
      <c r="D758" t="s">
        <v>147</v>
      </c>
      <c r="E758" t="s">
        <v>133</v>
      </c>
      <c r="F758" t="str">
        <f t="shared" si="34"/>
        <v>Queensland</v>
      </c>
      <c r="G758" t="s">
        <v>35</v>
      </c>
      <c r="H758">
        <v>4305</v>
      </c>
      <c r="I758" t="s">
        <v>11</v>
      </c>
      <c r="J758" t="s">
        <v>104</v>
      </c>
      <c r="K758" t="s">
        <v>19</v>
      </c>
      <c r="L758" t="s">
        <v>23</v>
      </c>
      <c r="M758" s="5">
        <v>21.990000000000002</v>
      </c>
    </row>
    <row r="759" spans="1:13" x14ac:dyDescent="0.15">
      <c r="A759" s="2">
        <v>44972</v>
      </c>
      <c r="B759" s="3">
        <f t="shared" si="35"/>
        <v>2023</v>
      </c>
      <c r="C759" t="str">
        <f t="shared" si="33"/>
        <v>2022-2023</v>
      </c>
      <c r="D759" t="s">
        <v>147</v>
      </c>
      <c r="E759" t="s">
        <v>136</v>
      </c>
      <c r="F759" t="str">
        <f t="shared" si="34"/>
        <v>Victoria</v>
      </c>
      <c r="G759" t="s">
        <v>45</v>
      </c>
      <c r="H759">
        <v>3175</v>
      </c>
      <c r="I759" t="s">
        <v>11</v>
      </c>
      <c r="J759" t="s">
        <v>63</v>
      </c>
      <c r="K759" t="s">
        <v>154</v>
      </c>
      <c r="L759" t="s">
        <v>14</v>
      </c>
      <c r="M759" s="5">
        <v>22</v>
      </c>
    </row>
    <row r="760" spans="1:13" x14ac:dyDescent="0.15">
      <c r="A760" s="2">
        <v>45446</v>
      </c>
      <c r="B760" s="3">
        <f t="shared" si="35"/>
        <v>2024</v>
      </c>
      <c r="C760" t="str">
        <f t="shared" si="33"/>
        <v>2023-2024</v>
      </c>
      <c r="D760" t="s">
        <v>147</v>
      </c>
      <c r="E760" t="s">
        <v>75</v>
      </c>
      <c r="F760" t="str">
        <f t="shared" si="34"/>
        <v>Victoria</v>
      </c>
      <c r="G760" t="s">
        <v>45</v>
      </c>
      <c r="H760">
        <v>3630</v>
      </c>
      <c r="I760" t="s">
        <v>11</v>
      </c>
      <c r="J760" t="s">
        <v>55</v>
      </c>
      <c r="K760" t="s">
        <v>150</v>
      </c>
      <c r="L760" t="s">
        <v>18</v>
      </c>
      <c r="M760" s="5">
        <v>22</v>
      </c>
    </row>
    <row r="761" spans="1:13" x14ac:dyDescent="0.15">
      <c r="A761" s="2">
        <v>44946</v>
      </c>
      <c r="B761" s="3">
        <f t="shared" si="35"/>
        <v>2023</v>
      </c>
      <c r="C761" t="str">
        <f t="shared" si="33"/>
        <v>2022-2023</v>
      </c>
      <c r="D761" t="s">
        <v>147</v>
      </c>
      <c r="E761" t="s">
        <v>57</v>
      </c>
      <c r="F761" t="str">
        <f t="shared" si="34"/>
        <v>New South Wales</v>
      </c>
      <c r="G761" t="s">
        <v>10</v>
      </c>
      <c r="H761">
        <v>2560</v>
      </c>
      <c r="I761" t="s">
        <v>11</v>
      </c>
      <c r="J761" t="s">
        <v>58</v>
      </c>
      <c r="K761" t="s">
        <v>153</v>
      </c>
      <c r="L761" t="s">
        <v>16</v>
      </c>
      <c r="M761" s="5">
        <v>22.25</v>
      </c>
    </row>
    <row r="762" spans="1:13" x14ac:dyDescent="0.15">
      <c r="A762" s="2">
        <v>45598</v>
      </c>
      <c r="B762" s="3">
        <f t="shared" si="35"/>
        <v>2025</v>
      </c>
      <c r="C762" t="str">
        <f t="shared" si="33"/>
        <v>2024-2025</v>
      </c>
      <c r="D762" t="s">
        <v>147</v>
      </c>
      <c r="E762" t="s">
        <v>37</v>
      </c>
      <c r="F762" t="str">
        <f t="shared" si="34"/>
        <v>South Australia</v>
      </c>
      <c r="G762" t="s">
        <v>32</v>
      </c>
      <c r="H762">
        <v>5607</v>
      </c>
      <c r="I762" t="s">
        <v>11</v>
      </c>
      <c r="J762" t="s">
        <v>38</v>
      </c>
      <c r="K762" t="s">
        <v>19</v>
      </c>
      <c r="L762" t="s">
        <v>23</v>
      </c>
      <c r="M762" s="5">
        <v>22.29</v>
      </c>
    </row>
    <row r="763" spans="1:13" x14ac:dyDescent="0.15">
      <c r="A763" s="2">
        <v>45593</v>
      </c>
      <c r="B763" s="3">
        <f t="shared" si="35"/>
        <v>2025</v>
      </c>
      <c r="C763" t="str">
        <f t="shared" si="33"/>
        <v>2024-2025</v>
      </c>
      <c r="D763" t="s">
        <v>148</v>
      </c>
      <c r="E763" t="s">
        <v>24</v>
      </c>
      <c r="F763" t="str">
        <f t="shared" si="34"/>
        <v>New South Wales</v>
      </c>
      <c r="G763" t="s">
        <v>10</v>
      </c>
      <c r="H763">
        <v>2795</v>
      </c>
      <c r="I763" t="s">
        <v>11</v>
      </c>
      <c r="J763" t="s">
        <v>25</v>
      </c>
      <c r="K763" t="s">
        <v>154</v>
      </c>
      <c r="L763" t="s">
        <v>14</v>
      </c>
      <c r="M763" s="5">
        <v>22.41</v>
      </c>
    </row>
    <row r="764" spans="1:13" x14ac:dyDescent="0.15">
      <c r="A764" s="2">
        <v>45480</v>
      </c>
      <c r="B764" s="3">
        <f t="shared" si="35"/>
        <v>2025</v>
      </c>
      <c r="C764" t="str">
        <f t="shared" si="33"/>
        <v>2024-2025</v>
      </c>
      <c r="D764" t="s">
        <v>147</v>
      </c>
      <c r="E764" t="s">
        <v>41</v>
      </c>
      <c r="F764" t="str">
        <f t="shared" si="34"/>
        <v>New South Wales</v>
      </c>
      <c r="G764" t="s">
        <v>10</v>
      </c>
      <c r="H764">
        <v>2830</v>
      </c>
      <c r="I764" t="s">
        <v>11</v>
      </c>
      <c r="J764" t="s">
        <v>25</v>
      </c>
      <c r="K764" t="s">
        <v>155</v>
      </c>
      <c r="L764" t="s">
        <v>20</v>
      </c>
      <c r="M764" s="5">
        <v>22.93</v>
      </c>
    </row>
    <row r="765" spans="1:13" x14ac:dyDescent="0.15">
      <c r="A765" s="2">
        <v>45396</v>
      </c>
      <c r="B765" s="3">
        <f t="shared" si="35"/>
        <v>2024</v>
      </c>
      <c r="C765" t="str">
        <f t="shared" si="33"/>
        <v>2023-2024</v>
      </c>
      <c r="D765" t="s">
        <v>148</v>
      </c>
      <c r="E765" t="s">
        <v>47</v>
      </c>
      <c r="F765" t="str">
        <f t="shared" si="34"/>
        <v>Western Australia</v>
      </c>
      <c r="G765" t="s">
        <v>48</v>
      </c>
      <c r="H765">
        <v>6030</v>
      </c>
      <c r="I765" t="s">
        <v>11</v>
      </c>
      <c r="J765" t="s">
        <v>49</v>
      </c>
      <c r="K765" t="s">
        <v>156</v>
      </c>
      <c r="L765" t="s">
        <v>17</v>
      </c>
      <c r="M765" s="5">
        <v>22.939999999999998</v>
      </c>
    </row>
    <row r="766" spans="1:13" x14ac:dyDescent="0.15">
      <c r="A766" s="2">
        <v>45084</v>
      </c>
      <c r="B766" s="3">
        <f t="shared" si="35"/>
        <v>2023</v>
      </c>
      <c r="C766" t="str">
        <f t="shared" si="33"/>
        <v>2022-2023</v>
      </c>
      <c r="D766" t="s">
        <v>148</v>
      </c>
      <c r="E766" t="s">
        <v>62</v>
      </c>
      <c r="F766" t="str">
        <f t="shared" si="34"/>
        <v>Victoria</v>
      </c>
      <c r="G766" t="s">
        <v>45</v>
      </c>
      <c r="H766">
        <v>3134</v>
      </c>
      <c r="I766" t="s">
        <v>11</v>
      </c>
      <c r="J766" t="s">
        <v>63</v>
      </c>
      <c r="K766" t="s">
        <v>155</v>
      </c>
      <c r="L766" t="s">
        <v>20</v>
      </c>
      <c r="M766" s="5">
        <v>22.939999999999998</v>
      </c>
    </row>
    <row r="767" spans="1:13" x14ac:dyDescent="0.15">
      <c r="A767" s="2">
        <v>45188</v>
      </c>
      <c r="B767" s="3">
        <f t="shared" si="35"/>
        <v>2024</v>
      </c>
      <c r="C767" t="str">
        <f t="shared" si="33"/>
        <v>2023-2024</v>
      </c>
      <c r="D767" t="s">
        <v>147</v>
      </c>
      <c r="E767" t="s">
        <v>67</v>
      </c>
      <c r="F767" t="str">
        <f t="shared" si="34"/>
        <v>New South Wales</v>
      </c>
      <c r="G767" t="s">
        <v>10</v>
      </c>
      <c r="H767">
        <v>2478</v>
      </c>
      <c r="I767" t="s">
        <v>11</v>
      </c>
      <c r="J767" t="s">
        <v>68</v>
      </c>
      <c r="K767" t="s">
        <v>152</v>
      </c>
      <c r="L767" t="s">
        <v>13</v>
      </c>
      <c r="M767" s="5">
        <v>22.97</v>
      </c>
    </row>
    <row r="768" spans="1:13" x14ac:dyDescent="0.15">
      <c r="A768" s="2">
        <v>45534</v>
      </c>
      <c r="B768" s="3">
        <f t="shared" si="35"/>
        <v>2025</v>
      </c>
      <c r="C768" t="str">
        <f t="shared" si="33"/>
        <v>2024-2025</v>
      </c>
      <c r="D768" t="s">
        <v>147</v>
      </c>
      <c r="E768" t="s">
        <v>92</v>
      </c>
      <c r="F768" t="str">
        <f t="shared" si="34"/>
        <v>Queensland</v>
      </c>
      <c r="G768" t="s">
        <v>35</v>
      </c>
      <c r="H768">
        <v>4068</v>
      </c>
      <c r="I768" t="s">
        <v>11</v>
      </c>
      <c r="J768" t="s">
        <v>43</v>
      </c>
      <c r="K768" t="s">
        <v>149</v>
      </c>
      <c r="L768" t="s">
        <v>15</v>
      </c>
      <c r="M768" s="5">
        <v>22.990000000000002</v>
      </c>
    </row>
    <row r="769" spans="1:13" x14ac:dyDescent="0.15">
      <c r="A769" s="2">
        <v>45337</v>
      </c>
      <c r="B769" s="3">
        <f t="shared" si="35"/>
        <v>2024</v>
      </c>
      <c r="C769" t="str">
        <f t="shared" si="33"/>
        <v>2023-2024</v>
      </c>
      <c r="D769" t="s">
        <v>147</v>
      </c>
      <c r="E769" t="s">
        <v>40</v>
      </c>
      <c r="F769" t="str">
        <f t="shared" si="34"/>
        <v>New South Wales</v>
      </c>
      <c r="G769" t="s">
        <v>10</v>
      </c>
      <c r="H769">
        <v>2116</v>
      </c>
      <c r="I769" t="s">
        <v>11</v>
      </c>
      <c r="J769" t="s">
        <v>27</v>
      </c>
      <c r="K769" t="s">
        <v>155</v>
      </c>
      <c r="L769" t="s">
        <v>20</v>
      </c>
      <c r="M769" s="5">
        <v>23</v>
      </c>
    </row>
    <row r="770" spans="1:13" x14ac:dyDescent="0.15">
      <c r="A770" s="2">
        <v>45548</v>
      </c>
      <c r="B770" s="3">
        <f t="shared" si="35"/>
        <v>2025</v>
      </c>
      <c r="C770" t="str">
        <f t="shared" ref="C770:C833" si="36">IF(MONTH(A770) &gt;= 7, YEAR(A770) &amp; "-" &amp; YEAR(A770) + 1, YEAR(A770) - 1 &amp; "-" &amp; YEAR(A770))</f>
        <v>2024-2025</v>
      </c>
      <c r="D770" t="s">
        <v>147</v>
      </c>
      <c r="E770" t="s">
        <v>72</v>
      </c>
      <c r="F770" t="str">
        <f t="shared" ref="F770:F833" si="37">IF(G770="WA","Western Australia",
IF(G770="NSW","New South Wales",
IF(G770="QLD","Queensland",
IF(G770="VIC","Victoria",
IF(G770="TAS","Tasmania",
IF(G770="SA","South Australia",
IF(G770="NT","Northern Territory",
IF(G770="ACT","Australian Capital Territory",G770))))))))</f>
        <v>Western Australia</v>
      </c>
      <c r="G770" t="s">
        <v>48</v>
      </c>
      <c r="H770">
        <v>6010</v>
      </c>
      <c r="I770" t="s">
        <v>11</v>
      </c>
      <c r="J770" t="s">
        <v>49</v>
      </c>
      <c r="K770" t="s">
        <v>154</v>
      </c>
      <c r="L770" t="s">
        <v>14</v>
      </c>
      <c r="M770" s="5">
        <v>23</v>
      </c>
    </row>
    <row r="771" spans="1:13" x14ac:dyDescent="0.15">
      <c r="A771" s="2">
        <v>44979</v>
      </c>
      <c r="B771" s="3">
        <f t="shared" ref="B771:B834" si="38">IF(MONTH(A771)&gt;=7,YEAR(A771)+1,YEAR(A771))</f>
        <v>2023</v>
      </c>
      <c r="C771" t="str">
        <f t="shared" si="36"/>
        <v>2022-2023</v>
      </c>
      <c r="D771" t="s">
        <v>147</v>
      </c>
      <c r="E771" t="s">
        <v>78</v>
      </c>
      <c r="F771" t="str">
        <f t="shared" si="37"/>
        <v>New South Wales</v>
      </c>
      <c r="G771" t="s">
        <v>10</v>
      </c>
      <c r="H771">
        <v>2350</v>
      </c>
      <c r="I771" t="s">
        <v>11</v>
      </c>
      <c r="J771" t="s">
        <v>68</v>
      </c>
      <c r="K771" t="s">
        <v>154</v>
      </c>
      <c r="L771" t="s">
        <v>14</v>
      </c>
      <c r="M771" s="5">
        <v>23.16</v>
      </c>
    </row>
    <row r="772" spans="1:13" x14ac:dyDescent="0.15">
      <c r="A772" s="2">
        <v>45635</v>
      </c>
      <c r="B772" s="3">
        <f t="shared" si="38"/>
        <v>2025</v>
      </c>
      <c r="C772" t="str">
        <f t="shared" si="36"/>
        <v>2024-2025</v>
      </c>
      <c r="D772" t="s">
        <v>147</v>
      </c>
      <c r="E772" t="s">
        <v>34</v>
      </c>
      <c r="F772" t="str">
        <f t="shared" si="37"/>
        <v>Queensland</v>
      </c>
      <c r="G772" t="s">
        <v>35</v>
      </c>
      <c r="H772">
        <v>4802</v>
      </c>
      <c r="I772" t="s">
        <v>11</v>
      </c>
      <c r="J772" t="s">
        <v>36</v>
      </c>
      <c r="K772" t="s">
        <v>19</v>
      </c>
      <c r="L772" t="s">
        <v>23</v>
      </c>
      <c r="M772" s="5">
        <v>23.18</v>
      </c>
    </row>
    <row r="773" spans="1:13" x14ac:dyDescent="0.15">
      <c r="A773" s="2">
        <v>45181</v>
      </c>
      <c r="B773" s="3">
        <f t="shared" si="38"/>
        <v>2024</v>
      </c>
      <c r="C773" t="str">
        <f t="shared" si="36"/>
        <v>2023-2024</v>
      </c>
      <c r="D773" t="s">
        <v>148</v>
      </c>
      <c r="E773" t="s">
        <v>97</v>
      </c>
      <c r="F773" t="str">
        <f t="shared" si="37"/>
        <v>Tasmania</v>
      </c>
      <c r="G773" t="s">
        <v>70</v>
      </c>
      <c r="H773">
        <v>7250</v>
      </c>
      <c r="I773" t="s">
        <v>11</v>
      </c>
      <c r="J773" t="s">
        <v>71</v>
      </c>
      <c r="K773" t="s">
        <v>153</v>
      </c>
      <c r="L773" t="s">
        <v>16</v>
      </c>
      <c r="M773" s="5">
        <v>23.38</v>
      </c>
    </row>
    <row r="774" spans="1:13" x14ac:dyDescent="0.15">
      <c r="A774" s="2">
        <v>45028</v>
      </c>
      <c r="B774" s="3">
        <f t="shared" si="38"/>
        <v>2023</v>
      </c>
      <c r="C774" t="str">
        <f t="shared" si="36"/>
        <v>2022-2023</v>
      </c>
      <c r="D774" t="s">
        <v>148</v>
      </c>
      <c r="E774" t="s">
        <v>145</v>
      </c>
      <c r="F774" t="str">
        <f t="shared" si="37"/>
        <v>New South Wales</v>
      </c>
      <c r="G774" t="s">
        <v>10</v>
      </c>
      <c r="H774">
        <v>2101</v>
      </c>
      <c r="I774" t="s">
        <v>11</v>
      </c>
      <c r="J774" t="s">
        <v>27</v>
      </c>
      <c r="K774" t="s">
        <v>150</v>
      </c>
      <c r="L774" t="s">
        <v>18</v>
      </c>
      <c r="M774" s="5">
        <v>23.39</v>
      </c>
    </row>
    <row r="775" spans="1:13" x14ac:dyDescent="0.15">
      <c r="A775" s="2">
        <v>45464</v>
      </c>
      <c r="B775" s="3">
        <f t="shared" si="38"/>
        <v>2024</v>
      </c>
      <c r="C775" t="str">
        <f t="shared" si="36"/>
        <v>2023-2024</v>
      </c>
      <c r="D775" t="s">
        <v>147</v>
      </c>
      <c r="E775" t="s">
        <v>123</v>
      </c>
      <c r="F775" t="str">
        <f t="shared" si="37"/>
        <v>Western Australia</v>
      </c>
      <c r="G775" t="s">
        <v>48</v>
      </c>
      <c r="H775">
        <v>6109</v>
      </c>
      <c r="I775" t="s">
        <v>11</v>
      </c>
      <c r="J775" t="s">
        <v>94</v>
      </c>
      <c r="K775" t="s">
        <v>19</v>
      </c>
      <c r="L775" t="s">
        <v>23</v>
      </c>
      <c r="M775" s="5">
        <v>23.490000000000002</v>
      </c>
    </row>
    <row r="776" spans="1:13" x14ac:dyDescent="0.15">
      <c r="A776" s="2">
        <v>45498</v>
      </c>
      <c r="B776" s="3">
        <f t="shared" si="38"/>
        <v>2025</v>
      </c>
      <c r="C776" t="str">
        <f t="shared" si="36"/>
        <v>2024-2025</v>
      </c>
      <c r="D776" t="s">
        <v>148</v>
      </c>
      <c r="E776" t="s">
        <v>114</v>
      </c>
      <c r="F776" t="str">
        <f t="shared" si="37"/>
        <v>Victoria</v>
      </c>
      <c r="G776" t="s">
        <v>45</v>
      </c>
      <c r="H776">
        <v>3551</v>
      </c>
      <c r="I776" t="s">
        <v>11</v>
      </c>
      <c r="J776" t="s">
        <v>60</v>
      </c>
      <c r="K776" t="s">
        <v>156</v>
      </c>
      <c r="L776" t="s">
        <v>17</v>
      </c>
      <c r="M776" s="5">
        <v>23.76</v>
      </c>
    </row>
    <row r="777" spans="1:13" x14ac:dyDescent="0.15">
      <c r="A777" s="2">
        <v>45161</v>
      </c>
      <c r="B777" s="3">
        <f t="shared" si="38"/>
        <v>2024</v>
      </c>
      <c r="C777" t="str">
        <f t="shared" si="36"/>
        <v>2023-2024</v>
      </c>
      <c r="D777" t="s">
        <v>147</v>
      </c>
      <c r="E777" t="s">
        <v>123</v>
      </c>
      <c r="F777" t="str">
        <f t="shared" si="37"/>
        <v>Western Australia</v>
      </c>
      <c r="G777" t="s">
        <v>48</v>
      </c>
      <c r="H777">
        <v>6109</v>
      </c>
      <c r="I777" t="s">
        <v>11</v>
      </c>
      <c r="J777" t="s">
        <v>94</v>
      </c>
      <c r="K777" t="s">
        <v>156</v>
      </c>
      <c r="L777" t="s">
        <v>17</v>
      </c>
      <c r="M777" s="5">
        <v>23.89</v>
      </c>
    </row>
    <row r="778" spans="1:13" x14ac:dyDescent="0.15">
      <c r="A778" s="2">
        <v>45611</v>
      </c>
      <c r="B778" s="3">
        <f t="shared" si="38"/>
        <v>2025</v>
      </c>
      <c r="C778" t="str">
        <f t="shared" si="36"/>
        <v>2024-2025</v>
      </c>
      <c r="D778" t="s">
        <v>147</v>
      </c>
      <c r="E778" t="s">
        <v>78</v>
      </c>
      <c r="F778" t="str">
        <f t="shared" si="37"/>
        <v>New South Wales</v>
      </c>
      <c r="G778" t="s">
        <v>10</v>
      </c>
      <c r="H778">
        <v>2350</v>
      </c>
      <c r="I778" t="s">
        <v>11</v>
      </c>
      <c r="J778" t="s">
        <v>68</v>
      </c>
      <c r="K778" t="s">
        <v>157</v>
      </c>
      <c r="L778" t="s">
        <v>22</v>
      </c>
      <c r="M778" s="5">
        <v>23.9</v>
      </c>
    </row>
    <row r="779" spans="1:13" x14ac:dyDescent="0.15">
      <c r="A779" s="2">
        <v>44960</v>
      </c>
      <c r="B779" s="3">
        <f t="shared" si="38"/>
        <v>2023</v>
      </c>
      <c r="C779" t="str">
        <f t="shared" si="36"/>
        <v>2022-2023</v>
      </c>
      <c r="D779" t="s">
        <v>147</v>
      </c>
      <c r="E779" t="s">
        <v>118</v>
      </c>
      <c r="F779" t="str">
        <f t="shared" si="37"/>
        <v>New South Wales</v>
      </c>
      <c r="G779" t="s">
        <v>10</v>
      </c>
      <c r="H779">
        <v>2158</v>
      </c>
      <c r="I779" t="s">
        <v>11</v>
      </c>
      <c r="J779" t="s">
        <v>27</v>
      </c>
      <c r="K779" t="s">
        <v>156</v>
      </c>
      <c r="L779" t="s">
        <v>17</v>
      </c>
      <c r="M779" s="5">
        <v>23.92</v>
      </c>
    </row>
    <row r="780" spans="1:13" x14ac:dyDescent="0.15">
      <c r="A780" s="2">
        <v>45008</v>
      </c>
      <c r="B780" s="3">
        <f t="shared" si="38"/>
        <v>2023</v>
      </c>
      <c r="C780" t="str">
        <f t="shared" si="36"/>
        <v>2022-2023</v>
      </c>
      <c r="D780" t="s">
        <v>147</v>
      </c>
      <c r="E780" t="s">
        <v>111</v>
      </c>
      <c r="F780" t="str">
        <f t="shared" si="37"/>
        <v>New South Wales</v>
      </c>
      <c r="G780" t="s">
        <v>10</v>
      </c>
      <c r="H780">
        <v>2120</v>
      </c>
      <c r="I780" t="s">
        <v>11</v>
      </c>
      <c r="J780" t="s">
        <v>27</v>
      </c>
      <c r="K780" t="s">
        <v>156</v>
      </c>
      <c r="L780" t="s">
        <v>17</v>
      </c>
      <c r="M780" s="5">
        <v>23.92</v>
      </c>
    </row>
    <row r="781" spans="1:13" x14ac:dyDescent="0.15">
      <c r="A781" s="2">
        <v>44927</v>
      </c>
      <c r="B781" s="3">
        <f t="shared" si="38"/>
        <v>2023</v>
      </c>
      <c r="C781" t="str">
        <f t="shared" si="36"/>
        <v>2022-2023</v>
      </c>
      <c r="D781" t="s">
        <v>147</v>
      </c>
      <c r="E781" t="s">
        <v>59</v>
      </c>
      <c r="F781" t="str">
        <f t="shared" si="37"/>
        <v>Victoria</v>
      </c>
      <c r="G781" t="s">
        <v>45</v>
      </c>
      <c r="H781">
        <v>3280</v>
      </c>
      <c r="I781" t="s">
        <v>11</v>
      </c>
      <c r="J781" t="s">
        <v>60</v>
      </c>
      <c r="K781" t="s">
        <v>19</v>
      </c>
      <c r="L781" t="s">
        <v>23</v>
      </c>
      <c r="M781" s="5">
        <v>23.92</v>
      </c>
    </row>
    <row r="782" spans="1:13" x14ac:dyDescent="0.15">
      <c r="A782" s="2">
        <v>45433</v>
      </c>
      <c r="B782" s="3">
        <f t="shared" si="38"/>
        <v>2024</v>
      </c>
      <c r="C782" t="str">
        <f t="shared" si="36"/>
        <v>2023-2024</v>
      </c>
      <c r="D782" t="s">
        <v>147</v>
      </c>
      <c r="E782" t="s">
        <v>79</v>
      </c>
      <c r="F782" t="str">
        <f t="shared" si="37"/>
        <v>Australian Capital Territory</v>
      </c>
      <c r="G782" t="s">
        <v>80</v>
      </c>
      <c r="H782">
        <v>2617</v>
      </c>
      <c r="I782" t="s">
        <v>11</v>
      </c>
      <c r="J782" t="s">
        <v>58</v>
      </c>
      <c r="K782" t="s">
        <v>157</v>
      </c>
      <c r="L782" t="s">
        <v>22</v>
      </c>
      <c r="M782" s="5">
        <v>23.94</v>
      </c>
    </row>
    <row r="783" spans="1:13" x14ac:dyDescent="0.15">
      <c r="A783" s="2">
        <v>45534</v>
      </c>
      <c r="B783" s="3">
        <f t="shared" si="38"/>
        <v>2025</v>
      </c>
      <c r="C783" t="str">
        <f t="shared" si="36"/>
        <v>2024-2025</v>
      </c>
      <c r="D783" t="s">
        <v>147</v>
      </c>
      <c r="E783" t="s">
        <v>140</v>
      </c>
      <c r="F783" t="str">
        <f t="shared" si="37"/>
        <v>Tasmania</v>
      </c>
      <c r="G783" t="s">
        <v>70</v>
      </c>
      <c r="H783">
        <v>7320</v>
      </c>
      <c r="I783" t="s">
        <v>11</v>
      </c>
      <c r="J783" t="s">
        <v>71</v>
      </c>
      <c r="K783" t="s">
        <v>150</v>
      </c>
      <c r="L783" t="s">
        <v>18</v>
      </c>
      <c r="M783" s="5">
        <v>23.94</v>
      </c>
    </row>
    <row r="784" spans="1:13" x14ac:dyDescent="0.15">
      <c r="A784" s="2">
        <v>44995</v>
      </c>
      <c r="B784" s="3">
        <f t="shared" si="38"/>
        <v>2023</v>
      </c>
      <c r="C784" t="str">
        <f t="shared" si="36"/>
        <v>2022-2023</v>
      </c>
      <c r="D784" t="s">
        <v>148</v>
      </c>
      <c r="E784" t="s">
        <v>126</v>
      </c>
      <c r="F784" t="str">
        <f t="shared" si="37"/>
        <v>Queensland</v>
      </c>
      <c r="G784" t="s">
        <v>35</v>
      </c>
      <c r="H784">
        <v>4551</v>
      </c>
      <c r="I784" t="s">
        <v>11</v>
      </c>
      <c r="J784" t="s">
        <v>120</v>
      </c>
      <c r="K784" t="s">
        <v>156</v>
      </c>
      <c r="L784" t="s">
        <v>17</v>
      </c>
      <c r="M784" s="5">
        <v>23.94</v>
      </c>
    </row>
    <row r="785" spans="1:13" x14ac:dyDescent="0.15">
      <c r="A785" s="2">
        <v>45279</v>
      </c>
      <c r="B785" s="3">
        <f t="shared" si="38"/>
        <v>2024</v>
      </c>
      <c r="C785" t="str">
        <f t="shared" si="36"/>
        <v>2023-2024</v>
      </c>
      <c r="D785" t="s">
        <v>148</v>
      </c>
      <c r="E785" t="s">
        <v>99</v>
      </c>
      <c r="F785" t="str">
        <f t="shared" si="37"/>
        <v>Victoria</v>
      </c>
      <c r="G785" t="s">
        <v>45</v>
      </c>
      <c r="H785">
        <v>3148</v>
      </c>
      <c r="I785" t="s">
        <v>11</v>
      </c>
      <c r="J785" t="s">
        <v>63</v>
      </c>
      <c r="K785" t="s">
        <v>19</v>
      </c>
      <c r="L785" t="s">
        <v>23</v>
      </c>
      <c r="M785" s="5">
        <v>23.94</v>
      </c>
    </row>
    <row r="786" spans="1:13" x14ac:dyDescent="0.15">
      <c r="A786" s="2">
        <v>45484</v>
      </c>
      <c r="B786" s="3">
        <f t="shared" si="38"/>
        <v>2025</v>
      </c>
      <c r="C786" t="str">
        <f t="shared" si="36"/>
        <v>2024-2025</v>
      </c>
      <c r="D786" t="s">
        <v>147</v>
      </c>
      <c r="E786" t="s">
        <v>128</v>
      </c>
      <c r="F786" t="str">
        <f t="shared" si="37"/>
        <v>Western Australia</v>
      </c>
      <c r="G786" t="s">
        <v>48</v>
      </c>
      <c r="H786">
        <v>6027</v>
      </c>
      <c r="I786" t="s">
        <v>11</v>
      </c>
      <c r="J786" t="s">
        <v>49</v>
      </c>
      <c r="K786" t="s">
        <v>150</v>
      </c>
      <c r="L786" t="s">
        <v>18</v>
      </c>
      <c r="M786" s="5">
        <v>23.94</v>
      </c>
    </row>
    <row r="787" spans="1:13" x14ac:dyDescent="0.15">
      <c r="A787" s="2">
        <v>45350</v>
      </c>
      <c r="B787" s="3">
        <f t="shared" si="38"/>
        <v>2024</v>
      </c>
      <c r="C787" t="str">
        <f t="shared" si="36"/>
        <v>2023-2024</v>
      </c>
      <c r="D787" t="s">
        <v>148</v>
      </c>
      <c r="E787" t="s">
        <v>109</v>
      </c>
      <c r="F787" t="str">
        <f t="shared" si="37"/>
        <v>New South Wales</v>
      </c>
      <c r="G787" t="s">
        <v>10</v>
      </c>
      <c r="H787">
        <v>2480</v>
      </c>
      <c r="I787" t="s">
        <v>11</v>
      </c>
      <c r="J787" t="s">
        <v>68</v>
      </c>
      <c r="K787" t="s">
        <v>150</v>
      </c>
      <c r="L787" t="s">
        <v>18</v>
      </c>
      <c r="M787" s="5">
        <v>23.94</v>
      </c>
    </row>
    <row r="788" spans="1:13" x14ac:dyDescent="0.15">
      <c r="A788" s="2">
        <v>45070</v>
      </c>
      <c r="B788" s="3">
        <f t="shared" si="38"/>
        <v>2023</v>
      </c>
      <c r="C788" t="str">
        <f t="shared" si="36"/>
        <v>2022-2023</v>
      </c>
      <c r="D788" t="s">
        <v>148</v>
      </c>
      <c r="E788" t="s">
        <v>123</v>
      </c>
      <c r="F788" t="str">
        <f t="shared" si="37"/>
        <v>Western Australia</v>
      </c>
      <c r="G788" t="s">
        <v>48</v>
      </c>
      <c r="H788">
        <v>6109</v>
      </c>
      <c r="I788" t="s">
        <v>11</v>
      </c>
      <c r="J788" t="s">
        <v>94</v>
      </c>
      <c r="K788" t="s">
        <v>155</v>
      </c>
      <c r="L788" t="s">
        <v>20</v>
      </c>
      <c r="M788" s="5">
        <v>23.94</v>
      </c>
    </row>
    <row r="789" spans="1:13" x14ac:dyDescent="0.15">
      <c r="A789" s="2">
        <v>45406</v>
      </c>
      <c r="B789" s="3">
        <f t="shared" si="38"/>
        <v>2024</v>
      </c>
      <c r="C789" t="str">
        <f t="shared" si="36"/>
        <v>2023-2024</v>
      </c>
      <c r="D789" t="s">
        <v>147</v>
      </c>
      <c r="E789" t="s">
        <v>9</v>
      </c>
      <c r="F789" t="str">
        <f t="shared" si="37"/>
        <v>New South Wales</v>
      </c>
      <c r="G789" t="s">
        <v>10</v>
      </c>
      <c r="H789">
        <v>2067</v>
      </c>
      <c r="I789" t="s">
        <v>11</v>
      </c>
      <c r="J789" t="s">
        <v>12</v>
      </c>
      <c r="K789" t="s">
        <v>154</v>
      </c>
      <c r="L789" t="s">
        <v>14</v>
      </c>
      <c r="M789" s="5">
        <v>23.96</v>
      </c>
    </row>
    <row r="790" spans="1:13" x14ac:dyDescent="0.15">
      <c r="A790" s="2">
        <v>45060</v>
      </c>
      <c r="B790" s="3">
        <f t="shared" si="38"/>
        <v>2023</v>
      </c>
      <c r="C790" t="str">
        <f t="shared" si="36"/>
        <v>2022-2023</v>
      </c>
      <c r="D790" t="s">
        <v>147</v>
      </c>
      <c r="E790" t="s">
        <v>28</v>
      </c>
      <c r="F790" t="str">
        <f t="shared" si="37"/>
        <v>Northern Territory</v>
      </c>
      <c r="G790" t="s">
        <v>29</v>
      </c>
      <c r="H790">
        <v>800</v>
      </c>
      <c r="I790" t="s">
        <v>11</v>
      </c>
      <c r="J790" t="s">
        <v>30</v>
      </c>
      <c r="K790" t="s">
        <v>19</v>
      </c>
      <c r="L790" t="s">
        <v>23</v>
      </c>
      <c r="M790" s="5">
        <v>23.96</v>
      </c>
    </row>
    <row r="791" spans="1:13" x14ac:dyDescent="0.15">
      <c r="A791" s="2">
        <v>45148</v>
      </c>
      <c r="B791" s="3">
        <f t="shared" si="38"/>
        <v>2024</v>
      </c>
      <c r="C791" t="str">
        <f t="shared" si="36"/>
        <v>2023-2024</v>
      </c>
      <c r="D791" t="s">
        <v>148</v>
      </c>
      <c r="E791" t="s">
        <v>114</v>
      </c>
      <c r="F791" t="str">
        <f t="shared" si="37"/>
        <v>Victoria</v>
      </c>
      <c r="G791" t="s">
        <v>45</v>
      </c>
      <c r="H791">
        <v>3551</v>
      </c>
      <c r="I791" t="s">
        <v>11</v>
      </c>
      <c r="J791" t="s">
        <v>60</v>
      </c>
      <c r="K791" t="s">
        <v>155</v>
      </c>
      <c r="L791" t="s">
        <v>20</v>
      </c>
      <c r="M791" s="5">
        <v>23.96</v>
      </c>
    </row>
    <row r="792" spans="1:13" x14ac:dyDescent="0.15">
      <c r="A792" s="2">
        <v>45612</v>
      </c>
      <c r="B792" s="3">
        <f t="shared" si="38"/>
        <v>2025</v>
      </c>
      <c r="C792" t="str">
        <f t="shared" si="36"/>
        <v>2024-2025</v>
      </c>
      <c r="D792" t="s">
        <v>147</v>
      </c>
      <c r="E792" t="s">
        <v>89</v>
      </c>
      <c r="F792" t="str">
        <f t="shared" si="37"/>
        <v>Queensland</v>
      </c>
      <c r="G792" t="s">
        <v>35</v>
      </c>
      <c r="H792">
        <v>4655</v>
      </c>
      <c r="I792" t="s">
        <v>11</v>
      </c>
      <c r="J792" t="s">
        <v>51</v>
      </c>
      <c r="K792" t="s">
        <v>150</v>
      </c>
      <c r="L792" t="s">
        <v>18</v>
      </c>
      <c r="M792" s="5">
        <v>23.96</v>
      </c>
    </row>
    <row r="793" spans="1:13" x14ac:dyDescent="0.15">
      <c r="A793" s="2">
        <v>45553</v>
      </c>
      <c r="B793" s="3">
        <f t="shared" si="38"/>
        <v>2025</v>
      </c>
      <c r="C793" t="str">
        <f t="shared" si="36"/>
        <v>2024-2025</v>
      </c>
      <c r="D793" t="s">
        <v>147</v>
      </c>
      <c r="E793" t="s">
        <v>134</v>
      </c>
      <c r="F793" t="str">
        <f t="shared" si="37"/>
        <v>Queensland</v>
      </c>
      <c r="G793" t="s">
        <v>35</v>
      </c>
      <c r="H793">
        <v>4825</v>
      </c>
      <c r="I793" t="s">
        <v>11</v>
      </c>
      <c r="J793" t="s">
        <v>36</v>
      </c>
      <c r="K793" t="s">
        <v>149</v>
      </c>
      <c r="L793" t="s">
        <v>15</v>
      </c>
      <c r="M793" s="5">
        <v>23.96</v>
      </c>
    </row>
    <row r="794" spans="1:13" x14ac:dyDescent="0.15">
      <c r="A794" s="2">
        <v>45239</v>
      </c>
      <c r="B794" s="3">
        <f t="shared" si="38"/>
        <v>2024</v>
      </c>
      <c r="C794" t="str">
        <f t="shared" si="36"/>
        <v>2023-2024</v>
      </c>
      <c r="D794" t="s">
        <v>147</v>
      </c>
      <c r="E794" t="s">
        <v>31</v>
      </c>
      <c r="F794" t="str">
        <f t="shared" si="37"/>
        <v>South Australia</v>
      </c>
      <c r="G794" t="s">
        <v>32</v>
      </c>
      <c r="H794">
        <v>5168</v>
      </c>
      <c r="I794" t="s">
        <v>11</v>
      </c>
      <c r="J794" t="s">
        <v>33</v>
      </c>
      <c r="K794" t="s">
        <v>156</v>
      </c>
      <c r="L794" t="s">
        <v>17</v>
      </c>
      <c r="M794" s="5">
        <v>23.96</v>
      </c>
    </row>
    <row r="795" spans="1:13" x14ac:dyDescent="0.15">
      <c r="A795" s="2">
        <v>45217</v>
      </c>
      <c r="B795" s="3">
        <f t="shared" si="38"/>
        <v>2024</v>
      </c>
      <c r="C795" t="str">
        <f t="shared" si="36"/>
        <v>2023-2024</v>
      </c>
      <c r="D795" t="s">
        <v>148</v>
      </c>
      <c r="E795" t="s">
        <v>90</v>
      </c>
      <c r="F795" t="str">
        <f t="shared" si="37"/>
        <v>Victoria</v>
      </c>
      <c r="G795" t="s">
        <v>45</v>
      </c>
      <c r="H795">
        <v>3179</v>
      </c>
      <c r="I795" t="s">
        <v>11</v>
      </c>
      <c r="J795" t="s">
        <v>63</v>
      </c>
      <c r="K795" t="s">
        <v>153</v>
      </c>
      <c r="L795" t="s">
        <v>16</v>
      </c>
      <c r="M795" s="5">
        <v>23.96</v>
      </c>
    </row>
    <row r="796" spans="1:13" x14ac:dyDescent="0.15">
      <c r="A796" s="2">
        <v>45092</v>
      </c>
      <c r="B796" s="3">
        <f t="shared" si="38"/>
        <v>2023</v>
      </c>
      <c r="C796" t="str">
        <f t="shared" si="36"/>
        <v>2022-2023</v>
      </c>
      <c r="D796" t="s">
        <v>147</v>
      </c>
      <c r="E796" t="s">
        <v>98</v>
      </c>
      <c r="F796" t="str">
        <f t="shared" si="37"/>
        <v>Victoria</v>
      </c>
      <c r="G796" t="s">
        <v>45</v>
      </c>
      <c r="H796">
        <v>3429</v>
      </c>
      <c r="I796" t="s">
        <v>11</v>
      </c>
      <c r="J796" t="s">
        <v>60</v>
      </c>
      <c r="K796" t="s">
        <v>153</v>
      </c>
      <c r="L796" t="s">
        <v>16</v>
      </c>
      <c r="M796" s="5">
        <v>23.96</v>
      </c>
    </row>
    <row r="797" spans="1:13" x14ac:dyDescent="0.15">
      <c r="A797" s="2">
        <v>45213</v>
      </c>
      <c r="B797" s="3">
        <f t="shared" si="38"/>
        <v>2024</v>
      </c>
      <c r="C797" t="str">
        <f t="shared" si="36"/>
        <v>2023-2024</v>
      </c>
      <c r="D797" t="s">
        <v>147</v>
      </c>
      <c r="E797" t="s">
        <v>82</v>
      </c>
      <c r="F797" t="str">
        <f t="shared" si="37"/>
        <v>Queensland</v>
      </c>
      <c r="G797" t="s">
        <v>35</v>
      </c>
      <c r="H797">
        <v>4012</v>
      </c>
      <c r="I797" t="s">
        <v>11</v>
      </c>
      <c r="J797" t="s">
        <v>43</v>
      </c>
      <c r="K797" t="s">
        <v>19</v>
      </c>
      <c r="L797" t="s">
        <v>23</v>
      </c>
      <c r="M797" s="5">
        <v>23.96</v>
      </c>
    </row>
    <row r="798" spans="1:13" x14ac:dyDescent="0.15">
      <c r="A798" s="2">
        <v>45606</v>
      </c>
      <c r="B798" s="3">
        <f t="shared" si="38"/>
        <v>2025</v>
      </c>
      <c r="C798" t="str">
        <f t="shared" si="36"/>
        <v>2024-2025</v>
      </c>
      <c r="D798" t="s">
        <v>147</v>
      </c>
      <c r="E798" t="s">
        <v>88</v>
      </c>
      <c r="F798" t="str">
        <f t="shared" si="37"/>
        <v>South Australia</v>
      </c>
      <c r="G798" t="s">
        <v>32</v>
      </c>
      <c r="H798">
        <v>5011</v>
      </c>
      <c r="I798" t="s">
        <v>11</v>
      </c>
      <c r="J798" t="s">
        <v>33</v>
      </c>
      <c r="K798" t="s">
        <v>19</v>
      </c>
      <c r="L798" t="s">
        <v>23</v>
      </c>
      <c r="M798" s="5">
        <v>23.96</v>
      </c>
    </row>
    <row r="799" spans="1:13" x14ac:dyDescent="0.15">
      <c r="A799" s="2">
        <v>45428</v>
      </c>
      <c r="B799" s="3">
        <f t="shared" si="38"/>
        <v>2024</v>
      </c>
      <c r="C799" t="str">
        <f t="shared" si="36"/>
        <v>2023-2024</v>
      </c>
      <c r="D799" t="s">
        <v>147</v>
      </c>
      <c r="E799" t="s">
        <v>146</v>
      </c>
      <c r="F799" t="str">
        <f t="shared" si="37"/>
        <v>Victoria</v>
      </c>
      <c r="G799" t="s">
        <v>45</v>
      </c>
      <c r="H799">
        <v>3353</v>
      </c>
      <c r="I799" t="s">
        <v>11</v>
      </c>
      <c r="J799" t="s">
        <v>60</v>
      </c>
      <c r="K799" t="s">
        <v>151</v>
      </c>
      <c r="L799" t="s">
        <v>21</v>
      </c>
      <c r="M799" s="5">
        <v>23.97</v>
      </c>
    </row>
    <row r="800" spans="1:13" x14ac:dyDescent="0.15">
      <c r="A800" s="2">
        <v>45320</v>
      </c>
      <c r="B800" s="3">
        <f t="shared" si="38"/>
        <v>2024</v>
      </c>
      <c r="C800" t="str">
        <f t="shared" si="36"/>
        <v>2023-2024</v>
      </c>
      <c r="D800" t="s">
        <v>148</v>
      </c>
      <c r="E800" t="s">
        <v>101</v>
      </c>
      <c r="F800" t="str">
        <f t="shared" si="37"/>
        <v>Victoria</v>
      </c>
      <c r="G800" t="s">
        <v>45</v>
      </c>
      <c r="H800">
        <v>3131</v>
      </c>
      <c r="I800" t="s">
        <v>11</v>
      </c>
      <c r="J800" t="s">
        <v>63</v>
      </c>
      <c r="K800" t="s">
        <v>153</v>
      </c>
      <c r="L800" t="s">
        <v>16</v>
      </c>
      <c r="M800" s="5">
        <v>23.97</v>
      </c>
    </row>
    <row r="801" spans="1:13" x14ac:dyDescent="0.15">
      <c r="A801" s="2">
        <v>45429</v>
      </c>
      <c r="B801" s="3">
        <f t="shared" si="38"/>
        <v>2024</v>
      </c>
      <c r="C801" t="str">
        <f t="shared" si="36"/>
        <v>2023-2024</v>
      </c>
      <c r="D801" t="s">
        <v>147</v>
      </c>
      <c r="E801" t="s">
        <v>56</v>
      </c>
      <c r="F801" t="str">
        <f t="shared" si="37"/>
        <v>Northern Territory</v>
      </c>
      <c r="G801" t="s">
        <v>29</v>
      </c>
      <c r="H801">
        <v>870</v>
      </c>
      <c r="I801" t="s">
        <v>11</v>
      </c>
      <c r="J801" t="s">
        <v>30</v>
      </c>
      <c r="K801" t="s">
        <v>154</v>
      </c>
      <c r="L801" t="s">
        <v>14</v>
      </c>
      <c r="M801" s="5">
        <v>23.98</v>
      </c>
    </row>
    <row r="802" spans="1:13" x14ac:dyDescent="0.15">
      <c r="A802" s="2">
        <v>45629</v>
      </c>
      <c r="B802" s="3">
        <f t="shared" si="38"/>
        <v>2025</v>
      </c>
      <c r="C802" t="str">
        <f t="shared" si="36"/>
        <v>2024-2025</v>
      </c>
      <c r="D802" t="s">
        <v>147</v>
      </c>
      <c r="E802" t="s">
        <v>144</v>
      </c>
      <c r="F802" t="str">
        <f t="shared" si="37"/>
        <v>Queensland</v>
      </c>
      <c r="G802" t="s">
        <v>35</v>
      </c>
      <c r="H802">
        <v>4566</v>
      </c>
      <c r="I802" t="s">
        <v>11</v>
      </c>
      <c r="J802" t="s">
        <v>120</v>
      </c>
      <c r="K802" t="s">
        <v>152</v>
      </c>
      <c r="L802" t="s">
        <v>13</v>
      </c>
      <c r="M802" s="5">
        <v>23.990000000000002</v>
      </c>
    </row>
    <row r="803" spans="1:13" x14ac:dyDescent="0.15">
      <c r="A803" s="2">
        <v>44971</v>
      </c>
      <c r="B803" s="3">
        <f t="shared" si="38"/>
        <v>2023</v>
      </c>
      <c r="C803" t="str">
        <f t="shared" si="36"/>
        <v>2022-2023</v>
      </c>
      <c r="D803" t="s">
        <v>147</v>
      </c>
      <c r="E803" t="s">
        <v>121</v>
      </c>
      <c r="F803" t="str">
        <f t="shared" si="37"/>
        <v>Queensland</v>
      </c>
      <c r="G803" t="s">
        <v>35</v>
      </c>
      <c r="H803">
        <v>4700</v>
      </c>
      <c r="I803" t="s">
        <v>11</v>
      </c>
      <c r="J803" t="s">
        <v>51</v>
      </c>
      <c r="K803" t="s">
        <v>154</v>
      </c>
      <c r="L803" t="s">
        <v>14</v>
      </c>
      <c r="M803" s="5">
        <v>23.990000000000002</v>
      </c>
    </row>
    <row r="804" spans="1:13" x14ac:dyDescent="0.15">
      <c r="A804" s="2">
        <v>45090</v>
      </c>
      <c r="B804" s="3">
        <f t="shared" si="38"/>
        <v>2023</v>
      </c>
      <c r="C804" t="str">
        <f t="shared" si="36"/>
        <v>2022-2023</v>
      </c>
      <c r="D804" t="s">
        <v>148</v>
      </c>
      <c r="E804" t="s">
        <v>114</v>
      </c>
      <c r="F804" t="str">
        <f t="shared" si="37"/>
        <v>Victoria</v>
      </c>
      <c r="G804" t="s">
        <v>45</v>
      </c>
      <c r="H804">
        <v>3551</v>
      </c>
      <c r="I804" t="s">
        <v>11</v>
      </c>
      <c r="J804" t="s">
        <v>60</v>
      </c>
      <c r="K804" t="s">
        <v>151</v>
      </c>
      <c r="L804" t="s">
        <v>21</v>
      </c>
      <c r="M804" s="5">
        <v>24.04</v>
      </c>
    </row>
    <row r="805" spans="1:13" x14ac:dyDescent="0.15">
      <c r="A805" s="2">
        <v>45159</v>
      </c>
      <c r="B805" s="3">
        <f t="shared" si="38"/>
        <v>2024</v>
      </c>
      <c r="C805" t="str">
        <f t="shared" si="36"/>
        <v>2023-2024</v>
      </c>
      <c r="D805" t="s">
        <v>148</v>
      </c>
      <c r="E805" t="s">
        <v>141</v>
      </c>
      <c r="F805" t="str">
        <f t="shared" si="37"/>
        <v>Western Australia</v>
      </c>
      <c r="G805" t="s">
        <v>48</v>
      </c>
      <c r="H805">
        <v>6052</v>
      </c>
      <c r="I805" t="s">
        <v>11</v>
      </c>
      <c r="J805" t="s">
        <v>49</v>
      </c>
      <c r="K805" t="s">
        <v>155</v>
      </c>
      <c r="L805" t="s">
        <v>20</v>
      </c>
      <c r="M805" s="5">
        <v>24.08</v>
      </c>
    </row>
    <row r="806" spans="1:13" x14ac:dyDescent="0.15">
      <c r="A806" s="2">
        <v>45145</v>
      </c>
      <c r="B806" s="3">
        <f t="shared" si="38"/>
        <v>2024</v>
      </c>
      <c r="C806" t="str">
        <f t="shared" si="36"/>
        <v>2023-2024</v>
      </c>
      <c r="D806" t="s">
        <v>148</v>
      </c>
      <c r="E806" t="s">
        <v>93</v>
      </c>
      <c r="F806" t="str">
        <f t="shared" si="37"/>
        <v>Western Australia</v>
      </c>
      <c r="G806" t="s">
        <v>48</v>
      </c>
      <c r="H806">
        <v>6112</v>
      </c>
      <c r="I806" t="s">
        <v>11</v>
      </c>
      <c r="J806" t="s">
        <v>94</v>
      </c>
      <c r="K806" t="s">
        <v>154</v>
      </c>
      <c r="L806" t="s">
        <v>14</v>
      </c>
      <c r="M806" s="5">
        <v>24.42</v>
      </c>
    </row>
    <row r="807" spans="1:13" x14ac:dyDescent="0.15">
      <c r="A807" s="2">
        <v>45656</v>
      </c>
      <c r="B807" s="3">
        <f t="shared" si="38"/>
        <v>2025</v>
      </c>
      <c r="C807" t="str">
        <f t="shared" si="36"/>
        <v>2024-2025</v>
      </c>
      <c r="D807" t="s">
        <v>147</v>
      </c>
      <c r="E807" t="s">
        <v>128</v>
      </c>
      <c r="F807" t="str">
        <f t="shared" si="37"/>
        <v>Western Australia</v>
      </c>
      <c r="G807" t="s">
        <v>48</v>
      </c>
      <c r="H807">
        <v>6027</v>
      </c>
      <c r="I807" t="s">
        <v>11</v>
      </c>
      <c r="J807" t="s">
        <v>49</v>
      </c>
      <c r="K807" t="s">
        <v>152</v>
      </c>
      <c r="L807" t="s">
        <v>13</v>
      </c>
      <c r="M807" s="5">
        <v>24.439999999999998</v>
      </c>
    </row>
    <row r="808" spans="1:13" x14ac:dyDescent="0.15">
      <c r="A808" s="2">
        <v>44971</v>
      </c>
      <c r="B808" s="3">
        <f t="shared" si="38"/>
        <v>2023</v>
      </c>
      <c r="C808" t="str">
        <f t="shared" si="36"/>
        <v>2022-2023</v>
      </c>
      <c r="D808" t="s">
        <v>147</v>
      </c>
      <c r="E808" t="s">
        <v>52</v>
      </c>
      <c r="F808" t="str">
        <f t="shared" si="37"/>
        <v>Victoria</v>
      </c>
      <c r="G808" t="s">
        <v>45</v>
      </c>
      <c r="H808">
        <v>3030</v>
      </c>
      <c r="I808" t="s">
        <v>11</v>
      </c>
      <c r="J808" t="s">
        <v>46</v>
      </c>
      <c r="K808" t="s">
        <v>150</v>
      </c>
      <c r="L808" t="s">
        <v>18</v>
      </c>
      <c r="M808" s="5">
        <v>24.45</v>
      </c>
    </row>
    <row r="809" spans="1:13" x14ac:dyDescent="0.15">
      <c r="A809" s="2">
        <v>45321</v>
      </c>
      <c r="B809" s="3">
        <f t="shared" si="38"/>
        <v>2024</v>
      </c>
      <c r="C809" t="str">
        <f t="shared" si="36"/>
        <v>2023-2024</v>
      </c>
      <c r="D809" t="s">
        <v>147</v>
      </c>
      <c r="E809" t="s">
        <v>37</v>
      </c>
      <c r="F809" t="str">
        <f t="shared" si="37"/>
        <v>South Australia</v>
      </c>
      <c r="G809" t="s">
        <v>32</v>
      </c>
      <c r="H809">
        <v>5607</v>
      </c>
      <c r="I809" t="s">
        <v>11</v>
      </c>
      <c r="J809" t="s">
        <v>38</v>
      </c>
      <c r="K809" t="s">
        <v>154</v>
      </c>
      <c r="L809" t="s">
        <v>14</v>
      </c>
      <c r="M809" s="5">
        <v>24.46</v>
      </c>
    </row>
    <row r="810" spans="1:13" x14ac:dyDescent="0.15">
      <c r="A810" s="2">
        <v>44957</v>
      </c>
      <c r="B810" s="3">
        <f t="shared" si="38"/>
        <v>2023</v>
      </c>
      <c r="C810" t="str">
        <f t="shared" si="36"/>
        <v>2022-2023</v>
      </c>
      <c r="D810" t="s">
        <v>147</v>
      </c>
      <c r="E810" t="s">
        <v>121</v>
      </c>
      <c r="F810" t="str">
        <f t="shared" si="37"/>
        <v>Queensland</v>
      </c>
      <c r="G810" t="s">
        <v>35</v>
      </c>
      <c r="H810">
        <v>4700</v>
      </c>
      <c r="I810" t="s">
        <v>11</v>
      </c>
      <c r="J810" t="s">
        <v>51</v>
      </c>
      <c r="K810" t="s">
        <v>152</v>
      </c>
      <c r="L810" t="s">
        <v>13</v>
      </c>
      <c r="M810" s="5">
        <v>24.490000000000002</v>
      </c>
    </row>
    <row r="811" spans="1:13" x14ac:dyDescent="0.15">
      <c r="A811" s="2">
        <v>45613</v>
      </c>
      <c r="B811" s="3">
        <f t="shared" si="38"/>
        <v>2025</v>
      </c>
      <c r="C811" t="str">
        <f t="shared" si="36"/>
        <v>2024-2025</v>
      </c>
      <c r="D811" t="s">
        <v>148</v>
      </c>
      <c r="E811" t="s">
        <v>24</v>
      </c>
      <c r="F811" t="str">
        <f t="shared" si="37"/>
        <v>New South Wales</v>
      </c>
      <c r="G811" t="s">
        <v>10</v>
      </c>
      <c r="H811">
        <v>2795</v>
      </c>
      <c r="I811" t="s">
        <v>11</v>
      </c>
      <c r="J811" t="s">
        <v>25</v>
      </c>
      <c r="K811" t="s">
        <v>153</v>
      </c>
      <c r="L811" t="s">
        <v>16</v>
      </c>
      <c r="M811" s="5">
        <v>24.58</v>
      </c>
    </row>
    <row r="812" spans="1:13" x14ac:dyDescent="0.15">
      <c r="A812" s="2">
        <v>45033</v>
      </c>
      <c r="B812" s="3">
        <f t="shared" si="38"/>
        <v>2023</v>
      </c>
      <c r="C812" t="str">
        <f t="shared" si="36"/>
        <v>2022-2023</v>
      </c>
      <c r="D812" t="s">
        <v>148</v>
      </c>
      <c r="E812" t="s">
        <v>24</v>
      </c>
      <c r="F812" t="str">
        <f t="shared" si="37"/>
        <v>New South Wales</v>
      </c>
      <c r="G812" t="s">
        <v>10</v>
      </c>
      <c r="H812">
        <v>2795</v>
      </c>
      <c r="I812" t="s">
        <v>11</v>
      </c>
      <c r="J812" t="s">
        <v>25</v>
      </c>
      <c r="K812" t="s">
        <v>152</v>
      </c>
      <c r="L812" t="s">
        <v>13</v>
      </c>
      <c r="M812" s="5">
        <v>24.880000000000003</v>
      </c>
    </row>
    <row r="813" spans="1:13" x14ac:dyDescent="0.15">
      <c r="A813" s="2">
        <v>45570</v>
      </c>
      <c r="B813" s="3">
        <f t="shared" si="38"/>
        <v>2025</v>
      </c>
      <c r="C813" t="str">
        <f t="shared" si="36"/>
        <v>2024-2025</v>
      </c>
      <c r="D813" t="s">
        <v>148</v>
      </c>
      <c r="E813" t="s">
        <v>138</v>
      </c>
      <c r="F813" t="str">
        <f t="shared" si="37"/>
        <v>Queensland</v>
      </c>
      <c r="G813" t="s">
        <v>35</v>
      </c>
      <c r="H813">
        <v>4558</v>
      </c>
      <c r="I813" t="s">
        <v>11</v>
      </c>
      <c r="J813" t="s">
        <v>120</v>
      </c>
      <c r="K813" t="s">
        <v>19</v>
      </c>
      <c r="L813" t="s">
        <v>23</v>
      </c>
      <c r="M813" s="5">
        <v>24.93</v>
      </c>
    </row>
    <row r="814" spans="1:13" x14ac:dyDescent="0.15">
      <c r="A814" s="2">
        <v>45348</v>
      </c>
      <c r="B814" s="3">
        <f t="shared" si="38"/>
        <v>2024</v>
      </c>
      <c r="C814" t="str">
        <f t="shared" si="36"/>
        <v>2023-2024</v>
      </c>
      <c r="D814" t="s">
        <v>147</v>
      </c>
      <c r="E814" t="s">
        <v>73</v>
      </c>
      <c r="F814" t="str">
        <f t="shared" si="37"/>
        <v>Victoria</v>
      </c>
      <c r="G814" t="s">
        <v>45</v>
      </c>
      <c r="H814">
        <v>3136</v>
      </c>
      <c r="I814" t="s">
        <v>11</v>
      </c>
      <c r="J814" t="s">
        <v>63</v>
      </c>
      <c r="K814" t="s">
        <v>156</v>
      </c>
      <c r="L814" t="s">
        <v>17</v>
      </c>
      <c r="M814" s="5">
        <v>24.95</v>
      </c>
    </row>
    <row r="815" spans="1:13" x14ac:dyDescent="0.15">
      <c r="A815" s="2">
        <v>45530</v>
      </c>
      <c r="B815" s="3">
        <f t="shared" si="38"/>
        <v>2025</v>
      </c>
      <c r="C815" t="str">
        <f t="shared" si="36"/>
        <v>2024-2025</v>
      </c>
      <c r="D815" t="s">
        <v>148</v>
      </c>
      <c r="E815" t="s">
        <v>114</v>
      </c>
      <c r="F815" t="str">
        <f t="shared" si="37"/>
        <v>Victoria</v>
      </c>
      <c r="G815" t="s">
        <v>45</v>
      </c>
      <c r="H815">
        <v>3551</v>
      </c>
      <c r="I815" t="s">
        <v>11</v>
      </c>
      <c r="J815" t="s">
        <v>60</v>
      </c>
      <c r="K815" t="s">
        <v>156</v>
      </c>
      <c r="L815" t="s">
        <v>17</v>
      </c>
      <c r="M815" s="5">
        <v>24.95</v>
      </c>
    </row>
    <row r="816" spans="1:13" x14ac:dyDescent="0.15">
      <c r="A816" s="2">
        <v>45151</v>
      </c>
      <c r="B816" s="3">
        <f t="shared" si="38"/>
        <v>2024</v>
      </c>
      <c r="C816" t="str">
        <f t="shared" si="36"/>
        <v>2023-2024</v>
      </c>
      <c r="D816" t="s">
        <v>147</v>
      </c>
      <c r="E816" t="s">
        <v>138</v>
      </c>
      <c r="F816" t="str">
        <f t="shared" si="37"/>
        <v>Queensland</v>
      </c>
      <c r="G816" t="s">
        <v>35</v>
      </c>
      <c r="H816">
        <v>4558</v>
      </c>
      <c r="I816" t="s">
        <v>11</v>
      </c>
      <c r="J816" t="s">
        <v>120</v>
      </c>
      <c r="K816" t="s">
        <v>150</v>
      </c>
      <c r="L816" t="s">
        <v>18</v>
      </c>
      <c r="M816" s="5">
        <v>24.95</v>
      </c>
    </row>
    <row r="817" spans="1:13" x14ac:dyDescent="0.15">
      <c r="A817" s="2">
        <v>45599</v>
      </c>
      <c r="B817" s="3">
        <f t="shared" si="38"/>
        <v>2025</v>
      </c>
      <c r="C817" t="str">
        <f t="shared" si="36"/>
        <v>2024-2025</v>
      </c>
      <c r="D817" t="s">
        <v>148</v>
      </c>
      <c r="E817" t="s">
        <v>65</v>
      </c>
      <c r="F817" t="str">
        <f t="shared" si="37"/>
        <v>New South Wales</v>
      </c>
      <c r="G817" t="s">
        <v>10</v>
      </c>
      <c r="H817">
        <v>2541</v>
      </c>
      <c r="I817" t="s">
        <v>11</v>
      </c>
      <c r="J817" t="s">
        <v>58</v>
      </c>
      <c r="K817" t="s">
        <v>155</v>
      </c>
      <c r="L817" t="s">
        <v>20</v>
      </c>
      <c r="M817" s="5">
        <v>24.97</v>
      </c>
    </row>
    <row r="818" spans="1:13" x14ac:dyDescent="0.15">
      <c r="A818" s="2">
        <v>45496</v>
      </c>
      <c r="B818" s="3">
        <f t="shared" si="38"/>
        <v>2025</v>
      </c>
      <c r="C818" t="str">
        <f t="shared" si="36"/>
        <v>2024-2025</v>
      </c>
      <c r="D818" t="s">
        <v>148</v>
      </c>
      <c r="E818" t="s">
        <v>24</v>
      </c>
      <c r="F818" t="str">
        <f t="shared" si="37"/>
        <v>New South Wales</v>
      </c>
      <c r="G818" t="s">
        <v>10</v>
      </c>
      <c r="H818">
        <v>2795</v>
      </c>
      <c r="I818" t="s">
        <v>11</v>
      </c>
      <c r="J818" t="s">
        <v>25</v>
      </c>
      <c r="K818" t="s">
        <v>151</v>
      </c>
      <c r="L818" t="s">
        <v>21</v>
      </c>
      <c r="M818" s="5">
        <v>24.99</v>
      </c>
    </row>
    <row r="819" spans="1:13" x14ac:dyDescent="0.15">
      <c r="A819" s="2">
        <v>45438</v>
      </c>
      <c r="B819" s="3">
        <f t="shared" si="38"/>
        <v>2024</v>
      </c>
      <c r="C819" t="str">
        <f t="shared" si="36"/>
        <v>2023-2024</v>
      </c>
      <c r="D819" t="s">
        <v>147</v>
      </c>
      <c r="E819" t="s">
        <v>119</v>
      </c>
      <c r="F819" t="str">
        <f t="shared" si="37"/>
        <v>Queensland</v>
      </c>
      <c r="G819" t="s">
        <v>35</v>
      </c>
      <c r="H819">
        <v>4570</v>
      </c>
      <c r="I819" t="s">
        <v>11</v>
      </c>
      <c r="J819" t="s">
        <v>120</v>
      </c>
      <c r="K819" t="s">
        <v>152</v>
      </c>
      <c r="L819" t="s">
        <v>13</v>
      </c>
      <c r="M819" s="5">
        <v>24.99</v>
      </c>
    </row>
    <row r="820" spans="1:13" x14ac:dyDescent="0.15">
      <c r="A820" s="2">
        <v>45502</v>
      </c>
      <c r="B820" s="3">
        <f t="shared" si="38"/>
        <v>2025</v>
      </c>
      <c r="C820" t="str">
        <f t="shared" si="36"/>
        <v>2024-2025</v>
      </c>
      <c r="D820" t="s">
        <v>147</v>
      </c>
      <c r="E820" t="s">
        <v>87</v>
      </c>
      <c r="F820" t="str">
        <f t="shared" si="37"/>
        <v>New South Wales</v>
      </c>
      <c r="G820" t="s">
        <v>10</v>
      </c>
      <c r="H820">
        <v>2790</v>
      </c>
      <c r="I820" t="s">
        <v>11</v>
      </c>
      <c r="J820" t="s">
        <v>25</v>
      </c>
      <c r="K820" t="s">
        <v>152</v>
      </c>
      <c r="L820" t="s">
        <v>13</v>
      </c>
      <c r="M820" s="5">
        <v>24.99</v>
      </c>
    </row>
    <row r="821" spans="1:13" x14ac:dyDescent="0.15">
      <c r="A821" s="2">
        <v>45461</v>
      </c>
      <c r="B821" s="3">
        <f t="shared" si="38"/>
        <v>2024</v>
      </c>
      <c r="C821" t="str">
        <f t="shared" si="36"/>
        <v>2023-2024</v>
      </c>
      <c r="D821" t="s">
        <v>147</v>
      </c>
      <c r="E821" t="s">
        <v>87</v>
      </c>
      <c r="F821" t="str">
        <f t="shared" si="37"/>
        <v>New South Wales</v>
      </c>
      <c r="G821" t="s">
        <v>10</v>
      </c>
      <c r="H821">
        <v>2790</v>
      </c>
      <c r="I821" t="s">
        <v>11</v>
      </c>
      <c r="J821" t="s">
        <v>25</v>
      </c>
      <c r="K821" t="s">
        <v>154</v>
      </c>
      <c r="L821" t="s">
        <v>14</v>
      </c>
      <c r="M821" s="5">
        <v>24.99</v>
      </c>
    </row>
    <row r="822" spans="1:13" x14ac:dyDescent="0.15">
      <c r="A822" s="2">
        <v>45148</v>
      </c>
      <c r="B822" s="3">
        <f t="shared" si="38"/>
        <v>2024</v>
      </c>
      <c r="C822" t="str">
        <f t="shared" si="36"/>
        <v>2023-2024</v>
      </c>
      <c r="D822" t="s">
        <v>147</v>
      </c>
      <c r="E822" t="s">
        <v>125</v>
      </c>
      <c r="F822" t="str">
        <f t="shared" si="37"/>
        <v>Victoria</v>
      </c>
      <c r="G822" t="s">
        <v>45</v>
      </c>
      <c r="H822">
        <v>3400</v>
      </c>
      <c r="I822" t="s">
        <v>11</v>
      </c>
      <c r="J822" t="s">
        <v>60</v>
      </c>
      <c r="K822" t="s">
        <v>153</v>
      </c>
      <c r="L822" t="s">
        <v>16</v>
      </c>
      <c r="M822" s="5">
        <v>24.990000000000002</v>
      </c>
    </row>
    <row r="823" spans="1:13" x14ac:dyDescent="0.15">
      <c r="A823" s="2">
        <v>45631</v>
      </c>
      <c r="B823" s="3">
        <f t="shared" si="38"/>
        <v>2025</v>
      </c>
      <c r="C823" t="str">
        <f t="shared" si="36"/>
        <v>2024-2025</v>
      </c>
      <c r="D823" t="s">
        <v>147</v>
      </c>
      <c r="E823" t="s">
        <v>59</v>
      </c>
      <c r="F823" t="str">
        <f t="shared" si="37"/>
        <v>Victoria</v>
      </c>
      <c r="G823" t="s">
        <v>45</v>
      </c>
      <c r="H823">
        <v>3280</v>
      </c>
      <c r="I823" t="s">
        <v>11</v>
      </c>
      <c r="J823" t="s">
        <v>60</v>
      </c>
      <c r="K823" t="s">
        <v>150</v>
      </c>
      <c r="L823" t="s">
        <v>18</v>
      </c>
      <c r="M823" s="5">
        <v>25</v>
      </c>
    </row>
    <row r="824" spans="1:13" x14ac:dyDescent="0.15">
      <c r="A824" s="2">
        <v>45639</v>
      </c>
      <c r="B824" s="3">
        <f t="shared" si="38"/>
        <v>2025</v>
      </c>
      <c r="C824" t="str">
        <f t="shared" si="36"/>
        <v>2024-2025</v>
      </c>
      <c r="D824" t="s">
        <v>147</v>
      </c>
      <c r="E824" t="s">
        <v>109</v>
      </c>
      <c r="F824" t="str">
        <f t="shared" si="37"/>
        <v>New South Wales</v>
      </c>
      <c r="G824" t="s">
        <v>10</v>
      </c>
      <c r="H824">
        <v>2480</v>
      </c>
      <c r="I824" t="s">
        <v>11</v>
      </c>
      <c r="J824" t="s">
        <v>68</v>
      </c>
      <c r="K824" t="s">
        <v>155</v>
      </c>
      <c r="L824" t="s">
        <v>20</v>
      </c>
      <c r="M824" s="5">
        <v>25</v>
      </c>
    </row>
    <row r="825" spans="1:13" x14ac:dyDescent="0.15">
      <c r="A825" s="2">
        <v>45523</v>
      </c>
      <c r="B825" s="3">
        <f t="shared" si="38"/>
        <v>2025</v>
      </c>
      <c r="C825" t="str">
        <f t="shared" si="36"/>
        <v>2024-2025</v>
      </c>
      <c r="D825" t="s">
        <v>147</v>
      </c>
      <c r="E825" t="s">
        <v>53</v>
      </c>
      <c r="F825" t="str">
        <f t="shared" si="37"/>
        <v>South Australia</v>
      </c>
      <c r="G825" t="s">
        <v>32</v>
      </c>
      <c r="H825">
        <v>5082</v>
      </c>
      <c r="I825" t="s">
        <v>11</v>
      </c>
      <c r="J825" t="s">
        <v>33</v>
      </c>
      <c r="K825" t="s">
        <v>154</v>
      </c>
      <c r="L825" t="s">
        <v>14</v>
      </c>
      <c r="M825" s="5">
        <v>25</v>
      </c>
    </row>
    <row r="826" spans="1:13" x14ac:dyDescent="0.15">
      <c r="A826" s="2">
        <v>45261</v>
      </c>
      <c r="B826" s="3">
        <f t="shared" si="38"/>
        <v>2024</v>
      </c>
      <c r="C826" t="str">
        <f t="shared" si="36"/>
        <v>2023-2024</v>
      </c>
      <c r="D826" t="s">
        <v>147</v>
      </c>
      <c r="E826" t="s">
        <v>59</v>
      </c>
      <c r="F826" t="str">
        <f t="shared" si="37"/>
        <v>Victoria</v>
      </c>
      <c r="G826" t="s">
        <v>45</v>
      </c>
      <c r="H826">
        <v>3280</v>
      </c>
      <c r="I826" t="s">
        <v>11</v>
      </c>
      <c r="J826" t="s">
        <v>60</v>
      </c>
      <c r="K826" t="s">
        <v>149</v>
      </c>
      <c r="L826" t="s">
        <v>15</v>
      </c>
      <c r="M826" s="5">
        <v>25</v>
      </c>
    </row>
    <row r="827" spans="1:13" x14ac:dyDescent="0.15">
      <c r="A827" s="2">
        <v>45276</v>
      </c>
      <c r="B827" s="3">
        <f t="shared" si="38"/>
        <v>2024</v>
      </c>
      <c r="C827" t="str">
        <f t="shared" si="36"/>
        <v>2023-2024</v>
      </c>
      <c r="D827" t="s">
        <v>147</v>
      </c>
      <c r="E827" t="s">
        <v>138</v>
      </c>
      <c r="F827" t="str">
        <f t="shared" si="37"/>
        <v>Queensland</v>
      </c>
      <c r="G827" t="s">
        <v>35</v>
      </c>
      <c r="H827">
        <v>4558</v>
      </c>
      <c r="I827" t="s">
        <v>11</v>
      </c>
      <c r="J827" t="s">
        <v>120</v>
      </c>
      <c r="K827" t="s">
        <v>154</v>
      </c>
      <c r="L827" t="s">
        <v>14</v>
      </c>
      <c r="M827" s="5">
        <v>25.19</v>
      </c>
    </row>
    <row r="828" spans="1:13" x14ac:dyDescent="0.15">
      <c r="A828" s="2">
        <v>45440</v>
      </c>
      <c r="B828" s="3">
        <f t="shared" si="38"/>
        <v>2024</v>
      </c>
      <c r="C828" t="str">
        <f t="shared" si="36"/>
        <v>2023-2024</v>
      </c>
      <c r="D828" t="s">
        <v>147</v>
      </c>
      <c r="E828" t="s">
        <v>41</v>
      </c>
      <c r="F828" t="str">
        <f t="shared" si="37"/>
        <v>New South Wales</v>
      </c>
      <c r="G828" t="s">
        <v>10</v>
      </c>
      <c r="H828">
        <v>2830</v>
      </c>
      <c r="I828" t="s">
        <v>11</v>
      </c>
      <c r="J828" t="s">
        <v>25</v>
      </c>
      <c r="K828" t="s">
        <v>149</v>
      </c>
      <c r="L828" t="s">
        <v>15</v>
      </c>
      <c r="M828" s="5">
        <v>25.2</v>
      </c>
    </row>
    <row r="829" spans="1:13" x14ac:dyDescent="0.15">
      <c r="A829" s="2">
        <v>45225</v>
      </c>
      <c r="B829" s="3">
        <f t="shared" si="38"/>
        <v>2024</v>
      </c>
      <c r="C829" t="str">
        <f t="shared" si="36"/>
        <v>2023-2024</v>
      </c>
      <c r="D829" t="s">
        <v>147</v>
      </c>
      <c r="E829" t="s">
        <v>143</v>
      </c>
      <c r="F829" t="str">
        <f t="shared" si="37"/>
        <v>New South Wales</v>
      </c>
      <c r="G829" t="s">
        <v>10</v>
      </c>
      <c r="H829">
        <v>2154</v>
      </c>
      <c r="I829" t="s">
        <v>11</v>
      </c>
      <c r="J829" t="s">
        <v>27</v>
      </c>
      <c r="K829" t="s">
        <v>153</v>
      </c>
      <c r="L829" t="s">
        <v>16</v>
      </c>
      <c r="M829" s="5">
        <v>25.5</v>
      </c>
    </row>
    <row r="830" spans="1:13" x14ac:dyDescent="0.15">
      <c r="A830" s="2">
        <v>45455</v>
      </c>
      <c r="B830" s="3">
        <f t="shared" si="38"/>
        <v>2024</v>
      </c>
      <c r="C830" t="str">
        <f t="shared" si="36"/>
        <v>2023-2024</v>
      </c>
      <c r="D830" t="s">
        <v>147</v>
      </c>
      <c r="E830" t="s">
        <v>64</v>
      </c>
      <c r="F830" t="str">
        <f t="shared" si="37"/>
        <v>Victoria</v>
      </c>
      <c r="G830" t="s">
        <v>45</v>
      </c>
      <c r="H830">
        <v>3199</v>
      </c>
      <c r="I830" t="s">
        <v>11</v>
      </c>
      <c r="J830" t="s">
        <v>63</v>
      </c>
      <c r="K830" t="s">
        <v>149</v>
      </c>
      <c r="L830" t="s">
        <v>15</v>
      </c>
      <c r="M830" s="5">
        <v>25.52</v>
      </c>
    </row>
    <row r="831" spans="1:13" x14ac:dyDescent="0.15">
      <c r="A831" s="2">
        <v>45502</v>
      </c>
      <c r="B831" s="3">
        <f t="shared" si="38"/>
        <v>2025</v>
      </c>
      <c r="C831" t="str">
        <f t="shared" si="36"/>
        <v>2024-2025</v>
      </c>
      <c r="D831" t="s">
        <v>147</v>
      </c>
      <c r="E831" t="s">
        <v>96</v>
      </c>
      <c r="F831" t="str">
        <f t="shared" si="37"/>
        <v>Western Australia</v>
      </c>
      <c r="G831" t="s">
        <v>48</v>
      </c>
      <c r="H831">
        <v>6330</v>
      </c>
      <c r="I831" t="s">
        <v>11</v>
      </c>
      <c r="J831" t="s">
        <v>94</v>
      </c>
      <c r="K831" t="s">
        <v>154</v>
      </c>
      <c r="L831" t="s">
        <v>14</v>
      </c>
      <c r="M831" s="5">
        <v>25.6</v>
      </c>
    </row>
    <row r="832" spans="1:13" x14ac:dyDescent="0.15">
      <c r="A832" s="2">
        <v>45644</v>
      </c>
      <c r="B832" s="3">
        <f t="shared" si="38"/>
        <v>2025</v>
      </c>
      <c r="C832" t="str">
        <f t="shared" si="36"/>
        <v>2024-2025</v>
      </c>
      <c r="D832" t="s">
        <v>147</v>
      </c>
      <c r="E832" t="s">
        <v>132</v>
      </c>
      <c r="F832" t="str">
        <f t="shared" si="37"/>
        <v>New South Wales</v>
      </c>
      <c r="G832" t="s">
        <v>10</v>
      </c>
      <c r="H832">
        <v>2800</v>
      </c>
      <c r="I832" t="s">
        <v>11</v>
      </c>
      <c r="J832" t="s">
        <v>25</v>
      </c>
      <c r="K832" t="s">
        <v>152</v>
      </c>
      <c r="L832" t="s">
        <v>13</v>
      </c>
      <c r="M832" s="5">
        <v>25.77</v>
      </c>
    </row>
    <row r="833" spans="1:13" x14ac:dyDescent="0.15">
      <c r="A833" s="2">
        <v>45330</v>
      </c>
      <c r="B833" s="3">
        <f t="shared" si="38"/>
        <v>2024</v>
      </c>
      <c r="C833" t="str">
        <f t="shared" si="36"/>
        <v>2023-2024</v>
      </c>
      <c r="D833" t="s">
        <v>147</v>
      </c>
      <c r="E833" t="s">
        <v>42</v>
      </c>
      <c r="F833" t="str">
        <f t="shared" si="37"/>
        <v>Queensland</v>
      </c>
      <c r="G833" t="s">
        <v>35</v>
      </c>
      <c r="H833">
        <v>4053</v>
      </c>
      <c r="I833" t="s">
        <v>11</v>
      </c>
      <c r="J833" t="s">
        <v>43</v>
      </c>
      <c r="K833" t="s">
        <v>157</v>
      </c>
      <c r="L833" t="s">
        <v>22</v>
      </c>
      <c r="M833" s="5">
        <v>25.79</v>
      </c>
    </row>
    <row r="834" spans="1:13" x14ac:dyDescent="0.15">
      <c r="A834" s="2">
        <v>45006</v>
      </c>
      <c r="B834" s="3">
        <f t="shared" si="38"/>
        <v>2023</v>
      </c>
      <c r="C834" t="str">
        <f t="shared" ref="C834:C897" si="39">IF(MONTH(A834) &gt;= 7, YEAR(A834) &amp; "-" &amp; YEAR(A834) + 1, YEAR(A834) - 1 &amp; "-" &amp; YEAR(A834))</f>
        <v>2022-2023</v>
      </c>
      <c r="D834" t="s">
        <v>147</v>
      </c>
      <c r="E834" t="s">
        <v>106</v>
      </c>
      <c r="F834" t="str">
        <f t="shared" ref="F834:F897" si="40">IF(G834="WA","Western Australia",
IF(G834="NSW","New South Wales",
IF(G834="QLD","Queensland",
IF(G834="VIC","Victoria",
IF(G834="TAS","Tasmania",
IF(G834="SA","South Australia",
IF(G834="NT","Northern Territory",
IF(G834="ACT","Australian Capital Territory",G834))))))))</f>
        <v>Victoria</v>
      </c>
      <c r="G834" t="s">
        <v>45</v>
      </c>
      <c r="H834">
        <v>3915</v>
      </c>
      <c r="I834" t="s">
        <v>11</v>
      </c>
      <c r="J834" t="s">
        <v>55</v>
      </c>
      <c r="K834" t="s">
        <v>149</v>
      </c>
      <c r="L834" t="s">
        <v>15</v>
      </c>
      <c r="M834" s="5">
        <v>25.84</v>
      </c>
    </row>
    <row r="835" spans="1:13" x14ac:dyDescent="0.15">
      <c r="A835" s="2">
        <v>45477</v>
      </c>
      <c r="B835" s="3">
        <f t="shared" ref="B835:B898" si="41">IF(MONTH(A835)&gt;=7,YEAR(A835)+1,YEAR(A835))</f>
        <v>2025</v>
      </c>
      <c r="C835" t="str">
        <f t="shared" si="39"/>
        <v>2024-2025</v>
      </c>
      <c r="D835" t="s">
        <v>148</v>
      </c>
      <c r="E835" t="s">
        <v>100</v>
      </c>
      <c r="F835" t="str">
        <f t="shared" si="40"/>
        <v>Western Australia</v>
      </c>
      <c r="G835" t="s">
        <v>48</v>
      </c>
      <c r="H835">
        <v>6021</v>
      </c>
      <c r="I835" t="s">
        <v>11</v>
      </c>
      <c r="J835" t="s">
        <v>49</v>
      </c>
      <c r="K835" t="s">
        <v>155</v>
      </c>
      <c r="L835" t="s">
        <v>20</v>
      </c>
      <c r="M835" s="5">
        <v>25.92</v>
      </c>
    </row>
    <row r="836" spans="1:13" x14ac:dyDescent="0.15">
      <c r="A836" s="2">
        <v>45490</v>
      </c>
      <c r="B836" s="3">
        <f t="shared" si="41"/>
        <v>2025</v>
      </c>
      <c r="C836" t="str">
        <f t="shared" si="39"/>
        <v>2024-2025</v>
      </c>
      <c r="D836" t="s">
        <v>148</v>
      </c>
      <c r="E836" t="s">
        <v>122</v>
      </c>
      <c r="F836" t="str">
        <f t="shared" si="40"/>
        <v>New South Wales</v>
      </c>
      <c r="G836" t="s">
        <v>10</v>
      </c>
      <c r="H836">
        <v>2650</v>
      </c>
      <c r="I836" t="s">
        <v>11</v>
      </c>
      <c r="J836" t="s">
        <v>25</v>
      </c>
      <c r="K836" t="s">
        <v>156</v>
      </c>
      <c r="L836" t="s">
        <v>17</v>
      </c>
      <c r="M836" s="5">
        <v>25.93</v>
      </c>
    </row>
    <row r="837" spans="1:13" x14ac:dyDescent="0.15">
      <c r="A837" s="2">
        <v>45007</v>
      </c>
      <c r="B837" s="3">
        <f t="shared" si="41"/>
        <v>2023</v>
      </c>
      <c r="C837" t="str">
        <f t="shared" si="39"/>
        <v>2022-2023</v>
      </c>
      <c r="D837" t="s">
        <v>148</v>
      </c>
      <c r="E837" t="s">
        <v>144</v>
      </c>
      <c r="F837" t="str">
        <f t="shared" si="40"/>
        <v>Queensland</v>
      </c>
      <c r="G837" t="s">
        <v>35</v>
      </c>
      <c r="H837">
        <v>4566</v>
      </c>
      <c r="I837" t="s">
        <v>11</v>
      </c>
      <c r="J837" t="s">
        <v>120</v>
      </c>
      <c r="K837" t="s">
        <v>155</v>
      </c>
      <c r="L837" t="s">
        <v>20</v>
      </c>
      <c r="M837" s="5">
        <v>25.95</v>
      </c>
    </row>
    <row r="838" spans="1:13" x14ac:dyDescent="0.15">
      <c r="A838" s="2">
        <v>45099</v>
      </c>
      <c r="B838" s="3">
        <f t="shared" si="41"/>
        <v>2023</v>
      </c>
      <c r="C838" t="str">
        <f t="shared" si="39"/>
        <v>2022-2023</v>
      </c>
      <c r="D838" t="s">
        <v>147</v>
      </c>
      <c r="E838" t="s">
        <v>69</v>
      </c>
      <c r="F838" t="str">
        <f t="shared" si="40"/>
        <v>Tasmania</v>
      </c>
      <c r="G838" t="s">
        <v>70</v>
      </c>
      <c r="H838">
        <v>7018</v>
      </c>
      <c r="I838" t="s">
        <v>11</v>
      </c>
      <c r="J838" t="s">
        <v>71</v>
      </c>
      <c r="K838" t="s">
        <v>149</v>
      </c>
      <c r="L838" t="s">
        <v>15</v>
      </c>
      <c r="M838" s="5">
        <v>25.95</v>
      </c>
    </row>
    <row r="839" spans="1:13" x14ac:dyDescent="0.15">
      <c r="A839" s="2">
        <v>44973</v>
      </c>
      <c r="B839" s="3">
        <f t="shared" si="41"/>
        <v>2023</v>
      </c>
      <c r="C839" t="str">
        <f t="shared" si="39"/>
        <v>2022-2023</v>
      </c>
      <c r="D839" t="s">
        <v>147</v>
      </c>
      <c r="E839" t="s">
        <v>75</v>
      </c>
      <c r="F839" t="str">
        <f t="shared" si="40"/>
        <v>Victoria</v>
      </c>
      <c r="G839" t="s">
        <v>45</v>
      </c>
      <c r="H839">
        <v>3630</v>
      </c>
      <c r="I839" t="s">
        <v>11</v>
      </c>
      <c r="J839" t="s">
        <v>55</v>
      </c>
      <c r="K839" t="s">
        <v>155</v>
      </c>
      <c r="L839" t="s">
        <v>20</v>
      </c>
      <c r="M839" s="5">
        <v>25.95</v>
      </c>
    </row>
    <row r="840" spans="1:13" x14ac:dyDescent="0.15">
      <c r="A840" s="2">
        <v>45047</v>
      </c>
      <c r="B840" s="3">
        <f t="shared" si="41"/>
        <v>2023</v>
      </c>
      <c r="C840" t="str">
        <f t="shared" si="39"/>
        <v>2022-2023</v>
      </c>
      <c r="D840" t="s">
        <v>147</v>
      </c>
      <c r="E840" t="s">
        <v>88</v>
      </c>
      <c r="F840" t="str">
        <f t="shared" si="40"/>
        <v>South Australia</v>
      </c>
      <c r="G840" t="s">
        <v>32</v>
      </c>
      <c r="H840">
        <v>5011</v>
      </c>
      <c r="I840" t="s">
        <v>11</v>
      </c>
      <c r="J840" t="s">
        <v>33</v>
      </c>
      <c r="K840" t="s">
        <v>152</v>
      </c>
      <c r="L840" t="s">
        <v>13</v>
      </c>
      <c r="M840" s="5">
        <v>25.95</v>
      </c>
    </row>
    <row r="841" spans="1:13" x14ac:dyDescent="0.15">
      <c r="A841" s="2">
        <v>45092</v>
      </c>
      <c r="B841" s="3">
        <f t="shared" si="41"/>
        <v>2023</v>
      </c>
      <c r="C841" t="str">
        <f t="shared" si="39"/>
        <v>2022-2023</v>
      </c>
      <c r="D841" t="s">
        <v>147</v>
      </c>
      <c r="E841" t="s">
        <v>134</v>
      </c>
      <c r="F841" t="str">
        <f t="shared" si="40"/>
        <v>Queensland</v>
      </c>
      <c r="G841" t="s">
        <v>35</v>
      </c>
      <c r="H841">
        <v>4825</v>
      </c>
      <c r="I841" t="s">
        <v>11</v>
      </c>
      <c r="J841" t="s">
        <v>36</v>
      </c>
      <c r="K841" t="s">
        <v>150</v>
      </c>
      <c r="L841" t="s">
        <v>18</v>
      </c>
      <c r="M841" s="5">
        <v>25.96</v>
      </c>
    </row>
    <row r="842" spans="1:13" x14ac:dyDescent="0.15">
      <c r="A842" s="2">
        <v>44965</v>
      </c>
      <c r="B842" s="3">
        <f t="shared" si="41"/>
        <v>2023</v>
      </c>
      <c r="C842" t="str">
        <f t="shared" si="39"/>
        <v>2022-2023</v>
      </c>
      <c r="D842" t="s">
        <v>147</v>
      </c>
      <c r="E842" t="s">
        <v>86</v>
      </c>
      <c r="F842" t="str">
        <f t="shared" si="40"/>
        <v>New South Wales</v>
      </c>
      <c r="G842" t="s">
        <v>10</v>
      </c>
      <c r="H842">
        <v>2064</v>
      </c>
      <c r="I842" t="s">
        <v>11</v>
      </c>
      <c r="J842" t="s">
        <v>12</v>
      </c>
      <c r="K842" t="s">
        <v>153</v>
      </c>
      <c r="L842" t="s">
        <v>16</v>
      </c>
      <c r="M842" s="5">
        <v>25.98</v>
      </c>
    </row>
    <row r="843" spans="1:13" x14ac:dyDescent="0.15">
      <c r="A843" s="2">
        <v>45171</v>
      </c>
      <c r="B843" s="3">
        <f t="shared" si="41"/>
        <v>2024</v>
      </c>
      <c r="C843" t="str">
        <f t="shared" si="39"/>
        <v>2023-2024</v>
      </c>
      <c r="D843" t="s">
        <v>148</v>
      </c>
      <c r="E843" t="s">
        <v>67</v>
      </c>
      <c r="F843" t="str">
        <f t="shared" si="40"/>
        <v>New South Wales</v>
      </c>
      <c r="G843" t="s">
        <v>10</v>
      </c>
      <c r="H843">
        <v>2478</v>
      </c>
      <c r="I843" t="s">
        <v>11</v>
      </c>
      <c r="J843" t="s">
        <v>68</v>
      </c>
      <c r="K843" t="s">
        <v>153</v>
      </c>
      <c r="L843" t="s">
        <v>16</v>
      </c>
      <c r="M843" s="5">
        <v>25.98</v>
      </c>
    </row>
    <row r="844" spans="1:13" x14ac:dyDescent="0.15">
      <c r="A844" s="2">
        <v>45178</v>
      </c>
      <c r="B844" s="3">
        <f t="shared" si="41"/>
        <v>2024</v>
      </c>
      <c r="C844" t="str">
        <f t="shared" si="39"/>
        <v>2023-2024</v>
      </c>
      <c r="D844" t="s">
        <v>148</v>
      </c>
      <c r="E844" t="s">
        <v>102</v>
      </c>
      <c r="F844" t="str">
        <f t="shared" si="40"/>
        <v>Queensland</v>
      </c>
      <c r="G844" t="s">
        <v>35</v>
      </c>
      <c r="H844">
        <v>4870</v>
      </c>
      <c r="I844" t="s">
        <v>11</v>
      </c>
      <c r="J844" t="s">
        <v>36</v>
      </c>
      <c r="K844" t="s">
        <v>153</v>
      </c>
      <c r="L844" t="s">
        <v>16</v>
      </c>
      <c r="M844" s="5">
        <v>25.98</v>
      </c>
    </row>
    <row r="845" spans="1:13" x14ac:dyDescent="0.15">
      <c r="A845" s="2">
        <v>45646</v>
      </c>
      <c r="B845" s="3">
        <f t="shared" si="41"/>
        <v>2025</v>
      </c>
      <c r="C845" t="str">
        <f t="shared" si="39"/>
        <v>2024-2025</v>
      </c>
      <c r="D845" t="s">
        <v>148</v>
      </c>
      <c r="E845" t="s">
        <v>99</v>
      </c>
      <c r="F845" t="str">
        <f t="shared" si="40"/>
        <v>Victoria</v>
      </c>
      <c r="G845" t="s">
        <v>45</v>
      </c>
      <c r="H845">
        <v>3148</v>
      </c>
      <c r="I845" t="s">
        <v>11</v>
      </c>
      <c r="J845" t="s">
        <v>63</v>
      </c>
      <c r="K845" t="s">
        <v>153</v>
      </c>
      <c r="L845" t="s">
        <v>16</v>
      </c>
      <c r="M845" s="5">
        <v>25.98</v>
      </c>
    </row>
    <row r="846" spans="1:13" x14ac:dyDescent="0.15">
      <c r="A846" s="2">
        <v>44967</v>
      </c>
      <c r="B846" s="3">
        <f t="shared" si="41"/>
        <v>2023</v>
      </c>
      <c r="C846" t="str">
        <f t="shared" si="39"/>
        <v>2022-2023</v>
      </c>
      <c r="D846" t="s">
        <v>147</v>
      </c>
      <c r="E846" t="s">
        <v>9</v>
      </c>
      <c r="F846" t="str">
        <f t="shared" si="40"/>
        <v>New South Wales</v>
      </c>
      <c r="G846" t="s">
        <v>10</v>
      </c>
      <c r="H846">
        <v>2067</v>
      </c>
      <c r="I846" t="s">
        <v>11</v>
      </c>
      <c r="J846" t="s">
        <v>12</v>
      </c>
      <c r="K846" t="s">
        <v>151</v>
      </c>
      <c r="L846" t="s">
        <v>21</v>
      </c>
      <c r="M846" s="5">
        <v>25.98</v>
      </c>
    </row>
    <row r="847" spans="1:13" x14ac:dyDescent="0.15">
      <c r="A847" s="2">
        <v>45037</v>
      </c>
      <c r="B847" s="3">
        <f t="shared" si="41"/>
        <v>2023</v>
      </c>
      <c r="C847" t="str">
        <f t="shared" si="39"/>
        <v>2022-2023</v>
      </c>
      <c r="D847" t="s">
        <v>147</v>
      </c>
      <c r="E847" t="s">
        <v>54</v>
      </c>
      <c r="F847" t="str">
        <f t="shared" si="40"/>
        <v>Victoria</v>
      </c>
      <c r="G847" t="s">
        <v>45</v>
      </c>
      <c r="H847">
        <v>3977</v>
      </c>
      <c r="I847" t="s">
        <v>11</v>
      </c>
      <c r="J847" t="s">
        <v>55</v>
      </c>
      <c r="K847" t="s">
        <v>153</v>
      </c>
      <c r="L847" t="s">
        <v>16</v>
      </c>
      <c r="M847" s="5">
        <v>25.98</v>
      </c>
    </row>
    <row r="848" spans="1:13" x14ac:dyDescent="0.15">
      <c r="A848" s="2">
        <v>45149</v>
      </c>
      <c r="B848" s="3">
        <f t="shared" si="41"/>
        <v>2024</v>
      </c>
      <c r="C848" t="str">
        <f t="shared" si="39"/>
        <v>2023-2024</v>
      </c>
      <c r="D848" t="s">
        <v>147</v>
      </c>
      <c r="E848" t="s">
        <v>118</v>
      </c>
      <c r="F848" t="str">
        <f t="shared" si="40"/>
        <v>New South Wales</v>
      </c>
      <c r="G848" t="s">
        <v>10</v>
      </c>
      <c r="H848">
        <v>2158</v>
      </c>
      <c r="I848" t="s">
        <v>11</v>
      </c>
      <c r="J848" t="s">
        <v>27</v>
      </c>
      <c r="K848" t="s">
        <v>154</v>
      </c>
      <c r="L848" t="s">
        <v>14</v>
      </c>
      <c r="M848" s="5">
        <v>25.98</v>
      </c>
    </row>
    <row r="849" spans="1:13" x14ac:dyDescent="0.15">
      <c r="A849" s="2">
        <v>45004</v>
      </c>
      <c r="B849" s="3">
        <f t="shared" si="41"/>
        <v>2023</v>
      </c>
      <c r="C849" t="str">
        <f t="shared" si="39"/>
        <v>2022-2023</v>
      </c>
      <c r="D849" t="s">
        <v>147</v>
      </c>
      <c r="E849" t="s">
        <v>142</v>
      </c>
      <c r="F849" t="str">
        <f t="shared" si="40"/>
        <v>Australian Capital Territory</v>
      </c>
      <c r="G849" t="s">
        <v>80</v>
      </c>
      <c r="H849">
        <v>2609</v>
      </c>
      <c r="I849" t="s">
        <v>11</v>
      </c>
      <c r="J849" t="s">
        <v>58</v>
      </c>
      <c r="K849" t="s">
        <v>154</v>
      </c>
      <c r="L849" t="s">
        <v>14</v>
      </c>
      <c r="M849" s="5">
        <v>25.98</v>
      </c>
    </row>
    <row r="850" spans="1:13" x14ac:dyDescent="0.15">
      <c r="A850" s="2">
        <v>45358</v>
      </c>
      <c r="B850" s="3">
        <f t="shared" si="41"/>
        <v>2024</v>
      </c>
      <c r="C850" t="str">
        <f t="shared" si="39"/>
        <v>2023-2024</v>
      </c>
      <c r="D850" t="s">
        <v>147</v>
      </c>
      <c r="E850" t="s">
        <v>119</v>
      </c>
      <c r="F850" t="str">
        <f t="shared" si="40"/>
        <v>Queensland</v>
      </c>
      <c r="G850" t="s">
        <v>35</v>
      </c>
      <c r="H850">
        <v>4570</v>
      </c>
      <c r="I850" t="s">
        <v>11</v>
      </c>
      <c r="J850" t="s">
        <v>120</v>
      </c>
      <c r="K850" t="s">
        <v>151</v>
      </c>
      <c r="L850" t="s">
        <v>21</v>
      </c>
      <c r="M850" s="5">
        <v>25.98</v>
      </c>
    </row>
    <row r="851" spans="1:13" x14ac:dyDescent="0.15">
      <c r="A851" s="2">
        <v>45038</v>
      </c>
      <c r="B851" s="3">
        <f t="shared" si="41"/>
        <v>2023</v>
      </c>
      <c r="C851" t="str">
        <f t="shared" si="39"/>
        <v>2022-2023</v>
      </c>
      <c r="D851" t="s">
        <v>148</v>
      </c>
      <c r="E851" t="s">
        <v>93</v>
      </c>
      <c r="F851" t="str">
        <f t="shared" si="40"/>
        <v>Western Australia</v>
      </c>
      <c r="G851" t="s">
        <v>48</v>
      </c>
      <c r="H851">
        <v>6112</v>
      </c>
      <c r="I851" t="s">
        <v>11</v>
      </c>
      <c r="J851" t="s">
        <v>94</v>
      </c>
      <c r="K851" t="s">
        <v>153</v>
      </c>
      <c r="L851" t="s">
        <v>16</v>
      </c>
      <c r="M851" s="5">
        <v>25.98</v>
      </c>
    </row>
    <row r="852" spans="1:13" x14ac:dyDescent="0.15">
      <c r="A852" s="2">
        <v>45389</v>
      </c>
      <c r="B852" s="3">
        <f t="shared" si="41"/>
        <v>2024</v>
      </c>
      <c r="C852" t="str">
        <f t="shared" si="39"/>
        <v>2023-2024</v>
      </c>
      <c r="D852" t="s">
        <v>147</v>
      </c>
      <c r="E852" t="s">
        <v>106</v>
      </c>
      <c r="F852" t="str">
        <f t="shared" si="40"/>
        <v>Victoria</v>
      </c>
      <c r="G852" t="s">
        <v>45</v>
      </c>
      <c r="H852">
        <v>3915</v>
      </c>
      <c r="I852" t="s">
        <v>11</v>
      </c>
      <c r="J852" t="s">
        <v>55</v>
      </c>
      <c r="K852" t="s">
        <v>153</v>
      </c>
      <c r="L852" t="s">
        <v>16</v>
      </c>
      <c r="M852" s="5">
        <v>25.98</v>
      </c>
    </row>
    <row r="853" spans="1:13" x14ac:dyDescent="0.15">
      <c r="A853" s="2">
        <v>45390</v>
      </c>
      <c r="B853" s="3">
        <f t="shared" si="41"/>
        <v>2024</v>
      </c>
      <c r="C853" t="str">
        <f t="shared" si="39"/>
        <v>2023-2024</v>
      </c>
      <c r="D853" t="s">
        <v>147</v>
      </c>
      <c r="E853" t="s">
        <v>138</v>
      </c>
      <c r="F853" t="str">
        <f t="shared" si="40"/>
        <v>Queensland</v>
      </c>
      <c r="G853" t="s">
        <v>35</v>
      </c>
      <c r="H853">
        <v>4558</v>
      </c>
      <c r="I853" t="s">
        <v>11</v>
      </c>
      <c r="J853" t="s">
        <v>120</v>
      </c>
      <c r="K853" t="s">
        <v>153</v>
      </c>
      <c r="L853" t="s">
        <v>16</v>
      </c>
      <c r="M853" s="5">
        <v>25.98</v>
      </c>
    </row>
    <row r="854" spans="1:13" x14ac:dyDescent="0.15">
      <c r="A854" s="2">
        <v>45246</v>
      </c>
      <c r="B854" s="3">
        <f t="shared" si="41"/>
        <v>2024</v>
      </c>
      <c r="C854" t="str">
        <f t="shared" si="39"/>
        <v>2023-2024</v>
      </c>
      <c r="D854" t="s">
        <v>148</v>
      </c>
      <c r="E854" t="s">
        <v>95</v>
      </c>
      <c r="F854" t="str">
        <f t="shared" si="40"/>
        <v>Victoria</v>
      </c>
      <c r="G854" t="s">
        <v>45</v>
      </c>
      <c r="H854">
        <v>3931</v>
      </c>
      <c r="I854" t="s">
        <v>11</v>
      </c>
      <c r="J854" t="s">
        <v>55</v>
      </c>
      <c r="K854" t="s">
        <v>153</v>
      </c>
      <c r="L854" t="s">
        <v>16</v>
      </c>
      <c r="M854" s="5">
        <v>25.98</v>
      </c>
    </row>
    <row r="855" spans="1:13" x14ac:dyDescent="0.15">
      <c r="A855" s="2">
        <v>45333</v>
      </c>
      <c r="B855" s="3">
        <f t="shared" si="41"/>
        <v>2024</v>
      </c>
      <c r="C855" t="str">
        <f t="shared" si="39"/>
        <v>2023-2024</v>
      </c>
      <c r="D855" t="s">
        <v>147</v>
      </c>
      <c r="E855" t="s">
        <v>83</v>
      </c>
      <c r="F855" t="str">
        <f t="shared" si="40"/>
        <v>New South Wales</v>
      </c>
      <c r="G855" t="s">
        <v>10</v>
      </c>
      <c r="H855">
        <v>2750</v>
      </c>
      <c r="I855" t="s">
        <v>11</v>
      </c>
      <c r="J855" t="s">
        <v>25</v>
      </c>
      <c r="K855" t="s">
        <v>154</v>
      </c>
      <c r="L855" t="s">
        <v>14</v>
      </c>
      <c r="M855" s="5">
        <v>25.98</v>
      </c>
    </row>
    <row r="856" spans="1:13" x14ac:dyDescent="0.15">
      <c r="A856" s="2">
        <v>45479</v>
      </c>
      <c r="B856" s="3">
        <f t="shared" si="41"/>
        <v>2025</v>
      </c>
      <c r="C856" t="str">
        <f t="shared" si="39"/>
        <v>2024-2025</v>
      </c>
      <c r="D856" t="s">
        <v>147</v>
      </c>
      <c r="E856" t="s">
        <v>40</v>
      </c>
      <c r="F856" t="str">
        <f t="shared" si="40"/>
        <v>New South Wales</v>
      </c>
      <c r="G856" t="s">
        <v>10</v>
      </c>
      <c r="H856">
        <v>2116</v>
      </c>
      <c r="I856" t="s">
        <v>11</v>
      </c>
      <c r="J856" t="s">
        <v>27</v>
      </c>
      <c r="K856" t="s">
        <v>153</v>
      </c>
      <c r="L856" t="s">
        <v>16</v>
      </c>
      <c r="M856" s="5">
        <v>25.98</v>
      </c>
    </row>
    <row r="857" spans="1:13" x14ac:dyDescent="0.15">
      <c r="A857" s="2">
        <v>45046</v>
      </c>
      <c r="B857" s="3">
        <f t="shared" si="41"/>
        <v>2023</v>
      </c>
      <c r="C857" t="str">
        <f t="shared" si="39"/>
        <v>2022-2023</v>
      </c>
      <c r="D857" t="s">
        <v>148</v>
      </c>
      <c r="E857" t="s">
        <v>90</v>
      </c>
      <c r="F857" t="str">
        <f t="shared" si="40"/>
        <v>Victoria</v>
      </c>
      <c r="G857" t="s">
        <v>45</v>
      </c>
      <c r="H857">
        <v>3179</v>
      </c>
      <c r="I857" t="s">
        <v>11</v>
      </c>
      <c r="J857" t="s">
        <v>63</v>
      </c>
      <c r="K857" t="s">
        <v>153</v>
      </c>
      <c r="L857" t="s">
        <v>16</v>
      </c>
      <c r="M857" s="5">
        <v>25.98</v>
      </c>
    </row>
    <row r="858" spans="1:13" x14ac:dyDescent="0.15">
      <c r="A858" s="2">
        <v>45067</v>
      </c>
      <c r="B858" s="3">
        <f t="shared" si="41"/>
        <v>2023</v>
      </c>
      <c r="C858" t="str">
        <f t="shared" si="39"/>
        <v>2022-2023</v>
      </c>
      <c r="D858" t="s">
        <v>147</v>
      </c>
      <c r="E858" t="s">
        <v>113</v>
      </c>
      <c r="F858" t="str">
        <f t="shared" si="40"/>
        <v>Queensland</v>
      </c>
      <c r="G858" t="s">
        <v>35</v>
      </c>
      <c r="H858">
        <v>4215</v>
      </c>
      <c r="I858" t="s">
        <v>11</v>
      </c>
      <c r="J858" t="s">
        <v>104</v>
      </c>
      <c r="K858" t="s">
        <v>153</v>
      </c>
      <c r="L858" t="s">
        <v>16</v>
      </c>
      <c r="M858" s="5">
        <v>25.98</v>
      </c>
    </row>
    <row r="859" spans="1:13" x14ac:dyDescent="0.15">
      <c r="A859" s="2">
        <v>45486</v>
      </c>
      <c r="B859" s="3">
        <f t="shared" si="41"/>
        <v>2025</v>
      </c>
      <c r="C859" t="str">
        <f t="shared" si="39"/>
        <v>2024-2025</v>
      </c>
      <c r="D859" t="s">
        <v>147</v>
      </c>
      <c r="E859" t="s">
        <v>98</v>
      </c>
      <c r="F859" t="str">
        <f t="shared" si="40"/>
        <v>Victoria</v>
      </c>
      <c r="G859" t="s">
        <v>45</v>
      </c>
      <c r="H859">
        <v>3429</v>
      </c>
      <c r="I859" t="s">
        <v>11</v>
      </c>
      <c r="J859" t="s">
        <v>60</v>
      </c>
      <c r="K859" t="s">
        <v>150</v>
      </c>
      <c r="L859" t="s">
        <v>18</v>
      </c>
      <c r="M859" s="5">
        <v>25.98</v>
      </c>
    </row>
    <row r="860" spans="1:13" x14ac:dyDescent="0.15">
      <c r="A860" s="2">
        <v>45069</v>
      </c>
      <c r="B860" s="3">
        <f t="shared" si="41"/>
        <v>2023</v>
      </c>
      <c r="C860" t="str">
        <f t="shared" si="39"/>
        <v>2022-2023</v>
      </c>
      <c r="D860" t="s">
        <v>147</v>
      </c>
      <c r="E860" t="s">
        <v>61</v>
      </c>
      <c r="F860" t="str">
        <f t="shared" si="40"/>
        <v>New South Wales</v>
      </c>
      <c r="G860" t="s">
        <v>10</v>
      </c>
      <c r="H860">
        <v>2539</v>
      </c>
      <c r="I860" t="s">
        <v>11</v>
      </c>
      <c r="J860" t="s">
        <v>58</v>
      </c>
      <c r="K860" t="s">
        <v>154</v>
      </c>
      <c r="L860" t="s">
        <v>14</v>
      </c>
      <c r="M860" s="5">
        <v>25.98</v>
      </c>
    </row>
    <row r="861" spans="1:13" x14ac:dyDescent="0.15">
      <c r="A861" s="2">
        <v>45413</v>
      </c>
      <c r="B861" s="3">
        <f t="shared" si="41"/>
        <v>2024</v>
      </c>
      <c r="C861" t="str">
        <f t="shared" si="39"/>
        <v>2023-2024</v>
      </c>
      <c r="D861" t="s">
        <v>147</v>
      </c>
      <c r="E861" t="s">
        <v>84</v>
      </c>
      <c r="F861" t="str">
        <f t="shared" si="40"/>
        <v>Queensland</v>
      </c>
      <c r="G861" t="s">
        <v>35</v>
      </c>
      <c r="H861">
        <v>4740</v>
      </c>
      <c r="I861" t="s">
        <v>11</v>
      </c>
      <c r="J861" t="s">
        <v>51</v>
      </c>
      <c r="K861" t="s">
        <v>151</v>
      </c>
      <c r="L861" t="s">
        <v>21</v>
      </c>
      <c r="M861" s="5">
        <v>26</v>
      </c>
    </row>
    <row r="862" spans="1:13" x14ac:dyDescent="0.15">
      <c r="A862" s="2">
        <v>45509</v>
      </c>
      <c r="B862" s="3">
        <f t="shared" si="41"/>
        <v>2025</v>
      </c>
      <c r="C862" t="str">
        <f t="shared" si="39"/>
        <v>2024-2025</v>
      </c>
      <c r="D862" t="s">
        <v>147</v>
      </c>
      <c r="E862" t="s">
        <v>127</v>
      </c>
      <c r="F862" t="str">
        <f t="shared" si="40"/>
        <v>New South Wales</v>
      </c>
      <c r="G862" t="s">
        <v>10</v>
      </c>
      <c r="H862">
        <v>2131</v>
      </c>
      <c r="I862" t="s">
        <v>11</v>
      </c>
      <c r="J862" t="s">
        <v>27</v>
      </c>
      <c r="K862" t="s">
        <v>154</v>
      </c>
      <c r="L862" t="s">
        <v>14</v>
      </c>
      <c r="M862" s="5">
        <v>26</v>
      </c>
    </row>
    <row r="863" spans="1:13" x14ac:dyDescent="0.15">
      <c r="A863" s="2">
        <v>45512</v>
      </c>
      <c r="B863" s="3">
        <f t="shared" si="41"/>
        <v>2025</v>
      </c>
      <c r="C863" t="str">
        <f t="shared" si="39"/>
        <v>2024-2025</v>
      </c>
      <c r="D863" t="s">
        <v>148</v>
      </c>
      <c r="E863" t="s">
        <v>79</v>
      </c>
      <c r="F863" t="str">
        <f t="shared" si="40"/>
        <v>Australian Capital Territory</v>
      </c>
      <c r="G863" t="s">
        <v>80</v>
      </c>
      <c r="H863">
        <v>2617</v>
      </c>
      <c r="I863" t="s">
        <v>11</v>
      </c>
      <c r="J863" t="s">
        <v>58</v>
      </c>
      <c r="K863" t="s">
        <v>154</v>
      </c>
      <c r="L863" t="s">
        <v>14</v>
      </c>
      <c r="M863" s="5">
        <v>26.28</v>
      </c>
    </row>
    <row r="864" spans="1:13" x14ac:dyDescent="0.15">
      <c r="A864" s="2">
        <v>45274</v>
      </c>
      <c r="B864" s="3">
        <f t="shared" si="41"/>
        <v>2024</v>
      </c>
      <c r="C864" t="str">
        <f t="shared" si="39"/>
        <v>2023-2024</v>
      </c>
      <c r="D864" t="s">
        <v>148</v>
      </c>
      <c r="E864" t="s">
        <v>103</v>
      </c>
      <c r="F864" t="str">
        <f t="shared" si="40"/>
        <v>Queensland</v>
      </c>
      <c r="G864" t="s">
        <v>35</v>
      </c>
      <c r="H864">
        <v>4509</v>
      </c>
      <c r="I864" t="s">
        <v>11</v>
      </c>
      <c r="J864" t="s">
        <v>104</v>
      </c>
      <c r="K864" t="s">
        <v>157</v>
      </c>
      <c r="L864" t="s">
        <v>22</v>
      </c>
      <c r="M864" s="5">
        <v>26.41</v>
      </c>
    </row>
    <row r="865" spans="1:13" x14ac:dyDescent="0.15">
      <c r="A865" s="2">
        <v>45266</v>
      </c>
      <c r="B865" s="3">
        <f t="shared" si="41"/>
        <v>2024</v>
      </c>
      <c r="C865" t="str">
        <f t="shared" si="39"/>
        <v>2023-2024</v>
      </c>
      <c r="D865" t="s">
        <v>147</v>
      </c>
      <c r="E865" t="s">
        <v>124</v>
      </c>
      <c r="F865" t="str">
        <f t="shared" si="40"/>
        <v>New South Wales</v>
      </c>
      <c r="G865" t="s">
        <v>10</v>
      </c>
      <c r="H865">
        <v>2015</v>
      </c>
      <c r="I865" t="s">
        <v>11</v>
      </c>
      <c r="J865" t="s">
        <v>12</v>
      </c>
      <c r="K865" t="s">
        <v>154</v>
      </c>
      <c r="L865" t="s">
        <v>14</v>
      </c>
      <c r="M865" s="5">
        <v>26.810000000000002</v>
      </c>
    </row>
    <row r="866" spans="1:13" x14ac:dyDescent="0.15">
      <c r="A866" s="2">
        <v>45456</v>
      </c>
      <c r="B866" s="3">
        <f t="shared" si="41"/>
        <v>2024</v>
      </c>
      <c r="C866" t="str">
        <f t="shared" si="39"/>
        <v>2023-2024</v>
      </c>
      <c r="D866" t="s">
        <v>147</v>
      </c>
      <c r="E866" t="s">
        <v>31</v>
      </c>
      <c r="F866" t="str">
        <f t="shared" si="40"/>
        <v>South Australia</v>
      </c>
      <c r="G866" t="s">
        <v>32</v>
      </c>
      <c r="H866">
        <v>5168</v>
      </c>
      <c r="I866" t="s">
        <v>11</v>
      </c>
      <c r="J866" t="s">
        <v>33</v>
      </c>
      <c r="K866" t="s">
        <v>152</v>
      </c>
      <c r="L866" t="s">
        <v>13</v>
      </c>
      <c r="M866" s="5">
        <v>26.9</v>
      </c>
    </row>
    <row r="867" spans="1:13" x14ac:dyDescent="0.15">
      <c r="A867" s="2">
        <v>45603</v>
      </c>
      <c r="B867" s="3">
        <f t="shared" si="41"/>
        <v>2025</v>
      </c>
      <c r="C867" t="str">
        <f t="shared" si="39"/>
        <v>2024-2025</v>
      </c>
      <c r="D867" t="s">
        <v>148</v>
      </c>
      <c r="E867" t="s">
        <v>31</v>
      </c>
      <c r="F867" t="str">
        <f t="shared" si="40"/>
        <v>South Australia</v>
      </c>
      <c r="G867" t="s">
        <v>32</v>
      </c>
      <c r="H867">
        <v>5168</v>
      </c>
      <c r="I867" t="s">
        <v>11</v>
      </c>
      <c r="J867" t="s">
        <v>33</v>
      </c>
      <c r="K867" t="s">
        <v>19</v>
      </c>
      <c r="L867" t="s">
        <v>23</v>
      </c>
      <c r="M867" s="5">
        <v>26.91</v>
      </c>
    </row>
    <row r="868" spans="1:13" x14ac:dyDescent="0.15">
      <c r="A868" s="2">
        <v>45016</v>
      </c>
      <c r="B868" s="3">
        <f t="shared" si="41"/>
        <v>2023</v>
      </c>
      <c r="C868" t="str">
        <f t="shared" si="39"/>
        <v>2022-2023</v>
      </c>
      <c r="D868" t="s">
        <v>147</v>
      </c>
      <c r="E868" t="s">
        <v>64</v>
      </c>
      <c r="F868" t="str">
        <f t="shared" si="40"/>
        <v>Victoria</v>
      </c>
      <c r="G868" t="s">
        <v>45</v>
      </c>
      <c r="H868">
        <v>3199</v>
      </c>
      <c r="I868" t="s">
        <v>11</v>
      </c>
      <c r="J868" t="s">
        <v>63</v>
      </c>
      <c r="K868" t="s">
        <v>150</v>
      </c>
      <c r="L868" t="s">
        <v>18</v>
      </c>
      <c r="M868" s="5">
        <v>26.95</v>
      </c>
    </row>
    <row r="869" spans="1:13" x14ac:dyDescent="0.15">
      <c r="A869" s="2">
        <v>45582</v>
      </c>
      <c r="B869" s="3">
        <f t="shared" si="41"/>
        <v>2025</v>
      </c>
      <c r="C869" t="str">
        <f t="shared" si="39"/>
        <v>2024-2025</v>
      </c>
      <c r="D869" t="s">
        <v>148</v>
      </c>
      <c r="E869" t="s">
        <v>83</v>
      </c>
      <c r="F869" t="str">
        <f t="shared" si="40"/>
        <v>New South Wales</v>
      </c>
      <c r="G869" t="s">
        <v>10</v>
      </c>
      <c r="H869">
        <v>2750</v>
      </c>
      <c r="I869" t="s">
        <v>11</v>
      </c>
      <c r="J869" t="s">
        <v>25</v>
      </c>
      <c r="K869" t="s">
        <v>149</v>
      </c>
      <c r="L869" t="s">
        <v>15</v>
      </c>
      <c r="M869" s="5">
        <v>26.950000000000003</v>
      </c>
    </row>
    <row r="870" spans="1:13" x14ac:dyDescent="0.15">
      <c r="A870" s="2">
        <v>45368</v>
      </c>
      <c r="B870" s="3">
        <f t="shared" si="41"/>
        <v>2024</v>
      </c>
      <c r="C870" t="str">
        <f t="shared" si="39"/>
        <v>2023-2024</v>
      </c>
      <c r="D870" t="s">
        <v>148</v>
      </c>
      <c r="E870" t="s">
        <v>97</v>
      </c>
      <c r="F870" t="str">
        <f t="shared" si="40"/>
        <v>Tasmania</v>
      </c>
      <c r="G870" t="s">
        <v>70</v>
      </c>
      <c r="H870">
        <v>7250</v>
      </c>
      <c r="I870" t="s">
        <v>11</v>
      </c>
      <c r="J870" t="s">
        <v>71</v>
      </c>
      <c r="K870" t="s">
        <v>150</v>
      </c>
      <c r="L870" t="s">
        <v>18</v>
      </c>
      <c r="M870" s="5">
        <v>26.97</v>
      </c>
    </row>
    <row r="871" spans="1:13" x14ac:dyDescent="0.15">
      <c r="A871" s="2">
        <v>45010</v>
      </c>
      <c r="B871" s="3">
        <f t="shared" si="41"/>
        <v>2023</v>
      </c>
      <c r="C871" t="str">
        <f t="shared" si="39"/>
        <v>2022-2023</v>
      </c>
      <c r="D871" t="s">
        <v>147</v>
      </c>
      <c r="E871" t="s">
        <v>111</v>
      </c>
      <c r="F871" t="str">
        <f t="shared" si="40"/>
        <v>New South Wales</v>
      </c>
      <c r="G871" t="s">
        <v>10</v>
      </c>
      <c r="H871">
        <v>2120</v>
      </c>
      <c r="I871" t="s">
        <v>11</v>
      </c>
      <c r="J871" t="s">
        <v>27</v>
      </c>
      <c r="K871" t="s">
        <v>152</v>
      </c>
      <c r="L871" t="s">
        <v>13</v>
      </c>
      <c r="M871" s="5">
        <v>26.979999999999997</v>
      </c>
    </row>
    <row r="872" spans="1:13" x14ac:dyDescent="0.15">
      <c r="A872" s="2">
        <v>45491</v>
      </c>
      <c r="B872" s="3">
        <f t="shared" si="41"/>
        <v>2025</v>
      </c>
      <c r="C872" t="str">
        <f t="shared" si="39"/>
        <v>2024-2025</v>
      </c>
      <c r="D872" t="s">
        <v>147</v>
      </c>
      <c r="E872" t="s">
        <v>85</v>
      </c>
      <c r="F872" t="str">
        <f t="shared" si="40"/>
        <v>Queensland</v>
      </c>
      <c r="G872" t="s">
        <v>35</v>
      </c>
      <c r="H872">
        <v>4883</v>
      </c>
      <c r="I872" t="s">
        <v>11</v>
      </c>
      <c r="J872" t="s">
        <v>36</v>
      </c>
      <c r="K872" t="s">
        <v>19</v>
      </c>
      <c r="L872" t="s">
        <v>23</v>
      </c>
      <c r="M872" s="5">
        <v>26.98</v>
      </c>
    </row>
    <row r="873" spans="1:13" x14ac:dyDescent="0.15">
      <c r="A873" s="2">
        <v>45227</v>
      </c>
      <c r="B873" s="3">
        <f t="shared" si="41"/>
        <v>2024</v>
      </c>
      <c r="C873" t="str">
        <f t="shared" si="39"/>
        <v>2023-2024</v>
      </c>
      <c r="D873" t="s">
        <v>147</v>
      </c>
      <c r="E873" t="s">
        <v>85</v>
      </c>
      <c r="F873" t="str">
        <f t="shared" si="40"/>
        <v>Queensland</v>
      </c>
      <c r="G873" t="s">
        <v>35</v>
      </c>
      <c r="H873">
        <v>4883</v>
      </c>
      <c r="I873" t="s">
        <v>11</v>
      </c>
      <c r="J873" t="s">
        <v>36</v>
      </c>
      <c r="K873" t="s">
        <v>154</v>
      </c>
      <c r="L873" t="s">
        <v>14</v>
      </c>
      <c r="M873" s="5">
        <v>26.98</v>
      </c>
    </row>
    <row r="874" spans="1:13" x14ac:dyDescent="0.15">
      <c r="A874" s="2">
        <v>45320</v>
      </c>
      <c r="B874" s="3">
        <f t="shared" si="41"/>
        <v>2024</v>
      </c>
      <c r="C874" t="str">
        <f t="shared" si="39"/>
        <v>2023-2024</v>
      </c>
      <c r="D874" t="s">
        <v>147</v>
      </c>
      <c r="E874" t="s">
        <v>101</v>
      </c>
      <c r="F874" t="str">
        <f t="shared" si="40"/>
        <v>Victoria</v>
      </c>
      <c r="G874" t="s">
        <v>45</v>
      </c>
      <c r="H874">
        <v>3131</v>
      </c>
      <c r="I874" t="s">
        <v>11</v>
      </c>
      <c r="J874" t="s">
        <v>63</v>
      </c>
      <c r="K874" t="s">
        <v>154</v>
      </c>
      <c r="L874" t="s">
        <v>14</v>
      </c>
      <c r="M874" s="5">
        <v>26.98</v>
      </c>
    </row>
    <row r="875" spans="1:13" x14ac:dyDescent="0.15">
      <c r="A875" s="2">
        <v>45138</v>
      </c>
      <c r="B875" s="3">
        <f t="shared" si="41"/>
        <v>2024</v>
      </c>
      <c r="C875" t="str">
        <f t="shared" si="39"/>
        <v>2023-2024</v>
      </c>
      <c r="D875" t="s">
        <v>147</v>
      </c>
      <c r="E875" t="s">
        <v>140</v>
      </c>
      <c r="F875" t="str">
        <f t="shared" si="40"/>
        <v>Tasmania</v>
      </c>
      <c r="G875" t="s">
        <v>70</v>
      </c>
      <c r="H875">
        <v>7320</v>
      </c>
      <c r="I875" t="s">
        <v>11</v>
      </c>
      <c r="J875" t="s">
        <v>71</v>
      </c>
      <c r="K875" t="s">
        <v>19</v>
      </c>
      <c r="L875" t="s">
        <v>23</v>
      </c>
      <c r="M875" s="5">
        <v>26.990000000000002</v>
      </c>
    </row>
    <row r="876" spans="1:13" x14ac:dyDescent="0.15">
      <c r="A876" s="2">
        <v>44945</v>
      </c>
      <c r="B876" s="3">
        <f t="shared" si="41"/>
        <v>2023</v>
      </c>
      <c r="C876" t="str">
        <f t="shared" si="39"/>
        <v>2022-2023</v>
      </c>
      <c r="D876" t="s">
        <v>147</v>
      </c>
      <c r="E876" t="s">
        <v>44</v>
      </c>
      <c r="F876" t="str">
        <f t="shared" si="40"/>
        <v>Victoria</v>
      </c>
      <c r="G876" t="s">
        <v>45</v>
      </c>
      <c r="H876">
        <v>3066</v>
      </c>
      <c r="I876" t="s">
        <v>11</v>
      </c>
      <c r="J876" t="s">
        <v>46</v>
      </c>
      <c r="K876" t="s">
        <v>19</v>
      </c>
      <c r="L876" t="s">
        <v>23</v>
      </c>
      <c r="M876" s="5">
        <v>27</v>
      </c>
    </row>
    <row r="877" spans="1:13" x14ac:dyDescent="0.15">
      <c r="A877" s="2">
        <v>45416</v>
      </c>
      <c r="B877" s="3">
        <f t="shared" si="41"/>
        <v>2024</v>
      </c>
      <c r="C877" t="str">
        <f t="shared" si="39"/>
        <v>2023-2024</v>
      </c>
      <c r="D877" t="s">
        <v>147</v>
      </c>
      <c r="E877" t="s">
        <v>142</v>
      </c>
      <c r="F877" t="str">
        <f t="shared" si="40"/>
        <v>Australian Capital Territory</v>
      </c>
      <c r="G877" t="s">
        <v>80</v>
      </c>
      <c r="H877">
        <v>2609</v>
      </c>
      <c r="I877" t="s">
        <v>11</v>
      </c>
      <c r="J877" t="s">
        <v>58</v>
      </c>
      <c r="K877" t="s">
        <v>155</v>
      </c>
      <c r="L877" t="s">
        <v>20</v>
      </c>
      <c r="M877" s="5">
        <v>27.18</v>
      </c>
    </row>
    <row r="878" spans="1:13" x14ac:dyDescent="0.15">
      <c r="A878" s="2">
        <v>44968</v>
      </c>
      <c r="B878" s="3">
        <f t="shared" si="41"/>
        <v>2023</v>
      </c>
      <c r="C878" t="str">
        <f t="shared" si="39"/>
        <v>2022-2023</v>
      </c>
      <c r="D878" t="s">
        <v>147</v>
      </c>
      <c r="E878" t="s">
        <v>138</v>
      </c>
      <c r="F878" t="str">
        <f t="shared" si="40"/>
        <v>Queensland</v>
      </c>
      <c r="G878" t="s">
        <v>35</v>
      </c>
      <c r="H878">
        <v>4558</v>
      </c>
      <c r="I878" t="s">
        <v>11</v>
      </c>
      <c r="J878" t="s">
        <v>120</v>
      </c>
      <c r="K878" t="s">
        <v>149</v>
      </c>
      <c r="L878" t="s">
        <v>15</v>
      </c>
      <c r="M878" s="5">
        <v>27.27</v>
      </c>
    </row>
    <row r="879" spans="1:13" x14ac:dyDescent="0.15">
      <c r="A879" s="2">
        <v>45438</v>
      </c>
      <c r="B879" s="3">
        <f t="shared" si="41"/>
        <v>2024</v>
      </c>
      <c r="C879" t="str">
        <f t="shared" si="39"/>
        <v>2023-2024</v>
      </c>
      <c r="D879" t="s">
        <v>147</v>
      </c>
      <c r="E879" t="s">
        <v>79</v>
      </c>
      <c r="F879" t="str">
        <f t="shared" si="40"/>
        <v>Australian Capital Territory</v>
      </c>
      <c r="G879" t="s">
        <v>80</v>
      </c>
      <c r="H879">
        <v>2617</v>
      </c>
      <c r="I879" t="s">
        <v>11</v>
      </c>
      <c r="J879" t="s">
        <v>58</v>
      </c>
      <c r="K879" t="s">
        <v>150</v>
      </c>
      <c r="L879" t="s">
        <v>18</v>
      </c>
      <c r="M879" s="5">
        <v>27.36</v>
      </c>
    </row>
    <row r="880" spans="1:13" x14ac:dyDescent="0.15">
      <c r="A880" s="2">
        <v>45529</v>
      </c>
      <c r="B880" s="3">
        <f t="shared" si="41"/>
        <v>2025</v>
      </c>
      <c r="C880" t="str">
        <f t="shared" si="39"/>
        <v>2024-2025</v>
      </c>
      <c r="D880" t="s">
        <v>147</v>
      </c>
      <c r="E880" t="s">
        <v>81</v>
      </c>
      <c r="F880" t="str">
        <f t="shared" si="40"/>
        <v>New South Wales</v>
      </c>
      <c r="G880" t="s">
        <v>10</v>
      </c>
      <c r="H880">
        <v>2485</v>
      </c>
      <c r="I880" t="s">
        <v>11</v>
      </c>
      <c r="J880" t="s">
        <v>68</v>
      </c>
      <c r="K880" t="s">
        <v>19</v>
      </c>
      <c r="L880" t="s">
        <v>23</v>
      </c>
      <c r="M880" s="5">
        <v>27.38</v>
      </c>
    </row>
    <row r="881" spans="1:13" x14ac:dyDescent="0.15">
      <c r="A881" s="2">
        <v>45534</v>
      </c>
      <c r="B881" s="3">
        <f t="shared" si="41"/>
        <v>2025</v>
      </c>
      <c r="C881" t="str">
        <f t="shared" si="39"/>
        <v>2024-2025</v>
      </c>
      <c r="D881" t="s">
        <v>148</v>
      </c>
      <c r="E881" t="s">
        <v>79</v>
      </c>
      <c r="F881" t="str">
        <f t="shared" si="40"/>
        <v>Australian Capital Territory</v>
      </c>
      <c r="G881" t="s">
        <v>80</v>
      </c>
      <c r="H881">
        <v>2617</v>
      </c>
      <c r="I881" t="s">
        <v>11</v>
      </c>
      <c r="J881" t="s">
        <v>58</v>
      </c>
      <c r="K881" t="s">
        <v>153</v>
      </c>
      <c r="L881" t="s">
        <v>16</v>
      </c>
      <c r="M881" s="5">
        <v>27.48</v>
      </c>
    </row>
    <row r="882" spans="1:13" x14ac:dyDescent="0.15">
      <c r="A882" s="2">
        <v>44956</v>
      </c>
      <c r="B882" s="3">
        <f t="shared" si="41"/>
        <v>2023</v>
      </c>
      <c r="C882" t="str">
        <f t="shared" si="39"/>
        <v>2022-2023</v>
      </c>
      <c r="D882" t="s">
        <v>147</v>
      </c>
      <c r="E882" t="s">
        <v>110</v>
      </c>
      <c r="F882" t="str">
        <f t="shared" si="40"/>
        <v>Queensland</v>
      </c>
      <c r="G882" t="s">
        <v>35</v>
      </c>
      <c r="H882">
        <v>4680</v>
      </c>
      <c r="I882" t="s">
        <v>11</v>
      </c>
      <c r="J882" t="s">
        <v>51</v>
      </c>
      <c r="K882" t="s">
        <v>154</v>
      </c>
      <c r="L882" t="s">
        <v>14</v>
      </c>
      <c r="M882" s="5">
        <v>27.5</v>
      </c>
    </row>
    <row r="883" spans="1:13" x14ac:dyDescent="0.15">
      <c r="A883" s="2">
        <v>45437</v>
      </c>
      <c r="B883" s="3">
        <f t="shared" si="41"/>
        <v>2024</v>
      </c>
      <c r="C883" t="str">
        <f t="shared" si="39"/>
        <v>2023-2024</v>
      </c>
      <c r="D883" t="s">
        <v>148</v>
      </c>
      <c r="E883" t="s">
        <v>31</v>
      </c>
      <c r="F883" t="str">
        <f t="shared" si="40"/>
        <v>South Australia</v>
      </c>
      <c r="G883" t="s">
        <v>32</v>
      </c>
      <c r="H883">
        <v>5168</v>
      </c>
      <c r="I883" t="s">
        <v>11</v>
      </c>
      <c r="J883" t="s">
        <v>33</v>
      </c>
      <c r="K883" t="s">
        <v>19</v>
      </c>
      <c r="L883" t="s">
        <v>23</v>
      </c>
      <c r="M883" s="5">
        <v>27.53</v>
      </c>
    </row>
    <row r="884" spans="1:13" x14ac:dyDescent="0.15">
      <c r="A884" s="2">
        <v>45250</v>
      </c>
      <c r="B884" s="3">
        <f t="shared" si="41"/>
        <v>2024</v>
      </c>
      <c r="C884" t="str">
        <f t="shared" si="39"/>
        <v>2023-2024</v>
      </c>
      <c r="D884" t="s">
        <v>147</v>
      </c>
      <c r="E884" t="s">
        <v>112</v>
      </c>
      <c r="F884" t="str">
        <f t="shared" si="40"/>
        <v>Victoria</v>
      </c>
      <c r="G884" t="s">
        <v>45</v>
      </c>
      <c r="H884">
        <v>3076</v>
      </c>
      <c r="I884" t="s">
        <v>11</v>
      </c>
      <c r="J884" t="s">
        <v>46</v>
      </c>
      <c r="K884" t="s">
        <v>157</v>
      </c>
      <c r="L884" t="s">
        <v>22</v>
      </c>
      <c r="M884" s="5">
        <v>27.62</v>
      </c>
    </row>
    <row r="885" spans="1:13" x14ac:dyDescent="0.15">
      <c r="A885" s="2">
        <v>45203</v>
      </c>
      <c r="B885" s="3">
        <f t="shared" si="41"/>
        <v>2024</v>
      </c>
      <c r="C885" t="str">
        <f t="shared" si="39"/>
        <v>2023-2024</v>
      </c>
      <c r="D885" t="s">
        <v>147</v>
      </c>
      <c r="E885" t="s">
        <v>65</v>
      </c>
      <c r="F885" t="str">
        <f t="shared" si="40"/>
        <v>New South Wales</v>
      </c>
      <c r="G885" t="s">
        <v>10</v>
      </c>
      <c r="H885">
        <v>2541</v>
      </c>
      <c r="I885" t="s">
        <v>11</v>
      </c>
      <c r="J885" t="s">
        <v>58</v>
      </c>
      <c r="K885" t="s">
        <v>149</v>
      </c>
      <c r="L885" t="s">
        <v>15</v>
      </c>
      <c r="M885" s="5">
        <v>27.72</v>
      </c>
    </row>
    <row r="886" spans="1:13" x14ac:dyDescent="0.15">
      <c r="A886" s="2">
        <v>45471</v>
      </c>
      <c r="B886" s="3">
        <f t="shared" si="41"/>
        <v>2024</v>
      </c>
      <c r="C886" t="str">
        <f t="shared" si="39"/>
        <v>2023-2024</v>
      </c>
      <c r="D886" t="s">
        <v>147</v>
      </c>
      <c r="E886" t="s">
        <v>97</v>
      </c>
      <c r="F886" t="str">
        <f t="shared" si="40"/>
        <v>Tasmania</v>
      </c>
      <c r="G886" t="s">
        <v>70</v>
      </c>
      <c r="H886">
        <v>7250</v>
      </c>
      <c r="I886" t="s">
        <v>11</v>
      </c>
      <c r="J886" t="s">
        <v>71</v>
      </c>
      <c r="K886" t="s">
        <v>154</v>
      </c>
      <c r="L886" t="s">
        <v>14</v>
      </c>
      <c r="M886" s="5">
        <v>27.86</v>
      </c>
    </row>
    <row r="887" spans="1:13" x14ac:dyDescent="0.15">
      <c r="A887" s="2">
        <v>45467</v>
      </c>
      <c r="B887" s="3">
        <f t="shared" si="41"/>
        <v>2024</v>
      </c>
      <c r="C887" t="str">
        <f t="shared" si="39"/>
        <v>2023-2024</v>
      </c>
      <c r="D887" t="s">
        <v>147</v>
      </c>
      <c r="E887" t="s">
        <v>105</v>
      </c>
      <c r="F887" t="str">
        <f t="shared" si="40"/>
        <v>Victoria</v>
      </c>
      <c r="G887" t="s">
        <v>45</v>
      </c>
      <c r="H887">
        <v>3500</v>
      </c>
      <c r="I887" t="s">
        <v>11</v>
      </c>
      <c r="J887" t="s">
        <v>60</v>
      </c>
      <c r="K887" t="s">
        <v>150</v>
      </c>
      <c r="L887" t="s">
        <v>18</v>
      </c>
      <c r="M887" s="5">
        <v>27.93</v>
      </c>
    </row>
    <row r="888" spans="1:13" x14ac:dyDescent="0.15">
      <c r="A888" s="2">
        <v>45648</v>
      </c>
      <c r="B888" s="3">
        <f t="shared" si="41"/>
        <v>2025</v>
      </c>
      <c r="C888" t="str">
        <f t="shared" si="39"/>
        <v>2024-2025</v>
      </c>
      <c r="D888" t="s">
        <v>148</v>
      </c>
      <c r="E888" t="s">
        <v>130</v>
      </c>
      <c r="F888" t="str">
        <f t="shared" si="40"/>
        <v>South Australia</v>
      </c>
      <c r="G888" t="s">
        <v>32</v>
      </c>
      <c r="H888">
        <v>5290</v>
      </c>
      <c r="I888" t="s">
        <v>11</v>
      </c>
      <c r="J888" t="s">
        <v>38</v>
      </c>
      <c r="K888" t="s">
        <v>155</v>
      </c>
      <c r="L888" t="s">
        <v>20</v>
      </c>
      <c r="M888" s="5">
        <v>27.94</v>
      </c>
    </row>
    <row r="889" spans="1:13" x14ac:dyDescent="0.15">
      <c r="A889" s="2">
        <v>45064</v>
      </c>
      <c r="B889" s="3">
        <f t="shared" si="41"/>
        <v>2023</v>
      </c>
      <c r="C889" t="str">
        <f t="shared" si="39"/>
        <v>2022-2023</v>
      </c>
      <c r="D889" t="s">
        <v>147</v>
      </c>
      <c r="E889" t="s">
        <v>53</v>
      </c>
      <c r="F889" t="str">
        <f t="shared" si="40"/>
        <v>South Australia</v>
      </c>
      <c r="G889" t="s">
        <v>32</v>
      </c>
      <c r="H889">
        <v>5082</v>
      </c>
      <c r="I889" t="s">
        <v>11</v>
      </c>
      <c r="J889" t="s">
        <v>33</v>
      </c>
      <c r="K889" t="s">
        <v>155</v>
      </c>
      <c r="L889" t="s">
        <v>20</v>
      </c>
      <c r="M889" s="5">
        <v>27.94</v>
      </c>
    </row>
    <row r="890" spans="1:13" x14ac:dyDescent="0.15">
      <c r="A890" s="2">
        <v>45464</v>
      </c>
      <c r="B890" s="3">
        <f t="shared" si="41"/>
        <v>2024</v>
      </c>
      <c r="C890" t="str">
        <f t="shared" si="39"/>
        <v>2023-2024</v>
      </c>
      <c r="D890" t="s">
        <v>147</v>
      </c>
      <c r="E890" t="s">
        <v>113</v>
      </c>
      <c r="F890" t="str">
        <f t="shared" si="40"/>
        <v>Queensland</v>
      </c>
      <c r="G890" t="s">
        <v>35</v>
      </c>
      <c r="H890">
        <v>4215</v>
      </c>
      <c r="I890" t="s">
        <v>11</v>
      </c>
      <c r="J890" t="s">
        <v>104</v>
      </c>
      <c r="K890" t="s">
        <v>156</v>
      </c>
      <c r="L890" t="s">
        <v>17</v>
      </c>
      <c r="M890" s="5">
        <v>27.94</v>
      </c>
    </row>
    <row r="891" spans="1:13" x14ac:dyDescent="0.15">
      <c r="A891" s="2">
        <v>45578</v>
      </c>
      <c r="B891" s="3">
        <f t="shared" si="41"/>
        <v>2025</v>
      </c>
      <c r="C891" t="str">
        <f t="shared" si="39"/>
        <v>2024-2025</v>
      </c>
      <c r="D891" t="s">
        <v>147</v>
      </c>
      <c r="E891" t="s">
        <v>107</v>
      </c>
      <c r="F891" t="str">
        <f t="shared" si="40"/>
        <v>Queensland</v>
      </c>
      <c r="G891" t="s">
        <v>35</v>
      </c>
      <c r="H891">
        <v>4220</v>
      </c>
      <c r="I891" t="s">
        <v>11</v>
      </c>
      <c r="J891" t="s">
        <v>104</v>
      </c>
      <c r="K891" t="s">
        <v>156</v>
      </c>
      <c r="L891" t="s">
        <v>17</v>
      </c>
      <c r="M891" s="5">
        <v>27.96</v>
      </c>
    </row>
    <row r="892" spans="1:13" x14ac:dyDescent="0.15">
      <c r="A892" s="2">
        <v>45044</v>
      </c>
      <c r="B892" s="3">
        <f t="shared" si="41"/>
        <v>2023</v>
      </c>
      <c r="C892" t="str">
        <f t="shared" si="39"/>
        <v>2022-2023</v>
      </c>
      <c r="D892" t="s">
        <v>147</v>
      </c>
      <c r="E892" t="s">
        <v>91</v>
      </c>
      <c r="F892" t="str">
        <f t="shared" si="40"/>
        <v>Victoria</v>
      </c>
      <c r="G892" t="s">
        <v>45</v>
      </c>
      <c r="H892">
        <v>3690</v>
      </c>
      <c r="I892" t="s">
        <v>11</v>
      </c>
      <c r="J892" t="s">
        <v>55</v>
      </c>
      <c r="K892" t="s">
        <v>150</v>
      </c>
      <c r="L892" t="s">
        <v>18</v>
      </c>
      <c r="M892" s="5">
        <v>27.96</v>
      </c>
    </row>
    <row r="893" spans="1:13" x14ac:dyDescent="0.15">
      <c r="A893" s="2">
        <v>45206</v>
      </c>
      <c r="B893" s="3">
        <f t="shared" si="41"/>
        <v>2024</v>
      </c>
      <c r="C893" t="str">
        <f t="shared" si="39"/>
        <v>2023-2024</v>
      </c>
      <c r="D893" t="s">
        <v>148</v>
      </c>
      <c r="E893" t="s">
        <v>117</v>
      </c>
      <c r="F893" t="str">
        <f t="shared" si="40"/>
        <v>Queensland</v>
      </c>
      <c r="G893" t="s">
        <v>35</v>
      </c>
      <c r="H893">
        <v>4119</v>
      </c>
      <c r="I893" t="s">
        <v>11</v>
      </c>
      <c r="J893" t="s">
        <v>43</v>
      </c>
      <c r="K893" t="s">
        <v>153</v>
      </c>
      <c r="L893" t="s">
        <v>16</v>
      </c>
      <c r="M893" s="5">
        <v>27.97</v>
      </c>
    </row>
    <row r="894" spans="1:13" x14ac:dyDescent="0.15">
      <c r="A894" s="2">
        <v>45271</v>
      </c>
      <c r="B894" s="3">
        <f t="shared" si="41"/>
        <v>2024</v>
      </c>
      <c r="C894" t="str">
        <f t="shared" si="39"/>
        <v>2023-2024</v>
      </c>
      <c r="D894" t="s">
        <v>148</v>
      </c>
      <c r="E894" t="s">
        <v>117</v>
      </c>
      <c r="F894" t="str">
        <f t="shared" si="40"/>
        <v>Queensland</v>
      </c>
      <c r="G894" t="s">
        <v>35</v>
      </c>
      <c r="H894">
        <v>4119</v>
      </c>
      <c r="I894" t="s">
        <v>11</v>
      </c>
      <c r="J894" t="s">
        <v>43</v>
      </c>
      <c r="K894" t="s">
        <v>150</v>
      </c>
      <c r="L894" t="s">
        <v>18</v>
      </c>
      <c r="M894" s="5">
        <v>27.97</v>
      </c>
    </row>
    <row r="895" spans="1:13" x14ac:dyDescent="0.15">
      <c r="A895" s="2">
        <v>45238</v>
      </c>
      <c r="B895" s="3">
        <f t="shared" si="41"/>
        <v>2024</v>
      </c>
      <c r="C895" t="str">
        <f t="shared" si="39"/>
        <v>2023-2024</v>
      </c>
      <c r="D895" t="s">
        <v>147</v>
      </c>
      <c r="E895" t="s">
        <v>118</v>
      </c>
      <c r="F895" t="str">
        <f t="shared" si="40"/>
        <v>New South Wales</v>
      </c>
      <c r="G895" t="s">
        <v>10</v>
      </c>
      <c r="H895">
        <v>2158</v>
      </c>
      <c r="I895" t="s">
        <v>11</v>
      </c>
      <c r="J895" t="s">
        <v>27</v>
      </c>
      <c r="K895" t="s">
        <v>19</v>
      </c>
      <c r="L895" t="s">
        <v>23</v>
      </c>
      <c r="M895" s="5">
        <v>27.98</v>
      </c>
    </row>
    <row r="896" spans="1:13" x14ac:dyDescent="0.15">
      <c r="A896" s="2">
        <v>45361</v>
      </c>
      <c r="B896" s="3">
        <f t="shared" si="41"/>
        <v>2024</v>
      </c>
      <c r="C896" t="str">
        <f t="shared" si="39"/>
        <v>2023-2024</v>
      </c>
      <c r="D896" t="s">
        <v>147</v>
      </c>
      <c r="E896" t="s">
        <v>110</v>
      </c>
      <c r="F896" t="str">
        <f t="shared" si="40"/>
        <v>Queensland</v>
      </c>
      <c r="G896" t="s">
        <v>35</v>
      </c>
      <c r="H896">
        <v>4680</v>
      </c>
      <c r="I896" t="s">
        <v>11</v>
      </c>
      <c r="J896" t="s">
        <v>51</v>
      </c>
      <c r="K896" t="s">
        <v>154</v>
      </c>
      <c r="L896" t="s">
        <v>14</v>
      </c>
      <c r="M896" s="5">
        <v>27.98</v>
      </c>
    </row>
    <row r="897" spans="1:13" x14ac:dyDescent="0.15">
      <c r="A897" s="2">
        <v>45240</v>
      </c>
      <c r="B897" s="3">
        <f t="shared" si="41"/>
        <v>2024</v>
      </c>
      <c r="C897" t="str">
        <f t="shared" si="39"/>
        <v>2023-2024</v>
      </c>
      <c r="D897" t="s">
        <v>147</v>
      </c>
      <c r="E897" t="s">
        <v>125</v>
      </c>
      <c r="F897" t="str">
        <f t="shared" si="40"/>
        <v>Victoria</v>
      </c>
      <c r="G897" t="s">
        <v>45</v>
      </c>
      <c r="H897">
        <v>3400</v>
      </c>
      <c r="I897" t="s">
        <v>11</v>
      </c>
      <c r="J897" t="s">
        <v>60</v>
      </c>
      <c r="K897" t="s">
        <v>154</v>
      </c>
      <c r="L897" t="s">
        <v>14</v>
      </c>
      <c r="M897" s="5">
        <v>27.98</v>
      </c>
    </row>
    <row r="898" spans="1:13" x14ac:dyDescent="0.15">
      <c r="A898" s="2">
        <v>45606</v>
      </c>
      <c r="B898" s="3">
        <f t="shared" si="41"/>
        <v>2025</v>
      </c>
      <c r="C898" t="str">
        <f t="shared" ref="C898:C961" si="42">IF(MONTH(A898) &gt;= 7, YEAR(A898) &amp; "-" &amp; YEAR(A898) + 1, YEAR(A898) - 1 &amp; "-" &amp; YEAR(A898))</f>
        <v>2024-2025</v>
      </c>
      <c r="D898" t="s">
        <v>147</v>
      </c>
      <c r="E898" t="s">
        <v>54</v>
      </c>
      <c r="F898" t="str">
        <f t="shared" ref="F898:F961" si="43">IF(G898="WA","Western Australia",
IF(G898="NSW","New South Wales",
IF(G898="QLD","Queensland",
IF(G898="VIC","Victoria",
IF(G898="TAS","Tasmania",
IF(G898="SA","South Australia",
IF(G898="NT","Northern Territory",
IF(G898="ACT","Australian Capital Territory",G898))))))))</f>
        <v>Victoria</v>
      </c>
      <c r="G898" t="s">
        <v>45</v>
      </c>
      <c r="H898">
        <v>3977</v>
      </c>
      <c r="I898" t="s">
        <v>11</v>
      </c>
      <c r="J898" t="s">
        <v>55</v>
      </c>
      <c r="K898" t="s">
        <v>153</v>
      </c>
      <c r="L898" t="s">
        <v>16</v>
      </c>
      <c r="M898" s="5">
        <v>27.990000000000002</v>
      </c>
    </row>
    <row r="899" spans="1:13" x14ac:dyDescent="0.15">
      <c r="A899" s="2">
        <v>45493</v>
      </c>
      <c r="B899" s="3">
        <f t="shared" ref="B899:B962" si="44">IF(MONTH(A899)&gt;=7,YEAR(A899)+1,YEAR(A899))</f>
        <v>2025</v>
      </c>
      <c r="C899" t="str">
        <f t="shared" si="42"/>
        <v>2024-2025</v>
      </c>
      <c r="D899" t="s">
        <v>147</v>
      </c>
      <c r="E899" t="s">
        <v>67</v>
      </c>
      <c r="F899" t="str">
        <f t="shared" si="43"/>
        <v>New South Wales</v>
      </c>
      <c r="G899" t="s">
        <v>10</v>
      </c>
      <c r="H899">
        <v>2478</v>
      </c>
      <c r="I899" t="s">
        <v>11</v>
      </c>
      <c r="J899" t="s">
        <v>68</v>
      </c>
      <c r="K899" t="s">
        <v>19</v>
      </c>
      <c r="L899" t="s">
        <v>23</v>
      </c>
      <c r="M899" s="5">
        <v>28</v>
      </c>
    </row>
    <row r="900" spans="1:13" x14ac:dyDescent="0.15">
      <c r="A900" s="2">
        <v>45016</v>
      </c>
      <c r="B900" s="3">
        <f t="shared" si="44"/>
        <v>2023</v>
      </c>
      <c r="C900" t="str">
        <f t="shared" si="42"/>
        <v>2022-2023</v>
      </c>
      <c r="D900" t="s">
        <v>148</v>
      </c>
      <c r="E900" t="s">
        <v>115</v>
      </c>
      <c r="F900" t="str">
        <f t="shared" si="43"/>
        <v>Western Australia</v>
      </c>
      <c r="G900" t="s">
        <v>48</v>
      </c>
      <c r="H900">
        <v>6280</v>
      </c>
      <c r="I900" t="s">
        <v>11</v>
      </c>
      <c r="J900" t="s">
        <v>94</v>
      </c>
      <c r="K900" t="s">
        <v>153</v>
      </c>
      <c r="L900" t="s">
        <v>16</v>
      </c>
      <c r="M900" s="5">
        <v>28.04</v>
      </c>
    </row>
    <row r="901" spans="1:13" x14ac:dyDescent="0.15">
      <c r="A901" s="2">
        <v>45168</v>
      </c>
      <c r="B901" s="3">
        <f t="shared" si="44"/>
        <v>2024</v>
      </c>
      <c r="C901" t="str">
        <f t="shared" si="42"/>
        <v>2023-2024</v>
      </c>
      <c r="D901" t="s">
        <v>147</v>
      </c>
      <c r="E901" t="s">
        <v>40</v>
      </c>
      <c r="F901" t="str">
        <f t="shared" si="43"/>
        <v>New South Wales</v>
      </c>
      <c r="G901" t="s">
        <v>10</v>
      </c>
      <c r="H901">
        <v>2116</v>
      </c>
      <c r="I901" t="s">
        <v>11</v>
      </c>
      <c r="J901" t="s">
        <v>27</v>
      </c>
      <c r="K901" t="s">
        <v>155</v>
      </c>
      <c r="L901" t="s">
        <v>20</v>
      </c>
      <c r="M901" s="5">
        <v>28.13</v>
      </c>
    </row>
    <row r="902" spans="1:13" x14ac:dyDescent="0.15">
      <c r="A902" s="2">
        <v>45297</v>
      </c>
      <c r="B902" s="3">
        <f t="shared" si="44"/>
        <v>2024</v>
      </c>
      <c r="C902" t="str">
        <f t="shared" si="42"/>
        <v>2023-2024</v>
      </c>
      <c r="D902" t="s">
        <v>147</v>
      </c>
      <c r="E902" t="s">
        <v>137</v>
      </c>
      <c r="F902" t="str">
        <f t="shared" si="43"/>
        <v>New South Wales</v>
      </c>
      <c r="G902" t="s">
        <v>10</v>
      </c>
      <c r="H902">
        <v>2031</v>
      </c>
      <c r="I902" t="s">
        <v>11</v>
      </c>
      <c r="J902" t="s">
        <v>12</v>
      </c>
      <c r="K902" t="s">
        <v>154</v>
      </c>
      <c r="L902" t="s">
        <v>14</v>
      </c>
      <c r="M902" s="5">
        <v>28.18</v>
      </c>
    </row>
    <row r="903" spans="1:13" x14ac:dyDescent="0.15">
      <c r="A903" s="2">
        <v>44980</v>
      </c>
      <c r="B903" s="3">
        <f t="shared" si="44"/>
        <v>2023</v>
      </c>
      <c r="C903" t="str">
        <f t="shared" si="42"/>
        <v>2022-2023</v>
      </c>
      <c r="D903" t="s">
        <v>147</v>
      </c>
      <c r="E903" t="s">
        <v>119</v>
      </c>
      <c r="F903" t="str">
        <f t="shared" si="43"/>
        <v>Queensland</v>
      </c>
      <c r="G903" t="s">
        <v>35</v>
      </c>
      <c r="H903">
        <v>4570</v>
      </c>
      <c r="I903" t="s">
        <v>11</v>
      </c>
      <c r="J903" t="s">
        <v>120</v>
      </c>
      <c r="K903" t="s">
        <v>19</v>
      </c>
      <c r="L903" t="s">
        <v>23</v>
      </c>
      <c r="M903" s="5">
        <v>28.47</v>
      </c>
    </row>
    <row r="904" spans="1:13" x14ac:dyDescent="0.15">
      <c r="A904" s="2">
        <v>45170</v>
      </c>
      <c r="B904" s="3">
        <f t="shared" si="44"/>
        <v>2024</v>
      </c>
      <c r="C904" t="str">
        <f t="shared" si="42"/>
        <v>2023-2024</v>
      </c>
      <c r="D904" t="s">
        <v>147</v>
      </c>
      <c r="E904" t="s">
        <v>89</v>
      </c>
      <c r="F904" t="str">
        <f t="shared" si="43"/>
        <v>Queensland</v>
      </c>
      <c r="G904" t="s">
        <v>35</v>
      </c>
      <c r="H904">
        <v>4655</v>
      </c>
      <c r="I904" t="s">
        <v>11</v>
      </c>
      <c r="J904" t="s">
        <v>51</v>
      </c>
      <c r="K904" t="s">
        <v>19</v>
      </c>
      <c r="L904" t="s">
        <v>23</v>
      </c>
      <c r="M904" s="5">
        <v>28.48</v>
      </c>
    </row>
    <row r="905" spans="1:13" x14ac:dyDescent="0.15">
      <c r="A905" s="2">
        <v>45620</v>
      </c>
      <c r="B905" s="3">
        <f t="shared" si="44"/>
        <v>2025</v>
      </c>
      <c r="C905" t="str">
        <f t="shared" si="42"/>
        <v>2024-2025</v>
      </c>
      <c r="D905" t="s">
        <v>148</v>
      </c>
      <c r="E905" t="s">
        <v>97</v>
      </c>
      <c r="F905" t="str">
        <f t="shared" si="43"/>
        <v>Tasmania</v>
      </c>
      <c r="G905" t="s">
        <v>70</v>
      </c>
      <c r="H905">
        <v>7250</v>
      </c>
      <c r="I905" t="s">
        <v>11</v>
      </c>
      <c r="J905" t="s">
        <v>71</v>
      </c>
      <c r="K905" t="s">
        <v>155</v>
      </c>
      <c r="L905" t="s">
        <v>20</v>
      </c>
      <c r="M905" s="5">
        <v>28.53</v>
      </c>
    </row>
    <row r="906" spans="1:13" x14ac:dyDescent="0.15">
      <c r="A906" s="2">
        <v>45596</v>
      </c>
      <c r="B906" s="3">
        <f t="shared" si="44"/>
        <v>2025</v>
      </c>
      <c r="C906" t="str">
        <f t="shared" si="42"/>
        <v>2024-2025</v>
      </c>
      <c r="D906" t="s">
        <v>148</v>
      </c>
      <c r="E906" t="s">
        <v>134</v>
      </c>
      <c r="F906" t="str">
        <f t="shared" si="43"/>
        <v>Queensland</v>
      </c>
      <c r="G906" t="s">
        <v>35</v>
      </c>
      <c r="H906">
        <v>4825</v>
      </c>
      <c r="I906" t="s">
        <v>11</v>
      </c>
      <c r="J906" t="s">
        <v>36</v>
      </c>
      <c r="K906" t="s">
        <v>19</v>
      </c>
      <c r="L906" t="s">
        <v>23</v>
      </c>
      <c r="M906" s="5">
        <v>28.92</v>
      </c>
    </row>
    <row r="907" spans="1:13" x14ac:dyDescent="0.15">
      <c r="A907" s="2">
        <v>45176</v>
      </c>
      <c r="B907" s="3">
        <f t="shared" si="44"/>
        <v>2024</v>
      </c>
      <c r="C907" t="str">
        <f t="shared" si="42"/>
        <v>2023-2024</v>
      </c>
      <c r="D907" t="s">
        <v>147</v>
      </c>
      <c r="E907" t="s">
        <v>91</v>
      </c>
      <c r="F907" t="str">
        <f t="shared" si="43"/>
        <v>Victoria</v>
      </c>
      <c r="G907" t="s">
        <v>45</v>
      </c>
      <c r="H907">
        <v>3690</v>
      </c>
      <c r="I907" t="s">
        <v>11</v>
      </c>
      <c r="J907" t="s">
        <v>55</v>
      </c>
      <c r="K907" t="s">
        <v>156</v>
      </c>
      <c r="L907" t="s">
        <v>17</v>
      </c>
      <c r="M907" s="5">
        <v>28.92</v>
      </c>
    </row>
    <row r="908" spans="1:13" x14ac:dyDescent="0.15">
      <c r="A908" s="2">
        <v>45160</v>
      </c>
      <c r="B908" s="3">
        <f t="shared" si="44"/>
        <v>2024</v>
      </c>
      <c r="C908" t="str">
        <f t="shared" si="42"/>
        <v>2023-2024</v>
      </c>
      <c r="D908" t="s">
        <v>148</v>
      </c>
      <c r="E908" t="s">
        <v>81</v>
      </c>
      <c r="F908" t="str">
        <f t="shared" si="43"/>
        <v>New South Wales</v>
      </c>
      <c r="G908" t="s">
        <v>10</v>
      </c>
      <c r="H908">
        <v>2485</v>
      </c>
      <c r="I908" t="s">
        <v>11</v>
      </c>
      <c r="J908" t="s">
        <v>68</v>
      </c>
      <c r="K908" t="s">
        <v>19</v>
      </c>
      <c r="L908" t="s">
        <v>23</v>
      </c>
      <c r="M908" s="5">
        <v>28.93</v>
      </c>
    </row>
    <row r="909" spans="1:13" x14ac:dyDescent="0.15">
      <c r="A909" s="2">
        <v>45136</v>
      </c>
      <c r="B909" s="3">
        <f t="shared" si="44"/>
        <v>2024</v>
      </c>
      <c r="C909" t="str">
        <f t="shared" si="42"/>
        <v>2023-2024</v>
      </c>
      <c r="D909" t="s">
        <v>147</v>
      </c>
      <c r="E909" t="s">
        <v>106</v>
      </c>
      <c r="F909" t="str">
        <f t="shared" si="43"/>
        <v>Victoria</v>
      </c>
      <c r="G909" t="s">
        <v>45</v>
      </c>
      <c r="H909">
        <v>3915</v>
      </c>
      <c r="I909" t="s">
        <v>11</v>
      </c>
      <c r="J909" t="s">
        <v>55</v>
      </c>
      <c r="K909" t="s">
        <v>149</v>
      </c>
      <c r="L909" t="s">
        <v>15</v>
      </c>
      <c r="M909" s="5">
        <v>28.939999999999998</v>
      </c>
    </row>
    <row r="910" spans="1:13" x14ac:dyDescent="0.15">
      <c r="A910" s="2">
        <v>44972</v>
      </c>
      <c r="B910" s="3">
        <f t="shared" si="44"/>
        <v>2023</v>
      </c>
      <c r="C910" t="str">
        <f t="shared" si="42"/>
        <v>2022-2023</v>
      </c>
      <c r="D910" t="s">
        <v>148</v>
      </c>
      <c r="E910" t="s">
        <v>93</v>
      </c>
      <c r="F910" t="str">
        <f t="shared" si="43"/>
        <v>Western Australia</v>
      </c>
      <c r="G910" t="s">
        <v>48</v>
      </c>
      <c r="H910">
        <v>6112</v>
      </c>
      <c r="I910" t="s">
        <v>11</v>
      </c>
      <c r="J910" t="s">
        <v>94</v>
      </c>
      <c r="K910" t="s">
        <v>156</v>
      </c>
      <c r="L910" t="s">
        <v>17</v>
      </c>
      <c r="M910" s="5">
        <v>28.95</v>
      </c>
    </row>
    <row r="911" spans="1:13" x14ac:dyDescent="0.15">
      <c r="A911" s="2">
        <v>45074</v>
      </c>
      <c r="B911" s="3">
        <f t="shared" si="44"/>
        <v>2023</v>
      </c>
      <c r="C911" t="str">
        <f t="shared" si="42"/>
        <v>2022-2023</v>
      </c>
      <c r="D911" t="s">
        <v>147</v>
      </c>
      <c r="E911" t="s">
        <v>128</v>
      </c>
      <c r="F911" t="str">
        <f t="shared" si="43"/>
        <v>Western Australia</v>
      </c>
      <c r="G911" t="s">
        <v>48</v>
      </c>
      <c r="H911">
        <v>6027</v>
      </c>
      <c r="I911" t="s">
        <v>11</v>
      </c>
      <c r="J911" t="s">
        <v>49</v>
      </c>
      <c r="K911" t="s">
        <v>156</v>
      </c>
      <c r="L911" t="s">
        <v>17</v>
      </c>
      <c r="M911" s="5">
        <v>28.96</v>
      </c>
    </row>
    <row r="912" spans="1:13" x14ac:dyDescent="0.15">
      <c r="A912" s="2">
        <v>44996</v>
      </c>
      <c r="B912" s="3">
        <f t="shared" si="44"/>
        <v>2023</v>
      </c>
      <c r="C912" t="str">
        <f t="shared" si="42"/>
        <v>2022-2023</v>
      </c>
      <c r="D912" t="s">
        <v>148</v>
      </c>
      <c r="E912" t="s">
        <v>65</v>
      </c>
      <c r="F912" t="str">
        <f t="shared" si="43"/>
        <v>New South Wales</v>
      </c>
      <c r="G912" t="s">
        <v>10</v>
      </c>
      <c r="H912">
        <v>2541</v>
      </c>
      <c r="I912" t="s">
        <v>11</v>
      </c>
      <c r="J912" t="s">
        <v>58</v>
      </c>
      <c r="K912" t="s">
        <v>154</v>
      </c>
      <c r="L912" t="s">
        <v>14</v>
      </c>
      <c r="M912" s="5">
        <v>28.97</v>
      </c>
    </row>
    <row r="913" spans="1:13" x14ac:dyDescent="0.15">
      <c r="A913" s="2">
        <v>45552</v>
      </c>
      <c r="B913" s="3">
        <f t="shared" si="44"/>
        <v>2025</v>
      </c>
      <c r="C913" t="str">
        <f t="shared" si="42"/>
        <v>2024-2025</v>
      </c>
      <c r="D913" t="s">
        <v>148</v>
      </c>
      <c r="E913" t="s">
        <v>92</v>
      </c>
      <c r="F913" t="str">
        <f t="shared" si="43"/>
        <v>Queensland</v>
      </c>
      <c r="G913" t="s">
        <v>35</v>
      </c>
      <c r="H913">
        <v>4068</v>
      </c>
      <c r="I913" t="s">
        <v>11</v>
      </c>
      <c r="J913" t="s">
        <v>43</v>
      </c>
      <c r="K913" t="s">
        <v>149</v>
      </c>
      <c r="L913" t="s">
        <v>15</v>
      </c>
      <c r="M913" s="5">
        <v>28.979999999999997</v>
      </c>
    </row>
    <row r="914" spans="1:13" x14ac:dyDescent="0.15">
      <c r="A914" s="2">
        <v>45182</v>
      </c>
      <c r="B914" s="3">
        <f t="shared" si="44"/>
        <v>2024</v>
      </c>
      <c r="C914" t="str">
        <f t="shared" si="42"/>
        <v>2023-2024</v>
      </c>
      <c r="D914" t="s">
        <v>148</v>
      </c>
      <c r="E914" t="s">
        <v>37</v>
      </c>
      <c r="F914" t="str">
        <f t="shared" si="43"/>
        <v>South Australia</v>
      </c>
      <c r="G914" t="s">
        <v>32</v>
      </c>
      <c r="H914">
        <v>5607</v>
      </c>
      <c r="I914" t="s">
        <v>11</v>
      </c>
      <c r="J914" t="s">
        <v>38</v>
      </c>
      <c r="K914" t="s">
        <v>149</v>
      </c>
      <c r="L914" t="s">
        <v>15</v>
      </c>
      <c r="M914" s="5">
        <v>28.98</v>
      </c>
    </row>
    <row r="915" spans="1:13" x14ac:dyDescent="0.15">
      <c r="A915" s="2">
        <v>45468</v>
      </c>
      <c r="B915" s="3">
        <f t="shared" si="44"/>
        <v>2024</v>
      </c>
      <c r="C915" t="str">
        <f t="shared" si="42"/>
        <v>2023-2024</v>
      </c>
      <c r="D915" t="s">
        <v>147</v>
      </c>
      <c r="E915" t="s">
        <v>66</v>
      </c>
      <c r="F915" t="str">
        <f t="shared" si="43"/>
        <v>South Australia</v>
      </c>
      <c r="G915" t="s">
        <v>32</v>
      </c>
      <c r="H915">
        <v>5169</v>
      </c>
      <c r="I915" t="s">
        <v>11</v>
      </c>
      <c r="J915" t="s">
        <v>33</v>
      </c>
      <c r="K915" t="s">
        <v>154</v>
      </c>
      <c r="L915" t="s">
        <v>14</v>
      </c>
      <c r="M915" s="5">
        <v>29</v>
      </c>
    </row>
    <row r="916" spans="1:13" x14ac:dyDescent="0.15">
      <c r="A916" s="2">
        <v>45390</v>
      </c>
      <c r="B916" s="3">
        <f t="shared" si="44"/>
        <v>2024</v>
      </c>
      <c r="C916" t="str">
        <f t="shared" si="42"/>
        <v>2023-2024</v>
      </c>
      <c r="D916" t="s">
        <v>147</v>
      </c>
      <c r="E916" t="s">
        <v>96</v>
      </c>
      <c r="F916" t="str">
        <f t="shared" si="43"/>
        <v>Western Australia</v>
      </c>
      <c r="G916" t="s">
        <v>48</v>
      </c>
      <c r="H916">
        <v>6330</v>
      </c>
      <c r="I916" t="s">
        <v>11</v>
      </c>
      <c r="J916" t="s">
        <v>94</v>
      </c>
      <c r="K916" t="s">
        <v>153</v>
      </c>
      <c r="L916" t="s">
        <v>16</v>
      </c>
      <c r="M916" s="5">
        <v>29</v>
      </c>
    </row>
    <row r="917" spans="1:13" x14ac:dyDescent="0.15">
      <c r="A917" s="2">
        <v>45386</v>
      </c>
      <c r="B917" s="3">
        <f t="shared" si="44"/>
        <v>2024</v>
      </c>
      <c r="C917" t="str">
        <f t="shared" si="42"/>
        <v>2023-2024</v>
      </c>
      <c r="D917" t="s">
        <v>148</v>
      </c>
      <c r="E917" t="s">
        <v>9</v>
      </c>
      <c r="F917" t="str">
        <f t="shared" si="43"/>
        <v>New South Wales</v>
      </c>
      <c r="G917" t="s">
        <v>10</v>
      </c>
      <c r="H917">
        <v>2067</v>
      </c>
      <c r="I917" t="s">
        <v>11</v>
      </c>
      <c r="J917" t="s">
        <v>12</v>
      </c>
      <c r="K917" t="s">
        <v>154</v>
      </c>
      <c r="L917" t="s">
        <v>14</v>
      </c>
      <c r="M917" s="5">
        <v>29</v>
      </c>
    </row>
    <row r="918" spans="1:13" x14ac:dyDescent="0.15">
      <c r="A918" s="2">
        <v>44974</v>
      </c>
      <c r="B918" s="3">
        <f t="shared" si="44"/>
        <v>2023</v>
      </c>
      <c r="C918" t="str">
        <f t="shared" si="42"/>
        <v>2022-2023</v>
      </c>
      <c r="D918" t="s">
        <v>147</v>
      </c>
      <c r="E918" t="s">
        <v>93</v>
      </c>
      <c r="F918" t="str">
        <f t="shared" si="43"/>
        <v>Western Australia</v>
      </c>
      <c r="G918" t="s">
        <v>48</v>
      </c>
      <c r="H918">
        <v>6112</v>
      </c>
      <c r="I918" t="s">
        <v>11</v>
      </c>
      <c r="J918" t="s">
        <v>94</v>
      </c>
      <c r="K918" t="s">
        <v>154</v>
      </c>
      <c r="L918" t="s">
        <v>14</v>
      </c>
      <c r="M918" s="5">
        <v>29</v>
      </c>
    </row>
    <row r="919" spans="1:13" x14ac:dyDescent="0.15">
      <c r="A919" s="2">
        <v>45344</v>
      </c>
      <c r="B919" s="3">
        <f t="shared" si="44"/>
        <v>2024</v>
      </c>
      <c r="C919" t="str">
        <f t="shared" si="42"/>
        <v>2023-2024</v>
      </c>
      <c r="D919" t="s">
        <v>147</v>
      </c>
      <c r="E919" t="s">
        <v>74</v>
      </c>
      <c r="F919" t="str">
        <f t="shared" si="43"/>
        <v>South Australia</v>
      </c>
      <c r="G919" t="s">
        <v>32</v>
      </c>
      <c r="H919">
        <v>5043</v>
      </c>
      <c r="I919" t="s">
        <v>11</v>
      </c>
      <c r="J919" t="s">
        <v>33</v>
      </c>
      <c r="K919" t="s">
        <v>154</v>
      </c>
      <c r="L919" t="s">
        <v>14</v>
      </c>
      <c r="M919" s="5">
        <v>29.009999999999998</v>
      </c>
    </row>
    <row r="920" spans="1:13" x14ac:dyDescent="0.15">
      <c r="A920" s="2">
        <v>45279</v>
      </c>
      <c r="B920" s="3">
        <f t="shared" si="44"/>
        <v>2024</v>
      </c>
      <c r="C920" t="str">
        <f t="shared" si="42"/>
        <v>2023-2024</v>
      </c>
      <c r="D920" t="s">
        <v>148</v>
      </c>
      <c r="E920" t="s">
        <v>103</v>
      </c>
      <c r="F920" t="str">
        <f t="shared" si="43"/>
        <v>Queensland</v>
      </c>
      <c r="G920" t="s">
        <v>35</v>
      </c>
      <c r="H920">
        <v>4509</v>
      </c>
      <c r="I920" t="s">
        <v>11</v>
      </c>
      <c r="J920" t="s">
        <v>104</v>
      </c>
      <c r="K920" t="s">
        <v>154</v>
      </c>
      <c r="L920" t="s">
        <v>14</v>
      </c>
      <c r="M920" s="5">
        <v>29.39</v>
      </c>
    </row>
    <row r="921" spans="1:13" x14ac:dyDescent="0.15">
      <c r="A921" s="2">
        <v>45262</v>
      </c>
      <c r="B921" s="3">
        <f t="shared" si="44"/>
        <v>2024</v>
      </c>
      <c r="C921" t="str">
        <f t="shared" si="42"/>
        <v>2023-2024</v>
      </c>
      <c r="D921" t="s">
        <v>148</v>
      </c>
      <c r="E921" t="s">
        <v>54</v>
      </c>
      <c r="F921" t="str">
        <f t="shared" si="43"/>
        <v>Victoria</v>
      </c>
      <c r="G921" t="s">
        <v>45</v>
      </c>
      <c r="H921">
        <v>3977</v>
      </c>
      <c r="I921" t="s">
        <v>11</v>
      </c>
      <c r="J921" t="s">
        <v>55</v>
      </c>
      <c r="K921" t="s">
        <v>154</v>
      </c>
      <c r="L921" t="s">
        <v>14</v>
      </c>
      <c r="M921" s="5">
        <v>29.5</v>
      </c>
    </row>
    <row r="922" spans="1:13" x14ac:dyDescent="0.15">
      <c r="A922" s="2">
        <v>45536</v>
      </c>
      <c r="B922" s="3">
        <f t="shared" si="44"/>
        <v>2025</v>
      </c>
      <c r="C922" t="str">
        <f t="shared" si="42"/>
        <v>2024-2025</v>
      </c>
      <c r="D922" t="s">
        <v>147</v>
      </c>
      <c r="E922" t="s">
        <v>107</v>
      </c>
      <c r="F922" t="str">
        <f t="shared" si="43"/>
        <v>Queensland</v>
      </c>
      <c r="G922" t="s">
        <v>35</v>
      </c>
      <c r="H922">
        <v>4220</v>
      </c>
      <c r="I922" t="s">
        <v>11</v>
      </c>
      <c r="J922" t="s">
        <v>104</v>
      </c>
      <c r="K922" t="s">
        <v>156</v>
      </c>
      <c r="L922" t="s">
        <v>17</v>
      </c>
      <c r="M922" s="5">
        <v>29.6</v>
      </c>
    </row>
    <row r="923" spans="1:13" x14ac:dyDescent="0.15">
      <c r="A923" s="2">
        <v>45023</v>
      </c>
      <c r="B923" s="3">
        <f t="shared" si="44"/>
        <v>2023</v>
      </c>
      <c r="C923" t="str">
        <f t="shared" si="42"/>
        <v>2022-2023</v>
      </c>
      <c r="D923" t="s">
        <v>147</v>
      </c>
      <c r="E923" t="s">
        <v>143</v>
      </c>
      <c r="F923" t="str">
        <f t="shared" si="43"/>
        <v>New South Wales</v>
      </c>
      <c r="G923" t="s">
        <v>10</v>
      </c>
      <c r="H923">
        <v>2154</v>
      </c>
      <c r="I923" t="s">
        <v>11</v>
      </c>
      <c r="J923" t="s">
        <v>27</v>
      </c>
      <c r="K923" t="s">
        <v>157</v>
      </c>
      <c r="L923" t="s">
        <v>22</v>
      </c>
      <c r="M923" s="5">
        <v>29.65</v>
      </c>
    </row>
    <row r="924" spans="1:13" x14ac:dyDescent="0.15">
      <c r="A924" s="2">
        <v>45441</v>
      </c>
      <c r="B924" s="3">
        <f t="shared" si="44"/>
        <v>2024</v>
      </c>
      <c r="C924" t="str">
        <f t="shared" si="42"/>
        <v>2023-2024</v>
      </c>
      <c r="D924" t="s">
        <v>148</v>
      </c>
      <c r="E924" t="s">
        <v>101</v>
      </c>
      <c r="F924" t="str">
        <f t="shared" si="43"/>
        <v>Victoria</v>
      </c>
      <c r="G924" t="s">
        <v>45</v>
      </c>
      <c r="H924">
        <v>3131</v>
      </c>
      <c r="I924" t="s">
        <v>11</v>
      </c>
      <c r="J924" t="s">
        <v>63</v>
      </c>
      <c r="K924" t="s">
        <v>156</v>
      </c>
      <c r="L924" t="s">
        <v>17</v>
      </c>
      <c r="M924" s="5">
        <v>29.85</v>
      </c>
    </row>
    <row r="925" spans="1:13" x14ac:dyDescent="0.15">
      <c r="A925" s="2">
        <v>45414</v>
      </c>
      <c r="B925" s="3">
        <f t="shared" si="44"/>
        <v>2024</v>
      </c>
      <c r="C925" t="str">
        <f t="shared" si="42"/>
        <v>2023-2024</v>
      </c>
      <c r="D925" t="s">
        <v>148</v>
      </c>
      <c r="E925" t="s">
        <v>145</v>
      </c>
      <c r="F925" t="str">
        <f t="shared" si="43"/>
        <v>New South Wales</v>
      </c>
      <c r="G925" t="s">
        <v>10</v>
      </c>
      <c r="H925">
        <v>2101</v>
      </c>
      <c r="I925" t="s">
        <v>11</v>
      </c>
      <c r="J925" t="s">
        <v>27</v>
      </c>
      <c r="K925" t="s">
        <v>155</v>
      </c>
      <c r="L925" t="s">
        <v>20</v>
      </c>
      <c r="M925" s="5">
        <v>29.9</v>
      </c>
    </row>
    <row r="926" spans="1:13" x14ac:dyDescent="0.15">
      <c r="A926" s="2">
        <v>45123</v>
      </c>
      <c r="B926" s="3">
        <f t="shared" si="44"/>
        <v>2024</v>
      </c>
      <c r="C926" t="str">
        <f t="shared" si="42"/>
        <v>2023-2024</v>
      </c>
      <c r="D926" t="s">
        <v>147</v>
      </c>
      <c r="E926" t="s">
        <v>125</v>
      </c>
      <c r="F926" t="str">
        <f t="shared" si="43"/>
        <v>Victoria</v>
      </c>
      <c r="G926" t="s">
        <v>45</v>
      </c>
      <c r="H926">
        <v>3400</v>
      </c>
      <c r="I926" t="s">
        <v>11</v>
      </c>
      <c r="J926" t="s">
        <v>60</v>
      </c>
      <c r="K926" t="s">
        <v>156</v>
      </c>
      <c r="L926" t="s">
        <v>17</v>
      </c>
      <c r="M926" s="5">
        <v>29.91</v>
      </c>
    </row>
    <row r="927" spans="1:13" x14ac:dyDescent="0.15">
      <c r="A927" s="2">
        <v>45625</v>
      </c>
      <c r="B927" s="3">
        <f t="shared" si="44"/>
        <v>2025</v>
      </c>
      <c r="C927" t="str">
        <f t="shared" si="42"/>
        <v>2024-2025</v>
      </c>
      <c r="D927" t="s">
        <v>147</v>
      </c>
      <c r="E927" t="s">
        <v>106</v>
      </c>
      <c r="F927" t="str">
        <f t="shared" si="43"/>
        <v>Victoria</v>
      </c>
      <c r="G927" t="s">
        <v>45</v>
      </c>
      <c r="H927">
        <v>3915</v>
      </c>
      <c r="I927" t="s">
        <v>11</v>
      </c>
      <c r="J927" t="s">
        <v>55</v>
      </c>
      <c r="K927" t="s">
        <v>155</v>
      </c>
      <c r="L927" t="s">
        <v>20</v>
      </c>
      <c r="M927" s="5">
        <v>29.910000000000004</v>
      </c>
    </row>
    <row r="928" spans="1:13" x14ac:dyDescent="0.15">
      <c r="A928" s="2">
        <v>45538</v>
      </c>
      <c r="B928" s="3">
        <f t="shared" si="44"/>
        <v>2025</v>
      </c>
      <c r="C928" t="str">
        <f t="shared" si="42"/>
        <v>2024-2025</v>
      </c>
      <c r="D928" t="s">
        <v>147</v>
      </c>
      <c r="E928" t="s">
        <v>85</v>
      </c>
      <c r="F928" t="str">
        <f t="shared" si="43"/>
        <v>Queensland</v>
      </c>
      <c r="G928" t="s">
        <v>35</v>
      </c>
      <c r="H928">
        <v>4883</v>
      </c>
      <c r="I928" t="s">
        <v>11</v>
      </c>
      <c r="J928" t="s">
        <v>36</v>
      </c>
      <c r="K928" t="s">
        <v>155</v>
      </c>
      <c r="L928" t="s">
        <v>20</v>
      </c>
      <c r="M928" s="5">
        <v>29.92</v>
      </c>
    </row>
    <row r="929" spans="1:13" x14ac:dyDescent="0.15">
      <c r="A929" s="2">
        <v>45363</v>
      </c>
      <c r="B929" s="3">
        <f t="shared" si="44"/>
        <v>2024</v>
      </c>
      <c r="C929" t="str">
        <f t="shared" si="42"/>
        <v>2023-2024</v>
      </c>
      <c r="D929" t="s">
        <v>147</v>
      </c>
      <c r="E929" t="s">
        <v>146</v>
      </c>
      <c r="F929" t="str">
        <f t="shared" si="43"/>
        <v>Victoria</v>
      </c>
      <c r="G929" t="s">
        <v>45</v>
      </c>
      <c r="H929">
        <v>3353</v>
      </c>
      <c r="I929" t="s">
        <v>11</v>
      </c>
      <c r="J929" t="s">
        <v>60</v>
      </c>
      <c r="K929" t="s">
        <v>153</v>
      </c>
      <c r="L929" t="s">
        <v>16</v>
      </c>
      <c r="M929" s="5">
        <v>29.95</v>
      </c>
    </row>
    <row r="930" spans="1:13" x14ac:dyDescent="0.15">
      <c r="A930" s="2">
        <v>45540</v>
      </c>
      <c r="B930" s="3">
        <f t="shared" si="44"/>
        <v>2025</v>
      </c>
      <c r="C930" t="str">
        <f t="shared" si="42"/>
        <v>2024-2025</v>
      </c>
      <c r="D930" t="s">
        <v>147</v>
      </c>
      <c r="E930" t="s">
        <v>41</v>
      </c>
      <c r="F930" t="str">
        <f t="shared" si="43"/>
        <v>New South Wales</v>
      </c>
      <c r="G930" t="s">
        <v>10</v>
      </c>
      <c r="H930">
        <v>2830</v>
      </c>
      <c r="I930" t="s">
        <v>11</v>
      </c>
      <c r="J930" t="s">
        <v>25</v>
      </c>
      <c r="K930" t="s">
        <v>19</v>
      </c>
      <c r="L930" t="s">
        <v>23</v>
      </c>
      <c r="M930" s="5">
        <v>29.95</v>
      </c>
    </row>
    <row r="931" spans="1:13" x14ac:dyDescent="0.15">
      <c r="A931" s="2">
        <v>44992</v>
      </c>
      <c r="B931" s="3">
        <f t="shared" si="44"/>
        <v>2023</v>
      </c>
      <c r="C931" t="str">
        <f t="shared" si="42"/>
        <v>2022-2023</v>
      </c>
      <c r="D931" t="s">
        <v>148</v>
      </c>
      <c r="E931" t="s">
        <v>112</v>
      </c>
      <c r="F931" t="str">
        <f t="shared" si="43"/>
        <v>Victoria</v>
      </c>
      <c r="G931" t="s">
        <v>45</v>
      </c>
      <c r="H931">
        <v>3076</v>
      </c>
      <c r="I931" t="s">
        <v>11</v>
      </c>
      <c r="J931" t="s">
        <v>46</v>
      </c>
      <c r="K931" t="s">
        <v>153</v>
      </c>
      <c r="L931" t="s">
        <v>16</v>
      </c>
      <c r="M931" s="5">
        <v>29.95</v>
      </c>
    </row>
    <row r="932" spans="1:13" x14ac:dyDescent="0.15">
      <c r="A932" s="2">
        <v>44981</v>
      </c>
      <c r="B932" s="3">
        <f t="shared" si="44"/>
        <v>2023</v>
      </c>
      <c r="C932" t="str">
        <f t="shared" si="42"/>
        <v>2022-2023</v>
      </c>
      <c r="D932" t="s">
        <v>147</v>
      </c>
      <c r="E932" t="s">
        <v>129</v>
      </c>
      <c r="F932" t="str">
        <f t="shared" si="43"/>
        <v>Tasmania</v>
      </c>
      <c r="G932" t="s">
        <v>70</v>
      </c>
      <c r="H932">
        <v>7010</v>
      </c>
      <c r="I932" t="s">
        <v>11</v>
      </c>
      <c r="J932" t="s">
        <v>71</v>
      </c>
      <c r="K932" t="s">
        <v>19</v>
      </c>
      <c r="L932" t="s">
        <v>23</v>
      </c>
      <c r="M932" s="5">
        <v>29.95</v>
      </c>
    </row>
    <row r="933" spans="1:13" x14ac:dyDescent="0.15">
      <c r="A933" s="2">
        <v>45581</v>
      </c>
      <c r="B933" s="3">
        <f t="shared" si="44"/>
        <v>2025</v>
      </c>
      <c r="C933" t="str">
        <f t="shared" si="42"/>
        <v>2024-2025</v>
      </c>
      <c r="D933" t="s">
        <v>148</v>
      </c>
      <c r="E933" t="s">
        <v>123</v>
      </c>
      <c r="F933" t="str">
        <f t="shared" si="43"/>
        <v>Western Australia</v>
      </c>
      <c r="G933" t="s">
        <v>48</v>
      </c>
      <c r="H933">
        <v>6109</v>
      </c>
      <c r="I933" t="s">
        <v>11</v>
      </c>
      <c r="J933" t="s">
        <v>94</v>
      </c>
      <c r="K933" t="s">
        <v>19</v>
      </c>
      <c r="L933" t="s">
        <v>23</v>
      </c>
      <c r="M933" s="5">
        <v>29.95</v>
      </c>
    </row>
    <row r="934" spans="1:13" x14ac:dyDescent="0.15">
      <c r="A934" s="2">
        <v>45356</v>
      </c>
      <c r="B934" s="3">
        <f t="shared" si="44"/>
        <v>2024</v>
      </c>
      <c r="C934" t="str">
        <f t="shared" si="42"/>
        <v>2023-2024</v>
      </c>
      <c r="D934" t="s">
        <v>147</v>
      </c>
      <c r="E934" t="s">
        <v>83</v>
      </c>
      <c r="F934" t="str">
        <f t="shared" si="43"/>
        <v>New South Wales</v>
      </c>
      <c r="G934" t="s">
        <v>10</v>
      </c>
      <c r="H934">
        <v>2750</v>
      </c>
      <c r="I934" t="s">
        <v>11</v>
      </c>
      <c r="J934" t="s">
        <v>25</v>
      </c>
      <c r="K934" t="s">
        <v>153</v>
      </c>
      <c r="L934" t="s">
        <v>16</v>
      </c>
      <c r="M934" s="5">
        <v>29.95</v>
      </c>
    </row>
    <row r="935" spans="1:13" x14ac:dyDescent="0.15">
      <c r="A935" s="2">
        <v>45461</v>
      </c>
      <c r="B935" s="3">
        <f t="shared" si="44"/>
        <v>2024</v>
      </c>
      <c r="C935" t="str">
        <f t="shared" si="42"/>
        <v>2023-2024</v>
      </c>
      <c r="D935" t="s">
        <v>147</v>
      </c>
      <c r="E935" t="s">
        <v>62</v>
      </c>
      <c r="F935" t="str">
        <f t="shared" si="43"/>
        <v>Victoria</v>
      </c>
      <c r="G935" t="s">
        <v>45</v>
      </c>
      <c r="H935">
        <v>3134</v>
      </c>
      <c r="I935" t="s">
        <v>11</v>
      </c>
      <c r="J935" t="s">
        <v>63</v>
      </c>
      <c r="K935" t="s">
        <v>153</v>
      </c>
      <c r="L935" t="s">
        <v>16</v>
      </c>
      <c r="M935" s="5">
        <v>29.95</v>
      </c>
    </row>
    <row r="936" spans="1:13" x14ac:dyDescent="0.15">
      <c r="A936" s="2">
        <v>45506</v>
      </c>
      <c r="B936" s="3">
        <f t="shared" si="44"/>
        <v>2025</v>
      </c>
      <c r="C936" t="str">
        <f t="shared" si="42"/>
        <v>2024-2025</v>
      </c>
      <c r="D936" t="s">
        <v>147</v>
      </c>
      <c r="E936" t="s">
        <v>82</v>
      </c>
      <c r="F936" t="str">
        <f t="shared" si="43"/>
        <v>Queensland</v>
      </c>
      <c r="G936" t="s">
        <v>35</v>
      </c>
      <c r="H936">
        <v>4012</v>
      </c>
      <c r="I936" t="s">
        <v>11</v>
      </c>
      <c r="J936" t="s">
        <v>43</v>
      </c>
      <c r="K936" t="s">
        <v>149</v>
      </c>
      <c r="L936" t="s">
        <v>15</v>
      </c>
      <c r="M936" s="5">
        <v>29.95</v>
      </c>
    </row>
    <row r="937" spans="1:13" x14ac:dyDescent="0.15">
      <c r="A937" s="2">
        <v>45089</v>
      </c>
      <c r="B937" s="3">
        <f t="shared" si="44"/>
        <v>2023</v>
      </c>
      <c r="C937" t="str">
        <f t="shared" si="42"/>
        <v>2022-2023</v>
      </c>
      <c r="D937" t="s">
        <v>148</v>
      </c>
      <c r="E937" t="s">
        <v>101</v>
      </c>
      <c r="F937" t="str">
        <f t="shared" si="43"/>
        <v>Victoria</v>
      </c>
      <c r="G937" t="s">
        <v>45</v>
      </c>
      <c r="H937">
        <v>3131</v>
      </c>
      <c r="I937" t="s">
        <v>11</v>
      </c>
      <c r="J937" t="s">
        <v>63</v>
      </c>
      <c r="K937" t="s">
        <v>156</v>
      </c>
      <c r="L937" t="s">
        <v>17</v>
      </c>
      <c r="M937" s="5">
        <v>29.950000000000003</v>
      </c>
    </row>
    <row r="938" spans="1:13" x14ac:dyDescent="0.15">
      <c r="A938" s="2">
        <v>44986</v>
      </c>
      <c r="B938" s="3">
        <f t="shared" si="44"/>
        <v>2023</v>
      </c>
      <c r="C938" t="str">
        <f t="shared" si="42"/>
        <v>2022-2023</v>
      </c>
      <c r="D938" t="s">
        <v>147</v>
      </c>
      <c r="E938" t="s">
        <v>56</v>
      </c>
      <c r="F938" t="str">
        <f t="shared" si="43"/>
        <v>Northern Territory</v>
      </c>
      <c r="G938" t="s">
        <v>29</v>
      </c>
      <c r="H938">
        <v>870</v>
      </c>
      <c r="I938" t="s">
        <v>11</v>
      </c>
      <c r="J938" t="s">
        <v>30</v>
      </c>
      <c r="K938" t="s">
        <v>150</v>
      </c>
      <c r="L938" t="s">
        <v>18</v>
      </c>
      <c r="M938" s="5">
        <v>29.97</v>
      </c>
    </row>
    <row r="939" spans="1:13" x14ac:dyDescent="0.15">
      <c r="A939" s="2">
        <v>45611</v>
      </c>
      <c r="B939" s="3">
        <f t="shared" si="44"/>
        <v>2025</v>
      </c>
      <c r="C939" t="str">
        <f t="shared" si="42"/>
        <v>2024-2025</v>
      </c>
      <c r="D939" t="s">
        <v>148</v>
      </c>
      <c r="E939" t="s">
        <v>67</v>
      </c>
      <c r="F939" t="str">
        <f t="shared" si="43"/>
        <v>New South Wales</v>
      </c>
      <c r="G939" t="s">
        <v>10</v>
      </c>
      <c r="H939">
        <v>2478</v>
      </c>
      <c r="I939" t="s">
        <v>11</v>
      </c>
      <c r="J939" t="s">
        <v>68</v>
      </c>
      <c r="K939" t="s">
        <v>155</v>
      </c>
      <c r="L939" t="s">
        <v>20</v>
      </c>
      <c r="M939" s="5">
        <v>29.97</v>
      </c>
    </row>
    <row r="940" spans="1:13" x14ac:dyDescent="0.15">
      <c r="A940" s="2">
        <v>45245</v>
      </c>
      <c r="B940" s="3">
        <f t="shared" si="44"/>
        <v>2024</v>
      </c>
      <c r="C940" t="str">
        <f t="shared" si="42"/>
        <v>2023-2024</v>
      </c>
      <c r="D940" t="s">
        <v>148</v>
      </c>
      <c r="E940" t="s">
        <v>112</v>
      </c>
      <c r="F940" t="str">
        <f t="shared" si="43"/>
        <v>Victoria</v>
      </c>
      <c r="G940" t="s">
        <v>45</v>
      </c>
      <c r="H940">
        <v>3076</v>
      </c>
      <c r="I940" t="s">
        <v>11</v>
      </c>
      <c r="J940" t="s">
        <v>46</v>
      </c>
      <c r="K940" t="s">
        <v>150</v>
      </c>
      <c r="L940" t="s">
        <v>18</v>
      </c>
      <c r="M940" s="5">
        <v>29.97</v>
      </c>
    </row>
    <row r="941" spans="1:13" x14ac:dyDescent="0.15">
      <c r="A941" s="2">
        <v>45008</v>
      </c>
      <c r="B941" s="3">
        <f t="shared" si="44"/>
        <v>2023</v>
      </c>
      <c r="C941" t="str">
        <f t="shared" si="42"/>
        <v>2022-2023</v>
      </c>
      <c r="D941" t="s">
        <v>147</v>
      </c>
      <c r="E941" t="s">
        <v>89</v>
      </c>
      <c r="F941" t="str">
        <f t="shared" si="43"/>
        <v>Queensland</v>
      </c>
      <c r="G941" t="s">
        <v>35</v>
      </c>
      <c r="H941">
        <v>4655</v>
      </c>
      <c r="I941" t="s">
        <v>11</v>
      </c>
      <c r="J941" t="s">
        <v>51</v>
      </c>
      <c r="K941" t="s">
        <v>152</v>
      </c>
      <c r="L941" t="s">
        <v>13</v>
      </c>
      <c r="M941" s="5">
        <v>29.97</v>
      </c>
    </row>
    <row r="942" spans="1:13" x14ac:dyDescent="0.15">
      <c r="A942" s="2">
        <v>45048</v>
      </c>
      <c r="B942" s="3">
        <f t="shared" si="44"/>
        <v>2023</v>
      </c>
      <c r="C942" t="str">
        <f t="shared" si="42"/>
        <v>2022-2023</v>
      </c>
      <c r="D942" t="s">
        <v>147</v>
      </c>
      <c r="E942" t="s">
        <v>133</v>
      </c>
      <c r="F942" t="str">
        <f t="shared" si="43"/>
        <v>Queensland</v>
      </c>
      <c r="G942" t="s">
        <v>35</v>
      </c>
      <c r="H942">
        <v>4305</v>
      </c>
      <c r="I942" t="s">
        <v>11</v>
      </c>
      <c r="J942" t="s">
        <v>104</v>
      </c>
      <c r="K942" t="s">
        <v>154</v>
      </c>
      <c r="L942" t="s">
        <v>14</v>
      </c>
      <c r="M942" s="5">
        <v>29.97</v>
      </c>
    </row>
    <row r="943" spans="1:13" x14ac:dyDescent="0.15">
      <c r="A943" s="2">
        <v>44954</v>
      </c>
      <c r="B943" s="3">
        <f t="shared" si="44"/>
        <v>2023</v>
      </c>
      <c r="C943" t="str">
        <f t="shared" si="42"/>
        <v>2022-2023</v>
      </c>
      <c r="D943" t="s">
        <v>148</v>
      </c>
      <c r="E943" t="s">
        <v>47</v>
      </c>
      <c r="F943" t="str">
        <f t="shared" si="43"/>
        <v>Western Australia</v>
      </c>
      <c r="G943" t="s">
        <v>48</v>
      </c>
      <c r="H943">
        <v>6030</v>
      </c>
      <c r="I943" t="s">
        <v>11</v>
      </c>
      <c r="J943" t="s">
        <v>49</v>
      </c>
      <c r="K943" t="s">
        <v>152</v>
      </c>
      <c r="L943" t="s">
        <v>13</v>
      </c>
      <c r="M943" s="5">
        <v>29.97</v>
      </c>
    </row>
    <row r="944" spans="1:13" x14ac:dyDescent="0.15">
      <c r="A944" s="2">
        <v>45136</v>
      </c>
      <c r="B944" s="3">
        <f t="shared" si="44"/>
        <v>2024</v>
      </c>
      <c r="C944" t="str">
        <f t="shared" si="42"/>
        <v>2023-2024</v>
      </c>
      <c r="D944" t="s">
        <v>147</v>
      </c>
      <c r="E944" t="s">
        <v>133</v>
      </c>
      <c r="F944" t="str">
        <f t="shared" si="43"/>
        <v>Queensland</v>
      </c>
      <c r="G944" t="s">
        <v>35</v>
      </c>
      <c r="H944">
        <v>4305</v>
      </c>
      <c r="I944" t="s">
        <v>11</v>
      </c>
      <c r="J944" t="s">
        <v>104</v>
      </c>
      <c r="K944" t="s">
        <v>154</v>
      </c>
      <c r="L944" t="s">
        <v>14</v>
      </c>
      <c r="M944" s="5">
        <v>29.98</v>
      </c>
    </row>
    <row r="945" spans="1:13" x14ac:dyDescent="0.15">
      <c r="A945" s="2">
        <v>45495</v>
      </c>
      <c r="B945" s="3">
        <f t="shared" si="44"/>
        <v>2025</v>
      </c>
      <c r="C945" t="str">
        <f t="shared" si="42"/>
        <v>2024-2025</v>
      </c>
      <c r="D945" t="s">
        <v>148</v>
      </c>
      <c r="E945" t="s">
        <v>97</v>
      </c>
      <c r="F945" t="str">
        <f t="shared" si="43"/>
        <v>Tasmania</v>
      </c>
      <c r="G945" t="s">
        <v>70</v>
      </c>
      <c r="H945">
        <v>7250</v>
      </c>
      <c r="I945" t="s">
        <v>11</v>
      </c>
      <c r="J945" t="s">
        <v>71</v>
      </c>
      <c r="K945" t="s">
        <v>154</v>
      </c>
      <c r="L945" t="s">
        <v>14</v>
      </c>
      <c r="M945" s="5">
        <v>29.98</v>
      </c>
    </row>
    <row r="946" spans="1:13" x14ac:dyDescent="0.15">
      <c r="A946" s="2">
        <v>45344</v>
      </c>
      <c r="B946" s="3">
        <f t="shared" si="44"/>
        <v>2024</v>
      </c>
      <c r="C946" t="str">
        <f t="shared" si="42"/>
        <v>2023-2024</v>
      </c>
      <c r="D946" t="s">
        <v>148</v>
      </c>
      <c r="E946" t="s">
        <v>130</v>
      </c>
      <c r="F946" t="str">
        <f t="shared" si="43"/>
        <v>South Australia</v>
      </c>
      <c r="G946" t="s">
        <v>32</v>
      </c>
      <c r="H946">
        <v>5290</v>
      </c>
      <c r="I946" t="s">
        <v>11</v>
      </c>
      <c r="J946" t="s">
        <v>38</v>
      </c>
      <c r="K946" t="s">
        <v>154</v>
      </c>
      <c r="L946" t="s">
        <v>14</v>
      </c>
      <c r="M946" s="5">
        <v>29.98</v>
      </c>
    </row>
    <row r="947" spans="1:13" x14ac:dyDescent="0.15">
      <c r="A947" s="2">
        <v>45584</v>
      </c>
      <c r="B947" s="3">
        <f t="shared" si="44"/>
        <v>2025</v>
      </c>
      <c r="C947" t="str">
        <f t="shared" si="42"/>
        <v>2024-2025</v>
      </c>
      <c r="D947" t="s">
        <v>147</v>
      </c>
      <c r="E947" t="s">
        <v>69</v>
      </c>
      <c r="F947" t="str">
        <f t="shared" si="43"/>
        <v>Tasmania</v>
      </c>
      <c r="G947" t="s">
        <v>70</v>
      </c>
      <c r="H947">
        <v>7018</v>
      </c>
      <c r="I947" t="s">
        <v>11</v>
      </c>
      <c r="J947" t="s">
        <v>71</v>
      </c>
      <c r="K947" t="s">
        <v>152</v>
      </c>
      <c r="L947" t="s">
        <v>13</v>
      </c>
      <c r="M947" s="5">
        <v>29.98</v>
      </c>
    </row>
    <row r="948" spans="1:13" x14ac:dyDescent="0.15">
      <c r="A948" s="2">
        <v>45263</v>
      </c>
      <c r="B948" s="3">
        <f t="shared" si="44"/>
        <v>2024</v>
      </c>
      <c r="C948" t="str">
        <f t="shared" si="42"/>
        <v>2023-2024</v>
      </c>
      <c r="D948" t="s">
        <v>148</v>
      </c>
      <c r="E948" t="s">
        <v>90</v>
      </c>
      <c r="F948" t="str">
        <f t="shared" si="43"/>
        <v>Victoria</v>
      </c>
      <c r="G948" t="s">
        <v>45</v>
      </c>
      <c r="H948">
        <v>3179</v>
      </c>
      <c r="I948" t="s">
        <v>11</v>
      </c>
      <c r="J948" t="s">
        <v>63</v>
      </c>
      <c r="K948" t="s">
        <v>152</v>
      </c>
      <c r="L948" t="s">
        <v>13</v>
      </c>
      <c r="M948" s="5">
        <v>29.98</v>
      </c>
    </row>
    <row r="949" spans="1:13" x14ac:dyDescent="0.15">
      <c r="A949" s="2">
        <v>45039</v>
      </c>
      <c r="B949" s="3">
        <f t="shared" si="44"/>
        <v>2023</v>
      </c>
      <c r="C949" t="str">
        <f t="shared" si="42"/>
        <v>2022-2023</v>
      </c>
      <c r="D949" t="s">
        <v>147</v>
      </c>
      <c r="E949" t="s">
        <v>98</v>
      </c>
      <c r="F949" t="str">
        <f t="shared" si="43"/>
        <v>Victoria</v>
      </c>
      <c r="G949" t="s">
        <v>45</v>
      </c>
      <c r="H949">
        <v>3429</v>
      </c>
      <c r="I949" t="s">
        <v>11</v>
      </c>
      <c r="J949" t="s">
        <v>60</v>
      </c>
      <c r="K949" t="s">
        <v>153</v>
      </c>
      <c r="L949" t="s">
        <v>16</v>
      </c>
      <c r="M949" s="5">
        <v>29.98</v>
      </c>
    </row>
    <row r="950" spans="1:13" x14ac:dyDescent="0.15">
      <c r="A950" s="2">
        <v>45166</v>
      </c>
      <c r="B950" s="3">
        <f t="shared" si="44"/>
        <v>2024</v>
      </c>
      <c r="C950" t="str">
        <f t="shared" si="42"/>
        <v>2023-2024</v>
      </c>
      <c r="D950" t="s">
        <v>148</v>
      </c>
      <c r="E950" t="s">
        <v>102</v>
      </c>
      <c r="F950" t="str">
        <f t="shared" si="43"/>
        <v>Queensland</v>
      </c>
      <c r="G950" t="s">
        <v>35</v>
      </c>
      <c r="H950">
        <v>4870</v>
      </c>
      <c r="I950" t="s">
        <v>11</v>
      </c>
      <c r="J950" t="s">
        <v>36</v>
      </c>
      <c r="K950" t="s">
        <v>154</v>
      </c>
      <c r="L950" t="s">
        <v>14</v>
      </c>
      <c r="M950" s="5">
        <v>29.99</v>
      </c>
    </row>
    <row r="951" spans="1:13" x14ac:dyDescent="0.15">
      <c r="A951" s="2">
        <v>45453</v>
      </c>
      <c r="B951" s="3">
        <f t="shared" si="44"/>
        <v>2024</v>
      </c>
      <c r="C951" t="str">
        <f t="shared" si="42"/>
        <v>2023-2024</v>
      </c>
      <c r="D951" t="s">
        <v>147</v>
      </c>
      <c r="E951" t="s">
        <v>72</v>
      </c>
      <c r="F951" t="str">
        <f t="shared" si="43"/>
        <v>Western Australia</v>
      </c>
      <c r="G951" t="s">
        <v>48</v>
      </c>
      <c r="H951">
        <v>6010</v>
      </c>
      <c r="I951" t="s">
        <v>11</v>
      </c>
      <c r="J951" t="s">
        <v>49</v>
      </c>
      <c r="K951" t="s">
        <v>151</v>
      </c>
      <c r="L951" t="s">
        <v>21</v>
      </c>
      <c r="M951" s="5">
        <v>29.99</v>
      </c>
    </row>
    <row r="952" spans="1:13" x14ac:dyDescent="0.15">
      <c r="A952" s="2">
        <v>45565</v>
      </c>
      <c r="B952" s="3">
        <f t="shared" si="44"/>
        <v>2025</v>
      </c>
      <c r="C952" t="str">
        <f t="shared" si="42"/>
        <v>2024-2025</v>
      </c>
      <c r="D952" t="s">
        <v>147</v>
      </c>
      <c r="E952" t="s">
        <v>42</v>
      </c>
      <c r="F952" t="str">
        <f t="shared" si="43"/>
        <v>Queensland</v>
      </c>
      <c r="G952" t="s">
        <v>35</v>
      </c>
      <c r="H952">
        <v>4053</v>
      </c>
      <c r="I952" t="s">
        <v>11</v>
      </c>
      <c r="J952" t="s">
        <v>43</v>
      </c>
      <c r="K952" t="s">
        <v>153</v>
      </c>
      <c r="L952" t="s">
        <v>16</v>
      </c>
      <c r="M952" s="5">
        <v>30.369999999999997</v>
      </c>
    </row>
    <row r="953" spans="1:13" x14ac:dyDescent="0.15">
      <c r="A953" s="2">
        <v>45022</v>
      </c>
      <c r="B953" s="3">
        <f t="shared" si="44"/>
        <v>2023</v>
      </c>
      <c r="C953" t="str">
        <f t="shared" si="42"/>
        <v>2022-2023</v>
      </c>
      <c r="D953" t="s">
        <v>147</v>
      </c>
      <c r="E953" t="s">
        <v>123</v>
      </c>
      <c r="F953" t="str">
        <f t="shared" si="43"/>
        <v>Western Australia</v>
      </c>
      <c r="G953" t="s">
        <v>48</v>
      </c>
      <c r="H953">
        <v>6109</v>
      </c>
      <c r="I953" t="s">
        <v>11</v>
      </c>
      <c r="J953" t="s">
        <v>94</v>
      </c>
      <c r="K953" t="s">
        <v>152</v>
      </c>
      <c r="L953" t="s">
        <v>13</v>
      </c>
      <c r="M953" s="5">
        <v>30.63</v>
      </c>
    </row>
    <row r="954" spans="1:13" x14ac:dyDescent="0.15">
      <c r="A954" s="2">
        <v>45553</v>
      </c>
      <c r="B954" s="3">
        <f t="shared" si="44"/>
        <v>2025</v>
      </c>
      <c r="C954" t="str">
        <f t="shared" si="42"/>
        <v>2024-2025</v>
      </c>
      <c r="D954" t="s">
        <v>147</v>
      </c>
      <c r="E954" t="s">
        <v>124</v>
      </c>
      <c r="F954" t="str">
        <f t="shared" si="43"/>
        <v>New South Wales</v>
      </c>
      <c r="G954" t="s">
        <v>10</v>
      </c>
      <c r="H954">
        <v>2015</v>
      </c>
      <c r="I954" t="s">
        <v>11</v>
      </c>
      <c r="J954" t="s">
        <v>12</v>
      </c>
      <c r="K954" t="s">
        <v>155</v>
      </c>
      <c r="L954" t="s">
        <v>20</v>
      </c>
      <c r="M954" s="5">
        <v>30.86</v>
      </c>
    </row>
    <row r="955" spans="1:13" x14ac:dyDescent="0.15">
      <c r="A955" s="2">
        <v>45358</v>
      </c>
      <c r="B955" s="3">
        <f t="shared" si="44"/>
        <v>2024</v>
      </c>
      <c r="C955" t="str">
        <f t="shared" si="42"/>
        <v>2023-2024</v>
      </c>
      <c r="D955" t="s">
        <v>147</v>
      </c>
      <c r="E955" t="s">
        <v>67</v>
      </c>
      <c r="F955" t="str">
        <f t="shared" si="43"/>
        <v>New South Wales</v>
      </c>
      <c r="G955" t="s">
        <v>10</v>
      </c>
      <c r="H955">
        <v>2478</v>
      </c>
      <c r="I955" t="s">
        <v>11</v>
      </c>
      <c r="J955" t="s">
        <v>68</v>
      </c>
      <c r="K955" t="s">
        <v>154</v>
      </c>
      <c r="L955" t="s">
        <v>14</v>
      </c>
      <c r="M955" s="5">
        <v>30.9</v>
      </c>
    </row>
    <row r="956" spans="1:13" x14ac:dyDescent="0.15">
      <c r="A956" s="2">
        <v>45293</v>
      </c>
      <c r="B956" s="3">
        <f t="shared" si="44"/>
        <v>2024</v>
      </c>
      <c r="C956" t="str">
        <f t="shared" si="42"/>
        <v>2023-2024</v>
      </c>
      <c r="D956" t="s">
        <v>148</v>
      </c>
      <c r="E956" t="s">
        <v>92</v>
      </c>
      <c r="F956" t="str">
        <f t="shared" si="43"/>
        <v>Queensland</v>
      </c>
      <c r="G956" t="s">
        <v>35</v>
      </c>
      <c r="H956">
        <v>4068</v>
      </c>
      <c r="I956" t="s">
        <v>11</v>
      </c>
      <c r="J956" t="s">
        <v>43</v>
      </c>
      <c r="K956" t="s">
        <v>19</v>
      </c>
      <c r="L956" t="s">
        <v>23</v>
      </c>
      <c r="M956" s="5">
        <v>30.92</v>
      </c>
    </row>
    <row r="957" spans="1:13" x14ac:dyDescent="0.15">
      <c r="A957" s="2">
        <v>45085</v>
      </c>
      <c r="B957" s="3">
        <f t="shared" si="44"/>
        <v>2023</v>
      </c>
      <c r="C957" t="str">
        <f t="shared" si="42"/>
        <v>2022-2023</v>
      </c>
      <c r="D957" t="s">
        <v>147</v>
      </c>
      <c r="E957" t="s">
        <v>50</v>
      </c>
      <c r="F957" t="str">
        <f t="shared" si="43"/>
        <v>Queensland</v>
      </c>
      <c r="G957" t="s">
        <v>35</v>
      </c>
      <c r="H957">
        <v>4703</v>
      </c>
      <c r="I957" t="s">
        <v>11</v>
      </c>
      <c r="J957" t="s">
        <v>51</v>
      </c>
      <c r="K957" t="s">
        <v>19</v>
      </c>
      <c r="L957" t="s">
        <v>23</v>
      </c>
      <c r="M957" s="5">
        <v>30.950000000000003</v>
      </c>
    </row>
    <row r="958" spans="1:13" x14ac:dyDescent="0.15">
      <c r="A958" s="2">
        <v>45187</v>
      </c>
      <c r="B958" s="3">
        <f t="shared" si="44"/>
        <v>2024</v>
      </c>
      <c r="C958" t="str">
        <f t="shared" si="42"/>
        <v>2023-2024</v>
      </c>
      <c r="D958" t="s">
        <v>147</v>
      </c>
      <c r="E958" t="s">
        <v>115</v>
      </c>
      <c r="F958" t="str">
        <f t="shared" si="43"/>
        <v>Western Australia</v>
      </c>
      <c r="G958" t="s">
        <v>48</v>
      </c>
      <c r="H958">
        <v>6280</v>
      </c>
      <c r="I958" t="s">
        <v>11</v>
      </c>
      <c r="J958" t="s">
        <v>94</v>
      </c>
      <c r="K958" t="s">
        <v>157</v>
      </c>
      <c r="L958" t="s">
        <v>22</v>
      </c>
      <c r="M958" s="5">
        <v>31</v>
      </c>
    </row>
    <row r="959" spans="1:13" x14ac:dyDescent="0.15">
      <c r="A959" s="2">
        <v>44963</v>
      </c>
      <c r="B959" s="3">
        <f t="shared" si="44"/>
        <v>2023</v>
      </c>
      <c r="C959" t="str">
        <f t="shared" si="42"/>
        <v>2022-2023</v>
      </c>
      <c r="D959" t="s">
        <v>147</v>
      </c>
      <c r="E959" t="s">
        <v>142</v>
      </c>
      <c r="F959" t="str">
        <f t="shared" si="43"/>
        <v>Australian Capital Territory</v>
      </c>
      <c r="G959" t="s">
        <v>80</v>
      </c>
      <c r="H959">
        <v>2609</v>
      </c>
      <c r="I959" t="s">
        <v>11</v>
      </c>
      <c r="J959" t="s">
        <v>58</v>
      </c>
      <c r="K959" t="s">
        <v>156</v>
      </c>
      <c r="L959" t="s">
        <v>17</v>
      </c>
      <c r="M959" s="5">
        <v>31</v>
      </c>
    </row>
    <row r="960" spans="1:13" x14ac:dyDescent="0.15">
      <c r="A960" s="2">
        <v>45467</v>
      </c>
      <c r="B960" s="3">
        <f t="shared" si="44"/>
        <v>2024</v>
      </c>
      <c r="C960" t="str">
        <f t="shared" si="42"/>
        <v>2023-2024</v>
      </c>
      <c r="D960" t="s">
        <v>147</v>
      </c>
      <c r="E960" t="s">
        <v>87</v>
      </c>
      <c r="F960" t="str">
        <f t="shared" si="43"/>
        <v>New South Wales</v>
      </c>
      <c r="G960" t="s">
        <v>10</v>
      </c>
      <c r="H960">
        <v>2790</v>
      </c>
      <c r="I960" t="s">
        <v>11</v>
      </c>
      <c r="J960" t="s">
        <v>25</v>
      </c>
      <c r="K960" t="s">
        <v>154</v>
      </c>
      <c r="L960" t="s">
        <v>14</v>
      </c>
      <c r="M960" s="5">
        <v>31</v>
      </c>
    </row>
    <row r="961" spans="1:13" x14ac:dyDescent="0.15">
      <c r="A961" s="2">
        <v>44967</v>
      </c>
      <c r="B961" s="3">
        <f t="shared" si="44"/>
        <v>2023</v>
      </c>
      <c r="C961" t="str">
        <f t="shared" si="42"/>
        <v>2022-2023</v>
      </c>
      <c r="D961" t="s">
        <v>147</v>
      </c>
      <c r="E961" t="s">
        <v>107</v>
      </c>
      <c r="F961" t="str">
        <f t="shared" si="43"/>
        <v>Queensland</v>
      </c>
      <c r="G961" t="s">
        <v>35</v>
      </c>
      <c r="H961">
        <v>4220</v>
      </c>
      <c r="I961" t="s">
        <v>11</v>
      </c>
      <c r="J961" t="s">
        <v>104</v>
      </c>
      <c r="K961" t="s">
        <v>155</v>
      </c>
      <c r="L961" t="s">
        <v>20</v>
      </c>
      <c r="M961" s="5">
        <v>31.119999999999997</v>
      </c>
    </row>
    <row r="962" spans="1:13" x14ac:dyDescent="0.15">
      <c r="A962" s="2">
        <v>45113</v>
      </c>
      <c r="B962" s="3">
        <f t="shared" si="44"/>
        <v>2024</v>
      </c>
      <c r="C962" t="str">
        <f t="shared" ref="C962:C1025" si="45">IF(MONTH(A962) &gt;= 7, YEAR(A962) &amp; "-" &amp; YEAR(A962) + 1, YEAR(A962) - 1 &amp; "-" &amp; YEAR(A962))</f>
        <v>2023-2024</v>
      </c>
      <c r="D962" t="s">
        <v>147</v>
      </c>
      <c r="E962" t="s">
        <v>113</v>
      </c>
      <c r="F962" t="str">
        <f t="shared" ref="F962:F1025" si="46">IF(G962="WA","Western Australia",
IF(G962="NSW","New South Wales",
IF(G962="QLD","Queensland",
IF(G962="VIC","Victoria",
IF(G962="TAS","Tasmania",
IF(G962="SA","South Australia",
IF(G962="NT","Northern Territory",
IF(G962="ACT","Australian Capital Territory",G962))))))))</f>
        <v>Queensland</v>
      </c>
      <c r="G962" t="s">
        <v>35</v>
      </c>
      <c r="H962">
        <v>4215</v>
      </c>
      <c r="I962" t="s">
        <v>11</v>
      </c>
      <c r="J962" t="s">
        <v>104</v>
      </c>
      <c r="K962" t="s">
        <v>153</v>
      </c>
      <c r="L962" t="s">
        <v>16</v>
      </c>
      <c r="M962" s="5">
        <v>31.16</v>
      </c>
    </row>
    <row r="963" spans="1:13" x14ac:dyDescent="0.15">
      <c r="A963" s="2">
        <v>45364</v>
      </c>
      <c r="B963" s="3">
        <f t="shared" ref="B963:B1026" si="47">IF(MONTH(A963)&gt;=7,YEAR(A963)+1,YEAR(A963))</f>
        <v>2024</v>
      </c>
      <c r="C963" t="str">
        <f t="shared" si="45"/>
        <v>2023-2024</v>
      </c>
      <c r="D963" t="s">
        <v>147</v>
      </c>
      <c r="E963" t="s">
        <v>91</v>
      </c>
      <c r="F963" t="str">
        <f t="shared" si="46"/>
        <v>Victoria</v>
      </c>
      <c r="G963" t="s">
        <v>45</v>
      </c>
      <c r="H963">
        <v>3690</v>
      </c>
      <c r="I963" t="s">
        <v>11</v>
      </c>
      <c r="J963" t="s">
        <v>55</v>
      </c>
      <c r="K963" t="s">
        <v>154</v>
      </c>
      <c r="L963" t="s">
        <v>14</v>
      </c>
      <c r="M963" s="5">
        <v>31.490000000000002</v>
      </c>
    </row>
    <row r="964" spans="1:13" x14ac:dyDescent="0.15">
      <c r="A964" s="2">
        <v>45464</v>
      </c>
      <c r="B964" s="3">
        <f t="shared" si="47"/>
        <v>2024</v>
      </c>
      <c r="C964" t="str">
        <f t="shared" si="45"/>
        <v>2023-2024</v>
      </c>
      <c r="D964" t="s">
        <v>147</v>
      </c>
      <c r="E964" t="s">
        <v>92</v>
      </c>
      <c r="F964" t="str">
        <f t="shared" si="46"/>
        <v>Queensland</v>
      </c>
      <c r="G964" t="s">
        <v>35</v>
      </c>
      <c r="H964">
        <v>4068</v>
      </c>
      <c r="I964" t="s">
        <v>11</v>
      </c>
      <c r="J964" t="s">
        <v>43</v>
      </c>
      <c r="K964" t="s">
        <v>154</v>
      </c>
      <c r="L964" t="s">
        <v>14</v>
      </c>
      <c r="M964" s="5">
        <v>31.5</v>
      </c>
    </row>
    <row r="965" spans="1:13" x14ac:dyDescent="0.15">
      <c r="A965" s="2">
        <v>45273</v>
      </c>
      <c r="B965" s="3">
        <f t="shared" si="47"/>
        <v>2024</v>
      </c>
      <c r="C965" t="str">
        <f t="shared" si="45"/>
        <v>2023-2024</v>
      </c>
      <c r="D965" t="s">
        <v>147</v>
      </c>
      <c r="E965" t="s">
        <v>144</v>
      </c>
      <c r="F965" t="str">
        <f t="shared" si="46"/>
        <v>Queensland</v>
      </c>
      <c r="G965" t="s">
        <v>35</v>
      </c>
      <c r="H965">
        <v>4566</v>
      </c>
      <c r="I965" t="s">
        <v>11</v>
      </c>
      <c r="J965" t="s">
        <v>120</v>
      </c>
      <c r="K965" t="s">
        <v>154</v>
      </c>
      <c r="L965" t="s">
        <v>14</v>
      </c>
      <c r="M965" s="5">
        <v>31.5</v>
      </c>
    </row>
    <row r="966" spans="1:13" x14ac:dyDescent="0.15">
      <c r="A966" s="2">
        <v>45218</v>
      </c>
      <c r="B966" s="3">
        <f t="shared" si="47"/>
        <v>2024</v>
      </c>
      <c r="C966" t="str">
        <f t="shared" si="45"/>
        <v>2023-2024</v>
      </c>
      <c r="D966" t="s">
        <v>147</v>
      </c>
      <c r="E966" t="s">
        <v>82</v>
      </c>
      <c r="F966" t="str">
        <f t="shared" si="46"/>
        <v>Queensland</v>
      </c>
      <c r="G966" t="s">
        <v>35</v>
      </c>
      <c r="H966">
        <v>4012</v>
      </c>
      <c r="I966" t="s">
        <v>11</v>
      </c>
      <c r="J966" t="s">
        <v>43</v>
      </c>
      <c r="K966" t="s">
        <v>154</v>
      </c>
      <c r="L966" t="s">
        <v>14</v>
      </c>
      <c r="M966" s="5">
        <v>31.5</v>
      </c>
    </row>
    <row r="967" spans="1:13" x14ac:dyDescent="0.15">
      <c r="A967" s="2">
        <v>44941</v>
      </c>
      <c r="B967" s="3">
        <f t="shared" si="47"/>
        <v>2023</v>
      </c>
      <c r="C967" t="str">
        <f t="shared" si="45"/>
        <v>2022-2023</v>
      </c>
      <c r="D967" t="s">
        <v>148</v>
      </c>
      <c r="E967" t="s">
        <v>99</v>
      </c>
      <c r="F967" t="str">
        <f t="shared" si="46"/>
        <v>Victoria</v>
      </c>
      <c r="G967" t="s">
        <v>45</v>
      </c>
      <c r="H967">
        <v>3148</v>
      </c>
      <c r="I967" t="s">
        <v>11</v>
      </c>
      <c r="J967" t="s">
        <v>63</v>
      </c>
      <c r="K967" t="s">
        <v>155</v>
      </c>
      <c r="L967" t="s">
        <v>20</v>
      </c>
      <c r="M967" s="5">
        <v>31.68</v>
      </c>
    </row>
    <row r="968" spans="1:13" x14ac:dyDescent="0.15">
      <c r="A968" s="2">
        <v>45499</v>
      </c>
      <c r="B968" s="3">
        <f t="shared" si="47"/>
        <v>2025</v>
      </c>
      <c r="C968" t="str">
        <f t="shared" si="45"/>
        <v>2024-2025</v>
      </c>
      <c r="D968" t="s">
        <v>147</v>
      </c>
      <c r="E968" t="s">
        <v>40</v>
      </c>
      <c r="F968" t="str">
        <f t="shared" si="46"/>
        <v>New South Wales</v>
      </c>
      <c r="G968" t="s">
        <v>10</v>
      </c>
      <c r="H968">
        <v>2116</v>
      </c>
      <c r="I968" t="s">
        <v>11</v>
      </c>
      <c r="J968" t="s">
        <v>27</v>
      </c>
      <c r="K968" t="s">
        <v>156</v>
      </c>
      <c r="L968" t="s">
        <v>17</v>
      </c>
      <c r="M968" s="5">
        <v>31.68</v>
      </c>
    </row>
    <row r="969" spans="1:13" x14ac:dyDescent="0.15">
      <c r="A969" s="2">
        <v>45303</v>
      </c>
      <c r="B969" s="3">
        <f t="shared" si="47"/>
        <v>2024</v>
      </c>
      <c r="C969" t="str">
        <f t="shared" si="45"/>
        <v>2023-2024</v>
      </c>
      <c r="D969" t="s">
        <v>148</v>
      </c>
      <c r="E969" t="s">
        <v>145</v>
      </c>
      <c r="F969" t="str">
        <f t="shared" si="46"/>
        <v>New South Wales</v>
      </c>
      <c r="G969" t="s">
        <v>10</v>
      </c>
      <c r="H969">
        <v>2101</v>
      </c>
      <c r="I969" t="s">
        <v>11</v>
      </c>
      <c r="J969" t="s">
        <v>27</v>
      </c>
      <c r="K969" t="s">
        <v>157</v>
      </c>
      <c r="L969" t="s">
        <v>22</v>
      </c>
      <c r="M969" s="5">
        <v>31.84</v>
      </c>
    </row>
    <row r="970" spans="1:13" x14ac:dyDescent="0.15">
      <c r="A970" s="2">
        <v>45008</v>
      </c>
      <c r="B970" s="3">
        <f t="shared" si="47"/>
        <v>2023</v>
      </c>
      <c r="C970" t="str">
        <f t="shared" si="45"/>
        <v>2022-2023</v>
      </c>
      <c r="D970" t="s">
        <v>147</v>
      </c>
      <c r="E970" t="s">
        <v>117</v>
      </c>
      <c r="F970" t="str">
        <f t="shared" si="46"/>
        <v>Queensland</v>
      </c>
      <c r="G970" t="s">
        <v>35</v>
      </c>
      <c r="H970">
        <v>4119</v>
      </c>
      <c r="I970" t="s">
        <v>11</v>
      </c>
      <c r="J970" t="s">
        <v>43</v>
      </c>
      <c r="K970" t="s">
        <v>154</v>
      </c>
      <c r="L970" t="s">
        <v>14</v>
      </c>
      <c r="M970" s="5">
        <v>31.880000000000003</v>
      </c>
    </row>
    <row r="971" spans="1:13" x14ac:dyDescent="0.15">
      <c r="A971" s="2">
        <v>45562</v>
      </c>
      <c r="B971" s="3">
        <f t="shared" si="47"/>
        <v>2025</v>
      </c>
      <c r="C971" t="str">
        <f t="shared" si="45"/>
        <v>2024-2025</v>
      </c>
      <c r="D971" t="s">
        <v>148</v>
      </c>
      <c r="E971" t="s">
        <v>121</v>
      </c>
      <c r="F971" t="str">
        <f t="shared" si="46"/>
        <v>Queensland</v>
      </c>
      <c r="G971" t="s">
        <v>35</v>
      </c>
      <c r="H971">
        <v>4700</v>
      </c>
      <c r="I971" t="s">
        <v>11</v>
      </c>
      <c r="J971" t="s">
        <v>51</v>
      </c>
      <c r="K971" t="s">
        <v>155</v>
      </c>
      <c r="L971" t="s">
        <v>20</v>
      </c>
      <c r="M971" s="5">
        <v>31.91</v>
      </c>
    </row>
    <row r="972" spans="1:13" x14ac:dyDescent="0.15">
      <c r="A972" s="2">
        <v>45337</v>
      </c>
      <c r="B972" s="3">
        <f t="shared" si="47"/>
        <v>2024</v>
      </c>
      <c r="C972" t="str">
        <f t="shared" si="45"/>
        <v>2023-2024</v>
      </c>
      <c r="D972" t="s">
        <v>147</v>
      </c>
      <c r="E972" t="s">
        <v>64</v>
      </c>
      <c r="F972" t="str">
        <f t="shared" si="46"/>
        <v>Victoria</v>
      </c>
      <c r="G972" t="s">
        <v>45</v>
      </c>
      <c r="H972">
        <v>3199</v>
      </c>
      <c r="I972" t="s">
        <v>11</v>
      </c>
      <c r="J972" t="s">
        <v>63</v>
      </c>
      <c r="K972" t="s">
        <v>155</v>
      </c>
      <c r="L972" t="s">
        <v>20</v>
      </c>
      <c r="M972" s="5">
        <v>31.92</v>
      </c>
    </row>
    <row r="973" spans="1:13" x14ac:dyDescent="0.15">
      <c r="A973" s="2">
        <v>45126</v>
      </c>
      <c r="B973" s="3">
        <f t="shared" si="47"/>
        <v>2024</v>
      </c>
      <c r="C973" t="str">
        <f t="shared" si="45"/>
        <v>2023-2024</v>
      </c>
      <c r="D973" t="s">
        <v>148</v>
      </c>
      <c r="E973" t="s">
        <v>117</v>
      </c>
      <c r="F973" t="str">
        <f t="shared" si="46"/>
        <v>Queensland</v>
      </c>
      <c r="G973" t="s">
        <v>35</v>
      </c>
      <c r="H973">
        <v>4119</v>
      </c>
      <c r="I973" t="s">
        <v>11</v>
      </c>
      <c r="J973" t="s">
        <v>43</v>
      </c>
      <c r="K973" t="s">
        <v>149</v>
      </c>
      <c r="L973" t="s">
        <v>15</v>
      </c>
      <c r="M973" s="5">
        <v>31.92</v>
      </c>
    </row>
    <row r="974" spans="1:13" x14ac:dyDescent="0.15">
      <c r="A974" s="2">
        <v>45361</v>
      </c>
      <c r="B974" s="3">
        <f t="shared" si="47"/>
        <v>2024</v>
      </c>
      <c r="C974" t="str">
        <f t="shared" si="45"/>
        <v>2023-2024</v>
      </c>
      <c r="D974" t="s">
        <v>148</v>
      </c>
      <c r="E974" t="s">
        <v>122</v>
      </c>
      <c r="F974" t="str">
        <f t="shared" si="46"/>
        <v>New South Wales</v>
      </c>
      <c r="G974" t="s">
        <v>10</v>
      </c>
      <c r="H974">
        <v>2650</v>
      </c>
      <c r="I974" t="s">
        <v>11</v>
      </c>
      <c r="J974" t="s">
        <v>25</v>
      </c>
      <c r="K974" t="s">
        <v>152</v>
      </c>
      <c r="L974" t="s">
        <v>13</v>
      </c>
      <c r="M974" s="5">
        <v>31.92</v>
      </c>
    </row>
    <row r="975" spans="1:13" x14ac:dyDescent="0.15">
      <c r="A975" s="2">
        <v>45318</v>
      </c>
      <c r="B975" s="3">
        <f t="shared" si="47"/>
        <v>2024</v>
      </c>
      <c r="C975" t="str">
        <f t="shared" si="45"/>
        <v>2023-2024</v>
      </c>
      <c r="D975" t="s">
        <v>147</v>
      </c>
      <c r="E975" t="s">
        <v>44</v>
      </c>
      <c r="F975" t="str">
        <f t="shared" si="46"/>
        <v>Victoria</v>
      </c>
      <c r="G975" t="s">
        <v>45</v>
      </c>
      <c r="H975">
        <v>3066</v>
      </c>
      <c r="I975" t="s">
        <v>11</v>
      </c>
      <c r="J975" t="s">
        <v>46</v>
      </c>
      <c r="K975" t="s">
        <v>155</v>
      </c>
      <c r="L975" t="s">
        <v>20</v>
      </c>
      <c r="M975" s="5">
        <v>31.93</v>
      </c>
    </row>
    <row r="976" spans="1:13" x14ac:dyDescent="0.15">
      <c r="A976" s="2">
        <v>45527</v>
      </c>
      <c r="B976" s="3">
        <f t="shared" si="47"/>
        <v>2025</v>
      </c>
      <c r="C976" t="str">
        <f t="shared" si="45"/>
        <v>2024-2025</v>
      </c>
      <c r="D976" t="s">
        <v>147</v>
      </c>
      <c r="E976" t="s">
        <v>112</v>
      </c>
      <c r="F976" t="str">
        <f t="shared" si="46"/>
        <v>Victoria</v>
      </c>
      <c r="G976" t="s">
        <v>45</v>
      </c>
      <c r="H976">
        <v>3076</v>
      </c>
      <c r="I976" t="s">
        <v>11</v>
      </c>
      <c r="J976" t="s">
        <v>46</v>
      </c>
      <c r="K976" t="s">
        <v>155</v>
      </c>
      <c r="L976" t="s">
        <v>20</v>
      </c>
      <c r="M976" s="5">
        <v>31.93</v>
      </c>
    </row>
    <row r="977" spans="1:13" x14ac:dyDescent="0.15">
      <c r="A977" s="2">
        <v>45508</v>
      </c>
      <c r="B977" s="3">
        <f t="shared" si="47"/>
        <v>2025</v>
      </c>
      <c r="C977" t="str">
        <f t="shared" si="45"/>
        <v>2024-2025</v>
      </c>
      <c r="D977" t="s">
        <v>147</v>
      </c>
      <c r="E977" t="s">
        <v>108</v>
      </c>
      <c r="F977" t="str">
        <f t="shared" si="46"/>
        <v>Victoria</v>
      </c>
      <c r="G977" t="s">
        <v>45</v>
      </c>
      <c r="H977">
        <v>3018</v>
      </c>
      <c r="I977" t="s">
        <v>11</v>
      </c>
      <c r="J977" t="s">
        <v>46</v>
      </c>
      <c r="K977" t="s">
        <v>153</v>
      </c>
      <c r="L977" t="s">
        <v>16</v>
      </c>
      <c r="M977" s="5">
        <v>31.96</v>
      </c>
    </row>
    <row r="978" spans="1:13" x14ac:dyDescent="0.15">
      <c r="A978" s="2">
        <v>44975</v>
      </c>
      <c r="B978" s="3">
        <f t="shared" si="47"/>
        <v>2023</v>
      </c>
      <c r="C978" t="str">
        <f t="shared" si="45"/>
        <v>2022-2023</v>
      </c>
      <c r="D978" t="s">
        <v>148</v>
      </c>
      <c r="E978" t="s">
        <v>112</v>
      </c>
      <c r="F978" t="str">
        <f t="shared" si="46"/>
        <v>Victoria</v>
      </c>
      <c r="G978" t="s">
        <v>45</v>
      </c>
      <c r="H978">
        <v>3076</v>
      </c>
      <c r="I978" t="s">
        <v>11</v>
      </c>
      <c r="J978" t="s">
        <v>46</v>
      </c>
      <c r="K978" t="s">
        <v>149</v>
      </c>
      <c r="L978" t="s">
        <v>15</v>
      </c>
      <c r="M978" s="5">
        <v>31.96</v>
      </c>
    </row>
    <row r="979" spans="1:13" x14ac:dyDescent="0.15">
      <c r="A979" s="2">
        <v>45614</v>
      </c>
      <c r="B979" s="3">
        <f t="shared" si="47"/>
        <v>2025</v>
      </c>
      <c r="C979" t="str">
        <f t="shared" si="45"/>
        <v>2024-2025</v>
      </c>
      <c r="D979" t="s">
        <v>147</v>
      </c>
      <c r="E979" t="s">
        <v>110</v>
      </c>
      <c r="F979" t="str">
        <f t="shared" si="46"/>
        <v>Queensland</v>
      </c>
      <c r="G979" t="s">
        <v>35</v>
      </c>
      <c r="H979">
        <v>4680</v>
      </c>
      <c r="I979" t="s">
        <v>11</v>
      </c>
      <c r="J979" t="s">
        <v>51</v>
      </c>
      <c r="K979" t="s">
        <v>155</v>
      </c>
      <c r="L979" t="s">
        <v>20</v>
      </c>
      <c r="M979" s="5">
        <v>31.96</v>
      </c>
    </row>
    <row r="980" spans="1:13" x14ac:dyDescent="0.15">
      <c r="A980" s="2">
        <v>45144</v>
      </c>
      <c r="B980" s="3">
        <f t="shared" si="47"/>
        <v>2024</v>
      </c>
      <c r="C980" t="str">
        <f t="shared" si="45"/>
        <v>2023-2024</v>
      </c>
      <c r="D980" t="s">
        <v>147</v>
      </c>
      <c r="E980" t="s">
        <v>119</v>
      </c>
      <c r="F980" t="str">
        <f t="shared" si="46"/>
        <v>Queensland</v>
      </c>
      <c r="G980" t="s">
        <v>35</v>
      </c>
      <c r="H980">
        <v>4570</v>
      </c>
      <c r="I980" t="s">
        <v>11</v>
      </c>
      <c r="J980" t="s">
        <v>120</v>
      </c>
      <c r="K980" t="s">
        <v>156</v>
      </c>
      <c r="L980" t="s">
        <v>17</v>
      </c>
      <c r="M980" s="5">
        <v>31.96</v>
      </c>
    </row>
    <row r="981" spans="1:13" x14ac:dyDescent="0.15">
      <c r="A981" s="2">
        <v>45106</v>
      </c>
      <c r="B981" s="3">
        <f t="shared" si="47"/>
        <v>2023</v>
      </c>
      <c r="C981" t="str">
        <f t="shared" si="45"/>
        <v>2022-2023</v>
      </c>
      <c r="D981" t="s">
        <v>147</v>
      </c>
      <c r="E981" t="s">
        <v>138</v>
      </c>
      <c r="F981" t="str">
        <f t="shared" si="46"/>
        <v>Queensland</v>
      </c>
      <c r="G981" t="s">
        <v>35</v>
      </c>
      <c r="H981">
        <v>4558</v>
      </c>
      <c r="I981" t="s">
        <v>11</v>
      </c>
      <c r="J981" t="s">
        <v>120</v>
      </c>
      <c r="K981" t="s">
        <v>154</v>
      </c>
      <c r="L981" t="s">
        <v>14</v>
      </c>
      <c r="M981" s="5">
        <v>31.96</v>
      </c>
    </row>
    <row r="982" spans="1:13" x14ac:dyDescent="0.15">
      <c r="A982" s="2">
        <v>45286</v>
      </c>
      <c r="B982" s="3">
        <f t="shared" si="47"/>
        <v>2024</v>
      </c>
      <c r="C982" t="str">
        <f t="shared" si="45"/>
        <v>2023-2024</v>
      </c>
      <c r="D982" t="s">
        <v>148</v>
      </c>
      <c r="E982" t="s">
        <v>132</v>
      </c>
      <c r="F982" t="str">
        <f t="shared" si="46"/>
        <v>New South Wales</v>
      </c>
      <c r="G982" t="s">
        <v>10</v>
      </c>
      <c r="H982">
        <v>2800</v>
      </c>
      <c r="I982" t="s">
        <v>11</v>
      </c>
      <c r="J982" t="s">
        <v>25</v>
      </c>
      <c r="K982" t="s">
        <v>153</v>
      </c>
      <c r="L982" t="s">
        <v>16</v>
      </c>
      <c r="M982" s="5">
        <v>31.96</v>
      </c>
    </row>
    <row r="983" spans="1:13" x14ac:dyDescent="0.15">
      <c r="A983" s="2">
        <v>45618</v>
      </c>
      <c r="B983" s="3">
        <f t="shared" si="47"/>
        <v>2025</v>
      </c>
      <c r="C983" t="str">
        <f t="shared" si="45"/>
        <v>2024-2025</v>
      </c>
      <c r="D983" t="s">
        <v>147</v>
      </c>
      <c r="E983" t="s">
        <v>121</v>
      </c>
      <c r="F983" t="str">
        <f t="shared" si="46"/>
        <v>Queensland</v>
      </c>
      <c r="G983" t="s">
        <v>35</v>
      </c>
      <c r="H983">
        <v>4700</v>
      </c>
      <c r="I983" t="s">
        <v>11</v>
      </c>
      <c r="J983" t="s">
        <v>51</v>
      </c>
      <c r="K983" t="s">
        <v>153</v>
      </c>
      <c r="L983" t="s">
        <v>16</v>
      </c>
      <c r="M983" s="5">
        <v>31.96</v>
      </c>
    </row>
    <row r="984" spans="1:13" x14ac:dyDescent="0.15">
      <c r="A984" s="2">
        <v>45241</v>
      </c>
      <c r="B984" s="3">
        <f t="shared" si="47"/>
        <v>2024</v>
      </c>
      <c r="C984" t="str">
        <f t="shared" si="45"/>
        <v>2023-2024</v>
      </c>
      <c r="D984" t="s">
        <v>147</v>
      </c>
      <c r="E984" t="s">
        <v>142</v>
      </c>
      <c r="F984" t="str">
        <f t="shared" si="46"/>
        <v>Australian Capital Territory</v>
      </c>
      <c r="G984" t="s">
        <v>80</v>
      </c>
      <c r="H984">
        <v>2609</v>
      </c>
      <c r="I984" t="s">
        <v>11</v>
      </c>
      <c r="J984" t="s">
        <v>58</v>
      </c>
      <c r="K984" t="s">
        <v>153</v>
      </c>
      <c r="L984" t="s">
        <v>16</v>
      </c>
      <c r="M984" s="5">
        <v>31.97</v>
      </c>
    </row>
    <row r="985" spans="1:13" x14ac:dyDescent="0.15">
      <c r="A985" s="2">
        <v>45612</v>
      </c>
      <c r="B985" s="3">
        <f t="shared" si="47"/>
        <v>2025</v>
      </c>
      <c r="C985" t="str">
        <f t="shared" si="45"/>
        <v>2024-2025</v>
      </c>
      <c r="D985" t="s">
        <v>148</v>
      </c>
      <c r="E985" t="s">
        <v>144</v>
      </c>
      <c r="F985" t="str">
        <f t="shared" si="46"/>
        <v>Queensland</v>
      </c>
      <c r="G985" t="s">
        <v>35</v>
      </c>
      <c r="H985">
        <v>4566</v>
      </c>
      <c r="I985" t="s">
        <v>11</v>
      </c>
      <c r="J985" t="s">
        <v>120</v>
      </c>
      <c r="K985" t="s">
        <v>156</v>
      </c>
      <c r="L985" t="s">
        <v>17</v>
      </c>
      <c r="M985" s="5">
        <v>31.97</v>
      </c>
    </row>
    <row r="986" spans="1:13" x14ac:dyDescent="0.15">
      <c r="A986" s="2">
        <v>45275</v>
      </c>
      <c r="B986" s="3">
        <f t="shared" si="47"/>
        <v>2024</v>
      </c>
      <c r="C986" t="str">
        <f t="shared" si="45"/>
        <v>2023-2024</v>
      </c>
      <c r="D986" t="s">
        <v>148</v>
      </c>
      <c r="E986" t="s">
        <v>47</v>
      </c>
      <c r="F986" t="str">
        <f t="shared" si="46"/>
        <v>Western Australia</v>
      </c>
      <c r="G986" t="s">
        <v>48</v>
      </c>
      <c r="H986">
        <v>6030</v>
      </c>
      <c r="I986" t="s">
        <v>11</v>
      </c>
      <c r="J986" t="s">
        <v>49</v>
      </c>
      <c r="K986" t="s">
        <v>150</v>
      </c>
      <c r="L986" t="s">
        <v>18</v>
      </c>
      <c r="M986" s="5">
        <v>32.46</v>
      </c>
    </row>
    <row r="987" spans="1:13" x14ac:dyDescent="0.15">
      <c r="A987" s="2">
        <v>45046</v>
      </c>
      <c r="B987" s="3">
        <f t="shared" si="47"/>
        <v>2023</v>
      </c>
      <c r="C987" t="str">
        <f t="shared" si="45"/>
        <v>2022-2023</v>
      </c>
      <c r="D987" t="s">
        <v>147</v>
      </c>
      <c r="E987" t="s">
        <v>131</v>
      </c>
      <c r="F987" t="str">
        <f t="shared" si="46"/>
        <v>Western Australia</v>
      </c>
      <c r="G987" t="s">
        <v>48</v>
      </c>
      <c r="H987">
        <v>6530</v>
      </c>
      <c r="I987" t="s">
        <v>11</v>
      </c>
      <c r="J987" t="s">
        <v>77</v>
      </c>
      <c r="K987" t="s">
        <v>19</v>
      </c>
      <c r="L987" t="s">
        <v>23</v>
      </c>
      <c r="M987" s="5">
        <v>32.56</v>
      </c>
    </row>
    <row r="988" spans="1:13" x14ac:dyDescent="0.15">
      <c r="A988" s="2">
        <v>45343</v>
      </c>
      <c r="B988" s="3">
        <f t="shared" si="47"/>
        <v>2024</v>
      </c>
      <c r="C988" t="str">
        <f t="shared" si="45"/>
        <v>2023-2024</v>
      </c>
      <c r="D988" t="s">
        <v>148</v>
      </c>
      <c r="E988" t="s">
        <v>137</v>
      </c>
      <c r="F988" t="str">
        <f t="shared" si="46"/>
        <v>New South Wales</v>
      </c>
      <c r="G988" t="s">
        <v>10</v>
      </c>
      <c r="H988">
        <v>2031</v>
      </c>
      <c r="I988" t="s">
        <v>11</v>
      </c>
      <c r="J988" t="s">
        <v>12</v>
      </c>
      <c r="K988" t="s">
        <v>155</v>
      </c>
      <c r="L988" t="s">
        <v>20</v>
      </c>
      <c r="M988" s="5">
        <v>32.67</v>
      </c>
    </row>
    <row r="989" spans="1:13" x14ac:dyDescent="0.15">
      <c r="A989" s="2">
        <v>45513</v>
      </c>
      <c r="B989" s="3">
        <f t="shared" si="47"/>
        <v>2025</v>
      </c>
      <c r="C989" t="str">
        <f t="shared" si="45"/>
        <v>2024-2025</v>
      </c>
      <c r="D989" t="s">
        <v>147</v>
      </c>
      <c r="E989" t="s">
        <v>132</v>
      </c>
      <c r="F989" t="str">
        <f t="shared" si="46"/>
        <v>New South Wales</v>
      </c>
      <c r="G989" t="s">
        <v>10</v>
      </c>
      <c r="H989">
        <v>2800</v>
      </c>
      <c r="I989" t="s">
        <v>11</v>
      </c>
      <c r="J989" t="s">
        <v>25</v>
      </c>
      <c r="K989" t="s">
        <v>152</v>
      </c>
      <c r="L989" t="s">
        <v>13</v>
      </c>
      <c r="M989" s="5">
        <v>32.74</v>
      </c>
    </row>
    <row r="990" spans="1:13" x14ac:dyDescent="0.15">
      <c r="A990" s="2">
        <v>45162</v>
      </c>
      <c r="B990" s="3">
        <f t="shared" si="47"/>
        <v>2024</v>
      </c>
      <c r="C990" t="str">
        <f t="shared" si="45"/>
        <v>2023-2024</v>
      </c>
      <c r="D990" t="s">
        <v>147</v>
      </c>
      <c r="E990" t="s">
        <v>50</v>
      </c>
      <c r="F990" t="str">
        <f t="shared" si="46"/>
        <v>Queensland</v>
      </c>
      <c r="G990" t="s">
        <v>35</v>
      </c>
      <c r="H990">
        <v>4703</v>
      </c>
      <c r="I990" t="s">
        <v>11</v>
      </c>
      <c r="J990" t="s">
        <v>51</v>
      </c>
      <c r="K990" t="s">
        <v>154</v>
      </c>
      <c r="L990" t="s">
        <v>14</v>
      </c>
      <c r="M990" s="5">
        <v>32.799999999999997</v>
      </c>
    </row>
    <row r="991" spans="1:13" x14ac:dyDescent="0.15">
      <c r="A991" s="2">
        <v>44972</v>
      </c>
      <c r="B991" s="3">
        <f t="shared" si="47"/>
        <v>2023</v>
      </c>
      <c r="C991" t="str">
        <f t="shared" si="45"/>
        <v>2022-2023</v>
      </c>
      <c r="D991" t="s">
        <v>147</v>
      </c>
      <c r="E991" t="s">
        <v>135</v>
      </c>
      <c r="F991" t="str">
        <f t="shared" si="46"/>
        <v>Victoria</v>
      </c>
      <c r="G991" t="s">
        <v>45</v>
      </c>
      <c r="H991">
        <v>3550</v>
      </c>
      <c r="I991" t="s">
        <v>11</v>
      </c>
      <c r="J991" t="s">
        <v>60</v>
      </c>
      <c r="K991" t="s">
        <v>151</v>
      </c>
      <c r="L991" t="s">
        <v>21</v>
      </c>
      <c r="M991" s="5">
        <v>32.85</v>
      </c>
    </row>
    <row r="992" spans="1:13" x14ac:dyDescent="0.15">
      <c r="A992" s="2">
        <v>45237</v>
      </c>
      <c r="B992" s="3">
        <f t="shared" si="47"/>
        <v>2024</v>
      </c>
      <c r="C992" t="str">
        <f t="shared" si="45"/>
        <v>2023-2024</v>
      </c>
      <c r="D992" t="s">
        <v>147</v>
      </c>
      <c r="E992" t="s">
        <v>78</v>
      </c>
      <c r="F992" t="str">
        <f t="shared" si="46"/>
        <v>New South Wales</v>
      </c>
      <c r="G992" t="s">
        <v>10</v>
      </c>
      <c r="H992">
        <v>2350</v>
      </c>
      <c r="I992" t="s">
        <v>11</v>
      </c>
      <c r="J992" t="s">
        <v>68</v>
      </c>
      <c r="K992" t="s">
        <v>19</v>
      </c>
      <c r="L992" t="s">
        <v>23</v>
      </c>
      <c r="M992" s="5">
        <v>32.89</v>
      </c>
    </row>
    <row r="993" spans="1:13" x14ac:dyDescent="0.15">
      <c r="A993" s="2">
        <v>45556</v>
      </c>
      <c r="B993" s="3">
        <f t="shared" si="47"/>
        <v>2025</v>
      </c>
      <c r="C993" t="str">
        <f t="shared" si="45"/>
        <v>2024-2025</v>
      </c>
      <c r="D993" t="s">
        <v>147</v>
      </c>
      <c r="E993" t="s">
        <v>125</v>
      </c>
      <c r="F993" t="str">
        <f t="shared" si="46"/>
        <v>Victoria</v>
      </c>
      <c r="G993" t="s">
        <v>45</v>
      </c>
      <c r="H993">
        <v>3400</v>
      </c>
      <c r="I993" t="s">
        <v>11</v>
      </c>
      <c r="J993" t="s">
        <v>60</v>
      </c>
      <c r="K993" t="s">
        <v>155</v>
      </c>
      <c r="L993" t="s">
        <v>20</v>
      </c>
      <c r="M993" s="5">
        <v>32.89</v>
      </c>
    </row>
    <row r="994" spans="1:13" x14ac:dyDescent="0.15">
      <c r="A994" s="2">
        <v>45478</v>
      </c>
      <c r="B994" s="3">
        <f t="shared" si="47"/>
        <v>2025</v>
      </c>
      <c r="C994" t="str">
        <f t="shared" si="45"/>
        <v>2024-2025</v>
      </c>
      <c r="D994" t="s">
        <v>148</v>
      </c>
      <c r="E994" t="s">
        <v>62</v>
      </c>
      <c r="F994" t="str">
        <f t="shared" si="46"/>
        <v>Victoria</v>
      </c>
      <c r="G994" t="s">
        <v>45</v>
      </c>
      <c r="H994">
        <v>3134</v>
      </c>
      <c r="I994" t="s">
        <v>11</v>
      </c>
      <c r="J994" t="s">
        <v>63</v>
      </c>
      <c r="K994" t="s">
        <v>152</v>
      </c>
      <c r="L994" t="s">
        <v>13</v>
      </c>
      <c r="M994" s="5">
        <v>32.94</v>
      </c>
    </row>
    <row r="995" spans="1:13" x14ac:dyDescent="0.15">
      <c r="A995" s="2">
        <v>45016</v>
      </c>
      <c r="B995" s="3">
        <f t="shared" si="47"/>
        <v>2023</v>
      </c>
      <c r="C995" t="str">
        <f t="shared" si="45"/>
        <v>2022-2023</v>
      </c>
      <c r="D995" t="s">
        <v>147</v>
      </c>
      <c r="E995" t="s">
        <v>106</v>
      </c>
      <c r="F995" t="str">
        <f t="shared" si="46"/>
        <v>Victoria</v>
      </c>
      <c r="G995" t="s">
        <v>45</v>
      </c>
      <c r="H995">
        <v>3915</v>
      </c>
      <c r="I995" t="s">
        <v>11</v>
      </c>
      <c r="J995" t="s">
        <v>55</v>
      </c>
      <c r="K995" t="s">
        <v>152</v>
      </c>
      <c r="L995" t="s">
        <v>13</v>
      </c>
      <c r="M995" s="5">
        <v>32.950000000000003</v>
      </c>
    </row>
    <row r="996" spans="1:13" x14ac:dyDescent="0.15">
      <c r="A996" s="2">
        <v>45543</v>
      </c>
      <c r="B996" s="3">
        <f t="shared" si="47"/>
        <v>2025</v>
      </c>
      <c r="C996" t="str">
        <f t="shared" si="45"/>
        <v>2024-2025</v>
      </c>
      <c r="D996" t="s">
        <v>147</v>
      </c>
      <c r="E996" t="s">
        <v>52</v>
      </c>
      <c r="F996" t="str">
        <f t="shared" si="46"/>
        <v>Victoria</v>
      </c>
      <c r="G996" t="s">
        <v>45</v>
      </c>
      <c r="H996">
        <v>3030</v>
      </c>
      <c r="I996" t="s">
        <v>11</v>
      </c>
      <c r="J996" t="s">
        <v>46</v>
      </c>
      <c r="K996" t="s">
        <v>151</v>
      </c>
      <c r="L996" t="s">
        <v>21</v>
      </c>
      <c r="M996" s="5">
        <v>32.99</v>
      </c>
    </row>
    <row r="997" spans="1:13" x14ac:dyDescent="0.15">
      <c r="A997" s="2">
        <v>45394</v>
      </c>
      <c r="B997" s="3">
        <f t="shared" si="47"/>
        <v>2024</v>
      </c>
      <c r="C997" t="str">
        <f t="shared" si="45"/>
        <v>2023-2024</v>
      </c>
      <c r="D997" t="s">
        <v>147</v>
      </c>
      <c r="E997" t="s">
        <v>113</v>
      </c>
      <c r="F997" t="str">
        <f t="shared" si="46"/>
        <v>Queensland</v>
      </c>
      <c r="G997" t="s">
        <v>35</v>
      </c>
      <c r="H997">
        <v>4215</v>
      </c>
      <c r="I997" t="s">
        <v>11</v>
      </c>
      <c r="J997" t="s">
        <v>104</v>
      </c>
      <c r="K997" t="s">
        <v>153</v>
      </c>
      <c r="L997" t="s">
        <v>16</v>
      </c>
      <c r="M997" s="5">
        <v>33</v>
      </c>
    </row>
    <row r="998" spans="1:13" x14ac:dyDescent="0.15">
      <c r="A998" s="2">
        <v>45043</v>
      </c>
      <c r="B998" s="3">
        <f t="shared" si="47"/>
        <v>2023</v>
      </c>
      <c r="C998" t="str">
        <f t="shared" si="45"/>
        <v>2022-2023</v>
      </c>
      <c r="D998" t="s">
        <v>147</v>
      </c>
      <c r="E998" t="s">
        <v>108</v>
      </c>
      <c r="F998" t="str">
        <f t="shared" si="46"/>
        <v>Victoria</v>
      </c>
      <c r="G998" t="s">
        <v>45</v>
      </c>
      <c r="H998">
        <v>3018</v>
      </c>
      <c r="I998" t="s">
        <v>11</v>
      </c>
      <c r="J998" t="s">
        <v>46</v>
      </c>
      <c r="K998" t="s">
        <v>149</v>
      </c>
      <c r="L998" t="s">
        <v>15</v>
      </c>
      <c r="M998" s="5">
        <v>33</v>
      </c>
    </row>
    <row r="999" spans="1:13" x14ac:dyDescent="0.15">
      <c r="A999" s="2">
        <v>45464</v>
      </c>
      <c r="B999" s="3">
        <f t="shared" si="47"/>
        <v>2024</v>
      </c>
      <c r="C999" t="str">
        <f t="shared" si="45"/>
        <v>2023-2024</v>
      </c>
      <c r="D999" t="s">
        <v>147</v>
      </c>
      <c r="E999" t="s">
        <v>130</v>
      </c>
      <c r="F999" t="str">
        <f t="shared" si="46"/>
        <v>South Australia</v>
      </c>
      <c r="G999" t="s">
        <v>32</v>
      </c>
      <c r="H999">
        <v>5290</v>
      </c>
      <c r="I999" t="s">
        <v>11</v>
      </c>
      <c r="J999" t="s">
        <v>38</v>
      </c>
      <c r="K999" t="s">
        <v>154</v>
      </c>
      <c r="L999" t="s">
        <v>14</v>
      </c>
      <c r="M999" s="5">
        <v>33</v>
      </c>
    </row>
    <row r="1000" spans="1:13" x14ac:dyDescent="0.15">
      <c r="A1000" s="2">
        <v>45304</v>
      </c>
      <c r="B1000" s="3">
        <f t="shared" si="47"/>
        <v>2024</v>
      </c>
      <c r="C1000" t="str">
        <f t="shared" si="45"/>
        <v>2023-2024</v>
      </c>
      <c r="D1000" t="s">
        <v>147</v>
      </c>
      <c r="E1000" t="s">
        <v>52</v>
      </c>
      <c r="F1000" t="str">
        <f t="shared" si="46"/>
        <v>Victoria</v>
      </c>
      <c r="G1000" t="s">
        <v>45</v>
      </c>
      <c r="H1000">
        <v>3030</v>
      </c>
      <c r="I1000" t="s">
        <v>11</v>
      </c>
      <c r="J1000" t="s">
        <v>46</v>
      </c>
      <c r="K1000" t="s">
        <v>152</v>
      </c>
      <c r="L1000" t="s">
        <v>13</v>
      </c>
      <c r="M1000" s="5">
        <v>33.380000000000003</v>
      </c>
    </row>
    <row r="1001" spans="1:13" x14ac:dyDescent="0.15">
      <c r="A1001" s="2">
        <v>45265</v>
      </c>
      <c r="B1001" s="3">
        <f t="shared" si="47"/>
        <v>2024</v>
      </c>
      <c r="C1001" t="str">
        <f t="shared" si="45"/>
        <v>2023-2024</v>
      </c>
      <c r="D1001" t="s">
        <v>147</v>
      </c>
      <c r="E1001" t="s">
        <v>103</v>
      </c>
      <c r="F1001" t="str">
        <f t="shared" si="46"/>
        <v>Queensland</v>
      </c>
      <c r="G1001" t="s">
        <v>35</v>
      </c>
      <c r="H1001">
        <v>4509</v>
      </c>
      <c r="I1001" t="s">
        <v>11</v>
      </c>
      <c r="J1001" t="s">
        <v>104</v>
      </c>
      <c r="K1001" t="s">
        <v>152</v>
      </c>
      <c r="L1001" t="s">
        <v>13</v>
      </c>
      <c r="M1001" s="5">
        <v>33.39</v>
      </c>
    </row>
    <row r="1002" spans="1:13" x14ac:dyDescent="0.15">
      <c r="A1002" s="2">
        <v>44958</v>
      </c>
      <c r="B1002" s="3">
        <f t="shared" si="47"/>
        <v>2023</v>
      </c>
      <c r="C1002" t="str">
        <f t="shared" si="45"/>
        <v>2022-2023</v>
      </c>
      <c r="D1002" t="s">
        <v>147</v>
      </c>
      <c r="E1002" t="s">
        <v>28</v>
      </c>
      <c r="F1002" t="str">
        <f t="shared" si="46"/>
        <v>Northern Territory</v>
      </c>
      <c r="G1002" t="s">
        <v>29</v>
      </c>
      <c r="H1002">
        <v>800</v>
      </c>
      <c r="I1002" t="s">
        <v>11</v>
      </c>
      <c r="J1002" t="s">
        <v>30</v>
      </c>
      <c r="K1002" t="s">
        <v>156</v>
      </c>
      <c r="L1002" t="s">
        <v>17</v>
      </c>
      <c r="M1002" s="5">
        <v>33.409999999999997</v>
      </c>
    </row>
    <row r="1003" spans="1:13" x14ac:dyDescent="0.15">
      <c r="A1003" s="2">
        <v>45635</v>
      </c>
      <c r="B1003" s="3">
        <f t="shared" si="47"/>
        <v>2025</v>
      </c>
      <c r="C1003" t="str">
        <f t="shared" si="45"/>
        <v>2024-2025</v>
      </c>
      <c r="D1003" t="s">
        <v>147</v>
      </c>
      <c r="E1003" t="s">
        <v>129</v>
      </c>
      <c r="F1003" t="str">
        <f t="shared" si="46"/>
        <v>Tasmania</v>
      </c>
      <c r="G1003" t="s">
        <v>70</v>
      </c>
      <c r="H1003">
        <v>7010</v>
      </c>
      <c r="I1003" t="s">
        <v>11</v>
      </c>
      <c r="J1003" t="s">
        <v>71</v>
      </c>
      <c r="K1003" t="s">
        <v>152</v>
      </c>
      <c r="L1003" t="s">
        <v>13</v>
      </c>
      <c r="M1003" s="5">
        <v>33.43</v>
      </c>
    </row>
    <row r="1004" spans="1:13" x14ac:dyDescent="0.15">
      <c r="A1004" s="2">
        <v>45045</v>
      </c>
      <c r="B1004" s="3">
        <f t="shared" si="47"/>
        <v>2023</v>
      </c>
      <c r="C1004" t="str">
        <f t="shared" si="45"/>
        <v>2022-2023</v>
      </c>
      <c r="D1004" t="s">
        <v>148</v>
      </c>
      <c r="E1004" t="s">
        <v>64</v>
      </c>
      <c r="F1004" t="str">
        <f t="shared" si="46"/>
        <v>Victoria</v>
      </c>
      <c r="G1004" t="s">
        <v>45</v>
      </c>
      <c r="H1004">
        <v>3199</v>
      </c>
      <c r="I1004" t="s">
        <v>11</v>
      </c>
      <c r="J1004" t="s">
        <v>63</v>
      </c>
      <c r="K1004" t="s">
        <v>154</v>
      </c>
      <c r="L1004" t="s">
        <v>14</v>
      </c>
      <c r="M1004" s="5">
        <v>33.75</v>
      </c>
    </row>
    <row r="1005" spans="1:13" x14ac:dyDescent="0.15">
      <c r="A1005" s="2">
        <v>45174</v>
      </c>
      <c r="B1005" s="3">
        <f t="shared" si="47"/>
        <v>2024</v>
      </c>
      <c r="C1005" t="str">
        <f t="shared" si="45"/>
        <v>2023-2024</v>
      </c>
      <c r="D1005" t="s">
        <v>147</v>
      </c>
      <c r="E1005" t="s">
        <v>131</v>
      </c>
      <c r="F1005" t="str">
        <f t="shared" si="46"/>
        <v>Western Australia</v>
      </c>
      <c r="G1005" t="s">
        <v>48</v>
      </c>
      <c r="H1005">
        <v>6530</v>
      </c>
      <c r="I1005" t="s">
        <v>11</v>
      </c>
      <c r="J1005" t="s">
        <v>77</v>
      </c>
      <c r="K1005" t="s">
        <v>155</v>
      </c>
      <c r="L1005" t="s">
        <v>20</v>
      </c>
      <c r="M1005" s="5">
        <v>33.89</v>
      </c>
    </row>
    <row r="1006" spans="1:13" x14ac:dyDescent="0.15">
      <c r="A1006" s="2">
        <v>45007</v>
      </c>
      <c r="B1006" s="3">
        <f t="shared" si="47"/>
        <v>2023</v>
      </c>
      <c r="C1006" t="str">
        <f t="shared" si="45"/>
        <v>2022-2023</v>
      </c>
      <c r="D1006" t="s">
        <v>147</v>
      </c>
      <c r="E1006" t="s">
        <v>61</v>
      </c>
      <c r="F1006" t="str">
        <f t="shared" si="46"/>
        <v>New South Wales</v>
      </c>
      <c r="G1006" t="s">
        <v>10</v>
      </c>
      <c r="H1006">
        <v>2539</v>
      </c>
      <c r="I1006" t="s">
        <v>11</v>
      </c>
      <c r="J1006" t="s">
        <v>58</v>
      </c>
      <c r="K1006" t="s">
        <v>149</v>
      </c>
      <c r="L1006" t="s">
        <v>15</v>
      </c>
      <c r="M1006" s="5">
        <v>33.93</v>
      </c>
    </row>
    <row r="1007" spans="1:13" x14ac:dyDescent="0.15">
      <c r="A1007" s="2">
        <v>45372</v>
      </c>
      <c r="B1007" s="3">
        <f t="shared" si="47"/>
        <v>2024</v>
      </c>
      <c r="C1007" t="str">
        <f t="shared" si="45"/>
        <v>2023-2024</v>
      </c>
      <c r="D1007" t="s">
        <v>147</v>
      </c>
      <c r="E1007" t="s">
        <v>136</v>
      </c>
      <c r="F1007" t="str">
        <f t="shared" si="46"/>
        <v>Victoria</v>
      </c>
      <c r="G1007" t="s">
        <v>45</v>
      </c>
      <c r="H1007">
        <v>3175</v>
      </c>
      <c r="I1007" t="s">
        <v>11</v>
      </c>
      <c r="J1007" t="s">
        <v>63</v>
      </c>
      <c r="K1007" t="s">
        <v>155</v>
      </c>
      <c r="L1007" t="s">
        <v>20</v>
      </c>
      <c r="M1007" s="5">
        <v>33.94</v>
      </c>
    </row>
    <row r="1008" spans="1:13" x14ac:dyDescent="0.15">
      <c r="A1008" s="2">
        <v>45195</v>
      </c>
      <c r="B1008" s="3">
        <f t="shared" si="47"/>
        <v>2024</v>
      </c>
      <c r="C1008" t="str">
        <f t="shared" si="45"/>
        <v>2023-2024</v>
      </c>
      <c r="D1008" t="s">
        <v>147</v>
      </c>
      <c r="E1008" t="s">
        <v>57</v>
      </c>
      <c r="F1008" t="str">
        <f t="shared" si="46"/>
        <v>New South Wales</v>
      </c>
      <c r="G1008" t="s">
        <v>10</v>
      </c>
      <c r="H1008">
        <v>2560</v>
      </c>
      <c r="I1008" t="s">
        <v>11</v>
      </c>
      <c r="J1008" t="s">
        <v>58</v>
      </c>
      <c r="K1008" t="s">
        <v>154</v>
      </c>
      <c r="L1008" t="s">
        <v>14</v>
      </c>
      <c r="M1008" s="5">
        <v>33.97</v>
      </c>
    </row>
    <row r="1009" spans="1:13" x14ac:dyDescent="0.15">
      <c r="A1009" s="2">
        <v>45069</v>
      </c>
      <c r="B1009" s="3">
        <f t="shared" si="47"/>
        <v>2023</v>
      </c>
      <c r="C1009" t="str">
        <f t="shared" si="45"/>
        <v>2022-2023</v>
      </c>
      <c r="D1009" t="s">
        <v>147</v>
      </c>
      <c r="E1009" t="s">
        <v>57</v>
      </c>
      <c r="F1009" t="str">
        <f t="shared" si="46"/>
        <v>New South Wales</v>
      </c>
      <c r="G1009" t="s">
        <v>10</v>
      </c>
      <c r="H1009">
        <v>2560</v>
      </c>
      <c r="I1009" t="s">
        <v>11</v>
      </c>
      <c r="J1009" t="s">
        <v>58</v>
      </c>
      <c r="K1009" t="s">
        <v>153</v>
      </c>
      <c r="L1009" t="s">
        <v>16</v>
      </c>
      <c r="M1009" s="5">
        <v>33.979999999999997</v>
      </c>
    </row>
    <row r="1010" spans="1:13" x14ac:dyDescent="0.15">
      <c r="A1010" s="2">
        <v>44965</v>
      </c>
      <c r="B1010" s="3">
        <f t="shared" si="47"/>
        <v>2023</v>
      </c>
      <c r="C1010" t="str">
        <f t="shared" si="45"/>
        <v>2022-2023</v>
      </c>
      <c r="D1010" t="s">
        <v>147</v>
      </c>
      <c r="E1010" t="s">
        <v>54</v>
      </c>
      <c r="F1010" t="str">
        <f t="shared" si="46"/>
        <v>Victoria</v>
      </c>
      <c r="G1010" t="s">
        <v>45</v>
      </c>
      <c r="H1010">
        <v>3977</v>
      </c>
      <c r="I1010" t="s">
        <v>11</v>
      </c>
      <c r="J1010" t="s">
        <v>55</v>
      </c>
      <c r="K1010" t="s">
        <v>150</v>
      </c>
      <c r="L1010" t="s">
        <v>18</v>
      </c>
      <c r="M1010" s="5">
        <v>33.979999999999997</v>
      </c>
    </row>
    <row r="1011" spans="1:13" x14ac:dyDescent="0.15">
      <c r="A1011" s="2">
        <v>45074</v>
      </c>
      <c r="B1011" s="3">
        <f t="shared" si="47"/>
        <v>2023</v>
      </c>
      <c r="C1011" t="str">
        <f t="shared" si="45"/>
        <v>2022-2023</v>
      </c>
      <c r="D1011" t="s">
        <v>147</v>
      </c>
      <c r="E1011" t="s">
        <v>109</v>
      </c>
      <c r="F1011" t="str">
        <f t="shared" si="46"/>
        <v>New South Wales</v>
      </c>
      <c r="G1011" t="s">
        <v>10</v>
      </c>
      <c r="H1011">
        <v>2480</v>
      </c>
      <c r="I1011" t="s">
        <v>11</v>
      </c>
      <c r="J1011" t="s">
        <v>68</v>
      </c>
      <c r="K1011" t="s">
        <v>154</v>
      </c>
      <c r="L1011" t="s">
        <v>14</v>
      </c>
      <c r="M1011" s="5">
        <v>34.120000000000005</v>
      </c>
    </row>
    <row r="1012" spans="1:13" x14ac:dyDescent="0.15">
      <c r="A1012" s="2">
        <v>45516</v>
      </c>
      <c r="B1012" s="3">
        <f t="shared" si="47"/>
        <v>2025</v>
      </c>
      <c r="C1012" t="str">
        <f t="shared" si="45"/>
        <v>2024-2025</v>
      </c>
      <c r="D1012" t="s">
        <v>147</v>
      </c>
      <c r="E1012" t="s">
        <v>73</v>
      </c>
      <c r="F1012" t="str">
        <f t="shared" si="46"/>
        <v>Victoria</v>
      </c>
      <c r="G1012" t="s">
        <v>45</v>
      </c>
      <c r="H1012">
        <v>3136</v>
      </c>
      <c r="I1012" t="s">
        <v>11</v>
      </c>
      <c r="J1012" t="s">
        <v>63</v>
      </c>
      <c r="K1012" t="s">
        <v>19</v>
      </c>
      <c r="L1012" t="s">
        <v>23</v>
      </c>
      <c r="M1012" s="5">
        <v>34.47</v>
      </c>
    </row>
    <row r="1013" spans="1:13" x14ac:dyDescent="0.15">
      <c r="A1013" s="2">
        <v>45209</v>
      </c>
      <c r="B1013" s="3">
        <f t="shared" si="47"/>
        <v>2024</v>
      </c>
      <c r="C1013" t="str">
        <f t="shared" si="45"/>
        <v>2023-2024</v>
      </c>
      <c r="D1013" t="s">
        <v>147</v>
      </c>
      <c r="E1013" t="s">
        <v>73</v>
      </c>
      <c r="F1013" t="str">
        <f t="shared" si="46"/>
        <v>Victoria</v>
      </c>
      <c r="G1013" t="s">
        <v>45</v>
      </c>
      <c r="H1013">
        <v>3136</v>
      </c>
      <c r="I1013" t="s">
        <v>11</v>
      </c>
      <c r="J1013" t="s">
        <v>63</v>
      </c>
      <c r="K1013" t="s">
        <v>154</v>
      </c>
      <c r="L1013" t="s">
        <v>14</v>
      </c>
      <c r="M1013" s="5">
        <v>34.5</v>
      </c>
    </row>
    <row r="1014" spans="1:13" x14ac:dyDescent="0.15">
      <c r="A1014" s="2">
        <v>45521</v>
      </c>
      <c r="B1014" s="3">
        <f t="shared" si="47"/>
        <v>2025</v>
      </c>
      <c r="C1014" t="str">
        <f t="shared" si="45"/>
        <v>2024-2025</v>
      </c>
      <c r="D1014" t="s">
        <v>147</v>
      </c>
      <c r="E1014" t="s">
        <v>78</v>
      </c>
      <c r="F1014" t="str">
        <f t="shared" si="46"/>
        <v>New South Wales</v>
      </c>
      <c r="G1014" t="s">
        <v>10</v>
      </c>
      <c r="H1014">
        <v>2350</v>
      </c>
      <c r="I1014" t="s">
        <v>11</v>
      </c>
      <c r="J1014" t="s">
        <v>68</v>
      </c>
      <c r="K1014" t="s">
        <v>156</v>
      </c>
      <c r="L1014" t="s">
        <v>17</v>
      </c>
      <c r="M1014" s="5">
        <v>34.57</v>
      </c>
    </row>
    <row r="1015" spans="1:13" x14ac:dyDescent="0.15">
      <c r="A1015" s="2">
        <v>45206</v>
      </c>
      <c r="B1015" s="3">
        <f t="shared" si="47"/>
        <v>2024</v>
      </c>
      <c r="C1015" t="str">
        <f t="shared" si="45"/>
        <v>2023-2024</v>
      </c>
      <c r="D1015" t="s">
        <v>148</v>
      </c>
      <c r="E1015" t="s">
        <v>141</v>
      </c>
      <c r="F1015" t="str">
        <f t="shared" si="46"/>
        <v>Western Australia</v>
      </c>
      <c r="G1015" t="s">
        <v>48</v>
      </c>
      <c r="H1015">
        <v>6052</v>
      </c>
      <c r="I1015" t="s">
        <v>11</v>
      </c>
      <c r="J1015" t="s">
        <v>49</v>
      </c>
      <c r="K1015" t="s">
        <v>153</v>
      </c>
      <c r="L1015" t="s">
        <v>16</v>
      </c>
      <c r="M1015" s="5">
        <v>34.74</v>
      </c>
    </row>
    <row r="1016" spans="1:13" x14ac:dyDescent="0.15">
      <c r="A1016" s="2">
        <v>45416</v>
      </c>
      <c r="B1016" s="3">
        <f t="shared" si="47"/>
        <v>2024</v>
      </c>
      <c r="C1016" t="str">
        <f t="shared" si="45"/>
        <v>2023-2024</v>
      </c>
      <c r="D1016" t="s">
        <v>148</v>
      </c>
      <c r="E1016" t="s">
        <v>126</v>
      </c>
      <c r="F1016" t="str">
        <f t="shared" si="46"/>
        <v>Queensland</v>
      </c>
      <c r="G1016" t="s">
        <v>35</v>
      </c>
      <c r="H1016">
        <v>4551</v>
      </c>
      <c r="I1016" t="s">
        <v>11</v>
      </c>
      <c r="J1016" t="s">
        <v>120</v>
      </c>
      <c r="K1016" t="s">
        <v>157</v>
      </c>
      <c r="L1016" t="s">
        <v>22</v>
      </c>
      <c r="M1016" s="5">
        <v>34.86</v>
      </c>
    </row>
    <row r="1017" spans="1:13" x14ac:dyDescent="0.15">
      <c r="A1017" s="2">
        <v>44936</v>
      </c>
      <c r="B1017" s="3">
        <f t="shared" si="47"/>
        <v>2023</v>
      </c>
      <c r="C1017" t="str">
        <f t="shared" si="45"/>
        <v>2022-2023</v>
      </c>
      <c r="D1017" t="s">
        <v>147</v>
      </c>
      <c r="E1017" t="s">
        <v>76</v>
      </c>
      <c r="F1017" t="str">
        <f t="shared" si="46"/>
        <v>Western Australia</v>
      </c>
      <c r="G1017" t="s">
        <v>48</v>
      </c>
      <c r="H1017">
        <v>6450</v>
      </c>
      <c r="I1017" t="s">
        <v>11</v>
      </c>
      <c r="J1017" t="s">
        <v>77</v>
      </c>
      <c r="K1017" t="s">
        <v>155</v>
      </c>
      <c r="L1017" t="s">
        <v>20</v>
      </c>
      <c r="M1017" s="5">
        <v>34.910000000000004</v>
      </c>
    </row>
    <row r="1018" spans="1:13" x14ac:dyDescent="0.15">
      <c r="A1018" s="2">
        <v>45230</v>
      </c>
      <c r="B1018" s="3">
        <f t="shared" si="47"/>
        <v>2024</v>
      </c>
      <c r="C1018" t="str">
        <f t="shared" si="45"/>
        <v>2023-2024</v>
      </c>
      <c r="D1018" t="s">
        <v>147</v>
      </c>
      <c r="E1018" t="s">
        <v>91</v>
      </c>
      <c r="F1018" t="str">
        <f t="shared" si="46"/>
        <v>Victoria</v>
      </c>
      <c r="G1018" t="s">
        <v>45</v>
      </c>
      <c r="H1018">
        <v>3690</v>
      </c>
      <c r="I1018" t="s">
        <v>11</v>
      </c>
      <c r="J1018" t="s">
        <v>55</v>
      </c>
      <c r="K1018" t="s">
        <v>155</v>
      </c>
      <c r="L1018" t="s">
        <v>20</v>
      </c>
      <c r="M1018" s="5">
        <v>34.92</v>
      </c>
    </row>
    <row r="1019" spans="1:13" x14ac:dyDescent="0.15">
      <c r="A1019" s="2">
        <v>44981</v>
      </c>
      <c r="B1019" s="3">
        <f t="shared" si="47"/>
        <v>2023</v>
      </c>
      <c r="C1019" t="str">
        <f t="shared" si="45"/>
        <v>2022-2023</v>
      </c>
      <c r="D1019" t="s">
        <v>147</v>
      </c>
      <c r="E1019" t="s">
        <v>96</v>
      </c>
      <c r="F1019" t="str">
        <f t="shared" si="46"/>
        <v>Western Australia</v>
      </c>
      <c r="G1019" t="s">
        <v>48</v>
      </c>
      <c r="H1019">
        <v>6330</v>
      </c>
      <c r="I1019" t="s">
        <v>11</v>
      </c>
      <c r="J1019" t="s">
        <v>94</v>
      </c>
      <c r="K1019" t="s">
        <v>152</v>
      </c>
      <c r="L1019" t="s">
        <v>13</v>
      </c>
      <c r="M1019" s="5">
        <v>34.93</v>
      </c>
    </row>
    <row r="1020" spans="1:13" x14ac:dyDescent="0.15">
      <c r="A1020" s="2">
        <v>45106</v>
      </c>
      <c r="B1020" s="3">
        <f t="shared" si="47"/>
        <v>2023</v>
      </c>
      <c r="C1020" t="str">
        <f t="shared" si="45"/>
        <v>2022-2023</v>
      </c>
      <c r="D1020" t="s">
        <v>147</v>
      </c>
      <c r="E1020" t="s">
        <v>96</v>
      </c>
      <c r="F1020" t="str">
        <f t="shared" si="46"/>
        <v>Western Australia</v>
      </c>
      <c r="G1020" t="s">
        <v>48</v>
      </c>
      <c r="H1020">
        <v>6330</v>
      </c>
      <c r="I1020" t="s">
        <v>11</v>
      </c>
      <c r="J1020" t="s">
        <v>94</v>
      </c>
      <c r="K1020" t="s">
        <v>149</v>
      </c>
      <c r="L1020" t="s">
        <v>15</v>
      </c>
      <c r="M1020" s="5">
        <v>34.93</v>
      </c>
    </row>
    <row r="1021" spans="1:13" x14ac:dyDescent="0.15">
      <c r="A1021" s="2">
        <v>45494</v>
      </c>
      <c r="B1021" s="3">
        <f t="shared" si="47"/>
        <v>2025</v>
      </c>
      <c r="C1021" t="str">
        <f t="shared" si="45"/>
        <v>2024-2025</v>
      </c>
      <c r="D1021" t="s">
        <v>147</v>
      </c>
      <c r="E1021" t="s">
        <v>85</v>
      </c>
      <c r="F1021" t="str">
        <f t="shared" si="46"/>
        <v>Queensland</v>
      </c>
      <c r="G1021" t="s">
        <v>35</v>
      </c>
      <c r="H1021">
        <v>4883</v>
      </c>
      <c r="I1021" t="s">
        <v>11</v>
      </c>
      <c r="J1021" t="s">
        <v>36</v>
      </c>
      <c r="K1021" t="s">
        <v>149</v>
      </c>
      <c r="L1021" t="s">
        <v>15</v>
      </c>
      <c r="M1021" s="5">
        <v>34.93</v>
      </c>
    </row>
    <row r="1022" spans="1:13" x14ac:dyDescent="0.15">
      <c r="A1022" s="2">
        <v>45022</v>
      </c>
      <c r="B1022" s="3">
        <f t="shared" si="47"/>
        <v>2023</v>
      </c>
      <c r="C1022" t="str">
        <f t="shared" si="45"/>
        <v>2022-2023</v>
      </c>
      <c r="D1022" t="s">
        <v>148</v>
      </c>
      <c r="E1022" t="s">
        <v>67</v>
      </c>
      <c r="F1022" t="str">
        <f t="shared" si="46"/>
        <v>New South Wales</v>
      </c>
      <c r="G1022" t="s">
        <v>10</v>
      </c>
      <c r="H1022">
        <v>2478</v>
      </c>
      <c r="I1022" t="s">
        <v>11</v>
      </c>
      <c r="J1022" t="s">
        <v>68</v>
      </c>
      <c r="K1022" t="s">
        <v>150</v>
      </c>
      <c r="L1022" t="s">
        <v>18</v>
      </c>
      <c r="M1022" s="5">
        <v>34.93</v>
      </c>
    </row>
    <row r="1023" spans="1:13" x14ac:dyDescent="0.15">
      <c r="A1023" s="2">
        <v>45095</v>
      </c>
      <c r="B1023" s="3">
        <f t="shared" si="47"/>
        <v>2023</v>
      </c>
      <c r="C1023" t="str">
        <f t="shared" si="45"/>
        <v>2022-2023</v>
      </c>
      <c r="D1023" t="s">
        <v>147</v>
      </c>
      <c r="E1023" t="s">
        <v>52</v>
      </c>
      <c r="F1023" t="str">
        <f t="shared" si="46"/>
        <v>Victoria</v>
      </c>
      <c r="G1023" t="s">
        <v>45</v>
      </c>
      <c r="H1023">
        <v>3030</v>
      </c>
      <c r="I1023" t="s">
        <v>11</v>
      </c>
      <c r="J1023" t="s">
        <v>46</v>
      </c>
      <c r="K1023" t="s">
        <v>154</v>
      </c>
      <c r="L1023" t="s">
        <v>14</v>
      </c>
      <c r="M1023" s="5">
        <v>34.950000000000003</v>
      </c>
    </row>
    <row r="1024" spans="1:13" x14ac:dyDescent="0.15">
      <c r="A1024" s="2">
        <v>45085</v>
      </c>
      <c r="B1024" s="3">
        <f t="shared" si="47"/>
        <v>2023</v>
      </c>
      <c r="C1024" t="str">
        <f t="shared" si="45"/>
        <v>2022-2023</v>
      </c>
      <c r="D1024" t="s">
        <v>147</v>
      </c>
      <c r="E1024" t="s">
        <v>110</v>
      </c>
      <c r="F1024" t="str">
        <f t="shared" si="46"/>
        <v>Queensland</v>
      </c>
      <c r="G1024" t="s">
        <v>35</v>
      </c>
      <c r="H1024">
        <v>4680</v>
      </c>
      <c r="I1024" t="s">
        <v>11</v>
      </c>
      <c r="J1024" t="s">
        <v>51</v>
      </c>
      <c r="K1024" t="s">
        <v>154</v>
      </c>
      <c r="L1024" t="s">
        <v>14</v>
      </c>
      <c r="M1024" s="5">
        <v>34.96</v>
      </c>
    </row>
    <row r="1025" spans="1:13" x14ac:dyDescent="0.15">
      <c r="A1025" s="2">
        <v>45291</v>
      </c>
      <c r="B1025" s="3">
        <f t="shared" si="47"/>
        <v>2024</v>
      </c>
      <c r="C1025" t="str">
        <f t="shared" si="45"/>
        <v>2023-2024</v>
      </c>
      <c r="D1025" t="s">
        <v>148</v>
      </c>
      <c r="E1025" t="s">
        <v>141</v>
      </c>
      <c r="F1025" t="str">
        <f t="shared" si="46"/>
        <v>Western Australia</v>
      </c>
      <c r="G1025" t="s">
        <v>48</v>
      </c>
      <c r="H1025">
        <v>6052</v>
      </c>
      <c r="I1025" t="s">
        <v>11</v>
      </c>
      <c r="J1025" t="s">
        <v>49</v>
      </c>
      <c r="K1025" t="s">
        <v>152</v>
      </c>
      <c r="L1025" t="s">
        <v>13</v>
      </c>
      <c r="M1025" s="5">
        <v>34.97</v>
      </c>
    </row>
    <row r="1026" spans="1:13" x14ac:dyDescent="0.15">
      <c r="A1026" s="2">
        <v>45182</v>
      </c>
      <c r="B1026" s="3">
        <f t="shared" si="47"/>
        <v>2024</v>
      </c>
      <c r="C1026" t="str">
        <f t="shared" ref="C1026:C1089" si="48">IF(MONTH(A1026) &gt;= 7, YEAR(A1026) &amp; "-" &amp; YEAR(A1026) + 1, YEAR(A1026) - 1 &amp; "-" &amp; YEAR(A1026))</f>
        <v>2023-2024</v>
      </c>
      <c r="D1026" t="s">
        <v>147</v>
      </c>
      <c r="E1026" t="s">
        <v>126</v>
      </c>
      <c r="F1026" t="str">
        <f t="shared" ref="F1026:F1089" si="49">IF(G1026="WA","Western Australia",
IF(G1026="NSW","New South Wales",
IF(G1026="QLD","Queensland",
IF(G1026="VIC","Victoria",
IF(G1026="TAS","Tasmania",
IF(G1026="SA","South Australia",
IF(G1026="NT","Northern Territory",
IF(G1026="ACT","Australian Capital Territory",G1026))))))))</f>
        <v>Queensland</v>
      </c>
      <c r="G1026" t="s">
        <v>35</v>
      </c>
      <c r="H1026">
        <v>4551</v>
      </c>
      <c r="I1026" t="s">
        <v>11</v>
      </c>
      <c r="J1026" t="s">
        <v>120</v>
      </c>
      <c r="K1026" t="s">
        <v>149</v>
      </c>
      <c r="L1026" t="s">
        <v>15</v>
      </c>
      <c r="M1026" s="5">
        <v>34.989999999999995</v>
      </c>
    </row>
    <row r="1027" spans="1:13" x14ac:dyDescent="0.15">
      <c r="A1027" s="2">
        <v>45303</v>
      </c>
      <c r="B1027" s="3">
        <f t="shared" ref="B1027:B1090" si="50">IF(MONTH(A1027)&gt;=7,YEAR(A1027)+1,YEAR(A1027))</f>
        <v>2024</v>
      </c>
      <c r="C1027" t="str">
        <f t="shared" si="48"/>
        <v>2023-2024</v>
      </c>
      <c r="D1027" t="s">
        <v>147</v>
      </c>
      <c r="E1027" t="s">
        <v>56</v>
      </c>
      <c r="F1027" t="str">
        <f t="shared" si="49"/>
        <v>Northern Territory</v>
      </c>
      <c r="G1027" t="s">
        <v>29</v>
      </c>
      <c r="H1027">
        <v>870</v>
      </c>
      <c r="I1027" t="s">
        <v>11</v>
      </c>
      <c r="J1027" t="s">
        <v>30</v>
      </c>
      <c r="K1027" t="s">
        <v>152</v>
      </c>
      <c r="L1027" t="s">
        <v>13</v>
      </c>
      <c r="M1027" s="5">
        <v>35</v>
      </c>
    </row>
    <row r="1028" spans="1:13" x14ac:dyDescent="0.15">
      <c r="A1028" s="2">
        <v>45396</v>
      </c>
      <c r="B1028" s="3">
        <f t="shared" si="50"/>
        <v>2024</v>
      </c>
      <c r="C1028" t="str">
        <f t="shared" si="48"/>
        <v>2023-2024</v>
      </c>
      <c r="D1028" t="s">
        <v>147</v>
      </c>
      <c r="E1028" t="s">
        <v>64</v>
      </c>
      <c r="F1028" t="str">
        <f t="shared" si="49"/>
        <v>Victoria</v>
      </c>
      <c r="G1028" t="s">
        <v>45</v>
      </c>
      <c r="H1028">
        <v>3199</v>
      </c>
      <c r="I1028" t="s">
        <v>11</v>
      </c>
      <c r="J1028" t="s">
        <v>63</v>
      </c>
      <c r="K1028" t="s">
        <v>19</v>
      </c>
      <c r="L1028" t="s">
        <v>23</v>
      </c>
      <c r="M1028" s="5">
        <v>35.11</v>
      </c>
    </row>
    <row r="1029" spans="1:13" x14ac:dyDescent="0.15">
      <c r="A1029" s="2">
        <v>45622</v>
      </c>
      <c r="B1029" s="3">
        <f t="shared" si="50"/>
        <v>2025</v>
      </c>
      <c r="C1029" t="str">
        <f t="shared" si="48"/>
        <v>2024-2025</v>
      </c>
      <c r="D1029" t="s">
        <v>147</v>
      </c>
      <c r="E1029" t="s">
        <v>72</v>
      </c>
      <c r="F1029" t="str">
        <f t="shared" si="49"/>
        <v>Western Australia</v>
      </c>
      <c r="G1029" t="s">
        <v>48</v>
      </c>
      <c r="H1029">
        <v>6010</v>
      </c>
      <c r="I1029" t="s">
        <v>11</v>
      </c>
      <c r="J1029" t="s">
        <v>49</v>
      </c>
      <c r="K1029" t="s">
        <v>150</v>
      </c>
      <c r="L1029" t="s">
        <v>18</v>
      </c>
      <c r="M1029" s="5">
        <v>35.28</v>
      </c>
    </row>
    <row r="1030" spans="1:13" x14ac:dyDescent="0.15">
      <c r="A1030" s="2">
        <v>44927</v>
      </c>
      <c r="B1030" s="3">
        <f t="shared" si="50"/>
        <v>2023</v>
      </c>
      <c r="C1030" t="str">
        <f t="shared" si="48"/>
        <v>2022-2023</v>
      </c>
      <c r="D1030" t="s">
        <v>147</v>
      </c>
      <c r="E1030" t="s">
        <v>88</v>
      </c>
      <c r="F1030" t="str">
        <f t="shared" si="49"/>
        <v>South Australia</v>
      </c>
      <c r="G1030" t="s">
        <v>32</v>
      </c>
      <c r="H1030">
        <v>5011</v>
      </c>
      <c r="I1030" t="s">
        <v>11</v>
      </c>
      <c r="J1030" t="s">
        <v>33</v>
      </c>
      <c r="K1030" t="s">
        <v>154</v>
      </c>
      <c r="L1030" t="s">
        <v>14</v>
      </c>
      <c r="M1030" s="5">
        <v>35.480000000000004</v>
      </c>
    </row>
    <row r="1031" spans="1:13" x14ac:dyDescent="0.15">
      <c r="A1031" s="2">
        <v>45047</v>
      </c>
      <c r="B1031" s="3">
        <f t="shared" si="50"/>
        <v>2023</v>
      </c>
      <c r="C1031" t="str">
        <f t="shared" si="48"/>
        <v>2022-2023</v>
      </c>
      <c r="D1031" t="s">
        <v>147</v>
      </c>
      <c r="E1031" t="s">
        <v>107</v>
      </c>
      <c r="F1031" t="str">
        <f t="shared" si="49"/>
        <v>Queensland</v>
      </c>
      <c r="G1031" t="s">
        <v>35</v>
      </c>
      <c r="H1031">
        <v>4220</v>
      </c>
      <c r="I1031" t="s">
        <v>11</v>
      </c>
      <c r="J1031" t="s">
        <v>104</v>
      </c>
      <c r="K1031" t="s">
        <v>156</v>
      </c>
      <c r="L1031" t="s">
        <v>17</v>
      </c>
      <c r="M1031" s="5">
        <v>35.619999999999997</v>
      </c>
    </row>
    <row r="1032" spans="1:13" x14ac:dyDescent="0.15">
      <c r="A1032" s="2">
        <v>45179</v>
      </c>
      <c r="B1032" s="3">
        <f t="shared" si="50"/>
        <v>2024</v>
      </c>
      <c r="C1032" t="str">
        <f t="shared" si="48"/>
        <v>2023-2024</v>
      </c>
      <c r="D1032" t="s">
        <v>147</v>
      </c>
      <c r="E1032" t="s">
        <v>41</v>
      </c>
      <c r="F1032" t="str">
        <f t="shared" si="49"/>
        <v>New South Wales</v>
      </c>
      <c r="G1032" t="s">
        <v>10</v>
      </c>
      <c r="H1032">
        <v>2830</v>
      </c>
      <c r="I1032" t="s">
        <v>11</v>
      </c>
      <c r="J1032" t="s">
        <v>25</v>
      </c>
      <c r="K1032" t="s">
        <v>151</v>
      </c>
      <c r="L1032" t="s">
        <v>21</v>
      </c>
      <c r="M1032" s="5">
        <v>35.72</v>
      </c>
    </row>
    <row r="1033" spans="1:13" x14ac:dyDescent="0.15">
      <c r="A1033" s="2">
        <v>45128</v>
      </c>
      <c r="B1033" s="3">
        <f t="shared" si="50"/>
        <v>2024</v>
      </c>
      <c r="C1033" t="str">
        <f t="shared" si="48"/>
        <v>2023-2024</v>
      </c>
      <c r="D1033" t="s">
        <v>147</v>
      </c>
      <c r="E1033" t="s">
        <v>9</v>
      </c>
      <c r="F1033" t="str">
        <f t="shared" si="49"/>
        <v>New South Wales</v>
      </c>
      <c r="G1033" t="s">
        <v>10</v>
      </c>
      <c r="H1033">
        <v>2067</v>
      </c>
      <c r="I1033" t="s">
        <v>11</v>
      </c>
      <c r="J1033" t="s">
        <v>12</v>
      </c>
      <c r="K1033" t="s">
        <v>157</v>
      </c>
      <c r="L1033" t="s">
        <v>22</v>
      </c>
      <c r="M1033" s="5">
        <v>35.82</v>
      </c>
    </row>
    <row r="1034" spans="1:13" x14ac:dyDescent="0.15">
      <c r="A1034" s="2">
        <v>45450</v>
      </c>
      <c r="B1034" s="3">
        <f t="shared" si="50"/>
        <v>2024</v>
      </c>
      <c r="C1034" t="str">
        <f t="shared" si="48"/>
        <v>2023-2024</v>
      </c>
      <c r="D1034" t="s">
        <v>147</v>
      </c>
      <c r="E1034" t="s">
        <v>91</v>
      </c>
      <c r="F1034" t="str">
        <f t="shared" si="49"/>
        <v>Victoria</v>
      </c>
      <c r="G1034" t="s">
        <v>45</v>
      </c>
      <c r="H1034">
        <v>3690</v>
      </c>
      <c r="I1034" t="s">
        <v>11</v>
      </c>
      <c r="J1034" t="s">
        <v>55</v>
      </c>
      <c r="K1034" t="s">
        <v>153</v>
      </c>
      <c r="L1034" t="s">
        <v>16</v>
      </c>
      <c r="M1034" s="5">
        <v>35.840000000000003</v>
      </c>
    </row>
    <row r="1035" spans="1:13" x14ac:dyDescent="0.15">
      <c r="A1035" s="2">
        <v>45257</v>
      </c>
      <c r="B1035" s="3">
        <f t="shared" si="50"/>
        <v>2024</v>
      </c>
      <c r="C1035" t="str">
        <f t="shared" si="48"/>
        <v>2023-2024</v>
      </c>
      <c r="D1035" t="s">
        <v>148</v>
      </c>
      <c r="E1035" t="s">
        <v>93</v>
      </c>
      <c r="F1035" t="str">
        <f t="shared" si="49"/>
        <v>Western Australia</v>
      </c>
      <c r="G1035" t="s">
        <v>48</v>
      </c>
      <c r="H1035">
        <v>6112</v>
      </c>
      <c r="I1035" t="s">
        <v>11</v>
      </c>
      <c r="J1035" t="s">
        <v>94</v>
      </c>
      <c r="K1035" t="s">
        <v>156</v>
      </c>
      <c r="L1035" t="s">
        <v>17</v>
      </c>
      <c r="M1035" s="5">
        <v>35.880000000000003</v>
      </c>
    </row>
    <row r="1036" spans="1:13" x14ac:dyDescent="0.15">
      <c r="A1036" s="2">
        <v>44951</v>
      </c>
      <c r="B1036" s="3">
        <f t="shared" si="50"/>
        <v>2023</v>
      </c>
      <c r="C1036" t="str">
        <f t="shared" si="48"/>
        <v>2022-2023</v>
      </c>
      <c r="D1036" t="s">
        <v>147</v>
      </c>
      <c r="E1036" t="s">
        <v>105</v>
      </c>
      <c r="F1036" t="str">
        <f t="shared" si="49"/>
        <v>Victoria</v>
      </c>
      <c r="G1036" t="s">
        <v>45</v>
      </c>
      <c r="H1036">
        <v>3500</v>
      </c>
      <c r="I1036" t="s">
        <v>11</v>
      </c>
      <c r="J1036" t="s">
        <v>60</v>
      </c>
      <c r="K1036" t="s">
        <v>19</v>
      </c>
      <c r="L1036" t="s">
        <v>23</v>
      </c>
      <c r="M1036" s="5">
        <v>35.880000000000003</v>
      </c>
    </row>
    <row r="1037" spans="1:13" x14ac:dyDescent="0.15">
      <c r="A1037" s="2">
        <v>45384</v>
      </c>
      <c r="B1037" s="3">
        <f t="shared" si="50"/>
        <v>2024</v>
      </c>
      <c r="C1037" t="str">
        <f t="shared" si="48"/>
        <v>2023-2024</v>
      </c>
      <c r="D1037" t="s">
        <v>148</v>
      </c>
      <c r="E1037" t="s">
        <v>144</v>
      </c>
      <c r="F1037" t="str">
        <f t="shared" si="49"/>
        <v>Queensland</v>
      </c>
      <c r="G1037" t="s">
        <v>35</v>
      </c>
      <c r="H1037">
        <v>4566</v>
      </c>
      <c r="I1037" t="s">
        <v>11</v>
      </c>
      <c r="J1037" t="s">
        <v>120</v>
      </c>
      <c r="K1037" t="s">
        <v>156</v>
      </c>
      <c r="L1037" t="s">
        <v>17</v>
      </c>
      <c r="M1037" s="5">
        <v>35.880000000000003</v>
      </c>
    </row>
    <row r="1038" spans="1:13" x14ac:dyDescent="0.15">
      <c r="A1038" s="2">
        <v>45597</v>
      </c>
      <c r="B1038" s="3">
        <f t="shared" si="50"/>
        <v>2025</v>
      </c>
      <c r="C1038" t="str">
        <f t="shared" si="48"/>
        <v>2024-2025</v>
      </c>
      <c r="D1038" t="s">
        <v>148</v>
      </c>
      <c r="E1038" t="s">
        <v>137</v>
      </c>
      <c r="F1038" t="str">
        <f t="shared" si="49"/>
        <v>New South Wales</v>
      </c>
      <c r="G1038" t="s">
        <v>10</v>
      </c>
      <c r="H1038">
        <v>2031</v>
      </c>
      <c r="I1038" t="s">
        <v>11</v>
      </c>
      <c r="J1038" t="s">
        <v>12</v>
      </c>
      <c r="K1038" t="s">
        <v>156</v>
      </c>
      <c r="L1038" t="s">
        <v>17</v>
      </c>
      <c r="M1038" s="5">
        <v>35.880000000000003</v>
      </c>
    </row>
    <row r="1039" spans="1:13" x14ac:dyDescent="0.15">
      <c r="A1039" s="2">
        <v>45255</v>
      </c>
      <c r="B1039" s="3">
        <f t="shared" si="50"/>
        <v>2024</v>
      </c>
      <c r="C1039" t="str">
        <f t="shared" si="48"/>
        <v>2023-2024</v>
      </c>
      <c r="D1039" t="s">
        <v>147</v>
      </c>
      <c r="E1039" t="s">
        <v>124</v>
      </c>
      <c r="F1039" t="str">
        <f t="shared" si="49"/>
        <v>New South Wales</v>
      </c>
      <c r="G1039" t="s">
        <v>10</v>
      </c>
      <c r="H1039">
        <v>2015</v>
      </c>
      <c r="I1039" t="s">
        <v>11</v>
      </c>
      <c r="J1039" t="s">
        <v>12</v>
      </c>
      <c r="K1039" t="s">
        <v>155</v>
      </c>
      <c r="L1039" t="s">
        <v>20</v>
      </c>
      <c r="M1039" s="5">
        <v>35.909999999999997</v>
      </c>
    </row>
    <row r="1040" spans="1:13" x14ac:dyDescent="0.15">
      <c r="A1040" s="2">
        <v>45200</v>
      </c>
      <c r="B1040" s="3">
        <f t="shared" si="50"/>
        <v>2024</v>
      </c>
      <c r="C1040" t="str">
        <f t="shared" si="48"/>
        <v>2023-2024</v>
      </c>
      <c r="D1040" t="s">
        <v>147</v>
      </c>
      <c r="E1040" t="s">
        <v>44</v>
      </c>
      <c r="F1040" t="str">
        <f t="shared" si="49"/>
        <v>Victoria</v>
      </c>
      <c r="G1040" t="s">
        <v>45</v>
      </c>
      <c r="H1040">
        <v>3066</v>
      </c>
      <c r="I1040" t="s">
        <v>11</v>
      </c>
      <c r="J1040" t="s">
        <v>46</v>
      </c>
      <c r="K1040" t="s">
        <v>152</v>
      </c>
      <c r="L1040" t="s">
        <v>13</v>
      </c>
      <c r="M1040" s="5">
        <v>35.909999999999997</v>
      </c>
    </row>
    <row r="1041" spans="1:13" x14ac:dyDescent="0.15">
      <c r="A1041" s="2">
        <v>45111</v>
      </c>
      <c r="B1041" s="3">
        <f t="shared" si="50"/>
        <v>2024</v>
      </c>
      <c r="C1041" t="str">
        <f t="shared" si="48"/>
        <v>2023-2024</v>
      </c>
      <c r="D1041" t="s">
        <v>147</v>
      </c>
      <c r="E1041" t="s">
        <v>119</v>
      </c>
      <c r="F1041" t="str">
        <f t="shared" si="49"/>
        <v>Queensland</v>
      </c>
      <c r="G1041" t="s">
        <v>35</v>
      </c>
      <c r="H1041">
        <v>4570</v>
      </c>
      <c r="I1041" t="s">
        <v>11</v>
      </c>
      <c r="J1041" t="s">
        <v>120</v>
      </c>
      <c r="K1041" t="s">
        <v>155</v>
      </c>
      <c r="L1041" t="s">
        <v>20</v>
      </c>
      <c r="M1041" s="5">
        <v>35.909999999999997</v>
      </c>
    </row>
    <row r="1042" spans="1:13" x14ac:dyDescent="0.15">
      <c r="A1042" s="2">
        <v>45354</v>
      </c>
      <c r="B1042" s="3">
        <f t="shared" si="50"/>
        <v>2024</v>
      </c>
      <c r="C1042" t="str">
        <f t="shared" si="48"/>
        <v>2023-2024</v>
      </c>
      <c r="D1042" t="s">
        <v>147</v>
      </c>
      <c r="E1042" t="s">
        <v>106</v>
      </c>
      <c r="F1042" t="str">
        <f t="shared" si="49"/>
        <v>Victoria</v>
      </c>
      <c r="G1042" t="s">
        <v>45</v>
      </c>
      <c r="H1042">
        <v>3915</v>
      </c>
      <c r="I1042" t="s">
        <v>11</v>
      </c>
      <c r="J1042" t="s">
        <v>55</v>
      </c>
      <c r="K1042" t="s">
        <v>150</v>
      </c>
      <c r="L1042" t="s">
        <v>18</v>
      </c>
      <c r="M1042" s="5">
        <v>35.909999999999997</v>
      </c>
    </row>
    <row r="1043" spans="1:13" x14ac:dyDescent="0.15">
      <c r="A1043" s="2">
        <v>45108</v>
      </c>
      <c r="B1043" s="3">
        <f t="shared" si="50"/>
        <v>2024</v>
      </c>
      <c r="C1043" t="str">
        <f t="shared" si="48"/>
        <v>2023-2024</v>
      </c>
      <c r="D1043" t="s">
        <v>147</v>
      </c>
      <c r="E1043" t="s">
        <v>26</v>
      </c>
      <c r="F1043" t="str">
        <f t="shared" si="49"/>
        <v>New South Wales</v>
      </c>
      <c r="G1043" t="s">
        <v>10</v>
      </c>
      <c r="H1043">
        <v>2141</v>
      </c>
      <c r="I1043" t="s">
        <v>11</v>
      </c>
      <c r="J1043" t="s">
        <v>27</v>
      </c>
      <c r="K1043" t="s">
        <v>156</v>
      </c>
      <c r="L1043" t="s">
        <v>17</v>
      </c>
      <c r="M1043" s="5">
        <v>35.909999999999997</v>
      </c>
    </row>
    <row r="1044" spans="1:13" x14ac:dyDescent="0.15">
      <c r="A1044" s="2">
        <v>45400</v>
      </c>
      <c r="B1044" s="3">
        <f t="shared" si="50"/>
        <v>2024</v>
      </c>
      <c r="C1044" t="str">
        <f t="shared" si="48"/>
        <v>2023-2024</v>
      </c>
      <c r="D1044" t="s">
        <v>147</v>
      </c>
      <c r="E1044" t="s">
        <v>142</v>
      </c>
      <c r="F1044" t="str">
        <f t="shared" si="49"/>
        <v>Australian Capital Territory</v>
      </c>
      <c r="G1044" t="s">
        <v>80</v>
      </c>
      <c r="H1044">
        <v>2609</v>
      </c>
      <c r="I1044" t="s">
        <v>11</v>
      </c>
      <c r="J1044" t="s">
        <v>58</v>
      </c>
      <c r="K1044" t="s">
        <v>155</v>
      </c>
      <c r="L1044" t="s">
        <v>20</v>
      </c>
      <c r="M1044" s="5">
        <v>35.910000000000004</v>
      </c>
    </row>
    <row r="1045" spans="1:13" x14ac:dyDescent="0.15">
      <c r="A1045" s="2">
        <v>44962</v>
      </c>
      <c r="B1045" s="3">
        <f t="shared" si="50"/>
        <v>2023</v>
      </c>
      <c r="C1045" t="str">
        <f t="shared" si="48"/>
        <v>2022-2023</v>
      </c>
      <c r="D1045" t="s">
        <v>147</v>
      </c>
      <c r="E1045" t="s">
        <v>37</v>
      </c>
      <c r="F1045" t="str">
        <f t="shared" si="49"/>
        <v>South Australia</v>
      </c>
      <c r="G1045" t="s">
        <v>32</v>
      </c>
      <c r="H1045">
        <v>5607</v>
      </c>
      <c r="I1045" t="s">
        <v>11</v>
      </c>
      <c r="J1045" t="s">
        <v>38</v>
      </c>
      <c r="K1045" t="s">
        <v>150</v>
      </c>
      <c r="L1045" t="s">
        <v>18</v>
      </c>
      <c r="M1045" s="5">
        <v>35.92</v>
      </c>
    </row>
    <row r="1046" spans="1:13" x14ac:dyDescent="0.15">
      <c r="A1046" s="2">
        <v>45227</v>
      </c>
      <c r="B1046" s="3">
        <f t="shared" si="50"/>
        <v>2024</v>
      </c>
      <c r="C1046" t="str">
        <f t="shared" si="48"/>
        <v>2023-2024</v>
      </c>
      <c r="D1046" t="s">
        <v>147</v>
      </c>
      <c r="E1046" t="s">
        <v>107</v>
      </c>
      <c r="F1046" t="str">
        <f t="shared" si="49"/>
        <v>Queensland</v>
      </c>
      <c r="G1046" t="s">
        <v>35</v>
      </c>
      <c r="H1046">
        <v>4220</v>
      </c>
      <c r="I1046" t="s">
        <v>11</v>
      </c>
      <c r="J1046" t="s">
        <v>104</v>
      </c>
      <c r="K1046" t="s">
        <v>19</v>
      </c>
      <c r="L1046" t="s">
        <v>23</v>
      </c>
      <c r="M1046" s="5">
        <v>35.94</v>
      </c>
    </row>
    <row r="1047" spans="1:13" x14ac:dyDescent="0.15">
      <c r="A1047" s="2">
        <v>45216</v>
      </c>
      <c r="B1047" s="3">
        <f t="shared" si="50"/>
        <v>2024</v>
      </c>
      <c r="C1047" t="str">
        <f t="shared" si="48"/>
        <v>2023-2024</v>
      </c>
      <c r="D1047" t="s">
        <v>148</v>
      </c>
      <c r="E1047" t="s">
        <v>110</v>
      </c>
      <c r="F1047" t="str">
        <f t="shared" si="49"/>
        <v>Queensland</v>
      </c>
      <c r="G1047" t="s">
        <v>35</v>
      </c>
      <c r="H1047">
        <v>4680</v>
      </c>
      <c r="I1047" t="s">
        <v>11</v>
      </c>
      <c r="J1047" t="s">
        <v>51</v>
      </c>
      <c r="K1047" t="s">
        <v>153</v>
      </c>
      <c r="L1047" t="s">
        <v>16</v>
      </c>
      <c r="M1047" s="5">
        <v>35.94</v>
      </c>
    </row>
    <row r="1048" spans="1:13" x14ac:dyDescent="0.15">
      <c r="A1048" s="2">
        <v>45355</v>
      </c>
      <c r="B1048" s="3">
        <f t="shared" si="50"/>
        <v>2024</v>
      </c>
      <c r="C1048" t="str">
        <f t="shared" si="48"/>
        <v>2023-2024</v>
      </c>
      <c r="D1048" t="s">
        <v>148</v>
      </c>
      <c r="E1048" t="s">
        <v>134</v>
      </c>
      <c r="F1048" t="str">
        <f t="shared" si="49"/>
        <v>Queensland</v>
      </c>
      <c r="G1048" t="s">
        <v>35</v>
      </c>
      <c r="H1048">
        <v>4825</v>
      </c>
      <c r="I1048" t="s">
        <v>11</v>
      </c>
      <c r="J1048" t="s">
        <v>36</v>
      </c>
      <c r="K1048" t="s">
        <v>153</v>
      </c>
      <c r="L1048" t="s">
        <v>16</v>
      </c>
      <c r="M1048" s="5">
        <v>35.94</v>
      </c>
    </row>
    <row r="1049" spans="1:13" x14ac:dyDescent="0.15">
      <c r="A1049" s="2">
        <v>45213</v>
      </c>
      <c r="B1049" s="3">
        <f t="shared" si="50"/>
        <v>2024</v>
      </c>
      <c r="C1049" t="str">
        <f t="shared" si="48"/>
        <v>2023-2024</v>
      </c>
      <c r="D1049" t="s">
        <v>147</v>
      </c>
      <c r="E1049" t="s">
        <v>111</v>
      </c>
      <c r="F1049" t="str">
        <f t="shared" si="49"/>
        <v>New South Wales</v>
      </c>
      <c r="G1049" t="s">
        <v>10</v>
      </c>
      <c r="H1049">
        <v>2120</v>
      </c>
      <c r="I1049" t="s">
        <v>11</v>
      </c>
      <c r="J1049" t="s">
        <v>27</v>
      </c>
      <c r="K1049" t="s">
        <v>153</v>
      </c>
      <c r="L1049" t="s">
        <v>16</v>
      </c>
      <c r="M1049" s="5">
        <v>35.94</v>
      </c>
    </row>
    <row r="1050" spans="1:13" x14ac:dyDescent="0.15">
      <c r="A1050" s="2">
        <v>45001</v>
      </c>
      <c r="B1050" s="3">
        <f t="shared" si="50"/>
        <v>2023</v>
      </c>
      <c r="C1050" t="str">
        <f t="shared" si="48"/>
        <v>2022-2023</v>
      </c>
      <c r="D1050" t="s">
        <v>147</v>
      </c>
      <c r="E1050" t="s">
        <v>79</v>
      </c>
      <c r="F1050" t="str">
        <f t="shared" si="49"/>
        <v>Australian Capital Territory</v>
      </c>
      <c r="G1050" t="s">
        <v>80</v>
      </c>
      <c r="H1050">
        <v>2617</v>
      </c>
      <c r="I1050" t="s">
        <v>11</v>
      </c>
      <c r="J1050" t="s">
        <v>58</v>
      </c>
      <c r="K1050" t="s">
        <v>150</v>
      </c>
      <c r="L1050" t="s">
        <v>18</v>
      </c>
      <c r="M1050" s="5">
        <v>35.96</v>
      </c>
    </row>
    <row r="1051" spans="1:13" x14ac:dyDescent="0.15">
      <c r="A1051" s="2">
        <v>44943</v>
      </c>
      <c r="B1051" s="3">
        <f t="shared" si="50"/>
        <v>2023</v>
      </c>
      <c r="C1051" t="str">
        <f t="shared" si="48"/>
        <v>2022-2023</v>
      </c>
      <c r="D1051" t="s">
        <v>148</v>
      </c>
      <c r="E1051" t="s">
        <v>100</v>
      </c>
      <c r="F1051" t="str">
        <f t="shared" si="49"/>
        <v>Western Australia</v>
      </c>
      <c r="G1051" t="s">
        <v>48</v>
      </c>
      <c r="H1051">
        <v>6021</v>
      </c>
      <c r="I1051" t="s">
        <v>11</v>
      </c>
      <c r="J1051" t="s">
        <v>49</v>
      </c>
      <c r="K1051" t="s">
        <v>154</v>
      </c>
      <c r="L1051" t="s">
        <v>14</v>
      </c>
      <c r="M1051" s="5">
        <v>35.97</v>
      </c>
    </row>
    <row r="1052" spans="1:13" x14ac:dyDescent="0.15">
      <c r="A1052" s="2">
        <v>45000</v>
      </c>
      <c r="B1052" s="3">
        <f t="shared" si="50"/>
        <v>2023</v>
      </c>
      <c r="C1052" t="str">
        <f t="shared" si="48"/>
        <v>2022-2023</v>
      </c>
      <c r="D1052" t="s">
        <v>147</v>
      </c>
      <c r="E1052" t="s">
        <v>53</v>
      </c>
      <c r="F1052" t="str">
        <f t="shared" si="49"/>
        <v>South Australia</v>
      </c>
      <c r="G1052" t="s">
        <v>32</v>
      </c>
      <c r="H1052">
        <v>5082</v>
      </c>
      <c r="I1052" t="s">
        <v>11</v>
      </c>
      <c r="J1052" t="s">
        <v>33</v>
      </c>
      <c r="K1052" t="s">
        <v>155</v>
      </c>
      <c r="L1052" t="s">
        <v>20</v>
      </c>
      <c r="M1052" s="5">
        <v>35.980000000000004</v>
      </c>
    </row>
    <row r="1053" spans="1:13" x14ac:dyDescent="0.15">
      <c r="A1053" s="2">
        <v>44957</v>
      </c>
      <c r="B1053" s="3">
        <f t="shared" si="50"/>
        <v>2023</v>
      </c>
      <c r="C1053" t="str">
        <f t="shared" si="48"/>
        <v>2022-2023</v>
      </c>
      <c r="D1053" t="s">
        <v>147</v>
      </c>
      <c r="E1053" t="s">
        <v>127</v>
      </c>
      <c r="F1053" t="str">
        <f t="shared" si="49"/>
        <v>New South Wales</v>
      </c>
      <c r="G1053" t="s">
        <v>10</v>
      </c>
      <c r="H1053">
        <v>2131</v>
      </c>
      <c r="I1053" t="s">
        <v>11</v>
      </c>
      <c r="J1053" t="s">
        <v>27</v>
      </c>
      <c r="K1053" t="s">
        <v>154</v>
      </c>
      <c r="L1053" t="s">
        <v>14</v>
      </c>
      <c r="M1053" s="5">
        <v>36</v>
      </c>
    </row>
    <row r="1054" spans="1:13" x14ac:dyDescent="0.15">
      <c r="A1054" s="2">
        <v>45202</v>
      </c>
      <c r="B1054" s="3">
        <f t="shared" si="50"/>
        <v>2024</v>
      </c>
      <c r="C1054" t="str">
        <f t="shared" si="48"/>
        <v>2023-2024</v>
      </c>
      <c r="D1054" t="s">
        <v>147</v>
      </c>
      <c r="E1054" t="s">
        <v>134</v>
      </c>
      <c r="F1054" t="str">
        <f t="shared" si="49"/>
        <v>Queensland</v>
      </c>
      <c r="G1054" t="s">
        <v>35</v>
      </c>
      <c r="H1054">
        <v>4825</v>
      </c>
      <c r="I1054" t="s">
        <v>11</v>
      </c>
      <c r="J1054" t="s">
        <v>36</v>
      </c>
      <c r="K1054" t="s">
        <v>154</v>
      </c>
      <c r="L1054" t="s">
        <v>14</v>
      </c>
      <c r="M1054" s="5">
        <v>36</v>
      </c>
    </row>
    <row r="1055" spans="1:13" x14ac:dyDescent="0.15">
      <c r="A1055" s="2">
        <v>45556</v>
      </c>
      <c r="B1055" s="3">
        <f t="shared" si="50"/>
        <v>2025</v>
      </c>
      <c r="C1055" t="str">
        <f t="shared" si="48"/>
        <v>2024-2025</v>
      </c>
      <c r="D1055" t="s">
        <v>147</v>
      </c>
      <c r="E1055" t="s">
        <v>75</v>
      </c>
      <c r="F1055" t="str">
        <f t="shared" si="49"/>
        <v>Victoria</v>
      </c>
      <c r="G1055" t="s">
        <v>45</v>
      </c>
      <c r="H1055">
        <v>3630</v>
      </c>
      <c r="I1055" t="s">
        <v>11</v>
      </c>
      <c r="J1055" t="s">
        <v>55</v>
      </c>
      <c r="K1055" t="s">
        <v>151</v>
      </c>
      <c r="L1055" t="s">
        <v>21</v>
      </c>
      <c r="M1055" s="5">
        <v>36</v>
      </c>
    </row>
    <row r="1056" spans="1:13" x14ac:dyDescent="0.15">
      <c r="A1056" s="2">
        <v>45060</v>
      </c>
      <c r="B1056" s="3">
        <f t="shared" si="50"/>
        <v>2023</v>
      </c>
      <c r="C1056" t="str">
        <f t="shared" si="48"/>
        <v>2022-2023</v>
      </c>
      <c r="D1056" t="s">
        <v>147</v>
      </c>
      <c r="E1056" t="s">
        <v>88</v>
      </c>
      <c r="F1056" t="str">
        <f t="shared" si="49"/>
        <v>South Australia</v>
      </c>
      <c r="G1056" t="s">
        <v>32</v>
      </c>
      <c r="H1056">
        <v>5011</v>
      </c>
      <c r="I1056" t="s">
        <v>11</v>
      </c>
      <c r="J1056" t="s">
        <v>33</v>
      </c>
      <c r="K1056" t="s">
        <v>154</v>
      </c>
      <c r="L1056" t="s">
        <v>14</v>
      </c>
      <c r="M1056" s="5">
        <v>36</v>
      </c>
    </row>
    <row r="1057" spans="1:13" x14ac:dyDescent="0.15">
      <c r="A1057" s="2">
        <v>45349</v>
      </c>
      <c r="B1057" s="3">
        <f t="shared" si="50"/>
        <v>2024</v>
      </c>
      <c r="C1057" t="str">
        <f t="shared" si="48"/>
        <v>2023-2024</v>
      </c>
      <c r="D1057" t="s">
        <v>147</v>
      </c>
      <c r="E1057" t="s">
        <v>28</v>
      </c>
      <c r="F1057" t="str">
        <f t="shared" si="49"/>
        <v>Northern Territory</v>
      </c>
      <c r="G1057" t="s">
        <v>29</v>
      </c>
      <c r="H1057">
        <v>800</v>
      </c>
      <c r="I1057" t="s">
        <v>11</v>
      </c>
      <c r="J1057" t="s">
        <v>30</v>
      </c>
      <c r="K1057" t="s">
        <v>149</v>
      </c>
      <c r="L1057" t="s">
        <v>15</v>
      </c>
      <c r="M1057" s="5">
        <v>36.08</v>
      </c>
    </row>
    <row r="1058" spans="1:13" x14ac:dyDescent="0.15">
      <c r="A1058" s="2">
        <v>45053</v>
      </c>
      <c r="B1058" s="3">
        <f t="shared" si="50"/>
        <v>2023</v>
      </c>
      <c r="C1058" t="str">
        <f t="shared" si="48"/>
        <v>2022-2023</v>
      </c>
      <c r="D1058" t="s">
        <v>147</v>
      </c>
      <c r="E1058" t="s">
        <v>53</v>
      </c>
      <c r="F1058" t="str">
        <f t="shared" si="49"/>
        <v>South Australia</v>
      </c>
      <c r="G1058" t="s">
        <v>32</v>
      </c>
      <c r="H1058">
        <v>5082</v>
      </c>
      <c r="I1058" t="s">
        <v>11</v>
      </c>
      <c r="J1058" t="s">
        <v>33</v>
      </c>
      <c r="K1058" t="s">
        <v>152</v>
      </c>
      <c r="L1058" t="s">
        <v>13</v>
      </c>
      <c r="M1058" s="5">
        <v>36.489999999999995</v>
      </c>
    </row>
    <row r="1059" spans="1:13" x14ac:dyDescent="0.15">
      <c r="A1059" s="2">
        <v>45278</v>
      </c>
      <c r="B1059" s="3">
        <f t="shared" si="50"/>
        <v>2024</v>
      </c>
      <c r="C1059" t="str">
        <f t="shared" si="48"/>
        <v>2023-2024</v>
      </c>
      <c r="D1059" t="s">
        <v>147</v>
      </c>
      <c r="E1059" t="s">
        <v>89</v>
      </c>
      <c r="F1059" t="str">
        <f t="shared" si="49"/>
        <v>Queensland</v>
      </c>
      <c r="G1059" t="s">
        <v>35</v>
      </c>
      <c r="H1059">
        <v>4655</v>
      </c>
      <c r="I1059" t="s">
        <v>11</v>
      </c>
      <c r="J1059" t="s">
        <v>51</v>
      </c>
      <c r="K1059" t="s">
        <v>154</v>
      </c>
      <c r="L1059" t="s">
        <v>14</v>
      </c>
      <c r="M1059" s="5">
        <v>36.5</v>
      </c>
    </row>
    <row r="1060" spans="1:13" x14ac:dyDescent="0.15">
      <c r="A1060" s="2">
        <v>45342</v>
      </c>
      <c r="B1060" s="3">
        <f t="shared" si="50"/>
        <v>2024</v>
      </c>
      <c r="C1060" t="str">
        <f t="shared" si="48"/>
        <v>2023-2024</v>
      </c>
      <c r="D1060" t="s">
        <v>147</v>
      </c>
      <c r="E1060" t="s">
        <v>97</v>
      </c>
      <c r="F1060" t="str">
        <f t="shared" si="49"/>
        <v>Tasmania</v>
      </c>
      <c r="G1060" t="s">
        <v>70</v>
      </c>
      <c r="H1060">
        <v>7250</v>
      </c>
      <c r="I1060" t="s">
        <v>11</v>
      </c>
      <c r="J1060" t="s">
        <v>71</v>
      </c>
      <c r="K1060" t="s">
        <v>154</v>
      </c>
      <c r="L1060" t="s">
        <v>14</v>
      </c>
      <c r="M1060" s="5">
        <v>36.5</v>
      </c>
    </row>
    <row r="1061" spans="1:13" x14ac:dyDescent="0.15">
      <c r="A1061" s="2">
        <v>45556</v>
      </c>
      <c r="B1061" s="3">
        <f t="shared" si="50"/>
        <v>2025</v>
      </c>
      <c r="C1061" t="str">
        <f t="shared" si="48"/>
        <v>2024-2025</v>
      </c>
      <c r="D1061" t="s">
        <v>148</v>
      </c>
      <c r="E1061" t="s">
        <v>112</v>
      </c>
      <c r="F1061" t="str">
        <f t="shared" si="49"/>
        <v>Victoria</v>
      </c>
      <c r="G1061" t="s">
        <v>45</v>
      </c>
      <c r="H1061">
        <v>3076</v>
      </c>
      <c r="I1061" t="s">
        <v>11</v>
      </c>
      <c r="J1061" t="s">
        <v>46</v>
      </c>
      <c r="K1061" t="s">
        <v>150</v>
      </c>
      <c r="L1061" t="s">
        <v>18</v>
      </c>
      <c r="M1061" s="5">
        <v>36.54</v>
      </c>
    </row>
    <row r="1062" spans="1:13" x14ac:dyDescent="0.15">
      <c r="A1062" s="2">
        <v>45420</v>
      </c>
      <c r="B1062" s="3">
        <f t="shared" si="50"/>
        <v>2024</v>
      </c>
      <c r="C1062" t="str">
        <f t="shared" si="48"/>
        <v>2023-2024</v>
      </c>
      <c r="D1062" t="s">
        <v>147</v>
      </c>
      <c r="E1062" t="s">
        <v>124</v>
      </c>
      <c r="F1062" t="str">
        <f t="shared" si="49"/>
        <v>New South Wales</v>
      </c>
      <c r="G1062" t="s">
        <v>10</v>
      </c>
      <c r="H1062">
        <v>2015</v>
      </c>
      <c r="I1062" t="s">
        <v>11</v>
      </c>
      <c r="J1062" t="s">
        <v>12</v>
      </c>
      <c r="K1062" t="s">
        <v>150</v>
      </c>
      <c r="L1062" t="s">
        <v>18</v>
      </c>
      <c r="M1062" s="5">
        <v>36.67</v>
      </c>
    </row>
    <row r="1063" spans="1:13" x14ac:dyDescent="0.15">
      <c r="A1063" s="2">
        <v>45442</v>
      </c>
      <c r="B1063" s="3">
        <f t="shared" si="50"/>
        <v>2024</v>
      </c>
      <c r="C1063" t="str">
        <f t="shared" si="48"/>
        <v>2023-2024</v>
      </c>
      <c r="D1063" t="s">
        <v>148</v>
      </c>
      <c r="E1063" t="s">
        <v>50</v>
      </c>
      <c r="F1063" t="str">
        <f t="shared" si="49"/>
        <v>Queensland</v>
      </c>
      <c r="G1063" t="s">
        <v>35</v>
      </c>
      <c r="H1063">
        <v>4703</v>
      </c>
      <c r="I1063" t="s">
        <v>11</v>
      </c>
      <c r="J1063" t="s">
        <v>51</v>
      </c>
      <c r="K1063" t="s">
        <v>19</v>
      </c>
      <c r="L1063" t="s">
        <v>23</v>
      </c>
      <c r="M1063" s="5">
        <v>36.92</v>
      </c>
    </row>
    <row r="1064" spans="1:13" x14ac:dyDescent="0.15">
      <c r="A1064" s="2">
        <v>45008</v>
      </c>
      <c r="B1064" s="3">
        <f t="shared" si="50"/>
        <v>2023</v>
      </c>
      <c r="C1064" t="str">
        <f t="shared" si="48"/>
        <v>2022-2023</v>
      </c>
      <c r="D1064" t="s">
        <v>148</v>
      </c>
      <c r="E1064" t="s">
        <v>67</v>
      </c>
      <c r="F1064" t="str">
        <f t="shared" si="49"/>
        <v>New South Wales</v>
      </c>
      <c r="G1064" t="s">
        <v>10</v>
      </c>
      <c r="H1064">
        <v>2478</v>
      </c>
      <c r="I1064" t="s">
        <v>11</v>
      </c>
      <c r="J1064" t="s">
        <v>68</v>
      </c>
      <c r="K1064" t="s">
        <v>153</v>
      </c>
      <c r="L1064" t="s">
        <v>16</v>
      </c>
      <c r="M1064" s="5">
        <v>36.97</v>
      </c>
    </row>
    <row r="1065" spans="1:13" x14ac:dyDescent="0.15">
      <c r="A1065" s="2">
        <v>45280</v>
      </c>
      <c r="B1065" s="3">
        <f t="shared" si="50"/>
        <v>2024</v>
      </c>
      <c r="C1065" t="str">
        <f t="shared" si="48"/>
        <v>2023-2024</v>
      </c>
      <c r="D1065" t="s">
        <v>147</v>
      </c>
      <c r="E1065" t="s">
        <v>133</v>
      </c>
      <c r="F1065" t="str">
        <f t="shared" si="49"/>
        <v>Queensland</v>
      </c>
      <c r="G1065" t="s">
        <v>35</v>
      </c>
      <c r="H1065">
        <v>4305</v>
      </c>
      <c r="I1065" t="s">
        <v>11</v>
      </c>
      <c r="J1065" t="s">
        <v>104</v>
      </c>
      <c r="K1065" t="s">
        <v>155</v>
      </c>
      <c r="L1065" t="s">
        <v>20</v>
      </c>
      <c r="M1065" s="5">
        <v>36.97</v>
      </c>
    </row>
    <row r="1066" spans="1:13" x14ac:dyDescent="0.15">
      <c r="A1066" s="2">
        <v>45083</v>
      </c>
      <c r="B1066" s="3">
        <f t="shared" si="50"/>
        <v>2023</v>
      </c>
      <c r="C1066" t="str">
        <f t="shared" si="48"/>
        <v>2022-2023</v>
      </c>
      <c r="D1066" t="s">
        <v>147</v>
      </c>
      <c r="E1066" t="s">
        <v>85</v>
      </c>
      <c r="F1066" t="str">
        <f t="shared" si="49"/>
        <v>Queensland</v>
      </c>
      <c r="G1066" t="s">
        <v>35</v>
      </c>
      <c r="H1066">
        <v>4883</v>
      </c>
      <c r="I1066" t="s">
        <v>11</v>
      </c>
      <c r="J1066" t="s">
        <v>36</v>
      </c>
      <c r="K1066" t="s">
        <v>150</v>
      </c>
      <c r="L1066" t="s">
        <v>18</v>
      </c>
      <c r="M1066" s="5">
        <v>37</v>
      </c>
    </row>
    <row r="1067" spans="1:13" x14ac:dyDescent="0.15">
      <c r="A1067" s="2">
        <v>45501</v>
      </c>
      <c r="B1067" s="3">
        <f t="shared" si="50"/>
        <v>2025</v>
      </c>
      <c r="C1067" t="str">
        <f t="shared" si="48"/>
        <v>2024-2025</v>
      </c>
      <c r="D1067" t="s">
        <v>148</v>
      </c>
      <c r="E1067" t="s">
        <v>109</v>
      </c>
      <c r="F1067" t="str">
        <f t="shared" si="49"/>
        <v>New South Wales</v>
      </c>
      <c r="G1067" t="s">
        <v>10</v>
      </c>
      <c r="H1067">
        <v>2480</v>
      </c>
      <c r="I1067" t="s">
        <v>11</v>
      </c>
      <c r="J1067" t="s">
        <v>68</v>
      </c>
      <c r="K1067" t="s">
        <v>157</v>
      </c>
      <c r="L1067" t="s">
        <v>22</v>
      </c>
      <c r="M1067" s="5">
        <v>37.19</v>
      </c>
    </row>
    <row r="1068" spans="1:13" x14ac:dyDescent="0.15">
      <c r="A1068" s="2">
        <v>45470</v>
      </c>
      <c r="B1068" s="3">
        <f t="shared" si="50"/>
        <v>2024</v>
      </c>
      <c r="C1068" t="str">
        <f t="shared" si="48"/>
        <v>2023-2024</v>
      </c>
      <c r="D1068" t="s">
        <v>147</v>
      </c>
      <c r="E1068" t="s">
        <v>114</v>
      </c>
      <c r="F1068" t="str">
        <f t="shared" si="49"/>
        <v>Victoria</v>
      </c>
      <c r="G1068" t="s">
        <v>45</v>
      </c>
      <c r="H1068">
        <v>3551</v>
      </c>
      <c r="I1068" t="s">
        <v>11</v>
      </c>
      <c r="J1068" t="s">
        <v>60</v>
      </c>
      <c r="K1068" t="s">
        <v>149</v>
      </c>
      <c r="L1068" t="s">
        <v>15</v>
      </c>
      <c r="M1068" s="5">
        <v>37.33</v>
      </c>
    </row>
    <row r="1069" spans="1:13" x14ac:dyDescent="0.15">
      <c r="A1069" s="2">
        <v>45007</v>
      </c>
      <c r="B1069" s="3">
        <f t="shared" si="50"/>
        <v>2023</v>
      </c>
      <c r="C1069" t="str">
        <f t="shared" si="48"/>
        <v>2022-2023</v>
      </c>
      <c r="D1069" t="s">
        <v>148</v>
      </c>
      <c r="E1069" t="s">
        <v>84</v>
      </c>
      <c r="F1069" t="str">
        <f t="shared" si="49"/>
        <v>Queensland</v>
      </c>
      <c r="G1069" t="s">
        <v>35</v>
      </c>
      <c r="H1069">
        <v>4740</v>
      </c>
      <c r="I1069" t="s">
        <v>11</v>
      </c>
      <c r="J1069" t="s">
        <v>51</v>
      </c>
      <c r="K1069" t="s">
        <v>152</v>
      </c>
      <c r="L1069" t="s">
        <v>13</v>
      </c>
      <c r="M1069" s="5">
        <v>37.42</v>
      </c>
    </row>
    <row r="1070" spans="1:13" x14ac:dyDescent="0.15">
      <c r="A1070" s="2">
        <v>45635</v>
      </c>
      <c r="B1070" s="3">
        <f t="shared" si="50"/>
        <v>2025</v>
      </c>
      <c r="C1070" t="str">
        <f t="shared" si="48"/>
        <v>2024-2025</v>
      </c>
      <c r="D1070" t="s">
        <v>147</v>
      </c>
      <c r="E1070" t="s">
        <v>132</v>
      </c>
      <c r="F1070" t="str">
        <f t="shared" si="49"/>
        <v>New South Wales</v>
      </c>
      <c r="G1070" t="s">
        <v>10</v>
      </c>
      <c r="H1070">
        <v>2800</v>
      </c>
      <c r="I1070" t="s">
        <v>11</v>
      </c>
      <c r="J1070" t="s">
        <v>25</v>
      </c>
      <c r="K1070" t="s">
        <v>154</v>
      </c>
      <c r="L1070" t="s">
        <v>14</v>
      </c>
      <c r="M1070" s="5">
        <v>37.46</v>
      </c>
    </row>
    <row r="1071" spans="1:13" x14ac:dyDescent="0.15">
      <c r="A1071" s="2">
        <v>45419</v>
      </c>
      <c r="B1071" s="3">
        <f t="shared" si="50"/>
        <v>2024</v>
      </c>
      <c r="C1071" t="str">
        <f t="shared" si="48"/>
        <v>2023-2024</v>
      </c>
      <c r="D1071" t="s">
        <v>147</v>
      </c>
      <c r="E1071" t="s">
        <v>37</v>
      </c>
      <c r="F1071" t="str">
        <f t="shared" si="49"/>
        <v>South Australia</v>
      </c>
      <c r="G1071" t="s">
        <v>32</v>
      </c>
      <c r="H1071">
        <v>5607</v>
      </c>
      <c r="I1071" t="s">
        <v>11</v>
      </c>
      <c r="J1071" t="s">
        <v>38</v>
      </c>
      <c r="K1071" t="s">
        <v>154</v>
      </c>
      <c r="L1071" t="s">
        <v>14</v>
      </c>
      <c r="M1071" s="5">
        <v>37.47</v>
      </c>
    </row>
    <row r="1072" spans="1:13" x14ac:dyDescent="0.15">
      <c r="A1072" s="2">
        <v>45509</v>
      </c>
      <c r="B1072" s="3">
        <f t="shared" si="50"/>
        <v>2025</v>
      </c>
      <c r="C1072" t="str">
        <f t="shared" si="48"/>
        <v>2024-2025</v>
      </c>
      <c r="D1072" t="s">
        <v>147</v>
      </c>
      <c r="E1072" t="s">
        <v>142</v>
      </c>
      <c r="F1072" t="str">
        <f t="shared" si="49"/>
        <v>Australian Capital Territory</v>
      </c>
      <c r="G1072" t="s">
        <v>80</v>
      </c>
      <c r="H1072">
        <v>2609</v>
      </c>
      <c r="I1072" t="s">
        <v>11</v>
      </c>
      <c r="J1072" t="s">
        <v>58</v>
      </c>
      <c r="K1072" t="s">
        <v>152</v>
      </c>
      <c r="L1072" t="s">
        <v>13</v>
      </c>
      <c r="M1072" s="5">
        <v>37.49</v>
      </c>
    </row>
    <row r="1073" spans="1:13" x14ac:dyDescent="0.15">
      <c r="A1073" s="2">
        <v>45613</v>
      </c>
      <c r="B1073" s="3">
        <f t="shared" si="50"/>
        <v>2025</v>
      </c>
      <c r="C1073" t="str">
        <f t="shared" si="48"/>
        <v>2024-2025</v>
      </c>
      <c r="D1073" t="s">
        <v>148</v>
      </c>
      <c r="E1073" t="s">
        <v>102</v>
      </c>
      <c r="F1073" t="str">
        <f t="shared" si="49"/>
        <v>Queensland</v>
      </c>
      <c r="G1073" t="s">
        <v>35</v>
      </c>
      <c r="H1073">
        <v>4870</v>
      </c>
      <c r="I1073" t="s">
        <v>11</v>
      </c>
      <c r="J1073" t="s">
        <v>36</v>
      </c>
      <c r="K1073" t="s">
        <v>154</v>
      </c>
      <c r="L1073" t="s">
        <v>14</v>
      </c>
      <c r="M1073" s="5">
        <v>37.5</v>
      </c>
    </row>
    <row r="1074" spans="1:13" x14ac:dyDescent="0.15">
      <c r="A1074" s="2">
        <v>45178</v>
      </c>
      <c r="B1074" s="3">
        <f t="shared" si="50"/>
        <v>2024</v>
      </c>
      <c r="C1074" t="str">
        <f t="shared" si="48"/>
        <v>2023-2024</v>
      </c>
      <c r="D1074" t="s">
        <v>148</v>
      </c>
      <c r="E1074" t="s">
        <v>99</v>
      </c>
      <c r="F1074" t="str">
        <f t="shared" si="49"/>
        <v>Victoria</v>
      </c>
      <c r="G1074" t="s">
        <v>45</v>
      </c>
      <c r="H1074">
        <v>3148</v>
      </c>
      <c r="I1074" t="s">
        <v>11</v>
      </c>
      <c r="J1074" t="s">
        <v>63</v>
      </c>
      <c r="K1074" t="s">
        <v>153</v>
      </c>
      <c r="L1074" t="s">
        <v>16</v>
      </c>
      <c r="M1074" s="5">
        <v>37.57</v>
      </c>
    </row>
    <row r="1075" spans="1:13" x14ac:dyDescent="0.15">
      <c r="A1075" s="2">
        <v>44989</v>
      </c>
      <c r="B1075" s="3">
        <f t="shared" si="50"/>
        <v>2023</v>
      </c>
      <c r="C1075" t="str">
        <f t="shared" si="48"/>
        <v>2022-2023</v>
      </c>
      <c r="D1075" t="s">
        <v>147</v>
      </c>
      <c r="E1075" t="s">
        <v>124</v>
      </c>
      <c r="F1075" t="str">
        <f t="shared" si="49"/>
        <v>New South Wales</v>
      </c>
      <c r="G1075" t="s">
        <v>10</v>
      </c>
      <c r="H1075">
        <v>2015</v>
      </c>
      <c r="I1075" t="s">
        <v>11</v>
      </c>
      <c r="J1075" t="s">
        <v>12</v>
      </c>
      <c r="K1075" t="s">
        <v>151</v>
      </c>
      <c r="L1075" t="s">
        <v>21</v>
      </c>
      <c r="M1075" s="5">
        <v>37.619999999999997</v>
      </c>
    </row>
    <row r="1076" spans="1:13" x14ac:dyDescent="0.15">
      <c r="A1076" s="2">
        <v>45032</v>
      </c>
      <c r="B1076" s="3">
        <f t="shared" si="50"/>
        <v>2023</v>
      </c>
      <c r="C1076" t="str">
        <f t="shared" si="48"/>
        <v>2022-2023</v>
      </c>
      <c r="D1076" t="s">
        <v>148</v>
      </c>
      <c r="E1076" t="s">
        <v>139</v>
      </c>
      <c r="F1076" t="str">
        <f t="shared" si="49"/>
        <v>New South Wales</v>
      </c>
      <c r="G1076" t="s">
        <v>10</v>
      </c>
      <c r="H1076">
        <v>2020</v>
      </c>
      <c r="I1076" t="s">
        <v>11</v>
      </c>
      <c r="J1076" t="s">
        <v>12</v>
      </c>
      <c r="K1076" t="s">
        <v>155</v>
      </c>
      <c r="L1076" t="s">
        <v>20</v>
      </c>
      <c r="M1076" s="5">
        <v>37.619999999999997</v>
      </c>
    </row>
    <row r="1077" spans="1:13" x14ac:dyDescent="0.15">
      <c r="A1077" s="2">
        <v>45522</v>
      </c>
      <c r="B1077" s="3">
        <f t="shared" si="50"/>
        <v>2025</v>
      </c>
      <c r="C1077" t="str">
        <f t="shared" si="48"/>
        <v>2024-2025</v>
      </c>
      <c r="D1077" t="s">
        <v>148</v>
      </c>
      <c r="E1077" t="s">
        <v>95</v>
      </c>
      <c r="F1077" t="str">
        <f t="shared" si="49"/>
        <v>Victoria</v>
      </c>
      <c r="G1077" t="s">
        <v>45</v>
      </c>
      <c r="H1077">
        <v>3931</v>
      </c>
      <c r="I1077" t="s">
        <v>11</v>
      </c>
      <c r="J1077" t="s">
        <v>55</v>
      </c>
      <c r="K1077" t="s">
        <v>150</v>
      </c>
      <c r="L1077" t="s">
        <v>18</v>
      </c>
      <c r="M1077" s="5">
        <v>37.620000000000005</v>
      </c>
    </row>
    <row r="1078" spans="1:13" x14ac:dyDescent="0.15">
      <c r="A1078" s="2">
        <v>45621</v>
      </c>
      <c r="B1078" s="3">
        <f t="shared" si="50"/>
        <v>2025</v>
      </c>
      <c r="C1078" t="str">
        <f t="shared" si="48"/>
        <v>2024-2025</v>
      </c>
      <c r="D1078" t="s">
        <v>147</v>
      </c>
      <c r="E1078" t="s">
        <v>103</v>
      </c>
      <c r="F1078" t="str">
        <f t="shared" si="49"/>
        <v>Queensland</v>
      </c>
      <c r="G1078" t="s">
        <v>35</v>
      </c>
      <c r="H1078">
        <v>4509</v>
      </c>
      <c r="I1078" t="s">
        <v>11</v>
      </c>
      <c r="J1078" t="s">
        <v>104</v>
      </c>
      <c r="K1078" t="s">
        <v>155</v>
      </c>
      <c r="L1078" t="s">
        <v>20</v>
      </c>
      <c r="M1078" s="5">
        <v>37.909999999999997</v>
      </c>
    </row>
    <row r="1079" spans="1:13" x14ac:dyDescent="0.15">
      <c r="A1079" s="2">
        <v>44961</v>
      </c>
      <c r="B1079" s="3">
        <f t="shared" si="50"/>
        <v>2023</v>
      </c>
      <c r="C1079" t="str">
        <f t="shared" si="48"/>
        <v>2022-2023</v>
      </c>
      <c r="D1079" t="s">
        <v>147</v>
      </c>
      <c r="E1079" t="s">
        <v>133</v>
      </c>
      <c r="F1079" t="str">
        <f t="shared" si="49"/>
        <v>Queensland</v>
      </c>
      <c r="G1079" t="s">
        <v>35</v>
      </c>
      <c r="H1079">
        <v>4305</v>
      </c>
      <c r="I1079" t="s">
        <v>11</v>
      </c>
      <c r="J1079" t="s">
        <v>104</v>
      </c>
      <c r="K1079" t="s">
        <v>156</v>
      </c>
      <c r="L1079" t="s">
        <v>17</v>
      </c>
      <c r="M1079" s="5">
        <v>37.910000000000004</v>
      </c>
    </row>
    <row r="1080" spans="1:13" x14ac:dyDescent="0.15">
      <c r="A1080" s="2">
        <v>45642</v>
      </c>
      <c r="B1080" s="3">
        <f t="shared" si="50"/>
        <v>2025</v>
      </c>
      <c r="C1080" t="str">
        <f t="shared" si="48"/>
        <v>2024-2025</v>
      </c>
      <c r="D1080" t="s">
        <v>147</v>
      </c>
      <c r="E1080" t="s">
        <v>91</v>
      </c>
      <c r="F1080" t="str">
        <f t="shared" si="49"/>
        <v>Victoria</v>
      </c>
      <c r="G1080" t="s">
        <v>45</v>
      </c>
      <c r="H1080">
        <v>3690</v>
      </c>
      <c r="I1080" t="s">
        <v>11</v>
      </c>
      <c r="J1080" t="s">
        <v>55</v>
      </c>
      <c r="K1080" t="s">
        <v>155</v>
      </c>
      <c r="L1080" t="s">
        <v>20</v>
      </c>
      <c r="M1080" s="5">
        <v>37.93</v>
      </c>
    </row>
    <row r="1081" spans="1:13" x14ac:dyDescent="0.15">
      <c r="A1081" s="2">
        <v>45122</v>
      </c>
      <c r="B1081" s="3">
        <f t="shared" si="50"/>
        <v>2024</v>
      </c>
      <c r="C1081" t="str">
        <f t="shared" si="48"/>
        <v>2023-2024</v>
      </c>
      <c r="D1081" t="s">
        <v>148</v>
      </c>
      <c r="E1081" t="s">
        <v>130</v>
      </c>
      <c r="F1081" t="str">
        <f t="shared" si="49"/>
        <v>South Australia</v>
      </c>
      <c r="G1081" t="s">
        <v>32</v>
      </c>
      <c r="H1081">
        <v>5290</v>
      </c>
      <c r="I1081" t="s">
        <v>11</v>
      </c>
      <c r="J1081" t="s">
        <v>38</v>
      </c>
      <c r="K1081" t="s">
        <v>152</v>
      </c>
      <c r="L1081" t="s">
        <v>13</v>
      </c>
      <c r="M1081" s="5">
        <v>37.96</v>
      </c>
    </row>
    <row r="1082" spans="1:13" x14ac:dyDescent="0.15">
      <c r="A1082" s="2">
        <v>45553</v>
      </c>
      <c r="B1082" s="3">
        <f t="shared" si="50"/>
        <v>2025</v>
      </c>
      <c r="C1082" t="str">
        <f t="shared" si="48"/>
        <v>2024-2025</v>
      </c>
      <c r="D1082" t="s">
        <v>147</v>
      </c>
      <c r="E1082" t="s">
        <v>106</v>
      </c>
      <c r="F1082" t="str">
        <f t="shared" si="49"/>
        <v>Victoria</v>
      </c>
      <c r="G1082" t="s">
        <v>45</v>
      </c>
      <c r="H1082">
        <v>3915</v>
      </c>
      <c r="I1082" t="s">
        <v>11</v>
      </c>
      <c r="J1082" t="s">
        <v>55</v>
      </c>
      <c r="K1082" t="s">
        <v>150</v>
      </c>
      <c r="L1082" t="s">
        <v>18</v>
      </c>
      <c r="M1082" s="5">
        <v>37.979999999999997</v>
      </c>
    </row>
    <row r="1083" spans="1:13" x14ac:dyDescent="0.15">
      <c r="A1083" s="2">
        <v>45582</v>
      </c>
      <c r="B1083" s="3">
        <f t="shared" si="50"/>
        <v>2025</v>
      </c>
      <c r="C1083" t="str">
        <f t="shared" si="48"/>
        <v>2024-2025</v>
      </c>
      <c r="D1083" t="s">
        <v>147</v>
      </c>
      <c r="E1083" t="s">
        <v>143</v>
      </c>
      <c r="F1083" t="str">
        <f t="shared" si="49"/>
        <v>New South Wales</v>
      </c>
      <c r="G1083" t="s">
        <v>10</v>
      </c>
      <c r="H1083">
        <v>2154</v>
      </c>
      <c r="I1083" t="s">
        <v>11</v>
      </c>
      <c r="J1083" t="s">
        <v>27</v>
      </c>
      <c r="K1083" t="s">
        <v>155</v>
      </c>
      <c r="L1083" t="s">
        <v>20</v>
      </c>
      <c r="M1083" s="5">
        <v>38</v>
      </c>
    </row>
    <row r="1084" spans="1:13" x14ac:dyDescent="0.15">
      <c r="A1084" s="2">
        <v>45132</v>
      </c>
      <c r="B1084" s="3">
        <f t="shared" si="50"/>
        <v>2024</v>
      </c>
      <c r="C1084" t="str">
        <f t="shared" si="48"/>
        <v>2023-2024</v>
      </c>
      <c r="D1084" t="s">
        <v>147</v>
      </c>
      <c r="E1084" t="s">
        <v>132</v>
      </c>
      <c r="F1084" t="str">
        <f t="shared" si="49"/>
        <v>New South Wales</v>
      </c>
      <c r="G1084" t="s">
        <v>10</v>
      </c>
      <c r="H1084">
        <v>2800</v>
      </c>
      <c r="I1084" t="s">
        <v>11</v>
      </c>
      <c r="J1084" t="s">
        <v>25</v>
      </c>
      <c r="K1084" t="s">
        <v>154</v>
      </c>
      <c r="L1084" t="s">
        <v>14</v>
      </c>
      <c r="M1084" s="5">
        <v>38</v>
      </c>
    </row>
    <row r="1085" spans="1:13" x14ac:dyDescent="0.15">
      <c r="A1085" s="2">
        <v>44950</v>
      </c>
      <c r="B1085" s="3">
        <f t="shared" si="50"/>
        <v>2023</v>
      </c>
      <c r="C1085" t="str">
        <f t="shared" si="48"/>
        <v>2022-2023</v>
      </c>
      <c r="D1085" t="s">
        <v>147</v>
      </c>
      <c r="E1085" t="s">
        <v>146</v>
      </c>
      <c r="F1085" t="str">
        <f t="shared" si="49"/>
        <v>Victoria</v>
      </c>
      <c r="G1085" t="s">
        <v>45</v>
      </c>
      <c r="H1085">
        <v>3353</v>
      </c>
      <c r="I1085" t="s">
        <v>11</v>
      </c>
      <c r="J1085" t="s">
        <v>60</v>
      </c>
      <c r="K1085" t="s">
        <v>152</v>
      </c>
      <c r="L1085" t="s">
        <v>13</v>
      </c>
      <c r="M1085" s="5">
        <v>38.130000000000003</v>
      </c>
    </row>
    <row r="1086" spans="1:13" x14ac:dyDescent="0.15">
      <c r="A1086" s="2">
        <v>45583</v>
      </c>
      <c r="B1086" s="3">
        <f t="shared" si="50"/>
        <v>2025</v>
      </c>
      <c r="C1086" t="str">
        <f t="shared" si="48"/>
        <v>2024-2025</v>
      </c>
      <c r="D1086" t="s">
        <v>147</v>
      </c>
      <c r="E1086" t="s">
        <v>108</v>
      </c>
      <c r="F1086" t="str">
        <f t="shared" si="49"/>
        <v>Victoria</v>
      </c>
      <c r="G1086" t="s">
        <v>45</v>
      </c>
      <c r="H1086">
        <v>3018</v>
      </c>
      <c r="I1086" t="s">
        <v>11</v>
      </c>
      <c r="J1086" t="s">
        <v>46</v>
      </c>
      <c r="K1086" t="s">
        <v>152</v>
      </c>
      <c r="L1086" t="s">
        <v>13</v>
      </c>
      <c r="M1086" s="5">
        <v>38.28</v>
      </c>
    </row>
    <row r="1087" spans="1:13" x14ac:dyDescent="0.15">
      <c r="A1087" s="2">
        <v>45553</v>
      </c>
      <c r="B1087" s="3">
        <f t="shared" si="50"/>
        <v>2025</v>
      </c>
      <c r="C1087" t="str">
        <f t="shared" si="48"/>
        <v>2024-2025</v>
      </c>
      <c r="D1087" t="s">
        <v>148</v>
      </c>
      <c r="E1087" t="s">
        <v>138</v>
      </c>
      <c r="F1087" t="str">
        <f t="shared" si="49"/>
        <v>Queensland</v>
      </c>
      <c r="G1087" t="s">
        <v>35</v>
      </c>
      <c r="H1087">
        <v>4558</v>
      </c>
      <c r="I1087" t="s">
        <v>11</v>
      </c>
      <c r="J1087" t="s">
        <v>120</v>
      </c>
      <c r="K1087" t="s">
        <v>155</v>
      </c>
      <c r="L1087" t="s">
        <v>20</v>
      </c>
      <c r="M1087" s="5">
        <v>38.340000000000003</v>
      </c>
    </row>
    <row r="1088" spans="1:13" x14ac:dyDescent="0.15">
      <c r="A1088" s="2">
        <v>44947</v>
      </c>
      <c r="B1088" s="3">
        <f t="shared" si="50"/>
        <v>2023</v>
      </c>
      <c r="C1088" t="str">
        <f t="shared" si="48"/>
        <v>2022-2023</v>
      </c>
      <c r="D1088" t="s">
        <v>147</v>
      </c>
      <c r="E1088" t="s">
        <v>91</v>
      </c>
      <c r="F1088" t="str">
        <f t="shared" si="49"/>
        <v>Victoria</v>
      </c>
      <c r="G1088" t="s">
        <v>45</v>
      </c>
      <c r="H1088">
        <v>3690</v>
      </c>
      <c r="I1088" t="s">
        <v>11</v>
      </c>
      <c r="J1088" t="s">
        <v>55</v>
      </c>
      <c r="K1088" t="s">
        <v>19</v>
      </c>
      <c r="L1088" t="s">
        <v>23</v>
      </c>
      <c r="M1088" s="5">
        <v>38.480000000000004</v>
      </c>
    </row>
    <row r="1089" spans="1:13" x14ac:dyDescent="0.15">
      <c r="A1089" s="2">
        <v>45085</v>
      </c>
      <c r="B1089" s="3">
        <f t="shared" si="50"/>
        <v>2023</v>
      </c>
      <c r="C1089" t="str">
        <f t="shared" si="48"/>
        <v>2022-2023</v>
      </c>
      <c r="D1089" t="s">
        <v>148</v>
      </c>
      <c r="E1089" t="s">
        <v>39</v>
      </c>
      <c r="F1089" t="str">
        <f t="shared" si="49"/>
        <v>South Australia</v>
      </c>
      <c r="G1089" t="s">
        <v>32</v>
      </c>
      <c r="H1089">
        <v>5343</v>
      </c>
      <c r="I1089" t="s">
        <v>11</v>
      </c>
      <c r="J1089" t="s">
        <v>38</v>
      </c>
      <c r="K1089" t="s">
        <v>19</v>
      </c>
      <c r="L1089" t="s">
        <v>23</v>
      </c>
      <c r="M1089" s="5">
        <v>38.869999999999997</v>
      </c>
    </row>
    <row r="1090" spans="1:13" x14ac:dyDescent="0.15">
      <c r="A1090" s="2">
        <v>45040</v>
      </c>
      <c r="B1090" s="3">
        <f t="shared" si="50"/>
        <v>2023</v>
      </c>
      <c r="C1090" t="str">
        <f t="shared" ref="C1090:C1153" si="51">IF(MONTH(A1090) &gt;= 7, YEAR(A1090) &amp; "-" &amp; YEAR(A1090) + 1, YEAR(A1090) - 1 &amp; "-" &amp; YEAR(A1090))</f>
        <v>2022-2023</v>
      </c>
      <c r="D1090" t="s">
        <v>147</v>
      </c>
      <c r="E1090" t="s">
        <v>34</v>
      </c>
      <c r="F1090" t="str">
        <f t="shared" ref="F1090:F1153" si="52">IF(G1090="WA","Western Australia",
IF(G1090="NSW","New South Wales",
IF(G1090="QLD","Queensland",
IF(G1090="VIC","Victoria",
IF(G1090="TAS","Tasmania",
IF(G1090="SA","South Australia",
IF(G1090="NT","Northern Territory",
IF(G1090="ACT","Australian Capital Territory",G1090))))))))</f>
        <v>Queensland</v>
      </c>
      <c r="G1090" t="s">
        <v>35</v>
      </c>
      <c r="H1090">
        <v>4802</v>
      </c>
      <c r="I1090" t="s">
        <v>11</v>
      </c>
      <c r="J1090" t="s">
        <v>36</v>
      </c>
      <c r="K1090" t="s">
        <v>152</v>
      </c>
      <c r="L1090" t="s">
        <v>13</v>
      </c>
      <c r="M1090" s="5">
        <v>38.92</v>
      </c>
    </row>
    <row r="1091" spans="1:13" x14ac:dyDescent="0.15">
      <c r="A1091" s="2">
        <v>45413</v>
      </c>
      <c r="B1091" s="3">
        <f t="shared" ref="B1091:B1154" si="53">IF(MONTH(A1091)&gt;=7,YEAR(A1091)+1,YEAR(A1091))</f>
        <v>2024</v>
      </c>
      <c r="C1091" t="str">
        <f t="shared" si="51"/>
        <v>2023-2024</v>
      </c>
      <c r="D1091" t="s">
        <v>147</v>
      </c>
      <c r="E1091" t="s">
        <v>79</v>
      </c>
      <c r="F1091" t="str">
        <f t="shared" si="52"/>
        <v>Australian Capital Territory</v>
      </c>
      <c r="G1091" t="s">
        <v>80</v>
      </c>
      <c r="H1091">
        <v>2617</v>
      </c>
      <c r="I1091" t="s">
        <v>11</v>
      </c>
      <c r="J1091" t="s">
        <v>58</v>
      </c>
      <c r="K1091" t="s">
        <v>156</v>
      </c>
      <c r="L1091" t="s">
        <v>17</v>
      </c>
      <c r="M1091" s="5">
        <v>38.94</v>
      </c>
    </row>
    <row r="1092" spans="1:13" x14ac:dyDescent="0.15">
      <c r="A1092" s="2">
        <v>45115</v>
      </c>
      <c r="B1092" s="3">
        <f t="shared" si="53"/>
        <v>2024</v>
      </c>
      <c r="C1092" t="str">
        <f t="shared" si="51"/>
        <v>2023-2024</v>
      </c>
      <c r="D1092" t="s">
        <v>147</v>
      </c>
      <c r="E1092" t="s">
        <v>64</v>
      </c>
      <c r="F1092" t="str">
        <f t="shared" si="52"/>
        <v>Victoria</v>
      </c>
      <c r="G1092" t="s">
        <v>45</v>
      </c>
      <c r="H1092">
        <v>3199</v>
      </c>
      <c r="I1092" t="s">
        <v>11</v>
      </c>
      <c r="J1092" t="s">
        <v>63</v>
      </c>
      <c r="K1092" t="s">
        <v>19</v>
      </c>
      <c r="L1092" t="s">
        <v>23</v>
      </c>
      <c r="M1092" s="5">
        <v>38.94</v>
      </c>
    </row>
    <row r="1093" spans="1:13" x14ac:dyDescent="0.15">
      <c r="A1093" s="2">
        <v>44975</v>
      </c>
      <c r="B1093" s="3">
        <f t="shared" si="53"/>
        <v>2023</v>
      </c>
      <c r="C1093" t="str">
        <f t="shared" si="51"/>
        <v>2022-2023</v>
      </c>
      <c r="D1093" t="s">
        <v>147</v>
      </c>
      <c r="E1093" t="s">
        <v>53</v>
      </c>
      <c r="F1093" t="str">
        <f t="shared" si="52"/>
        <v>South Australia</v>
      </c>
      <c r="G1093" t="s">
        <v>32</v>
      </c>
      <c r="H1093">
        <v>5082</v>
      </c>
      <c r="I1093" t="s">
        <v>11</v>
      </c>
      <c r="J1093" t="s">
        <v>33</v>
      </c>
      <c r="K1093" t="s">
        <v>19</v>
      </c>
      <c r="L1093" t="s">
        <v>23</v>
      </c>
      <c r="M1093" s="5">
        <v>38.96</v>
      </c>
    </row>
    <row r="1094" spans="1:13" x14ac:dyDescent="0.15">
      <c r="A1094" s="2">
        <v>45406</v>
      </c>
      <c r="B1094" s="3">
        <f t="shared" si="53"/>
        <v>2024</v>
      </c>
      <c r="C1094" t="str">
        <f t="shared" si="51"/>
        <v>2023-2024</v>
      </c>
      <c r="D1094" t="s">
        <v>147</v>
      </c>
      <c r="E1094" t="s">
        <v>56</v>
      </c>
      <c r="F1094" t="str">
        <f t="shared" si="52"/>
        <v>Northern Territory</v>
      </c>
      <c r="G1094" t="s">
        <v>29</v>
      </c>
      <c r="H1094">
        <v>870</v>
      </c>
      <c r="I1094" t="s">
        <v>11</v>
      </c>
      <c r="J1094" t="s">
        <v>30</v>
      </c>
      <c r="K1094" t="s">
        <v>153</v>
      </c>
      <c r="L1094" t="s">
        <v>16</v>
      </c>
      <c r="M1094" s="5">
        <v>38.97</v>
      </c>
    </row>
    <row r="1095" spans="1:13" x14ac:dyDescent="0.15">
      <c r="A1095" s="2">
        <v>45031</v>
      </c>
      <c r="B1095" s="3">
        <f t="shared" si="53"/>
        <v>2023</v>
      </c>
      <c r="C1095" t="str">
        <f t="shared" si="51"/>
        <v>2022-2023</v>
      </c>
      <c r="D1095" t="s">
        <v>147</v>
      </c>
      <c r="E1095" t="s">
        <v>26</v>
      </c>
      <c r="F1095" t="str">
        <f t="shared" si="52"/>
        <v>New South Wales</v>
      </c>
      <c r="G1095" t="s">
        <v>10</v>
      </c>
      <c r="H1095">
        <v>2141</v>
      </c>
      <c r="I1095" t="s">
        <v>11</v>
      </c>
      <c r="J1095" t="s">
        <v>27</v>
      </c>
      <c r="K1095" t="s">
        <v>153</v>
      </c>
      <c r="L1095" t="s">
        <v>16</v>
      </c>
      <c r="M1095" s="5">
        <v>38.97</v>
      </c>
    </row>
    <row r="1096" spans="1:13" x14ac:dyDescent="0.15">
      <c r="A1096" s="2">
        <v>45611</v>
      </c>
      <c r="B1096" s="3">
        <f t="shared" si="53"/>
        <v>2025</v>
      </c>
      <c r="C1096" t="str">
        <f t="shared" si="51"/>
        <v>2024-2025</v>
      </c>
      <c r="D1096" t="s">
        <v>148</v>
      </c>
      <c r="E1096" t="s">
        <v>26</v>
      </c>
      <c r="F1096" t="str">
        <f t="shared" si="52"/>
        <v>New South Wales</v>
      </c>
      <c r="G1096" t="s">
        <v>10</v>
      </c>
      <c r="H1096">
        <v>2141</v>
      </c>
      <c r="I1096" t="s">
        <v>11</v>
      </c>
      <c r="J1096" t="s">
        <v>27</v>
      </c>
      <c r="K1096" t="s">
        <v>150</v>
      </c>
      <c r="L1096" t="s">
        <v>18</v>
      </c>
      <c r="M1096" s="5">
        <v>38.97</v>
      </c>
    </row>
    <row r="1097" spans="1:13" x14ac:dyDescent="0.15">
      <c r="A1097" s="2">
        <v>44998</v>
      </c>
      <c r="B1097" s="3">
        <f t="shared" si="53"/>
        <v>2023</v>
      </c>
      <c r="C1097" t="str">
        <f t="shared" si="51"/>
        <v>2022-2023</v>
      </c>
      <c r="D1097" t="s">
        <v>148</v>
      </c>
      <c r="E1097" t="s">
        <v>62</v>
      </c>
      <c r="F1097" t="str">
        <f t="shared" si="52"/>
        <v>Victoria</v>
      </c>
      <c r="G1097" t="s">
        <v>45</v>
      </c>
      <c r="H1097">
        <v>3134</v>
      </c>
      <c r="I1097" t="s">
        <v>11</v>
      </c>
      <c r="J1097" t="s">
        <v>63</v>
      </c>
      <c r="K1097" t="s">
        <v>153</v>
      </c>
      <c r="L1097" t="s">
        <v>16</v>
      </c>
      <c r="M1097" s="5">
        <v>38.97</v>
      </c>
    </row>
    <row r="1098" spans="1:13" x14ac:dyDescent="0.15">
      <c r="A1098" s="2">
        <v>45506</v>
      </c>
      <c r="B1098" s="3">
        <f t="shared" si="53"/>
        <v>2025</v>
      </c>
      <c r="C1098" t="str">
        <f t="shared" si="51"/>
        <v>2024-2025</v>
      </c>
      <c r="D1098" t="s">
        <v>147</v>
      </c>
      <c r="E1098" t="s">
        <v>121</v>
      </c>
      <c r="F1098" t="str">
        <f t="shared" si="52"/>
        <v>Queensland</v>
      </c>
      <c r="G1098" t="s">
        <v>35</v>
      </c>
      <c r="H1098">
        <v>4700</v>
      </c>
      <c r="I1098" t="s">
        <v>11</v>
      </c>
      <c r="J1098" t="s">
        <v>51</v>
      </c>
      <c r="K1098" t="s">
        <v>153</v>
      </c>
      <c r="L1098" t="s">
        <v>16</v>
      </c>
      <c r="M1098" s="5">
        <v>38.97</v>
      </c>
    </row>
    <row r="1099" spans="1:13" x14ac:dyDescent="0.15">
      <c r="A1099" s="2">
        <v>45133</v>
      </c>
      <c r="B1099" s="3">
        <f t="shared" si="53"/>
        <v>2024</v>
      </c>
      <c r="C1099" t="str">
        <f t="shared" si="51"/>
        <v>2023-2024</v>
      </c>
      <c r="D1099" t="s">
        <v>147</v>
      </c>
      <c r="E1099" t="s">
        <v>69</v>
      </c>
      <c r="F1099" t="str">
        <f t="shared" si="52"/>
        <v>Tasmania</v>
      </c>
      <c r="G1099" t="s">
        <v>70</v>
      </c>
      <c r="H1099">
        <v>7018</v>
      </c>
      <c r="I1099" t="s">
        <v>11</v>
      </c>
      <c r="J1099" t="s">
        <v>71</v>
      </c>
      <c r="K1099" t="s">
        <v>153</v>
      </c>
      <c r="L1099" t="s">
        <v>16</v>
      </c>
      <c r="M1099" s="5">
        <v>38.97</v>
      </c>
    </row>
    <row r="1100" spans="1:13" x14ac:dyDescent="0.15">
      <c r="A1100" s="2">
        <v>45425</v>
      </c>
      <c r="B1100" s="3">
        <f t="shared" si="53"/>
        <v>2024</v>
      </c>
      <c r="C1100" t="str">
        <f t="shared" si="51"/>
        <v>2023-2024</v>
      </c>
      <c r="D1100" t="s">
        <v>147</v>
      </c>
      <c r="E1100" t="s">
        <v>40</v>
      </c>
      <c r="F1100" t="str">
        <f t="shared" si="52"/>
        <v>New South Wales</v>
      </c>
      <c r="G1100" t="s">
        <v>10</v>
      </c>
      <c r="H1100">
        <v>2116</v>
      </c>
      <c r="I1100" t="s">
        <v>11</v>
      </c>
      <c r="J1100" t="s">
        <v>27</v>
      </c>
      <c r="K1100" t="s">
        <v>153</v>
      </c>
      <c r="L1100" t="s">
        <v>16</v>
      </c>
      <c r="M1100" s="5">
        <v>38.97</v>
      </c>
    </row>
    <row r="1101" spans="1:13" x14ac:dyDescent="0.15">
      <c r="A1101" s="2">
        <v>45633</v>
      </c>
      <c r="B1101" s="3">
        <f t="shared" si="53"/>
        <v>2025</v>
      </c>
      <c r="C1101" t="str">
        <f t="shared" si="51"/>
        <v>2024-2025</v>
      </c>
      <c r="D1101" t="s">
        <v>147</v>
      </c>
      <c r="E1101" t="s">
        <v>132</v>
      </c>
      <c r="F1101" t="str">
        <f t="shared" si="52"/>
        <v>New South Wales</v>
      </c>
      <c r="G1101" t="s">
        <v>10</v>
      </c>
      <c r="H1101">
        <v>2800</v>
      </c>
      <c r="I1101" t="s">
        <v>11</v>
      </c>
      <c r="J1101" t="s">
        <v>25</v>
      </c>
      <c r="K1101" t="s">
        <v>153</v>
      </c>
      <c r="L1101" t="s">
        <v>16</v>
      </c>
      <c r="M1101" s="5">
        <v>39</v>
      </c>
    </row>
    <row r="1102" spans="1:13" x14ac:dyDescent="0.15">
      <c r="A1102" s="2">
        <v>45312</v>
      </c>
      <c r="B1102" s="3">
        <f t="shared" si="53"/>
        <v>2024</v>
      </c>
      <c r="C1102" t="str">
        <f t="shared" si="51"/>
        <v>2023-2024</v>
      </c>
      <c r="D1102" t="s">
        <v>147</v>
      </c>
      <c r="E1102" t="s">
        <v>40</v>
      </c>
      <c r="F1102" t="str">
        <f t="shared" si="52"/>
        <v>New South Wales</v>
      </c>
      <c r="G1102" t="s">
        <v>10</v>
      </c>
      <c r="H1102">
        <v>2116</v>
      </c>
      <c r="I1102" t="s">
        <v>11</v>
      </c>
      <c r="J1102" t="s">
        <v>27</v>
      </c>
      <c r="K1102" t="s">
        <v>19</v>
      </c>
      <c r="L1102" t="s">
        <v>23</v>
      </c>
      <c r="M1102" s="5">
        <v>39.049999999999997</v>
      </c>
    </row>
    <row r="1103" spans="1:13" x14ac:dyDescent="0.15">
      <c r="A1103" s="2">
        <v>45142</v>
      </c>
      <c r="B1103" s="3">
        <f t="shared" si="53"/>
        <v>2024</v>
      </c>
      <c r="C1103" t="str">
        <f t="shared" si="51"/>
        <v>2023-2024</v>
      </c>
      <c r="D1103" t="s">
        <v>148</v>
      </c>
      <c r="E1103" t="s">
        <v>47</v>
      </c>
      <c r="F1103" t="str">
        <f t="shared" si="52"/>
        <v>Western Australia</v>
      </c>
      <c r="G1103" t="s">
        <v>48</v>
      </c>
      <c r="H1103">
        <v>6030</v>
      </c>
      <c r="I1103" t="s">
        <v>11</v>
      </c>
      <c r="J1103" t="s">
        <v>49</v>
      </c>
      <c r="K1103" t="s">
        <v>152</v>
      </c>
      <c r="L1103" t="s">
        <v>13</v>
      </c>
      <c r="M1103" s="5">
        <v>39.480000000000004</v>
      </c>
    </row>
    <row r="1104" spans="1:13" x14ac:dyDescent="0.15">
      <c r="A1104" s="2">
        <v>45048</v>
      </c>
      <c r="B1104" s="3">
        <f t="shared" si="53"/>
        <v>2023</v>
      </c>
      <c r="C1104" t="str">
        <f t="shared" si="51"/>
        <v>2022-2023</v>
      </c>
      <c r="D1104" t="s">
        <v>148</v>
      </c>
      <c r="E1104" t="s">
        <v>143</v>
      </c>
      <c r="F1104" t="str">
        <f t="shared" si="52"/>
        <v>New South Wales</v>
      </c>
      <c r="G1104" t="s">
        <v>10</v>
      </c>
      <c r="H1104">
        <v>2154</v>
      </c>
      <c r="I1104" t="s">
        <v>11</v>
      </c>
      <c r="J1104" t="s">
        <v>27</v>
      </c>
      <c r="K1104" t="s">
        <v>153</v>
      </c>
      <c r="L1104" t="s">
        <v>16</v>
      </c>
      <c r="M1104" s="5">
        <v>39.5</v>
      </c>
    </row>
    <row r="1105" spans="1:13" x14ac:dyDescent="0.15">
      <c r="A1105" s="2">
        <v>45011</v>
      </c>
      <c r="B1105" s="3">
        <f t="shared" si="53"/>
        <v>2023</v>
      </c>
      <c r="C1105" t="str">
        <f t="shared" si="51"/>
        <v>2022-2023</v>
      </c>
      <c r="D1105" t="s">
        <v>148</v>
      </c>
      <c r="E1105" t="s">
        <v>65</v>
      </c>
      <c r="F1105" t="str">
        <f t="shared" si="52"/>
        <v>New South Wales</v>
      </c>
      <c r="G1105" t="s">
        <v>10</v>
      </c>
      <c r="H1105">
        <v>2541</v>
      </c>
      <c r="I1105" t="s">
        <v>11</v>
      </c>
      <c r="J1105" t="s">
        <v>58</v>
      </c>
      <c r="K1105" t="s">
        <v>149</v>
      </c>
      <c r="L1105" t="s">
        <v>15</v>
      </c>
      <c r="M1105" s="5">
        <v>39.58</v>
      </c>
    </row>
    <row r="1106" spans="1:13" x14ac:dyDescent="0.15">
      <c r="A1106" s="2">
        <v>45215</v>
      </c>
      <c r="B1106" s="3">
        <f t="shared" si="53"/>
        <v>2024</v>
      </c>
      <c r="C1106" t="str">
        <f t="shared" si="51"/>
        <v>2023-2024</v>
      </c>
      <c r="D1106" t="s">
        <v>147</v>
      </c>
      <c r="E1106" t="s">
        <v>61</v>
      </c>
      <c r="F1106" t="str">
        <f t="shared" si="52"/>
        <v>New South Wales</v>
      </c>
      <c r="G1106" t="s">
        <v>10</v>
      </c>
      <c r="H1106">
        <v>2539</v>
      </c>
      <c r="I1106" t="s">
        <v>11</v>
      </c>
      <c r="J1106" t="s">
        <v>58</v>
      </c>
      <c r="K1106" t="s">
        <v>152</v>
      </c>
      <c r="L1106" t="s">
        <v>13</v>
      </c>
      <c r="M1106" s="5">
        <v>39.78</v>
      </c>
    </row>
    <row r="1107" spans="1:13" x14ac:dyDescent="0.15">
      <c r="A1107" s="2">
        <v>45612</v>
      </c>
      <c r="B1107" s="3">
        <f t="shared" si="53"/>
        <v>2025</v>
      </c>
      <c r="C1107" t="str">
        <f t="shared" si="51"/>
        <v>2024-2025</v>
      </c>
      <c r="D1107" t="s">
        <v>147</v>
      </c>
      <c r="E1107" t="s">
        <v>117</v>
      </c>
      <c r="F1107" t="str">
        <f t="shared" si="52"/>
        <v>Queensland</v>
      </c>
      <c r="G1107" t="s">
        <v>35</v>
      </c>
      <c r="H1107">
        <v>4119</v>
      </c>
      <c r="I1107" t="s">
        <v>11</v>
      </c>
      <c r="J1107" t="s">
        <v>43</v>
      </c>
      <c r="K1107" t="s">
        <v>149</v>
      </c>
      <c r="L1107" t="s">
        <v>15</v>
      </c>
      <c r="M1107" s="5">
        <v>39.799999999999997</v>
      </c>
    </row>
    <row r="1108" spans="1:13" x14ac:dyDescent="0.15">
      <c r="A1108" s="2">
        <v>45246</v>
      </c>
      <c r="B1108" s="3">
        <f t="shared" si="53"/>
        <v>2024</v>
      </c>
      <c r="C1108" t="str">
        <f t="shared" si="51"/>
        <v>2023-2024</v>
      </c>
      <c r="D1108" t="s">
        <v>148</v>
      </c>
      <c r="E1108" t="s">
        <v>99</v>
      </c>
      <c r="F1108" t="str">
        <f t="shared" si="52"/>
        <v>Victoria</v>
      </c>
      <c r="G1108" t="s">
        <v>45</v>
      </c>
      <c r="H1108">
        <v>3148</v>
      </c>
      <c r="I1108" t="s">
        <v>11</v>
      </c>
      <c r="J1108" t="s">
        <v>63</v>
      </c>
      <c r="K1108" t="s">
        <v>152</v>
      </c>
      <c r="L1108" t="s">
        <v>13</v>
      </c>
      <c r="M1108" s="5">
        <v>39.83</v>
      </c>
    </row>
    <row r="1109" spans="1:13" x14ac:dyDescent="0.15">
      <c r="A1109" s="2">
        <v>45634</v>
      </c>
      <c r="B1109" s="3">
        <f t="shared" si="53"/>
        <v>2025</v>
      </c>
      <c r="C1109" t="str">
        <f t="shared" si="51"/>
        <v>2024-2025</v>
      </c>
      <c r="D1109" t="s">
        <v>148</v>
      </c>
      <c r="E1109" t="s">
        <v>144</v>
      </c>
      <c r="F1109" t="str">
        <f t="shared" si="52"/>
        <v>Queensland</v>
      </c>
      <c r="G1109" t="s">
        <v>35</v>
      </c>
      <c r="H1109">
        <v>4566</v>
      </c>
      <c r="I1109" t="s">
        <v>11</v>
      </c>
      <c r="J1109" t="s">
        <v>120</v>
      </c>
      <c r="K1109" t="s">
        <v>150</v>
      </c>
      <c r="L1109" t="s">
        <v>18</v>
      </c>
      <c r="M1109" s="5">
        <v>39.909999999999997</v>
      </c>
    </row>
    <row r="1110" spans="1:13" x14ac:dyDescent="0.15">
      <c r="A1110" s="2">
        <v>45048</v>
      </c>
      <c r="B1110" s="3">
        <f t="shared" si="53"/>
        <v>2023</v>
      </c>
      <c r="C1110" t="str">
        <f t="shared" si="51"/>
        <v>2022-2023</v>
      </c>
      <c r="D1110" t="s">
        <v>148</v>
      </c>
      <c r="E1110" t="s">
        <v>116</v>
      </c>
      <c r="F1110" t="str">
        <f t="shared" si="52"/>
        <v>Western Australia</v>
      </c>
      <c r="G1110" t="s">
        <v>48</v>
      </c>
      <c r="H1110">
        <v>6725</v>
      </c>
      <c r="I1110" t="s">
        <v>11</v>
      </c>
      <c r="J1110" t="s">
        <v>77</v>
      </c>
      <c r="K1110" t="s">
        <v>156</v>
      </c>
      <c r="L1110" t="s">
        <v>17</v>
      </c>
      <c r="M1110" s="5">
        <v>39.92</v>
      </c>
    </row>
    <row r="1111" spans="1:13" x14ac:dyDescent="0.15">
      <c r="A1111" s="2">
        <v>45542</v>
      </c>
      <c r="B1111" s="3">
        <f t="shared" si="53"/>
        <v>2025</v>
      </c>
      <c r="C1111" t="str">
        <f t="shared" si="51"/>
        <v>2024-2025</v>
      </c>
      <c r="D1111" t="s">
        <v>147</v>
      </c>
      <c r="E1111" t="s">
        <v>118</v>
      </c>
      <c r="F1111" t="str">
        <f t="shared" si="52"/>
        <v>New South Wales</v>
      </c>
      <c r="G1111" t="s">
        <v>10</v>
      </c>
      <c r="H1111">
        <v>2158</v>
      </c>
      <c r="I1111" t="s">
        <v>11</v>
      </c>
      <c r="J1111" t="s">
        <v>27</v>
      </c>
      <c r="K1111" t="s">
        <v>152</v>
      </c>
      <c r="L1111" t="s">
        <v>13</v>
      </c>
      <c r="M1111" s="5">
        <v>39.94</v>
      </c>
    </row>
    <row r="1112" spans="1:13" x14ac:dyDescent="0.15">
      <c r="A1112" s="2">
        <v>45243</v>
      </c>
      <c r="B1112" s="3">
        <f t="shared" si="53"/>
        <v>2024</v>
      </c>
      <c r="C1112" t="str">
        <f t="shared" si="51"/>
        <v>2023-2024</v>
      </c>
      <c r="D1112" t="s">
        <v>147</v>
      </c>
      <c r="E1112" t="s">
        <v>108</v>
      </c>
      <c r="F1112" t="str">
        <f t="shared" si="52"/>
        <v>Victoria</v>
      </c>
      <c r="G1112" t="s">
        <v>45</v>
      </c>
      <c r="H1112">
        <v>3018</v>
      </c>
      <c r="I1112" t="s">
        <v>11</v>
      </c>
      <c r="J1112" t="s">
        <v>46</v>
      </c>
      <c r="K1112" t="s">
        <v>19</v>
      </c>
      <c r="L1112" t="s">
        <v>23</v>
      </c>
      <c r="M1112" s="5">
        <v>39.950000000000003</v>
      </c>
    </row>
    <row r="1113" spans="1:13" x14ac:dyDescent="0.15">
      <c r="A1113" s="2">
        <v>45414</v>
      </c>
      <c r="B1113" s="3">
        <f t="shared" si="53"/>
        <v>2024</v>
      </c>
      <c r="C1113" t="str">
        <f t="shared" si="51"/>
        <v>2023-2024</v>
      </c>
      <c r="D1113" t="s">
        <v>147</v>
      </c>
      <c r="E1113" t="s">
        <v>108</v>
      </c>
      <c r="F1113" t="str">
        <f t="shared" si="52"/>
        <v>Victoria</v>
      </c>
      <c r="G1113" t="s">
        <v>45</v>
      </c>
      <c r="H1113">
        <v>3018</v>
      </c>
      <c r="I1113" t="s">
        <v>11</v>
      </c>
      <c r="J1113" t="s">
        <v>46</v>
      </c>
      <c r="K1113" t="s">
        <v>149</v>
      </c>
      <c r="L1113" t="s">
        <v>15</v>
      </c>
      <c r="M1113" s="5">
        <v>39.950000000000003</v>
      </c>
    </row>
    <row r="1114" spans="1:13" x14ac:dyDescent="0.15">
      <c r="A1114" s="2">
        <v>45368</v>
      </c>
      <c r="B1114" s="3">
        <f t="shared" si="53"/>
        <v>2024</v>
      </c>
      <c r="C1114" t="str">
        <f t="shared" si="51"/>
        <v>2023-2024</v>
      </c>
      <c r="D1114" t="s">
        <v>148</v>
      </c>
      <c r="E1114" t="s">
        <v>67</v>
      </c>
      <c r="F1114" t="str">
        <f t="shared" si="52"/>
        <v>New South Wales</v>
      </c>
      <c r="G1114" t="s">
        <v>10</v>
      </c>
      <c r="H1114">
        <v>2478</v>
      </c>
      <c r="I1114" t="s">
        <v>11</v>
      </c>
      <c r="J1114" t="s">
        <v>68</v>
      </c>
      <c r="K1114" t="s">
        <v>156</v>
      </c>
      <c r="L1114" t="s">
        <v>17</v>
      </c>
      <c r="M1114" s="5">
        <v>39.950000000000003</v>
      </c>
    </row>
    <row r="1115" spans="1:13" x14ac:dyDescent="0.15">
      <c r="A1115" s="2">
        <v>45633</v>
      </c>
      <c r="B1115" s="3">
        <f t="shared" si="53"/>
        <v>2025</v>
      </c>
      <c r="C1115" t="str">
        <f t="shared" si="51"/>
        <v>2024-2025</v>
      </c>
      <c r="D1115" t="s">
        <v>148</v>
      </c>
      <c r="E1115" t="s">
        <v>99</v>
      </c>
      <c r="F1115" t="str">
        <f t="shared" si="52"/>
        <v>Victoria</v>
      </c>
      <c r="G1115" t="s">
        <v>45</v>
      </c>
      <c r="H1115">
        <v>3148</v>
      </c>
      <c r="I1115" t="s">
        <v>11</v>
      </c>
      <c r="J1115" t="s">
        <v>63</v>
      </c>
      <c r="K1115" t="s">
        <v>149</v>
      </c>
      <c r="L1115" t="s">
        <v>15</v>
      </c>
      <c r="M1115" s="5">
        <v>39.950000000000003</v>
      </c>
    </row>
    <row r="1116" spans="1:13" x14ac:dyDescent="0.15">
      <c r="A1116" s="2">
        <v>45261</v>
      </c>
      <c r="B1116" s="3">
        <f t="shared" si="53"/>
        <v>2024</v>
      </c>
      <c r="C1116" t="str">
        <f t="shared" si="51"/>
        <v>2023-2024</v>
      </c>
      <c r="D1116" t="s">
        <v>147</v>
      </c>
      <c r="E1116" t="s">
        <v>9</v>
      </c>
      <c r="F1116" t="str">
        <f t="shared" si="52"/>
        <v>New South Wales</v>
      </c>
      <c r="G1116" t="s">
        <v>10</v>
      </c>
      <c r="H1116">
        <v>2067</v>
      </c>
      <c r="I1116" t="s">
        <v>11</v>
      </c>
      <c r="J1116" t="s">
        <v>12</v>
      </c>
      <c r="K1116" t="s">
        <v>19</v>
      </c>
      <c r="L1116" t="s">
        <v>23</v>
      </c>
      <c r="M1116" s="5">
        <v>39.950000000000003</v>
      </c>
    </row>
    <row r="1117" spans="1:13" x14ac:dyDescent="0.15">
      <c r="A1117" s="2">
        <v>44994</v>
      </c>
      <c r="B1117" s="3">
        <f t="shared" si="53"/>
        <v>2023</v>
      </c>
      <c r="C1117" t="str">
        <f t="shared" si="51"/>
        <v>2022-2023</v>
      </c>
      <c r="D1117" t="s">
        <v>147</v>
      </c>
      <c r="E1117" t="s">
        <v>44</v>
      </c>
      <c r="F1117" t="str">
        <f t="shared" si="52"/>
        <v>Victoria</v>
      </c>
      <c r="G1117" t="s">
        <v>45</v>
      </c>
      <c r="H1117">
        <v>3066</v>
      </c>
      <c r="I1117" t="s">
        <v>11</v>
      </c>
      <c r="J1117" t="s">
        <v>46</v>
      </c>
      <c r="K1117" t="s">
        <v>155</v>
      </c>
      <c r="L1117" t="s">
        <v>20</v>
      </c>
      <c r="M1117" s="5">
        <v>39.950000000000003</v>
      </c>
    </row>
    <row r="1118" spans="1:13" x14ac:dyDescent="0.15">
      <c r="A1118" s="2">
        <v>45297</v>
      </c>
      <c r="B1118" s="3">
        <f t="shared" si="53"/>
        <v>2024</v>
      </c>
      <c r="C1118" t="str">
        <f t="shared" si="51"/>
        <v>2023-2024</v>
      </c>
      <c r="D1118" t="s">
        <v>147</v>
      </c>
      <c r="E1118" t="s">
        <v>86</v>
      </c>
      <c r="F1118" t="str">
        <f t="shared" si="52"/>
        <v>New South Wales</v>
      </c>
      <c r="G1118" t="s">
        <v>10</v>
      </c>
      <c r="H1118">
        <v>2064</v>
      </c>
      <c r="I1118" t="s">
        <v>11</v>
      </c>
      <c r="J1118" t="s">
        <v>12</v>
      </c>
      <c r="K1118" t="s">
        <v>151</v>
      </c>
      <c r="L1118" t="s">
        <v>21</v>
      </c>
      <c r="M1118" s="5">
        <v>39.96</v>
      </c>
    </row>
    <row r="1119" spans="1:13" x14ac:dyDescent="0.15">
      <c r="A1119" s="2">
        <v>45637</v>
      </c>
      <c r="B1119" s="3">
        <f t="shared" si="53"/>
        <v>2025</v>
      </c>
      <c r="C1119" t="str">
        <f t="shared" si="51"/>
        <v>2024-2025</v>
      </c>
      <c r="D1119" t="s">
        <v>148</v>
      </c>
      <c r="E1119" t="s">
        <v>39</v>
      </c>
      <c r="F1119" t="str">
        <f t="shared" si="52"/>
        <v>South Australia</v>
      </c>
      <c r="G1119" t="s">
        <v>32</v>
      </c>
      <c r="H1119">
        <v>5343</v>
      </c>
      <c r="I1119" t="s">
        <v>11</v>
      </c>
      <c r="J1119" t="s">
        <v>38</v>
      </c>
      <c r="K1119" t="s">
        <v>154</v>
      </c>
      <c r="L1119" t="s">
        <v>14</v>
      </c>
      <c r="M1119" s="5">
        <v>39.96</v>
      </c>
    </row>
    <row r="1120" spans="1:13" x14ac:dyDescent="0.15">
      <c r="A1120" s="2">
        <v>45508</v>
      </c>
      <c r="B1120" s="3">
        <f t="shared" si="53"/>
        <v>2025</v>
      </c>
      <c r="C1120" t="str">
        <f t="shared" si="51"/>
        <v>2024-2025</v>
      </c>
      <c r="D1120" t="s">
        <v>147</v>
      </c>
      <c r="E1120" t="s">
        <v>9</v>
      </c>
      <c r="F1120" t="str">
        <f t="shared" si="52"/>
        <v>New South Wales</v>
      </c>
      <c r="G1120" t="s">
        <v>10</v>
      </c>
      <c r="H1120">
        <v>2067</v>
      </c>
      <c r="I1120" t="s">
        <v>11</v>
      </c>
      <c r="J1120" t="s">
        <v>12</v>
      </c>
      <c r="K1120" t="s">
        <v>150</v>
      </c>
      <c r="L1120" t="s">
        <v>18</v>
      </c>
      <c r="M1120" s="5">
        <v>39.96</v>
      </c>
    </row>
    <row r="1121" spans="1:13" x14ac:dyDescent="0.15">
      <c r="A1121" s="2">
        <v>44937</v>
      </c>
      <c r="B1121" s="3">
        <f t="shared" si="53"/>
        <v>2023</v>
      </c>
      <c r="C1121" t="str">
        <f t="shared" si="51"/>
        <v>2022-2023</v>
      </c>
      <c r="D1121" t="s">
        <v>147</v>
      </c>
      <c r="E1121" t="s">
        <v>119</v>
      </c>
      <c r="F1121" t="str">
        <f t="shared" si="52"/>
        <v>Queensland</v>
      </c>
      <c r="G1121" t="s">
        <v>35</v>
      </c>
      <c r="H1121">
        <v>4570</v>
      </c>
      <c r="I1121" t="s">
        <v>11</v>
      </c>
      <c r="J1121" t="s">
        <v>120</v>
      </c>
      <c r="K1121" t="s">
        <v>155</v>
      </c>
      <c r="L1121" t="s">
        <v>20</v>
      </c>
      <c r="M1121" s="5">
        <v>39.96</v>
      </c>
    </row>
    <row r="1122" spans="1:13" x14ac:dyDescent="0.15">
      <c r="A1122" s="2">
        <v>44987</v>
      </c>
      <c r="B1122" s="3">
        <f t="shared" si="53"/>
        <v>2023</v>
      </c>
      <c r="C1122" t="str">
        <f t="shared" si="51"/>
        <v>2022-2023</v>
      </c>
      <c r="D1122" t="s">
        <v>147</v>
      </c>
      <c r="E1122" t="s">
        <v>121</v>
      </c>
      <c r="F1122" t="str">
        <f t="shared" si="52"/>
        <v>Queensland</v>
      </c>
      <c r="G1122" t="s">
        <v>35</v>
      </c>
      <c r="H1122">
        <v>4700</v>
      </c>
      <c r="I1122" t="s">
        <v>11</v>
      </c>
      <c r="J1122" t="s">
        <v>51</v>
      </c>
      <c r="K1122" t="s">
        <v>19</v>
      </c>
      <c r="L1122" t="s">
        <v>23</v>
      </c>
      <c r="M1122" s="5">
        <v>39.96</v>
      </c>
    </row>
    <row r="1123" spans="1:13" x14ac:dyDescent="0.15">
      <c r="A1123" s="2">
        <v>45332</v>
      </c>
      <c r="B1123" s="3">
        <f t="shared" si="53"/>
        <v>2024</v>
      </c>
      <c r="C1123" t="str">
        <f t="shared" si="51"/>
        <v>2023-2024</v>
      </c>
      <c r="D1123" t="s">
        <v>147</v>
      </c>
      <c r="E1123" t="s">
        <v>116</v>
      </c>
      <c r="F1123" t="str">
        <f t="shared" si="52"/>
        <v>Western Australia</v>
      </c>
      <c r="G1123" t="s">
        <v>48</v>
      </c>
      <c r="H1123">
        <v>6725</v>
      </c>
      <c r="I1123" t="s">
        <v>11</v>
      </c>
      <c r="J1123" t="s">
        <v>77</v>
      </c>
      <c r="K1123" t="s">
        <v>154</v>
      </c>
      <c r="L1123" t="s">
        <v>14</v>
      </c>
      <c r="M1123" s="5">
        <v>39.97</v>
      </c>
    </row>
    <row r="1124" spans="1:13" x14ac:dyDescent="0.15">
      <c r="A1124" s="2">
        <v>45318</v>
      </c>
      <c r="B1124" s="3">
        <f t="shared" si="53"/>
        <v>2024</v>
      </c>
      <c r="C1124" t="str">
        <f t="shared" si="51"/>
        <v>2023-2024</v>
      </c>
      <c r="D1124" t="s">
        <v>148</v>
      </c>
      <c r="E1124" t="s">
        <v>74</v>
      </c>
      <c r="F1124" t="str">
        <f t="shared" si="52"/>
        <v>South Australia</v>
      </c>
      <c r="G1124" t="s">
        <v>32</v>
      </c>
      <c r="H1124">
        <v>5043</v>
      </c>
      <c r="I1124" t="s">
        <v>11</v>
      </c>
      <c r="J1124" t="s">
        <v>33</v>
      </c>
      <c r="K1124" t="s">
        <v>153</v>
      </c>
      <c r="L1124" t="s">
        <v>16</v>
      </c>
      <c r="M1124" s="5">
        <v>39.97</v>
      </c>
    </row>
    <row r="1125" spans="1:13" x14ac:dyDescent="0.15">
      <c r="A1125" s="2">
        <v>45545</v>
      </c>
      <c r="B1125" s="3">
        <f t="shared" si="53"/>
        <v>2025</v>
      </c>
      <c r="C1125" t="str">
        <f t="shared" si="51"/>
        <v>2024-2025</v>
      </c>
      <c r="D1125" t="s">
        <v>147</v>
      </c>
      <c r="E1125" t="s">
        <v>61</v>
      </c>
      <c r="F1125" t="str">
        <f t="shared" si="52"/>
        <v>New South Wales</v>
      </c>
      <c r="G1125" t="s">
        <v>10</v>
      </c>
      <c r="H1125">
        <v>2539</v>
      </c>
      <c r="I1125" t="s">
        <v>11</v>
      </c>
      <c r="J1125" t="s">
        <v>58</v>
      </c>
      <c r="K1125" t="s">
        <v>150</v>
      </c>
      <c r="L1125" t="s">
        <v>18</v>
      </c>
      <c r="M1125" s="5">
        <v>40</v>
      </c>
    </row>
    <row r="1126" spans="1:13" x14ac:dyDescent="0.15">
      <c r="A1126" s="2">
        <v>45530</v>
      </c>
      <c r="B1126" s="3">
        <f t="shared" si="53"/>
        <v>2025</v>
      </c>
      <c r="C1126" t="str">
        <f t="shared" si="51"/>
        <v>2024-2025</v>
      </c>
      <c r="D1126" t="s">
        <v>148</v>
      </c>
      <c r="E1126" t="s">
        <v>24</v>
      </c>
      <c r="F1126" t="str">
        <f t="shared" si="52"/>
        <v>New South Wales</v>
      </c>
      <c r="G1126" t="s">
        <v>10</v>
      </c>
      <c r="H1126">
        <v>2795</v>
      </c>
      <c r="I1126" t="s">
        <v>11</v>
      </c>
      <c r="J1126" t="s">
        <v>25</v>
      </c>
      <c r="K1126" t="s">
        <v>151</v>
      </c>
      <c r="L1126" t="s">
        <v>21</v>
      </c>
      <c r="M1126" s="5">
        <v>40.21</v>
      </c>
    </row>
    <row r="1127" spans="1:13" x14ac:dyDescent="0.15">
      <c r="A1127" s="2">
        <v>44983</v>
      </c>
      <c r="B1127" s="3">
        <f t="shared" si="53"/>
        <v>2023</v>
      </c>
      <c r="C1127" t="str">
        <f t="shared" si="51"/>
        <v>2022-2023</v>
      </c>
      <c r="D1127" t="s">
        <v>148</v>
      </c>
      <c r="E1127" t="s">
        <v>143</v>
      </c>
      <c r="F1127" t="str">
        <f t="shared" si="52"/>
        <v>New South Wales</v>
      </c>
      <c r="G1127" t="s">
        <v>10</v>
      </c>
      <c r="H1127">
        <v>2154</v>
      </c>
      <c r="I1127" t="s">
        <v>11</v>
      </c>
      <c r="J1127" t="s">
        <v>27</v>
      </c>
      <c r="K1127" t="s">
        <v>152</v>
      </c>
      <c r="L1127" t="s">
        <v>13</v>
      </c>
      <c r="M1127" s="5">
        <v>40.230000000000004</v>
      </c>
    </row>
    <row r="1128" spans="1:13" x14ac:dyDescent="0.15">
      <c r="A1128" s="2">
        <v>45484</v>
      </c>
      <c r="B1128" s="3">
        <f t="shared" si="53"/>
        <v>2025</v>
      </c>
      <c r="C1128" t="str">
        <f t="shared" si="51"/>
        <v>2024-2025</v>
      </c>
      <c r="D1128" t="s">
        <v>147</v>
      </c>
      <c r="E1128" t="s">
        <v>69</v>
      </c>
      <c r="F1128" t="str">
        <f t="shared" si="52"/>
        <v>Tasmania</v>
      </c>
      <c r="G1128" t="s">
        <v>70</v>
      </c>
      <c r="H1128">
        <v>7018</v>
      </c>
      <c r="I1128" t="s">
        <v>11</v>
      </c>
      <c r="J1128" t="s">
        <v>71</v>
      </c>
      <c r="K1128" t="s">
        <v>156</v>
      </c>
      <c r="L1128" t="s">
        <v>17</v>
      </c>
      <c r="M1128" s="5">
        <v>40.29</v>
      </c>
    </row>
    <row r="1129" spans="1:13" x14ac:dyDescent="0.15">
      <c r="A1129" s="2">
        <v>45495</v>
      </c>
      <c r="B1129" s="3">
        <f t="shared" si="53"/>
        <v>2025</v>
      </c>
      <c r="C1129" t="str">
        <f t="shared" si="51"/>
        <v>2024-2025</v>
      </c>
      <c r="D1129" t="s">
        <v>147</v>
      </c>
      <c r="E1129" t="s">
        <v>44</v>
      </c>
      <c r="F1129" t="str">
        <f t="shared" si="52"/>
        <v>Victoria</v>
      </c>
      <c r="G1129" t="s">
        <v>45</v>
      </c>
      <c r="H1129">
        <v>3066</v>
      </c>
      <c r="I1129" t="s">
        <v>11</v>
      </c>
      <c r="J1129" t="s">
        <v>46</v>
      </c>
      <c r="K1129" t="s">
        <v>149</v>
      </c>
      <c r="L1129" t="s">
        <v>15</v>
      </c>
      <c r="M1129" s="5">
        <v>40.39</v>
      </c>
    </row>
    <row r="1130" spans="1:13" x14ac:dyDescent="0.15">
      <c r="A1130" s="2">
        <v>45182</v>
      </c>
      <c r="B1130" s="3">
        <f t="shared" si="53"/>
        <v>2024</v>
      </c>
      <c r="C1130" t="str">
        <f t="shared" si="51"/>
        <v>2023-2024</v>
      </c>
      <c r="D1130" t="s">
        <v>147</v>
      </c>
      <c r="E1130" t="s">
        <v>133</v>
      </c>
      <c r="F1130" t="str">
        <f t="shared" si="52"/>
        <v>Queensland</v>
      </c>
      <c r="G1130" t="s">
        <v>35</v>
      </c>
      <c r="H1130">
        <v>4305</v>
      </c>
      <c r="I1130" t="s">
        <v>11</v>
      </c>
      <c r="J1130" t="s">
        <v>104</v>
      </c>
      <c r="K1130" t="s">
        <v>156</v>
      </c>
      <c r="L1130" t="s">
        <v>17</v>
      </c>
      <c r="M1130" s="5">
        <v>40.450000000000003</v>
      </c>
    </row>
    <row r="1131" spans="1:13" x14ac:dyDescent="0.15">
      <c r="A1131" s="2">
        <v>45199</v>
      </c>
      <c r="B1131" s="3">
        <f t="shared" si="53"/>
        <v>2024</v>
      </c>
      <c r="C1131" t="str">
        <f t="shared" si="51"/>
        <v>2023-2024</v>
      </c>
      <c r="D1131" t="s">
        <v>147</v>
      </c>
      <c r="E1131" t="s">
        <v>44</v>
      </c>
      <c r="F1131" t="str">
        <f t="shared" si="52"/>
        <v>Victoria</v>
      </c>
      <c r="G1131" t="s">
        <v>45</v>
      </c>
      <c r="H1131">
        <v>3066</v>
      </c>
      <c r="I1131" t="s">
        <v>11</v>
      </c>
      <c r="J1131" t="s">
        <v>46</v>
      </c>
      <c r="K1131" t="s">
        <v>19</v>
      </c>
      <c r="L1131" t="s">
        <v>23</v>
      </c>
      <c r="M1131" s="5">
        <v>40.729999999999997</v>
      </c>
    </row>
    <row r="1132" spans="1:13" x14ac:dyDescent="0.15">
      <c r="A1132" s="2">
        <v>45480</v>
      </c>
      <c r="B1132" s="3">
        <f t="shared" si="53"/>
        <v>2025</v>
      </c>
      <c r="C1132" t="str">
        <f t="shared" si="51"/>
        <v>2024-2025</v>
      </c>
      <c r="D1132" t="s">
        <v>147</v>
      </c>
      <c r="E1132" t="s">
        <v>124</v>
      </c>
      <c r="F1132" t="str">
        <f t="shared" si="52"/>
        <v>New South Wales</v>
      </c>
      <c r="G1132" t="s">
        <v>10</v>
      </c>
      <c r="H1132">
        <v>2015</v>
      </c>
      <c r="I1132" t="s">
        <v>11</v>
      </c>
      <c r="J1132" t="s">
        <v>12</v>
      </c>
      <c r="K1132" t="s">
        <v>149</v>
      </c>
      <c r="L1132" t="s">
        <v>15</v>
      </c>
      <c r="M1132" s="5">
        <v>40.79</v>
      </c>
    </row>
    <row r="1133" spans="1:13" x14ac:dyDescent="0.15">
      <c r="A1133" s="2">
        <v>45561</v>
      </c>
      <c r="B1133" s="3">
        <f t="shared" si="53"/>
        <v>2025</v>
      </c>
      <c r="C1133" t="str">
        <f t="shared" si="51"/>
        <v>2024-2025</v>
      </c>
      <c r="D1133" t="s">
        <v>147</v>
      </c>
      <c r="E1133" t="s">
        <v>135</v>
      </c>
      <c r="F1133" t="str">
        <f t="shared" si="52"/>
        <v>Victoria</v>
      </c>
      <c r="G1133" t="s">
        <v>45</v>
      </c>
      <c r="H1133">
        <v>3550</v>
      </c>
      <c r="I1133" t="s">
        <v>11</v>
      </c>
      <c r="J1133" t="s">
        <v>60</v>
      </c>
      <c r="K1133" t="s">
        <v>149</v>
      </c>
      <c r="L1133" t="s">
        <v>15</v>
      </c>
      <c r="M1133" s="5">
        <v>40.950000000000003</v>
      </c>
    </row>
    <row r="1134" spans="1:13" x14ac:dyDescent="0.15">
      <c r="A1134" s="2">
        <v>45292</v>
      </c>
      <c r="B1134" s="3">
        <f t="shared" si="53"/>
        <v>2024</v>
      </c>
      <c r="C1134" t="str">
        <f t="shared" si="51"/>
        <v>2023-2024</v>
      </c>
      <c r="D1134" t="s">
        <v>147</v>
      </c>
      <c r="E1134" t="s">
        <v>89</v>
      </c>
      <c r="F1134" t="str">
        <f t="shared" si="52"/>
        <v>Queensland</v>
      </c>
      <c r="G1134" t="s">
        <v>35</v>
      </c>
      <c r="H1134">
        <v>4655</v>
      </c>
      <c r="I1134" t="s">
        <v>11</v>
      </c>
      <c r="J1134" t="s">
        <v>51</v>
      </c>
      <c r="K1134" t="s">
        <v>154</v>
      </c>
      <c r="L1134" t="s">
        <v>14</v>
      </c>
      <c r="M1134" s="5">
        <v>40.980000000000004</v>
      </c>
    </row>
    <row r="1135" spans="1:13" x14ac:dyDescent="0.15">
      <c r="A1135" s="2">
        <v>45619</v>
      </c>
      <c r="B1135" s="3">
        <f t="shared" si="53"/>
        <v>2025</v>
      </c>
      <c r="C1135" t="str">
        <f t="shared" si="51"/>
        <v>2024-2025</v>
      </c>
      <c r="D1135" t="s">
        <v>148</v>
      </c>
      <c r="E1135" t="s">
        <v>122</v>
      </c>
      <c r="F1135" t="str">
        <f t="shared" si="52"/>
        <v>New South Wales</v>
      </c>
      <c r="G1135" t="s">
        <v>10</v>
      </c>
      <c r="H1135">
        <v>2650</v>
      </c>
      <c r="I1135" t="s">
        <v>11</v>
      </c>
      <c r="J1135" t="s">
        <v>25</v>
      </c>
      <c r="K1135" t="s">
        <v>150</v>
      </c>
      <c r="L1135" t="s">
        <v>18</v>
      </c>
      <c r="M1135" s="5">
        <v>41.48</v>
      </c>
    </row>
    <row r="1136" spans="1:13" x14ac:dyDescent="0.15">
      <c r="A1136" s="2">
        <v>45428</v>
      </c>
      <c r="B1136" s="3">
        <f t="shared" si="53"/>
        <v>2024</v>
      </c>
      <c r="C1136" t="str">
        <f t="shared" si="51"/>
        <v>2023-2024</v>
      </c>
      <c r="D1136" t="s">
        <v>148</v>
      </c>
      <c r="E1136" t="s">
        <v>99</v>
      </c>
      <c r="F1136" t="str">
        <f t="shared" si="52"/>
        <v>Victoria</v>
      </c>
      <c r="G1136" t="s">
        <v>45</v>
      </c>
      <c r="H1136">
        <v>3148</v>
      </c>
      <c r="I1136" t="s">
        <v>11</v>
      </c>
      <c r="J1136" t="s">
        <v>63</v>
      </c>
      <c r="K1136" t="s">
        <v>150</v>
      </c>
      <c r="L1136" t="s">
        <v>18</v>
      </c>
      <c r="M1136" s="5">
        <v>41.64</v>
      </c>
    </row>
    <row r="1137" spans="1:13" x14ac:dyDescent="0.15">
      <c r="A1137" s="2">
        <v>45496</v>
      </c>
      <c r="B1137" s="3">
        <f t="shared" si="53"/>
        <v>2025</v>
      </c>
      <c r="C1137" t="str">
        <f t="shared" si="51"/>
        <v>2024-2025</v>
      </c>
      <c r="D1137" t="s">
        <v>148</v>
      </c>
      <c r="E1137" t="s">
        <v>145</v>
      </c>
      <c r="F1137" t="str">
        <f t="shared" si="52"/>
        <v>New South Wales</v>
      </c>
      <c r="G1137" t="s">
        <v>10</v>
      </c>
      <c r="H1137">
        <v>2101</v>
      </c>
      <c r="I1137" t="s">
        <v>11</v>
      </c>
      <c r="J1137" t="s">
        <v>27</v>
      </c>
      <c r="K1137" t="s">
        <v>149</v>
      </c>
      <c r="L1137" t="s">
        <v>15</v>
      </c>
      <c r="M1137" s="5">
        <v>41.64</v>
      </c>
    </row>
    <row r="1138" spans="1:13" x14ac:dyDescent="0.15">
      <c r="A1138" s="2">
        <v>45424</v>
      </c>
      <c r="B1138" s="3">
        <f t="shared" si="53"/>
        <v>2024</v>
      </c>
      <c r="C1138" t="str">
        <f t="shared" si="51"/>
        <v>2023-2024</v>
      </c>
      <c r="D1138" t="s">
        <v>148</v>
      </c>
      <c r="E1138" t="s">
        <v>130</v>
      </c>
      <c r="F1138" t="str">
        <f t="shared" si="52"/>
        <v>South Australia</v>
      </c>
      <c r="G1138" t="s">
        <v>32</v>
      </c>
      <c r="H1138">
        <v>5290</v>
      </c>
      <c r="I1138" t="s">
        <v>11</v>
      </c>
      <c r="J1138" t="s">
        <v>38</v>
      </c>
      <c r="K1138" t="s">
        <v>152</v>
      </c>
      <c r="L1138" t="s">
        <v>13</v>
      </c>
      <c r="M1138" s="5">
        <v>41.75</v>
      </c>
    </row>
    <row r="1139" spans="1:13" x14ac:dyDescent="0.15">
      <c r="A1139" s="2">
        <v>45492</v>
      </c>
      <c r="B1139" s="3">
        <f t="shared" si="53"/>
        <v>2025</v>
      </c>
      <c r="C1139" t="str">
        <f t="shared" si="51"/>
        <v>2024-2025</v>
      </c>
      <c r="D1139" t="s">
        <v>147</v>
      </c>
      <c r="E1139" t="s">
        <v>132</v>
      </c>
      <c r="F1139" t="str">
        <f t="shared" si="52"/>
        <v>New South Wales</v>
      </c>
      <c r="G1139" t="s">
        <v>10</v>
      </c>
      <c r="H1139">
        <v>2800</v>
      </c>
      <c r="I1139" t="s">
        <v>11</v>
      </c>
      <c r="J1139" t="s">
        <v>25</v>
      </c>
      <c r="K1139" t="s">
        <v>154</v>
      </c>
      <c r="L1139" t="s">
        <v>14</v>
      </c>
      <c r="M1139" s="5">
        <v>41.870000000000005</v>
      </c>
    </row>
    <row r="1140" spans="1:13" x14ac:dyDescent="0.15">
      <c r="A1140" s="2">
        <v>45024</v>
      </c>
      <c r="B1140" s="3">
        <f t="shared" si="53"/>
        <v>2023</v>
      </c>
      <c r="C1140" t="str">
        <f t="shared" si="51"/>
        <v>2022-2023</v>
      </c>
      <c r="D1140" t="s">
        <v>148</v>
      </c>
      <c r="E1140" t="s">
        <v>95</v>
      </c>
      <c r="F1140" t="str">
        <f t="shared" si="52"/>
        <v>Victoria</v>
      </c>
      <c r="G1140" t="s">
        <v>45</v>
      </c>
      <c r="H1140">
        <v>3931</v>
      </c>
      <c r="I1140" t="s">
        <v>11</v>
      </c>
      <c r="J1140" t="s">
        <v>55</v>
      </c>
      <c r="K1140" t="s">
        <v>155</v>
      </c>
      <c r="L1140" t="s">
        <v>20</v>
      </c>
      <c r="M1140" s="5">
        <v>41.88</v>
      </c>
    </row>
    <row r="1141" spans="1:13" x14ac:dyDescent="0.15">
      <c r="A1141" s="2">
        <v>45009</v>
      </c>
      <c r="B1141" s="3">
        <f t="shared" si="53"/>
        <v>2023</v>
      </c>
      <c r="C1141" t="str">
        <f t="shared" si="51"/>
        <v>2022-2023</v>
      </c>
      <c r="D1141" t="s">
        <v>147</v>
      </c>
      <c r="E1141" t="s">
        <v>69</v>
      </c>
      <c r="F1141" t="str">
        <f t="shared" si="52"/>
        <v>Tasmania</v>
      </c>
      <c r="G1141" t="s">
        <v>70</v>
      </c>
      <c r="H1141">
        <v>7018</v>
      </c>
      <c r="I1141" t="s">
        <v>11</v>
      </c>
      <c r="J1141" t="s">
        <v>71</v>
      </c>
      <c r="K1141" t="s">
        <v>150</v>
      </c>
      <c r="L1141" t="s">
        <v>18</v>
      </c>
      <c r="M1141" s="5">
        <v>41.92</v>
      </c>
    </row>
    <row r="1142" spans="1:13" x14ac:dyDescent="0.15">
      <c r="A1142" s="2">
        <v>45482</v>
      </c>
      <c r="B1142" s="3">
        <f t="shared" si="53"/>
        <v>2025</v>
      </c>
      <c r="C1142" t="str">
        <f t="shared" si="51"/>
        <v>2024-2025</v>
      </c>
      <c r="D1142" t="s">
        <v>147</v>
      </c>
      <c r="E1142" t="s">
        <v>86</v>
      </c>
      <c r="F1142" t="str">
        <f t="shared" si="52"/>
        <v>New South Wales</v>
      </c>
      <c r="G1142" t="s">
        <v>10</v>
      </c>
      <c r="H1142">
        <v>2064</v>
      </c>
      <c r="I1142" t="s">
        <v>11</v>
      </c>
      <c r="J1142" t="s">
        <v>12</v>
      </c>
      <c r="K1142" t="s">
        <v>153</v>
      </c>
      <c r="L1142" t="s">
        <v>16</v>
      </c>
      <c r="M1142" s="5">
        <v>41.93</v>
      </c>
    </row>
    <row r="1143" spans="1:13" x14ac:dyDescent="0.15">
      <c r="A1143" s="2">
        <v>45568</v>
      </c>
      <c r="B1143" s="3">
        <f t="shared" si="53"/>
        <v>2025</v>
      </c>
      <c r="C1143" t="str">
        <f t="shared" si="51"/>
        <v>2024-2025</v>
      </c>
      <c r="D1143" t="s">
        <v>148</v>
      </c>
      <c r="E1143" t="s">
        <v>100</v>
      </c>
      <c r="F1143" t="str">
        <f t="shared" si="52"/>
        <v>Western Australia</v>
      </c>
      <c r="G1143" t="s">
        <v>48</v>
      </c>
      <c r="H1143">
        <v>6021</v>
      </c>
      <c r="I1143" t="s">
        <v>11</v>
      </c>
      <c r="J1143" t="s">
        <v>49</v>
      </c>
      <c r="K1143" t="s">
        <v>153</v>
      </c>
      <c r="L1143" t="s">
        <v>16</v>
      </c>
      <c r="M1143" s="5">
        <v>41.93</v>
      </c>
    </row>
    <row r="1144" spans="1:13" x14ac:dyDescent="0.15">
      <c r="A1144" s="2">
        <v>45069</v>
      </c>
      <c r="B1144" s="3">
        <f t="shared" si="53"/>
        <v>2023</v>
      </c>
      <c r="C1144" t="str">
        <f t="shared" si="51"/>
        <v>2022-2023</v>
      </c>
      <c r="D1144" t="s">
        <v>147</v>
      </c>
      <c r="E1144" t="s">
        <v>146</v>
      </c>
      <c r="F1144" t="str">
        <f t="shared" si="52"/>
        <v>Victoria</v>
      </c>
      <c r="G1144" t="s">
        <v>45</v>
      </c>
      <c r="H1144">
        <v>3353</v>
      </c>
      <c r="I1144" t="s">
        <v>11</v>
      </c>
      <c r="J1144" t="s">
        <v>60</v>
      </c>
      <c r="K1144" t="s">
        <v>155</v>
      </c>
      <c r="L1144" t="s">
        <v>20</v>
      </c>
      <c r="M1144" s="5">
        <v>41.93</v>
      </c>
    </row>
    <row r="1145" spans="1:13" x14ac:dyDescent="0.15">
      <c r="A1145" s="2">
        <v>45403</v>
      </c>
      <c r="B1145" s="3">
        <f t="shared" si="53"/>
        <v>2024</v>
      </c>
      <c r="C1145" t="str">
        <f t="shared" si="51"/>
        <v>2023-2024</v>
      </c>
      <c r="D1145" t="s">
        <v>147</v>
      </c>
      <c r="E1145" t="s">
        <v>73</v>
      </c>
      <c r="F1145" t="str">
        <f t="shared" si="52"/>
        <v>Victoria</v>
      </c>
      <c r="G1145" t="s">
        <v>45</v>
      </c>
      <c r="H1145">
        <v>3136</v>
      </c>
      <c r="I1145" t="s">
        <v>11</v>
      </c>
      <c r="J1145" t="s">
        <v>63</v>
      </c>
      <c r="K1145" t="s">
        <v>149</v>
      </c>
      <c r="L1145" t="s">
        <v>15</v>
      </c>
      <c r="M1145" s="5">
        <v>41.93</v>
      </c>
    </row>
    <row r="1146" spans="1:13" x14ac:dyDescent="0.15">
      <c r="A1146" s="2">
        <v>45204</v>
      </c>
      <c r="B1146" s="3">
        <f t="shared" si="53"/>
        <v>2024</v>
      </c>
      <c r="C1146" t="str">
        <f t="shared" si="51"/>
        <v>2023-2024</v>
      </c>
      <c r="D1146" t="s">
        <v>147</v>
      </c>
      <c r="E1146" t="s">
        <v>28</v>
      </c>
      <c r="F1146" t="str">
        <f t="shared" si="52"/>
        <v>Northern Territory</v>
      </c>
      <c r="G1146" t="s">
        <v>29</v>
      </c>
      <c r="H1146">
        <v>800</v>
      </c>
      <c r="I1146" t="s">
        <v>11</v>
      </c>
      <c r="J1146" t="s">
        <v>30</v>
      </c>
      <c r="K1146" t="s">
        <v>19</v>
      </c>
      <c r="L1146" t="s">
        <v>23</v>
      </c>
      <c r="M1146" s="5">
        <v>41.93</v>
      </c>
    </row>
    <row r="1147" spans="1:13" x14ac:dyDescent="0.15">
      <c r="A1147" s="2">
        <v>45205</v>
      </c>
      <c r="B1147" s="3">
        <f t="shared" si="53"/>
        <v>2024</v>
      </c>
      <c r="C1147" t="str">
        <f t="shared" si="51"/>
        <v>2023-2024</v>
      </c>
      <c r="D1147" t="s">
        <v>147</v>
      </c>
      <c r="E1147" t="s">
        <v>64</v>
      </c>
      <c r="F1147" t="str">
        <f t="shared" si="52"/>
        <v>Victoria</v>
      </c>
      <c r="G1147" t="s">
        <v>45</v>
      </c>
      <c r="H1147">
        <v>3199</v>
      </c>
      <c r="I1147" t="s">
        <v>11</v>
      </c>
      <c r="J1147" t="s">
        <v>63</v>
      </c>
      <c r="K1147" t="s">
        <v>19</v>
      </c>
      <c r="L1147" t="s">
        <v>23</v>
      </c>
      <c r="M1147" s="5">
        <v>41.93</v>
      </c>
    </row>
    <row r="1148" spans="1:13" x14ac:dyDescent="0.15">
      <c r="A1148" s="2">
        <v>45029</v>
      </c>
      <c r="B1148" s="3">
        <f t="shared" si="53"/>
        <v>2023</v>
      </c>
      <c r="C1148" t="str">
        <f t="shared" si="51"/>
        <v>2022-2023</v>
      </c>
      <c r="D1148" t="s">
        <v>147</v>
      </c>
      <c r="E1148" t="s">
        <v>128</v>
      </c>
      <c r="F1148" t="str">
        <f t="shared" si="52"/>
        <v>Western Australia</v>
      </c>
      <c r="G1148" t="s">
        <v>48</v>
      </c>
      <c r="H1148">
        <v>6027</v>
      </c>
      <c r="I1148" t="s">
        <v>11</v>
      </c>
      <c r="J1148" t="s">
        <v>49</v>
      </c>
      <c r="K1148" t="s">
        <v>156</v>
      </c>
      <c r="L1148" t="s">
        <v>17</v>
      </c>
      <c r="M1148" s="5">
        <v>41.93</v>
      </c>
    </row>
    <row r="1149" spans="1:13" x14ac:dyDescent="0.15">
      <c r="A1149" s="2">
        <v>44938</v>
      </c>
      <c r="B1149" s="3">
        <f t="shared" si="53"/>
        <v>2023</v>
      </c>
      <c r="C1149" t="str">
        <f t="shared" si="51"/>
        <v>2022-2023</v>
      </c>
      <c r="D1149" t="s">
        <v>148</v>
      </c>
      <c r="E1149" t="s">
        <v>47</v>
      </c>
      <c r="F1149" t="str">
        <f t="shared" si="52"/>
        <v>Western Australia</v>
      </c>
      <c r="G1149" t="s">
        <v>48</v>
      </c>
      <c r="H1149">
        <v>6030</v>
      </c>
      <c r="I1149" t="s">
        <v>11</v>
      </c>
      <c r="J1149" t="s">
        <v>49</v>
      </c>
      <c r="K1149" t="s">
        <v>153</v>
      </c>
      <c r="L1149" t="s">
        <v>16</v>
      </c>
      <c r="M1149" s="5">
        <v>41.93</v>
      </c>
    </row>
    <row r="1150" spans="1:13" x14ac:dyDescent="0.15">
      <c r="A1150" s="2">
        <v>45302</v>
      </c>
      <c r="B1150" s="3">
        <f t="shared" si="53"/>
        <v>2024</v>
      </c>
      <c r="C1150" t="str">
        <f t="shared" si="51"/>
        <v>2023-2024</v>
      </c>
      <c r="D1150" t="s">
        <v>148</v>
      </c>
      <c r="E1150" t="s">
        <v>130</v>
      </c>
      <c r="F1150" t="str">
        <f t="shared" si="52"/>
        <v>South Australia</v>
      </c>
      <c r="G1150" t="s">
        <v>32</v>
      </c>
      <c r="H1150">
        <v>5290</v>
      </c>
      <c r="I1150" t="s">
        <v>11</v>
      </c>
      <c r="J1150" t="s">
        <v>38</v>
      </c>
      <c r="K1150" t="s">
        <v>156</v>
      </c>
      <c r="L1150" t="s">
        <v>17</v>
      </c>
      <c r="M1150" s="5">
        <v>41.93</v>
      </c>
    </row>
    <row r="1151" spans="1:13" x14ac:dyDescent="0.15">
      <c r="A1151" s="2">
        <v>45258</v>
      </c>
      <c r="B1151" s="3">
        <f t="shared" si="53"/>
        <v>2024</v>
      </c>
      <c r="C1151" t="str">
        <f t="shared" si="51"/>
        <v>2023-2024</v>
      </c>
      <c r="D1151" t="s">
        <v>147</v>
      </c>
      <c r="E1151" t="s">
        <v>136</v>
      </c>
      <c r="F1151" t="str">
        <f t="shared" si="52"/>
        <v>Victoria</v>
      </c>
      <c r="G1151" t="s">
        <v>45</v>
      </c>
      <c r="H1151">
        <v>3175</v>
      </c>
      <c r="I1151" t="s">
        <v>11</v>
      </c>
      <c r="J1151" t="s">
        <v>63</v>
      </c>
      <c r="K1151" t="s">
        <v>150</v>
      </c>
      <c r="L1151" t="s">
        <v>18</v>
      </c>
      <c r="M1151" s="5">
        <v>41.96</v>
      </c>
    </row>
    <row r="1152" spans="1:13" x14ac:dyDescent="0.15">
      <c r="A1152" s="2">
        <v>45136</v>
      </c>
      <c r="B1152" s="3">
        <f t="shared" si="53"/>
        <v>2024</v>
      </c>
      <c r="C1152" t="str">
        <f t="shared" si="51"/>
        <v>2023-2024</v>
      </c>
      <c r="D1152" t="s">
        <v>147</v>
      </c>
      <c r="E1152" t="s">
        <v>57</v>
      </c>
      <c r="F1152" t="str">
        <f t="shared" si="52"/>
        <v>New South Wales</v>
      </c>
      <c r="G1152" t="s">
        <v>10</v>
      </c>
      <c r="H1152">
        <v>2560</v>
      </c>
      <c r="I1152" t="s">
        <v>11</v>
      </c>
      <c r="J1152" t="s">
        <v>58</v>
      </c>
      <c r="K1152" t="s">
        <v>152</v>
      </c>
      <c r="L1152" t="s">
        <v>13</v>
      </c>
      <c r="M1152" s="5">
        <v>41.97</v>
      </c>
    </row>
    <row r="1153" spans="1:13" x14ac:dyDescent="0.15">
      <c r="A1153" s="2">
        <v>45357</v>
      </c>
      <c r="B1153" s="3">
        <f t="shared" si="53"/>
        <v>2024</v>
      </c>
      <c r="C1153" t="str">
        <f t="shared" si="51"/>
        <v>2023-2024</v>
      </c>
      <c r="D1153" t="s">
        <v>147</v>
      </c>
      <c r="E1153" t="s">
        <v>93</v>
      </c>
      <c r="F1153" t="str">
        <f t="shared" si="52"/>
        <v>Western Australia</v>
      </c>
      <c r="G1153" t="s">
        <v>48</v>
      </c>
      <c r="H1153">
        <v>6112</v>
      </c>
      <c r="I1153" t="s">
        <v>11</v>
      </c>
      <c r="J1153" t="s">
        <v>94</v>
      </c>
      <c r="K1153" t="s">
        <v>154</v>
      </c>
      <c r="L1153" t="s">
        <v>14</v>
      </c>
      <c r="M1153" s="5">
        <v>42</v>
      </c>
    </row>
    <row r="1154" spans="1:13" x14ac:dyDescent="0.15">
      <c r="A1154" s="2">
        <v>45415</v>
      </c>
      <c r="B1154" s="3">
        <f t="shared" si="53"/>
        <v>2024</v>
      </c>
      <c r="C1154" t="str">
        <f t="shared" ref="C1154:C1217" si="54">IF(MONTH(A1154) &gt;= 7, YEAR(A1154) &amp; "-" &amp; YEAR(A1154) + 1, YEAR(A1154) - 1 &amp; "-" &amp; YEAR(A1154))</f>
        <v>2023-2024</v>
      </c>
      <c r="D1154" t="s">
        <v>147</v>
      </c>
      <c r="E1154" t="s">
        <v>64</v>
      </c>
      <c r="F1154" t="str">
        <f t="shared" ref="F1154:F1217" si="55">IF(G1154="WA","Western Australia",
IF(G1154="NSW","New South Wales",
IF(G1154="QLD","Queensland",
IF(G1154="VIC","Victoria",
IF(G1154="TAS","Tasmania",
IF(G1154="SA","South Australia",
IF(G1154="NT","Northern Territory",
IF(G1154="ACT","Australian Capital Territory",G1154))))))))</f>
        <v>Victoria</v>
      </c>
      <c r="G1154" t="s">
        <v>45</v>
      </c>
      <c r="H1154">
        <v>3199</v>
      </c>
      <c r="I1154" t="s">
        <v>11</v>
      </c>
      <c r="J1154" t="s">
        <v>63</v>
      </c>
      <c r="K1154" t="s">
        <v>149</v>
      </c>
      <c r="L1154" t="s">
        <v>15</v>
      </c>
      <c r="M1154" s="5">
        <v>42.17</v>
      </c>
    </row>
    <row r="1155" spans="1:13" x14ac:dyDescent="0.15">
      <c r="A1155" s="2">
        <v>45624</v>
      </c>
      <c r="B1155" s="3">
        <f t="shared" ref="B1155:B1218" si="56">IF(MONTH(A1155)&gt;=7,YEAR(A1155)+1,YEAR(A1155))</f>
        <v>2025</v>
      </c>
      <c r="C1155" t="str">
        <f t="shared" si="54"/>
        <v>2024-2025</v>
      </c>
      <c r="D1155" t="s">
        <v>147</v>
      </c>
      <c r="E1155" t="s">
        <v>87</v>
      </c>
      <c r="F1155" t="str">
        <f t="shared" si="55"/>
        <v>New South Wales</v>
      </c>
      <c r="G1155" t="s">
        <v>10</v>
      </c>
      <c r="H1155">
        <v>2790</v>
      </c>
      <c r="I1155" t="s">
        <v>11</v>
      </c>
      <c r="J1155" t="s">
        <v>25</v>
      </c>
      <c r="K1155" t="s">
        <v>152</v>
      </c>
      <c r="L1155" t="s">
        <v>13</v>
      </c>
      <c r="M1155" s="5">
        <v>42.65</v>
      </c>
    </row>
    <row r="1156" spans="1:13" x14ac:dyDescent="0.15">
      <c r="A1156" s="2">
        <v>45382</v>
      </c>
      <c r="B1156" s="3">
        <f t="shared" si="56"/>
        <v>2024</v>
      </c>
      <c r="C1156" t="str">
        <f t="shared" si="54"/>
        <v>2023-2024</v>
      </c>
      <c r="D1156" t="s">
        <v>147</v>
      </c>
      <c r="E1156" t="s">
        <v>113</v>
      </c>
      <c r="F1156" t="str">
        <f t="shared" si="55"/>
        <v>Queensland</v>
      </c>
      <c r="G1156" t="s">
        <v>35</v>
      </c>
      <c r="H1156">
        <v>4215</v>
      </c>
      <c r="I1156" t="s">
        <v>11</v>
      </c>
      <c r="J1156" t="s">
        <v>104</v>
      </c>
      <c r="K1156" t="s">
        <v>157</v>
      </c>
      <c r="L1156" t="s">
        <v>22</v>
      </c>
      <c r="M1156" s="5">
        <v>42.79</v>
      </c>
    </row>
    <row r="1157" spans="1:13" x14ac:dyDescent="0.15">
      <c r="A1157" s="2">
        <v>45606</v>
      </c>
      <c r="B1157" s="3">
        <f t="shared" si="56"/>
        <v>2025</v>
      </c>
      <c r="C1157" t="str">
        <f t="shared" si="54"/>
        <v>2024-2025</v>
      </c>
      <c r="D1157" t="s">
        <v>147</v>
      </c>
      <c r="E1157" t="s">
        <v>73</v>
      </c>
      <c r="F1157" t="str">
        <f t="shared" si="55"/>
        <v>Victoria</v>
      </c>
      <c r="G1157" t="s">
        <v>45</v>
      </c>
      <c r="H1157">
        <v>3136</v>
      </c>
      <c r="I1157" t="s">
        <v>11</v>
      </c>
      <c r="J1157" t="s">
        <v>63</v>
      </c>
      <c r="K1157" t="s">
        <v>156</v>
      </c>
      <c r="L1157" t="s">
        <v>17</v>
      </c>
      <c r="M1157" s="5">
        <v>42.92</v>
      </c>
    </row>
    <row r="1158" spans="1:13" x14ac:dyDescent="0.15">
      <c r="A1158" s="2">
        <v>45006</v>
      </c>
      <c r="B1158" s="3">
        <f t="shared" si="56"/>
        <v>2023</v>
      </c>
      <c r="C1158" t="str">
        <f t="shared" si="54"/>
        <v>2022-2023</v>
      </c>
      <c r="D1158" t="s">
        <v>147</v>
      </c>
      <c r="E1158" t="s">
        <v>105</v>
      </c>
      <c r="F1158" t="str">
        <f t="shared" si="55"/>
        <v>Victoria</v>
      </c>
      <c r="G1158" t="s">
        <v>45</v>
      </c>
      <c r="H1158">
        <v>3500</v>
      </c>
      <c r="I1158" t="s">
        <v>11</v>
      </c>
      <c r="J1158" t="s">
        <v>60</v>
      </c>
      <c r="K1158" t="s">
        <v>155</v>
      </c>
      <c r="L1158" t="s">
        <v>20</v>
      </c>
      <c r="M1158" s="5">
        <v>42.92</v>
      </c>
    </row>
    <row r="1159" spans="1:13" x14ac:dyDescent="0.15">
      <c r="A1159" s="2">
        <v>45159</v>
      </c>
      <c r="B1159" s="3">
        <f t="shared" si="56"/>
        <v>2024</v>
      </c>
      <c r="C1159" t="str">
        <f t="shared" si="54"/>
        <v>2023-2024</v>
      </c>
      <c r="D1159" t="s">
        <v>147</v>
      </c>
      <c r="E1159" t="s">
        <v>76</v>
      </c>
      <c r="F1159" t="str">
        <f t="shared" si="55"/>
        <v>Western Australia</v>
      </c>
      <c r="G1159" t="s">
        <v>48</v>
      </c>
      <c r="H1159">
        <v>6450</v>
      </c>
      <c r="I1159" t="s">
        <v>11</v>
      </c>
      <c r="J1159" t="s">
        <v>77</v>
      </c>
      <c r="K1159" t="s">
        <v>19</v>
      </c>
      <c r="L1159" t="s">
        <v>23</v>
      </c>
      <c r="M1159" s="5">
        <v>42.93</v>
      </c>
    </row>
    <row r="1160" spans="1:13" x14ac:dyDescent="0.15">
      <c r="A1160" s="2">
        <v>45443</v>
      </c>
      <c r="B1160" s="3">
        <f t="shared" si="56"/>
        <v>2024</v>
      </c>
      <c r="C1160" t="str">
        <f t="shared" si="54"/>
        <v>2023-2024</v>
      </c>
      <c r="D1160" t="s">
        <v>148</v>
      </c>
      <c r="E1160" t="s">
        <v>102</v>
      </c>
      <c r="F1160" t="str">
        <f t="shared" si="55"/>
        <v>Queensland</v>
      </c>
      <c r="G1160" t="s">
        <v>35</v>
      </c>
      <c r="H1160">
        <v>4870</v>
      </c>
      <c r="I1160" t="s">
        <v>11</v>
      </c>
      <c r="J1160" t="s">
        <v>36</v>
      </c>
      <c r="K1160" t="s">
        <v>154</v>
      </c>
      <c r="L1160" t="s">
        <v>14</v>
      </c>
      <c r="M1160" s="5">
        <v>42.96</v>
      </c>
    </row>
    <row r="1161" spans="1:13" x14ac:dyDescent="0.15">
      <c r="A1161" s="2">
        <v>45144</v>
      </c>
      <c r="B1161" s="3">
        <f t="shared" si="56"/>
        <v>2024</v>
      </c>
      <c r="C1161" t="str">
        <f t="shared" si="54"/>
        <v>2023-2024</v>
      </c>
      <c r="D1161" t="s">
        <v>147</v>
      </c>
      <c r="E1161" t="s">
        <v>127</v>
      </c>
      <c r="F1161" t="str">
        <f t="shared" si="55"/>
        <v>New South Wales</v>
      </c>
      <c r="G1161" t="s">
        <v>10</v>
      </c>
      <c r="H1161">
        <v>2131</v>
      </c>
      <c r="I1161" t="s">
        <v>11</v>
      </c>
      <c r="J1161" t="s">
        <v>27</v>
      </c>
      <c r="K1161" t="s">
        <v>154</v>
      </c>
      <c r="L1161" t="s">
        <v>14</v>
      </c>
      <c r="M1161" s="5">
        <v>42.98</v>
      </c>
    </row>
    <row r="1162" spans="1:13" x14ac:dyDescent="0.15">
      <c r="A1162" s="2">
        <v>45014</v>
      </c>
      <c r="B1162" s="3">
        <f t="shared" si="56"/>
        <v>2023</v>
      </c>
      <c r="C1162" t="str">
        <f t="shared" si="54"/>
        <v>2022-2023</v>
      </c>
      <c r="D1162" t="s">
        <v>147</v>
      </c>
      <c r="E1162" t="s">
        <v>74</v>
      </c>
      <c r="F1162" t="str">
        <f t="shared" si="55"/>
        <v>South Australia</v>
      </c>
      <c r="G1162" t="s">
        <v>32</v>
      </c>
      <c r="H1162">
        <v>5043</v>
      </c>
      <c r="I1162" t="s">
        <v>11</v>
      </c>
      <c r="J1162" t="s">
        <v>33</v>
      </c>
      <c r="K1162" t="s">
        <v>154</v>
      </c>
      <c r="L1162" t="s">
        <v>14</v>
      </c>
      <c r="M1162" s="5">
        <v>43</v>
      </c>
    </row>
    <row r="1163" spans="1:13" x14ac:dyDescent="0.15">
      <c r="A1163" s="2">
        <v>45141</v>
      </c>
      <c r="B1163" s="3">
        <f t="shared" si="56"/>
        <v>2024</v>
      </c>
      <c r="C1163" t="str">
        <f t="shared" si="54"/>
        <v>2023-2024</v>
      </c>
      <c r="D1163" t="s">
        <v>147</v>
      </c>
      <c r="E1163" t="s">
        <v>109</v>
      </c>
      <c r="F1163" t="str">
        <f t="shared" si="55"/>
        <v>New South Wales</v>
      </c>
      <c r="G1163" t="s">
        <v>10</v>
      </c>
      <c r="H1163">
        <v>2480</v>
      </c>
      <c r="I1163" t="s">
        <v>11</v>
      </c>
      <c r="J1163" t="s">
        <v>68</v>
      </c>
      <c r="K1163" t="s">
        <v>151</v>
      </c>
      <c r="L1163" t="s">
        <v>21</v>
      </c>
      <c r="M1163" s="5">
        <v>43.13</v>
      </c>
    </row>
    <row r="1164" spans="1:13" x14ac:dyDescent="0.15">
      <c r="A1164" s="2">
        <v>45626</v>
      </c>
      <c r="B1164" s="3">
        <f t="shared" si="56"/>
        <v>2025</v>
      </c>
      <c r="C1164" t="str">
        <f t="shared" si="54"/>
        <v>2024-2025</v>
      </c>
      <c r="D1164" t="s">
        <v>147</v>
      </c>
      <c r="E1164" t="s">
        <v>9</v>
      </c>
      <c r="F1164" t="str">
        <f t="shared" si="55"/>
        <v>New South Wales</v>
      </c>
      <c r="G1164" t="s">
        <v>10</v>
      </c>
      <c r="H1164">
        <v>2067</v>
      </c>
      <c r="I1164" t="s">
        <v>11</v>
      </c>
      <c r="J1164" t="s">
        <v>12</v>
      </c>
      <c r="K1164" t="s">
        <v>157</v>
      </c>
      <c r="L1164" t="s">
        <v>22</v>
      </c>
      <c r="M1164" s="5">
        <v>43.28</v>
      </c>
    </row>
    <row r="1165" spans="1:13" x14ac:dyDescent="0.15">
      <c r="A1165" s="2">
        <v>45554</v>
      </c>
      <c r="B1165" s="3">
        <f t="shared" si="56"/>
        <v>2025</v>
      </c>
      <c r="C1165" t="str">
        <f t="shared" si="54"/>
        <v>2024-2025</v>
      </c>
      <c r="D1165" t="s">
        <v>147</v>
      </c>
      <c r="E1165" t="s">
        <v>125</v>
      </c>
      <c r="F1165" t="str">
        <f t="shared" si="55"/>
        <v>Victoria</v>
      </c>
      <c r="G1165" t="s">
        <v>45</v>
      </c>
      <c r="H1165">
        <v>3400</v>
      </c>
      <c r="I1165" t="s">
        <v>11</v>
      </c>
      <c r="J1165" t="s">
        <v>60</v>
      </c>
      <c r="K1165" t="s">
        <v>152</v>
      </c>
      <c r="L1165" t="s">
        <v>13</v>
      </c>
      <c r="M1165" s="5">
        <v>43.47</v>
      </c>
    </row>
    <row r="1166" spans="1:13" x14ac:dyDescent="0.15">
      <c r="A1166" s="2">
        <v>45022</v>
      </c>
      <c r="B1166" s="3">
        <f t="shared" si="56"/>
        <v>2023</v>
      </c>
      <c r="C1166" t="str">
        <f t="shared" si="54"/>
        <v>2022-2023</v>
      </c>
      <c r="D1166" t="s">
        <v>147</v>
      </c>
      <c r="E1166" t="s">
        <v>136</v>
      </c>
      <c r="F1166" t="str">
        <f t="shared" si="55"/>
        <v>Victoria</v>
      </c>
      <c r="G1166" t="s">
        <v>45</v>
      </c>
      <c r="H1166">
        <v>3175</v>
      </c>
      <c r="I1166" t="s">
        <v>11</v>
      </c>
      <c r="J1166" t="s">
        <v>63</v>
      </c>
      <c r="K1166" t="s">
        <v>157</v>
      </c>
      <c r="L1166" t="s">
        <v>22</v>
      </c>
      <c r="M1166" s="5">
        <v>43.56</v>
      </c>
    </row>
    <row r="1167" spans="1:13" x14ac:dyDescent="0.15">
      <c r="A1167" s="2">
        <v>45384</v>
      </c>
      <c r="B1167" s="3">
        <f t="shared" si="56"/>
        <v>2024</v>
      </c>
      <c r="C1167" t="str">
        <f t="shared" si="54"/>
        <v>2023-2024</v>
      </c>
      <c r="D1167" t="s">
        <v>147</v>
      </c>
      <c r="E1167" t="s">
        <v>73</v>
      </c>
      <c r="F1167" t="str">
        <f t="shared" si="55"/>
        <v>Victoria</v>
      </c>
      <c r="G1167" t="s">
        <v>45</v>
      </c>
      <c r="H1167">
        <v>3136</v>
      </c>
      <c r="I1167" t="s">
        <v>11</v>
      </c>
      <c r="J1167" t="s">
        <v>63</v>
      </c>
      <c r="K1167" t="s">
        <v>155</v>
      </c>
      <c r="L1167" t="s">
        <v>20</v>
      </c>
      <c r="M1167" s="5">
        <v>43.58</v>
      </c>
    </row>
    <row r="1168" spans="1:13" x14ac:dyDescent="0.15">
      <c r="A1168" s="2">
        <v>45270</v>
      </c>
      <c r="B1168" s="3">
        <f t="shared" si="56"/>
        <v>2024</v>
      </c>
      <c r="C1168" t="str">
        <f t="shared" si="54"/>
        <v>2023-2024</v>
      </c>
      <c r="D1168" t="s">
        <v>147</v>
      </c>
      <c r="E1168" t="s">
        <v>9</v>
      </c>
      <c r="F1168" t="str">
        <f t="shared" si="55"/>
        <v>New South Wales</v>
      </c>
      <c r="G1168" t="s">
        <v>10</v>
      </c>
      <c r="H1168">
        <v>2067</v>
      </c>
      <c r="I1168" t="s">
        <v>11</v>
      </c>
      <c r="J1168" t="s">
        <v>12</v>
      </c>
      <c r="K1168" t="s">
        <v>19</v>
      </c>
      <c r="L1168" t="s">
        <v>23</v>
      </c>
      <c r="M1168" s="5">
        <v>43.64</v>
      </c>
    </row>
    <row r="1169" spans="1:13" x14ac:dyDescent="0.15">
      <c r="A1169" s="2">
        <v>44993</v>
      </c>
      <c r="B1169" s="3">
        <f t="shared" si="56"/>
        <v>2023</v>
      </c>
      <c r="C1169" t="str">
        <f t="shared" si="54"/>
        <v>2022-2023</v>
      </c>
      <c r="D1169" t="s">
        <v>148</v>
      </c>
      <c r="E1169" t="s">
        <v>109</v>
      </c>
      <c r="F1169" t="str">
        <f t="shared" si="55"/>
        <v>New South Wales</v>
      </c>
      <c r="G1169" t="s">
        <v>10</v>
      </c>
      <c r="H1169">
        <v>2480</v>
      </c>
      <c r="I1169" t="s">
        <v>11</v>
      </c>
      <c r="J1169" t="s">
        <v>68</v>
      </c>
      <c r="K1169" t="s">
        <v>149</v>
      </c>
      <c r="L1169" t="s">
        <v>15</v>
      </c>
      <c r="M1169" s="5">
        <v>43.75</v>
      </c>
    </row>
    <row r="1170" spans="1:13" x14ac:dyDescent="0.15">
      <c r="A1170" s="2">
        <v>45590</v>
      </c>
      <c r="B1170" s="3">
        <f t="shared" si="56"/>
        <v>2025</v>
      </c>
      <c r="C1170" t="str">
        <f t="shared" si="54"/>
        <v>2024-2025</v>
      </c>
      <c r="D1170" t="s">
        <v>147</v>
      </c>
      <c r="E1170" t="s">
        <v>72</v>
      </c>
      <c r="F1170" t="str">
        <f t="shared" si="55"/>
        <v>Western Australia</v>
      </c>
      <c r="G1170" t="s">
        <v>48</v>
      </c>
      <c r="H1170">
        <v>6010</v>
      </c>
      <c r="I1170" t="s">
        <v>11</v>
      </c>
      <c r="J1170" t="s">
        <v>49</v>
      </c>
      <c r="K1170" t="s">
        <v>155</v>
      </c>
      <c r="L1170" t="s">
        <v>20</v>
      </c>
      <c r="M1170" s="5">
        <v>43.89</v>
      </c>
    </row>
    <row r="1171" spans="1:13" x14ac:dyDescent="0.15">
      <c r="A1171" s="2">
        <v>45028</v>
      </c>
      <c r="B1171" s="3">
        <f t="shared" si="56"/>
        <v>2023</v>
      </c>
      <c r="C1171" t="str">
        <f t="shared" si="54"/>
        <v>2022-2023</v>
      </c>
      <c r="D1171" t="s">
        <v>147</v>
      </c>
      <c r="E1171" t="s">
        <v>87</v>
      </c>
      <c r="F1171" t="str">
        <f t="shared" si="55"/>
        <v>New South Wales</v>
      </c>
      <c r="G1171" t="s">
        <v>10</v>
      </c>
      <c r="H1171">
        <v>2790</v>
      </c>
      <c r="I1171" t="s">
        <v>11</v>
      </c>
      <c r="J1171" t="s">
        <v>25</v>
      </c>
      <c r="K1171" t="s">
        <v>155</v>
      </c>
      <c r="L1171" t="s">
        <v>20</v>
      </c>
      <c r="M1171" s="5">
        <v>43.89</v>
      </c>
    </row>
    <row r="1172" spans="1:13" x14ac:dyDescent="0.15">
      <c r="A1172" s="2">
        <v>45067</v>
      </c>
      <c r="B1172" s="3">
        <f t="shared" si="56"/>
        <v>2023</v>
      </c>
      <c r="C1172" t="str">
        <f t="shared" si="54"/>
        <v>2022-2023</v>
      </c>
      <c r="D1172" t="s">
        <v>147</v>
      </c>
      <c r="E1172" t="s">
        <v>126</v>
      </c>
      <c r="F1172" t="str">
        <f t="shared" si="55"/>
        <v>Queensland</v>
      </c>
      <c r="G1172" t="s">
        <v>35</v>
      </c>
      <c r="H1172">
        <v>4551</v>
      </c>
      <c r="I1172" t="s">
        <v>11</v>
      </c>
      <c r="J1172" t="s">
        <v>120</v>
      </c>
      <c r="K1172" t="s">
        <v>156</v>
      </c>
      <c r="L1172" t="s">
        <v>17</v>
      </c>
      <c r="M1172" s="5">
        <v>43.900000000000006</v>
      </c>
    </row>
    <row r="1173" spans="1:13" x14ac:dyDescent="0.15">
      <c r="A1173" s="2">
        <v>45449</v>
      </c>
      <c r="B1173" s="3">
        <f t="shared" si="56"/>
        <v>2024</v>
      </c>
      <c r="C1173" t="str">
        <f t="shared" si="54"/>
        <v>2023-2024</v>
      </c>
      <c r="D1173" t="s">
        <v>148</v>
      </c>
      <c r="E1173" t="s">
        <v>112</v>
      </c>
      <c r="F1173" t="str">
        <f t="shared" si="55"/>
        <v>Victoria</v>
      </c>
      <c r="G1173" t="s">
        <v>45</v>
      </c>
      <c r="H1173">
        <v>3076</v>
      </c>
      <c r="I1173" t="s">
        <v>11</v>
      </c>
      <c r="J1173" t="s">
        <v>46</v>
      </c>
      <c r="K1173" t="s">
        <v>156</v>
      </c>
      <c r="L1173" t="s">
        <v>17</v>
      </c>
      <c r="M1173" s="5">
        <v>43.900000000000006</v>
      </c>
    </row>
    <row r="1174" spans="1:13" x14ac:dyDescent="0.15">
      <c r="A1174" s="2">
        <v>45113</v>
      </c>
      <c r="B1174" s="3">
        <f t="shared" si="56"/>
        <v>2024</v>
      </c>
      <c r="C1174" t="str">
        <f t="shared" si="54"/>
        <v>2023-2024</v>
      </c>
      <c r="D1174" t="s">
        <v>147</v>
      </c>
      <c r="E1174" t="s">
        <v>54</v>
      </c>
      <c r="F1174" t="str">
        <f t="shared" si="55"/>
        <v>Victoria</v>
      </c>
      <c r="G1174" t="s">
        <v>45</v>
      </c>
      <c r="H1174">
        <v>3977</v>
      </c>
      <c r="I1174" t="s">
        <v>11</v>
      </c>
      <c r="J1174" t="s">
        <v>55</v>
      </c>
      <c r="K1174" t="s">
        <v>156</v>
      </c>
      <c r="L1174" t="s">
        <v>17</v>
      </c>
      <c r="M1174" s="5">
        <v>43.92</v>
      </c>
    </row>
    <row r="1175" spans="1:13" x14ac:dyDescent="0.15">
      <c r="A1175" s="2">
        <v>45640</v>
      </c>
      <c r="B1175" s="3">
        <f t="shared" si="56"/>
        <v>2025</v>
      </c>
      <c r="C1175" t="str">
        <f t="shared" si="54"/>
        <v>2024-2025</v>
      </c>
      <c r="D1175" t="s">
        <v>147</v>
      </c>
      <c r="E1175" t="s">
        <v>135</v>
      </c>
      <c r="F1175" t="str">
        <f t="shared" si="55"/>
        <v>Victoria</v>
      </c>
      <c r="G1175" t="s">
        <v>45</v>
      </c>
      <c r="H1175">
        <v>3550</v>
      </c>
      <c r="I1175" t="s">
        <v>11</v>
      </c>
      <c r="J1175" t="s">
        <v>60</v>
      </c>
      <c r="K1175" t="s">
        <v>155</v>
      </c>
      <c r="L1175" t="s">
        <v>20</v>
      </c>
      <c r="M1175" s="5">
        <v>43.95</v>
      </c>
    </row>
    <row r="1176" spans="1:13" x14ac:dyDescent="0.15">
      <c r="A1176" s="2">
        <v>45349</v>
      </c>
      <c r="B1176" s="3">
        <f t="shared" si="56"/>
        <v>2024</v>
      </c>
      <c r="C1176" t="str">
        <f t="shared" si="54"/>
        <v>2023-2024</v>
      </c>
      <c r="D1176" t="s">
        <v>148</v>
      </c>
      <c r="E1176" t="s">
        <v>123</v>
      </c>
      <c r="F1176" t="str">
        <f t="shared" si="55"/>
        <v>Western Australia</v>
      </c>
      <c r="G1176" t="s">
        <v>48</v>
      </c>
      <c r="H1176">
        <v>6109</v>
      </c>
      <c r="I1176" t="s">
        <v>11</v>
      </c>
      <c r="J1176" t="s">
        <v>94</v>
      </c>
      <c r="K1176" t="s">
        <v>154</v>
      </c>
      <c r="L1176" t="s">
        <v>14</v>
      </c>
      <c r="M1176" s="5">
        <v>43.96</v>
      </c>
    </row>
    <row r="1177" spans="1:13" x14ac:dyDescent="0.15">
      <c r="A1177" s="2">
        <v>45485</v>
      </c>
      <c r="B1177" s="3">
        <f t="shared" si="56"/>
        <v>2025</v>
      </c>
      <c r="C1177" t="str">
        <f t="shared" si="54"/>
        <v>2024-2025</v>
      </c>
      <c r="D1177" t="s">
        <v>147</v>
      </c>
      <c r="E1177" t="s">
        <v>127</v>
      </c>
      <c r="F1177" t="str">
        <f t="shared" si="55"/>
        <v>New South Wales</v>
      </c>
      <c r="G1177" t="s">
        <v>10</v>
      </c>
      <c r="H1177">
        <v>2131</v>
      </c>
      <c r="I1177" t="s">
        <v>11</v>
      </c>
      <c r="J1177" t="s">
        <v>27</v>
      </c>
      <c r="K1177" t="s">
        <v>152</v>
      </c>
      <c r="L1177" t="s">
        <v>13</v>
      </c>
      <c r="M1177" s="5">
        <v>43.97</v>
      </c>
    </row>
    <row r="1178" spans="1:13" x14ac:dyDescent="0.15">
      <c r="A1178" s="2">
        <v>45306</v>
      </c>
      <c r="B1178" s="3">
        <f t="shared" si="56"/>
        <v>2024</v>
      </c>
      <c r="C1178" t="str">
        <f t="shared" si="54"/>
        <v>2023-2024</v>
      </c>
      <c r="D1178" t="s">
        <v>147</v>
      </c>
      <c r="E1178" t="s">
        <v>98</v>
      </c>
      <c r="F1178" t="str">
        <f t="shared" si="55"/>
        <v>Victoria</v>
      </c>
      <c r="G1178" t="s">
        <v>45</v>
      </c>
      <c r="H1178">
        <v>3429</v>
      </c>
      <c r="I1178" t="s">
        <v>11</v>
      </c>
      <c r="J1178" t="s">
        <v>60</v>
      </c>
      <c r="K1178" t="s">
        <v>152</v>
      </c>
      <c r="L1178" t="s">
        <v>13</v>
      </c>
      <c r="M1178" s="5">
        <v>43.97</v>
      </c>
    </row>
    <row r="1179" spans="1:13" x14ac:dyDescent="0.15">
      <c r="A1179" s="2">
        <v>45183</v>
      </c>
      <c r="B1179" s="3">
        <f t="shared" si="56"/>
        <v>2024</v>
      </c>
      <c r="C1179" t="str">
        <f t="shared" si="54"/>
        <v>2023-2024</v>
      </c>
      <c r="D1179" t="s">
        <v>147</v>
      </c>
      <c r="E1179" t="s">
        <v>130</v>
      </c>
      <c r="F1179" t="str">
        <f t="shared" si="55"/>
        <v>South Australia</v>
      </c>
      <c r="G1179" t="s">
        <v>32</v>
      </c>
      <c r="H1179">
        <v>5290</v>
      </c>
      <c r="I1179" t="s">
        <v>11</v>
      </c>
      <c r="J1179" t="s">
        <v>38</v>
      </c>
      <c r="K1179" t="s">
        <v>154</v>
      </c>
      <c r="L1179" t="s">
        <v>14</v>
      </c>
      <c r="M1179" s="5">
        <v>44</v>
      </c>
    </row>
    <row r="1180" spans="1:13" x14ac:dyDescent="0.15">
      <c r="A1180" s="2">
        <v>45204</v>
      </c>
      <c r="B1180" s="3">
        <f t="shared" si="56"/>
        <v>2024</v>
      </c>
      <c r="C1180" t="str">
        <f t="shared" si="54"/>
        <v>2023-2024</v>
      </c>
      <c r="D1180" t="s">
        <v>148</v>
      </c>
      <c r="E1180" t="s">
        <v>81</v>
      </c>
      <c r="F1180" t="str">
        <f t="shared" si="55"/>
        <v>New South Wales</v>
      </c>
      <c r="G1180" t="s">
        <v>10</v>
      </c>
      <c r="H1180">
        <v>2485</v>
      </c>
      <c r="I1180" t="s">
        <v>11</v>
      </c>
      <c r="J1180" t="s">
        <v>68</v>
      </c>
      <c r="K1180" t="s">
        <v>19</v>
      </c>
      <c r="L1180" t="s">
        <v>23</v>
      </c>
      <c r="M1180" s="5">
        <v>44.33</v>
      </c>
    </row>
    <row r="1181" spans="1:13" x14ac:dyDescent="0.15">
      <c r="A1181" s="2">
        <v>44970</v>
      </c>
      <c r="B1181" s="3">
        <f t="shared" si="56"/>
        <v>2023</v>
      </c>
      <c r="C1181" t="str">
        <f t="shared" si="54"/>
        <v>2022-2023</v>
      </c>
      <c r="D1181" t="s">
        <v>148</v>
      </c>
      <c r="E1181" t="s">
        <v>42</v>
      </c>
      <c r="F1181" t="str">
        <f t="shared" si="55"/>
        <v>Queensland</v>
      </c>
      <c r="G1181" t="s">
        <v>35</v>
      </c>
      <c r="H1181">
        <v>4053</v>
      </c>
      <c r="I1181" t="s">
        <v>11</v>
      </c>
      <c r="J1181" t="s">
        <v>43</v>
      </c>
      <c r="K1181" t="s">
        <v>157</v>
      </c>
      <c r="L1181" t="s">
        <v>22</v>
      </c>
      <c r="M1181" s="5">
        <v>44.38</v>
      </c>
    </row>
    <row r="1182" spans="1:13" x14ac:dyDescent="0.15">
      <c r="A1182" s="2">
        <v>45521</v>
      </c>
      <c r="B1182" s="3">
        <f t="shared" si="56"/>
        <v>2025</v>
      </c>
      <c r="C1182" t="str">
        <f t="shared" si="54"/>
        <v>2024-2025</v>
      </c>
      <c r="D1182" t="s">
        <v>148</v>
      </c>
      <c r="E1182" t="s">
        <v>50</v>
      </c>
      <c r="F1182" t="str">
        <f t="shared" si="55"/>
        <v>Queensland</v>
      </c>
      <c r="G1182" t="s">
        <v>35</v>
      </c>
      <c r="H1182">
        <v>4703</v>
      </c>
      <c r="I1182" t="s">
        <v>11</v>
      </c>
      <c r="J1182" t="s">
        <v>51</v>
      </c>
      <c r="K1182" t="s">
        <v>150</v>
      </c>
      <c r="L1182" t="s">
        <v>18</v>
      </c>
      <c r="M1182" s="5">
        <v>44.42</v>
      </c>
    </row>
    <row r="1183" spans="1:13" x14ac:dyDescent="0.15">
      <c r="A1183" s="2">
        <v>45150</v>
      </c>
      <c r="B1183" s="3">
        <f t="shared" si="56"/>
        <v>2024</v>
      </c>
      <c r="C1183" t="str">
        <f t="shared" si="54"/>
        <v>2023-2024</v>
      </c>
      <c r="D1183" t="s">
        <v>147</v>
      </c>
      <c r="E1183" t="s">
        <v>85</v>
      </c>
      <c r="F1183" t="str">
        <f t="shared" si="55"/>
        <v>Queensland</v>
      </c>
      <c r="G1183" t="s">
        <v>35</v>
      </c>
      <c r="H1183">
        <v>4883</v>
      </c>
      <c r="I1183" t="s">
        <v>11</v>
      </c>
      <c r="J1183" t="s">
        <v>36</v>
      </c>
      <c r="K1183" t="s">
        <v>152</v>
      </c>
      <c r="L1183" t="s">
        <v>13</v>
      </c>
      <c r="M1183" s="5">
        <v>44.47</v>
      </c>
    </row>
    <row r="1184" spans="1:13" x14ac:dyDescent="0.15">
      <c r="A1184" s="2">
        <v>45390</v>
      </c>
      <c r="B1184" s="3">
        <f t="shared" si="56"/>
        <v>2024</v>
      </c>
      <c r="C1184" t="str">
        <f t="shared" si="54"/>
        <v>2023-2024</v>
      </c>
      <c r="D1184" t="s">
        <v>148</v>
      </c>
      <c r="E1184" t="s">
        <v>62</v>
      </c>
      <c r="F1184" t="str">
        <f t="shared" si="55"/>
        <v>Victoria</v>
      </c>
      <c r="G1184" t="s">
        <v>45</v>
      </c>
      <c r="H1184">
        <v>3134</v>
      </c>
      <c r="I1184" t="s">
        <v>11</v>
      </c>
      <c r="J1184" t="s">
        <v>63</v>
      </c>
      <c r="K1184" t="s">
        <v>154</v>
      </c>
      <c r="L1184" t="s">
        <v>14</v>
      </c>
      <c r="M1184" s="5">
        <v>44.47</v>
      </c>
    </row>
    <row r="1185" spans="1:13" x14ac:dyDescent="0.15">
      <c r="A1185" s="2">
        <v>45401</v>
      </c>
      <c r="B1185" s="3">
        <f t="shared" si="56"/>
        <v>2024</v>
      </c>
      <c r="C1185" t="str">
        <f t="shared" si="54"/>
        <v>2023-2024</v>
      </c>
      <c r="D1185" t="s">
        <v>147</v>
      </c>
      <c r="E1185" t="s">
        <v>135</v>
      </c>
      <c r="F1185" t="str">
        <f t="shared" si="55"/>
        <v>Victoria</v>
      </c>
      <c r="G1185" t="s">
        <v>45</v>
      </c>
      <c r="H1185">
        <v>3550</v>
      </c>
      <c r="I1185" t="s">
        <v>11</v>
      </c>
      <c r="J1185" t="s">
        <v>60</v>
      </c>
      <c r="K1185" t="s">
        <v>153</v>
      </c>
      <c r="L1185" t="s">
        <v>16</v>
      </c>
      <c r="M1185" s="5">
        <v>44.5</v>
      </c>
    </row>
    <row r="1186" spans="1:13" x14ac:dyDescent="0.15">
      <c r="A1186" s="2">
        <v>45114</v>
      </c>
      <c r="B1186" s="3">
        <f t="shared" si="56"/>
        <v>2024</v>
      </c>
      <c r="C1186" t="str">
        <f t="shared" si="54"/>
        <v>2023-2024</v>
      </c>
      <c r="D1186" t="s">
        <v>147</v>
      </c>
      <c r="E1186" t="s">
        <v>53</v>
      </c>
      <c r="F1186" t="str">
        <f t="shared" si="55"/>
        <v>South Australia</v>
      </c>
      <c r="G1186" t="s">
        <v>32</v>
      </c>
      <c r="H1186">
        <v>5082</v>
      </c>
      <c r="I1186" t="s">
        <v>11</v>
      </c>
      <c r="J1186" t="s">
        <v>33</v>
      </c>
      <c r="K1186" t="s">
        <v>150</v>
      </c>
      <c r="L1186" t="s">
        <v>18</v>
      </c>
      <c r="M1186" s="5">
        <v>44.5</v>
      </c>
    </row>
    <row r="1187" spans="1:13" x14ac:dyDescent="0.15">
      <c r="A1187" s="2">
        <v>45381</v>
      </c>
      <c r="B1187" s="3">
        <f t="shared" si="56"/>
        <v>2024</v>
      </c>
      <c r="C1187" t="str">
        <f t="shared" si="54"/>
        <v>2023-2024</v>
      </c>
      <c r="D1187" t="s">
        <v>147</v>
      </c>
      <c r="E1187" t="s">
        <v>113</v>
      </c>
      <c r="F1187" t="str">
        <f t="shared" si="55"/>
        <v>Queensland</v>
      </c>
      <c r="G1187" t="s">
        <v>35</v>
      </c>
      <c r="H1187">
        <v>4215</v>
      </c>
      <c r="I1187" t="s">
        <v>11</v>
      </c>
      <c r="J1187" t="s">
        <v>104</v>
      </c>
      <c r="K1187" t="s">
        <v>154</v>
      </c>
      <c r="L1187" t="s">
        <v>14</v>
      </c>
      <c r="M1187" s="5">
        <v>44.53</v>
      </c>
    </row>
    <row r="1188" spans="1:13" x14ac:dyDescent="0.15">
      <c r="A1188" s="2">
        <v>45463</v>
      </c>
      <c r="B1188" s="3">
        <f t="shared" si="56"/>
        <v>2024</v>
      </c>
      <c r="C1188" t="str">
        <f t="shared" si="54"/>
        <v>2023-2024</v>
      </c>
      <c r="D1188" t="s">
        <v>147</v>
      </c>
      <c r="E1188" t="s">
        <v>40</v>
      </c>
      <c r="F1188" t="str">
        <f t="shared" si="55"/>
        <v>New South Wales</v>
      </c>
      <c r="G1188" t="s">
        <v>10</v>
      </c>
      <c r="H1188">
        <v>2116</v>
      </c>
      <c r="I1188" t="s">
        <v>11</v>
      </c>
      <c r="J1188" t="s">
        <v>27</v>
      </c>
      <c r="K1188" t="s">
        <v>157</v>
      </c>
      <c r="L1188" t="s">
        <v>22</v>
      </c>
      <c r="M1188" s="5">
        <v>44.599999999999994</v>
      </c>
    </row>
    <row r="1189" spans="1:13" x14ac:dyDescent="0.15">
      <c r="A1189" s="2">
        <v>45462</v>
      </c>
      <c r="B1189" s="3">
        <f t="shared" si="56"/>
        <v>2024</v>
      </c>
      <c r="C1189" t="str">
        <f t="shared" si="54"/>
        <v>2023-2024</v>
      </c>
      <c r="D1189" t="s">
        <v>147</v>
      </c>
      <c r="E1189" t="s">
        <v>76</v>
      </c>
      <c r="F1189" t="str">
        <f t="shared" si="55"/>
        <v>Western Australia</v>
      </c>
      <c r="G1189" t="s">
        <v>48</v>
      </c>
      <c r="H1189">
        <v>6450</v>
      </c>
      <c r="I1189" t="s">
        <v>11</v>
      </c>
      <c r="J1189" t="s">
        <v>77</v>
      </c>
      <c r="K1189" t="s">
        <v>153</v>
      </c>
      <c r="L1189" t="s">
        <v>16</v>
      </c>
      <c r="M1189" s="5">
        <v>44.67</v>
      </c>
    </row>
    <row r="1190" spans="1:13" x14ac:dyDescent="0.15">
      <c r="A1190" s="2">
        <v>45016</v>
      </c>
      <c r="B1190" s="3">
        <f t="shared" si="56"/>
        <v>2023</v>
      </c>
      <c r="C1190" t="str">
        <f t="shared" si="54"/>
        <v>2022-2023</v>
      </c>
      <c r="D1190" t="s">
        <v>147</v>
      </c>
      <c r="E1190" t="s">
        <v>28</v>
      </c>
      <c r="F1190" t="str">
        <f t="shared" si="55"/>
        <v>Northern Territory</v>
      </c>
      <c r="G1190" t="s">
        <v>29</v>
      </c>
      <c r="H1190">
        <v>800</v>
      </c>
      <c r="I1190" t="s">
        <v>11</v>
      </c>
      <c r="J1190" t="s">
        <v>30</v>
      </c>
      <c r="K1190" t="s">
        <v>157</v>
      </c>
      <c r="L1190" t="s">
        <v>22</v>
      </c>
      <c r="M1190" s="5">
        <v>44.820000000000007</v>
      </c>
    </row>
    <row r="1191" spans="1:13" x14ac:dyDescent="0.15">
      <c r="A1191" s="2">
        <v>44954</v>
      </c>
      <c r="B1191" s="3">
        <f t="shared" si="56"/>
        <v>2023</v>
      </c>
      <c r="C1191" t="str">
        <f t="shared" si="54"/>
        <v>2022-2023</v>
      </c>
      <c r="D1191" t="s">
        <v>148</v>
      </c>
      <c r="E1191" t="s">
        <v>42</v>
      </c>
      <c r="F1191" t="str">
        <f t="shared" si="55"/>
        <v>Queensland</v>
      </c>
      <c r="G1191" t="s">
        <v>35</v>
      </c>
      <c r="H1191">
        <v>4053</v>
      </c>
      <c r="I1191" t="s">
        <v>11</v>
      </c>
      <c r="J1191" t="s">
        <v>43</v>
      </c>
      <c r="K1191" t="s">
        <v>155</v>
      </c>
      <c r="L1191" t="s">
        <v>20</v>
      </c>
      <c r="M1191" s="5">
        <v>44.84</v>
      </c>
    </row>
    <row r="1192" spans="1:13" x14ac:dyDescent="0.15">
      <c r="A1192" s="2">
        <v>45444</v>
      </c>
      <c r="B1192" s="3">
        <f t="shared" si="56"/>
        <v>2024</v>
      </c>
      <c r="C1192" t="str">
        <f t="shared" si="54"/>
        <v>2023-2024</v>
      </c>
      <c r="D1192" t="s">
        <v>147</v>
      </c>
      <c r="E1192" t="s">
        <v>134</v>
      </c>
      <c r="F1192" t="str">
        <f t="shared" si="55"/>
        <v>Queensland</v>
      </c>
      <c r="G1192" t="s">
        <v>35</v>
      </c>
      <c r="H1192">
        <v>4825</v>
      </c>
      <c r="I1192" t="s">
        <v>11</v>
      </c>
      <c r="J1192" t="s">
        <v>36</v>
      </c>
      <c r="K1192" t="s">
        <v>156</v>
      </c>
      <c r="L1192" t="s">
        <v>17</v>
      </c>
      <c r="M1192" s="5">
        <v>44.87</v>
      </c>
    </row>
    <row r="1193" spans="1:13" x14ac:dyDescent="0.15">
      <c r="A1193" s="2">
        <v>45519</v>
      </c>
      <c r="B1193" s="3">
        <f t="shared" si="56"/>
        <v>2025</v>
      </c>
      <c r="C1193" t="str">
        <f t="shared" si="54"/>
        <v>2024-2025</v>
      </c>
      <c r="D1193" t="s">
        <v>147</v>
      </c>
      <c r="E1193" t="s">
        <v>137</v>
      </c>
      <c r="F1193" t="str">
        <f t="shared" si="55"/>
        <v>New South Wales</v>
      </c>
      <c r="G1193" t="s">
        <v>10</v>
      </c>
      <c r="H1193">
        <v>2031</v>
      </c>
      <c r="I1193" t="s">
        <v>11</v>
      </c>
      <c r="J1193" t="s">
        <v>12</v>
      </c>
      <c r="K1193" t="s">
        <v>154</v>
      </c>
      <c r="L1193" t="s">
        <v>14</v>
      </c>
      <c r="M1193" s="5">
        <v>44.9</v>
      </c>
    </row>
    <row r="1194" spans="1:13" x14ac:dyDescent="0.15">
      <c r="A1194" s="2">
        <v>45402</v>
      </c>
      <c r="B1194" s="3">
        <f t="shared" si="56"/>
        <v>2024</v>
      </c>
      <c r="C1194" t="str">
        <f t="shared" si="54"/>
        <v>2023-2024</v>
      </c>
      <c r="D1194" t="s">
        <v>147</v>
      </c>
      <c r="E1194" t="s">
        <v>34</v>
      </c>
      <c r="F1194" t="str">
        <f t="shared" si="55"/>
        <v>Queensland</v>
      </c>
      <c r="G1194" t="s">
        <v>35</v>
      </c>
      <c r="H1194">
        <v>4802</v>
      </c>
      <c r="I1194" t="s">
        <v>11</v>
      </c>
      <c r="J1194" t="s">
        <v>36</v>
      </c>
      <c r="K1194" t="s">
        <v>151</v>
      </c>
      <c r="L1194" t="s">
        <v>21</v>
      </c>
      <c r="M1194" s="5">
        <v>44.91</v>
      </c>
    </row>
    <row r="1195" spans="1:13" x14ac:dyDescent="0.15">
      <c r="A1195" s="2">
        <v>44941</v>
      </c>
      <c r="B1195" s="3">
        <f t="shared" si="56"/>
        <v>2023</v>
      </c>
      <c r="C1195" t="str">
        <f t="shared" si="54"/>
        <v>2022-2023</v>
      </c>
      <c r="D1195" t="s">
        <v>147</v>
      </c>
      <c r="E1195" t="s">
        <v>26</v>
      </c>
      <c r="F1195" t="str">
        <f t="shared" si="55"/>
        <v>New South Wales</v>
      </c>
      <c r="G1195" t="s">
        <v>10</v>
      </c>
      <c r="H1195">
        <v>2141</v>
      </c>
      <c r="I1195" t="s">
        <v>11</v>
      </c>
      <c r="J1195" t="s">
        <v>27</v>
      </c>
      <c r="K1195" t="s">
        <v>156</v>
      </c>
      <c r="L1195" t="s">
        <v>17</v>
      </c>
      <c r="M1195" s="5">
        <v>44.91</v>
      </c>
    </row>
    <row r="1196" spans="1:13" x14ac:dyDescent="0.15">
      <c r="A1196" s="2">
        <v>45482</v>
      </c>
      <c r="B1196" s="3">
        <f t="shared" si="56"/>
        <v>2025</v>
      </c>
      <c r="C1196" t="str">
        <f t="shared" si="54"/>
        <v>2024-2025</v>
      </c>
      <c r="D1196" t="s">
        <v>147</v>
      </c>
      <c r="E1196" t="s">
        <v>139</v>
      </c>
      <c r="F1196" t="str">
        <f t="shared" si="55"/>
        <v>New South Wales</v>
      </c>
      <c r="G1196" t="s">
        <v>10</v>
      </c>
      <c r="H1196">
        <v>2020</v>
      </c>
      <c r="I1196" t="s">
        <v>11</v>
      </c>
      <c r="J1196" t="s">
        <v>12</v>
      </c>
      <c r="K1196" t="s">
        <v>156</v>
      </c>
      <c r="L1196" t="s">
        <v>17</v>
      </c>
      <c r="M1196" s="5">
        <v>44.91</v>
      </c>
    </row>
    <row r="1197" spans="1:13" x14ac:dyDescent="0.15">
      <c r="A1197" s="2">
        <v>45255</v>
      </c>
      <c r="B1197" s="3">
        <f t="shared" si="56"/>
        <v>2024</v>
      </c>
      <c r="C1197" t="str">
        <f t="shared" si="54"/>
        <v>2023-2024</v>
      </c>
      <c r="D1197" t="s">
        <v>147</v>
      </c>
      <c r="E1197" t="s">
        <v>75</v>
      </c>
      <c r="F1197" t="str">
        <f t="shared" si="55"/>
        <v>Victoria</v>
      </c>
      <c r="G1197" t="s">
        <v>45</v>
      </c>
      <c r="H1197">
        <v>3630</v>
      </c>
      <c r="I1197" t="s">
        <v>11</v>
      </c>
      <c r="J1197" t="s">
        <v>55</v>
      </c>
      <c r="K1197" t="s">
        <v>19</v>
      </c>
      <c r="L1197" t="s">
        <v>23</v>
      </c>
      <c r="M1197" s="5">
        <v>44.91</v>
      </c>
    </row>
    <row r="1198" spans="1:13" x14ac:dyDescent="0.15">
      <c r="A1198" s="2">
        <v>45534</v>
      </c>
      <c r="B1198" s="3">
        <f t="shared" si="56"/>
        <v>2025</v>
      </c>
      <c r="C1198" t="str">
        <f t="shared" si="54"/>
        <v>2024-2025</v>
      </c>
      <c r="D1198" t="s">
        <v>148</v>
      </c>
      <c r="E1198" t="s">
        <v>39</v>
      </c>
      <c r="F1198" t="str">
        <f t="shared" si="55"/>
        <v>South Australia</v>
      </c>
      <c r="G1198" t="s">
        <v>32</v>
      </c>
      <c r="H1198">
        <v>5343</v>
      </c>
      <c r="I1198" t="s">
        <v>11</v>
      </c>
      <c r="J1198" t="s">
        <v>38</v>
      </c>
      <c r="K1198" t="s">
        <v>152</v>
      </c>
      <c r="L1198" t="s">
        <v>13</v>
      </c>
      <c r="M1198" s="5">
        <v>44.96</v>
      </c>
    </row>
    <row r="1199" spans="1:13" x14ac:dyDescent="0.15">
      <c r="A1199" s="2">
        <v>45046</v>
      </c>
      <c r="B1199" s="3">
        <f t="shared" si="56"/>
        <v>2023</v>
      </c>
      <c r="C1199" t="str">
        <f t="shared" si="54"/>
        <v>2022-2023</v>
      </c>
      <c r="D1199" t="s">
        <v>147</v>
      </c>
      <c r="E1199" t="s">
        <v>72</v>
      </c>
      <c r="F1199" t="str">
        <f t="shared" si="55"/>
        <v>Western Australia</v>
      </c>
      <c r="G1199" t="s">
        <v>48</v>
      </c>
      <c r="H1199">
        <v>6010</v>
      </c>
      <c r="I1199" t="s">
        <v>11</v>
      </c>
      <c r="J1199" t="s">
        <v>49</v>
      </c>
      <c r="K1199" t="s">
        <v>154</v>
      </c>
      <c r="L1199" t="s">
        <v>14</v>
      </c>
      <c r="M1199" s="5">
        <v>44.97</v>
      </c>
    </row>
    <row r="1200" spans="1:13" x14ac:dyDescent="0.15">
      <c r="A1200" s="2">
        <v>45011</v>
      </c>
      <c r="B1200" s="3">
        <f t="shared" si="56"/>
        <v>2023</v>
      </c>
      <c r="C1200" t="str">
        <f t="shared" si="54"/>
        <v>2022-2023</v>
      </c>
      <c r="D1200" t="s">
        <v>148</v>
      </c>
      <c r="E1200" t="s">
        <v>47</v>
      </c>
      <c r="F1200" t="str">
        <f t="shared" si="55"/>
        <v>Western Australia</v>
      </c>
      <c r="G1200" t="s">
        <v>48</v>
      </c>
      <c r="H1200">
        <v>6030</v>
      </c>
      <c r="I1200" t="s">
        <v>11</v>
      </c>
      <c r="J1200" t="s">
        <v>49</v>
      </c>
      <c r="K1200" t="s">
        <v>153</v>
      </c>
      <c r="L1200" t="s">
        <v>16</v>
      </c>
      <c r="M1200" s="5">
        <v>44.97</v>
      </c>
    </row>
    <row r="1201" spans="1:13" x14ac:dyDescent="0.15">
      <c r="A1201" s="2">
        <v>44947</v>
      </c>
      <c r="B1201" s="3">
        <f t="shared" si="56"/>
        <v>2023</v>
      </c>
      <c r="C1201" t="str">
        <f t="shared" si="54"/>
        <v>2022-2023</v>
      </c>
      <c r="D1201" t="s">
        <v>148</v>
      </c>
      <c r="E1201" t="s">
        <v>101</v>
      </c>
      <c r="F1201" t="str">
        <f t="shared" si="55"/>
        <v>Victoria</v>
      </c>
      <c r="G1201" t="s">
        <v>45</v>
      </c>
      <c r="H1201">
        <v>3131</v>
      </c>
      <c r="I1201" t="s">
        <v>11</v>
      </c>
      <c r="J1201" t="s">
        <v>63</v>
      </c>
      <c r="K1201" t="s">
        <v>152</v>
      </c>
      <c r="L1201" t="s">
        <v>13</v>
      </c>
      <c r="M1201" s="5">
        <v>44.97</v>
      </c>
    </row>
    <row r="1202" spans="1:13" x14ac:dyDescent="0.15">
      <c r="A1202" s="2">
        <v>45462</v>
      </c>
      <c r="B1202" s="3">
        <f t="shared" si="56"/>
        <v>2024</v>
      </c>
      <c r="C1202" t="str">
        <f t="shared" si="54"/>
        <v>2023-2024</v>
      </c>
      <c r="D1202" t="s">
        <v>147</v>
      </c>
      <c r="E1202" t="s">
        <v>59</v>
      </c>
      <c r="F1202" t="str">
        <f t="shared" si="55"/>
        <v>Victoria</v>
      </c>
      <c r="G1202" t="s">
        <v>45</v>
      </c>
      <c r="H1202">
        <v>3280</v>
      </c>
      <c r="I1202" t="s">
        <v>11</v>
      </c>
      <c r="J1202" t="s">
        <v>60</v>
      </c>
      <c r="K1202" t="s">
        <v>154</v>
      </c>
      <c r="L1202" t="s">
        <v>14</v>
      </c>
      <c r="M1202" s="5">
        <v>44.97</v>
      </c>
    </row>
    <row r="1203" spans="1:13" x14ac:dyDescent="0.15">
      <c r="A1203" s="2">
        <v>45178</v>
      </c>
      <c r="B1203" s="3">
        <f t="shared" si="56"/>
        <v>2024</v>
      </c>
      <c r="C1203" t="str">
        <f t="shared" si="54"/>
        <v>2023-2024</v>
      </c>
      <c r="D1203" t="s">
        <v>147</v>
      </c>
      <c r="E1203" t="s">
        <v>124</v>
      </c>
      <c r="F1203" t="str">
        <f t="shared" si="55"/>
        <v>New South Wales</v>
      </c>
      <c r="G1203" t="s">
        <v>10</v>
      </c>
      <c r="H1203">
        <v>2015</v>
      </c>
      <c r="I1203" t="s">
        <v>11</v>
      </c>
      <c r="J1203" t="s">
        <v>12</v>
      </c>
      <c r="K1203" t="s">
        <v>154</v>
      </c>
      <c r="L1203" t="s">
        <v>14</v>
      </c>
      <c r="M1203" s="5">
        <v>45</v>
      </c>
    </row>
    <row r="1204" spans="1:13" x14ac:dyDescent="0.15">
      <c r="A1204" s="2">
        <v>45599</v>
      </c>
      <c r="B1204" s="3">
        <f t="shared" si="56"/>
        <v>2025</v>
      </c>
      <c r="C1204" t="str">
        <f t="shared" si="54"/>
        <v>2024-2025</v>
      </c>
      <c r="D1204" t="s">
        <v>147</v>
      </c>
      <c r="E1204" t="s">
        <v>95</v>
      </c>
      <c r="F1204" t="str">
        <f t="shared" si="55"/>
        <v>Victoria</v>
      </c>
      <c r="G1204" t="s">
        <v>45</v>
      </c>
      <c r="H1204">
        <v>3931</v>
      </c>
      <c r="I1204" t="s">
        <v>11</v>
      </c>
      <c r="J1204" t="s">
        <v>55</v>
      </c>
      <c r="K1204" t="s">
        <v>154</v>
      </c>
      <c r="L1204" t="s">
        <v>14</v>
      </c>
      <c r="M1204" s="5">
        <v>45</v>
      </c>
    </row>
    <row r="1205" spans="1:13" x14ac:dyDescent="0.15">
      <c r="A1205" s="2">
        <v>45554</v>
      </c>
      <c r="B1205" s="3">
        <f t="shared" si="56"/>
        <v>2025</v>
      </c>
      <c r="C1205" t="str">
        <f t="shared" si="54"/>
        <v>2024-2025</v>
      </c>
      <c r="D1205" t="s">
        <v>147</v>
      </c>
      <c r="E1205" t="s">
        <v>144</v>
      </c>
      <c r="F1205" t="str">
        <f t="shared" si="55"/>
        <v>Queensland</v>
      </c>
      <c r="G1205" t="s">
        <v>35</v>
      </c>
      <c r="H1205">
        <v>4566</v>
      </c>
      <c r="I1205" t="s">
        <v>11</v>
      </c>
      <c r="J1205" t="s">
        <v>120</v>
      </c>
      <c r="K1205" t="s">
        <v>151</v>
      </c>
      <c r="L1205" t="s">
        <v>21</v>
      </c>
      <c r="M1205" s="5">
        <v>45</v>
      </c>
    </row>
    <row r="1206" spans="1:13" x14ac:dyDescent="0.15">
      <c r="A1206" s="2">
        <v>45531</v>
      </c>
      <c r="B1206" s="3">
        <f t="shared" si="56"/>
        <v>2025</v>
      </c>
      <c r="C1206" t="str">
        <f t="shared" si="54"/>
        <v>2024-2025</v>
      </c>
      <c r="D1206" t="s">
        <v>148</v>
      </c>
      <c r="E1206" t="s">
        <v>116</v>
      </c>
      <c r="F1206" t="str">
        <f t="shared" si="55"/>
        <v>Western Australia</v>
      </c>
      <c r="G1206" t="s">
        <v>48</v>
      </c>
      <c r="H1206">
        <v>6725</v>
      </c>
      <c r="I1206" t="s">
        <v>11</v>
      </c>
      <c r="J1206" t="s">
        <v>77</v>
      </c>
      <c r="K1206" t="s">
        <v>152</v>
      </c>
      <c r="L1206" t="s">
        <v>13</v>
      </c>
      <c r="M1206" s="5">
        <v>45.15</v>
      </c>
    </row>
    <row r="1207" spans="1:13" x14ac:dyDescent="0.15">
      <c r="A1207" s="2">
        <v>45215</v>
      </c>
      <c r="B1207" s="3">
        <f t="shared" si="56"/>
        <v>2024</v>
      </c>
      <c r="C1207" t="str">
        <f t="shared" si="54"/>
        <v>2023-2024</v>
      </c>
      <c r="D1207" t="s">
        <v>147</v>
      </c>
      <c r="E1207" t="s">
        <v>61</v>
      </c>
      <c r="F1207" t="str">
        <f t="shared" si="55"/>
        <v>New South Wales</v>
      </c>
      <c r="G1207" t="s">
        <v>10</v>
      </c>
      <c r="H1207">
        <v>2539</v>
      </c>
      <c r="I1207" t="s">
        <v>11</v>
      </c>
      <c r="J1207" t="s">
        <v>58</v>
      </c>
      <c r="K1207" t="s">
        <v>152</v>
      </c>
      <c r="L1207" t="s">
        <v>13</v>
      </c>
      <c r="M1207" s="5">
        <v>45.15</v>
      </c>
    </row>
    <row r="1208" spans="1:13" x14ac:dyDescent="0.15">
      <c r="A1208" s="2">
        <v>45076</v>
      </c>
      <c r="B1208" s="3">
        <f t="shared" si="56"/>
        <v>2023</v>
      </c>
      <c r="C1208" t="str">
        <f t="shared" si="54"/>
        <v>2022-2023</v>
      </c>
      <c r="D1208" t="s">
        <v>147</v>
      </c>
      <c r="E1208" t="s">
        <v>124</v>
      </c>
      <c r="F1208" t="str">
        <f t="shared" si="55"/>
        <v>New South Wales</v>
      </c>
      <c r="G1208" t="s">
        <v>10</v>
      </c>
      <c r="H1208">
        <v>2015</v>
      </c>
      <c r="I1208" t="s">
        <v>11</v>
      </c>
      <c r="J1208" t="s">
        <v>12</v>
      </c>
      <c r="K1208" t="s">
        <v>150</v>
      </c>
      <c r="L1208" t="s">
        <v>18</v>
      </c>
      <c r="M1208" s="5">
        <v>45.46</v>
      </c>
    </row>
    <row r="1209" spans="1:13" x14ac:dyDescent="0.15">
      <c r="A1209" s="2">
        <v>45162</v>
      </c>
      <c r="B1209" s="3">
        <f t="shared" si="56"/>
        <v>2024</v>
      </c>
      <c r="C1209" t="str">
        <f t="shared" si="54"/>
        <v>2023-2024</v>
      </c>
      <c r="D1209" t="s">
        <v>147</v>
      </c>
      <c r="E1209" t="s">
        <v>142</v>
      </c>
      <c r="F1209" t="str">
        <f t="shared" si="55"/>
        <v>Australian Capital Territory</v>
      </c>
      <c r="G1209" t="s">
        <v>80</v>
      </c>
      <c r="H1209">
        <v>2609</v>
      </c>
      <c r="I1209" t="s">
        <v>11</v>
      </c>
      <c r="J1209" t="s">
        <v>58</v>
      </c>
      <c r="K1209" t="s">
        <v>154</v>
      </c>
      <c r="L1209" t="s">
        <v>14</v>
      </c>
      <c r="M1209" s="5">
        <v>45.46</v>
      </c>
    </row>
    <row r="1210" spans="1:13" x14ac:dyDescent="0.15">
      <c r="A1210" s="2">
        <v>45196</v>
      </c>
      <c r="B1210" s="3">
        <f t="shared" si="56"/>
        <v>2024</v>
      </c>
      <c r="C1210" t="str">
        <f t="shared" si="54"/>
        <v>2023-2024</v>
      </c>
      <c r="D1210" t="s">
        <v>147</v>
      </c>
      <c r="E1210" t="s">
        <v>59</v>
      </c>
      <c r="F1210" t="str">
        <f t="shared" si="55"/>
        <v>Victoria</v>
      </c>
      <c r="G1210" t="s">
        <v>45</v>
      </c>
      <c r="H1210">
        <v>3280</v>
      </c>
      <c r="I1210" t="s">
        <v>11</v>
      </c>
      <c r="J1210" t="s">
        <v>60</v>
      </c>
      <c r="K1210" t="s">
        <v>154</v>
      </c>
      <c r="L1210" t="s">
        <v>14</v>
      </c>
      <c r="M1210" s="5">
        <v>45.49</v>
      </c>
    </row>
    <row r="1211" spans="1:13" x14ac:dyDescent="0.15">
      <c r="A1211" s="2">
        <v>44984</v>
      </c>
      <c r="B1211" s="3">
        <f t="shared" si="56"/>
        <v>2023</v>
      </c>
      <c r="C1211" t="str">
        <f t="shared" si="54"/>
        <v>2022-2023</v>
      </c>
      <c r="D1211" t="s">
        <v>147</v>
      </c>
      <c r="E1211" t="s">
        <v>96</v>
      </c>
      <c r="F1211" t="str">
        <f t="shared" si="55"/>
        <v>Western Australia</v>
      </c>
      <c r="G1211" t="s">
        <v>48</v>
      </c>
      <c r="H1211">
        <v>6330</v>
      </c>
      <c r="I1211" t="s">
        <v>11</v>
      </c>
      <c r="J1211" t="s">
        <v>94</v>
      </c>
      <c r="K1211" t="s">
        <v>156</v>
      </c>
      <c r="L1211" t="s">
        <v>17</v>
      </c>
      <c r="M1211" s="5">
        <v>45.54</v>
      </c>
    </row>
    <row r="1212" spans="1:13" x14ac:dyDescent="0.15">
      <c r="A1212" s="2">
        <v>44973</v>
      </c>
      <c r="B1212" s="3">
        <f t="shared" si="56"/>
        <v>2023</v>
      </c>
      <c r="C1212" t="str">
        <f t="shared" si="54"/>
        <v>2022-2023</v>
      </c>
      <c r="D1212" t="s">
        <v>148</v>
      </c>
      <c r="E1212" t="s">
        <v>130</v>
      </c>
      <c r="F1212" t="str">
        <f t="shared" si="55"/>
        <v>South Australia</v>
      </c>
      <c r="G1212" t="s">
        <v>32</v>
      </c>
      <c r="H1212">
        <v>5290</v>
      </c>
      <c r="I1212" t="s">
        <v>11</v>
      </c>
      <c r="J1212" t="s">
        <v>38</v>
      </c>
      <c r="K1212" t="s">
        <v>155</v>
      </c>
      <c r="L1212" t="s">
        <v>20</v>
      </c>
      <c r="M1212" s="5">
        <v>45.65</v>
      </c>
    </row>
    <row r="1213" spans="1:13" x14ac:dyDescent="0.15">
      <c r="A1213" s="2">
        <v>45366</v>
      </c>
      <c r="B1213" s="3">
        <f t="shared" si="56"/>
        <v>2024</v>
      </c>
      <c r="C1213" t="str">
        <f t="shared" si="54"/>
        <v>2023-2024</v>
      </c>
      <c r="D1213" t="s">
        <v>147</v>
      </c>
      <c r="E1213" t="s">
        <v>135</v>
      </c>
      <c r="F1213" t="str">
        <f t="shared" si="55"/>
        <v>Victoria</v>
      </c>
      <c r="G1213" t="s">
        <v>45</v>
      </c>
      <c r="H1213">
        <v>3550</v>
      </c>
      <c r="I1213" t="s">
        <v>11</v>
      </c>
      <c r="J1213" t="s">
        <v>60</v>
      </c>
      <c r="K1213" t="s">
        <v>154</v>
      </c>
      <c r="L1213" t="s">
        <v>14</v>
      </c>
      <c r="M1213" s="5">
        <v>45.89</v>
      </c>
    </row>
    <row r="1214" spans="1:13" x14ac:dyDescent="0.15">
      <c r="A1214" s="2">
        <v>45543</v>
      </c>
      <c r="B1214" s="3">
        <f t="shared" si="56"/>
        <v>2025</v>
      </c>
      <c r="C1214" t="str">
        <f t="shared" si="54"/>
        <v>2024-2025</v>
      </c>
      <c r="D1214" t="s">
        <v>148</v>
      </c>
      <c r="E1214" t="s">
        <v>31</v>
      </c>
      <c r="F1214" t="str">
        <f t="shared" si="55"/>
        <v>South Australia</v>
      </c>
      <c r="G1214" t="s">
        <v>32</v>
      </c>
      <c r="H1214">
        <v>5168</v>
      </c>
      <c r="I1214" t="s">
        <v>11</v>
      </c>
      <c r="J1214" t="s">
        <v>33</v>
      </c>
      <c r="K1214" t="s">
        <v>150</v>
      </c>
      <c r="L1214" t="s">
        <v>18</v>
      </c>
      <c r="M1214" s="5">
        <v>45.91</v>
      </c>
    </row>
    <row r="1215" spans="1:13" x14ac:dyDescent="0.15">
      <c r="A1215" s="2">
        <v>45280</v>
      </c>
      <c r="B1215" s="3">
        <f t="shared" si="56"/>
        <v>2024</v>
      </c>
      <c r="C1215" t="str">
        <f t="shared" si="54"/>
        <v>2023-2024</v>
      </c>
      <c r="D1215" t="s">
        <v>147</v>
      </c>
      <c r="E1215" t="s">
        <v>54</v>
      </c>
      <c r="F1215" t="str">
        <f t="shared" si="55"/>
        <v>Victoria</v>
      </c>
      <c r="G1215" t="s">
        <v>45</v>
      </c>
      <c r="H1215">
        <v>3977</v>
      </c>
      <c r="I1215" t="s">
        <v>11</v>
      </c>
      <c r="J1215" t="s">
        <v>55</v>
      </c>
      <c r="K1215" t="s">
        <v>155</v>
      </c>
      <c r="L1215" t="s">
        <v>20</v>
      </c>
      <c r="M1215" s="5">
        <v>45.92</v>
      </c>
    </row>
    <row r="1216" spans="1:13" x14ac:dyDescent="0.15">
      <c r="A1216" s="2">
        <v>45266</v>
      </c>
      <c r="B1216" s="3">
        <f t="shared" si="56"/>
        <v>2024</v>
      </c>
      <c r="C1216" t="str">
        <f t="shared" si="54"/>
        <v>2023-2024</v>
      </c>
      <c r="D1216" t="s">
        <v>148</v>
      </c>
      <c r="E1216" t="s">
        <v>141</v>
      </c>
      <c r="F1216" t="str">
        <f t="shared" si="55"/>
        <v>Western Australia</v>
      </c>
      <c r="G1216" t="s">
        <v>48</v>
      </c>
      <c r="H1216">
        <v>6052</v>
      </c>
      <c r="I1216" t="s">
        <v>11</v>
      </c>
      <c r="J1216" t="s">
        <v>49</v>
      </c>
      <c r="K1216" t="s">
        <v>152</v>
      </c>
      <c r="L1216" t="s">
        <v>13</v>
      </c>
      <c r="M1216" s="5">
        <v>45.92</v>
      </c>
    </row>
    <row r="1217" spans="1:13" x14ac:dyDescent="0.15">
      <c r="A1217" s="2">
        <v>45315</v>
      </c>
      <c r="B1217" s="3">
        <f t="shared" si="56"/>
        <v>2024</v>
      </c>
      <c r="C1217" t="str">
        <f t="shared" si="54"/>
        <v>2023-2024</v>
      </c>
      <c r="D1217" t="s">
        <v>147</v>
      </c>
      <c r="E1217" t="s">
        <v>66</v>
      </c>
      <c r="F1217" t="str">
        <f t="shared" si="55"/>
        <v>South Australia</v>
      </c>
      <c r="G1217" t="s">
        <v>32</v>
      </c>
      <c r="H1217">
        <v>5169</v>
      </c>
      <c r="I1217" t="s">
        <v>11</v>
      </c>
      <c r="J1217" t="s">
        <v>33</v>
      </c>
      <c r="K1217" t="s">
        <v>154</v>
      </c>
      <c r="L1217" t="s">
        <v>14</v>
      </c>
      <c r="M1217" s="5">
        <v>46</v>
      </c>
    </row>
    <row r="1218" spans="1:13" x14ac:dyDescent="0.15">
      <c r="A1218" s="2">
        <v>45625</v>
      </c>
      <c r="B1218" s="3">
        <f t="shared" si="56"/>
        <v>2025</v>
      </c>
      <c r="C1218" t="str">
        <f t="shared" ref="C1218:C1281" si="57">IF(MONTH(A1218) &gt;= 7, YEAR(A1218) &amp; "-" &amp; YEAR(A1218) + 1, YEAR(A1218) - 1 &amp; "-" &amp; YEAR(A1218))</f>
        <v>2024-2025</v>
      </c>
      <c r="D1218" t="s">
        <v>147</v>
      </c>
      <c r="E1218" t="s">
        <v>135</v>
      </c>
      <c r="F1218" t="str">
        <f t="shared" ref="F1218:F1281" si="58">IF(G1218="WA","Western Australia",
IF(G1218="NSW","New South Wales",
IF(G1218="QLD","Queensland",
IF(G1218="VIC","Victoria",
IF(G1218="TAS","Tasmania",
IF(G1218="SA","South Australia",
IF(G1218="NT","Northern Territory",
IF(G1218="ACT","Australian Capital Territory",G1218))))))))</f>
        <v>Victoria</v>
      </c>
      <c r="G1218" t="s">
        <v>45</v>
      </c>
      <c r="H1218">
        <v>3550</v>
      </c>
      <c r="I1218" t="s">
        <v>11</v>
      </c>
      <c r="J1218" t="s">
        <v>60</v>
      </c>
      <c r="K1218" t="s">
        <v>157</v>
      </c>
      <c r="L1218" t="s">
        <v>22</v>
      </c>
      <c r="M1218" s="5">
        <v>46.31</v>
      </c>
    </row>
    <row r="1219" spans="1:13" x14ac:dyDescent="0.15">
      <c r="A1219" s="2">
        <v>45262</v>
      </c>
      <c r="B1219" s="3">
        <f t="shared" ref="B1219:B1282" si="59">IF(MONTH(A1219)&gt;=7,YEAR(A1219)+1,YEAR(A1219))</f>
        <v>2024</v>
      </c>
      <c r="C1219" t="str">
        <f t="shared" si="57"/>
        <v>2023-2024</v>
      </c>
      <c r="D1219" t="s">
        <v>147</v>
      </c>
      <c r="E1219" t="s">
        <v>37</v>
      </c>
      <c r="F1219" t="str">
        <f t="shared" si="58"/>
        <v>South Australia</v>
      </c>
      <c r="G1219" t="s">
        <v>32</v>
      </c>
      <c r="H1219">
        <v>5607</v>
      </c>
      <c r="I1219" t="s">
        <v>11</v>
      </c>
      <c r="J1219" t="s">
        <v>38</v>
      </c>
      <c r="K1219" t="s">
        <v>154</v>
      </c>
      <c r="L1219" t="s">
        <v>14</v>
      </c>
      <c r="M1219" s="5">
        <v>46.5</v>
      </c>
    </row>
    <row r="1220" spans="1:13" x14ac:dyDescent="0.15">
      <c r="A1220" s="2">
        <v>45151</v>
      </c>
      <c r="B1220" s="3">
        <f t="shared" si="59"/>
        <v>2024</v>
      </c>
      <c r="C1220" t="str">
        <f t="shared" si="57"/>
        <v>2023-2024</v>
      </c>
      <c r="D1220" t="s">
        <v>148</v>
      </c>
      <c r="E1220" t="s">
        <v>39</v>
      </c>
      <c r="F1220" t="str">
        <f t="shared" si="58"/>
        <v>South Australia</v>
      </c>
      <c r="G1220" t="s">
        <v>32</v>
      </c>
      <c r="H1220">
        <v>5343</v>
      </c>
      <c r="I1220" t="s">
        <v>11</v>
      </c>
      <c r="J1220" t="s">
        <v>38</v>
      </c>
      <c r="K1220" t="s">
        <v>152</v>
      </c>
      <c r="L1220" t="s">
        <v>13</v>
      </c>
      <c r="M1220" s="5">
        <v>46.9</v>
      </c>
    </row>
    <row r="1221" spans="1:13" x14ac:dyDescent="0.15">
      <c r="A1221" s="2">
        <v>45325</v>
      </c>
      <c r="B1221" s="3">
        <f t="shared" si="59"/>
        <v>2024</v>
      </c>
      <c r="C1221" t="str">
        <f t="shared" si="57"/>
        <v>2023-2024</v>
      </c>
      <c r="D1221" t="s">
        <v>147</v>
      </c>
      <c r="E1221" t="s">
        <v>79</v>
      </c>
      <c r="F1221" t="str">
        <f t="shared" si="58"/>
        <v>Australian Capital Territory</v>
      </c>
      <c r="G1221" t="s">
        <v>80</v>
      </c>
      <c r="H1221">
        <v>2617</v>
      </c>
      <c r="I1221" t="s">
        <v>11</v>
      </c>
      <c r="J1221" t="s">
        <v>58</v>
      </c>
      <c r="K1221" t="s">
        <v>150</v>
      </c>
      <c r="L1221" t="s">
        <v>18</v>
      </c>
      <c r="M1221" s="5">
        <v>46.91</v>
      </c>
    </row>
    <row r="1222" spans="1:13" x14ac:dyDescent="0.15">
      <c r="A1222" s="2">
        <v>45322</v>
      </c>
      <c r="B1222" s="3">
        <f t="shared" si="59"/>
        <v>2024</v>
      </c>
      <c r="C1222" t="str">
        <f t="shared" si="57"/>
        <v>2023-2024</v>
      </c>
      <c r="D1222" t="s">
        <v>148</v>
      </c>
      <c r="E1222" t="s">
        <v>74</v>
      </c>
      <c r="F1222" t="str">
        <f t="shared" si="58"/>
        <v>South Australia</v>
      </c>
      <c r="G1222" t="s">
        <v>32</v>
      </c>
      <c r="H1222">
        <v>5043</v>
      </c>
      <c r="I1222" t="s">
        <v>11</v>
      </c>
      <c r="J1222" t="s">
        <v>33</v>
      </c>
      <c r="K1222" t="s">
        <v>150</v>
      </c>
      <c r="L1222" t="s">
        <v>18</v>
      </c>
      <c r="M1222" s="5">
        <v>46.93</v>
      </c>
    </row>
    <row r="1223" spans="1:13" x14ac:dyDescent="0.15">
      <c r="A1223" s="2">
        <v>45270</v>
      </c>
      <c r="B1223" s="3">
        <f t="shared" si="59"/>
        <v>2024</v>
      </c>
      <c r="C1223" t="str">
        <f t="shared" si="57"/>
        <v>2023-2024</v>
      </c>
      <c r="D1223" t="s">
        <v>147</v>
      </c>
      <c r="E1223" t="s">
        <v>34</v>
      </c>
      <c r="F1223" t="str">
        <f t="shared" si="58"/>
        <v>Queensland</v>
      </c>
      <c r="G1223" t="s">
        <v>35</v>
      </c>
      <c r="H1223">
        <v>4802</v>
      </c>
      <c r="I1223" t="s">
        <v>11</v>
      </c>
      <c r="J1223" t="s">
        <v>36</v>
      </c>
      <c r="K1223" t="s">
        <v>153</v>
      </c>
      <c r="L1223" t="s">
        <v>16</v>
      </c>
      <c r="M1223" s="5">
        <v>46.96</v>
      </c>
    </row>
    <row r="1224" spans="1:13" x14ac:dyDescent="0.15">
      <c r="A1224" s="2">
        <v>45289</v>
      </c>
      <c r="B1224" s="3">
        <f t="shared" si="59"/>
        <v>2024</v>
      </c>
      <c r="C1224" t="str">
        <f t="shared" si="57"/>
        <v>2023-2024</v>
      </c>
      <c r="D1224" t="s">
        <v>147</v>
      </c>
      <c r="E1224" t="s">
        <v>39</v>
      </c>
      <c r="F1224" t="str">
        <f t="shared" si="58"/>
        <v>South Australia</v>
      </c>
      <c r="G1224" t="s">
        <v>32</v>
      </c>
      <c r="H1224">
        <v>5343</v>
      </c>
      <c r="I1224" t="s">
        <v>11</v>
      </c>
      <c r="J1224" t="s">
        <v>38</v>
      </c>
      <c r="K1224" t="s">
        <v>154</v>
      </c>
      <c r="L1224" t="s">
        <v>14</v>
      </c>
      <c r="M1224" s="5">
        <v>47</v>
      </c>
    </row>
    <row r="1225" spans="1:13" x14ac:dyDescent="0.15">
      <c r="A1225" s="2">
        <v>45631</v>
      </c>
      <c r="B1225" s="3">
        <f t="shared" si="59"/>
        <v>2025</v>
      </c>
      <c r="C1225" t="str">
        <f t="shared" si="57"/>
        <v>2024-2025</v>
      </c>
      <c r="D1225" t="s">
        <v>148</v>
      </c>
      <c r="E1225" t="s">
        <v>93</v>
      </c>
      <c r="F1225" t="str">
        <f t="shared" si="58"/>
        <v>Western Australia</v>
      </c>
      <c r="G1225" t="s">
        <v>48</v>
      </c>
      <c r="H1225">
        <v>6112</v>
      </c>
      <c r="I1225" t="s">
        <v>11</v>
      </c>
      <c r="J1225" t="s">
        <v>94</v>
      </c>
      <c r="K1225" t="s">
        <v>19</v>
      </c>
      <c r="L1225" t="s">
        <v>23</v>
      </c>
      <c r="M1225" s="5">
        <v>47.440000000000005</v>
      </c>
    </row>
    <row r="1226" spans="1:13" x14ac:dyDescent="0.15">
      <c r="A1226" s="2">
        <v>44948</v>
      </c>
      <c r="B1226" s="3">
        <f t="shared" si="59"/>
        <v>2023</v>
      </c>
      <c r="C1226" t="str">
        <f t="shared" si="57"/>
        <v>2022-2023</v>
      </c>
      <c r="D1226" t="s">
        <v>147</v>
      </c>
      <c r="E1226" t="s">
        <v>131</v>
      </c>
      <c r="F1226" t="str">
        <f t="shared" si="58"/>
        <v>Western Australia</v>
      </c>
      <c r="G1226" t="s">
        <v>48</v>
      </c>
      <c r="H1226">
        <v>6530</v>
      </c>
      <c r="I1226" t="s">
        <v>11</v>
      </c>
      <c r="J1226" t="s">
        <v>77</v>
      </c>
      <c r="K1226" t="s">
        <v>157</v>
      </c>
      <c r="L1226" t="s">
        <v>22</v>
      </c>
      <c r="M1226" s="5">
        <v>47.64</v>
      </c>
    </row>
    <row r="1227" spans="1:13" x14ac:dyDescent="0.15">
      <c r="A1227" s="2">
        <v>44953</v>
      </c>
      <c r="B1227" s="3">
        <f t="shared" si="59"/>
        <v>2023</v>
      </c>
      <c r="C1227" t="str">
        <f t="shared" si="57"/>
        <v>2022-2023</v>
      </c>
      <c r="D1227" t="s">
        <v>148</v>
      </c>
      <c r="E1227" t="s">
        <v>99</v>
      </c>
      <c r="F1227" t="str">
        <f t="shared" si="58"/>
        <v>Victoria</v>
      </c>
      <c r="G1227" t="s">
        <v>45</v>
      </c>
      <c r="H1227">
        <v>3148</v>
      </c>
      <c r="I1227" t="s">
        <v>11</v>
      </c>
      <c r="J1227" t="s">
        <v>63</v>
      </c>
      <c r="K1227" t="s">
        <v>156</v>
      </c>
      <c r="L1227" t="s">
        <v>17</v>
      </c>
      <c r="M1227" s="5">
        <v>47.84</v>
      </c>
    </row>
    <row r="1228" spans="1:13" x14ac:dyDescent="0.15">
      <c r="A1228" s="2">
        <v>45448</v>
      </c>
      <c r="B1228" s="3">
        <f t="shared" si="59"/>
        <v>2024</v>
      </c>
      <c r="C1228" t="str">
        <f t="shared" si="57"/>
        <v>2023-2024</v>
      </c>
      <c r="D1228" t="s">
        <v>148</v>
      </c>
      <c r="E1228" t="s">
        <v>97</v>
      </c>
      <c r="F1228" t="str">
        <f t="shared" si="58"/>
        <v>Tasmania</v>
      </c>
      <c r="G1228" t="s">
        <v>70</v>
      </c>
      <c r="H1228">
        <v>7250</v>
      </c>
      <c r="I1228" t="s">
        <v>11</v>
      </c>
      <c r="J1228" t="s">
        <v>71</v>
      </c>
      <c r="K1228" t="s">
        <v>156</v>
      </c>
      <c r="L1228" t="s">
        <v>17</v>
      </c>
      <c r="M1228" s="5">
        <v>47.84</v>
      </c>
    </row>
    <row r="1229" spans="1:13" x14ac:dyDescent="0.15">
      <c r="A1229" s="2">
        <v>45538</v>
      </c>
      <c r="B1229" s="3">
        <f t="shared" si="59"/>
        <v>2025</v>
      </c>
      <c r="C1229" t="str">
        <f t="shared" si="57"/>
        <v>2024-2025</v>
      </c>
      <c r="D1229" t="s">
        <v>147</v>
      </c>
      <c r="E1229" t="s">
        <v>66</v>
      </c>
      <c r="F1229" t="str">
        <f t="shared" si="58"/>
        <v>South Australia</v>
      </c>
      <c r="G1229" t="s">
        <v>32</v>
      </c>
      <c r="H1229">
        <v>5169</v>
      </c>
      <c r="I1229" t="s">
        <v>11</v>
      </c>
      <c r="J1229" t="s">
        <v>33</v>
      </c>
      <c r="K1229" t="s">
        <v>156</v>
      </c>
      <c r="L1229" t="s">
        <v>17</v>
      </c>
      <c r="M1229" s="5">
        <v>47.84</v>
      </c>
    </row>
    <row r="1230" spans="1:13" x14ac:dyDescent="0.15">
      <c r="A1230" s="2">
        <v>45445</v>
      </c>
      <c r="B1230" s="3">
        <f t="shared" si="59"/>
        <v>2024</v>
      </c>
      <c r="C1230" t="str">
        <f t="shared" si="57"/>
        <v>2023-2024</v>
      </c>
      <c r="D1230" t="s">
        <v>147</v>
      </c>
      <c r="E1230" t="s">
        <v>127</v>
      </c>
      <c r="F1230" t="str">
        <f t="shared" si="58"/>
        <v>New South Wales</v>
      </c>
      <c r="G1230" t="s">
        <v>10</v>
      </c>
      <c r="H1230">
        <v>2131</v>
      </c>
      <c r="I1230" t="s">
        <v>11</v>
      </c>
      <c r="J1230" t="s">
        <v>27</v>
      </c>
      <c r="K1230" t="s">
        <v>155</v>
      </c>
      <c r="L1230" t="s">
        <v>20</v>
      </c>
      <c r="M1230" s="5">
        <v>47.849999999999994</v>
      </c>
    </row>
    <row r="1231" spans="1:13" x14ac:dyDescent="0.15">
      <c r="A1231" s="2">
        <v>45630</v>
      </c>
      <c r="B1231" s="3">
        <f t="shared" si="59"/>
        <v>2025</v>
      </c>
      <c r="C1231" t="str">
        <f t="shared" si="57"/>
        <v>2024-2025</v>
      </c>
      <c r="D1231" t="s">
        <v>148</v>
      </c>
      <c r="E1231" t="s">
        <v>67</v>
      </c>
      <c r="F1231" t="str">
        <f t="shared" si="58"/>
        <v>New South Wales</v>
      </c>
      <c r="G1231" t="s">
        <v>10</v>
      </c>
      <c r="H1231">
        <v>2478</v>
      </c>
      <c r="I1231" t="s">
        <v>11</v>
      </c>
      <c r="J1231" t="s">
        <v>68</v>
      </c>
      <c r="K1231" t="s">
        <v>152</v>
      </c>
      <c r="L1231" t="s">
        <v>13</v>
      </c>
      <c r="M1231" s="5">
        <v>47.86</v>
      </c>
    </row>
    <row r="1232" spans="1:13" x14ac:dyDescent="0.15">
      <c r="A1232" s="2">
        <v>45489</v>
      </c>
      <c r="B1232" s="3">
        <f t="shared" si="59"/>
        <v>2025</v>
      </c>
      <c r="C1232" t="str">
        <f t="shared" si="57"/>
        <v>2024-2025</v>
      </c>
      <c r="D1232" t="s">
        <v>147</v>
      </c>
      <c r="E1232" t="s">
        <v>78</v>
      </c>
      <c r="F1232" t="str">
        <f t="shared" si="58"/>
        <v>New South Wales</v>
      </c>
      <c r="G1232" t="s">
        <v>10</v>
      </c>
      <c r="H1232">
        <v>2350</v>
      </c>
      <c r="I1232" t="s">
        <v>11</v>
      </c>
      <c r="J1232" t="s">
        <v>68</v>
      </c>
      <c r="K1232" t="s">
        <v>149</v>
      </c>
      <c r="L1232" t="s">
        <v>15</v>
      </c>
      <c r="M1232" s="5">
        <v>47.88</v>
      </c>
    </row>
    <row r="1233" spans="1:13" x14ac:dyDescent="0.15">
      <c r="A1233" s="2">
        <v>45528</v>
      </c>
      <c r="B1233" s="3">
        <f t="shared" si="59"/>
        <v>2025</v>
      </c>
      <c r="C1233" t="str">
        <f t="shared" si="57"/>
        <v>2024-2025</v>
      </c>
      <c r="D1233" t="s">
        <v>147</v>
      </c>
      <c r="E1233" t="s">
        <v>113</v>
      </c>
      <c r="F1233" t="str">
        <f t="shared" si="58"/>
        <v>Queensland</v>
      </c>
      <c r="G1233" t="s">
        <v>35</v>
      </c>
      <c r="H1233">
        <v>4215</v>
      </c>
      <c r="I1233" t="s">
        <v>11</v>
      </c>
      <c r="J1233" t="s">
        <v>104</v>
      </c>
      <c r="K1233" t="s">
        <v>156</v>
      </c>
      <c r="L1233" t="s">
        <v>17</v>
      </c>
      <c r="M1233" s="5">
        <v>47.88</v>
      </c>
    </row>
    <row r="1234" spans="1:13" x14ac:dyDescent="0.15">
      <c r="A1234" s="2">
        <v>45127</v>
      </c>
      <c r="B1234" s="3">
        <f t="shared" si="59"/>
        <v>2024</v>
      </c>
      <c r="C1234" t="str">
        <f t="shared" si="57"/>
        <v>2023-2024</v>
      </c>
      <c r="D1234" t="s">
        <v>147</v>
      </c>
      <c r="E1234" t="s">
        <v>82</v>
      </c>
      <c r="F1234" t="str">
        <f t="shared" si="58"/>
        <v>Queensland</v>
      </c>
      <c r="G1234" t="s">
        <v>35</v>
      </c>
      <c r="H1234">
        <v>4012</v>
      </c>
      <c r="I1234" t="s">
        <v>11</v>
      </c>
      <c r="J1234" t="s">
        <v>43</v>
      </c>
      <c r="K1234" t="s">
        <v>155</v>
      </c>
      <c r="L1234" t="s">
        <v>20</v>
      </c>
      <c r="M1234" s="5">
        <v>47.88</v>
      </c>
    </row>
    <row r="1235" spans="1:13" x14ac:dyDescent="0.15">
      <c r="A1235" s="2">
        <v>45202</v>
      </c>
      <c r="B1235" s="3">
        <f t="shared" si="59"/>
        <v>2024</v>
      </c>
      <c r="C1235" t="str">
        <f t="shared" si="57"/>
        <v>2023-2024</v>
      </c>
      <c r="D1235" t="s">
        <v>147</v>
      </c>
      <c r="E1235" t="s">
        <v>72</v>
      </c>
      <c r="F1235" t="str">
        <f t="shared" si="58"/>
        <v>Western Australia</v>
      </c>
      <c r="G1235" t="s">
        <v>48</v>
      </c>
      <c r="H1235">
        <v>6010</v>
      </c>
      <c r="I1235" t="s">
        <v>11</v>
      </c>
      <c r="J1235" t="s">
        <v>49</v>
      </c>
      <c r="K1235" t="s">
        <v>19</v>
      </c>
      <c r="L1235" t="s">
        <v>23</v>
      </c>
      <c r="M1235" s="5">
        <v>47.92</v>
      </c>
    </row>
    <row r="1236" spans="1:13" x14ac:dyDescent="0.15">
      <c r="A1236" s="2">
        <v>45402</v>
      </c>
      <c r="B1236" s="3">
        <f t="shared" si="59"/>
        <v>2024</v>
      </c>
      <c r="C1236" t="str">
        <f t="shared" si="57"/>
        <v>2023-2024</v>
      </c>
      <c r="D1236" t="s">
        <v>147</v>
      </c>
      <c r="E1236" t="s">
        <v>142</v>
      </c>
      <c r="F1236" t="str">
        <f t="shared" si="58"/>
        <v>Australian Capital Territory</v>
      </c>
      <c r="G1236" t="s">
        <v>80</v>
      </c>
      <c r="H1236">
        <v>2609</v>
      </c>
      <c r="I1236" t="s">
        <v>11</v>
      </c>
      <c r="J1236" t="s">
        <v>58</v>
      </c>
      <c r="K1236" t="s">
        <v>150</v>
      </c>
      <c r="L1236" t="s">
        <v>18</v>
      </c>
      <c r="M1236" s="5">
        <v>47.92</v>
      </c>
    </row>
    <row r="1237" spans="1:13" x14ac:dyDescent="0.15">
      <c r="A1237" s="2">
        <v>44980</v>
      </c>
      <c r="B1237" s="3">
        <f t="shared" si="59"/>
        <v>2023</v>
      </c>
      <c r="C1237" t="str">
        <f t="shared" si="57"/>
        <v>2022-2023</v>
      </c>
      <c r="D1237" t="s">
        <v>148</v>
      </c>
      <c r="E1237" t="s">
        <v>101</v>
      </c>
      <c r="F1237" t="str">
        <f t="shared" si="58"/>
        <v>Victoria</v>
      </c>
      <c r="G1237" t="s">
        <v>45</v>
      </c>
      <c r="H1237">
        <v>3131</v>
      </c>
      <c r="I1237" t="s">
        <v>11</v>
      </c>
      <c r="J1237" t="s">
        <v>63</v>
      </c>
      <c r="K1237" t="s">
        <v>151</v>
      </c>
      <c r="L1237" t="s">
        <v>21</v>
      </c>
      <c r="M1237" s="5">
        <v>47.92</v>
      </c>
    </row>
    <row r="1238" spans="1:13" x14ac:dyDescent="0.15">
      <c r="A1238" s="2">
        <v>45043</v>
      </c>
      <c r="B1238" s="3">
        <f t="shared" si="59"/>
        <v>2023</v>
      </c>
      <c r="C1238" t="str">
        <f t="shared" si="57"/>
        <v>2022-2023</v>
      </c>
      <c r="D1238" t="s">
        <v>147</v>
      </c>
      <c r="E1238" t="s">
        <v>82</v>
      </c>
      <c r="F1238" t="str">
        <f t="shared" si="58"/>
        <v>Queensland</v>
      </c>
      <c r="G1238" t="s">
        <v>35</v>
      </c>
      <c r="H1238">
        <v>4012</v>
      </c>
      <c r="I1238" t="s">
        <v>11</v>
      </c>
      <c r="J1238" t="s">
        <v>43</v>
      </c>
      <c r="K1238" t="s">
        <v>156</v>
      </c>
      <c r="L1238" t="s">
        <v>17</v>
      </c>
      <c r="M1238" s="5">
        <v>47.92</v>
      </c>
    </row>
    <row r="1239" spans="1:13" x14ac:dyDescent="0.15">
      <c r="A1239" s="2">
        <v>45406</v>
      </c>
      <c r="B1239" s="3">
        <f t="shared" si="59"/>
        <v>2024</v>
      </c>
      <c r="C1239" t="str">
        <f t="shared" si="57"/>
        <v>2023-2024</v>
      </c>
      <c r="D1239" t="s">
        <v>147</v>
      </c>
      <c r="E1239" t="s">
        <v>108</v>
      </c>
      <c r="F1239" t="str">
        <f t="shared" si="58"/>
        <v>Victoria</v>
      </c>
      <c r="G1239" t="s">
        <v>45</v>
      </c>
      <c r="H1239">
        <v>3018</v>
      </c>
      <c r="I1239" t="s">
        <v>11</v>
      </c>
      <c r="J1239" t="s">
        <v>46</v>
      </c>
      <c r="K1239" t="s">
        <v>149</v>
      </c>
      <c r="L1239" t="s">
        <v>15</v>
      </c>
      <c r="M1239" s="5">
        <v>47.94</v>
      </c>
    </row>
    <row r="1240" spans="1:13" x14ac:dyDescent="0.15">
      <c r="A1240" s="2">
        <v>44940</v>
      </c>
      <c r="B1240" s="3">
        <f t="shared" si="59"/>
        <v>2023</v>
      </c>
      <c r="C1240" t="str">
        <f t="shared" si="57"/>
        <v>2022-2023</v>
      </c>
      <c r="D1240" t="s">
        <v>147</v>
      </c>
      <c r="E1240" t="s">
        <v>79</v>
      </c>
      <c r="F1240" t="str">
        <f t="shared" si="58"/>
        <v>Australian Capital Territory</v>
      </c>
      <c r="G1240" t="s">
        <v>80</v>
      </c>
      <c r="H1240">
        <v>2617</v>
      </c>
      <c r="I1240" t="s">
        <v>11</v>
      </c>
      <c r="J1240" t="s">
        <v>58</v>
      </c>
      <c r="K1240" t="s">
        <v>154</v>
      </c>
      <c r="L1240" t="s">
        <v>14</v>
      </c>
      <c r="M1240" s="5">
        <v>47.94</v>
      </c>
    </row>
    <row r="1241" spans="1:13" x14ac:dyDescent="0.15">
      <c r="A1241" s="2">
        <v>45458</v>
      </c>
      <c r="B1241" s="3">
        <f t="shared" si="59"/>
        <v>2024</v>
      </c>
      <c r="C1241" t="str">
        <f t="shared" si="57"/>
        <v>2023-2024</v>
      </c>
      <c r="D1241" t="s">
        <v>148</v>
      </c>
      <c r="E1241" t="s">
        <v>93</v>
      </c>
      <c r="F1241" t="str">
        <f t="shared" si="58"/>
        <v>Western Australia</v>
      </c>
      <c r="G1241" t="s">
        <v>48</v>
      </c>
      <c r="H1241">
        <v>6112</v>
      </c>
      <c r="I1241" t="s">
        <v>11</v>
      </c>
      <c r="J1241" t="s">
        <v>94</v>
      </c>
      <c r="K1241" t="s">
        <v>19</v>
      </c>
      <c r="L1241" t="s">
        <v>23</v>
      </c>
      <c r="M1241" s="5">
        <v>47.94</v>
      </c>
    </row>
    <row r="1242" spans="1:13" x14ac:dyDescent="0.15">
      <c r="A1242" s="2">
        <v>45617</v>
      </c>
      <c r="B1242" s="3">
        <f t="shared" si="59"/>
        <v>2025</v>
      </c>
      <c r="C1242" t="str">
        <f t="shared" si="57"/>
        <v>2024-2025</v>
      </c>
      <c r="D1242" t="s">
        <v>148</v>
      </c>
      <c r="E1242" t="s">
        <v>97</v>
      </c>
      <c r="F1242" t="str">
        <f t="shared" si="58"/>
        <v>Tasmania</v>
      </c>
      <c r="G1242" t="s">
        <v>70</v>
      </c>
      <c r="H1242">
        <v>7250</v>
      </c>
      <c r="I1242" t="s">
        <v>11</v>
      </c>
      <c r="J1242" t="s">
        <v>71</v>
      </c>
      <c r="K1242" t="s">
        <v>152</v>
      </c>
      <c r="L1242" t="s">
        <v>13</v>
      </c>
      <c r="M1242" s="5">
        <v>47.94</v>
      </c>
    </row>
    <row r="1243" spans="1:13" x14ac:dyDescent="0.15">
      <c r="A1243" s="2">
        <v>45567</v>
      </c>
      <c r="B1243" s="3">
        <f t="shared" si="59"/>
        <v>2025</v>
      </c>
      <c r="C1243" t="str">
        <f t="shared" si="57"/>
        <v>2024-2025</v>
      </c>
      <c r="D1243" t="s">
        <v>147</v>
      </c>
      <c r="E1243" t="s">
        <v>139</v>
      </c>
      <c r="F1243" t="str">
        <f t="shared" si="58"/>
        <v>New South Wales</v>
      </c>
      <c r="G1243" t="s">
        <v>10</v>
      </c>
      <c r="H1243">
        <v>2020</v>
      </c>
      <c r="I1243" t="s">
        <v>11</v>
      </c>
      <c r="J1243" t="s">
        <v>12</v>
      </c>
      <c r="K1243" t="s">
        <v>149</v>
      </c>
      <c r="L1243" t="s">
        <v>15</v>
      </c>
      <c r="M1243" s="5">
        <v>47.94</v>
      </c>
    </row>
    <row r="1244" spans="1:13" x14ac:dyDescent="0.15">
      <c r="A1244" s="2">
        <v>45266</v>
      </c>
      <c r="B1244" s="3">
        <f t="shared" si="59"/>
        <v>2024</v>
      </c>
      <c r="C1244" t="str">
        <f t="shared" si="57"/>
        <v>2023-2024</v>
      </c>
      <c r="D1244" t="s">
        <v>148</v>
      </c>
      <c r="E1244" t="s">
        <v>42</v>
      </c>
      <c r="F1244" t="str">
        <f t="shared" si="58"/>
        <v>Queensland</v>
      </c>
      <c r="G1244" t="s">
        <v>35</v>
      </c>
      <c r="H1244">
        <v>4053</v>
      </c>
      <c r="I1244" t="s">
        <v>11</v>
      </c>
      <c r="J1244" t="s">
        <v>43</v>
      </c>
      <c r="K1244" t="s">
        <v>154</v>
      </c>
      <c r="L1244" t="s">
        <v>14</v>
      </c>
      <c r="M1244" s="5">
        <v>47.94</v>
      </c>
    </row>
    <row r="1245" spans="1:13" x14ac:dyDescent="0.15">
      <c r="A1245" s="2">
        <v>45144</v>
      </c>
      <c r="B1245" s="3">
        <f t="shared" si="59"/>
        <v>2024</v>
      </c>
      <c r="C1245" t="str">
        <f t="shared" si="57"/>
        <v>2023-2024</v>
      </c>
      <c r="D1245" t="s">
        <v>148</v>
      </c>
      <c r="E1245" t="s">
        <v>117</v>
      </c>
      <c r="F1245" t="str">
        <f t="shared" si="58"/>
        <v>Queensland</v>
      </c>
      <c r="G1245" t="s">
        <v>35</v>
      </c>
      <c r="H1245">
        <v>4119</v>
      </c>
      <c r="I1245" t="s">
        <v>11</v>
      </c>
      <c r="J1245" t="s">
        <v>43</v>
      </c>
      <c r="K1245" t="s">
        <v>153</v>
      </c>
      <c r="L1245" t="s">
        <v>16</v>
      </c>
      <c r="M1245" s="5">
        <v>47.94</v>
      </c>
    </row>
    <row r="1246" spans="1:13" x14ac:dyDescent="0.15">
      <c r="A1246" s="2">
        <v>45158</v>
      </c>
      <c r="B1246" s="3">
        <f t="shared" si="59"/>
        <v>2024</v>
      </c>
      <c r="C1246" t="str">
        <f t="shared" si="57"/>
        <v>2023-2024</v>
      </c>
      <c r="D1246" t="s">
        <v>147</v>
      </c>
      <c r="E1246" t="s">
        <v>86</v>
      </c>
      <c r="F1246" t="str">
        <f t="shared" si="58"/>
        <v>New South Wales</v>
      </c>
      <c r="G1246" t="s">
        <v>10</v>
      </c>
      <c r="H1246">
        <v>2064</v>
      </c>
      <c r="I1246" t="s">
        <v>11</v>
      </c>
      <c r="J1246" t="s">
        <v>12</v>
      </c>
      <c r="K1246" t="s">
        <v>19</v>
      </c>
      <c r="L1246" t="s">
        <v>23</v>
      </c>
      <c r="M1246" s="5">
        <v>47.95</v>
      </c>
    </row>
    <row r="1247" spans="1:13" x14ac:dyDescent="0.15">
      <c r="A1247" s="2">
        <v>45448</v>
      </c>
      <c r="B1247" s="3">
        <f t="shared" si="59"/>
        <v>2024</v>
      </c>
      <c r="C1247" t="str">
        <f t="shared" si="57"/>
        <v>2023-2024</v>
      </c>
      <c r="D1247" t="s">
        <v>147</v>
      </c>
      <c r="E1247" t="s">
        <v>110</v>
      </c>
      <c r="F1247" t="str">
        <f t="shared" si="58"/>
        <v>Queensland</v>
      </c>
      <c r="G1247" t="s">
        <v>35</v>
      </c>
      <c r="H1247">
        <v>4680</v>
      </c>
      <c r="I1247" t="s">
        <v>11</v>
      </c>
      <c r="J1247" t="s">
        <v>51</v>
      </c>
      <c r="K1247" t="s">
        <v>154</v>
      </c>
      <c r="L1247" t="s">
        <v>14</v>
      </c>
      <c r="M1247" s="5">
        <v>47.97</v>
      </c>
    </row>
    <row r="1248" spans="1:13" x14ac:dyDescent="0.15">
      <c r="A1248" s="2">
        <v>45347</v>
      </c>
      <c r="B1248" s="3">
        <f t="shared" si="59"/>
        <v>2024</v>
      </c>
      <c r="C1248" t="str">
        <f t="shared" si="57"/>
        <v>2023-2024</v>
      </c>
      <c r="D1248" t="s">
        <v>148</v>
      </c>
      <c r="E1248" t="s">
        <v>144</v>
      </c>
      <c r="F1248" t="str">
        <f t="shared" si="58"/>
        <v>Queensland</v>
      </c>
      <c r="G1248" t="s">
        <v>35</v>
      </c>
      <c r="H1248">
        <v>4566</v>
      </c>
      <c r="I1248" t="s">
        <v>11</v>
      </c>
      <c r="J1248" t="s">
        <v>120</v>
      </c>
      <c r="K1248" t="s">
        <v>152</v>
      </c>
      <c r="L1248" t="s">
        <v>13</v>
      </c>
      <c r="M1248" s="5">
        <v>47.97</v>
      </c>
    </row>
    <row r="1249" spans="1:13" x14ac:dyDescent="0.15">
      <c r="A1249" s="2">
        <v>45130</v>
      </c>
      <c r="B1249" s="3">
        <f t="shared" si="59"/>
        <v>2024</v>
      </c>
      <c r="C1249" t="str">
        <f t="shared" si="57"/>
        <v>2023-2024</v>
      </c>
      <c r="D1249" t="s">
        <v>147</v>
      </c>
      <c r="E1249" t="s">
        <v>125</v>
      </c>
      <c r="F1249" t="str">
        <f t="shared" si="58"/>
        <v>Victoria</v>
      </c>
      <c r="G1249" t="s">
        <v>45</v>
      </c>
      <c r="H1249">
        <v>3400</v>
      </c>
      <c r="I1249" t="s">
        <v>11</v>
      </c>
      <c r="J1249" t="s">
        <v>60</v>
      </c>
      <c r="K1249" t="s">
        <v>154</v>
      </c>
      <c r="L1249" t="s">
        <v>14</v>
      </c>
      <c r="M1249" s="5">
        <v>47.980000000000004</v>
      </c>
    </row>
    <row r="1250" spans="1:13" x14ac:dyDescent="0.15">
      <c r="A1250" s="2">
        <v>45366</v>
      </c>
      <c r="B1250" s="3">
        <f t="shared" si="59"/>
        <v>2024</v>
      </c>
      <c r="C1250" t="str">
        <f t="shared" si="57"/>
        <v>2023-2024</v>
      </c>
      <c r="D1250" t="s">
        <v>147</v>
      </c>
      <c r="E1250" t="s">
        <v>93</v>
      </c>
      <c r="F1250" t="str">
        <f t="shared" si="58"/>
        <v>Western Australia</v>
      </c>
      <c r="G1250" t="s">
        <v>48</v>
      </c>
      <c r="H1250">
        <v>6112</v>
      </c>
      <c r="I1250" t="s">
        <v>11</v>
      </c>
      <c r="J1250" t="s">
        <v>94</v>
      </c>
      <c r="K1250" t="s">
        <v>154</v>
      </c>
      <c r="L1250" t="s">
        <v>14</v>
      </c>
      <c r="M1250" s="5">
        <v>48</v>
      </c>
    </row>
    <row r="1251" spans="1:13" x14ac:dyDescent="0.15">
      <c r="A1251" s="2">
        <v>45437</v>
      </c>
      <c r="B1251" s="3">
        <f t="shared" si="59"/>
        <v>2024</v>
      </c>
      <c r="C1251" t="str">
        <f t="shared" si="57"/>
        <v>2023-2024</v>
      </c>
      <c r="D1251" t="s">
        <v>148</v>
      </c>
      <c r="E1251" t="s">
        <v>98</v>
      </c>
      <c r="F1251" t="str">
        <f t="shared" si="58"/>
        <v>Victoria</v>
      </c>
      <c r="G1251" t="s">
        <v>45</v>
      </c>
      <c r="H1251">
        <v>3429</v>
      </c>
      <c r="I1251" t="s">
        <v>11</v>
      </c>
      <c r="J1251" t="s">
        <v>60</v>
      </c>
      <c r="K1251" t="s">
        <v>154</v>
      </c>
      <c r="L1251" t="s">
        <v>14</v>
      </c>
      <c r="M1251" s="5">
        <v>48</v>
      </c>
    </row>
    <row r="1252" spans="1:13" x14ac:dyDescent="0.15">
      <c r="A1252" s="2">
        <v>45140</v>
      </c>
      <c r="B1252" s="3">
        <f t="shared" si="59"/>
        <v>2024</v>
      </c>
      <c r="C1252" t="str">
        <f t="shared" si="57"/>
        <v>2023-2024</v>
      </c>
      <c r="D1252" t="s">
        <v>147</v>
      </c>
      <c r="E1252" t="s">
        <v>111</v>
      </c>
      <c r="F1252" t="str">
        <f t="shared" si="58"/>
        <v>New South Wales</v>
      </c>
      <c r="G1252" t="s">
        <v>10</v>
      </c>
      <c r="H1252">
        <v>2120</v>
      </c>
      <c r="I1252" t="s">
        <v>11</v>
      </c>
      <c r="J1252" t="s">
        <v>27</v>
      </c>
      <c r="K1252" t="s">
        <v>152</v>
      </c>
      <c r="L1252" t="s">
        <v>13</v>
      </c>
      <c r="M1252" s="5">
        <v>48.04</v>
      </c>
    </row>
    <row r="1253" spans="1:13" x14ac:dyDescent="0.15">
      <c r="A1253" s="2">
        <v>45370</v>
      </c>
      <c r="B1253" s="3">
        <f t="shared" si="59"/>
        <v>2024</v>
      </c>
      <c r="C1253" t="str">
        <f t="shared" si="57"/>
        <v>2023-2024</v>
      </c>
      <c r="D1253" t="s">
        <v>148</v>
      </c>
      <c r="E1253" t="s">
        <v>109</v>
      </c>
      <c r="F1253" t="str">
        <f t="shared" si="58"/>
        <v>New South Wales</v>
      </c>
      <c r="G1253" t="s">
        <v>10</v>
      </c>
      <c r="H1253">
        <v>2480</v>
      </c>
      <c r="I1253" t="s">
        <v>11</v>
      </c>
      <c r="J1253" t="s">
        <v>68</v>
      </c>
      <c r="K1253" t="s">
        <v>157</v>
      </c>
      <c r="L1253" t="s">
        <v>22</v>
      </c>
      <c r="M1253" s="5">
        <v>48.09</v>
      </c>
    </row>
    <row r="1254" spans="1:13" x14ac:dyDescent="0.15">
      <c r="A1254" s="2">
        <v>45614</v>
      </c>
      <c r="B1254" s="3">
        <f t="shared" si="59"/>
        <v>2025</v>
      </c>
      <c r="C1254" t="str">
        <f t="shared" si="57"/>
        <v>2024-2025</v>
      </c>
      <c r="D1254" t="s">
        <v>147</v>
      </c>
      <c r="E1254" t="s">
        <v>78</v>
      </c>
      <c r="F1254" t="str">
        <f t="shared" si="58"/>
        <v>New South Wales</v>
      </c>
      <c r="G1254" t="s">
        <v>10</v>
      </c>
      <c r="H1254">
        <v>2350</v>
      </c>
      <c r="I1254" t="s">
        <v>11</v>
      </c>
      <c r="J1254" t="s">
        <v>68</v>
      </c>
      <c r="K1254" t="s">
        <v>152</v>
      </c>
      <c r="L1254" t="s">
        <v>13</v>
      </c>
      <c r="M1254" s="5">
        <v>48.209999999999994</v>
      </c>
    </row>
    <row r="1255" spans="1:13" x14ac:dyDescent="0.15">
      <c r="A1255" s="2">
        <v>45600</v>
      </c>
      <c r="B1255" s="3">
        <f t="shared" si="59"/>
        <v>2025</v>
      </c>
      <c r="C1255" t="str">
        <f t="shared" si="57"/>
        <v>2024-2025</v>
      </c>
      <c r="D1255" t="s">
        <v>147</v>
      </c>
      <c r="E1255" t="s">
        <v>40</v>
      </c>
      <c r="F1255" t="str">
        <f t="shared" si="58"/>
        <v>New South Wales</v>
      </c>
      <c r="G1255" t="s">
        <v>10</v>
      </c>
      <c r="H1255">
        <v>2116</v>
      </c>
      <c r="I1255" t="s">
        <v>11</v>
      </c>
      <c r="J1255" t="s">
        <v>27</v>
      </c>
      <c r="K1255" t="s">
        <v>154</v>
      </c>
      <c r="L1255" t="s">
        <v>14</v>
      </c>
      <c r="M1255" s="5">
        <v>48.83</v>
      </c>
    </row>
    <row r="1256" spans="1:13" x14ac:dyDescent="0.15">
      <c r="A1256" s="2">
        <v>45416</v>
      </c>
      <c r="B1256" s="3">
        <f t="shared" si="59"/>
        <v>2024</v>
      </c>
      <c r="C1256" t="str">
        <f t="shared" si="57"/>
        <v>2023-2024</v>
      </c>
      <c r="D1256" t="s">
        <v>148</v>
      </c>
      <c r="E1256" t="s">
        <v>47</v>
      </c>
      <c r="F1256" t="str">
        <f t="shared" si="58"/>
        <v>Western Australia</v>
      </c>
      <c r="G1256" t="s">
        <v>48</v>
      </c>
      <c r="H1256">
        <v>6030</v>
      </c>
      <c r="I1256" t="s">
        <v>11</v>
      </c>
      <c r="J1256" t="s">
        <v>49</v>
      </c>
      <c r="K1256" t="s">
        <v>155</v>
      </c>
      <c r="L1256" t="s">
        <v>20</v>
      </c>
      <c r="M1256" s="5">
        <v>48.85</v>
      </c>
    </row>
    <row r="1257" spans="1:13" x14ac:dyDescent="0.15">
      <c r="A1257" s="2">
        <v>45543</v>
      </c>
      <c r="B1257" s="3">
        <f t="shared" si="59"/>
        <v>2025</v>
      </c>
      <c r="C1257" t="str">
        <f t="shared" si="57"/>
        <v>2024-2025</v>
      </c>
      <c r="D1257" t="s">
        <v>147</v>
      </c>
      <c r="E1257" t="s">
        <v>40</v>
      </c>
      <c r="F1257" t="str">
        <f t="shared" si="58"/>
        <v>New South Wales</v>
      </c>
      <c r="G1257" t="s">
        <v>10</v>
      </c>
      <c r="H1257">
        <v>2116</v>
      </c>
      <c r="I1257" t="s">
        <v>11</v>
      </c>
      <c r="J1257" t="s">
        <v>27</v>
      </c>
      <c r="K1257" t="s">
        <v>19</v>
      </c>
      <c r="L1257" t="s">
        <v>23</v>
      </c>
      <c r="M1257" s="5">
        <v>48.910000000000004</v>
      </c>
    </row>
    <row r="1258" spans="1:13" x14ac:dyDescent="0.15">
      <c r="A1258" s="2">
        <v>45561</v>
      </c>
      <c r="B1258" s="3">
        <f t="shared" si="59"/>
        <v>2025</v>
      </c>
      <c r="C1258" t="str">
        <f t="shared" si="57"/>
        <v>2024-2025</v>
      </c>
      <c r="D1258" t="s">
        <v>148</v>
      </c>
      <c r="E1258" t="s">
        <v>122</v>
      </c>
      <c r="F1258" t="str">
        <f t="shared" si="58"/>
        <v>New South Wales</v>
      </c>
      <c r="G1258" t="s">
        <v>10</v>
      </c>
      <c r="H1258">
        <v>2650</v>
      </c>
      <c r="I1258" t="s">
        <v>11</v>
      </c>
      <c r="J1258" t="s">
        <v>25</v>
      </c>
      <c r="K1258" t="s">
        <v>155</v>
      </c>
      <c r="L1258" t="s">
        <v>20</v>
      </c>
      <c r="M1258" s="5">
        <v>48.92</v>
      </c>
    </row>
    <row r="1259" spans="1:13" x14ac:dyDescent="0.15">
      <c r="A1259" s="2">
        <v>45048</v>
      </c>
      <c r="B1259" s="3">
        <f t="shared" si="59"/>
        <v>2023</v>
      </c>
      <c r="C1259" t="str">
        <f t="shared" si="57"/>
        <v>2022-2023</v>
      </c>
      <c r="D1259" t="s">
        <v>147</v>
      </c>
      <c r="E1259" t="s">
        <v>56</v>
      </c>
      <c r="F1259" t="str">
        <f t="shared" si="58"/>
        <v>Northern Territory</v>
      </c>
      <c r="G1259" t="s">
        <v>29</v>
      </c>
      <c r="H1259">
        <v>870</v>
      </c>
      <c r="I1259" t="s">
        <v>11</v>
      </c>
      <c r="J1259" t="s">
        <v>30</v>
      </c>
      <c r="K1259" t="s">
        <v>19</v>
      </c>
      <c r="L1259" t="s">
        <v>23</v>
      </c>
      <c r="M1259" s="5">
        <v>48.93</v>
      </c>
    </row>
    <row r="1260" spans="1:13" x14ac:dyDescent="0.15">
      <c r="A1260" s="2">
        <v>44934</v>
      </c>
      <c r="B1260" s="3">
        <f t="shared" si="59"/>
        <v>2023</v>
      </c>
      <c r="C1260" t="str">
        <f t="shared" si="57"/>
        <v>2022-2023</v>
      </c>
      <c r="D1260" t="s">
        <v>147</v>
      </c>
      <c r="E1260" t="s">
        <v>44</v>
      </c>
      <c r="F1260" t="str">
        <f t="shared" si="58"/>
        <v>Victoria</v>
      </c>
      <c r="G1260" t="s">
        <v>45</v>
      </c>
      <c r="H1260">
        <v>3066</v>
      </c>
      <c r="I1260" t="s">
        <v>11</v>
      </c>
      <c r="J1260" t="s">
        <v>46</v>
      </c>
      <c r="K1260" t="s">
        <v>149</v>
      </c>
      <c r="L1260" t="s">
        <v>15</v>
      </c>
      <c r="M1260" s="5">
        <v>48.93</v>
      </c>
    </row>
    <row r="1261" spans="1:13" x14ac:dyDescent="0.15">
      <c r="A1261" s="2">
        <v>45182</v>
      </c>
      <c r="B1261" s="3">
        <f t="shared" si="59"/>
        <v>2024</v>
      </c>
      <c r="C1261" t="str">
        <f t="shared" si="57"/>
        <v>2023-2024</v>
      </c>
      <c r="D1261" t="s">
        <v>148</v>
      </c>
      <c r="E1261" t="s">
        <v>102</v>
      </c>
      <c r="F1261" t="str">
        <f t="shared" si="58"/>
        <v>Queensland</v>
      </c>
      <c r="G1261" t="s">
        <v>35</v>
      </c>
      <c r="H1261">
        <v>4870</v>
      </c>
      <c r="I1261" t="s">
        <v>11</v>
      </c>
      <c r="J1261" t="s">
        <v>36</v>
      </c>
      <c r="K1261" t="s">
        <v>154</v>
      </c>
      <c r="L1261" t="s">
        <v>14</v>
      </c>
      <c r="M1261" s="5">
        <v>48.94</v>
      </c>
    </row>
    <row r="1262" spans="1:13" x14ac:dyDescent="0.15">
      <c r="A1262" s="2">
        <v>45518</v>
      </c>
      <c r="B1262" s="3">
        <f t="shared" si="59"/>
        <v>2025</v>
      </c>
      <c r="C1262" t="str">
        <f t="shared" si="57"/>
        <v>2024-2025</v>
      </c>
      <c r="D1262" t="s">
        <v>148</v>
      </c>
      <c r="E1262" t="s">
        <v>84</v>
      </c>
      <c r="F1262" t="str">
        <f t="shared" si="58"/>
        <v>Queensland</v>
      </c>
      <c r="G1262" t="s">
        <v>35</v>
      </c>
      <c r="H1262">
        <v>4740</v>
      </c>
      <c r="I1262" t="s">
        <v>11</v>
      </c>
      <c r="J1262" t="s">
        <v>51</v>
      </c>
      <c r="K1262" t="s">
        <v>154</v>
      </c>
      <c r="L1262" t="s">
        <v>14</v>
      </c>
      <c r="M1262" s="5">
        <v>48.97</v>
      </c>
    </row>
    <row r="1263" spans="1:13" x14ac:dyDescent="0.15">
      <c r="A1263" s="2">
        <v>45489</v>
      </c>
      <c r="B1263" s="3">
        <f t="shared" si="59"/>
        <v>2025</v>
      </c>
      <c r="C1263" t="str">
        <f t="shared" si="57"/>
        <v>2024-2025</v>
      </c>
      <c r="D1263" t="s">
        <v>148</v>
      </c>
      <c r="E1263" t="s">
        <v>75</v>
      </c>
      <c r="F1263" t="str">
        <f t="shared" si="58"/>
        <v>Victoria</v>
      </c>
      <c r="G1263" t="s">
        <v>45</v>
      </c>
      <c r="H1263">
        <v>3630</v>
      </c>
      <c r="I1263" t="s">
        <v>11</v>
      </c>
      <c r="J1263" t="s">
        <v>55</v>
      </c>
      <c r="K1263" t="s">
        <v>154</v>
      </c>
      <c r="L1263" t="s">
        <v>14</v>
      </c>
      <c r="M1263" s="5">
        <v>49</v>
      </c>
    </row>
    <row r="1264" spans="1:13" x14ac:dyDescent="0.15">
      <c r="A1264" s="2">
        <v>45586</v>
      </c>
      <c r="B1264" s="3">
        <f t="shared" si="59"/>
        <v>2025</v>
      </c>
      <c r="C1264" t="str">
        <f t="shared" si="57"/>
        <v>2024-2025</v>
      </c>
      <c r="D1264" t="s">
        <v>148</v>
      </c>
      <c r="E1264" t="s">
        <v>114</v>
      </c>
      <c r="F1264" t="str">
        <f t="shared" si="58"/>
        <v>Victoria</v>
      </c>
      <c r="G1264" t="s">
        <v>45</v>
      </c>
      <c r="H1264">
        <v>3551</v>
      </c>
      <c r="I1264" t="s">
        <v>11</v>
      </c>
      <c r="J1264" t="s">
        <v>60</v>
      </c>
      <c r="K1264" t="s">
        <v>152</v>
      </c>
      <c r="L1264" t="s">
        <v>13</v>
      </c>
      <c r="M1264" s="5">
        <v>49.25</v>
      </c>
    </row>
    <row r="1265" spans="1:13" x14ac:dyDescent="0.15">
      <c r="A1265" s="2">
        <v>45334</v>
      </c>
      <c r="B1265" s="3">
        <f t="shared" si="59"/>
        <v>2024</v>
      </c>
      <c r="C1265" t="str">
        <f t="shared" si="57"/>
        <v>2023-2024</v>
      </c>
      <c r="D1265" t="s">
        <v>147</v>
      </c>
      <c r="E1265" t="s">
        <v>127</v>
      </c>
      <c r="F1265" t="str">
        <f t="shared" si="58"/>
        <v>New South Wales</v>
      </c>
      <c r="G1265" t="s">
        <v>10</v>
      </c>
      <c r="H1265">
        <v>2131</v>
      </c>
      <c r="I1265" t="s">
        <v>11</v>
      </c>
      <c r="J1265" t="s">
        <v>27</v>
      </c>
      <c r="K1265" t="s">
        <v>149</v>
      </c>
      <c r="L1265" t="s">
        <v>15</v>
      </c>
      <c r="M1265" s="5">
        <v>49.9</v>
      </c>
    </row>
    <row r="1266" spans="1:13" x14ac:dyDescent="0.15">
      <c r="A1266" s="2">
        <v>44998</v>
      </c>
      <c r="B1266" s="3">
        <f t="shared" si="59"/>
        <v>2023</v>
      </c>
      <c r="C1266" t="str">
        <f t="shared" si="57"/>
        <v>2022-2023</v>
      </c>
      <c r="D1266" t="s">
        <v>148</v>
      </c>
      <c r="E1266" t="s">
        <v>24</v>
      </c>
      <c r="F1266" t="str">
        <f t="shared" si="58"/>
        <v>New South Wales</v>
      </c>
      <c r="G1266" t="s">
        <v>10</v>
      </c>
      <c r="H1266">
        <v>2795</v>
      </c>
      <c r="I1266" t="s">
        <v>11</v>
      </c>
      <c r="J1266" t="s">
        <v>25</v>
      </c>
      <c r="K1266" t="s">
        <v>149</v>
      </c>
      <c r="L1266" t="s">
        <v>15</v>
      </c>
      <c r="M1266" s="5">
        <v>49.9</v>
      </c>
    </row>
    <row r="1267" spans="1:13" x14ac:dyDescent="0.15">
      <c r="A1267" s="2">
        <v>45215</v>
      </c>
      <c r="B1267" s="3">
        <f t="shared" si="59"/>
        <v>2024</v>
      </c>
      <c r="C1267" t="str">
        <f t="shared" si="57"/>
        <v>2023-2024</v>
      </c>
      <c r="D1267" t="s">
        <v>147</v>
      </c>
      <c r="E1267" t="s">
        <v>72</v>
      </c>
      <c r="F1267" t="str">
        <f t="shared" si="58"/>
        <v>Western Australia</v>
      </c>
      <c r="G1267" t="s">
        <v>48</v>
      </c>
      <c r="H1267">
        <v>6010</v>
      </c>
      <c r="I1267" t="s">
        <v>11</v>
      </c>
      <c r="J1267" t="s">
        <v>49</v>
      </c>
      <c r="K1267" t="s">
        <v>19</v>
      </c>
      <c r="L1267" t="s">
        <v>23</v>
      </c>
      <c r="M1267" s="5">
        <v>49.91</v>
      </c>
    </row>
    <row r="1268" spans="1:13" x14ac:dyDescent="0.15">
      <c r="A1268" s="2">
        <v>45515</v>
      </c>
      <c r="B1268" s="3">
        <f t="shared" si="59"/>
        <v>2025</v>
      </c>
      <c r="C1268" t="str">
        <f t="shared" si="57"/>
        <v>2024-2025</v>
      </c>
      <c r="D1268" t="s">
        <v>148</v>
      </c>
      <c r="E1268" t="s">
        <v>132</v>
      </c>
      <c r="F1268" t="str">
        <f t="shared" si="58"/>
        <v>New South Wales</v>
      </c>
      <c r="G1268" t="s">
        <v>10</v>
      </c>
      <c r="H1268">
        <v>2800</v>
      </c>
      <c r="I1268" t="s">
        <v>11</v>
      </c>
      <c r="J1268" t="s">
        <v>25</v>
      </c>
      <c r="K1268" t="s">
        <v>151</v>
      </c>
      <c r="L1268" t="s">
        <v>21</v>
      </c>
      <c r="M1268" s="5">
        <v>49.93</v>
      </c>
    </row>
    <row r="1269" spans="1:13" x14ac:dyDescent="0.15">
      <c r="A1269" s="2">
        <v>45061</v>
      </c>
      <c r="B1269" s="3">
        <f t="shared" si="59"/>
        <v>2023</v>
      </c>
      <c r="C1269" t="str">
        <f t="shared" si="57"/>
        <v>2022-2023</v>
      </c>
      <c r="D1269" t="s">
        <v>148</v>
      </c>
      <c r="E1269" t="s">
        <v>114</v>
      </c>
      <c r="F1269" t="str">
        <f t="shared" si="58"/>
        <v>Victoria</v>
      </c>
      <c r="G1269" t="s">
        <v>45</v>
      </c>
      <c r="H1269">
        <v>3551</v>
      </c>
      <c r="I1269" t="s">
        <v>11</v>
      </c>
      <c r="J1269" t="s">
        <v>60</v>
      </c>
      <c r="K1269" t="s">
        <v>154</v>
      </c>
      <c r="L1269" t="s">
        <v>14</v>
      </c>
      <c r="M1269" s="5">
        <v>49.94</v>
      </c>
    </row>
    <row r="1270" spans="1:13" x14ac:dyDescent="0.15">
      <c r="A1270" s="2">
        <v>44972</v>
      </c>
      <c r="B1270" s="3">
        <f t="shared" si="59"/>
        <v>2023</v>
      </c>
      <c r="C1270" t="str">
        <f t="shared" si="57"/>
        <v>2022-2023</v>
      </c>
      <c r="D1270" t="s">
        <v>147</v>
      </c>
      <c r="E1270" t="s">
        <v>110</v>
      </c>
      <c r="F1270" t="str">
        <f t="shared" si="58"/>
        <v>Queensland</v>
      </c>
      <c r="G1270" t="s">
        <v>35</v>
      </c>
      <c r="H1270">
        <v>4680</v>
      </c>
      <c r="I1270" t="s">
        <v>11</v>
      </c>
      <c r="J1270" t="s">
        <v>51</v>
      </c>
      <c r="K1270" t="s">
        <v>153</v>
      </c>
      <c r="L1270" t="s">
        <v>16</v>
      </c>
      <c r="M1270" s="5">
        <v>49.94</v>
      </c>
    </row>
    <row r="1271" spans="1:13" x14ac:dyDescent="0.15">
      <c r="A1271" s="2">
        <v>45332</v>
      </c>
      <c r="B1271" s="3">
        <f t="shared" si="59"/>
        <v>2024</v>
      </c>
      <c r="C1271" t="str">
        <f t="shared" si="57"/>
        <v>2023-2024</v>
      </c>
      <c r="D1271" t="s">
        <v>147</v>
      </c>
      <c r="E1271" t="s">
        <v>89</v>
      </c>
      <c r="F1271" t="str">
        <f t="shared" si="58"/>
        <v>Queensland</v>
      </c>
      <c r="G1271" t="s">
        <v>35</v>
      </c>
      <c r="H1271">
        <v>4655</v>
      </c>
      <c r="I1271" t="s">
        <v>11</v>
      </c>
      <c r="J1271" t="s">
        <v>51</v>
      </c>
      <c r="K1271" t="s">
        <v>152</v>
      </c>
      <c r="L1271" t="s">
        <v>13</v>
      </c>
      <c r="M1271" s="5">
        <v>49.94</v>
      </c>
    </row>
    <row r="1272" spans="1:13" x14ac:dyDescent="0.15">
      <c r="A1272" s="2">
        <v>45198</v>
      </c>
      <c r="B1272" s="3">
        <f t="shared" si="59"/>
        <v>2024</v>
      </c>
      <c r="C1272" t="str">
        <f t="shared" si="57"/>
        <v>2023-2024</v>
      </c>
      <c r="D1272" t="s">
        <v>147</v>
      </c>
      <c r="E1272" t="s">
        <v>133</v>
      </c>
      <c r="F1272" t="str">
        <f t="shared" si="58"/>
        <v>Queensland</v>
      </c>
      <c r="G1272" t="s">
        <v>35</v>
      </c>
      <c r="H1272">
        <v>4305</v>
      </c>
      <c r="I1272" t="s">
        <v>11</v>
      </c>
      <c r="J1272" t="s">
        <v>104</v>
      </c>
      <c r="K1272" t="s">
        <v>154</v>
      </c>
      <c r="L1272" t="s">
        <v>14</v>
      </c>
      <c r="M1272" s="5">
        <v>49.94</v>
      </c>
    </row>
    <row r="1273" spans="1:13" x14ac:dyDescent="0.15">
      <c r="A1273" s="2">
        <v>45027</v>
      </c>
      <c r="B1273" s="3">
        <f t="shared" si="59"/>
        <v>2023</v>
      </c>
      <c r="C1273" t="str">
        <f t="shared" si="57"/>
        <v>2022-2023</v>
      </c>
      <c r="D1273" t="s">
        <v>147</v>
      </c>
      <c r="E1273" t="s">
        <v>53</v>
      </c>
      <c r="F1273" t="str">
        <f t="shared" si="58"/>
        <v>South Australia</v>
      </c>
      <c r="G1273" t="s">
        <v>32</v>
      </c>
      <c r="H1273">
        <v>5082</v>
      </c>
      <c r="I1273" t="s">
        <v>11</v>
      </c>
      <c r="J1273" t="s">
        <v>33</v>
      </c>
      <c r="K1273" t="s">
        <v>152</v>
      </c>
      <c r="L1273" t="s">
        <v>13</v>
      </c>
      <c r="M1273" s="5">
        <v>49.94</v>
      </c>
    </row>
    <row r="1274" spans="1:13" x14ac:dyDescent="0.15">
      <c r="A1274" s="2">
        <v>45556</v>
      </c>
      <c r="B1274" s="3">
        <f t="shared" si="59"/>
        <v>2025</v>
      </c>
      <c r="C1274" t="str">
        <f t="shared" si="57"/>
        <v>2024-2025</v>
      </c>
      <c r="D1274" t="s">
        <v>148</v>
      </c>
      <c r="E1274" t="s">
        <v>92</v>
      </c>
      <c r="F1274" t="str">
        <f t="shared" si="58"/>
        <v>Queensland</v>
      </c>
      <c r="G1274" t="s">
        <v>35</v>
      </c>
      <c r="H1274">
        <v>4068</v>
      </c>
      <c r="I1274" t="s">
        <v>11</v>
      </c>
      <c r="J1274" t="s">
        <v>43</v>
      </c>
      <c r="K1274" t="s">
        <v>154</v>
      </c>
      <c r="L1274" t="s">
        <v>14</v>
      </c>
      <c r="M1274" s="5">
        <v>49.95</v>
      </c>
    </row>
    <row r="1275" spans="1:13" x14ac:dyDescent="0.15">
      <c r="A1275" s="2">
        <v>45375</v>
      </c>
      <c r="B1275" s="3">
        <f t="shared" si="59"/>
        <v>2024</v>
      </c>
      <c r="C1275" t="str">
        <f t="shared" si="57"/>
        <v>2023-2024</v>
      </c>
      <c r="D1275" t="s">
        <v>148</v>
      </c>
      <c r="E1275" t="s">
        <v>90</v>
      </c>
      <c r="F1275" t="str">
        <f t="shared" si="58"/>
        <v>Victoria</v>
      </c>
      <c r="G1275" t="s">
        <v>45</v>
      </c>
      <c r="H1275">
        <v>3179</v>
      </c>
      <c r="I1275" t="s">
        <v>11</v>
      </c>
      <c r="J1275" t="s">
        <v>63</v>
      </c>
      <c r="K1275" t="s">
        <v>150</v>
      </c>
      <c r="L1275" t="s">
        <v>18</v>
      </c>
      <c r="M1275" s="5">
        <v>49.95</v>
      </c>
    </row>
    <row r="1276" spans="1:13" x14ac:dyDescent="0.15">
      <c r="A1276" s="2">
        <v>44961</v>
      </c>
      <c r="B1276" s="3">
        <f t="shared" si="59"/>
        <v>2023</v>
      </c>
      <c r="C1276" t="str">
        <f t="shared" si="57"/>
        <v>2022-2023</v>
      </c>
      <c r="D1276" t="s">
        <v>147</v>
      </c>
      <c r="E1276" t="s">
        <v>91</v>
      </c>
      <c r="F1276" t="str">
        <f t="shared" si="58"/>
        <v>Victoria</v>
      </c>
      <c r="G1276" t="s">
        <v>45</v>
      </c>
      <c r="H1276">
        <v>3690</v>
      </c>
      <c r="I1276" t="s">
        <v>11</v>
      </c>
      <c r="J1276" t="s">
        <v>55</v>
      </c>
      <c r="K1276" t="s">
        <v>152</v>
      </c>
      <c r="L1276" t="s">
        <v>13</v>
      </c>
      <c r="M1276" s="5">
        <v>49.97</v>
      </c>
    </row>
    <row r="1277" spans="1:13" x14ac:dyDescent="0.15">
      <c r="A1277" s="2">
        <v>45519</v>
      </c>
      <c r="B1277" s="3">
        <f t="shared" si="59"/>
        <v>2025</v>
      </c>
      <c r="C1277" t="str">
        <f t="shared" si="57"/>
        <v>2024-2025</v>
      </c>
      <c r="D1277" t="s">
        <v>147</v>
      </c>
      <c r="E1277" t="s">
        <v>118</v>
      </c>
      <c r="F1277" t="str">
        <f t="shared" si="58"/>
        <v>New South Wales</v>
      </c>
      <c r="G1277" t="s">
        <v>10</v>
      </c>
      <c r="H1277">
        <v>2158</v>
      </c>
      <c r="I1277" t="s">
        <v>11</v>
      </c>
      <c r="J1277" t="s">
        <v>27</v>
      </c>
      <c r="K1277" t="s">
        <v>153</v>
      </c>
      <c r="L1277" t="s">
        <v>16</v>
      </c>
      <c r="M1277" s="5">
        <v>49.980000000000004</v>
      </c>
    </row>
    <row r="1278" spans="1:13" x14ac:dyDescent="0.15">
      <c r="A1278" s="2">
        <v>45214</v>
      </c>
      <c r="B1278" s="3">
        <f t="shared" si="59"/>
        <v>2024</v>
      </c>
      <c r="C1278" t="str">
        <f t="shared" si="57"/>
        <v>2023-2024</v>
      </c>
      <c r="D1278" t="s">
        <v>147</v>
      </c>
      <c r="E1278" t="s">
        <v>140</v>
      </c>
      <c r="F1278" t="str">
        <f t="shared" si="58"/>
        <v>Tasmania</v>
      </c>
      <c r="G1278" t="s">
        <v>70</v>
      </c>
      <c r="H1278">
        <v>7320</v>
      </c>
      <c r="I1278" t="s">
        <v>11</v>
      </c>
      <c r="J1278" t="s">
        <v>71</v>
      </c>
      <c r="K1278" t="s">
        <v>154</v>
      </c>
      <c r="L1278" t="s">
        <v>14</v>
      </c>
      <c r="M1278" s="5">
        <v>50</v>
      </c>
    </row>
    <row r="1279" spans="1:13" x14ac:dyDescent="0.15">
      <c r="A1279" s="2">
        <v>45276</v>
      </c>
      <c r="B1279" s="3">
        <f t="shared" si="59"/>
        <v>2024</v>
      </c>
      <c r="C1279" t="str">
        <f t="shared" si="57"/>
        <v>2023-2024</v>
      </c>
      <c r="D1279" t="s">
        <v>147</v>
      </c>
      <c r="E1279" t="s">
        <v>61</v>
      </c>
      <c r="F1279" t="str">
        <f t="shared" si="58"/>
        <v>New South Wales</v>
      </c>
      <c r="G1279" t="s">
        <v>10</v>
      </c>
      <c r="H1279">
        <v>2539</v>
      </c>
      <c r="I1279" t="s">
        <v>11</v>
      </c>
      <c r="J1279" t="s">
        <v>58</v>
      </c>
      <c r="K1279" t="s">
        <v>154</v>
      </c>
      <c r="L1279" t="s">
        <v>14</v>
      </c>
      <c r="M1279" s="5">
        <v>50</v>
      </c>
    </row>
    <row r="1280" spans="1:13" x14ac:dyDescent="0.15">
      <c r="A1280" s="2">
        <v>45608</v>
      </c>
      <c r="B1280" s="3">
        <f t="shared" si="59"/>
        <v>2025</v>
      </c>
      <c r="C1280" t="str">
        <f t="shared" si="57"/>
        <v>2024-2025</v>
      </c>
      <c r="D1280" t="s">
        <v>147</v>
      </c>
      <c r="E1280" t="s">
        <v>126</v>
      </c>
      <c r="F1280" t="str">
        <f t="shared" si="58"/>
        <v>Queensland</v>
      </c>
      <c r="G1280" t="s">
        <v>35</v>
      </c>
      <c r="H1280">
        <v>4551</v>
      </c>
      <c r="I1280" t="s">
        <v>11</v>
      </c>
      <c r="J1280" t="s">
        <v>120</v>
      </c>
      <c r="K1280" t="s">
        <v>149</v>
      </c>
      <c r="L1280" t="s">
        <v>15</v>
      </c>
      <c r="M1280" s="5">
        <v>50.22</v>
      </c>
    </row>
    <row r="1281" spans="1:13" x14ac:dyDescent="0.15">
      <c r="A1281" s="2">
        <v>45137</v>
      </c>
      <c r="B1281" s="3">
        <f t="shared" si="59"/>
        <v>2024</v>
      </c>
      <c r="C1281" t="str">
        <f t="shared" si="57"/>
        <v>2023-2024</v>
      </c>
      <c r="D1281" t="s">
        <v>148</v>
      </c>
      <c r="E1281" t="s">
        <v>114</v>
      </c>
      <c r="F1281" t="str">
        <f t="shared" si="58"/>
        <v>Victoria</v>
      </c>
      <c r="G1281" t="s">
        <v>45</v>
      </c>
      <c r="H1281">
        <v>3551</v>
      </c>
      <c r="I1281" t="s">
        <v>11</v>
      </c>
      <c r="J1281" t="s">
        <v>60</v>
      </c>
      <c r="K1281" t="s">
        <v>150</v>
      </c>
      <c r="L1281" t="s">
        <v>18</v>
      </c>
      <c r="M1281" s="5">
        <v>50.25</v>
      </c>
    </row>
    <row r="1282" spans="1:13" x14ac:dyDescent="0.15">
      <c r="A1282" s="2">
        <v>45278</v>
      </c>
      <c r="B1282" s="3">
        <f t="shared" si="59"/>
        <v>2024</v>
      </c>
      <c r="C1282" t="str">
        <f t="shared" ref="C1282:C1345" si="60">IF(MONTH(A1282) &gt;= 7, YEAR(A1282) &amp; "-" &amp; YEAR(A1282) + 1, YEAR(A1282) - 1 &amp; "-" &amp; YEAR(A1282))</f>
        <v>2023-2024</v>
      </c>
      <c r="D1282" t="s">
        <v>147</v>
      </c>
      <c r="E1282" t="s">
        <v>127</v>
      </c>
      <c r="F1282" t="str">
        <f t="shared" ref="F1282:F1345" si="61">IF(G1282="WA","Western Australia",
IF(G1282="NSW","New South Wales",
IF(G1282="QLD","Queensland",
IF(G1282="VIC","Victoria",
IF(G1282="TAS","Tasmania",
IF(G1282="SA","South Australia",
IF(G1282="NT","Northern Territory",
IF(G1282="ACT","Australian Capital Territory",G1282))))))))</f>
        <v>New South Wales</v>
      </c>
      <c r="G1282" t="s">
        <v>10</v>
      </c>
      <c r="H1282">
        <v>2131</v>
      </c>
      <c r="I1282" t="s">
        <v>11</v>
      </c>
      <c r="J1282" t="s">
        <v>27</v>
      </c>
      <c r="K1282" t="s">
        <v>152</v>
      </c>
      <c r="L1282" t="s">
        <v>13</v>
      </c>
      <c r="M1282" s="5">
        <v>50.36</v>
      </c>
    </row>
    <row r="1283" spans="1:13" x14ac:dyDescent="0.15">
      <c r="A1283" s="2">
        <v>45418</v>
      </c>
      <c r="B1283" s="3">
        <f t="shared" ref="B1283:B1346" si="62">IF(MONTH(A1283)&gt;=7,YEAR(A1283)+1,YEAR(A1283))</f>
        <v>2024</v>
      </c>
      <c r="C1283" t="str">
        <f t="shared" si="60"/>
        <v>2023-2024</v>
      </c>
      <c r="D1283" t="s">
        <v>147</v>
      </c>
      <c r="E1283" t="s">
        <v>124</v>
      </c>
      <c r="F1283" t="str">
        <f t="shared" si="61"/>
        <v>New South Wales</v>
      </c>
      <c r="G1283" t="s">
        <v>10</v>
      </c>
      <c r="H1283">
        <v>2015</v>
      </c>
      <c r="I1283" t="s">
        <v>11</v>
      </c>
      <c r="J1283" t="s">
        <v>12</v>
      </c>
      <c r="K1283" t="s">
        <v>157</v>
      </c>
      <c r="L1283" t="s">
        <v>22</v>
      </c>
      <c r="M1283" s="5">
        <v>50.4</v>
      </c>
    </row>
    <row r="1284" spans="1:13" x14ac:dyDescent="0.15">
      <c r="A1284" s="2">
        <v>45240</v>
      </c>
      <c r="B1284" s="3">
        <f t="shared" si="62"/>
        <v>2024</v>
      </c>
      <c r="C1284" t="str">
        <f t="shared" si="60"/>
        <v>2023-2024</v>
      </c>
      <c r="D1284" t="s">
        <v>147</v>
      </c>
      <c r="E1284" t="s">
        <v>127</v>
      </c>
      <c r="F1284" t="str">
        <f t="shared" si="61"/>
        <v>New South Wales</v>
      </c>
      <c r="G1284" t="s">
        <v>10</v>
      </c>
      <c r="H1284">
        <v>2131</v>
      </c>
      <c r="I1284" t="s">
        <v>11</v>
      </c>
      <c r="J1284" t="s">
        <v>27</v>
      </c>
      <c r="K1284" t="s">
        <v>156</v>
      </c>
      <c r="L1284" t="s">
        <v>17</v>
      </c>
      <c r="M1284" s="5">
        <v>50.400000000000006</v>
      </c>
    </row>
    <row r="1285" spans="1:13" x14ac:dyDescent="0.15">
      <c r="A1285" s="2">
        <v>45326</v>
      </c>
      <c r="B1285" s="3">
        <f t="shared" si="62"/>
        <v>2024</v>
      </c>
      <c r="C1285" t="str">
        <f t="shared" si="60"/>
        <v>2023-2024</v>
      </c>
      <c r="D1285" t="s">
        <v>147</v>
      </c>
      <c r="E1285" t="s">
        <v>86</v>
      </c>
      <c r="F1285" t="str">
        <f t="shared" si="61"/>
        <v>New South Wales</v>
      </c>
      <c r="G1285" t="s">
        <v>10</v>
      </c>
      <c r="H1285">
        <v>2064</v>
      </c>
      <c r="I1285" t="s">
        <v>11</v>
      </c>
      <c r="J1285" t="s">
        <v>12</v>
      </c>
      <c r="K1285" t="s">
        <v>153</v>
      </c>
      <c r="L1285" t="s">
        <v>16</v>
      </c>
      <c r="M1285" s="5">
        <v>50.97</v>
      </c>
    </row>
    <row r="1286" spans="1:13" x14ac:dyDescent="0.15">
      <c r="A1286" s="2">
        <v>44972</v>
      </c>
      <c r="B1286" s="3">
        <f t="shared" si="62"/>
        <v>2023</v>
      </c>
      <c r="C1286" t="str">
        <f t="shared" si="60"/>
        <v>2022-2023</v>
      </c>
      <c r="D1286" t="s">
        <v>147</v>
      </c>
      <c r="E1286" t="s">
        <v>65</v>
      </c>
      <c r="F1286" t="str">
        <f t="shared" si="61"/>
        <v>New South Wales</v>
      </c>
      <c r="G1286" t="s">
        <v>10</v>
      </c>
      <c r="H1286">
        <v>2541</v>
      </c>
      <c r="I1286" t="s">
        <v>11</v>
      </c>
      <c r="J1286" t="s">
        <v>58</v>
      </c>
      <c r="K1286" t="s">
        <v>156</v>
      </c>
      <c r="L1286" t="s">
        <v>17</v>
      </c>
      <c r="M1286" s="5">
        <v>51</v>
      </c>
    </row>
    <row r="1287" spans="1:13" x14ac:dyDescent="0.15">
      <c r="A1287" s="2">
        <v>45146</v>
      </c>
      <c r="B1287" s="3">
        <f t="shared" si="62"/>
        <v>2024</v>
      </c>
      <c r="C1287" t="str">
        <f t="shared" si="60"/>
        <v>2023-2024</v>
      </c>
      <c r="D1287" t="s">
        <v>148</v>
      </c>
      <c r="E1287" t="s">
        <v>9</v>
      </c>
      <c r="F1287" t="str">
        <f t="shared" si="61"/>
        <v>New South Wales</v>
      </c>
      <c r="G1287" t="s">
        <v>10</v>
      </c>
      <c r="H1287">
        <v>2067</v>
      </c>
      <c r="I1287" t="s">
        <v>11</v>
      </c>
      <c r="J1287" t="s">
        <v>12</v>
      </c>
      <c r="K1287" t="s">
        <v>155</v>
      </c>
      <c r="L1287" t="s">
        <v>20</v>
      </c>
      <c r="M1287" s="5">
        <v>51</v>
      </c>
    </row>
    <row r="1288" spans="1:13" x14ac:dyDescent="0.15">
      <c r="A1288" s="2">
        <v>44956</v>
      </c>
      <c r="B1288" s="3">
        <f t="shared" si="62"/>
        <v>2023</v>
      </c>
      <c r="C1288" t="str">
        <f t="shared" si="60"/>
        <v>2022-2023</v>
      </c>
      <c r="D1288" t="s">
        <v>147</v>
      </c>
      <c r="E1288" t="s">
        <v>126</v>
      </c>
      <c r="F1288" t="str">
        <f t="shared" si="61"/>
        <v>Queensland</v>
      </c>
      <c r="G1288" t="s">
        <v>35</v>
      </c>
      <c r="H1288">
        <v>4551</v>
      </c>
      <c r="I1288" t="s">
        <v>11</v>
      </c>
      <c r="J1288" t="s">
        <v>120</v>
      </c>
      <c r="K1288" t="s">
        <v>154</v>
      </c>
      <c r="L1288" t="s">
        <v>14</v>
      </c>
      <c r="M1288" s="5">
        <v>51</v>
      </c>
    </row>
    <row r="1289" spans="1:13" x14ac:dyDescent="0.15">
      <c r="A1289" s="2">
        <v>45292</v>
      </c>
      <c r="B1289" s="3">
        <f t="shared" si="62"/>
        <v>2024</v>
      </c>
      <c r="C1289" t="str">
        <f t="shared" si="60"/>
        <v>2023-2024</v>
      </c>
      <c r="D1289" t="s">
        <v>148</v>
      </c>
      <c r="E1289" t="s">
        <v>136</v>
      </c>
      <c r="F1289" t="str">
        <f t="shared" si="61"/>
        <v>Victoria</v>
      </c>
      <c r="G1289" t="s">
        <v>45</v>
      </c>
      <c r="H1289">
        <v>3175</v>
      </c>
      <c r="I1289" t="s">
        <v>11</v>
      </c>
      <c r="J1289" t="s">
        <v>63</v>
      </c>
      <c r="K1289" t="s">
        <v>152</v>
      </c>
      <c r="L1289" t="s">
        <v>13</v>
      </c>
      <c r="M1289" s="5">
        <v>51.05</v>
      </c>
    </row>
    <row r="1290" spans="1:13" x14ac:dyDescent="0.15">
      <c r="A1290" s="2">
        <v>44990</v>
      </c>
      <c r="B1290" s="3">
        <f t="shared" si="62"/>
        <v>2023</v>
      </c>
      <c r="C1290" t="str">
        <f t="shared" si="60"/>
        <v>2022-2023</v>
      </c>
      <c r="D1290" t="s">
        <v>147</v>
      </c>
      <c r="E1290" t="s">
        <v>110</v>
      </c>
      <c r="F1290" t="str">
        <f t="shared" si="61"/>
        <v>Queensland</v>
      </c>
      <c r="G1290" t="s">
        <v>35</v>
      </c>
      <c r="H1290">
        <v>4680</v>
      </c>
      <c r="I1290" t="s">
        <v>11</v>
      </c>
      <c r="J1290" t="s">
        <v>51</v>
      </c>
      <c r="K1290" t="s">
        <v>19</v>
      </c>
      <c r="L1290" t="s">
        <v>23</v>
      </c>
      <c r="M1290" s="5">
        <v>51.5</v>
      </c>
    </row>
    <row r="1291" spans="1:13" x14ac:dyDescent="0.15">
      <c r="A1291" s="2">
        <v>45471</v>
      </c>
      <c r="B1291" s="3">
        <f t="shared" si="62"/>
        <v>2024</v>
      </c>
      <c r="C1291" t="str">
        <f t="shared" si="60"/>
        <v>2023-2024</v>
      </c>
      <c r="D1291" t="s">
        <v>147</v>
      </c>
      <c r="E1291" t="s">
        <v>9</v>
      </c>
      <c r="F1291" t="str">
        <f t="shared" si="61"/>
        <v>New South Wales</v>
      </c>
      <c r="G1291" t="s">
        <v>10</v>
      </c>
      <c r="H1291">
        <v>2067</v>
      </c>
      <c r="I1291" t="s">
        <v>11</v>
      </c>
      <c r="J1291" t="s">
        <v>12</v>
      </c>
      <c r="K1291" t="s">
        <v>150</v>
      </c>
      <c r="L1291" t="s">
        <v>18</v>
      </c>
      <c r="M1291" s="5">
        <v>51.87</v>
      </c>
    </row>
    <row r="1292" spans="1:13" x14ac:dyDescent="0.15">
      <c r="A1292" s="2">
        <v>44959</v>
      </c>
      <c r="B1292" s="3">
        <f t="shared" si="62"/>
        <v>2023</v>
      </c>
      <c r="C1292" t="str">
        <f t="shared" si="60"/>
        <v>2022-2023</v>
      </c>
      <c r="D1292" t="s">
        <v>147</v>
      </c>
      <c r="E1292" t="s">
        <v>125</v>
      </c>
      <c r="F1292" t="str">
        <f t="shared" si="61"/>
        <v>Victoria</v>
      </c>
      <c r="G1292" t="s">
        <v>45</v>
      </c>
      <c r="H1292">
        <v>3400</v>
      </c>
      <c r="I1292" t="s">
        <v>11</v>
      </c>
      <c r="J1292" t="s">
        <v>60</v>
      </c>
      <c r="K1292" t="s">
        <v>150</v>
      </c>
      <c r="L1292" t="s">
        <v>18</v>
      </c>
      <c r="M1292" s="5">
        <v>51.87</v>
      </c>
    </row>
    <row r="1293" spans="1:13" x14ac:dyDescent="0.15">
      <c r="A1293" s="2">
        <v>45401</v>
      </c>
      <c r="B1293" s="3">
        <f t="shared" si="62"/>
        <v>2024</v>
      </c>
      <c r="C1293" t="str">
        <f t="shared" si="60"/>
        <v>2023-2024</v>
      </c>
      <c r="D1293" t="s">
        <v>147</v>
      </c>
      <c r="E1293" t="s">
        <v>86</v>
      </c>
      <c r="F1293" t="str">
        <f t="shared" si="61"/>
        <v>New South Wales</v>
      </c>
      <c r="G1293" t="s">
        <v>10</v>
      </c>
      <c r="H1293">
        <v>2064</v>
      </c>
      <c r="I1293" t="s">
        <v>11</v>
      </c>
      <c r="J1293" t="s">
        <v>12</v>
      </c>
      <c r="K1293" t="s">
        <v>152</v>
      </c>
      <c r="L1293" t="s">
        <v>13</v>
      </c>
      <c r="M1293" s="5">
        <v>51.94</v>
      </c>
    </row>
    <row r="1294" spans="1:13" x14ac:dyDescent="0.15">
      <c r="A1294" s="2">
        <v>45362</v>
      </c>
      <c r="B1294" s="3">
        <f t="shared" si="62"/>
        <v>2024</v>
      </c>
      <c r="C1294" t="str">
        <f t="shared" si="60"/>
        <v>2023-2024</v>
      </c>
      <c r="D1294" t="s">
        <v>147</v>
      </c>
      <c r="E1294" t="s">
        <v>107</v>
      </c>
      <c r="F1294" t="str">
        <f t="shared" si="61"/>
        <v>Queensland</v>
      </c>
      <c r="G1294" t="s">
        <v>35</v>
      </c>
      <c r="H1294">
        <v>4220</v>
      </c>
      <c r="I1294" t="s">
        <v>11</v>
      </c>
      <c r="J1294" t="s">
        <v>104</v>
      </c>
      <c r="K1294" t="s">
        <v>153</v>
      </c>
      <c r="L1294" t="s">
        <v>16</v>
      </c>
      <c r="M1294" s="5">
        <v>51.96</v>
      </c>
    </row>
    <row r="1295" spans="1:13" x14ac:dyDescent="0.15">
      <c r="A1295" s="2">
        <v>45399</v>
      </c>
      <c r="B1295" s="3">
        <f t="shared" si="62"/>
        <v>2024</v>
      </c>
      <c r="C1295" t="str">
        <f t="shared" si="60"/>
        <v>2023-2024</v>
      </c>
      <c r="D1295" t="s">
        <v>148</v>
      </c>
      <c r="E1295" t="s">
        <v>115</v>
      </c>
      <c r="F1295" t="str">
        <f t="shared" si="61"/>
        <v>Western Australia</v>
      </c>
      <c r="G1295" t="s">
        <v>48</v>
      </c>
      <c r="H1295">
        <v>6280</v>
      </c>
      <c r="I1295" t="s">
        <v>11</v>
      </c>
      <c r="J1295" t="s">
        <v>94</v>
      </c>
      <c r="K1295" t="s">
        <v>153</v>
      </c>
      <c r="L1295" t="s">
        <v>16</v>
      </c>
      <c r="M1295" s="5">
        <v>51.96</v>
      </c>
    </row>
    <row r="1296" spans="1:13" x14ac:dyDescent="0.15">
      <c r="A1296" s="2">
        <v>45176</v>
      </c>
      <c r="B1296" s="3">
        <f t="shared" si="62"/>
        <v>2024</v>
      </c>
      <c r="C1296" t="str">
        <f t="shared" si="60"/>
        <v>2023-2024</v>
      </c>
      <c r="D1296" t="s">
        <v>147</v>
      </c>
      <c r="E1296" t="s">
        <v>126</v>
      </c>
      <c r="F1296" t="str">
        <f t="shared" si="61"/>
        <v>Queensland</v>
      </c>
      <c r="G1296" t="s">
        <v>35</v>
      </c>
      <c r="H1296">
        <v>4551</v>
      </c>
      <c r="I1296" t="s">
        <v>11</v>
      </c>
      <c r="J1296" t="s">
        <v>120</v>
      </c>
      <c r="K1296" t="s">
        <v>153</v>
      </c>
      <c r="L1296" t="s">
        <v>16</v>
      </c>
      <c r="M1296" s="5">
        <v>51.96</v>
      </c>
    </row>
    <row r="1297" spans="1:13" x14ac:dyDescent="0.15">
      <c r="A1297" s="2">
        <v>45372</v>
      </c>
      <c r="B1297" s="3">
        <f t="shared" si="62"/>
        <v>2024</v>
      </c>
      <c r="C1297" t="str">
        <f t="shared" si="60"/>
        <v>2023-2024</v>
      </c>
      <c r="D1297" t="s">
        <v>147</v>
      </c>
      <c r="E1297" t="s">
        <v>118</v>
      </c>
      <c r="F1297" t="str">
        <f t="shared" si="61"/>
        <v>New South Wales</v>
      </c>
      <c r="G1297" t="s">
        <v>10</v>
      </c>
      <c r="H1297">
        <v>2158</v>
      </c>
      <c r="I1297" t="s">
        <v>11</v>
      </c>
      <c r="J1297" t="s">
        <v>27</v>
      </c>
      <c r="K1297" t="s">
        <v>151</v>
      </c>
      <c r="L1297" t="s">
        <v>21</v>
      </c>
      <c r="M1297" s="5">
        <v>51.96</v>
      </c>
    </row>
    <row r="1298" spans="1:13" x14ac:dyDescent="0.15">
      <c r="A1298" s="2">
        <v>45509</v>
      </c>
      <c r="B1298" s="3">
        <f t="shared" si="62"/>
        <v>2025</v>
      </c>
      <c r="C1298" t="str">
        <f t="shared" si="60"/>
        <v>2024-2025</v>
      </c>
      <c r="D1298" t="s">
        <v>148</v>
      </c>
      <c r="E1298" t="s">
        <v>114</v>
      </c>
      <c r="F1298" t="str">
        <f t="shared" si="61"/>
        <v>Victoria</v>
      </c>
      <c r="G1298" t="s">
        <v>45</v>
      </c>
      <c r="H1298">
        <v>3551</v>
      </c>
      <c r="I1298" t="s">
        <v>11</v>
      </c>
      <c r="J1298" t="s">
        <v>60</v>
      </c>
      <c r="K1298" t="s">
        <v>153</v>
      </c>
      <c r="L1298" t="s">
        <v>16</v>
      </c>
      <c r="M1298" s="5">
        <v>51.96</v>
      </c>
    </row>
    <row r="1299" spans="1:13" x14ac:dyDescent="0.15">
      <c r="A1299" s="2">
        <v>45651</v>
      </c>
      <c r="B1299" s="3">
        <f t="shared" si="62"/>
        <v>2025</v>
      </c>
      <c r="C1299" t="str">
        <f t="shared" si="60"/>
        <v>2024-2025</v>
      </c>
      <c r="D1299" t="s">
        <v>147</v>
      </c>
      <c r="E1299" t="s">
        <v>64</v>
      </c>
      <c r="F1299" t="str">
        <f t="shared" si="61"/>
        <v>Victoria</v>
      </c>
      <c r="G1299" t="s">
        <v>45</v>
      </c>
      <c r="H1299">
        <v>3199</v>
      </c>
      <c r="I1299" t="s">
        <v>11</v>
      </c>
      <c r="J1299" t="s">
        <v>63</v>
      </c>
      <c r="K1299" t="s">
        <v>153</v>
      </c>
      <c r="L1299" t="s">
        <v>16</v>
      </c>
      <c r="M1299" s="5">
        <v>51.96</v>
      </c>
    </row>
    <row r="1300" spans="1:13" x14ac:dyDescent="0.15">
      <c r="A1300" s="2">
        <v>45381</v>
      </c>
      <c r="B1300" s="3">
        <f t="shared" si="62"/>
        <v>2024</v>
      </c>
      <c r="C1300" t="str">
        <f t="shared" si="60"/>
        <v>2023-2024</v>
      </c>
      <c r="D1300" t="s">
        <v>148</v>
      </c>
      <c r="E1300" t="s">
        <v>142</v>
      </c>
      <c r="F1300" t="str">
        <f t="shared" si="61"/>
        <v>Australian Capital Territory</v>
      </c>
      <c r="G1300" t="s">
        <v>80</v>
      </c>
      <c r="H1300">
        <v>2609</v>
      </c>
      <c r="I1300" t="s">
        <v>11</v>
      </c>
      <c r="J1300" t="s">
        <v>58</v>
      </c>
      <c r="K1300" t="s">
        <v>153</v>
      </c>
      <c r="L1300" t="s">
        <v>16</v>
      </c>
      <c r="M1300" s="5">
        <v>51.96</v>
      </c>
    </row>
    <row r="1301" spans="1:13" x14ac:dyDescent="0.15">
      <c r="A1301" s="2">
        <v>45386</v>
      </c>
      <c r="B1301" s="3">
        <f t="shared" si="62"/>
        <v>2024</v>
      </c>
      <c r="C1301" t="str">
        <f t="shared" si="60"/>
        <v>2023-2024</v>
      </c>
      <c r="D1301" t="s">
        <v>147</v>
      </c>
      <c r="E1301" t="s">
        <v>110</v>
      </c>
      <c r="F1301" t="str">
        <f t="shared" si="61"/>
        <v>Queensland</v>
      </c>
      <c r="G1301" t="s">
        <v>35</v>
      </c>
      <c r="H1301">
        <v>4680</v>
      </c>
      <c r="I1301" t="s">
        <v>11</v>
      </c>
      <c r="J1301" t="s">
        <v>51</v>
      </c>
      <c r="K1301" t="s">
        <v>153</v>
      </c>
      <c r="L1301" t="s">
        <v>16</v>
      </c>
      <c r="M1301" s="5">
        <v>51.96</v>
      </c>
    </row>
    <row r="1302" spans="1:13" x14ac:dyDescent="0.15">
      <c r="A1302" s="2">
        <v>45479</v>
      </c>
      <c r="B1302" s="3">
        <f t="shared" si="62"/>
        <v>2025</v>
      </c>
      <c r="C1302" t="str">
        <f t="shared" si="60"/>
        <v>2024-2025</v>
      </c>
      <c r="D1302" t="s">
        <v>148</v>
      </c>
      <c r="E1302" t="s">
        <v>92</v>
      </c>
      <c r="F1302" t="str">
        <f t="shared" si="61"/>
        <v>Queensland</v>
      </c>
      <c r="G1302" t="s">
        <v>35</v>
      </c>
      <c r="H1302">
        <v>4068</v>
      </c>
      <c r="I1302" t="s">
        <v>11</v>
      </c>
      <c r="J1302" t="s">
        <v>43</v>
      </c>
      <c r="K1302" t="s">
        <v>153</v>
      </c>
      <c r="L1302" t="s">
        <v>16</v>
      </c>
      <c r="M1302" s="5">
        <v>51.96</v>
      </c>
    </row>
    <row r="1303" spans="1:13" x14ac:dyDescent="0.15">
      <c r="A1303" s="2">
        <v>44966</v>
      </c>
      <c r="B1303" s="3">
        <f t="shared" si="62"/>
        <v>2023</v>
      </c>
      <c r="C1303" t="str">
        <f t="shared" si="60"/>
        <v>2022-2023</v>
      </c>
      <c r="D1303" t="s">
        <v>147</v>
      </c>
      <c r="E1303" t="s">
        <v>133</v>
      </c>
      <c r="F1303" t="str">
        <f t="shared" si="61"/>
        <v>Queensland</v>
      </c>
      <c r="G1303" t="s">
        <v>35</v>
      </c>
      <c r="H1303">
        <v>4305</v>
      </c>
      <c r="I1303" t="s">
        <v>11</v>
      </c>
      <c r="J1303" t="s">
        <v>104</v>
      </c>
      <c r="K1303" t="s">
        <v>153</v>
      </c>
      <c r="L1303" t="s">
        <v>16</v>
      </c>
      <c r="M1303" s="5">
        <v>51.96</v>
      </c>
    </row>
    <row r="1304" spans="1:13" x14ac:dyDescent="0.15">
      <c r="A1304" s="2">
        <v>45573</v>
      </c>
      <c r="B1304" s="3">
        <f t="shared" si="62"/>
        <v>2025</v>
      </c>
      <c r="C1304" t="str">
        <f t="shared" si="60"/>
        <v>2024-2025</v>
      </c>
      <c r="D1304" t="s">
        <v>147</v>
      </c>
      <c r="E1304" t="s">
        <v>133</v>
      </c>
      <c r="F1304" t="str">
        <f t="shared" si="61"/>
        <v>Queensland</v>
      </c>
      <c r="G1304" t="s">
        <v>35</v>
      </c>
      <c r="H1304">
        <v>4305</v>
      </c>
      <c r="I1304" t="s">
        <v>11</v>
      </c>
      <c r="J1304" t="s">
        <v>104</v>
      </c>
      <c r="K1304" t="s">
        <v>150</v>
      </c>
      <c r="L1304" t="s">
        <v>18</v>
      </c>
      <c r="M1304" s="5">
        <v>51.96</v>
      </c>
    </row>
    <row r="1305" spans="1:13" x14ac:dyDescent="0.15">
      <c r="A1305" s="2">
        <v>45401</v>
      </c>
      <c r="B1305" s="3">
        <f t="shared" si="62"/>
        <v>2024</v>
      </c>
      <c r="C1305" t="str">
        <f t="shared" si="60"/>
        <v>2023-2024</v>
      </c>
      <c r="D1305" t="s">
        <v>148</v>
      </c>
      <c r="E1305" t="s">
        <v>84</v>
      </c>
      <c r="F1305" t="str">
        <f t="shared" si="61"/>
        <v>Queensland</v>
      </c>
      <c r="G1305" t="s">
        <v>35</v>
      </c>
      <c r="H1305">
        <v>4740</v>
      </c>
      <c r="I1305" t="s">
        <v>11</v>
      </c>
      <c r="J1305" t="s">
        <v>51</v>
      </c>
      <c r="K1305" t="s">
        <v>153</v>
      </c>
      <c r="L1305" t="s">
        <v>16</v>
      </c>
      <c r="M1305" s="5">
        <v>51.96</v>
      </c>
    </row>
    <row r="1306" spans="1:13" x14ac:dyDescent="0.15">
      <c r="A1306" s="2">
        <v>45144</v>
      </c>
      <c r="B1306" s="3">
        <f t="shared" si="62"/>
        <v>2024</v>
      </c>
      <c r="C1306" t="str">
        <f t="shared" si="60"/>
        <v>2023-2024</v>
      </c>
      <c r="D1306" t="s">
        <v>147</v>
      </c>
      <c r="E1306" t="s">
        <v>37</v>
      </c>
      <c r="F1306" t="str">
        <f t="shared" si="61"/>
        <v>South Australia</v>
      </c>
      <c r="G1306" t="s">
        <v>32</v>
      </c>
      <c r="H1306">
        <v>5607</v>
      </c>
      <c r="I1306" t="s">
        <v>11</v>
      </c>
      <c r="J1306" t="s">
        <v>38</v>
      </c>
      <c r="K1306" t="s">
        <v>153</v>
      </c>
      <c r="L1306" t="s">
        <v>16</v>
      </c>
      <c r="M1306" s="5">
        <v>51.96</v>
      </c>
    </row>
    <row r="1307" spans="1:13" x14ac:dyDescent="0.15">
      <c r="A1307" s="2">
        <v>45276</v>
      </c>
      <c r="B1307" s="3">
        <f t="shared" si="62"/>
        <v>2024</v>
      </c>
      <c r="C1307" t="str">
        <f t="shared" si="60"/>
        <v>2023-2024</v>
      </c>
      <c r="D1307" t="s">
        <v>148</v>
      </c>
      <c r="E1307" t="s">
        <v>98</v>
      </c>
      <c r="F1307" t="str">
        <f t="shared" si="61"/>
        <v>Victoria</v>
      </c>
      <c r="G1307" t="s">
        <v>45</v>
      </c>
      <c r="H1307">
        <v>3429</v>
      </c>
      <c r="I1307" t="s">
        <v>11</v>
      </c>
      <c r="J1307" t="s">
        <v>60</v>
      </c>
      <c r="K1307" t="s">
        <v>153</v>
      </c>
      <c r="L1307" t="s">
        <v>16</v>
      </c>
      <c r="M1307" s="5">
        <v>51.96</v>
      </c>
    </row>
    <row r="1308" spans="1:13" x14ac:dyDescent="0.15">
      <c r="A1308" s="2">
        <v>45181</v>
      </c>
      <c r="B1308" s="3">
        <f t="shared" si="62"/>
        <v>2024</v>
      </c>
      <c r="C1308" t="str">
        <f t="shared" si="60"/>
        <v>2023-2024</v>
      </c>
      <c r="D1308" t="s">
        <v>147</v>
      </c>
      <c r="E1308" t="s">
        <v>111</v>
      </c>
      <c r="F1308" t="str">
        <f t="shared" si="61"/>
        <v>New South Wales</v>
      </c>
      <c r="G1308" t="s">
        <v>10</v>
      </c>
      <c r="H1308">
        <v>2120</v>
      </c>
      <c r="I1308" t="s">
        <v>11</v>
      </c>
      <c r="J1308" t="s">
        <v>27</v>
      </c>
      <c r="K1308" t="s">
        <v>153</v>
      </c>
      <c r="L1308" t="s">
        <v>16</v>
      </c>
      <c r="M1308" s="5">
        <v>51.96</v>
      </c>
    </row>
    <row r="1309" spans="1:13" x14ac:dyDescent="0.15">
      <c r="A1309" s="2">
        <v>44953</v>
      </c>
      <c r="B1309" s="3">
        <f t="shared" si="62"/>
        <v>2023</v>
      </c>
      <c r="C1309" t="str">
        <f t="shared" si="60"/>
        <v>2022-2023</v>
      </c>
      <c r="D1309" t="s">
        <v>147</v>
      </c>
      <c r="E1309" t="s">
        <v>61</v>
      </c>
      <c r="F1309" t="str">
        <f t="shared" si="61"/>
        <v>New South Wales</v>
      </c>
      <c r="G1309" t="s">
        <v>10</v>
      </c>
      <c r="H1309">
        <v>2539</v>
      </c>
      <c r="I1309" t="s">
        <v>11</v>
      </c>
      <c r="J1309" t="s">
        <v>58</v>
      </c>
      <c r="K1309" t="s">
        <v>153</v>
      </c>
      <c r="L1309" t="s">
        <v>16</v>
      </c>
      <c r="M1309" s="5">
        <v>51.96</v>
      </c>
    </row>
    <row r="1310" spans="1:13" x14ac:dyDescent="0.15">
      <c r="A1310" s="2">
        <v>45071</v>
      </c>
      <c r="B1310" s="3">
        <f t="shared" si="62"/>
        <v>2023</v>
      </c>
      <c r="C1310" t="str">
        <f t="shared" si="60"/>
        <v>2022-2023</v>
      </c>
      <c r="D1310" t="s">
        <v>147</v>
      </c>
      <c r="E1310" t="s">
        <v>88</v>
      </c>
      <c r="F1310" t="str">
        <f t="shared" si="61"/>
        <v>South Australia</v>
      </c>
      <c r="G1310" t="s">
        <v>32</v>
      </c>
      <c r="H1310">
        <v>5011</v>
      </c>
      <c r="I1310" t="s">
        <v>11</v>
      </c>
      <c r="J1310" t="s">
        <v>33</v>
      </c>
      <c r="K1310" t="s">
        <v>156</v>
      </c>
      <c r="L1310" t="s">
        <v>17</v>
      </c>
      <c r="M1310" s="5">
        <v>51.96</v>
      </c>
    </row>
    <row r="1311" spans="1:13" x14ac:dyDescent="0.15">
      <c r="A1311" s="2">
        <v>45108</v>
      </c>
      <c r="B1311" s="3">
        <f t="shared" si="62"/>
        <v>2024</v>
      </c>
      <c r="C1311" t="str">
        <f t="shared" si="60"/>
        <v>2023-2024</v>
      </c>
      <c r="D1311" t="s">
        <v>147</v>
      </c>
      <c r="E1311" t="s">
        <v>88</v>
      </c>
      <c r="F1311" t="str">
        <f t="shared" si="61"/>
        <v>South Australia</v>
      </c>
      <c r="G1311" t="s">
        <v>32</v>
      </c>
      <c r="H1311">
        <v>5011</v>
      </c>
      <c r="I1311" t="s">
        <v>11</v>
      </c>
      <c r="J1311" t="s">
        <v>33</v>
      </c>
      <c r="K1311" t="s">
        <v>153</v>
      </c>
      <c r="L1311" t="s">
        <v>16</v>
      </c>
      <c r="M1311" s="5">
        <v>51.96</v>
      </c>
    </row>
    <row r="1312" spans="1:13" x14ac:dyDescent="0.15">
      <c r="A1312" s="2">
        <v>45308</v>
      </c>
      <c r="B1312" s="3">
        <f t="shared" si="62"/>
        <v>2024</v>
      </c>
      <c r="C1312" t="str">
        <f t="shared" si="60"/>
        <v>2023-2024</v>
      </c>
      <c r="D1312" t="s">
        <v>147</v>
      </c>
      <c r="E1312" t="s">
        <v>53</v>
      </c>
      <c r="F1312" t="str">
        <f t="shared" si="61"/>
        <v>South Australia</v>
      </c>
      <c r="G1312" t="s">
        <v>32</v>
      </c>
      <c r="H1312">
        <v>5082</v>
      </c>
      <c r="I1312" t="s">
        <v>11</v>
      </c>
      <c r="J1312" t="s">
        <v>33</v>
      </c>
      <c r="K1312" t="s">
        <v>154</v>
      </c>
      <c r="L1312" t="s">
        <v>14</v>
      </c>
      <c r="M1312" s="5">
        <v>51.980000000000004</v>
      </c>
    </row>
    <row r="1313" spans="1:13" x14ac:dyDescent="0.15">
      <c r="A1313" s="2">
        <v>44997</v>
      </c>
      <c r="B1313" s="3">
        <f t="shared" si="62"/>
        <v>2023</v>
      </c>
      <c r="C1313" t="str">
        <f t="shared" si="60"/>
        <v>2022-2023</v>
      </c>
      <c r="D1313" t="s">
        <v>147</v>
      </c>
      <c r="E1313" t="s">
        <v>75</v>
      </c>
      <c r="F1313" t="str">
        <f t="shared" si="61"/>
        <v>Victoria</v>
      </c>
      <c r="G1313" t="s">
        <v>45</v>
      </c>
      <c r="H1313">
        <v>3630</v>
      </c>
      <c r="I1313" t="s">
        <v>11</v>
      </c>
      <c r="J1313" t="s">
        <v>55</v>
      </c>
      <c r="K1313" t="s">
        <v>152</v>
      </c>
      <c r="L1313" t="s">
        <v>13</v>
      </c>
      <c r="M1313" s="5">
        <v>51.980000000000004</v>
      </c>
    </row>
    <row r="1314" spans="1:13" x14ac:dyDescent="0.15">
      <c r="A1314" s="2">
        <v>45171</v>
      </c>
      <c r="B1314" s="3">
        <f t="shared" si="62"/>
        <v>2024</v>
      </c>
      <c r="C1314" t="str">
        <f t="shared" si="60"/>
        <v>2023-2024</v>
      </c>
      <c r="D1314" t="s">
        <v>147</v>
      </c>
      <c r="E1314" t="s">
        <v>81</v>
      </c>
      <c r="F1314" t="str">
        <f t="shared" si="61"/>
        <v>New South Wales</v>
      </c>
      <c r="G1314" t="s">
        <v>10</v>
      </c>
      <c r="H1314">
        <v>2485</v>
      </c>
      <c r="I1314" t="s">
        <v>11</v>
      </c>
      <c r="J1314" t="s">
        <v>68</v>
      </c>
      <c r="K1314" t="s">
        <v>152</v>
      </c>
      <c r="L1314" t="s">
        <v>13</v>
      </c>
      <c r="M1314" s="5">
        <v>52.15</v>
      </c>
    </row>
    <row r="1315" spans="1:13" x14ac:dyDescent="0.15">
      <c r="A1315" s="2">
        <v>45639</v>
      </c>
      <c r="B1315" s="3">
        <f t="shared" si="62"/>
        <v>2025</v>
      </c>
      <c r="C1315" t="str">
        <f t="shared" si="60"/>
        <v>2024-2025</v>
      </c>
      <c r="D1315" t="s">
        <v>148</v>
      </c>
      <c r="E1315" t="s">
        <v>121</v>
      </c>
      <c r="F1315" t="str">
        <f t="shared" si="61"/>
        <v>Queensland</v>
      </c>
      <c r="G1315" t="s">
        <v>35</v>
      </c>
      <c r="H1315">
        <v>4700</v>
      </c>
      <c r="I1315" t="s">
        <v>11</v>
      </c>
      <c r="J1315" t="s">
        <v>51</v>
      </c>
      <c r="K1315" t="s">
        <v>150</v>
      </c>
      <c r="L1315" t="s">
        <v>18</v>
      </c>
      <c r="M1315" s="5">
        <v>52.269999999999996</v>
      </c>
    </row>
    <row r="1316" spans="1:13" x14ac:dyDescent="0.15">
      <c r="A1316" s="2">
        <v>45436</v>
      </c>
      <c r="B1316" s="3">
        <f t="shared" si="62"/>
        <v>2024</v>
      </c>
      <c r="C1316" t="str">
        <f t="shared" si="60"/>
        <v>2023-2024</v>
      </c>
      <c r="D1316" t="s">
        <v>147</v>
      </c>
      <c r="E1316" t="s">
        <v>39</v>
      </c>
      <c r="F1316" t="str">
        <f t="shared" si="61"/>
        <v>South Australia</v>
      </c>
      <c r="G1316" t="s">
        <v>32</v>
      </c>
      <c r="H1316">
        <v>5343</v>
      </c>
      <c r="I1316" t="s">
        <v>11</v>
      </c>
      <c r="J1316" t="s">
        <v>38</v>
      </c>
      <c r="K1316" t="s">
        <v>154</v>
      </c>
      <c r="L1316" t="s">
        <v>14</v>
      </c>
      <c r="M1316" s="5">
        <v>52.3</v>
      </c>
    </row>
    <row r="1317" spans="1:13" x14ac:dyDescent="0.15">
      <c r="A1317" s="2">
        <v>45394</v>
      </c>
      <c r="B1317" s="3">
        <f t="shared" si="62"/>
        <v>2024</v>
      </c>
      <c r="C1317" t="str">
        <f t="shared" si="60"/>
        <v>2023-2024</v>
      </c>
      <c r="D1317" t="s">
        <v>148</v>
      </c>
      <c r="E1317" t="s">
        <v>116</v>
      </c>
      <c r="F1317" t="str">
        <f t="shared" si="61"/>
        <v>Western Australia</v>
      </c>
      <c r="G1317" t="s">
        <v>48</v>
      </c>
      <c r="H1317">
        <v>6725</v>
      </c>
      <c r="I1317" t="s">
        <v>11</v>
      </c>
      <c r="J1317" t="s">
        <v>77</v>
      </c>
      <c r="K1317" t="s">
        <v>19</v>
      </c>
      <c r="L1317" t="s">
        <v>23</v>
      </c>
      <c r="M1317" s="5">
        <v>52.45</v>
      </c>
    </row>
    <row r="1318" spans="1:13" x14ac:dyDescent="0.15">
      <c r="A1318" s="2">
        <v>45422</v>
      </c>
      <c r="B1318" s="3">
        <f t="shared" si="62"/>
        <v>2024</v>
      </c>
      <c r="C1318" t="str">
        <f t="shared" si="60"/>
        <v>2023-2024</v>
      </c>
      <c r="D1318" t="s">
        <v>147</v>
      </c>
      <c r="E1318" t="s">
        <v>124</v>
      </c>
      <c r="F1318" t="str">
        <f t="shared" si="61"/>
        <v>New South Wales</v>
      </c>
      <c r="G1318" t="s">
        <v>10</v>
      </c>
      <c r="H1318">
        <v>2015</v>
      </c>
      <c r="I1318" t="s">
        <v>11</v>
      </c>
      <c r="J1318" t="s">
        <v>12</v>
      </c>
      <c r="K1318" t="s">
        <v>19</v>
      </c>
      <c r="L1318" t="s">
        <v>23</v>
      </c>
      <c r="M1318" s="5">
        <v>52.519999999999996</v>
      </c>
    </row>
    <row r="1319" spans="1:13" x14ac:dyDescent="0.15">
      <c r="A1319" s="2">
        <v>45228</v>
      </c>
      <c r="B1319" s="3">
        <f t="shared" si="62"/>
        <v>2024</v>
      </c>
      <c r="C1319" t="str">
        <f t="shared" si="60"/>
        <v>2023-2024</v>
      </c>
      <c r="D1319" t="s">
        <v>147</v>
      </c>
      <c r="E1319" t="s">
        <v>131</v>
      </c>
      <c r="F1319" t="str">
        <f t="shared" si="61"/>
        <v>Western Australia</v>
      </c>
      <c r="G1319" t="s">
        <v>48</v>
      </c>
      <c r="H1319">
        <v>6530</v>
      </c>
      <c r="I1319" t="s">
        <v>11</v>
      </c>
      <c r="J1319" t="s">
        <v>77</v>
      </c>
      <c r="K1319" t="s">
        <v>153</v>
      </c>
      <c r="L1319" t="s">
        <v>16</v>
      </c>
      <c r="M1319" s="5">
        <v>52.71</v>
      </c>
    </row>
    <row r="1320" spans="1:13" x14ac:dyDescent="0.15">
      <c r="A1320" s="2">
        <v>45428</v>
      </c>
      <c r="B1320" s="3">
        <f t="shared" si="62"/>
        <v>2024</v>
      </c>
      <c r="C1320" t="str">
        <f t="shared" si="60"/>
        <v>2023-2024</v>
      </c>
      <c r="D1320" t="s">
        <v>147</v>
      </c>
      <c r="E1320" t="s">
        <v>133</v>
      </c>
      <c r="F1320" t="str">
        <f t="shared" si="61"/>
        <v>Queensland</v>
      </c>
      <c r="G1320" t="s">
        <v>35</v>
      </c>
      <c r="H1320">
        <v>4305</v>
      </c>
      <c r="I1320" t="s">
        <v>11</v>
      </c>
      <c r="J1320" t="s">
        <v>104</v>
      </c>
      <c r="K1320" t="s">
        <v>149</v>
      </c>
      <c r="L1320" t="s">
        <v>15</v>
      </c>
      <c r="M1320" s="5">
        <v>52.9</v>
      </c>
    </row>
    <row r="1321" spans="1:13" x14ac:dyDescent="0.15">
      <c r="A1321" s="2">
        <v>45645</v>
      </c>
      <c r="B1321" s="3">
        <f t="shared" si="62"/>
        <v>2025</v>
      </c>
      <c r="C1321" t="str">
        <f t="shared" si="60"/>
        <v>2024-2025</v>
      </c>
      <c r="D1321" t="s">
        <v>148</v>
      </c>
      <c r="E1321" t="s">
        <v>67</v>
      </c>
      <c r="F1321" t="str">
        <f t="shared" si="61"/>
        <v>New South Wales</v>
      </c>
      <c r="G1321" t="s">
        <v>10</v>
      </c>
      <c r="H1321">
        <v>2478</v>
      </c>
      <c r="I1321" t="s">
        <v>11</v>
      </c>
      <c r="J1321" t="s">
        <v>68</v>
      </c>
      <c r="K1321" t="s">
        <v>19</v>
      </c>
      <c r="L1321" t="s">
        <v>23</v>
      </c>
      <c r="M1321" s="5">
        <v>52.92</v>
      </c>
    </row>
    <row r="1322" spans="1:13" x14ac:dyDescent="0.15">
      <c r="A1322" s="2">
        <v>44954</v>
      </c>
      <c r="B1322" s="3">
        <f t="shared" si="62"/>
        <v>2023</v>
      </c>
      <c r="C1322" t="str">
        <f t="shared" si="60"/>
        <v>2022-2023</v>
      </c>
      <c r="D1322" t="s">
        <v>148</v>
      </c>
      <c r="E1322" t="s">
        <v>84</v>
      </c>
      <c r="F1322" t="str">
        <f t="shared" si="61"/>
        <v>Queensland</v>
      </c>
      <c r="G1322" t="s">
        <v>35</v>
      </c>
      <c r="H1322">
        <v>4740</v>
      </c>
      <c r="I1322" t="s">
        <v>11</v>
      </c>
      <c r="J1322" t="s">
        <v>51</v>
      </c>
      <c r="K1322" t="s">
        <v>19</v>
      </c>
      <c r="L1322" t="s">
        <v>23</v>
      </c>
      <c r="M1322" s="5">
        <v>52.92</v>
      </c>
    </row>
    <row r="1323" spans="1:13" x14ac:dyDescent="0.15">
      <c r="A1323" s="2">
        <v>45096</v>
      </c>
      <c r="B1323" s="3">
        <f t="shared" si="62"/>
        <v>2023</v>
      </c>
      <c r="C1323" t="str">
        <f t="shared" si="60"/>
        <v>2022-2023</v>
      </c>
      <c r="D1323" t="s">
        <v>148</v>
      </c>
      <c r="E1323" t="s">
        <v>100</v>
      </c>
      <c r="F1323" t="str">
        <f t="shared" si="61"/>
        <v>Western Australia</v>
      </c>
      <c r="G1323" t="s">
        <v>48</v>
      </c>
      <c r="H1323">
        <v>6021</v>
      </c>
      <c r="I1323" t="s">
        <v>11</v>
      </c>
      <c r="J1323" t="s">
        <v>49</v>
      </c>
      <c r="K1323" t="s">
        <v>154</v>
      </c>
      <c r="L1323" t="s">
        <v>14</v>
      </c>
      <c r="M1323" s="5">
        <v>52.94</v>
      </c>
    </row>
    <row r="1324" spans="1:13" x14ac:dyDescent="0.15">
      <c r="A1324" s="2">
        <v>45281</v>
      </c>
      <c r="B1324" s="3">
        <f t="shared" si="62"/>
        <v>2024</v>
      </c>
      <c r="C1324" t="str">
        <f t="shared" si="60"/>
        <v>2023-2024</v>
      </c>
      <c r="D1324" t="s">
        <v>147</v>
      </c>
      <c r="E1324" t="s">
        <v>69</v>
      </c>
      <c r="F1324" t="str">
        <f t="shared" si="61"/>
        <v>Tasmania</v>
      </c>
      <c r="G1324" t="s">
        <v>70</v>
      </c>
      <c r="H1324">
        <v>7018</v>
      </c>
      <c r="I1324" t="s">
        <v>11</v>
      </c>
      <c r="J1324" t="s">
        <v>71</v>
      </c>
      <c r="K1324" t="s">
        <v>19</v>
      </c>
      <c r="L1324" t="s">
        <v>23</v>
      </c>
      <c r="M1324" s="5">
        <v>52.95</v>
      </c>
    </row>
    <row r="1325" spans="1:13" x14ac:dyDescent="0.15">
      <c r="A1325" s="2">
        <v>44932</v>
      </c>
      <c r="B1325" s="3">
        <f t="shared" si="62"/>
        <v>2023</v>
      </c>
      <c r="C1325" t="str">
        <f t="shared" si="60"/>
        <v>2022-2023</v>
      </c>
      <c r="D1325" t="s">
        <v>147</v>
      </c>
      <c r="E1325" t="s">
        <v>72</v>
      </c>
      <c r="F1325" t="str">
        <f t="shared" si="61"/>
        <v>Western Australia</v>
      </c>
      <c r="G1325" t="s">
        <v>48</v>
      </c>
      <c r="H1325">
        <v>6010</v>
      </c>
      <c r="I1325" t="s">
        <v>11</v>
      </c>
      <c r="J1325" t="s">
        <v>49</v>
      </c>
      <c r="K1325" t="s">
        <v>154</v>
      </c>
      <c r="L1325" t="s">
        <v>14</v>
      </c>
      <c r="M1325" s="5">
        <v>52.97</v>
      </c>
    </row>
    <row r="1326" spans="1:13" x14ac:dyDescent="0.15">
      <c r="A1326" s="2">
        <v>45366</v>
      </c>
      <c r="B1326" s="3">
        <f t="shared" si="62"/>
        <v>2024</v>
      </c>
      <c r="C1326" t="str">
        <f t="shared" si="60"/>
        <v>2023-2024</v>
      </c>
      <c r="D1326" t="s">
        <v>147</v>
      </c>
      <c r="E1326" t="s">
        <v>41</v>
      </c>
      <c r="F1326" t="str">
        <f t="shared" si="61"/>
        <v>New South Wales</v>
      </c>
      <c r="G1326" t="s">
        <v>10</v>
      </c>
      <c r="H1326">
        <v>2830</v>
      </c>
      <c r="I1326" t="s">
        <v>11</v>
      </c>
      <c r="J1326" t="s">
        <v>25</v>
      </c>
      <c r="K1326" t="s">
        <v>153</v>
      </c>
      <c r="L1326" t="s">
        <v>16</v>
      </c>
      <c r="M1326" s="5">
        <v>53</v>
      </c>
    </row>
    <row r="1327" spans="1:13" x14ac:dyDescent="0.15">
      <c r="A1327" s="2">
        <v>45302</v>
      </c>
      <c r="B1327" s="3">
        <f t="shared" si="62"/>
        <v>2024</v>
      </c>
      <c r="C1327" t="str">
        <f t="shared" si="60"/>
        <v>2023-2024</v>
      </c>
      <c r="D1327" t="s">
        <v>147</v>
      </c>
      <c r="E1327" t="s">
        <v>106</v>
      </c>
      <c r="F1327" t="str">
        <f t="shared" si="61"/>
        <v>Victoria</v>
      </c>
      <c r="G1327" t="s">
        <v>45</v>
      </c>
      <c r="H1327">
        <v>3915</v>
      </c>
      <c r="I1327" t="s">
        <v>11</v>
      </c>
      <c r="J1327" t="s">
        <v>55</v>
      </c>
      <c r="K1327" t="s">
        <v>154</v>
      </c>
      <c r="L1327" t="s">
        <v>14</v>
      </c>
      <c r="M1327" s="5">
        <v>53.430000000000007</v>
      </c>
    </row>
    <row r="1328" spans="1:13" x14ac:dyDescent="0.15">
      <c r="A1328" s="2">
        <v>45489</v>
      </c>
      <c r="B1328" s="3">
        <f t="shared" si="62"/>
        <v>2025</v>
      </c>
      <c r="C1328" t="str">
        <f t="shared" si="60"/>
        <v>2024-2025</v>
      </c>
      <c r="D1328" t="s">
        <v>147</v>
      </c>
      <c r="E1328" t="s">
        <v>69</v>
      </c>
      <c r="F1328" t="str">
        <f t="shared" si="61"/>
        <v>Tasmania</v>
      </c>
      <c r="G1328" t="s">
        <v>70</v>
      </c>
      <c r="H1328">
        <v>7018</v>
      </c>
      <c r="I1328" t="s">
        <v>11</v>
      </c>
      <c r="J1328" t="s">
        <v>71</v>
      </c>
      <c r="K1328" t="s">
        <v>151</v>
      </c>
      <c r="L1328" t="s">
        <v>21</v>
      </c>
      <c r="M1328" s="5">
        <v>53.46</v>
      </c>
    </row>
    <row r="1329" spans="1:13" x14ac:dyDescent="0.15">
      <c r="A1329" s="2">
        <v>45431</v>
      </c>
      <c r="B1329" s="3">
        <f t="shared" si="62"/>
        <v>2024</v>
      </c>
      <c r="C1329" t="str">
        <f t="shared" si="60"/>
        <v>2023-2024</v>
      </c>
      <c r="D1329" t="s">
        <v>148</v>
      </c>
      <c r="E1329" t="s">
        <v>9</v>
      </c>
      <c r="F1329" t="str">
        <f t="shared" si="61"/>
        <v>New South Wales</v>
      </c>
      <c r="G1329" t="s">
        <v>10</v>
      </c>
      <c r="H1329">
        <v>2067</v>
      </c>
      <c r="I1329" t="s">
        <v>11</v>
      </c>
      <c r="J1329" t="s">
        <v>12</v>
      </c>
      <c r="K1329" t="s">
        <v>150</v>
      </c>
      <c r="L1329" t="s">
        <v>18</v>
      </c>
      <c r="M1329" s="5">
        <v>53.82</v>
      </c>
    </row>
    <row r="1330" spans="1:13" x14ac:dyDescent="0.15">
      <c r="A1330" s="2">
        <v>45106</v>
      </c>
      <c r="B1330" s="3">
        <f t="shared" si="62"/>
        <v>2023</v>
      </c>
      <c r="C1330" t="str">
        <f t="shared" si="60"/>
        <v>2022-2023</v>
      </c>
      <c r="D1330" t="s">
        <v>147</v>
      </c>
      <c r="E1330" t="s">
        <v>91</v>
      </c>
      <c r="F1330" t="str">
        <f t="shared" si="61"/>
        <v>Victoria</v>
      </c>
      <c r="G1330" t="s">
        <v>45</v>
      </c>
      <c r="H1330">
        <v>3690</v>
      </c>
      <c r="I1330" t="s">
        <v>11</v>
      </c>
      <c r="J1330" t="s">
        <v>55</v>
      </c>
      <c r="K1330" t="s">
        <v>19</v>
      </c>
      <c r="L1330" t="s">
        <v>23</v>
      </c>
      <c r="M1330" s="5">
        <v>53.82</v>
      </c>
    </row>
    <row r="1331" spans="1:13" x14ac:dyDescent="0.15">
      <c r="A1331" s="2">
        <v>45627</v>
      </c>
      <c r="B1331" s="3">
        <f t="shared" si="62"/>
        <v>2025</v>
      </c>
      <c r="C1331" t="str">
        <f t="shared" si="60"/>
        <v>2024-2025</v>
      </c>
      <c r="D1331" t="s">
        <v>148</v>
      </c>
      <c r="E1331" t="s">
        <v>102</v>
      </c>
      <c r="F1331" t="str">
        <f t="shared" si="61"/>
        <v>Queensland</v>
      </c>
      <c r="G1331" t="s">
        <v>35</v>
      </c>
      <c r="H1331">
        <v>4870</v>
      </c>
      <c r="I1331" t="s">
        <v>11</v>
      </c>
      <c r="J1331" t="s">
        <v>36</v>
      </c>
      <c r="K1331" t="s">
        <v>156</v>
      </c>
      <c r="L1331" t="s">
        <v>17</v>
      </c>
      <c r="M1331" s="5">
        <v>53.89</v>
      </c>
    </row>
    <row r="1332" spans="1:13" x14ac:dyDescent="0.15">
      <c r="A1332" s="2">
        <v>45103</v>
      </c>
      <c r="B1332" s="3">
        <f t="shared" si="62"/>
        <v>2023</v>
      </c>
      <c r="C1332" t="str">
        <f t="shared" si="60"/>
        <v>2022-2023</v>
      </c>
      <c r="D1332" t="s">
        <v>147</v>
      </c>
      <c r="E1332" t="s">
        <v>73</v>
      </c>
      <c r="F1332" t="str">
        <f t="shared" si="61"/>
        <v>Victoria</v>
      </c>
      <c r="G1332" t="s">
        <v>45</v>
      </c>
      <c r="H1332">
        <v>3136</v>
      </c>
      <c r="I1332" t="s">
        <v>11</v>
      </c>
      <c r="J1332" t="s">
        <v>63</v>
      </c>
      <c r="K1332" t="s">
        <v>19</v>
      </c>
      <c r="L1332" t="s">
        <v>23</v>
      </c>
      <c r="M1332" s="5">
        <v>53.900000000000006</v>
      </c>
    </row>
    <row r="1333" spans="1:13" x14ac:dyDescent="0.15">
      <c r="A1333" s="2">
        <v>45199</v>
      </c>
      <c r="B1333" s="3">
        <f t="shared" si="62"/>
        <v>2024</v>
      </c>
      <c r="C1333" t="str">
        <f t="shared" si="60"/>
        <v>2023-2024</v>
      </c>
      <c r="D1333" t="s">
        <v>147</v>
      </c>
      <c r="E1333" t="s">
        <v>146</v>
      </c>
      <c r="F1333" t="str">
        <f t="shared" si="61"/>
        <v>Victoria</v>
      </c>
      <c r="G1333" t="s">
        <v>45</v>
      </c>
      <c r="H1333">
        <v>3353</v>
      </c>
      <c r="I1333" t="s">
        <v>11</v>
      </c>
      <c r="J1333" t="s">
        <v>60</v>
      </c>
      <c r="K1333" t="s">
        <v>154</v>
      </c>
      <c r="L1333" t="s">
        <v>14</v>
      </c>
      <c r="M1333" s="5">
        <v>53.91</v>
      </c>
    </row>
    <row r="1334" spans="1:13" x14ac:dyDescent="0.15">
      <c r="A1334" s="2">
        <v>45323</v>
      </c>
      <c r="B1334" s="3">
        <f t="shared" si="62"/>
        <v>2024</v>
      </c>
      <c r="C1334" t="str">
        <f t="shared" si="60"/>
        <v>2023-2024</v>
      </c>
      <c r="D1334" t="s">
        <v>148</v>
      </c>
      <c r="E1334" t="s">
        <v>24</v>
      </c>
      <c r="F1334" t="str">
        <f t="shared" si="61"/>
        <v>New South Wales</v>
      </c>
      <c r="G1334" t="s">
        <v>10</v>
      </c>
      <c r="H1334">
        <v>2795</v>
      </c>
      <c r="I1334" t="s">
        <v>11</v>
      </c>
      <c r="J1334" t="s">
        <v>25</v>
      </c>
      <c r="K1334" t="s">
        <v>156</v>
      </c>
      <c r="L1334" t="s">
        <v>17</v>
      </c>
      <c r="M1334" s="5">
        <v>53.91</v>
      </c>
    </row>
    <row r="1335" spans="1:13" x14ac:dyDescent="0.15">
      <c r="A1335" s="2">
        <v>45062</v>
      </c>
      <c r="B1335" s="3">
        <f t="shared" si="62"/>
        <v>2023</v>
      </c>
      <c r="C1335" t="str">
        <f t="shared" si="60"/>
        <v>2022-2023</v>
      </c>
      <c r="D1335" t="s">
        <v>147</v>
      </c>
      <c r="E1335" t="s">
        <v>129</v>
      </c>
      <c r="F1335" t="str">
        <f t="shared" si="61"/>
        <v>Tasmania</v>
      </c>
      <c r="G1335" t="s">
        <v>70</v>
      </c>
      <c r="H1335">
        <v>7010</v>
      </c>
      <c r="I1335" t="s">
        <v>11</v>
      </c>
      <c r="J1335" t="s">
        <v>71</v>
      </c>
      <c r="K1335" t="s">
        <v>153</v>
      </c>
      <c r="L1335" t="s">
        <v>16</v>
      </c>
      <c r="M1335" s="5">
        <v>53.91</v>
      </c>
    </row>
    <row r="1336" spans="1:13" x14ac:dyDescent="0.15">
      <c r="A1336" s="2">
        <v>45132</v>
      </c>
      <c r="B1336" s="3">
        <f t="shared" si="62"/>
        <v>2024</v>
      </c>
      <c r="C1336" t="str">
        <f t="shared" si="60"/>
        <v>2023-2024</v>
      </c>
      <c r="D1336" t="s">
        <v>148</v>
      </c>
      <c r="E1336" t="s">
        <v>125</v>
      </c>
      <c r="F1336" t="str">
        <f t="shared" si="61"/>
        <v>Victoria</v>
      </c>
      <c r="G1336" t="s">
        <v>45</v>
      </c>
      <c r="H1336">
        <v>3400</v>
      </c>
      <c r="I1336" t="s">
        <v>11</v>
      </c>
      <c r="J1336" t="s">
        <v>60</v>
      </c>
      <c r="K1336" t="s">
        <v>154</v>
      </c>
      <c r="L1336" t="s">
        <v>14</v>
      </c>
      <c r="M1336" s="5">
        <v>53.91</v>
      </c>
    </row>
    <row r="1337" spans="1:13" x14ac:dyDescent="0.15">
      <c r="A1337" s="2">
        <v>44968</v>
      </c>
      <c r="B1337" s="3">
        <f t="shared" si="62"/>
        <v>2023</v>
      </c>
      <c r="C1337" t="str">
        <f t="shared" si="60"/>
        <v>2022-2023</v>
      </c>
      <c r="D1337" t="s">
        <v>147</v>
      </c>
      <c r="E1337" t="s">
        <v>66</v>
      </c>
      <c r="F1337" t="str">
        <f t="shared" si="61"/>
        <v>South Australia</v>
      </c>
      <c r="G1337" t="s">
        <v>32</v>
      </c>
      <c r="H1337">
        <v>5169</v>
      </c>
      <c r="I1337" t="s">
        <v>11</v>
      </c>
      <c r="J1337" t="s">
        <v>33</v>
      </c>
      <c r="K1337" t="s">
        <v>153</v>
      </c>
      <c r="L1337" t="s">
        <v>16</v>
      </c>
      <c r="M1337" s="5">
        <v>53.91</v>
      </c>
    </row>
    <row r="1338" spans="1:13" x14ac:dyDescent="0.15">
      <c r="A1338" s="2">
        <v>45536</v>
      </c>
      <c r="B1338" s="3">
        <f t="shared" si="62"/>
        <v>2025</v>
      </c>
      <c r="C1338" t="str">
        <f t="shared" si="60"/>
        <v>2024-2025</v>
      </c>
      <c r="D1338" t="s">
        <v>147</v>
      </c>
      <c r="E1338" t="s">
        <v>91</v>
      </c>
      <c r="F1338" t="str">
        <f t="shared" si="61"/>
        <v>Victoria</v>
      </c>
      <c r="G1338" t="s">
        <v>45</v>
      </c>
      <c r="H1338">
        <v>3690</v>
      </c>
      <c r="I1338" t="s">
        <v>11</v>
      </c>
      <c r="J1338" t="s">
        <v>55</v>
      </c>
      <c r="K1338" t="s">
        <v>153</v>
      </c>
      <c r="L1338" t="s">
        <v>16</v>
      </c>
      <c r="M1338" s="5">
        <v>53.91</v>
      </c>
    </row>
    <row r="1339" spans="1:13" x14ac:dyDescent="0.15">
      <c r="A1339" s="2">
        <v>45019</v>
      </c>
      <c r="B1339" s="3">
        <f t="shared" si="62"/>
        <v>2023</v>
      </c>
      <c r="C1339" t="str">
        <f t="shared" si="60"/>
        <v>2022-2023</v>
      </c>
      <c r="D1339" t="s">
        <v>147</v>
      </c>
      <c r="E1339" t="s">
        <v>88</v>
      </c>
      <c r="F1339" t="str">
        <f t="shared" si="61"/>
        <v>South Australia</v>
      </c>
      <c r="G1339" t="s">
        <v>32</v>
      </c>
      <c r="H1339">
        <v>5011</v>
      </c>
      <c r="I1339" t="s">
        <v>11</v>
      </c>
      <c r="J1339" t="s">
        <v>33</v>
      </c>
      <c r="K1339" t="s">
        <v>156</v>
      </c>
      <c r="L1339" t="s">
        <v>17</v>
      </c>
      <c r="M1339" s="5">
        <v>53.91</v>
      </c>
    </row>
    <row r="1340" spans="1:13" x14ac:dyDescent="0.15">
      <c r="A1340" s="2">
        <v>45588</v>
      </c>
      <c r="B1340" s="3">
        <f t="shared" si="62"/>
        <v>2025</v>
      </c>
      <c r="C1340" t="str">
        <f t="shared" si="60"/>
        <v>2024-2025</v>
      </c>
      <c r="D1340" t="s">
        <v>147</v>
      </c>
      <c r="E1340" t="s">
        <v>41</v>
      </c>
      <c r="F1340" t="str">
        <f t="shared" si="61"/>
        <v>New South Wales</v>
      </c>
      <c r="G1340" t="s">
        <v>10</v>
      </c>
      <c r="H1340">
        <v>2830</v>
      </c>
      <c r="I1340" t="s">
        <v>11</v>
      </c>
      <c r="J1340" t="s">
        <v>25</v>
      </c>
      <c r="K1340" t="s">
        <v>152</v>
      </c>
      <c r="L1340" t="s">
        <v>13</v>
      </c>
      <c r="M1340" s="5">
        <v>53.94</v>
      </c>
    </row>
    <row r="1341" spans="1:13" x14ac:dyDescent="0.15">
      <c r="A1341" s="2">
        <v>45231</v>
      </c>
      <c r="B1341" s="3">
        <f t="shared" si="62"/>
        <v>2024</v>
      </c>
      <c r="C1341" t="str">
        <f t="shared" si="60"/>
        <v>2023-2024</v>
      </c>
      <c r="D1341" t="s">
        <v>147</v>
      </c>
      <c r="E1341" t="s">
        <v>56</v>
      </c>
      <c r="F1341" t="str">
        <f t="shared" si="61"/>
        <v>Northern Territory</v>
      </c>
      <c r="G1341" t="s">
        <v>29</v>
      </c>
      <c r="H1341">
        <v>870</v>
      </c>
      <c r="I1341" t="s">
        <v>11</v>
      </c>
      <c r="J1341" t="s">
        <v>30</v>
      </c>
      <c r="K1341" t="s">
        <v>154</v>
      </c>
      <c r="L1341" t="s">
        <v>14</v>
      </c>
      <c r="M1341" s="5">
        <v>53.95</v>
      </c>
    </row>
    <row r="1342" spans="1:13" x14ac:dyDescent="0.15">
      <c r="A1342" s="2">
        <v>45400</v>
      </c>
      <c r="B1342" s="3">
        <f t="shared" si="62"/>
        <v>2024</v>
      </c>
      <c r="C1342" t="str">
        <f t="shared" si="60"/>
        <v>2023-2024</v>
      </c>
      <c r="D1342" t="s">
        <v>148</v>
      </c>
      <c r="E1342" t="s">
        <v>130</v>
      </c>
      <c r="F1342" t="str">
        <f t="shared" si="61"/>
        <v>South Australia</v>
      </c>
      <c r="G1342" t="s">
        <v>32</v>
      </c>
      <c r="H1342">
        <v>5290</v>
      </c>
      <c r="I1342" t="s">
        <v>11</v>
      </c>
      <c r="J1342" t="s">
        <v>38</v>
      </c>
      <c r="K1342" t="s">
        <v>154</v>
      </c>
      <c r="L1342" t="s">
        <v>14</v>
      </c>
      <c r="M1342" s="5">
        <v>53.95</v>
      </c>
    </row>
    <row r="1343" spans="1:13" x14ac:dyDescent="0.15">
      <c r="A1343" s="2">
        <v>45519</v>
      </c>
      <c r="B1343" s="3">
        <f t="shared" si="62"/>
        <v>2025</v>
      </c>
      <c r="C1343" t="str">
        <f t="shared" si="60"/>
        <v>2024-2025</v>
      </c>
      <c r="D1343" t="s">
        <v>147</v>
      </c>
      <c r="E1343" t="s">
        <v>34</v>
      </c>
      <c r="F1343" t="str">
        <f t="shared" si="61"/>
        <v>Queensland</v>
      </c>
      <c r="G1343" t="s">
        <v>35</v>
      </c>
      <c r="H1343">
        <v>4802</v>
      </c>
      <c r="I1343" t="s">
        <v>11</v>
      </c>
      <c r="J1343" t="s">
        <v>36</v>
      </c>
      <c r="K1343" t="s">
        <v>154</v>
      </c>
      <c r="L1343" t="s">
        <v>14</v>
      </c>
      <c r="M1343" s="5">
        <v>53.96</v>
      </c>
    </row>
    <row r="1344" spans="1:13" x14ac:dyDescent="0.15">
      <c r="A1344" s="2">
        <v>45633</v>
      </c>
      <c r="B1344" s="3">
        <f t="shared" si="62"/>
        <v>2025</v>
      </c>
      <c r="C1344" t="str">
        <f t="shared" si="60"/>
        <v>2024-2025</v>
      </c>
      <c r="D1344" t="s">
        <v>147</v>
      </c>
      <c r="E1344" t="s">
        <v>92</v>
      </c>
      <c r="F1344" t="str">
        <f t="shared" si="61"/>
        <v>Queensland</v>
      </c>
      <c r="G1344" t="s">
        <v>35</v>
      </c>
      <c r="H1344">
        <v>4068</v>
      </c>
      <c r="I1344" t="s">
        <v>11</v>
      </c>
      <c r="J1344" t="s">
        <v>43</v>
      </c>
      <c r="K1344" t="s">
        <v>151</v>
      </c>
      <c r="L1344" t="s">
        <v>21</v>
      </c>
      <c r="M1344" s="5">
        <v>54</v>
      </c>
    </row>
    <row r="1345" spans="1:13" x14ac:dyDescent="0.15">
      <c r="A1345" s="2">
        <v>44951</v>
      </c>
      <c r="B1345" s="3">
        <f t="shared" si="62"/>
        <v>2023</v>
      </c>
      <c r="C1345" t="str">
        <f t="shared" si="60"/>
        <v>2022-2023</v>
      </c>
      <c r="D1345" t="s">
        <v>147</v>
      </c>
      <c r="E1345" t="s">
        <v>115</v>
      </c>
      <c r="F1345" t="str">
        <f t="shared" si="61"/>
        <v>Western Australia</v>
      </c>
      <c r="G1345" t="s">
        <v>48</v>
      </c>
      <c r="H1345">
        <v>6280</v>
      </c>
      <c r="I1345" t="s">
        <v>11</v>
      </c>
      <c r="J1345" t="s">
        <v>94</v>
      </c>
      <c r="K1345" t="s">
        <v>155</v>
      </c>
      <c r="L1345" t="s">
        <v>20</v>
      </c>
      <c r="M1345" s="5">
        <v>54.129999999999995</v>
      </c>
    </row>
    <row r="1346" spans="1:13" x14ac:dyDescent="0.15">
      <c r="A1346" s="2">
        <v>45222</v>
      </c>
      <c r="B1346" s="3">
        <f t="shared" si="62"/>
        <v>2024</v>
      </c>
      <c r="C1346" t="str">
        <f t="shared" ref="C1346:C1409" si="63">IF(MONTH(A1346) &gt;= 7, YEAR(A1346) &amp; "-" &amp; YEAR(A1346) + 1, YEAR(A1346) - 1 &amp; "-" &amp; YEAR(A1346))</f>
        <v>2023-2024</v>
      </c>
      <c r="D1346" t="s">
        <v>148</v>
      </c>
      <c r="E1346" t="s">
        <v>126</v>
      </c>
      <c r="F1346" t="str">
        <f t="shared" ref="F1346:F1409" si="64">IF(G1346="WA","Western Australia",
IF(G1346="NSW","New South Wales",
IF(G1346="QLD","Queensland",
IF(G1346="VIC","Victoria",
IF(G1346="TAS","Tasmania",
IF(G1346="SA","South Australia",
IF(G1346="NT","Northern Territory",
IF(G1346="ACT","Australian Capital Territory",G1346))))))))</f>
        <v>Queensland</v>
      </c>
      <c r="G1346" t="s">
        <v>35</v>
      </c>
      <c r="H1346">
        <v>4551</v>
      </c>
      <c r="I1346" t="s">
        <v>11</v>
      </c>
      <c r="J1346" t="s">
        <v>120</v>
      </c>
      <c r="K1346" t="s">
        <v>153</v>
      </c>
      <c r="L1346" t="s">
        <v>16</v>
      </c>
      <c r="M1346" s="5">
        <v>54.62</v>
      </c>
    </row>
    <row r="1347" spans="1:13" x14ac:dyDescent="0.15">
      <c r="A1347" s="2">
        <v>45162</v>
      </c>
      <c r="B1347" s="3">
        <f t="shared" ref="B1347:B1410" si="65">IF(MONTH(A1347)&gt;=7,YEAR(A1347)+1,YEAR(A1347))</f>
        <v>2024</v>
      </c>
      <c r="C1347" t="str">
        <f t="shared" si="63"/>
        <v>2023-2024</v>
      </c>
      <c r="D1347" t="s">
        <v>147</v>
      </c>
      <c r="E1347" t="s">
        <v>112</v>
      </c>
      <c r="F1347" t="str">
        <f t="shared" si="64"/>
        <v>Victoria</v>
      </c>
      <c r="G1347" t="s">
        <v>45</v>
      </c>
      <c r="H1347">
        <v>3076</v>
      </c>
      <c r="I1347" t="s">
        <v>11</v>
      </c>
      <c r="J1347" t="s">
        <v>46</v>
      </c>
      <c r="K1347" t="s">
        <v>154</v>
      </c>
      <c r="L1347" t="s">
        <v>14</v>
      </c>
      <c r="M1347" s="5">
        <v>54.66</v>
      </c>
    </row>
    <row r="1348" spans="1:13" x14ac:dyDescent="0.15">
      <c r="A1348" s="2">
        <v>45468</v>
      </c>
      <c r="B1348" s="3">
        <f t="shared" si="65"/>
        <v>2024</v>
      </c>
      <c r="C1348" t="str">
        <f t="shared" si="63"/>
        <v>2023-2024</v>
      </c>
      <c r="D1348" t="s">
        <v>148</v>
      </c>
      <c r="E1348" t="s">
        <v>138</v>
      </c>
      <c r="F1348" t="str">
        <f t="shared" si="64"/>
        <v>Queensland</v>
      </c>
      <c r="G1348" t="s">
        <v>35</v>
      </c>
      <c r="H1348">
        <v>4558</v>
      </c>
      <c r="I1348" t="s">
        <v>11</v>
      </c>
      <c r="J1348" t="s">
        <v>120</v>
      </c>
      <c r="K1348" t="s">
        <v>156</v>
      </c>
      <c r="L1348" t="s">
        <v>17</v>
      </c>
      <c r="M1348" s="5">
        <v>54.82</v>
      </c>
    </row>
    <row r="1349" spans="1:13" x14ac:dyDescent="0.15">
      <c r="A1349" s="2">
        <v>45192</v>
      </c>
      <c r="B1349" s="3">
        <f t="shared" si="65"/>
        <v>2024</v>
      </c>
      <c r="C1349" t="str">
        <f t="shared" si="63"/>
        <v>2023-2024</v>
      </c>
      <c r="D1349" t="s">
        <v>147</v>
      </c>
      <c r="E1349" t="s">
        <v>73</v>
      </c>
      <c r="F1349" t="str">
        <f t="shared" si="64"/>
        <v>Victoria</v>
      </c>
      <c r="G1349" t="s">
        <v>45</v>
      </c>
      <c r="H1349">
        <v>3136</v>
      </c>
      <c r="I1349" t="s">
        <v>11</v>
      </c>
      <c r="J1349" t="s">
        <v>63</v>
      </c>
      <c r="K1349" t="s">
        <v>150</v>
      </c>
      <c r="L1349" t="s">
        <v>18</v>
      </c>
      <c r="M1349" s="5">
        <v>54.88</v>
      </c>
    </row>
    <row r="1350" spans="1:13" x14ac:dyDescent="0.15">
      <c r="A1350" s="2">
        <v>45059</v>
      </c>
      <c r="B1350" s="3">
        <f t="shared" si="65"/>
        <v>2023</v>
      </c>
      <c r="C1350" t="str">
        <f t="shared" si="63"/>
        <v>2022-2023</v>
      </c>
      <c r="D1350" t="s">
        <v>147</v>
      </c>
      <c r="E1350" t="s">
        <v>53</v>
      </c>
      <c r="F1350" t="str">
        <f t="shared" si="64"/>
        <v>South Australia</v>
      </c>
      <c r="G1350" t="s">
        <v>32</v>
      </c>
      <c r="H1350">
        <v>5082</v>
      </c>
      <c r="I1350" t="s">
        <v>11</v>
      </c>
      <c r="J1350" t="s">
        <v>33</v>
      </c>
      <c r="K1350" t="s">
        <v>155</v>
      </c>
      <c r="L1350" t="s">
        <v>20</v>
      </c>
      <c r="M1350" s="5">
        <v>54.89</v>
      </c>
    </row>
    <row r="1351" spans="1:13" x14ac:dyDescent="0.15">
      <c r="A1351" s="2">
        <v>45223</v>
      </c>
      <c r="B1351" s="3">
        <f t="shared" si="65"/>
        <v>2024</v>
      </c>
      <c r="C1351" t="str">
        <f t="shared" si="63"/>
        <v>2023-2024</v>
      </c>
      <c r="D1351" t="s">
        <v>148</v>
      </c>
      <c r="E1351" t="s">
        <v>42</v>
      </c>
      <c r="F1351" t="str">
        <f t="shared" si="64"/>
        <v>Queensland</v>
      </c>
      <c r="G1351" t="s">
        <v>35</v>
      </c>
      <c r="H1351">
        <v>4053</v>
      </c>
      <c r="I1351" t="s">
        <v>11</v>
      </c>
      <c r="J1351" t="s">
        <v>43</v>
      </c>
      <c r="K1351" t="s">
        <v>156</v>
      </c>
      <c r="L1351" t="s">
        <v>17</v>
      </c>
      <c r="M1351" s="5">
        <v>54.89</v>
      </c>
    </row>
    <row r="1352" spans="1:13" x14ac:dyDescent="0.15">
      <c r="A1352" s="2">
        <v>45508</v>
      </c>
      <c r="B1352" s="3">
        <f t="shared" si="65"/>
        <v>2025</v>
      </c>
      <c r="C1352" t="str">
        <f t="shared" si="63"/>
        <v>2024-2025</v>
      </c>
      <c r="D1352" t="s">
        <v>147</v>
      </c>
      <c r="E1352" t="s">
        <v>61</v>
      </c>
      <c r="F1352" t="str">
        <f t="shared" si="64"/>
        <v>New South Wales</v>
      </c>
      <c r="G1352" t="s">
        <v>10</v>
      </c>
      <c r="H1352">
        <v>2539</v>
      </c>
      <c r="I1352" t="s">
        <v>11</v>
      </c>
      <c r="J1352" t="s">
        <v>58</v>
      </c>
      <c r="K1352" t="s">
        <v>149</v>
      </c>
      <c r="L1352" t="s">
        <v>15</v>
      </c>
      <c r="M1352" s="5">
        <v>54.89</v>
      </c>
    </row>
    <row r="1353" spans="1:13" x14ac:dyDescent="0.15">
      <c r="A1353" s="2">
        <v>45348</v>
      </c>
      <c r="B1353" s="3">
        <f t="shared" si="65"/>
        <v>2024</v>
      </c>
      <c r="C1353" t="str">
        <f t="shared" si="63"/>
        <v>2023-2024</v>
      </c>
      <c r="D1353" t="s">
        <v>147</v>
      </c>
      <c r="E1353" t="s">
        <v>66</v>
      </c>
      <c r="F1353" t="str">
        <f t="shared" si="64"/>
        <v>South Australia</v>
      </c>
      <c r="G1353" t="s">
        <v>32</v>
      </c>
      <c r="H1353">
        <v>5169</v>
      </c>
      <c r="I1353" t="s">
        <v>11</v>
      </c>
      <c r="J1353" t="s">
        <v>33</v>
      </c>
      <c r="K1353" t="s">
        <v>156</v>
      </c>
      <c r="L1353" t="s">
        <v>17</v>
      </c>
      <c r="M1353" s="5">
        <v>54.92</v>
      </c>
    </row>
    <row r="1354" spans="1:13" x14ac:dyDescent="0.15">
      <c r="A1354" s="2">
        <v>45078</v>
      </c>
      <c r="B1354" s="3">
        <f t="shared" si="65"/>
        <v>2023</v>
      </c>
      <c r="C1354" t="str">
        <f t="shared" si="63"/>
        <v>2022-2023</v>
      </c>
      <c r="D1354" t="s">
        <v>148</v>
      </c>
      <c r="E1354" t="s">
        <v>141</v>
      </c>
      <c r="F1354" t="str">
        <f t="shared" si="64"/>
        <v>Western Australia</v>
      </c>
      <c r="G1354" t="s">
        <v>48</v>
      </c>
      <c r="H1354">
        <v>6052</v>
      </c>
      <c r="I1354" t="s">
        <v>11</v>
      </c>
      <c r="J1354" t="s">
        <v>49</v>
      </c>
      <c r="K1354" t="s">
        <v>154</v>
      </c>
      <c r="L1354" t="s">
        <v>14</v>
      </c>
      <c r="M1354" s="5">
        <v>54.97</v>
      </c>
    </row>
    <row r="1355" spans="1:13" x14ac:dyDescent="0.15">
      <c r="A1355" s="2">
        <v>45530</v>
      </c>
      <c r="B1355" s="3">
        <f t="shared" si="65"/>
        <v>2025</v>
      </c>
      <c r="C1355" t="str">
        <f t="shared" si="63"/>
        <v>2024-2025</v>
      </c>
      <c r="D1355" t="s">
        <v>148</v>
      </c>
      <c r="E1355" t="s">
        <v>121</v>
      </c>
      <c r="F1355" t="str">
        <f t="shared" si="64"/>
        <v>Queensland</v>
      </c>
      <c r="G1355" t="s">
        <v>35</v>
      </c>
      <c r="H1355">
        <v>4700</v>
      </c>
      <c r="I1355" t="s">
        <v>11</v>
      </c>
      <c r="J1355" t="s">
        <v>51</v>
      </c>
      <c r="K1355" t="s">
        <v>151</v>
      </c>
      <c r="L1355" t="s">
        <v>21</v>
      </c>
      <c r="M1355" s="5">
        <v>54.99</v>
      </c>
    </row>
    <row r="1356" spans="1:13" x14ac:dyDescent="0.15">
      <c r="A1356" s="2">
        <v>45488</v>
      </c>
      <c r="B1356" s="3">
        <f t="shared" si="65"/>
        <v>2025</v>
      </c>
      <c r="C1356" t="str">
        <f t="shared" si="63"/>
        <v>2024-2025</v>
      </c>
      <c r="D1356" t="s">
        <v>147</v>
      </c>
      <c r="E1356" t="s">
        <v>57</v>
      </c>
      <c r="F1356" t="str">
        <f t="shared" si="64"/>
        <v>New South Wales</v>
      </c>
      <c r="G1356" t="s">
        <v>10</v>
      </c>
      <c r="H1356">
        <v>2560</v>
      </c>
      <c r="I1356" t="s">
        <v>11</v>
      </c>
      <c r="J1356" t="s">
        <v>58</v>
      </c>
      <c r="K1356" t="s">
        <v>150</v>
      </c>
      <c r="L1356" t="s">
        <v>18</v>
      </c>
      <c r="M1356" s="5">
        <v>55</v>
      </c>
    </row>
    <row r="1357" spans="1:13" x14ac:dyDescent="0.15">
      <c r="A1357" s="2">
        <v>45008</v>
      </c>
      <c r="B1357" s="3">
        <f t="shared" si="65"/>
        <v>2023</v>
      </c>
      <c r="C1357" t="str">
        <f t="shared" si="63"/>
        <v>2022-2023</v>
      </c>
      <c r="D1357" t="s">
        <v>148</v>
      </c>
      <c r="E1357" t="s">
        <v>138</v>
      </c>
      <c r="F1357" t="str">
        <f t="shared" si="64"/>
        <v>Queensland</v>
      </c>
      <c r="G1357" t="s">
        <v>35</v>
      </c>
      <c r="H1357">
        <v>4558</v>
      </c>
      <c r="I1357" t="s">
        <v>11</v>
      </c>
      <c r="J1357" t="s">
        <v>120</v>
      </c>
      <c r="K1357" t="s">
        <v>149</v>
      </c>
      <c r="L1357" t="s">
        <v>15</v>
      </c>
      <c r="M1357" s="5">
        <v>55.13</v>
      </c>
    </row>
    <row r="1358" spans="1:13" x14ac:dyDescent="0.15">
      <c r="A1358" s="2">
        <v>45411</v>
      </c>
      <c r="B1358" s="3">
        <f t="shared" si="65"/>
        <v>2024</v>
      </c>
      <c r="C1358" t="str">
        <f t="shared" si="63"/>
        <v>2023-2024</v>
      </c>
      <c r="D1358" t="s">
        <v>147</v>
      </c>
      <c r="E1358" t="s">
        <v>133</v>
      </c>
      <c r="F1358" t="str">
        <f t="shared" si="64"/>
        <v>Queensland</v>
      </c>
      <c r="G1358" t="s">
        <v>35</v>
      </c>
      <c r="H1358">
        <v>4305</v>
      </c>
      <c r="I1358" t="s">
        <v>11</v>
      </c>
      <c r="J1358" t="s">
        <v>104</v>
      </c>
      <c r="K1358" t="s">
        <v>155</v>
      </c>
      <c r="L1358" t="s">
        <v>20</v>
      </c>
      <c r="M1358" s="5">
        <v>55.14</v>
      </c>
    </row>
    <row r="1359" spans="1:13" x14ac:dyDescent="0.15">
      <c r="A1359" s="2">
        <v>45561</v>
      </c>
      <c r="B1359" s="3">
        <f t="shared" si="65"/>
        <v>2025</v>
      </c>
      <c r="C1359" t="str">
        <f t="shared" si="63"/>
        <v>2024-2025</v>
      </c>
      <c r="D1359" t="s">
        <v>148</v>
      </c>
      <c r="E1359" t="s">
        <v>145</v>
      </c>
      <c r="F1359" t="str">
        <f t="shared" si="64"/>
        <v>New South Wales</v>
      </c>
      <c r="G1359" t="s">
        <v>10</v>
      </c>
      <c r="H1359">
        <v>2101</v>
      </c>
      <c r="I1359" t="s">
        <v>11</v>
      </c>
      <c r="J1359" t="s">
        <v>27</v>
      </c>
      <c r="K1359" t="s">
        <v>149</v>
      </c>
      <c r="L1359" t="s">
        <v>15</v>
      </c>
      <c r="M1359" s="5">
        <v>55.47</v>
      </c>
    </row>
    <row r="1360" spans="1:13" x14ac:dyDescent="0.15">
      <c r="A1360" s="2">
        <v>45151</v>
      </c>
      <c r="B1360" s="3">
        <f t="shared" si="65"/>
        <v>2024</v>
      </c>
      <c r="C1360" t="str">
        <f t="shared" si="63"/>
        <v>2023-2024</v>
      </c>
      <c r="D1360" t="s">
        <v>147</v>
      </c>
      <c r="E1360" t="s">
        <v>54</v>
      </c>
      <c r="F1360" t="str">
        <f t="shared" si="64"/>
        <v>Victoria</v>
      </c>
      <c r="G1360" t="s">
        <v>45</v>
      </c>
      <c r="H1360">
        <v>3977</v>
      </c>
      <c r="I1360" t="s">
        <v>11</v>
      </c>
      <c r="J1360" t="s">
        <v>55</v>
      </c>
      <c r="K1360" t="s">
        <v>155</v>
      </c>
      <c r="L1360" t="s">
        <v>20</v>
      </c>
      <c r="M1360" s="5">
        <v>55.5</v>
      </c>
    </row>
    <row r="1361" spans="1:13" x14ac:dyDescent="0.15">
      <c r="A1361" s="2">
        <v>45232</v>
      </c>
      <c r="B1361" s="3">
        <f t="shared" si="65"/>
        <v>2024</v>
      </c>
      <c r="C1361" t="str">
        <f t="shared" si="63"/>
        <v>2023-2024</v>
      </c>
      <c r="D1361" t="s">
        <v>147</v>
      </c>
      <c r="E1361" t="s">
        <v>126</v>
      </c>
      <c r="F1361" t="str">
        <f t="shared" si="64"/>
        <v>Queensland</v>
      </c>
      <c r="G1361" t="s">
        <v>35</v>
      </c>
      <c r="H1361">
        <v>4551</v>
      </c>
      <c r="I1361" t="s">
        <v>11</v>
      </c>
      <c r="J1361" t="s">
        <v>120</v>
      </c>
      <c r="K1361" t="s">
        <v>152</v>
      </c>
      <c r="L1361" t="s">
        <v>13</v>
      </c>
      <c r="M1361" s="5">
        <v>55.57</v>
      </c>
    </row>
    <row r="1362" spans="1:13" x14ac:dyDescent="0.15">
      <c r="A1362" s="2">
        <v>45113</v>
      </c>
      <c r="B1362" s="3">
        <f t="shared" si="65"/>
        <v>2024</v>
      </c>
      <c r="C1362" t="str">
        <f t="shared" si="63"/>
        <v>2023-2024</v>
      </c>
      <c r="D1362" t="s">
        <v>147</v>
      </c>
      <c r="E1362" t="s">
        <v>119</v>
      </c>
      <c r="F1362" t="str">
        <f t="shared" si="64"/>
        <v>Queensland</v>
      </c>
      <c r="G1362" t="s">
        <v>35</v>
      </c>
      <c r="H1362">
        <v>4570</v>
      </c>
      <c r="I1362" t="s">
        <v>11</v>
      </c>
      <c r="J1362" t="s">
        <v>120</v>
      </c>
      <c r="K1362" t="s">
        <v>19</v>
      </c>
      <c r="L1362" t="s">
        <v>23</v>
      </c>
      <c r="M1362" s="5">
        <v>55.86</v>
      </c>
    </row>
    <row r="1363" spans="1:13" x14ac:dyDescent="0.15">
      <c r="A1363" s="2">
        <v>45523</v>
      </c>
      <c r="B1363" s="3">
        <f t="shared" si="65"/>
        <v>2025</v>
      </c>
      <c r="C1363" t="str">
        <f t="shared" si="63"/>
        <v>2024-2025</v>
      </c>
      <c r="D1363" t="s">
        <v>147</v>
      </c>
      <c r="E1363" t="s">
        <v>133</v>
      </c>
      <c r="F1363" t="str">
        <f t="shared" si="64"/>
        <v>Queensland</v>
      </c>
      <c r="G1363" t="s">
        <v>35</v>
      </c>
      <c r="H1363">
        <v>4305</v>
      </c>
      <c r="I1363" t="s">
        <v>11</v>
      </c>
      <c r="J1363" t="s">
        <v>104</v>
      </c>
      <c r="K1363" t="s">
        <v>150</v>
      </c>
      <c r="L1363" t="s">
        <v>18</v>
      </c>
      <c r="M1363" s="5">
        <v>55.86</v>
      </c>
    </row>
    <row r="1364" spans="1:13" x14ac:dyDescent="0.15">
      <c r="A1364" s="2">
        <v>45400</v>
      </c>
      <c r="B1364" s="3">
        <f t="shared" si="65"/>
        <v>2024</v>
      </c>
      <c r="C1364" t="str">
        <f t="shared" si="63"/>
        <v>2023-2024</v>
      </c>
      <c r="D1364" t="s">
        <v>148</v>
      </c>
      <c r="E1364" t="s">
        <v>137</v>
      </c>
      <c r="F1364" t="str">
        <f t="shared" si="64"/>
        <v>New South Wales</v>
      </c>
      <c r="G1364" t="s">
        <v>10</v>
      </c>
      <c r="H1364">
        <v>2031</v>
      </c>
      <c r="I1364" t="s">
        <v>11</v>
      </c>
      <c r="J1364" t="s">
        <v>12</v>
      </c>
      <c r="K1364" t="s">
        <v>150</v>
      </c>
      <c r="L1364" t="s">
        <v>18</v>
      </c>
      <c r="M1364" s="5">
        <v>55.9</v>
      </c>
    </row>
    <row r="1365" spans="1:13" x14ac:dyDescent="0.15">
      <c r="A1365" s="2">
        <v>44958</v>
      </c>
      <c r="B1365" s="3">
        <f t="shared" si="65"/>
        <v>2023</v>
      </c>
      <c r="C1365" t="str">
        <f t="shared" si="63"/>
        <v>2022-2023</v>
      </c>
      <c r="D1365" t="s">
        <v>147</v>
      </c>
      <c r="E1365" t="s">
        <v>128</v>
      </c>
      <c r="F1365" t="str">
        <f t="shared" si="64"/>
        <v>Western Australia</v>
      </c>
      <c r="G1365" t="s">
        <v>48</v>
      </c>
      <c r="H1365">
        <v>6027</v>
      </c>
      <c r="I1365" t="s">
        <v>11</v>
      </c>
      <c r="J1365" t="s">
        <v>49</v>
      </c>
      <c r="K1365" t="s">
        <v>150</v>
      </c>
      <c r="L1365" t="s">
        <v>18</v>
      </c>
      <c r="M1365" s="5">
        <v>55.92</v>
      </c>
    </row>
    <row r="1366" spans="1:13" x14ac:dyDescent="0.15">
      <c r="A1366" s="2">
        <v>45474</v>
      </c>
      <c r="B1366" s="3">
        <f t="shared" si="65"/>
        <v>2025</v>
      </c>
      <c r="C1366" t="str">
        <f t="shared" si="63"/>
        <v>2024-2025</v>
      </c>
      <c r="D1366" t="s">
        <v>147</v>
      </c>
      <c r="E1366" t="s">
        <v>124</v>
      </c>
      <c r="F1366" t="str">
        <f t="shared" si="64"/>
        <v>New South Wales</v>
      </c>
      <c r="G1366" t="s">
        <v>10</v>
      </c>
      <c r="H1366">
        <v>2015</v>
      </c>
      <c r="I1366" t="s">
        <v>11</v>
      </c>
      <c r="J1366" t="s">
        <v>12</v>
      </c>
      <c r="K1366" t="s">
        <v>151</v>
      </c>
      <c r="L1366" t="s">
        <v>21</v>
      </c>
      <c r="M1366" s="5">
        <v>55.93</v>
      </c>
    </row>
    <row r="1367" spans="1:13" x14ac:dyDescent="0.15">
      <c r="A1367" s="2">
        <v>45096</v>
      </c>
      <c r="B1367" s="3">
        <f t="shared" si="65"/>
        <v>2023</v>
      </c>
      <c r="C1367" t="str">
        <f t="shared" si="63"/>
        <v>2022-2023</v>
      </c>
      <c r="D1367" t="s">
        <v>147</v>
      </c>
      <c r="E1367" t="s">
        <v>73</v>
      </c>
      <c r="F1367" t="str">
        <f t="shared" si="64"/>
        <v>Victoria</v>
      </c>
      <c r="G1367" t="s">
        <v>45</v>
      </c>
      <c r="H1367">
        <v>3136</v>
      </c>
      <c r="I1367" t="s">
        <v>11</v>
      </c>
      <c r="J1367" t="s">
        <v>63</v>
      </c>
      <c r="K1367" t="s">
        <v>150</v>
      </c>
      <c r="L1367" t="s">
        <v>18</v>
      </c>
      <c r="M1367" s="5">
        <v>55.93</v>
      </c>
    </row>
    <row r="1368" spans="1:13" x14ac:dyDescent="0.15">
      <c r="A1368" s="2">
        <v>45386</v>
      </c>
      <c r="B1368" s="3">
        <f t="shared" si="65"/>
        <v>2024</v>
      </c>
      <c r="C1368" t="str">
        <f t="shared" si="63"/>
        <v>2023-2024</v>
      </c>
      <c r="D1368" t="s">
        <v>148</v>
      </c>
      <c r="E1368" t="s">
        <v>112</v>
      </c>
      <c r="F1368" t="str">
        <f t="shared" si="64"/>
        <v>Victoria</v>
      </c>
      <c r="G1368" t="s">
        <v>45</v>
      </c>
      <c r="H1368">
        <v>3076</v>
      </c>
      <c r="I1368" t="s">
        <v>11</v>
      </c>
      <c r="J1368" t="s">
        <v>46</v>
      </c>
      <c r="K1368" t="s">
        <v>149</v>
      </c>
      <c r="L1368" t="s">
        <v>15</v>
      </c>
      <c r="M1368" s="5">
        <v>55.93</v>
      </c>
    </row>
    <row r="1369" spans="1:13" x14ac:dyDescent="0.15">
      <c r="A1369" s="2">
        <v>45449</v>
      </c>
      <c r="B1369" s="3">
        <f t="shared" si="65"/>
        <v>2024</v>
      </c>
      <c r="C1369" t="str">
        <f t="shared" si="63"/>
        <v>2023-2024</v>
      </c>
      <c r="D1369" t="s">
        <v>147</v>
      </c>
      <c r="E1369" t="s">
        <v>106</v>
      </c>
      <c r="F1369" t="str">
        <f t="shared" si="64"/>
        <v>Victoria</v>
      </c>
      <c r="G1369" t="s">
        <v>45</v>
      </c>
      <c r="H1369">
        <v>3915</v>
      </c>
      <c r="I1369" t="s">
        <v>11</v>
      </c>
      <c r="J1369" t="s">
        <v>55</v>
      </c>
      <c r="K1369" t="s">
        <v>154</v>
      </c>
      <c r="L1369" t="s">
        <v>14</v>
      </c>
      <c r="M1369" s="5">
        <v>55.93</v>
      </c>
    </row>
    <row r="1370" spans="1:13" x14ac:dyDescent="0.15">
      <c r="A1370" s="2">
        <v>45021</v>
      </c>
      <c r="B1370" s="3">
        <f t="shared" si="65"/>
        <v>2023</v>
      </c>
      <c r="C1370" t="str">
        <f t="shared" si="63"/>
        <v>2022-2023</v>
      </c>
      <c r="D1370" t="s">
        <v>148</v>
      </c>
      <c r="E1370" t="s">
        <v>117</v>
      </c>
      <c r="F1370" t="str">
        <f t="shared" si="64"/>
        <v>Queensland</v>
      </c>
      <c r="G1370" t="s">
        <v>35</v>
      </c>
      <c r="H1370">
        <v>4119</v>
      </c>
      <c r="I1370" t="s">
        <v>11</v>
      </c>
      <c r="J1370" t="s">
        <v>43</v>
      </c>
      <c r="K1370" t="s">
        <v>19</v>
      </c>
      <c r="L1370" t="s">
        <v>23</v>
      </c>
      <c r="M1370" s="5">
        <v>55.93</v>
      </c>
    </row>
    <row r="1371" spans="1:13" x14ac:dyDescent="0.15">
      <c r="A1371" s="2">
        <v>45182</v>
      </c>
      <c r="B1371" s="3">
        <f t="shared" si="65"/>
        <v>2024</v>
      </c>
      <c r="C1371" t="str">
        <f t="shared" si="63"/>
        <v>2023-2024</v>
      </c>
      <c r="D1371" t="s">
        <v>147</v>
      </c>
      <c r="E1371" t="s">
        <v>103</v>
      </c>
      <c r="F1371" t="str">
        <f t="shared" si="64"/>
        <v>Queensland</v>
      </c>
      <c r="G1371" t="s">
        <v>35</v>
      </c>
      <c r="H1371">
        <v>4509</v>
      </c>
      <c r="I1371" t="s">
        <v>11</v>
      </c>
      <c r="J1371" t="s">
        <v>104</v>
      </c>
      <c r="K1371" t="s">
        <v>150</v>
      </c>
      <c r="L1371" t="s">
        <v>18</v>
      </c>
      <c r="M1371" s="5">
        <v>55.95</v>
      </c>
    </row>
    <row r="1372" spans="1:13" x14ac:dyDescent="0.15">
      <c r="A1372" s="2">
        <v>45551</v>
      </c>
      <c r="B1372" s="3">
        <f t="shared" si="65"/>
        <v>2025</v>
      </c>
      <c r="C1372" t="str">
        <f t="shared" si="63"/>
        <v>2024-2025</v>
      </c>
      <c r="D1372" t="s">
        <v>147</v>
      </c>
      <c r="E1372" t="s">
        <v>9</v>
      </c>
      <c r="F1372" t="str">
        <f t="shared" si="64"/>
        <v>New South Wales</v>
      </c>
      <c r="G1372" t="s">
        <v>10</v>
      </c>
      <c r="H1372">
        <v>2067</v>
      </c>
      <c r="I1372" t="s">
        <v>11</v>
      </c>
      <c r="J1372" t="s">
        <v>12</v>
      </c>
      <c r="K1372" t="s">
        <v>156</v>
      </c>
      <c r="L1372" t="s">
        <v>17</v>
      </c>
      <c r="M1372" s="5">
        <v>56</v>
      </c>
    </row>
    <row r="1373" spans="1:13" x14ac:dyDescent="0.15">
      <c r="A1373" s="2">
        <v>45019</v>
      </c>
      <c r="B1373" s="3">
        <f t="shared" si="65"/>
        <v>2023</v>
      </c>
      <c r="C1373" t="str">
        <f t="shared" si="63"/>
        <v>2022-2023</v>
      </c>
      <c r="D1373" t="s">
        <v>148</v>
      </c>
      <c r="E1373" t="s">
        <v>130</v>
      </c>
      <c r="F1373" t="str">
        <f t="shared" si="64"/>
        <v>South Australia</v>
      </c>
      <c r="G1373" t="s">
        <v>32</v>
      </c>
      <c r="H1373">
        <v>5290</v>
      </c>
      <c r="I1373" t="s">
        <v>11</v>
      </c>
      <c r="J1373" t="s">
        <v>38</v>
      </c>
      <c r="K1373" t="s">
        <v>19</v>
      </c>
      <c r="L1373" t="s">
        <v>23</v>
      </c>
      <c r="M1373" s="5">
        <v>56.46</v>
      </c>
    </row>
    <row r="1374" spans="1:13" x14ac:dyDescent="0.15">
      <c r="A1374" s="2">
        <v>45572</v>
      </c>
      <c r="B1374" s="3">
        <f t="shared" si="65"/>
        <v>2025</v>
      </c>
      <c r="C1374" t="str">
        <f t="shared" si="63"/>
        <v>2024-2025</v>
      </c>
      <c r="D1374" t="s">
        <v>147</v>
      </c>
      <c r="E1374" t="s">
        <v>103</v>
      </c>
      <c r="F1374" t="str">
        <f t="shared" si="64"/>
        <v>Queensland</v>
      </c>
      <c r="G1374" t="s">
        <v>35</v>
      </c>
      <c r="H1374">
        <v>4509</v>
      </c>
      <c r="I1374" t="s">
        <v>11</v>
      </c>
      <c r="J1374" t="s">
        <v>104</v>
      </c>
      <c r="K1374" t="s">
        <v>154</v>
      </c>
      <c r="L1374" t="s">
        <v>14</v>
      </c>
      <c r="M1374" s="5">
        <v>56.699999999999996</v>
      </c>
    </row>
    <row r="1375" spans="1:13" x14ac:dyDescent="0.15">
      <c r="A1375" s="2">
        <v>45143</v>
      </c>
      <c r="B1375" s="3">
        <f t="shared" si="65"/>
        <v>2024</v>
      </c>
      <c r="C1375" t="str">
        <f t="shared" si="63"/>
        <v>2023-2024</v>
      </c>
      <c r="D1375" t="s">
        <v>148</v>
      </c>
      <c r="E1375" t="s">
        <v>109</v>
      </c>
      <c r="F1375" t="str">
        <f t="shared" si="64"/>
        <v>New South Wales</v>
      </c>
      <c r="G1375" t="s">
        <v>10</v>
      </c>
      <c r="H1375">
        <v>2480</v>
      </c>
      <c r="I1375" t="s">
        <v>11</v>
      </c>
      <c r="J1375" t="s">
        <v>68</v>
      </c>
      <c r="K1375" t="s">
        <v>155</v>
      </c>
      <c r="L1375" t="s">
        <v>20</v>
      </c>
      <c r="M1375" s="5">
        <v>56.81</v>
      </c>
    </row>
    <row r="1376" spans="1:13" x14ac:dyDescent="0.15">
      <c r="A1376" s="2">
        <v>45422</v>
      </c>
      <c r="B1376" s="3">
        <f t="shared" si="65"/>
        <v>2024</v>
      </c>
      <c r="C1376" t="str">
        <f t="shared" si="63"/>
        <v>2023-2024</v>
      </c>
      <c r="D1376" t="s">
        <v>148</v>
      </c>
      <c r="E1376" t="s">
        <v>52</v>
      </c>
      <c r="F1376" t="str">
        <f t="shared" si="64"/>
        <v>Victoria</v>
      </c>
      <c r="G1376" t="s">
        <v>45</v>
      </c>
      <c r="H1376">
        <v>3030</v>
      </c>
      <c r="I1376" t="s">
        <v>11</v>
      </c>
      <c r="J1376" t="s">
        <v>46</v>
      </c>
      <c r="K1376" t="s">
        <v>19</v>
      </c>
      <c r="L1376" t="s">
        <v>23</v>
      </c>
      <c r="M1376" s="5">
        <v>56.81</v>
      </c>
    </row>
    <row r="1377" spans="1:13" x14ac:dyDescent="0.15">
      <c r="A1377" s="2">
        <v>45445</v>
      </c>
      <c r="B1377" s="3">
        <f t="shared" si="65"/>
        <v>2024</v>
      </c>
      <c r="C1377" t="str">
        <f t="shared" si="63"/>
        <v>2023-2024</v>
      </c>
      <c r="D1377" t="s">
        <v>147</v>
      </c>
      <c r="E1377" t="s">
        <v>109</v>
      </c>
      <c r="F1377" t="str">
        <f t="shared" si="64"/>
        <v>New South Wales</v>
      </c>
      <c r="G1377" t="s">
        <v>10</v>
      </c>
      <c r="H1377">
        <v>2480</v>
      </c>
      <c r="I1377" t="s">
        <v>11</v>
      </c>
      <c r="J1377" t="s">
        <v>68</v>
      </c>
      <c r="K1377" t="s">
        <v>149</v>
      </c>
      <c r="L1377" t="s">
        <v>15</v>
      </c>
      <c r="M1377" s="5">
        <v>57</v>
      </c>
    </row>
    <row r="1378" spans="1:13" x14ac:dyDescent="0.15">
      <c r="A1378" s="2">
        <v>45026</v>
      </c>
      <c r="B1378" s="3">
        <f t="shared" si="65"/>
        <v>2023</v>
      </c>
      <c r="C1378" t="str">
        <f t="shared" si="63"/>
        <v>2022-2023</v>
      </c>
      <c r="D1378" t="s">
        <v>147</v>
      </c>
      <c r="E1378" t="s">
        <v>114</v>
      </c>
      <c r="F1378" t="str">
        <f t="shared" si="64"/>
        <v>Victoria</v>
      </c>
      <c r="G1378" t="s">
        <v>45</v>
      </c>
      <c r="H1378">
        <v>3551</v>
      </c>
      <c r="I1378" t="s">
        <v>11</v>
      </c>
      <c r="J1378" t="s">
        <v>60</v>
      </c>
      <c r="K1378" t="s">
        <v>155</v>
      </c>
      <c r="L1378" t="s">
        <v>20</v>
      </c>
      <c r="M1378" s="5">
        <v>57.18</v>
      </c>
    </row>
    <row r="1379" spans="1:13" x14ac:dyDescent="0.15">
      <c r="A1379" s="2">
        <v>45085</v>
      </c>
      <c r="B1379" s="3">
        <f t="shared" si="65"/>
        <v>2023</v>
      </c>
      <c r="C1379" t="str">
        <f t="shared" si="63"/>
        <v>2022-2023</v>
      </c>
      <c r="D1379" t="s">
        <v>147</v>
      </c>
      <c r="E1379" t="s">
        <v>76</v>
      </c>
      <c r="F1379" t="str">
        <f t="shared" si="64"/>
        <v>Western Australia</v>
      </c>
      <c r="G1379" t="s">
        <v>48</v>
      </c>
      <c r="H1379">
        <v>6450</v>
      </c>
      <c r="I1379" t="s">
        <v>11</v>
      </c>
      <c r="J1379" t="s">
        <v>77</v>
      </c>
      <c r="K1379" t="s">
        <v>154</v>
      </c>
      <c r="L1379" t="s">
        <v>14</v>
      </c>
      <c r="M1379" s="5">
        <v>57.2</v>
      </c>
    </row>
    <row r="1380" spans="1:13" x14ac:dyDescent="0.15">
      <c r="A1380" s="2">
        <v>45287</v>
      </c>
      <c r="B1380" s="3">
        <f t="shared" si="65"/>
        <v>2024</v>
      </c>
      <c r="C1380" t="str">
        <f t="shared" si="63"/>
        <v>2023-2024</v>
      </c>
      <c r="D1380" t="s">
        <v>147</v>
      </c>
      <c r="E1380" t="s">
        <v>128</v>
      </c>
      <c r="F1380" t="str">
        <f t="shared" si="64"/>
        <v>Western Australia</v>
      </c>
      <c r="G1380" t="s">
        <v>48</v>
      </c>
      <c r="H1380">
        <v>6027</v>
      </c>
      <c r="I1380" t="s">
        <v>11</v>
      </c>
      <c r="J1380" t="s">
        <v>49</v>
      </c>
      <c r="K1380" t="s">
        <v>152</v>
      </c>
      <c r="L1380" t="s">
        <v>13</v>
      </c>
      <c r="M1380" s="5">
        <v>57.2</v>
      </c>
    </row>
    <row r="1381" spans="1:13" x14ac:dyDescent="0.15">
      <c r="A1381" s="2">
        <v>45595</v>
      </c>
      <c r="B1381" s="3">
        <f t="shared" si="65"/>
        <v>2025</v>
      </c>
      <c r="C1381" t="str">
        <f t="shared" si="63"/>
        <v>2024-2025</v>
      </c>
      <c r="D1381" t="s">
        <v>147</v>
      </c>
      <c r="E1381" t="s">
        <v>85</v>
      </c>
      <c r="F1381" t="str">
        <f t="shared" si="64"/>
        <v>Queensland</v>
      </c>
      <c r="G1381" t="s">
        <v>35</v>
      </c>
      <c r="H1381">
        <v>4883</v>
      </c>
      <c r="I1381" t="s">
        <v>11</v>
      </c>
      <c r="J1381" t="s">
        <v>36</v>
      </c>
      <c r="K1381" t="s">
        <v>154</v>
      </c>
      <c r="L1381" t="s">
        <v>14</v>
      </c>
      <c r="M1381" s="5">
        <v>57.44</v>
      </c>
    </row>
    <row r="1382" spans="1:13" x14ac:dyDescent="0.15">
      <c r="A1382" s="2">
        <v>45358</v>
      </c>
      <c r="B1382" s="3">
        <f t="shared" si="65"/>
        <v>2024</v>
      </c>
      <c r="C1382" t="str">
        <f t="shared" si="63"/>
        <v>2023-2024</v>
      </c>
      <c r="D1382" t="s">
        <v>148</v>
      </c>
      <c r="E1382" t="s">
        <v>134</v>
      </c>
      <c r="F1382" t="str">
        <f t="shared" si="64"/>
        <v>Queensland</v>
      </c>
      <c r="G1382" t="s">
        <v>35</v>
      </c>
      <c r="H1382">
        <v>4825</v>
      </c>
      <c r="I1382" t="s">
        <v>11</v>
      </c>
      <c r="J1382" t="s">
        <v>36</v>
      </c>
      <c r="K1382" t="s">
        <v>153</v>
      </c>
      <c r="L1382" t="s">
        <v>16</v>
      </c>
      <c r="M1382" s="5">
        <v>57.66</v>
      </c>
    </row>
    <row r="1383" spans="1:13" x14ac:dyDescent="0.15">
      <c r="A1383" s="2">
        <v>45613</v>
      </c>
      <c r="B1383" s="3">
        <f t="shared" si="65"/>
        <v>2025</v>
      </c>
      <c r="C1383" t="str">
        <f t="shared" si="63"/>
        <v>2024-2025</v>
      </c>
      <c r="D1383" t="s">
        <v>148</v>
      </c>
      <c r="E1383" t="s">
        <v>79</v>
      </c>
      <c r="F1383" t="str">
        <f t="shared" si="64"/>
        <v>Australian Capital Territory</v>
      </c>
      <c r="G1383" t="s">
        <v>80</v>
      </c>
      <c r="H1383">
        <v>2617</v>
      </c>
      <c r="I1383" t="s">
        <v>11</v>
      </c>
      <c r="J1383" t="s">
        <v>58</v>
      </c>
      <c r="K1383" t="s">
        <v>155</v>
      </c>
      <c r="L1383" t="s">
        <v>20</v>
      </c>
      <c r="M1383" s="5">
        <v>57.8</v>
      </c>
    </row>
    <row r="1384" spans="1:13" x14ac:dyDescent="0.15">
      <c r="A1384" s="2">
        <v>45061</v>
      </c>
      <c r="B1384" s="3">
        <f t="shared" si="65"/>
        <v>2023</v>
      </c>
      <c r="C1384" t="str">
        <f t="shared" si="63"/>
        <v>2022-2023</v>
      </c>
      <c r="D1384" t="s">
        <v>148</v>
      </c>
      <c r="E1384" t="s">
        <v>116</v>
      </c>
      <c r="F1384" t="str">
        <f t="shared" si="64"/>
        <v>Western Australia</v>
      </c>
      <c r="G1384" t="s">
        <v>48</v>
      </c>
      <c r="H1384">
        <v>6725</v>
      </c>
      <c r="I1384" t="s">
        <v>11</v>
      </c>
      <c r="J1384" t="s">
        <v>77</v>
      </c>
      <c r="K1384" t="s">
        <v>152</v>
      </c>
      <c r="L1384" t="s">
        <v>13</v>
      </c>
      <c r="M1384" s="5">
        <v>57.86</v>
      </c>
    </row>
    <row r="1385" spans="1:13" x14ac:dyDescent="0.15">
      <c r="A1385" s="2">
        <v>45102</v>
      </c>
      <c r="B1385" s="3">
        <f t="shared" si="65"/>
        <v>2023</v>
      </c>
      <c r="C1385" t="str">
        <f t="shared" si="63"/>
        <v>2022-2023</v>
      </c>
      <c r="D1385" t="s">
        <v>148</v>
      </c>
      <c r="E1385" t="s">
        <v>84</v>
      </c>
      <c r="F1385" t="str">
        <f t="shared" si="64"/>
        <v>Queensland</v>
      </c>
      <c r="G1385" t="s">
        <v>35</v>
      </c>
      <c r="H1385">
        <v>4740</v>
      </c>
      <c r="I1385" t="s">
        <v>11</v>
      </c>
      <c r="J1385" t="s">
        <v>51</v>
      </c>
      <c r="K1385" t="s">
        <v>156</v>
      </c>
      <c r="L1385" t="s">
        <v>17</v>
      </c>
      <c r="M1385" s="5">
        <v>57.88</v>
      </c>
    </row>
    <row r="1386" spans="1:13" x14ac:dyDescent="0.15">
      <c r="A1386" s="2">
        <v>45443</v>
      </c>
      <c r="B1386" s="3">
        <f t="shared" si="65"/>
        <v>2024</v>
      </c>
      <c r="C1386" t="str">
        <f t="shared" si="63"/>
        <v>2023-2024</v>
      </c>
      <c r="D1386" t="s">
        <v>147</v>
      </c>
      <c r="E1386" t="s">
        <v>44</v>
      </c>
      <c r="F1386" t="str">
        <f t="shared" si="64"/>
        <v>Victoria</v>
      </c>
      <c r="G1386" t="s">
        <v>45</v>
      </c>
      <c r="H1386">
        <v>3066</v>
      </c>
      <c r="I1386" t="s">
        <v>11</v>
      </c>
      <c r="J1386" t="s">
        <v>46</v>
      </c>
      <c r="K1386" t="s">
        <v>153</v>
      </c>
      <c r="L1386" t="s">
        <v>16</v>
      </c>
      <c r="M1386" s="5">
        <v>57.91</v>
      </c>
    </row>
    <row r="1387" spans="1:13" x14ac:dyDescent="0.15">
      <c r="A1387" s="2">
        <v>45140</v>
      </c>
      <c r="B1387" s="3">
        <f t="shared" si="65"/>
        <v>2024</v>
      </c>
      <c r="C1387" t="str">
        <f t="shared" si="63"/>
        <v>2023-2024</v>
      </c>
      <c r="D1387" t="s">
        <v>147</v>
      </c>
      <c r="E1387" t="s">
        <v>75</v>
      </c>
      <c r="F1387" t="str">
        <f t="shared" si="64"/>
        <v>Victoria</v>
      </c>
      <c r="G1387" t="s">
        <v>45</v>
      </c>
      <c r="H1387">
        <v>3630</v>
      </c>
      <c r="I1387" t="s">
        <v>11</v>
      </c>
      <c r="J1387" t="s">
        <v>55</v>
      </c>
      <c r="K1387" t="s">
        <v>152</v>
      </c>
      <c r="L1387" t="s">
        <v>13</v>
      </c>
      <c r="M1387" s="5">
        <v>57.94</v>
      </c>
    </row>
    <row r="1388" spans="1:13" x14ac:dyDescent="0.15">
      <c r="A1388" s="2">
        <v>45261</v>
      </c>
      <c r="B1388" s="3">
        <f t="shared" si="65"/>
        <v>2024</v>
      </c>
      <c r="C1388" t="str">
        <f t="shared" si="63"/>
        <v>2023-2024</v>
      </c>
      <c r="D1388" t="s">
        <v>148</v>
      </c>
      <c r="E1388" t="s">
        <v>134</v>
      </c>
      <c r="F1388" t="str">
        <f t="shared" si="64"/>
        <v>Queensland</v>
      </c>
      <c r="G1388" t="s">
        <v>35</v>
      </c>
      <c r="H1388">
        <v>4825</v>
      </c>
      <c r="I1388" t="s">
        <v>11</v>
      </c>
      <c r="J1388" t="s">
        <v>36</v>
      </c>
      <c r="K1388" t="s">
        <v>154</v>
      </c>
      <c r="L1388" t="s">
        <v>14</v>
      </c>
      <c r="M1388" s="5">
        <v>57.940000000000005</v>
      </c>
    </row>
    <row r="1389" spans="1:13" x14ac:dyDescent="0.15">
      <c r="A1389" s="2">
        <v>45387</v>
      </c>
      <c r="B1389" s="3">
        <f t="shared" si="65"/>
        <v>2024</v>
      </c>
      <c r="C1389" t="str">
        <f t="shared" si="63"/>
        <v>2023-2024</v>
      </c>
      <c r="D1389" t="s">
        <v>147</v>
      </c>
      <c r="E1389" t="s">
        <v>41</v>
      </c>
      <c r="F1389" t="str">
        <f t="shared" si="64"/>
        <v>New South Wales</v>
      </c>
      <c r="G1389" t="s">
        <v>10</v>
      </c>
      <c r="H1389">
        <v>2830</v>
      </c>
      <c r="I1389" t="s">
        <v>11</v>
      </c>
      <c r="J1389" t="s">
        <v>25</v>
      </c>
      <c r="K1389" t="s">
        <v>154</v>
      </c>
      <c r="L1389" t="s">
        <v>14</v>
      </c>
      <c r="M1389" s="5">
        <v>57.96</v>
      </c>
    </row>
    <row r="1390" spans="1:13" x14ac:dyDescent="0.15">
      <c r="A1390" s="2">
        <v>45649</v>
      </c>
      <c r="B1390" s="3">
        <f t="shared" si="65"/>
        <v>2025</v>
      </c>
      <c r="C1390" t="str">
        <f t="shared" si="63"/>
        <v>2024-2025</v>
      </c>
      <c r="D1390" t="s">
        <v>148</v>
      </c>
      <c r="E1390" t="s">
        <v>138</v>
      </c>
      <c r="F1390" t="str">
        <f t="shared" si="64"/>
        <v>Queensland</v>
      </c>
      <c r="G1390" t="s">
        <v>35</v>
      </c>
      <c r="H1390">
        <v>4558</v>
      </c>
      <c r="I1390" t="s">
        <v>11</v>
      </c>
      <c r="J1390" t="s">
        <v>120</v>
      </c>
      <c r="K1390" t="s">
        <v>152</v>
      </c>
      <c r="L1390" t="s">
        <v>13</v>
      </c>
      <c r="M1390" s="5">
        <v>58.19</v>
      </c>
    </row>
    <row r="1391" spans="1:13" x14ac:dyDescent="0.15">
      <c r="A1391" s="2">
        <v>45268</v>
      </c>
      <c r="B1391" s="3">
        <f t="shared" si="65"/>
        <v>2024</v>
      </c>
      <c r="C1391" t="str">
        <f t="shared" si="63"/>
        <v>2023-2024</v>
      </c>
      <c r="D1391" t="s">
        <v>148</v>
      </c>
      <c r="E1391" t="s">
        <v>100</v>
      </c>
      <c r="F1391" t="str">
        <f t="shared" si="64"/>
        <v>Western Australia</v>
      </c>
      <c r="G1391" t="s">
        <v>48</v>
      </c>
      <c r="H1391">
        <v>6021</v>
      </c>
      <c r="I1391" t="s">
        <v>11</v>
      </c>
      <c r="J1391" t="s">
        <v>49</v>
      </c>
      <c r="K1391" t="s">
        <v>152</v>
      </c>
      <c r="L1391" t="s">
        <v>13</v>
      </c>
      <c r="M1391" s="5">
        <v>58.459999999999994</v>
      </c>
    </row>
    <row r="1392" spans="1:13" x14ac:dyDescent="0.15">
      <c r="A1392" s="2">
        <v>45122</v>
      </c>
      <c r="B1392" s="3">
        <f t="shared" si="65"/>
        <v>2024</v>
      </c>
      <c r="C1392" t="str">
        <f t="shared" si="63"/>
        <v>2023-2024</v>
      </c>
      <c r="D1392" t="s">
        <v>147</v>
      </c>
      <c r="E1392" t="s">
        <v>26</v>
      </c>
      <c r="F1392" t="str">
        <f t="shared" si="64"/>
        <v>New South Wales</v>
      </c>
      <c r="G1392" t="s">
        <v>10</v>
      </c>
      <c r="H1392">
        <v>2141</v>
      </c>
      <c r="I1392" t="s">
        <v>11</v>
      </c>
      <c r="J1392" t="s">
        <v>27</v>
      </c>
      <c r="K1392" t="s">
        <v>152</v>
      </c>
      <c r="L1392" t="s">
        <v>13</v>
      </c>
      <c r="M1392" s="5">
        <v>58.769999999999996</v>
      </c>
    </row>
    <row r="1393" spans="1:13" x14ac:dyDescent="0.15">
      <c r="A1393" s="2">
        <v>45638</v>
      </c>
      <c r="B1393" s="3">
        <f t="shared" si="65"/>
        <v>2025</v>
      </c>
      <c r="C1393" t="str">
        <f t="shared" si="63"/>
        <v>2024-2025</v>
      </c>
      <c r="D1393" t="s">
        <v>147</v>
      </c>
      <c r="E1393" t="s">
        <v>98</v>
      </c>
      <c r="F1393" t="str">
        <f t="shared" si="64"/>
        <v>Victoria</v>
      </c>
      <c r="G1393" t="s">
        <v>45</v>
      </c>
      <c r="H1393">
        <v>3429</v>
      </c>
      <c r="I1393" t="s">
        <v>11</v>
      </c>
      <c r="J1393" t="s">
        <v>60</v>
      </c>
      <c r="K1393" t="s">
        <v>19</v>
      </c>
      <c r="L1393" t="s">
        <v>23</v>
      </c>
      <c r="M1393" s="5">
        <v>58.82</v>
      </c>
    </row>
    <row r="1394" spans="1:13" x14ac:dyDescent="0.15">
      <c r="A1394" s="2">
        <v>45123</v>
      </c>
      <c r="B1394" s="3">
        <f t="shared" si="65"/>
        <v>2024</v>
      </c>
      <c r="C1394" t="str">
        <f t="shared" si="63"/>
        <v>2023-2024</v>
      </c>
      <c r="D1394" t="s">
        <v>148</v>
      </c>
      <c r="E1394" t="s">
        <v>141</v>
      </c>
      <c r="F1394" t="str">
        <f t="shared" si="64"/>
        <v>Western Australia</v>
      </c>
      <c r="G1394" t="s">
        <v>48</v>
      </c>
      <c r="H1394">
        <v>6052</v>
      </c>
      <c r="I1394" t="s">
        <v>11</v>
      </c>
      <c r="J1394" t="s">
        <v>49</v>
      </c>
      <c r="K1394" t="s">
        <v>155</v>
      </c>
      <c r="L1394" t="s">
        <v>20</v>
      </c>
      <c r="M1394" s="5">
        <v>58.84</v>
      </c>
    </row>
    <row r="1395" spans="1:13" x14ac:dyDescent="0.15">
      <c r="A1395" s="2">
        <v>45473</v>
      </c>
      <c r="B1395" s="3">
        <f t="shared" si="65"/>
        <v>2024</v>
      </c>
      <c r="C1395" t="str">
        <f t="shared" si="63"/>
        <v>2023-2024</v>
      </c>
      <c r="D1395" t="s">
        <v>148</v>
      </c>
      <c r="E1395" t="s">
        <v>110</v>
      </c>
      <c r="F1395" t="str">
        <f t="shared" si="64"/>
        <v>Queensland</v>
      </c>
      <c r="G1395" t="s">
        <v>35</v>
      </c>
      <c r="H1395">
        <v>4680</v>
      </c>
      <c r="I1395" t="s">
        <v>11</v>
      </c>
      <c r="J1395" t="s">
        <v>51</v>
      </c>
      <c r="K1395" t="s">
        <v>155</v>
      </c>
      <c r="L1395" t="s">
        <v>20</v>
      </c>
      <c r="M1395" s="5">
        <v>58.88</v>
      </c>
    </row>
    <row r="1396" spans="1:13" x14ac:dyDescent="0.15">
      <c r="A1396" s="2">
        <v>44977</v>
      </c>
      <c r="B1396" s="3">
        <f t="shared" si="65"/>
        <v>2023</v>
      </c>
      <c r="C1396" t="str">
        <f t="shared" si="63"/>
        <v>2022-2023</v>
      </c>
      <c r="D1396" t="s">
        <v>148</v>
      </c>
      <c r="E1396" t="s">
        <v>102</v>
      </c>
      <c r="F1396" t="str">
        <f t="shared" si="64"/>
        <v>Queensland</v>
      </c>
      <c r="G1396" t="s">
        <v>35</v>
      </c>
      <c r="H1396">
        <v>4870</v>
      </c>
      <c r="I1396" t="s">
        <v>11</v>
      </c>
      <c r="J1396" t="s">
        <v>36</v>
      </c>
      <c r="K1396" t="s">
        <v>152</v>
      </c>
      <c r="L1396" t="s">
        <v>13</v>
      </c>
      <c r="M1396" s="5">
        <v>58.89</v>
      </c>
    </row>
    <row r="1397" spans="1:13" x14ac:dyDescent="0.15">
      <c r="A1397" s="2">
        <v>45438</v>
      </c>
      <c r="B1397" s="3">
        <f t="shared" si="65"/>
        <v>2024</v>
      </c>
      <c r="C1397" t="str">
        <f t="shared" si="63"/>
        <v>2023-2024</v>
      </c>
      <c r="D1397" t="s">
        <v>148</v>
      </c>
      <c r="E1397" t="s">
        <v>95</v>
      </c>
      <c r="F1397" t="str">
        <f t="shared" si="64"/>
        <v>Victoria</v>
      </c>
      <c r="G1397" t="s">
        <v>45</v>
      </c>
      <c r="H1397">
        <v>3931</v>
      </c>
      <c r="I1397" t="s">
        <v>11</v>
      </c>
      <c r="J1397" t="s">
        <v>55</v>
      </c>
      <c r="K1397" t="s">
        <v>156</v>
      </c>
      <c r="L1397" t="s">
        <v>17</v>
      </c>
      <c r="M1397" s="5">
        <v>58.9</v>
      </c>
    </row>
    <row r="1398" spans="1:13" x14ac:dyDescent="0.15">
      <c r="A1398" s="2">
        <v>45162</v>
      </c>
      <c r="B1398" s="3">
        <f t="shared" si="65"/>
        <v>2024</v>
      </c>
      <c r="C1398" t="str">
        <f t="shared" si="63"/>
        <v>2023-2024</v>
      </c>
      <c r="D1398" t="s">
        <v>148</v>
      </c>
      <c r="E1398" t="s">
        <v>122</v>
      </c>
      <c r="F1398" t="str">
        <f t="shared" si="64"/>
        <v>New South Wales</v>
      </c>
      <c r="G1398" t="s">
        <v>10</v>
      </c>
      <c r="H1398">
        <v>2650</v>
      </c>
      <c r="I1398" t="s">
        <v>11</v>
      </c>
      <c r="J1398" t="s">
        <v>25</v>
      </c>
      <c r="K1398" t="s">
        <v>149</v>
      </c>
      <c r="L1398" t="s">
        <v>15</v>
      </c>
      <c r="M1398" s="5">
        <v>58.9</v>
      </c>
    </row>
    <row r="1399" spans="1:13" x14ac:dyDescent="0.15">
      <c r="A1399" s="2">
        <v>45645</v>
      </c>
      <c r="B1399" s="3">
        <f t="shared" si="65"/>
        <v>2025</v>
      </c>
      <c r="C1399" t="str">
        <f t="shared" si="63"/>
        <v>2024-2025</v>
      </c>
      <c r="D1399" t="s">
        <v>147</v>
      </c>
      <c r="E1399" t="s">
        <v>41</v>
      </c>
      <c r="F1399" t="str">
        <f t="shared" si="64"/>
        <v>New South Wales</v>
      </c>
      <c r="G1399" t="s">
        <v>10</v>
      </c>
      <c r="H1399">
        <v>2830</v>
      </c>
      <c r="I1399" t="s">
        <v>11</v>
      </c>
      <c r="J1399" t="s">
        <v>25</v>
      </c>
      <c r="K1399" t="s">
        <v>153</v>
      </c>
      <c r="L1399" t="s">
        <v>16</v>
      </c>
      <c r="M1399" s="5">
        <v>58.96</v>
      </c>
    </row>
    <row r="1400" spans="1:13" x14ac:dyDescent="0.15">
      <c r="A1400" s="2">
        <v>45587</v>
      </c>
      <c r="B1400" s="3">
        <f t="shared" si="65"/>
        <v>2025</v>
      </c>
      <c r="C1400" t="str">
        <f t="shared" si="63"/>
        <v>2024-2025</v>
      </c>
      <c r="D1400" t="s">
        <v>148</v>
      </c>
      <c r="E1400" t="s">
        <v>123</v>
      </c>
      <c r="F1400" t="str">
        <f t="shared" si="64"/>
        <v>Western Australia</v>
      </c>
      <c r="G1400" t="s">
        <v>48</v>
      </c>
      <c r="H1400">
        <v>6109</v>
      </c>
      <c r="I1400" t="s">
        <v>11</v>
      </c>
      <c r="J1400" t="s">
        <v>94</v>
      </c>
      <c r="K1400" t="s">
        <v>150</v>
      </c>
      <c r="L1400" t="s">
        <v>18</v>
      </c>
      <c r="M1400" s="5">
        <v>58.96</v>
      </c>
    </row>
    <row r="1401" spans="1:13" x14ac:dyDescent="0.15">
      <c r="A1401" s="2">
        <v>44961</v>
      </c>
      <c r="B1401" s="3">
        <f t="shared" si="65"/>
        <v>2023</v>
      </c>
      <c r="C1401" t="str">
        <f t="shared" si="63"/>
        <v>2022-2023</v>
      </c>
      <c r="D1401" t="s">
        <v>147</v>
      </c>
      <c r="E1401" t="s">
        <v>82</v>
      </c>
      <c r="F1401" t="str">
        <f t="shared" si="64"/>
        <v>Queensland</v>
      </c>
      <c r="G1401" t="s">
        <v>35</v>
      </c>
      <c r="H1401">
        <v>4012</v>
      </c>
      <c r="I1401" t="s">
        <v>11</v>
      </c>
      <c r="J1401" t="s">
        <v>43</v>
      </c>
      <c r="K1401" t="s">
        <v>152</v>
      </c>
      <c r="L1401" t="s">
        <v>13</v>
      </c>
      <c r="M1401" s="5">
        <v>58.96</v>
      </c>
    </row>
    <row r="1402" spans="1:13" x14ac:dyDescent="0.15">
      <c r="A1402" s="2">
        <v>44967</v>
      </c>
      <c r="B1402" s="3">
        <f t="shared" si="65"/>
        <v>2023</v>
      </c>
      <c r="C1402" t="str">
        <f t="shared" si="63"/>
        <v>2022-2023</v>
      </c>
      <c r="D1402" t="s">
        <v>147</v>
      </c>
      <c r="E1402" t="s">
        <v>26</v>
      </c>
      <c r="F1402" t="str">
        <f t="shared" si="64"/>
        <v>New South Wales</v>
      </c>
      <c r="G1402" t="s">
        <v>10</v>
      </c>
      <c r="H1402">
        <v>2141</v>
      </c>
      <c r="I1402" t="s">
        <v>11</v>
      </c>
      <c r="J1402" t="s">
        <v>27</v>
      </c>
      <c r="K1402" t="s">
        <v>154</v>
      </c>
      <c r="L1402" t="s">
        <v>14</v>
      </c>
      <c r="M1402" s="5">
        <v>58.97</v>
      </c>
    </row>
    <row r="1403" spans="1:13" x14ac:dyDescent="0.15">
      <c r="A1403" s="2">
        <v>44981</v>
      </c>
      <c r="B1403" s="3">
        <f t="shared" si="65"/>
        <v>2023</v>
      </c>
      <c r="C1403" t="str">
        <f t="shared" si="63"/>
        <v>2022-2023</v>
      </c>
      <c r="D1403" t="s">
        <v>147</v>
      </c>
      <c r="E1403" t="s">
        <v>66</v>
      </c>
      <c r="F1403" t="str">
        <f t="shared" si="64"/>
        <v>South Australia</v>
      </c>
      <c r="G1403" t="s">
        <v>32</v>
      </c>
      <c r="H1403">
        <v>5169</v>
      </c>
      <c r="I1403" t="s">
        <v>11</v>
      </c>
      <c r="J1403" t="s">
        <v>33</v>
      </c>
      <c r="K1403" t="s">
        <v>154</v>
      </c>
      <c r="L1403" t="s">
        <v>14</v>
      </c>
      <c r="M1403" s="5">
        <v>59</v>
      </c>
    </row>
    <row r="1404" spans="1:13" x14ac:dyDescent="0.15">
      <c r="A1404" s="2">
        <v>45051</v>
      </c>
      <c r="B1404" s="3">
        <f t="shared" si="65"/>
        <v>2023</v>
      </c>
      <c r="C1404" t="str">
        <f t="shared" si="63"/>
        <v>2022-2023</v>
      </c>
      <c r="D1404" t="s">
        <v>148</v>
      </c>
      <c r="E1404" t="s">
        <v>122</v>
      </c>
      <c r="F1404" t="str">
        <f t="shared" si="64"/>
        <v>New South Wales</v>
      </c>
      <c r="G1404" t="s">
        <v>10</v>
      </c>
      <c r="H1404">
        <v>2650</v>
      </c>
      <c r="I1404" t="s">
        <v>11</v>
      </c>
      <c r="J1404" t="s">
        <v>25</v>
      </c>
      <c r="K1404" t="s">
        <v>154</v>
      </c>
      <c r="L1404" t="s">
        <v>14</v>
      </c>
      <c r="M1404" s="5">
        <v>59</v>
      </c>
    </row>
    <row r="1405" spans="1:13" x14ac:dyDescent="0.15">
      <c r="A1405" s="2">
        <v>45242</v>
      </c>
      <c r="B1405" s="3">
        <f t="shared" si="65"/>
        <v>2024</v>
      </c>
      <c r="C1405" t="str">
        <f t="shared" si="63"/>
        <v>2023-2024</v>
      </c>
      <c r="D1405" t="s">
        <v>147</v>
      </c>
      <c r="E1405" t="s">
        <v>9</v>
      </c>
      <c r="F1405" t="str">
        <f t="shared" si="64"/>
        <v>New South Wales</v>
      </c>
      <c r="G1405" t="s">
        <v>10</v>
      </c>
      <c r="H1405">
        <v>2067</v>
      </c>
      <c r="I1405" t="s">
        <v>11</v>
      </c>
      <c r="J1405" t="s">
        <v>12</v>
      </c>
      <c r="K1405" t="s">
        <v>153</v>
      </c>
      <c r="L1405" t="s">
        <v>16</v>
      </c>
      <c r="M1405" s="5">
        <v>59.3</v>
      </c>
    </row>
    <row r="1406" spans="1:13" x14ac:dyDescent="0.15">
      <c r="A1406" s="2">
        <v>45630</v>
      </c>
      <c r="B1406" s="3">
        <f t="shared" si="65"/>
        <v>2025</v>
      </c>
      <c r="C1406" t="str">
        <f t="shared" si="63"/>
        <v>2024-2025</v>
      </c>
      <c r="D1406" t="s">
        <v>148</v>
      </c>
      <c r="E1406" t="s">
        <v>61</v>
      </c>
      <c r="F1406" t="str">
        <f t="shared" si="64"/>
        <v>New South Wales</v>
      </c>
      <c r="G1406" t="s">
        <v>10</v>
      </c>
      <c r="H1406">
        <v>2539</v>
      </c>
      <c r="I1406" t="s">
        <v>11</v>
      </c>
      <c r="J1406" t="s">
        <v>58</v>
      </c>
      <c r="K1406" t="s">
        <v>19</v>
      </c>
      <c r="L1406" t="s">
        <v>23</v>
      </c>
      <c r="M1406" s="5">
        <v>59.43</v>
      </c>
    </row>
    <row r="1407" spans="1:13" x14ac:dyDescent="0.15">
      <c r="A1407" s="2">
        <v>45656</v>
      </c>
      <c r="B1407" s="3">
        <f t="shared" si="65"/>
        <v>2025</v>
      </c>
      <c r="C1407" t="str">
        <f t="shared" si="63"/>
        <v>2024-2025</v>
      </c>
      <c r="D1407" t="s">
        <v>147</v>
      </c>
      <c r="E1407" t="s">
        <v>128</v>
      </c>
      <c r="F1407" t="str">
        <f t="shared" si="64"/>
        <v>Western Australia</v>
      </c>
      <c r="G1407" t="s">
        <v>48</v>
      </c>
      <c r="H1407">
        <v>6027</v>
      </c>
      <c r="I1407" t="s">
        <v>11</v>
      </c>
      <c r="J1407" t="s">
        <v>49</v>
      </c>
      <c r="K1407" t="s">
        <v>155</v>
      </c>
      <c r="L1407" t="s">
        <v>20</v>
      </c>
      <c r="M1407" s="5">
        <v>59.45</v>
      </c>
    </row>
    <row r="1408" spans="1:13" x14ac:dyDescent="0.15">
      <c r="A1408" s="2">
        <v>45150</v>
      </c>
      <c r="B1408" s="3">
        <f t="shared" si="65"/>
        <v>2024</v>
      </c>
      <c r="C1408" t="str">
        <f t="shared" si="63"/>
        <v>2023-2024</v>
      </c>
      <c r="D1408" t="s">
        <v>148</v>
      </c>
      <c r="E1408" t="s">
        <v>74</v>
      </c>
      <c r="F1408" t="str">
        <f t="shared" si="64"/>
        <v>South Australia</v>
      </c>
      <c r="G1408" t="s">
        <v>32</v>
      </c>
      <c r="H1408">
        <v>5043</v>
      </c>
      <c r="I1408" t="s">
        <v>11</v>
      </c>
      <c r="J1408" t="s">
        <v>33</v>
      </c>
      <c r="K1408" t="s">
        <v>150</v>
      </c>
      <c r="L1408" t="s">
        <v>18</v>
      </c>
      <c r="M1408" s="5">
        <v>59.580000000000005</v>
      </c>
    </row>
    <row r="1409" spans="1:13" x14ac:dyDescent="0.15">
      <c r="A1409" s="2">
        <v>45589</v>
      </c>
      <c r="B1409" s="3">
        <f t="shared" si="65"/>
        <v>2025</v>
      </c>
      <c r="C1409" t="str">
        <f t="shared" si="63"/>
        <v>2024-2025</v>
      </c>
      <c r="D1409" t="s">
        <v>147</v>
      </c>
      <c r="E1409" t="s">
        <v>87</v>
      </c>
      <c r="F1409" t="str">
        <f t="shared" si="64"/>
        <v>New South Wales</v>
      </c>
      <c r="G1409" t="s">
        <v>10</v>
      </c>
      <c r="H1409">
        <v>2790</v>
      </c>
      <c r="I1409" t="s">
        <v>11</v>
      </c>
      <c r="J1409" t="s">
        <v>25</v>
      </c>
      <c r="K1409" t="s">
        <v>149</v>
      </c>
      <c r="L1409" t="s">
        <v>15</v>
      </c>
      <c r="M1409" s="5">
        <v>59.85</v>
      </c>
    </row>
    <row r="1410" spans="1:13" x14ac:dyDescent="0.15">
      <c r="A1410" s="2">
        <v>45532</v>
      </c>
      <c r="B1410" s="3">
        <f t="shared" si="65"/>
        <v>2025</v>
      </c>
      <c r="C1410" t="str">
        <f t="shared" ref="C1410:C1473" si="66">IF(MONTH(A1410) &gt;= 7, YEAR(A1410) &amp; "-" &amp; YEAR(A1410) + 1, YEAR(A1410) - 1 &amp; "-" &amp; YEAR(A1410))</f>
        <v>2024-2025</v>
      </c>
      <c r="D1410" t="s">
        <v>148</v>
      </c>
      <c r="E1410" t="s">
        <v>102</v>
      </c>
      <c r="F1410" t="str">
        <f t="shared" ref="F1410:F1473" si="67">IF(G1410="WA","Western Australia",
IF(G1410="NSW","New South Wales",
IF(G1410="QLD","Queensland",
IF(G1410="VIC","Victoria",
IF(G1410="TAS","Tasmania",
IF(G1410="SA","South Australia",
IF(G1410="NT","Northern Territory",
IF(G1410="ACT","Australian Capital Territory",G1410))))))))</f>
        <v>Queensland</v>
      </c>
      <c r="G1410" t="s">
        <v>35</v>
      </c>
      <c r="H1410">
        <v>4870</v>
      </c>
      <c r="I1410" t="s">
        <v>11</v>
      </c>
      <c r="J1410" t="s">
        <v>36</v>
      </c>
      <c r="K1410" t="s">
        <v>149</v>
      </c>
      <c r="L1410" t="s">
        <v>15</v>
      </c>
      <c r="M1410" s="5">
        <v>59.88</v>
      </c>
    </row>
    <row r="1411" spans="1:13" x14ac:dyDescent="0.15">
      <c r="A1411" s="2">
        <v>45624</v>
      </c>
      <c r="B1411" s="3">
        <f t="shared" ref="B1411:B1474" si="68">IF(MONTH(A1411)&gt;=7,YEAR(A1411)+1,YEAR(A1411))</f>
        <v>2025</v>
      </c>
      <c r="C1411" t="str">
        <f t="shared" si="66"/>
        <v>2024-2025</v>
      </c>
      <c r="D1411" t="s">
        <v>148</v>
      </c>
      <c r="E1411" t="s">
        <v>92</v>
      </c>
      <c r="F1411" t="str">
        <f t="shared" si="67"/>
        <v>Queensland</v>
      </c>
      <c r="G1411" t="s">
        <v>35</v>
      </c>
      <c r="H1411">
        <v>4068</v>
      </c>
      <c r="I1411" t="s">
        <v>11</v>
      </c>
      <c r="J1411" t="s">
        <v>43</v>
      </c>
      <c r="K1411" t="s">
        <v>149</v>
      </c>
      <c r="L1411" t="s">
        <v>15</v>
      </c>
      <c r="M1411" s="5">
        <v>59.88</v>
      </c>
    </row>
    <row r="1412" spans="1:13" x14ac:dyDescent="0.15">
      <c r="A1412" s="2">
        <v>45301</v>
      </c>
      <c r="B1412" s="3">
        <f t="shared" si="68"/>
        <v>2024</v>
      </c>
      <c r="C1412" t="str">
        <f t="shared" si="66"/>
        <v>2023-2024</v>
      </c>
      <c r="D1412" t="s">
        <v>147</v>
      </c>
      <c r="E1412" t="s">
        <v>78</v>
      </c>
      <c r="F1412" t="str">
        <f t="shared" si="67"/>
        <v>New South Wales</v>
      </c>
      <c r="G1412" t="s">
        <v>10</v>
      </c>
      <c r="H1412">
        <v>2350</v>
      </c>
      <c r="I1412" t="s">
        <v>11</v>
      </c>
      <c r="J1412" t="s">
        <v>68</v>
      </c>
      <c r="K1412" t="s">
        <v>150</v>
      </c>
      <c r="L1412" t="s">
        <v>18</v>
      </c>
      <c r="M1412" s="5">
        <v>59.9</v>
      </c>
    </row>
    <row r="1413" spans="1:13" x14ac:dyDescent="0.15">
      <c r="A1413" s="2">
        <v>45466</v>
      </c>
      <c r="B1413" s="3">
        <f t="shared" si="68"/>
        <v>2024</v>
      </c>
      <c r="C1413" t="str">
        <f t="shared" si="66"/>
        <v>2023-2024</v>
      </c>
      <c r="D1413" t="s">
        <v>147</v>
      </c>
      <c r="E1413" t="s">
        <v>41</v>
      </c>
      <c r="F1413" t="str">
        <f t="shared" si="67"/>
        <v>New South Wales</v>
      </c>
      <c r="G1413" t="s">
        <v>10</v>
      </c>
      <c r="H1413">
        <v>2830</v>
      </c>
      <c r="I1413" t="s">
        <v>11</v>
      </c>
      <c r="J1413" t="s">
        <v>25</v>
      </c>
      <c r="K1413" t="s">
        <v>153</v>
      </c>
      <c r="L1413" t="s">
        <v>16</v>
      </c>
      <c r="M1413" s="5">
        <v>59.9</v>
      </c>
    </row>
    <row r="1414" spans="1:13" x14ac:dyDescent="0.15">
      <c r="A1414" s="2">
        <v>45445</v>
      </c>
      <c r="B1414" s="3">
        <f t="shared" si="68"/>
        <v>2024</v>
      </c>
      <c r="C1414" t="str">
        <f t="shared" si="66"/>
        <v>2023-2024</v>
      </c>
      <c r="D1414" t="s">
        <v>148</v>
      </c>
      <c r="E1414" t="s">
        <v>142</v>
      </c>
      <c r="F1414" t="str">
        <f t="shared" si="67"/>
        <v>Australian Capital Territory</v>
      </c>
      <c r="G1414" t="s">
        <v>80</v>
      </c>
      <c r="H1414">
        <v>2609</v>
      </c>
      <c r="I1414" t="s">
        <v>11</v>
      </c>
      <c r="J1414" t="s">
        <v>58</v>
      </c>
      <c r="K1414" t="s">
        <v>19</v>
      </c>
      <c r="L1414" t="s">
        <v>23</v>
      </c>
      <c r="M1414" s="5">
        <v>59.9</v>
      </c>
    </row>
    <row r="1415" spans="1:13" x14ac:dyDescent="0.15">
      <c r="A1415" s="2">
        <v>45466</v>
      </c>
      <c r="B1415" s="3">
        <f t="shared" si="68"/>
        <v>2024</v>
      </c>
      <c r="C1415" t="str">
        <f t="shared" si="66"/>
        <v>2023-2024</v>
      </c>
      <c r="D1415" t="s">
        <v>148</v>
      </c>
      <c r="E1415" t="s">
        <v>141</v>
      </c>
      <c r="F1415" t="str">
        <f t="shared" si="67"/>
        <v>Western Australia</v>
      </c>
      <c r="G1415" t="s">
        <v>48</v>
      </c>
      <c r="H1415">
        <v>6052</v>
      </c>
      <c r="I1415" t="s">
        <v>11</v>
      </c>
      <c r="J1415" t="s">
        <v>49</v>
      </c>
      <c r="K1415" t="s">
        <v>156</v>
      </c>
      <c r="L1415" t="s">
        <v>17</v>
      </c>
      <c r="M1415" s="5">
        <v>59.9</v>
      </c>
    </row>
    <row r="1416" spans="1:13" x14ac:dyDescent="0.15">
      <c r="A1416" s="2">
        <v>45229</v>
      </c>
      <c r="B1416" s="3">
        <f t="shared" si="68"/>
        <v>2024</v>
      </c>
      <c r="C1416" t="str">
        <f t="shared" si="66"/>
        <v>2023-2024</v>
      </c>
      <c r="D1416" t="s">
        <v>148</v>
      </c>
      <c r="E1416" t="s">
        <v>134</v>
      </c>
      <c r="F1416" t="str">
        <f t="shared" si="67"/>
        <v>Queensland</v>
      </c>
      <c r="G1416" t="s">
        <v>35</v>
      </c>
      <c r="H1416">
        <v>4825</v>
      </c>
      <c r="I1416" t="s">
        <v>11</v>
      </c>
      <c r="J1416" t="s">
        <v>36</v>
      </c>
      <c r="K1416" t="s">
        <v>150</v>
      </c>
      <c r="L1416" t="s">
        <v>18</v>
      </c>
      <c r="M1416" s="5">
        <v>59.9</v>
      </c>
    </row>
    <row r="1417" spans="1:13" x14ac:dyDescent="0.15">
      <c r="A1417" s="2">
        <v>44952</v>
      </c>
      <c r="B1417" s="3">
        <f t="shared" si="68"/>
        <v>2023</v>
      </c>
      <c r="C1417" t="str">
        <f t="shared" si="66"/>
        <v>2022-2023</v>
      </c>
      <c r="D1417" t="s">
        <v>148</v>
      </c>
      <c r="E1417" t="s">
        <v>84</v>
      </c>
      <c r="F1417" t="str">
        <f t="shared" si="67"/>
        <v>Queensland</v>
      </c>
      <c r="G1417" t="s">
        <v>35</v>
      </c>
      <c r="H1417">
        <v>4740</v>
      </c>
      <c r="I1417" t="s">
        <v>11</v>
      </c>
      <c r="J1417" t="s">
        <v>51</v>
      </c>
      <c r="K1417" t="s">
        <v>19</v>
      </c>
      <c r="L1417" t="s">
        <v>23</v>
      </c>
      <c r="M1417" s="5">
        <v>59.900000000000006</v>
      </c>
    </row>
    <row r="1418" spans="1:13" x14ac:dyDescent="0.15">
      <c r="A1418" s="2">
        <v>45602</v>
      </c>
      <c r="B1418" s="3">
        <f t="shared" si="68"/>
        <v>2025</v>
      </c>
      <c r="C1418" t="str">
        <f t="shared" si="66"/>
        <v>2024-2025</v>
      </c>
      <c r="D1418" t="s">
        <v>148</v>
      </c>
      <c r="E1418" t="s">
        <v>112</v>
      </c>
      <c r="F1418" t="str">
        <f t="shared" si="67"/>
        <v>Victoria</v>
      </c>
      <c r="G1418" t="s">
        <v>45</v>
      </c>
      <c r="H1418">
        <v>3076</v>
      </c>
      <c r="I1418" t="s">
        <v>11</v>
      </c>
      <c r="J1418" t="s">
        <v>46</v>
      </c>
      <c r="K1418" t="s">
        <v>151</v>
      </c>
      <c r="L1418" t="s">
        <v>21</v>
      </c>
      <c r="M1418" s="5">
        <v>59.94</v>
      </c>
    </row>
    <row r="1419" spans="1:13" x14ac:dyDescent="0.15">
      <c r="A1419" s="2">
        <v>45006</v>
      </c>
      <c r="B1419" s="3">
        <f t="shared" si="68"/>
        <v>2023</v>
      </c>
      <c r="C1419" t="str">
        <f t="shared" si="66"/>
        <v>2022-2023</v>
      </c>
      <c r="D1419" t="s">
        <v>148</v>
      </c>
      <c r="E1419" t="s">
        <v>24</v>
      </c>
      <c r="F1419" t="str">
        <f t="shared" si="67"/>
        <v>New South Wales</v>
      </c>
      <c r="G1419" t="s">
        <v>10</v>
      </c>
      <c r="H1419">
        <v>2795</v>
      </c>
      <c r="I1419" t="s">
        <v>11</v>
      </c>
      <c r="J1419" t="s">
        <v>25</v>
      </c>
      <c r="K1419" t="s">
        <v>154</v>
      </c>
      <c r="L1419" t="s">
        <v>14</v>
      </c>
      <c r="M1419" s="5">
        <v>59.96</v>
      </c>
    </row>
    <row r="1420" spans="1:13" x14ac:dyDescent="0.15">
      <c r="A1420" s="2">
        <v>45446</v>
      </c>
      <c r="B1420" s="3">
        <f t="shared" si="68"/>
        <v>2024</v>
      </c>
      <c r="C1420" t="str">
        <f t="shared" si="66"/>
        <v>2023-2024</v>
      </c>
      <c r="D1420" t="s">
        <v>147</v>
      </c>
      <c r="E1420" t="s">
        <v>121</v>
      </c>
      <c r="F1420" t="str">
        <f t="shared" si="67"/>
        <v>Queensland</v>
      </c>
      <c r="G1420" t="s">
        <v>35</v>
      </c>
      <c r="H1420">
        <v>4700</v>
      </c>
      <c r="I1420" t="s">
        <v>11</v>
      </c>
      <c r="J1420" t="s">
        <v>51</v>
      </c>
      <c r="K1420" t="s">
        <v>154</v>
      </c>
      <c r="L1420" t="s">
        <v>14</v>
      </c>
      <c r="M1420" s="5">
        <v>59.96</v>
      </c>
    </row>
    <row r="1421" spans="1:13" x14ac:dyDescent="0.15">
      <c r="A1421" s="2">
        <v>45563</v>
      </c>
      <c r="B1421" s="3">
        <f t="shared" si="68"/>
        <v>2025</v>
      </c>
      <c r="C1421" t="str">
        <f t="shared" si="66"/>
        <v>2024-2025</v>
      </c>
      <c r="D1421" t="s">
        <v>148</v>
      </c>
      <c r="E1421" t="s">
        <v>140</v>
      </c>
      <c r="F1421" t="str">
        <f t="shared" si="67"/>
        <v>Tasmania</v>
      </c>
      <c r="G1421" t="s">
        <v>70</v>
      </c>
      <c r="H1421">
        <v>7320</v>
      </c>
      <c r="I1421" t="s">
        <v>11</v>
      </c>
      <c r="J1421" t="s">
        <v>71</v>
      </c>
      <c r="K1421" t="s">
        <v>154</v>
      </c>
      <c r="L1421" t="s">
        <v>14</v>
      </c>
      <c r="M1421" s="5">
        <v>59.97</v>
      </c>
    </row>
    <row r="1422" spans="1:13" x14ac:dyDescent="0.15">
      <c r="A1422" s="2">
        <v>44954</v>
      </c>
      <c r="B1422" s="3">
        <f t="shared" si="68"/>
        <v>2023</v>
      </c>
      <c r="C1422" t="str">
        <f t="shared" si="66"/>
        <v>2022-2023</v>
      </c>
      <c r="D1422" t="s">
        <v>147</v>
      </c>
      <c r="E1422" t="s">
        <v>136</v>
      </c>
      <c r="F1422" t="str">
        <f t="shared" si="67"/>
        <v>Victoria</v>
      </c>
      <c r="G1422" t="s">
        <v>45</v>
      </c>
      <c r="H1422">
        <v>3175</v>
      </c>
      <c r="I1422" t="s">
        <v>11</v>
      </c>
      <c r="J1422" t="s">
        <v>63</v>
      </c>
      <c r="K1422" t="s">
        <v>150</v>
      </c>
      <c r="L1422" t="s">
        <v>18</v>
      </c>
      <c r="M1422" s="5">
        <v>59.97</v>
      </c>
    </row>
    <row r="1423" spans="1:13" x14ac:dyDescent="0.15">
      <c r="A1423" s="2">
        <v>45591</v>
      </c>
      <c r="B1423" s="3">
        <f t="shared" si="68"/>
        <v>2025</v>
      </c>
      <c r="C1423" t="str">
        <f t="shared" si="66"/>
        <v>2024-2025</v>
      </c>
      <c r="D1423" t="s">
        <v>148</v>
      </c>
      <c r="E1423" t="s">
        <v>26</v>
      </c>
      <c r="F1423" t="str">
        <f t="shared" si="67"/>
        <v>New South Wales</v>
      </c>
      <c r="G1423" t="s">
        <v>10</v>
      </c>
      <c r="H1423">
        <v>2141</v>
      </c>
      <c r="I1423" t="s">
        <v>11</v>
      </c>
      <c r="J1423" t="s">
        <v>27</v>
      </c>
      <c r="K1423" t="s">
        <v>154</v>
      </c>
      <c r="L1423" t="s">
        <v>14</v>
      </c>
      <c r="M1423" s="5">
        <v>59.97</v>
      </c>
    </row>
    <row r="1424" spans="1:13" x14ac:dyDescent="0.15">
      <c r="A1424" s="2">
        <v>45568</v>
      </c>
      <c r="B1424" s="3">
        <f t="shared" si="68"/>
        <v>2025</v>
      </c>
      <c r="C1424" t="str">
        <f t="shared" si="66"/>
        <v>2024-2025</v>
      </c>
      <c r="D1424" t="s">
        <v>148</v>
      </c>
      <c r="E1424" t="s">
        <v>137</v>
      </c>
      <c r="F1424" t="str">
        <f t="shared" si="67"/>
        <v>New South Wales</v>
      </c>
      <c r="G1424" t="s">
        <v>10</v>
      </c>
      <c r="H1424">
        <v>2031</v>
      </c>
      <c r="I1424" t="s">
        <v>11</v>
      </c>
      <c r="J1424" t="s">
        <v>12</v>
      </c>
      <c r="K1424" t="s">
        <v>154</v>
      </c>
      <c r="L1424" t="s">
        <v>14</v>
      </c>
      <c r="M1424" s="5">
        <v>59.97</v>
      </c>
    </row>
    <row r="1425" spans="1:13" x14ac:dyDescent="0.15">
      <c r="A1425" s="2">
        <v>45034</v>
      </c>
      <c r="B1425" s="3">
        <f t="shared" si="68"/>
        <v>2023</v>
      </c>
      <c r="C1425" t="str">
        <f t="shared" si="66"/>
        <v>2022-2023</v>
      </c>
      <c r="D1425" t="s">
        <v>148</v>
      </c>
      <c r="E1425" t="s">
        <v>121</v>
      </c>
      <c r="F1425" t="str">
        <f t="shared" si="67"/>
        <v>Queensland</v>
      </c>
      <c r="G1425" t="s">
        <v>35</v>
      </c>
      <c r="H1425">
        <v>4700</v>
      </c>
      <c r="I1425" t="s">
        <v>11</v>
      </c>
      <c r="J1425" t="s">
        <v>51</v>
      </c>
      <c r="K1425" t="s">
        <v>151</v>
      </c>
      <c r="L1425" t="s">
        <v>21</v>
      </c>
      <c r="M1425" s="5">
        <v>59.97</v>
      </c>
    </row>
    <row r="1426" spans="1:13" x14ac:dyDescent="0.15">
      <c r="A1426" s="2">
        <v>45123</v>
      </c>
      <c r="B1426" s="3">
        <f t="shared" si="68"/>
        <v>2024</v>
      </c>
      <c r="C1426" t="str">
        <f t="shared" si="66"/>
        <v>2023-2024</v>
      </c>
      <c r="D1426" t="s">
        <v>147</v>
      </c>
      <c r="E1426" t="s">
        <v>73</v>
      </c>
      <c r="F1426" t="str">
        <f t="shared" si="67"/>
        <v>Victoria</v>
      </c>
      <c r="G1426" t="s">
        <v>45</v>
      </c>
      <c r="H1426">
        <v>3136</v>
      </c>
      <c r="I1426" t="s">
        <v>11</v>
      </c>
      <c r="J1426" t="s">
        <v>63</v>
      </c>
      <c r="K1426" t="s">
        <v>151</v>
      </c>
      <c r="L1426" t="s">
        <v>21</v>
      </c>
      <c r="M1426" s="5">
        <v>59.98</v>
      </c>
    </row>
    <row r="1427" spans="1:13" x14ac:dyDescent="0.15">
      <c r="A1427" s="2">
        <v>45203</v>
      </c>
      <c r="B1427" s="3">
        <f t="shared" si="68"/>
        <v>2024</v>
      </c>
      <c r="C1427" t="str">
        <f t="shared" si="66"/>
        <v>2023-2024</v>
      </c>
      <c r="D1427" t="s">
        <v>147</v>
      </c>
      <c r="E1427" t="s">
        <v>129</v>
      </c>
      <c r="F1427" t="str">
        <f t="shared" si="67"/>
        <v>Tasmania</v>
      </c>
      <c r="G1427" t="s">
        <v>70</v>
      </c>
      <c r="H1427">
        <v>7010</v>
      </c>
      <c r="I1427" t="s">
        <v>11</v>
      </c>
      <c r="J1427" t="s">
        <v>71</v>
      </c>
      <c r="K1427" t="s">
        <v>154</v>
      </c>
      <c r="L1427" t="s">
        <v>14</v>
      </c>
      <c r="M1427" s="5">
        <v>60</v>
      </c>
    </row>
    <row r="1428" spans="1:13" x14ac:dyDescent="0.15">
      <c r="A1428" s="2">
        <v>45275</v>
      </c>
      <c r="B1428" s="3">
        <f t="shared" si="68"/>
        <v>2024</v>
      </c>
      <c r="C1428" t="str">
        <f t="shared" si="66"/>
        <v>2023-2024</v>
      </c>
      <c r="D1428" t="s">
        <v>147</v>
      </c>
      <c r="E1428" t="s">
        <v>109</v>
      </c>
      <c r="F1428" t="str">
        <f t="shared" si="67"/>
        <v>New South Wales</v>
      </c>
      <c r="G1428" t="s">
        <v>10</v>
      </c>
      <c r="H1428">
        <v>2480</v>
      </c>
      <c r="I1428" t="s">
        <v>11</v>
      </c>
      <c r="J1428" t="s">
        <v>68</v>
      </c>
      <c r="K1428" t="s">
        <v>153</v>
      </c>
      <c r="L1428" t="s">
        <v>16</v>
      </c>
      <c r="M1428" s="5">
        <v>60.2</v>
      </c>
    </row>
    <row r="1429" spans="1:13" x14ac:dyDescent="0.15">
      <c r="A1429" s="2">
        <v>45321</v>
      </c>
      <c r="B1429" s="3">
        <f t="shared" si="68"/>
        <v>2024</v>
      </c>
      <c r="C1429" t="str">
        <f t="shared" si="66"/>
        <v>2023-2024</v>
      </c>
      <c r="D1429" t="s">
        <v>148</v>
      </c>
      <c r="E1429" t="s">
        <v>144</v>
      </c>
      <c r="F1429" t="str">
        <f t="shared" si="67"/>
        <v>Queensland</v>
      </c>
      <c r="G1429" t="s">
        <v>35</v>
      </c>
      <c r="H1429">
        <v>4566</v>
      </c>
      <c r="I1429" t="s">
        <v>11</v>
      </c>
      <c r="J1429" t="s">
        <v>120</v>
      </c>
      <c r="K1429" t="s">
        <v>154</v>
      </c>
      <c r="L1429" t="s">
        <v>14</v>
      </c>
      <c r="M1429" s="5">
        <v>60.440000000000005</v>
      </c>
    </row>
    <row r="1430" spans="1:13" x14ac:dyDescent="0.15">
      <c r="A1430" s="2">
        <v>45114</v>
      </c>
      <c r="B1430" s="3">
        <f t="shared" si="68"/>
        <v>2024</v>
      </c>
      <c r="C1430" t="str">
        <f t="shared" si="66"/>
        <v>2023-2024</v>
      </c>
      <c r="D1430" t="s">
        <v>148</v>
      </c>
      <c r="E1430" t="s">
        <v>117</v>
      </c>
      <c r="F1430" t="str">
        <f t="shared" si="67"/>
        <v>Queensland</v>
      </c>
      <c r="G1430" t="s">
        <v>35</v>
      </c>
      <c r="H1430">
        <v>4119</v>
      </c>
      <c r="I1430" t="s">
        <v>11</v>
      </c>
      <c r="J1430" t="s">
        <v>43</v>
      </c>
      <c r="K1430" t="s">
        <v>154</v>
      </c>
      <c r="L1430" t="s">
        <v>14</v>
      </c>
      <c r="M1430" s="5">
        <v>60.78</v>
      </c>
    </row>
    <row r="1431" spans="1:13" x14ac:dyDescent="0.15">
      <c r="A1431" s="2">
        <v>45318</v>
      </c>
      <c r="B1431" s="3">
        <f t="shared" si="68"/>
        <v>2024</v>
      </c>
      <c r="C1431" t="str">
        <f t="shared" si="66"/>
        <v>2023-2024</v>
      </c>
      <c r="D1431" t="s">
        <v>148</v>
      </c>
      <c r="E1431" t="s">
        <v>92</v>
      </c>
      <c r="F1431" t="str">
        <f t="shared" si="67"/>
        <v>Queensland</v>
      </c>
      <c r="G1431" t="s">
        <v>35</v>
      </c>
      <c r="H1431">
        <v>4068</v>
      </c>
      <c r="I1431" t="s">
        <v>11</v>
      </c>
      <c r="J1431" t="s">
        <v>43</v>
      </c>
      <c r="K1431" t="s">
        <v>156</v>
      </c>
      <c r="L1431" t="s">
        <v>17</v>
      </c>
      <c r="M1431" s="5">
        <v>60.879999999999995</v>
      </c>
    </row>
    <row r="1432" spans="1:13" x14ac:dyDescent="0.15">
      <c r="A1432" s="2">
        <v>44978</v>
      </c>
      <c r="B1432" s="3">
        <f t="shared" si="68"/>
        <v>2023</v>
      </c>
      <c r="C1432" t="str">
        <f t="shared" si="66"/>
        <v>2022-2023</v>
      </c>
      <c r="D1432" t="s">
        <v>147</v>
      </c>
      <c r="E1432" t="s">
        <v>28</v>
      </c>
      <c r="F1432" t="str">
        <f t="shared" si="67"/>
        <v>Northern Territory</v>
      </c>
      <c r="G1432" t="s">
        <v>29</v>
      </c>
      <c r="H1432">
        <v>800</v>
      </c>
      <c r="I1432" t="s">
        <v>11</v>
      </c>
      <c r="J1432" t="s">
        <v>30</v>
      </c>
      <c r="K1432" t="s">
        <v>151</v>
      </c>
      <c r="L1432" t="s">
        <v>21</v>
      </c>
      <c r="M1432" s="5">
        <v>61</v>
      </c>
    </row>
    <row r="1433" spans="1:13" x14ac:dyDescent="0.15">
      <c r="A1433" s="2">
        <v>45314</v>
      </c>
      <c r="B1433" s="3">
        <f t="shared" si="68"/>
        <v>2024</v>
      </c>
      <c r="C1433" t="str">
        <f t="shared" si="66"/>
        <v>2023-2024</v>
      </c>
      <c r="D1433" t="s">
        <v>147</v>
      </c>
      <c r="E1433" t="s">
        <v>115</v>
      </c>
      <c r="F1433" t="str">
        <f t="shared" si="67"/>
        <v>Western Australia</v>
      </c>
      <c r="G1433" t="s">
        <v>48</v>
      </c>
      <c r="H1433">
        <v>6280</v>
      </c>
      <c r="I1433" t="s">
        <v>11</v>
      </c>
      <c r="J1433" t="s">
        <v>94</v>
      </c>
      <c r="K1433" t="s">
        <v>149</v>
      </c>
      <c r="L1433" t="s">
        <v>15</v>
      </c>
      <c r="M1433" s="5">
        <v>61.1</v>
      </c>
    </row>
    <row r="1434" spans="1:13" x14ac:dyDescent="0.15">
      <c r="A1434" s="2">
        <v>45107</v>
      </c>
      <c r="B1434" s="3">
        <f t="shared" si="68"/>
        <v>2023</v>
      </c>
      <c r="C1434" t="str">
        <f t="shared" si="66"/>
        <v>2022-2023</v>
      </c>
      <c r="D1434" t="s">
        <v>147</v>
      </c>
      <c r="E1434" t="s">
        <v>76</v>
      </c>
      <c r="F1434" t="str">
        <f t="shared" si="67"/>
        <v>Western Australia</v>
      </c>
      <c r="G1434" t="s">
        <v>48</v>
      </c>
      <c r="H1434">
        <v>6450</v>
      </c>
      <c r="I1434" t="s">
        <v>11</v>
      </c>
      <c r="J1434" t="s">
        <v>77</v>
      </c>
      <c r="K1434" t="s">
        <v>153</v>
      </c>
      <c r="L1434" t="s">
        <v>16</v>
      </c>
      <c r="M1434" s="5">
        <v>61.13</v>
      </c>
    </row>
    <row r="1435" spans="1:13" x14ac:dyDescent="0.15">
      <c r="A1435" s="2">
        <v>45614</v>
      </c>
      <c r="B1435" s="3">
        <f t="shared" si="68"/>
        <v>2025</v>
      </c>
      <c r="C1435" t="str">
        <f t="shared" si="66"/>
        <v>2024-2025</v>
      </c>
      <c r="D1435" t="s">
        <v>148</v>
      </c>
      <c r="E1435" t="s">
        <v>116</v>
      </c>
      <c r="F1435" t="str">
        <f t="shared" si="67"/>
        <v>Western Australia</v>
      </c>
      <c r="G1435" t="s">
        <v>48</v>
      </c>
      <c r="H1435">
        <v>6725</v>
      </c>
      <c r="I1435" t="s">
        <v>11</v>
      </c>
      <c r="J1435" t="s">
        <v>77</v>
      </c>
      <c r="K1435" t="s">
        <v>155</v>
      </c>
      <c r="L1435" t="s">
        <v>20</v>
      </c>
      <c r="M1435" s="5">
        <v>61.410000000000004</v>
      </c>
    </row>
    <row r="1436" spans="1:13" x14ac:dyDescent="0.15">
      <c r="A1436" s="2">
        <v>45450</v>
      </c>
      <c r="B1436" s="3">
        <f t="shared" si="68"/>
        <v>2024</v>
      </c>
      <c r="C1436" t="str">
        <f t="shared" si="66"/>
        <v>2023-2024</v>
      </c>
      <c r="D1436" t="s">
        <v>148</v>
      </c>
      <c r="E1436" t="s">
        <v>137</v>
      </c>
      <c r="F1436" t="str">
        <f t="shared" si="67"/>
        <v>New South Wales</v>
      </c>
      <c r="G1436" t="s">
        <v>10</v>
      </c>
      <c r="H1436">
        <v>2031</v>
      </c>
      <c r="I1436" t="s">
        <v>11</v>
      </c>
      <c r="J1436" t="s">
        <v>12</v>
      </c>
      <c r="K1436" t="s">
        <v>152</v>
      </c>
      <c r="L1436" t="s">
        <v>13</v>
      </c>
      <c r="M1436" s="5">
        <v>61.449999999999996</v>
      </c>
    </row>
    <row r="1437" spans="1:13" x14ac:dyDescent="0.15">
      <c r="A1437" s="2">
        <v>45168</v>
      </c>
      <c r="B1437" s="3">
        <f t="shared" si="68"/>
        <v>2024</v>
      </c>
      <c r="C1437" t="str">
        <f t="shared" si="66"/>
        <v>2023-2024</v>
      </c>
      <c r="D1437" t="s">
        <v>147</v>
      </c>
      <c r="E1437" t="s">
        <v>44</v>
      </c>
      <c r="F1437" t="str">
        <f t="shared" si="67"/>
        <v>Victoria</v>
      </c>
      <c r="G1437" t="s">
        <v>45</v>
      </c>
      <c r="H1437">
        <v>3066</v>
      </c>
      <c r="I1437" t="s">
        <v>11</v>
      </c>
      <c r="J1437" t="s">
        <v>46</v>
      </c>
      <c r="K1437" t="s">
        <v>156</v>
      </c>
      <c r="L1437" t="s">
        <v>17</v>
      </c>
      <c r="M1437" s="5">
        <v>61.569999999999993</v>
      </c>
    </row>
    <row r="1438" spans="1:13" x14ac:dyDescent="0.15">
      <c r="A1438" s="2">
        <v>45562</v>
      </c>
      <c r="B1438" s="3">
        <f t="shared" si="68"/>
        <v>2025</v>
      </c>
      <c r="C1438" t="str">
        <f t="shared" si="66"/>
        <v>2024-2025</v>
      </c>
      <c r="D1438" t="s">
        <v>148</v>
      </c>
      <c r="E1438" t="s">
        <v>140</v>
      </c>
      <c r="F1438" t="str">
        <f t="shared" si="67"/>
        <v>Tasmania</v>
      </c>
      <c r="G1438" t="s">
        <v>70</v>
      </c>
      <c r="H1438">
        <v>7320</v>
      </c>
      <c r="I1438" t="s">
        <v>11</v>
      </c>
      <c r="J1438" t="s">
        <v>71</v>
      </c>
      <c r="K1438" t="s">
        <v>155</v>
      </c>
      <c r="L1438" t="s">
        <v>20</v>
      </c>
      <c r="M1438" s="5">
        <v>61.8</v>
      </c>
    </row>
    <row r="1439" spans="1:13" x14ac:dyDescent="0.15">
      <c r="A1439" s="2">
        <v>45464</v>
      </c>
      <c r="B1439" s="3">
        <f t="shared" si="68"/>
        <v>2024</v>
      </c>
      <c r="C1439" t="str">
        <f t="shared" si="66"/>
        <v>2023-2024</v>
      </c>
      <c r="D1439" t="s">
        <v>148</v>
      </c>
      <c r="E1439" t="s">
        <v>116</v>
      </c>
      <c r="F1439" t="str">
        <f t="shared" si="67"/>
        <v>Western Australia</v>
      </c>
      <c r="G1439" t="s">
        <v>48</v>
      </c>
      <c r="H1439">
        <v>6725</v>
      </c>
      <c r="I1439" t="s">
        <v>11</v>
      </c>
      <c r="J1439" t="s">
        <v>77</v>
      </c>
      <c r="K1439" t="s">
        <v>19</v>
      </c>
      <c r="L1439" t="s">
        <v>23</v>
      </c>
      <c r="M1439" s="5">
        <v>61.89</v>
      </c>
    </row>
    <row r="1440" spans="1:13" x14ac:dyDescent="0.15">
      <c r="A1440" s="2">
        <v>45097</v>
      </c>
      <c r="B1440" s="3">
        <f t="shared" si="68"/>
        <v>2023</v>
      </c>
      <c r="C1440" t="str">
        <f t="shared" si="66"/>
        <v>2022-2023</v>
      </c>
      <c r="D1440" t="s">
        <v>147</v>
      </c>
      <c r="E1440" t="s">
        <v>72</v>
      </c>
      <c r="F1440" t="str">
        <f t="shared" si="67"/>
        <v>Western Australia</v>
      </c>
      <c r="G1440" t="s">
        <v>48</v>
      </c>
      <c r="H1440">
        <v>6010</v>
      </c>
      <c r="I1440" t="s">
        <v>11</v>
      </c>
      <c r="J1440" t="s">
        <v>49</v>
      </c>
      <c r="K1440" t="s">
        <v>156</v>
      </c>
      <c r="L1440" t="s">
        <v>17</v>
      </c>
      <c r="M1440" s="5">
        <v>61.91</v>
      </c>
    </row>
    <row r="1441" spans="1:13" x14ac:dyDescent="0.15">
      <c r="A1441" s="2">
        <v>45388</v>
      </c>
      <c r="B1441" s="3">
        <f t="shared" si="68"/>
        <v>2024</v>
      </c>
      <c r="C1441" t="str">
        <f t="shared" si="66"/>
        <v>2023-2024</v>
      </c>
      <c r="D1441" t="s">
        <v>148</v>
      </c>
      <c r="E1441" t="s">
        <v>140</v>
      </c>
      <c r="F1441" t="str">
        <f t="shared" si="67"/>
        <v>Tasmania</v>
      </c>
      <c r="G1441" t="s">
        <v>70</v>
      </c>
      <c r="H1441">
        <v>7320</v>
      </c>
      <c r="I1441" t="s">
        <v>11</v>
      </c>
      <c r="J1441" t="s">
        <v>71</v>
      </c>
      <c r="K1441" t="s">
        <v>154</v>
      </c>
      <c r="L1441" t="s">
        <v>14</v>
      </c>
      <c r="M1441" s="5">
        <v>61.940000000000005</v>
      </c>
    </row>
    <row r="1442" spans="1:13" x14ac:dyDescent="0.15">
      <c r="A1442" s="2">
        <v>45069</v>
      </c>
      <c r="B1442" s="3">
        <f t="shared" si="68"/>
        <v>2023</v>
      </c>
      <c r="C1442" t="str">
        <f t="shared" si="66"/>
        <v>2022-2023</v>
      </c>
      <c r="D1442" t="s">
        <v>147</v>
      </c>
      <c r="E1442" t="s">
        <v>56</v>
      </c>
      <c r="F1442" t="str">
        <f t="shared" si="67"/>
        <v>Northern Territory</v>
      </c>
      <c r="G1442" t="s">
        <v>29</v>
      </c>
      <c r="H1442">
        <v>870</v>
      </c>
      <c r="I1442" t="s">
        <v>11</v>
      </c>
      <c r="J1442" t="s">
        <v>30</v>
      </c>
      <c r="K1442" t="s">
        <v>154</v>
      </c>
      <c r="L1442" t="s">
        <v>14</v>
      </c>
      <c r="M1442" s="5">
        <v>61.96</v>
      </c>
    </row>
    <row r="1443" spans="1:13" x14ac:dyDescent="0.15">
      <c r="A1443" s="2">
        <v>45346</v>
      </c>
      <c r="B1443" s="3">
        <f t="shared" si="68"/>
        <v>2024</v>
      </c>
      <c r="C1443" t="str">
        <f t="shared" si="66"/>
        <v>2023-2024</v>
      </c>
      <c r="D1443" t="s">
        <v>147</v>
      </c>
      <c r="E1443" t="s">
        <v>101</v>
      </c>
      <c r="F1443" t="str">
        <f t="shared" si="67"/>
        <v>Victoria</v>
      </c>
      <c r="G1443" t="s">
        <v>45</v>
      </c>
      <c r="H1443">
        <v>3131</v>
      </c>
      <c r="I1443" t="s">
        <v>11</v>
      </c>
      <c r="J1443" t="s">
        <v>63</v>
      </c>
      <c r="K1443" t="s">
        <v>19</v>
      </c>
      <c r="L1443" t="s">
        <v>23</v>
      </c>
      <c r="M1443" s="5">
        <v>62.15</v>
      </c>
    </row>
    <row r="1444" spans="1:13" x14ac:dyDescent="0.15">
      <c r="A1444" s="2">
        <v>45025</v>
      </c>
      <c r="B1444" s="3">
        <f t="shared" si="68"/>
        <v>2023</v>
      </c>
      <c r="C1444" t="str">
        <f t="shared" si="66"/>
        <v>2022-2023</v>
      </c>
      <c r="D1444" t="s">
        <v>147</v>
      </c>
      <c r="E1444" t="s">
        <v>131</v>
      </c>
      <c r="F1444" t="str">
        <f t="shared" si="67"/>
        <v>Western Australia</v>
      </c>
      <c r="G1444" t="s">
        <v>48</v>
      </c>
      <c r="H1444">
        <v>6530</v>
      </c>
      <c r="I1444" t="s">
        <v>11</v>
      </c>
      <c r="J1444" t="s">
        <v>77</v>
      </c>
      <c r="K1444" t="s">
        <v>152</v>
      </c>
      <c r="L1444" t="s">
        <v>13</v>
      </c>
      <c r="M1444" s="5">
        <v>62.21</v>
      </c>
    </row>
    <row r="1445" spans="1:13" x14ac:dyDescent="0.15">
      <c r="A1445" s="2">
        <v>45200</v>
      </c>
      <c r="B1445" s="3">
        <f t="shared" si="68"/>
        <v>2024</v>
      </c>
      <c r="C1445" t="str">
        <f t="shared" si="66"/>
        <v>2023-2024</v>
      </c>
      <c r="D1445" t="s">
        <v>148</v>
      </c>
      <c r="E1445" t="s">
        <v>95</v>
      </c>
      <c r="F1445" t="str">
        <f t="shared" si="67"/>
        <v>Victoria</v>
      </c>
      <c r="G1445" t="s">
        <v>45</v>
      </c>
      <c r="H1445">
        <v>3931</v>
      </c>
      <c r="I1445" t="s">
        <v>11</v>
      </c>
      <c r="J1445" t="s">
        <v>55</v>
      </c>
      <c r="K1445" t="s">
        <v>154</v>
      </c>
      <c r="L1445" t="s">
        <v>14</v>
      </c>
      <c r="M1445" s="5">
        <v>62.35</v>
      </c>
    </row>
    <row r="1446" spans="1:13" x14ac:dyDescent="0.15">
      <c r="A1446" s="2">
        <v>45406</v>
      </c>
      <c r="B1446" s="3">
        <f t="shared" si="68"/>
        <v>2024</v>
      </c>
      <c r="C1446" t="str">
        <f t="shared" si="66"/>
        <v>2023-2024</v>
      </c>
      <c r="D1446" t="s">
        <v>147</v>
      </c>
      <c r="E1446" t="s">
        <v>105</v>
      </c>
      <c r="F1446" t="str">
        <f t="shared" si="67"/>
        <v>Victoria</v>
      </c>
      <c r="G1446" t="s">
        <v>45</v>
      </c>
      <c r="H1446">
        <v>3500</v>
      </c>
      <c r="I1446" t="s">
        <v>11</v>
      </c>
      <c r="J1446" t="s">
        <v>60</v>
      </c>
      <c r="K1446" t="s">
        <v>154</v>
      </c>
      <c r="L1446" t="s">
        <v>14</v>
      </c>
      <c r="M1446" s="5">
        <v>62.46</v>
      </c>
    </row>
    <row r="1447" spans="1:13" x14ac:dyDescent="0.15">
      <c r="A1447" s="2">
        <v>45282</v>
      </c>
      <c r="B1447" s="3">
        <f t="shared" si="68"/>
        <v>2024</v>
      </c>
      <c r="C1447" t="str">
        <f t="shared" si="66"/>
        <v>2023-2024</v>
      </c>
      <c r="D1447" t="s">
        <v>147</v>
      </c>
      <c r="E1447" t="s">
        <v>119</v>
      </c>
      <c r="F1447" t="str">
        <f t="shared" si="67"/>
        <v>Queensland</v>
      </c>
      <c r="G1447" t="s">
        <v>35</v>
      </c>
      <c r="H1447">
        <v>4570</v>
      </c>
      <c r="I1447" t="s">
        <v>11</v>
      </c>
      <c r="J1447" t="s">
        <v>120</v>
      </c>
      <c r="K1447" t="s">
        <v>153</v>
      </c>
      <c r="L1447" t="s">
        <v>16</v>
      </c>
      <c r="M1447" s="5">
        <v>62.480000000000004</v>
      </c>
    </row>
    <row r="1448" spans="1:13" x14ac:dyDescent="0.15">
      <c r="A1448" s="2">
        <v>45255</v>
      </c>
      <c r="B1448" s="3">
        <f t="shared" si="68"/>
        <v>2024</v>
      </c>
      <c r="C1448" t="str">
        <f t="shared" si="66"/>
        <v>2023-2024</v>
      </c>
      <c r="D1448" t="s">
        <v>147</v>
      </c>
      <c r="E1448" t="s">
        <v>102</v>
      </c>
      <c r="F1448" t="str">
        <f t="shared" si="67"/>
        <v>Queensland</v>
      </c>
      <c r="G1448" t="s">
        <v>35</v>
      </c>
      <c r="H1448">
        <v>4870</v>
      </c>
      <c r="I1448" t="s">
        <v>11</v>
      </c>
      <c r="J1448" t="s">
        <v>36</v>
      </c>
      <c r="K1448" t="s">
        <v>152</v>
      </c>
      <c r="L1448" t="s">
        <v>13</v>
      </c>
      <c r="M1448" s="5">
        <v>62.49</v>
      </c>
    </row>
    <row r="1449" spans="1:13" x14ac:dyDescent="0.15">
      <c r="A1449" s="2">
        <v>45079</v>
      </c>
      <c r="B1449" s="3">
        <f t="shared" si="68"/>
        <v>2023</v>
      </c>
      <c r="C1449" t="str">
        <f t="shared" si="66"/>
        <v>2022-2023</v>
      </c>
      <c r="D1449" t="s">
        <v>147</v>
      </c>
      <c r="E1449" t="s">
        <v>76</v>
      </c>
      <c r="F1449" t="str">
        <f t="shared" si="67"/>
        <v>Western Australia</v>
      </c>
      <c r="G1449" t="s">
        <v>48</v>
      </c>
      <c r="H1449">
        <v>6450</v>
      </c>
      <c r="I1449" t="s">
        <v>11</v>
      </c>
      <c r="J1449" t="s">
        <v>77</v>
      </c>
      <c r="K1449" t="s">
        <v>19</v>
      </c>
      <c r="L1449" t="s">
        <v>23</v>
      </c>
      <c r="M1449" s="5">
        <v>62.620000000000005</v>
      </c>
    </row>
    <row r="1450" spans="1:13" x14ac:dyDescent="0.15">
      <c r="A1450" s="2">
        <v>45115</v>
      </c>
      <c r="B1450" s="3">
        <f t="shared" si="68"/>
        <v>2024</v>
      </c>
      <c r="C1450" t="str">
        <f t="shared" si="66"/>
        <v>2023-2024</v>
      </c>
      <c r="D1450" t="s">
        <v>147</v>
      </c>
      <c r="E1450" t="s">
        <v>114</v>
      </c>
      <c r="F1450" t="str">
        <f t="shared" si="67"/>
        <v>Victoria</v>
      </c>
      <c r="G1450" t="s">
        <v>45</v>
      </c>
      <c r="H1450">
        <v>3551</v>
      </c>
      <c r="I1450" t="s">
        <v>11</v>
      </c>
      <c r="J1450" t="s">
        <v>60</v>
      </c>
      <c r="K1450" t="s">
        <v>155</v>
      </c>
      <c r="L1450" t="s">
        <v>20</v>
      </c>
      <c r="M1450" s="5">
        <v>62.75</v>
      </c>
    </row>
    <row r="1451" spans="1:13" x14ac:dyDescent="0.15">
      <c r="A1451" s="2">
        <v>45292</v>
      </c>
      <c r="B1451" s="3">
        <f t="shared" si="68"/>
        <v>2024</v>
      </c>
      <c r="C1451" t="str">
        <f t="shared" si="66"/>
        <v>2023-2024</v>
      </c>
      <c r="D1451" t="s">
        <v>148</v>
      </c>
      <c r="E1451" t="s">
        <v>75</v>
      </c>
      <c r="F1451" t="str">
        <f t="shared" si="67"/>
        <v>Victoria</v>
      </c>
      <c r="G1451" t="s">
        <v>45</v>
      </c>
      <c r="H1451">
        <v>3630</v>
      </c>
      <c r="I1451" t="s">
        <v>11</v>
      </c>
      <c r="J1451" t="s">
        <v>55</v>
      </c>
      <c r="K1451" t="s">
        <v>156</v>
      </c>
      <c r="L1451" t="s">
        <v>17</v>
      </c>
      <c r="M1451" s="5">
        <v>62.839999999999996</v>
      </c>
    </row>
    <row r="1452" spans="1:13" x14ac:dyDescent="0.15">
      <c r="A1452" s="2">
        <v>45371</v>
      </c>
      <c r="B1452" s="3">
        <f t="shared" si="68"/>
        <v>2024</v>
      </c>
      <c r="C1452" t="str">
        <f t="shared" si="66"/>
        <v>2023-2024</v>
      </c>
      <c r="D1452" t="s">
        <v>147</v>
      </c>
      <c r="E1452" t="s">
        <v>59</v>
      </c>
      <c r="F1452" t="str">
        <f t="shared" si="67"/>
        <v>Victoria</v>
      </c>
      <c r="G1452" t="s">
        <v>45</v>
      </c>
      <c r="H1452">
        <v>3280</v>
      </c>
      <c r="I1452" t="s">
        <v>11</v>
      </c>
      <c r="J1452" t="s">
        <v>60</v>
      </c>
      <c r="K1452" t="s">
        <v>155</v>
      </c>
      <c r="L1452" t="s">
        <v>20</v>
      </c>
      <c r="M1452" s="5">
        <v>62.910000000000004</v>
      </c>
    </row>
    <row r="1453" spans="1:13" x14ac:dyDescent="0.15">
      <c r="A1453" s="2">
        <v>45590</v>
      </c>
      <c r="B1453" s="3">
        <f t="shared" si="68"/>
        <v>2025</v>
      </c>
      <c r="C1453" t="str">
        <f t="shared" si="66"/>
        <v>2024-2025</v>
      </c>
      <c r="D1453" t="s">
        <v>147</v>
      </c>
      <c r="E1453" t="s">
        <v>89</v>
      </c>
      <c r="F1453" t="str">
        <f t="shared" si="67"/>
        <v>Queensland</v>
      </c>
      <c r="G1453" t="s">
        <v>35</v>
      </c>
      <c r="H1453">
        <v>4655</v>
      </c>
      <c r="I1453" t="s">
        <v>11</v>
      </c>
      <c r="J1453" t="s">
        <v>51</v>
      </c>
      <c r="K1453" t="s">
        <v>153</v>
      </c>
      <c r="L1453" t="s">
        <v>16</v>
      </c>
      <c r="M1453" s="5">
        <v>63</v>
      </c>
    </row>
    <row r="1454" spans="1:13" x14ac:dyDescent="0.15">
      <c r="A1454" s="2">
        <v>45592</v>
      </c>
      <c r="B1454" s="3">
        <f t="shared" si="68"/>
        <v>2025</v>
      </c>
      <c r="C1454" t="str">
        <f t="shared" si="66"/>
        <v>2024-2025</v>
      </c>
      <c r="D1454" t="s">
        <v>147</v>
      </c>
      <c r="E1454" t="s">
        <v>109</v>
      </c>
      <c r="F1454" t="str">
        <f t="shared" si="67"/>
        <v>New South Wales</v>
      </c>
      <c r="G1454" t="s">
        <v>10</v>
      </c>
      <c r="H1454">
        <v>2480</v>
      </c>
      <c r="I1454" t="s">
        <v>11</v>
      </c>
      <c r="J1454" t="s">
        <v>68</v>
      </c>
      <c r="K1454" t="s">
        <v>149</v>
      </c>
      <c r="L1454" t="s">
        <v>15</v>
      </c>
      <c r="M1454" s="5">
        <v>63.11</v>
      </c>
    </row>
    <row r="1455" spans="1:13" x14ac:dyDescent="0.15">
      <c r="A1455" s="2">
        <v>45286</v>
      </c>
      <c r="B1455" s="3">
        <f t="shared" si="68"/>
        <v>2024</v>
      </c>
      <c r="C1455" t="str">
        <f t="shared" si="66"/>
        <v>2023-2024</v>
      </c>
      <c r="D1455" t="s">
        <v>147</v>
      </c>
      <c r="E1455" t="s">
        <v>88</v>
      </c>
      <c r="F1455" t="str">
        <f t="shared" si="67"/>
        <v>South Australia</v>
      </c>
      <c r="G1455" t="s">
        <v>32</v>
      </c>
      <c r="H1455">
        <v>5011</v>
      </c>
      <c r="I1455" t="s">
        <v>11</v>
      </c>
      <c r="J1455" t="s">
        <v>33</v>
      </c>
      <c r="K1455" t="s">
        <v>19</v>
      </c>
      <c r="L1455" t="s">
        <v>23</v>
      </c>
      <c r="M1455" s="5">
        <v>63.46</v>
      </c>
    </row>
    <row r="1456" spans="1:13" x14ac:dyDescent="0.15">
      <c r="A1456" s="2">
        <v>45602</v>
      </c>
      <c r="B1456" s="3">
        <f t="shared" si="68"/>
        <v>2025</v>
      </c>
      <c r="C1456" t="str">
        <f t="shared" si="66"/>
        <v>2024-2025</v>
      </c>
      <c r="D1456" t="s">
        <v>147</v>
      </c>
      <c r="E1456" t="s">
        <v>69</v>
      </c>
      <c r="F1456" t="str">
        <f t="shared" si="67"/>
        <v>Tasmania</v>
      </c>
      <c r="G1456" t="s">
        <v>70</v>
      </c>
      <c r="H1456">
        <v>7018</v>
      </c>
      <c r="I1456" t="s">
        <v>11</v>
      </c>
      <c r="J1456" t="s">
        <v>71</v>
      </c>
      <c r="K1456" t="s">
        <v>152</v>
      </c>
      <c r="L1456" t="s">
        <v>13</v>
      </c>
      <c r="M1456" s="5">
        <v>63.64</v>
      </c>
    </row>
    <row r="1457" spans="1:13" x14ac:dyDescent="0.15">
      <c r="A1457" s="2">
        <v>44969</v>
      </c>
      <c r="B1457" s="3">
        <f t="shared" si="68"/>
        <v>2023</v>
      </c>
      <c r="C1457" t="str">
        <f t="shared" si="66"/>
        <v>2022-2023</v>
      </c>
      <c r="D1457" t="s">
        <v>147</v>
      </c>
      <c r="E1457" t="s">
        <v>76</v>
      </c>
      <c r="F1457" t="str">
        <f t="shared" si="67"/>
        <v>Western Australia</v>
      </c>
      <c r="G1457" t="s">
        <v>48</v>
      </c>
      <c r="H1457">
        <v>6450</v>
      </c>
      <c r="I1457" t="s">
        <v>11</v>
      </c>
      <c r="J1457" t="s">
        <v>77</v>
      </c>
      <c r="K1457" t="s">
        <v>156</v>
      </c>
      <c r="L1457" t="s">
        <v>17</v>
      </c>
      <c r="M1457" s="5">
        <v>63.89</v>
      </c>
    </row>
    <row r="1458" spans="1:13" x14ac:dyDescent="0.15">
      <c r="A1458" s="2">
        <v>45226</v>
      </c>
      <c r="B1458" s="3">
        <f t="shared" si="68"/>
        <v>2024</v>
      </c>
      <c r="C1458" t="str">
        <f t="shared" si="66"/>
        <v>2023-2024</v>
      </c>
      <c r="D1458" t="s">
        <v>147</v>
      </c>
      <c r="E1458" t="s">
        <v>34</v>
      </c>
      <c r="F1458" t="str">
        <f t="shared" si="67"/>
        <v>Queensland</v>
      </c>
      <c r="G1458" t="s">
        <v>35</v>
      </c>
      <c r="H1458">
        <v>4802</v>
      </c>
      <c r="I1458" t="s">
        <v>11</v>
      </c>
      <c r="J1458" t="s">
        <v>36</v>
      </c>
      <c r="K1458" t="s">
        <v>152</v>
      </c>
      <c r="L1458" t="s">
        <v>13</v>
      </c>
      <c r="M1458" s="5">
        <v>63.92</v>
      </c>
    </row>
    <row r="1459" spans="1:13" x14ac:dyDescent="0.15">
      <c r="A1459" s="2">
        <v>45392</v>
      </c>
      <c r="B1459" s="3">
        <f t="shared" si="68"/>
        <v>2024</v>
      </c>
      <c r="C1459" t="str">
        <f t="shared" si="66"/>
        <v>2023-2024</v>
      </c>
      <c r="D1459" t="s">
        <v>147</v>
      </c>
      <c r="E1459" t="s">
        <v>57</v>
      </c>
      <c r="F1459" t="str">
        <f t="shared" si="67"/>
        <v>New South Wales</v>
      </c>
      <c r="G1459" t="s">
        <v>10</v>
      </c>
      <c r="H1459">
        <v>2560</v>
      </c>
      <c r="I1459" t="s">
        <v>11</v>
      </c>
      <c r="J1459" t="s">
        <v>58</v>
      </c>
      <c r="K1459" t="s">
        <v>153</v>
      </c>
      <c r="L1459" t="s">
        <v>16</v>
      </c>
      <c r="M1459" s="5">
        <v>63.92</v>
      </c>
    </row>
    <row r="1460" spans="1:13" x14ac:dyDescent="0.15">
      <c r="A1460" s="2">
        <v>45077</v>
      </c>
      <c r="B1460" s="3">
        <f t="shared" si="68"/>
        <v>2023</v>
      </c>
      <c r="C1460" t="str">
        <f t="shared" si="66"/>
        <v>2022-2023</v>
      </c>
      <c r="D1460" t="s">
        <v>148</v>
      </c>
      <c r="E1460" t="s">
        <v>141</v>
      </c>
      <c r="F1460" t="str">
        <f t="shared" si="67"/>
        <v>Western Australia</v>
      </c>
      <c r="G1460" t="s">
        <v>48</v>
      </c>
      <c r="H1460">
        <v>6052</v>
      </c>
      <c r="I1460" t="s">
        <v>11</v>
      </c>
      <c r="J1460" t="s">
        <v>49</v>
      </c>
      <c r="K1460" t="s">
        <v>19</v>
      </c>
      <c r="L1460" t="s">
        <v>23</v>
      </c>
      <c r="M1460" s="5">
        <v>63.92</v>
      </c>
    </row>
    <row r="1461" spans="1:13" x14ac:dyDescent="0.15">
      <c r="A1461" s="2">
        <v>45639</v>
      </c>
      <c r="B1461" s="3">
        <f t="shared" si="68"/>
        <v>2025</v>
      </c>
      <c r="C1461" t="str">
        <f t="shared" si="66"/>
        <v>2024-2025</v>
      </c>
      <c r="D1461" t="s">
        <v>148</v>
      </c>
      <c r="E1461" t="s">
        <v>145</v>
      </c>
      <c r="F1461" t="str">
        <f t="shared" si="67"/>
        <v>New South Wales</v>
      </c>
      <c r="G1461" t="s">
        <v>10</v>
      </c>
      <c r="H1461">
        <v>2101</v>
      </c>
      <c r="I1461" t="s">
        <v>11</v>
      </c>
      <c r="J1461" t="s">
        <v>27</v>
      </c>
      <c r="K1461" t="s">
        <v>151</v>
      </c>
      <c r="L1461" t="s">
        <v>21</v>
      </c>
      <c r="M1461" s="5">
        <v>63.92</v>
      </c>
    </row>
    <row r="1462" spans="1:13" x14ac:dyDescent="0.15">
      <c r="A1462" s="2">
        <v>45580</v>
      </c>
      <c r="B1462" s="3">
        <f t="shared" si="68"/>
        <v>2025</v>
      </c>
      <c r="C1462" t="str">
        <f t="shared" si="66"/>
        <v>2024-2025</v>
      </c>
      <c r="D1462" t="s">
        <v>147</v>
      </c>
      <c r="E1462" t="s">
        <v>115</v>
      </c>
      <c r="F1462" t="str">
        <f t="shared" si="67"/>
        <v>Western Australia</v>
      </c>
      <c r="G1462" t="s">
        <v>48</v>
      </c>
      <c r="H1462">
        <v>6280</v>
      </c>
      <c r="I1462" t="s">
        <v>11</v>
      </c>
      <c r="J1462" t="s">
        <v>94</v>
      </c>
      <c r="K1462" t="s">
        <v>149</v>
      </c>
      <c r="L1462" t="s">
        <v>15</v>
      </c>
      <c r="M1462" s="5">
        <v>64</v>
      </c>
    </row>
    <row r="1463" spans="1:13" x14ac:dyDescent="0.15">
      <c r="A1463" s="2">
        <v>45190</v>
      </c>
      <c r="B1463" s="3">
        <f t="shared" si="68"/>
        <v>2024</v>
      </c>
      <c r="C1463" t="str">
        <f t="shared" si="66"/>
        <v>2023-2024</v>
      </c>
      <c r="D1463" t="s">
        <v>147</v>
      </c>
      <c r="E1463" t="s">
        <v>78</v>
      </c>
      <c r="F1463" t="str">
        <f t="shared" si="67"/>
        <v>New South Wales</v>
      </c>
      <c r="G1463" t="s">
        <v>10</v>
      </c>
      <c r="H1463">
        <v>2350</v>
      </c>
      <c r="I1463" t="s">
        <v>11</v>
      </c>
      <c r="J1463" t="s">
        <v>68</v>
      </c>
      <c r="K1463" t="s">
        <v>149</v>
      </c>
      <c r="L1463" t="s">
        <v>15</v>
      </c>
      <c r="M1463" s="5">
        <v>64.87</v>
      </c>
    </row>
    <row r="1464" spans="1:13" x14ac:dyDescent="0.15">
      <c r="A1464" s="2">
        <v>45159</v>
      </c>
      <c r="B1464" s="3">
        <f t="shared" si="68"/>
        <v>2024</v>
      </c>
      <c r="C1464" t="str">
        <f t="shared" si="66"/>
        <v>2023-2024</v>
      </c>
      <c r="D1464" t="s">
        <v>148</v>
      </c>
      <c r="E1464" t="s">
        <v>100</v>
      </c>
      <c r="F1464" t="str">
        <f t="shared" si="67"/>
        <v>Western Australia</v>
      </c>
      <c r="G1464" t="s">
        <v>48</v>
      </c>
      <c r="H1464">
        <v>6021</v>
      </c>
      <c r="I1464" t="s">
        <v>11</v>
      </c>
      <c r="J1464" t="s">
        <v>49</v>
      </c>
      <c r="K1464" t="s">
        <v>150</v>
      </c>
      <c r="L1464" t="s">
        <v>18</v>
      </c>
      <c r="M1464" s="5">
        <v>64.89</v>
      </c>
    </row>
    <row r="1465" spans="1:13" x14ac:dyDescent="0.15">
      <c r="A1465" s="2">
        <v>45241</v>
      </c>
      <c r="B1465" s="3">
        <f t="shared" si="68"/>
        <v>2024</v>
      </c>
      <c r="C1465" t="str">
        <f t="shared" si="66"/>
        <v>2023-2024</v>
      </c>
      <c r="D1465" t="s">
        <v>147</v>
      </c>
      <c r="E1465" t="s">
        <v>119</v>
      </c>
      <c r="F1465" t="str">
        <f t="shared" si="67"/>
        <v>Queensland</v>
      </c>
      <c r="G1465" t="s">
        <v>35</v>
      </c>
      <c r="H1465">
        <v>4570</v>
      </c>
      <c r="I1465" t="s">
        <v>11</v>
      </c>
      <c r="J1465" t="s">
        <v>120</v>
      </c>
      <c r="K1465" t="s">
        <v>152</v>
      </c>
      <c r="L1465" t="s">
        <v>13</v>
      </c>
      <c r="M1465" s="5">
        <v>64.900000000000006</v>
      </c>
    </row>
    <row r="1466" spans="1:13" x14ac:dyDescent="0.15">
      <c r="A1466" s="2">
        <v>45217</v>
      </c>
      <c r="B1466" s="3">
        <f t="shared" si="68"/>
        <v>2024</v>
      </c>
      <c r="C1466" t="str">
        <f t="shared" si="66"/>
        <v>2023-2024</v>
      </c>
      <c r="D1466" t="s">
        <v>147</v>
      </c>
      <c r="E1466" t="s">
        <v>124</v>
      </c>
      <c r="F1466" t="str">
        <f t="shared" si="67"/>
        <v>New South Wales</v>
      </c>
      <c r="G1466" t="s">
        <v>10</v>
      </c>
      <c r="H1466">
        <v>2015</v>
      </c>
      <c r="I1466" t="s">
        <v>11</v>
      </c>
      <c r="J1466" t="s">
        <v>12</v>
      </c>
      <c r="K1466" t="s">
        <v>153</v>
      </c>
      <c r="L1466" t="s">
        <v>16</v>
      </c>
      <c r="M1466" s="5">
        <v>64.95</v>
      </c>
    </row>
    <row r="1467" spans="1:13" x14ac:dyDescent="0.15">
      <c r="A1467" s="2">
        <v>45134</v>
      </c>
      <c r="B1467" s="3">
        <f t="shared" si="68"/>
        <v>2024</v>
      </c>
      <c r="C1467" t="str">
        <f t="shared" si="66"/>
        <v>2023-2024</v>
      </c>
      <c r="D1467" t="s">
        <v>147</v>
      </c>
      <c r="E1467" t="s">
        <v>56</v>
      </c>
      <c r="F1467" t="str">
        <f t="shared" si="67"/>
        <v>Northern Territory</v>
      </c>
      <c r="G1467" t="s">
        <v>29</v>
      </c>
      <c r="H1467">
        <v>870</v>
      </c>
      <c r="I1467" t="s">
        <v>11</v>
      </c>
      <c r="J1467" t="s">
        <v>30</v>
      </c>
      <c r="K1467" t="s">
        <v>154</v>
      </c>
      <c r="L1467" t="s">
        <v>14</v>
      </c>
      <c r="M1467" s="5">
        <v>64.95</v>
      </c>
    </row>
    <row r="1468" spans="1:13" x14ac:dyDescent="0.15">
      <c r="A1468" s="2">
        <v>45152</v>
      </c>
      <c r="B1468" s="3">
        <f t="shared" si="68"/>
        <v>2024</v>
      </c>
      <c r="C1468" t="str">
        <f t="shared" si="66"/>
        <v>2023-2024</v>
      </c>
      <c r="D1468" t="s">
        <v>148</v>
      </c>
      <c r="E1468" t="s">
        <v>74</v>
      </c>
      <c r="F1468" t="str">
        <f t="shared" si="67"/>
        <v>South Australia</v>
      </c>
      <c r="G1468" t="s">
        <v>32</v>
      </c>
      <c r="H1468">
        <v>5043</v>
      </c>
      <c r="I1468" t="s">
        <v>11</v>
      </c>
      <c r="J1468" t="s">
        <v>33</v>
      </c>
      <c r="K1468" t="s">
        <v>154</v>
      </c>
      <c r="L1468" t="s">
        <v>14</v>
      </c>
      <c r="M1468" s="5">
        <v>64.95</v>
      </c>
    </row>
    <row r="1469" spans="1:13" x14ac:dyDescent="0.15">
      <c r="A1469" s="2">
        <v>44953</v>
      </c>
      <c r="B1469" s="3">
        <f t="shared" si="68"/>
        <v>2023</v>
      </c>
      <c r="C1469" t="str">
        <f t="shared" si="66"/>
        <v>2022-2023</v>
      </c>
      <c r="D1469" t="s">
        <v>147</v>
      </c>
      <c r="E1469" t="s">
        <v>139</v>
      </c>
      <c r="F1469" t="str">
        <f t="shared" si="67"/>
        <v>New South Wales</v>
      </c>
      <c r="G1469" t="s">
        <v>10</v>
      </c>
      <c r="H1469">
        <v>2020</v>
      </c>
      <c r="I1469" t="s">
        <v>11</v>
      </c>
      <c r="J1469" t="s">
        <v>12</v>
      </c>
      <c r="K1469" t="s">
        <v>153</v>
      </c>
      <c r="L1469" t="s">
        <v>16</v>
      </c>
      <c r="M1469" s="5">
        <v>64.95</v>
      </c>
    </row>
    <row r="1470" spans="1:13" x14ac:dyDescent="0.15">
      <c r="A1470" s="2">
        <v>45467</v>
      </c>
      <c r="B1470" s="3">
        <f t="shared" si="68"/>
        <v>2024</v>
      </c>
      <c r="C1470" t="str">
        <f t="shared" si="66"/>
        <v>2023-2024</v>
      </c>
      <c r="D1470" t="s">
        <v>148</v>
      </c>
      <c r="E1470" t="s">
        <v>137</v>
      </c>
      <c r="F1470" t="str">
        <f t="shared" si="67"/>
        <v>New South Wales</v>
      </c>
      <c r="G1470" t="s">
        <v>10</v>
      </c>
      <c r="H1470">
        <v>2031</v>
      </c>
      <c r="I1470" t="s">
        <v>11</v>
      </c>
      <c r="J1470" t="s">
        <v>12</v>
      </c>
      <c r="K1470" t="s">
        <v>153</v>
      </c>
      <c r="L1470" t="s">
        <v>16</v>
      </c>
      <c r="M1470" s="5">
        <v>64.95</v>
      </c>
    </row>
    <row r="1471" spans="1:13" x14ac:dyDescent="0.15">
      <c r="A1471" s="2">
        <v>45103</v>
      </c>
      <c r="B1471" s="3">
        <f t="shared" si="68"/>
        <v>2023</v>
      </c>
      <c r="C1471" t="str">
        <f t="shared" si="66"/>
        <v>2022-2023</v>
      </c>
      <c r="D1471" t="s">
        <v>147</v>
      </c>
      <c r="E1471" t="s">
        <v>66</v>
      </c>
      <c r="F1471" t="str">
        <f t="shared" si="67"/>
        <v>South Australia</v>
      </c>
      <c r="G1471" t="s">
        <v>32</v>
      </c>
      <c r="H1471">
        <v>5169</v>
      </c>
      <c r="I1471" t="s">
        <v>11</v>
      </c>
      <c r="J1471" t="s">
        <v>33</v>
      </c>
      <c r="K1471" t="s">
        <v>153</v>
      </c>
      <c r="L1471" t="s">
        <v>16</v>
      </c>
      <c r="M1471" s="5">
        <v>64.95</v>
      </c>
    </row>
    <row r="1472" spans="1:13" x14ac:dyDescent="0.15">
      <c r="A1472" s="2">
        <v>45162</v>
      </c>
      <c r="B1472" s="3">
        <f t="shared" si="68"/>
        <v>2024</v>
      </c>
      <c r="C1472" t="str">
        <f t="shared" si="66"/>
        <v>2023-2024</v>
      </c>
      <c r="D1472" t="s">
        <v>147</v>
      </c>
      <c r="E1472" t="s">
        <v>75</v>
      </c>
      <c r="F1472" t="str">
        <f t="shared" si="67"/>
        <v>Victoria</v>
      </c>
      <c r="G1472" t="s">
        <v>45</v>
      </c>
      <c r="H1472">
        <v>3630</v>
      </c>
      <c r="I1472" t="s">
        <v>11</v>
      </c>
      <c r="J1472" t="s">
        <v>55</v>
      </c>
      <c r="K1472" t="s">
        <v>150</v>
      </c>
      <c r="L1472" t="s">
        <v>18</v>
      </c>
      <c r="M1472" s="5">
        <v>64.95</v>
      </c>
    </row>
    <row r="1473" spans="1:13" x14ac:dyDescent="0.15">
      <c r="A1473" s="2">
        <v>45261</v>
      </c>
      <c r="B1473" s="3">
        <f t="shared" si="68"/>
        <v>2024</v>
      </c>
      <c r="C1473" t="str">
        <f t="shared" si="66"/>
        <v>2023-2024</v>
      </c>
      <c r="D1473" t="s">
        <v>148</v>
      </c>
      <c r="E1473" t="s">
        <v>50</v>
      </c>
      <c r="F1473" t="str">
        <f t="shared" si="67"/>
        <v>Queensland</v>
      </c>
      <c r="G1473" t="s">
        <v>35</v>
      </c>
      <c r="H1473">
        <v>4703</v>
      </c>
      <c r="I1473" t="s">
        <v>11</v>
      </c>
      <c r="J1473" t="s">
        <v>51</v>
      </c>
      <c r="K1473" t="s">
        <v>154</v>
      </c>
      <c r="L1473" t="s">
        <v>14</v>
      </c>
      <c r="M1473" s="5">
        <v>64.95</v>
      </c>
    </row>
    <row r="1474" spans="1:13" x14ac:dyDescent="0.15">
      <c r="A1474" s="2">
        <v>44980</v>
      </c>
      <c r="B1474" s="3">
        <f t="shared" si="68"/>
        <v>2023</v>
      </c>
      <c r="C1474" t="str">
        <f t="shared" ref="C1474:C1537" si="69">IF(MONTH(A1474) &gt;= 7, YEAR(A1474) &amp; "-" &amp; YEAR(A1474) + 1, YEAR(A1474) - 1 &amp; "-" &amp; YEAR(A1474))</f>
        <v>2022-2023</v>
      </c>
      <c r="D1474" t="s">
        <v>147</v>
      </c>
      <c r="E1474" t="s">
        <v>44</v>
      </c>
      <c r="F1474" t="str">
        <f t="shared" ref="F1474:F1537" si="70">IF(G1474="WA","Western Australia",
IF(G1474="NSW","New South Wales",
IF(G1474="QLD","Queensland",
IF(G1474="VIC","Victoria",
IF(G1474="TAS","Tasmania",
IF(G1474="SA","South Australia",
IF(G1474="NT","Northern Territory",
IF(G1474="ACT","Australian Capital Territory",G1474))))))))</f>
        <v>Victoria</v>
      </c>
      <c r="G1474" t="s">
        <v>45</v>
      </c>
      <c r="H1474">
        <v>3066</v>
      </c>
      <c r="I1474" t="s">
        <v>11</v>
      </c>
      <c r="J1474" t="s">
        <v>46</v>
      </c>
      <c r="K1474" t="s">
        <v>157</v>
      </c>
      <c r="L1474" t="s">
        <v>22</v>
      </c>
      <c r="M1474" s="5">
        <v>64.960000000000008</v>
      </c>
    </row>
    <row r="1475" spans="1:13" x14ac:dyDescent="0.15">
      <c r="A1475" s="2">
        <v>45426</v>
      </c>
      <c r="B1475" s="3">
        <f t="shared" ref="B1475:B1538" si="71">IF(MONTH(A1475)&gt;=7,YEAR(A1475)+1,YEAR(A1475))</f>
        <v>2024</v>
      </c>
      <c r="C1475" t="str">
        <f t="shared" si="69"/>
        <v>2023-2024</v>
      </c>
      <c r="D1475" t="s">
        <v>147</v>
      </c>
      <c r="E1475" t="s">
        <v>9</v>
      </c>
      <c r="F1475" t="str">
        <f t="shared" si="70"/>
        <v>New South Wales</v>
      </c>
      <c r="G1475" t="s">
        <v>10</v>
      </c>
      <c r="H1475">
        <v>2067</v>
      </c>
      <c r="I1475" t="s">
        <v>11</v>
      </c>
      <c r="J1475" t="s">
        <v>12</v>
      </c>
      <c r="K1475" t="s">
        <v>149</v>
      </c>
      <c r="L1475" t="s">
        <v>15</v>
      </c>
      <c r="M1475" s="5">
        <v>64.98</v>
      </c>
    </row>
    <row r="1476" spans="1:13" x14ac:dyDescent="0.15">
      <c r="A1476" s="2">
        <v>45534</v>
      </c>
      <c r="B1476" s="3">
        <f t="shared" si="71"/>
        <v>2025</v>
      </c>
      <c r="C1476" t="str">
        <f t="shared" si="69"/>
        <v>2024-2025</v>
      </c>
      <c r="D1476" t="s">
        <v>148</v>
      </c>
      <c r="E1476" t="s">
        <v>103</v>
      </c>
      <c r="F1476" t="str">
        <f t="shared" si="70"/>
        <v>Queensland</v>
      </c>
      <c r="G1476" t="s">
        <v>35</v>
      </c>
      <c r="H1476">
        <v>4509</v>
      </c>
      <c r="I1476" t="s">
        <v>11</v>
      </c>
      <c r="J1476" t="s">
        <v>104</v>
      </c>
      <c r="K1476" t="s">
        <v>149</v>
      </c>
      <c r="L1476" t="s">
        <v>15</v>
      </c>
      <c r="M1476" s="5">
        <v>65.209999999999994</v>
      </c>
    </row>
    <row r="1477" spans="1:13" x14ac:dyDescent="0.15">
      <c r="A1477" s="2">
        <v>45189</v>
      </c>
      <c r="B1477" s="3">
        <f t="shared" si="71"/>
        <v>2024</v>
      </c>
      <c r="C1477" t="str">
        <f t="shared" si="69"/>
        <v>2023-2024</v>
      </c>
      <c r="D1477" t="s">
        <v>147</v>
      </c>
      <c r="E1477" t="s">
        <v>69</v>
      </c>
      <c r="F1477" t="str">
        <f t="shared" si="70"/>
        <v>Tasmania</v>
      </c>
      <c r="G1477" t="s">
        <v>70</v>
      </c>
      <c r="H1477">
        <v>7018</v>
      </c>
      <c r="I1477" t="s">
        <v>11</v>
      </c>
      <c r="J1477" t="s">
        <v>71</v>
      </c>
      <c r="K1477" t="s">
        <v>154</v>
      </c>
      <c r="L1477" t="s">
        <v>14</v>
      </c>
      <c r="M1477" s="5">
        <v>65.490000000000009</v>
      </c>
    </row>
    <row r="1478" spans="1:13" x14ac:dyDescent="0.15">
      <c r="A1478" s="2">
        <v>45097</v>
      </c>
      <c r="B1478" s="3">
        <f t="shared" si="71"/>
        <v>2023</v>
      </c>
      <c r="C1478" t="str">
        <f t="shared" si="69"/>
        <v>2022-2023</v>
      </c>
      <c r="D1478" t="s">
        <v>148</v>
      </c>
      <c r="E1478" t="s">
        <v>42</v>
      </c>
      <c r="F1478" t="str">
        <f t="shared" si="70"/>
        <v>Queensland</v>
      </c>
      <c r="G1478" t="s">
        <v>35</v>
      </c>
      <c r="H1478">
        <v>4053</v>
      </c>
      <c r="I1478" t="s">
        <v>11</v>
      </c>
      <c r="J1478" t="s">
        <v>43</v>
      </c>
      <c r="K1478" t="s">
        <v>154</v>
      </c>
      <c r="L1478" t="s">
        <v>14</v>
      </c>
      <c r="M1478" s="5">
        <v>65.490000000000009</v>
      </c>
    </row>
    <row r="1479" spans="1:13" x14ac:dyDescent="0.15">
      <c r="A1479" s="2">
        <v>45315</v>
      </c>
      <c r="B1479" s="3">
        <f t="shared" si="71"/>
        <v>2024</v>
      </c>
      <c r="C1479" t="str">
        <f t="shared" si="69"/>
        <v>2023-2024</v>
      </c>
      <c r="D1479" t="s">
        <v>148</v>
      </c>
      <c r="E1479" t="s">
        <v>99</v>
      </c>
      <c r="F1479" t="str">
        <f t="shared" si="70"/>
        <v>Victoria</v>
      </c>
      <c r="G1479" t="s">
        <v>45</v>
      </c>
      <c r="H1479">
        <v>3148</v>
      </c>
      <c r="I1479" t="s">
        <v>11</v>
      </c>
      <c r="J1479" t="s">
        <v>63</v>
      </c>
      <c r="K1479" t="s">
        <v>151</v>
      </c>
      <c r="L1479" t="s">
        <v>21</v>
      </c>
      <c r="M1479" s="5">
        <v>65.5</v>
      </c>
    </row>
    <row r="1480" spans="1:13" x14ac:dyDescent="0.15">
      <c r="A1480" s="2">
        <v>45602</v>
      </c>
      <c r="B1480" s="3">
        <f t="shared" si="71"/>
        <v>2025</v>
      </c>
      <c r="C1480" t="str">
        <f t="shared" si="69"/>
        <v>2024-2025</v>
      </c>
      <c r="D1480" t="s">
        <v>148</v>
      </c>
      <c r="E1480" t="s">
        <v>81</v>
      </c>
      <c r="F1480" t="str">
        <f t="shared" si="70"/>
        <v>New South Wales</v>
      </c>
      <c r="G1480" t="s">
        <v>10</v>
      </c>
      <c r="H1480">
        <v>2485</v>
      </c>
      <c r="I1480" t="s">
        <v>11</v>
      </c>
      <c r="J1480" t="s">
        <v>68</v>
      </c>
      <c r="K1480" t="s">
        <v>19</v>
      </c>
      <c r="L1480" t="s">
        <v>23</v>
      </c>
      <c r="M1480" s="5">
        <v>65.56</v>
      </c>
    </row>
    <row r="1481" spans="1:13" x14ac:dyDescent="0.15">
      <c r="A1481" s="2">
        <v>45244</v>
      </c>
      <c r="B1481" s="3">
        <f t="shared" si="71"/>
        <v>2024</v>
      </c>
      <c r="C1481" t="str">
        <f t="shared" si="69"/>
        <v>2023-2024</v>
      </c>
      <c r="D1481" t="s">
        <v>147</v>
      </c>
      <c r="E1481" t="s">
        <v>128</v>
      </c>
      <c r="F1481" t="str">
        <f t="shared" si="70"/>
        <v>Western Australia</v>
      </c>
      <c r="G1481" t="s">
        <v>48</v>
      </c>
      <c r="H1481">
        <v>6027</v>
      </c>
      <c r="I1481" t="s">
        <v>11</v>
      </c>
      <c r="J1481" t="s">
        <v>49</v>
      </c>
      <c r="K1481" t="s">
        <v>156</v>
      </c>
      <c r="L1481" t="s">
        <v>17</v>
      </c>
      <c r="M1481" s="5">
        <v>65.8</v>
      </c>
    </row>
    <row r="1482" spans="1:13" x14ac:dyDescent="0.15">
      <c r="A1482" s="2">
        <v>45420</v>
      </c>
      <c r="B1482" s="3">
        <f t="shared" si="71"/>
        <v>2024</v>
      </c>
      <c r="C1482" t="str">
        <f t="shared" si="69"/>
        <v>2023-2024</v>
      </c>
      <c r="D1482" t="s">
        <v>148</v>
      </c>
      <c r="E1482" t="s">
        <v>74</v>
      </c>
      <c r="F1482" t="str">
        <f t="shared" si="70"/>
        <v>South Australia</v>
      </c>
      <c r="G1482" t="s">
        <v>32</v>
      </c>
      <c r="H1482">
        <v>5043</v>
      </c>
      <c r="I1482" t="s">
        <v>11</v>
      </c>
      <c r="J1482" t="s">
        <v>33</v>
      </c>
      <c r="K1482" t="s">
        <v>19</v>
      </c>
      <c r="L1482" t="s">
        <v>23</v>
      </c>
      <c r="M1482" s="5">
        <v>65.88</v>
      </c>
    </row>
    <row r="1483" spans="1:13" x14ac:dyDescent="0.15">
      <c r="A1483" s="2">
        <v>45269</v>
      </c>
      <c r="B1483" s="3">
        <f t="shared" si="71"/>
        <v>2024</v>
      </c>
      <c r="C1483" t="str">
        <f t="shared" si="69"/>
        <v>2023-2024</v>
      </c>
      <c r="D1483" t="s">
        <v>148</v>
      </c>
      <c r="E1483" t="s">
        <v>101</v>
      </c>
      <c r="F1483" t="str">
        <f t="shared" si="70"/>
        <v>Victoria</v>
      </c>
      <c r="G1483" t="s">
        <v>45</v>
      </c>
      <c r="H1483">
        <v>3131</v>
      </c>
      <c r="I1483" t="s">
        <v>11</v>
      </c>
      <c r="J1483" t="s">
        <v>63</v>
      </c>
      <c r="K1483" t="s">
        <v>156</v>
      </c>
      <c r="L1483" t="s">
        <v>17</v>
      </c>
      <c r="M1483" s="5">
        <v>65.88</v>
      </c>
    </row>
    <row r="1484" spans="1:13" x14ac:dyDescent="0.15">
      <c r="A1484" s="2">
        <v>45421</v>
      </c>
      <c r="B1484" s="3">
        <f t="shared" si="71"/>
        <v>2024</v>
      </c>
      <c r="C1484" t="str">
        <f t="shared" si="69"/>
        <v>2023-2024</v>
      </c>
      <c r="D1484" t="s">
        <v>147</v>
      </c>
      <c r="E1484" t="s">
        <v>146</v>
      </c>
      <c r="F1484" t="str">
        <f t="shared" si="70"/>
        <v>Victoria</v>
      </c>
      <c r="G1484" t="s">
        <v>45</v>
      </c>
      <c r="H1484">
        <v>3353</v>
      </c>
      <c r="I1484" t="s">
        <v>11</v>
      </c>
      <c r="J1484" t="s">
        <v>60</v>
      </c>
      <c r="K1484" t="s">
        <v>149</v>
      </c>
      <c r="L1484" t="s">
        <v>15</v>
      </c>
      <c r="M1484" s="5">
        <v>65.89</v>
      </c>
    </row>
    <row r="1485" spans="1:13" x14ac:dyDescent="0.15">
      <c r="A1485" s="2">
        <v>45535</v>
      </c>
      <c r="B1485" s="3">
        <f t="shared" si="71"/>
        <v>2025</v>
      </c>
      <c r="C1485" t="str">
        <f t="shared" si="69"/>
        <v>2024-2025</v>
      </c>
      <c r="D1485" t="s">
        <v>148</v>
      </c>
      <c r="E1485" t="s">
        <v>57</v>
      </c>
      <c r="F1485" t="str">
        <f t="shared" si="70"/>
        <v>New South Wales</v>
      </c>
      <c r="G1485" t="s">
        <v>10</v>
      </c>
      <c r="H1485">
        <v>2560</v>
      </c>
      <c r="I1485" t="s">
        <v>11</v>
      </c>
      <c r="J1485" t="s">
        <v>58</v>
      </c>
      <c r="K1485" t="s">
        <v>153</v>
      </c>
      <c r="L1485" t="s">
        <v>16</v>
      </c>
      <c r="M1485" s="5">
        <v>65.89</v>
      </c>
    </row>
    <row r="1486" spans="1:13" x14ac:dyDescent="0.15">
      <c r="A1486" s="2">
        <v>45115</v>
      </c>
      <c r="B1486" s="3">
        <f t="shared" si="71"/>
        <v>2024</v>
      </c>
      <c r="C1486" t="str">
        <f t="shared" si="69"/>
        <v>2023-2024</v>
      </c>
      <c r="D1486" t="s">
        <v>147</v>
      </c>
      <c r="E1486" t="s">
        <v>44</v>
      </c>
      <c r="F1486" t="str">
        <f t="shared" si="70"/>
        <v>Victoria</v>
      </c>
      <c r="G1486" t="s">
        <v>45</v>
      </c>
      <c r="H1486">
        <v>3066</v>
      </c>
      <c r="I1486" t="s">
        <v>11</v>
      </c>
      <c r="J1486" t="s">
        <v>46</v>
      </c>
      <c r="K1486" t="s">
        <v>19</v>
      </c>
      <c r="L1486" t="s">
        <v>23</v>
      </c>
      <c r="M1486" s="5">
        <v>65.89</v>
      </c>
    </row>
    <row r="1487" spans="1:13" x14ac:dyDescent="0.15">
      <c r="A1487" s="2">
        <v>44994</v>
      </c>
      <c r="B1487" s="3">
        <f t="shared" si="71"/>
        <v>2023</v>
      </c>
      <c r="C1487" t="str">
        <f t="shared" si="69"/>
        <v>2022-2023</v>
      </c>
      <c r="D1487" t="s">
        <v>148</v>
      </c>
      <c r="E1487" t="s">
        <v>89</v>
      </c>
      <c r="F1487" t="str">
        <f t="shared" si="70"/>
        <v>Queensland</v>
      </c>
      <c r="G1487" t="s">
        <v>35</v>
      </c>
      <c r="H1487">
        <v>4655</v>
      </c>
      <c r="I1487" t="s">
        <v>11</v>
      </c>
      <c r="J1487" t="s">
        <v>51</v>
      </c>
      <c r="K1487" t="s">
        <v>153</v>
      </c>
      <c r="L1487" t="s">
        <v>16</v>
      </c>
      <c r="M1487" s="5">
        <v>65.89</v>
      </c>
    </row>
    <row r="1488" spans="1:13" x14ac:dyDescent="0.15">
      <c r="A1488" s="2">
        <v>45306</v>
      </c>
      <c r="B1488" s="3">
        <f t="shared" si="71"/>
        <v>2024</v>
      </c>
      <c r="C1488" t="str">
        <f t="shared" si="69"/>
        <v>2023-2024</v>
      </c>
      <c r="D1488" t="s">
        <v>148</v>
      </c>
      <c r="E1488" t="s">
        <v>125</v>
      </c>
      <c r="F1488" t="str">
        <f t="shared" si="70"/>
        <v>Victoria</v>
      </c>
      <c r="G1488" t="s">
        <v>45</v>
      </c>
      <c r="H1488">
        <v>3400</v>
      </c>
      <c r="I1488" t="s">
        <v>11</v>
      </c>
      <c r="J1488" t="s">
        <v>60</v>
      </c>
      <c r="K1488" t="s">
        <v>153</v>
      </c>
      <c r="L1488" t="s">
        <v>16</v>
      </c>
      <c r="M1488" s="5">
        <v>65.89</v>
      </c>
    </row>
    <row r="1489" spans="1:13" x14ac:dyDescent="0.15">
      <c r="A1489" s="2">
        <v>44938</v>
      </c>
      <c r="B1489" s="3">
        <f t="shared" si="71"/>
        <v>2023</v>
      </c>
      <c r="C1489" t="str">
        <f t="shared" si="69"/>
        <v>2022-2023</v>
      </c>
      <c r="D1489" t="s">
        <v>147</v>
      </c>
      <c r="E1489" t="s">
        <v>128</v>
      </c>
      <c r="F1489" t="str">
        <f t="shared" si="70"/>
        <v>Western Australia</v>
      </c>
      <c r="G1489" t="s">
        <v>48</v>
      </c>
      <c r="H1489">
        <v>6027</v>
      </c>
      <c r="I1489" t="s">
        <v>11</v>
      </c>
      <c r="J1489" t="s">
        <v>49</v>
      </c>
      <c r="K1489" t="s">
        <v>151</v>
      </c>
      <c r="L1489" t="s">
        <v>21</v>
      </c>
      <c r="M1489" s="5">
        <v>65.89</v>
      </c>
    </row>
    <row r="1490" spans="1:13" x14ac:dyDescent="0.15">
      <c r="A1490" s="2">
        <v>45319</v>
      </c>
      <c r="B1490" s="3">
        <f t="shared" si="71"/>
        <v>2024</v>
      </c>
      <c r="C1490" t="str">
        <f t="shared" si="69"/>
        <v>2023-2024</v>
      </c>
      <c r="D1490" t="s">
        <v>148</v>
      </c>
      <c r="E1490" t="s">
        <v>123</v>
      </c>
      <c r="F1490" t="str">
        <f t="shared" si="70"/>
        <v>Western Australia</v>
      </c>
      <c r="G1490" t="s">
        <v>48</v>
      </c>
      <c r="H1490">
        <v>6109</v>
      </c>
      <c r="I1490" t="s">
        <v>11</v>
      </c>
      <c r="J1490" t="s">
        <v>94</v>
      </c>
      <c r="K1490" t="s">
        <v>151</v>
      </c>
      <c r="L1490" t="s">
        <v>21</v>
      </c>
      <c r="M1490" s="5">
        <v>65.89</v>
      </c>
    </row>
    <row r="1491" spans="1:13" x14ac:dyDescent="0.15">
      <c r="A1491" s="2">
        <v>45288</v>
      </c>
      <c r="B1491" s="3">
        <f t="shared" si="71"/>
        <v>2024</v>
      </c>
      <c r="C1491" t="str">
        <f t="shared" si="69"/>
        <v>2023-2024</v>
      </c>
      <c r="D1491" t="s">
        <v>147</v>
      </c>
      <c r="E1491" t="s">
        <v>139</v>
      </c>
      <c r="F1491" t="str">
        <f t="shared" si="70"/>
        <v>New South Wales</v>
      </c>
      <c r="G1491" t="s">
        <v>10</v>
      </c>
      <c r="H1491">
        <v>2020</v>
      </c>
      <c r="I1491" t="s">
        <v>11</v>
      </c>
      <c r="J1491" t="s">
        <v>12</v>
      </c>
      <c r="K1491" t="s">
        <v>153</v>
      </c>
      <c r="L1491" t="s">
        <v>16</v>
      </c>
      <c r="M1491" s="5">
        <v>65.89</v>
      </c>
    </row>
    <row r="1492" spans="1:13" x14ac:dyDescent="0.15">
      <c r="A1492" s="2">
        <v>45159</v>
      </c>
      <c r="B1492" s="3">
        <f t="shared" si="71"/>
        <v>2024</v>
      </c>
      <c r="C1492" t="str">
        <f t="shared" si="69"/>
        <v>2023-2024</v>
      </c>
      <c r="D1492" t="s">
        <v>147</v>
      </c>
      <c r="E1492" t="s">
        <v>82</v>
      </c>
      <c r="F1492" t="str">
        <f t="shared" si="70"/>
        <v>Queensland</v>
      </c>
      <c r="G1492" t="s">
        <v>35</v>
      </c>
      <c r="H1492">
        <v>4012</v>
      </c>
      <c r="I1492" t="s">
        <v>11</v>
      </c>
      <c r="J1492" t="s">
        <v>43</v>
      </c>
      <c r="K1492" t="s">
        <v>153</v>
      </c>
      <c r="L1492" t="s">
        <v>16</v>
      </c>
      <c r="M1492" s="5">
        <v>65.89</v>
      </c>
    </row>
    <row r="1493" spans="1:13" x14ac:dyDescent="0.15">
      <c r="A1493" s="2">
        <v>45518</v>
      </c>
      <c r="B1493" s="3">
        <f t="shared" si="71"/>
        <v>2025</v>
      </c>
      <c r="C1493" t="str">
        <f t="shared" si="69"/>
        <v>2024-2025</v>
      </c>
      <c r="D1493" t="s">
        <v>148</v>
      </c>
      <c r="E1493" t="s">
        <v>140</v>
      </c>
      <c r="F1493" t="str">
        <f t="shared" si="70"/>
        <v>Tasmania</v>
      </c>
      <c r="G1493" t="s">
        <v>70</v>
      </c>
      <c r="H1493">
        <v>7320</v>
      </c>
      <c r="I1493" t="s">
        <v>11</v>
      </c>
      <c r="J1493" t="s">
        <v>71</v>
      </c>
      <c r="K1493" t="s">
        <v>155</v>
      </c>
      <c r="L1493" t="s">
        <v>20</v>
      </c>
      <c r="M1493" s="5">
        <v>65.900000000000006</v>
      </c>
    </row>
    <row r="1494" spans="1:13" x14ac:dyDescent="0.15">
      <c r="A1494" s="2">
        <v>45572</v>
      </c>
      <c r="B1494" s="3">
        <f t="shared" si="71"/>
        <v>2025</v>
      </c>
      <c r="C1494" t="str">
        <f t="shared" si="69"/>
        <v>2024-2025</v>
      </c>
      <c r="D1494" t="s">
        <v>148</v>
      </c>
      <c r="E1494" t="s">
        <v>81</v>
      </c>
      <c r="F1494" t="str">
        <f t="shared" si="70"/>
        <v>New South Wales</v>
      </c>
      <c r="G1494" t="s">
        <v>10</v>
      </c>
      <c r="H1494">
        <v>2485</v>
      </c>
      <c r="I1494" t="s">
        <v>11</v>
      </c>
      <c r="J1494" t="s">
        <v>68</v>
      </c>
      <c r="K1494" t="s">
        <v>150</v>
      </c>
      <c r="L1494" t="s">
        <v>18</v>
      </c>
      <c r="M1494" s="5">
        <v>65.92</v>
      </c>
    </row>
    <row r="1495" spans="1:13" x14ac:dyDescent="0.15">
      <c r="A1495" s="2">
        <v>45267</v>
      </c>
      <c r="B1495" s="3">
        <f t="shared" si="71"/>
        <v>2024</v>
      </c>
      <c r="C1495" t="str">
        <f t="shared" si="69"/>
        <v>2023-2024</v>
      </c>
      <c r="D1495" t="s">
        <v>148</v>
      </c>
      <c r="E1495" t="s">
        <v>57</v>
      </c>
      <c r="F1495" t="str">
        <f t="shared" si="70"/>
        <v>New South Wales</v>
      </c>
      <c r="G1495" t="s">
        <v>10</v>
      </c>
      <c r="H1495">
        <v>2560</v>
      </c>
      <c r="I1495" t="s">
        <v>11</v>
      </c>
      <c r="J1495" t="s">
        <v>58</v>
      </c>
      <c r="K1495" t="s">
        <v>149</v>
      </c>
      <c r="L1495" t="s">
        <v>15</v>
      </c>
      <c r="M1495" s="5">
        <v>65.930000000000007</v>
      </c>
    </row>
    <row r="1496" spans="1:13" x14ac:dyDescent="0.15">
      <c r="A1496" s="2">
        <v>45385</v>
      </c>
      <c r="B1496" s="3">
        <f t="shared" si="71"/>
        <v>2024</v>
      </c>
      <c r="C1496" t="str">
        <f t="shared" si="69"/>
        <v>2023-2024</v>
      </c>
      <c r="D1496" t="s">
        <v>147</v>
      </c>
      <c r="E1496" t="s">
        <v>119</v>
      </c>
      <c r="F1496" t="str">
        <f t="shared" si="70"/>
        <v>Queensland</v>
      </c>
      <c r="G1496" t="s">
        <v>35</v>
      </c>
      <c r="H1496">
        <v>4570</v>
      </c>
      <c r="I1496" t="s">
        <v>11</v>
      </c>
      <c r="J1496" t="s">
        <v>120</v>
      </c>
      <c r="K1496" t="s">
        <v>150</v>
      </c>
      <c r="L1496" t="s">
        <v>18</v>
      </c>
      <c r="M1496" s="5">
        <v>65.930000000000007</v>
      </c>
    </row>
    <row r="1497" spans="1:13" x14ac:dyDescent="0.15">
      <c r="A1497" s="2">
        <v>45467</v>
      </c>
      <c r="B1497" s="3">
        <f t="shared" si="71"/>
        <v>2024</v>
      </c>
      <c r="C1497" t="str">
        <f t="shared" si="69"/>
        <v>2023-2024</v>
      </c>
      <c r="D1497" t="s">
        <v>147</v>
      </c>
      <c r="E1497" t="s">
        <v>28</v>
      </c>
      <c r="F1497" t="str">
        <f t="shared" si="70"/>
        <v>Northern Territory</v>
      </c>
      <c r="G1497" t="s">
        <v>29</v>
      </c>
      <c r="H1497">
        <v>800</v>
      </c>
      <c r="I1497" t="s">
        <v>11</v>
      </c>
      <c r="J1497" t="s">
        <v>30</v>
      </c>
      <c r="K1497" t="s">
        <v>154</v>
      </c>
      <c r="L1497" t="s">
        <v>14</v>
      </c>
      <c r="M1497" s="5">
        <v>65.960000000000008</v>
      </c>
    </row>
    <row r="1498" spans="1:13" x14ac:dyDescent="0.15">
      <c r="A1498" s="2">
        <v>45105</v>
      </c>
      <c r="B1498" s="3">
        <f t="shared" si="71"/>
        <v>2023</v>
      </c>
      <c r="C1498" t="str">
        <f t="shared" si="69"/>
        <v>2022-2023</v>
      </c>
      <c r="D1498" t="s">
        <v>148</v>
      </c>
      <c r="E1498" t="s">
        <v>116</v>
      </c>
      <c r="F1498" t="str">
        <f t="shared" si="70"/>
        <v>Western Australia</v>
      </c>
      <c r="G1498" t="s">
        <v>48</v>
      </c>
      <c r="H1498">
        <v>6725</v>
      </c>
      <c r="I1498" t="s">
        <v>11</v>
      </c>
      <c r="J1498" t="s">
        <v>77</v>
      </c>
      <c r="K1498" t="s">
        <v>151</v>
      </c>
      <c r="L1498" t="s">
        <v>21</v>
      </c>
      <c r="M1498" s="5">
        <v>66</v>
      </c>
    </row>
    <row r="1499" spans="1:13" x14ac:dyDescent="0.15">
      <c r="A1499" s="2">
        <v>45492</v>
      </c>
      <c r="B1499" s="3">
        <f t="shared" si="71"/>
        <v>2025</v>
      </c>
      <c r="C1499" t="str">
        <f t="shared" si="69"/>
        <v>2024-2025</v>
      </c>
      <c r="D1499" t="s">
        <v>148</v>
      </c>
      <c r="E1499" t="s">
        <v>144</v>
      </c>
      <c r="F1499" t="str">
        <f t="shared" si="70"/>
        <v>Queensland</v>
      </c>
      <c r="G1499" t="s">
        <v>35</v>
      </c>
      <c r="H1499">
        <v>4566</v>
      </c>
      <c r="I1499" t="s">
        <v>11</v>
      </c>
      <c r="J1499" t="s">
        <v>120</v>
      </c>
      <c r="K1499" t="s">
        <v>19</v>
      </c>
      <c r="L1499" t="s">
        <v>23</v>
      </c>
      <c r="M1499" s="5">
        <v>66.11</v>
      </c>
    </row>
    <row r="1500" spans="1:13" x14ac:dyDescent="0.15">
      <c r="A1500" s="2">
        <v>44947</v>
      </c>
      <c r="B1500" s="3">
        <f t="shared" si="71"/>
        <v>2023</v>
      </c>
      <c r="C1500" t="str">
        <f t="shared" si="69"/>
        <v>2022-2023</v>
      </c>
      <c r="D1500" t="s">
        <v>147</v>
      </c>
      <c r="E1500" t="s">
        <v>83</v>
      </c>
      <c r="F1500" t="str">
        <f t="shared" si="70"/>
        <v>New South Wales</v>
      </c>
      <c r="G1500" t="s">
        <v>10</v>
      </c>
      <c r="H1500">
        <v>2750</v>
      </c>
      <c r="I1500" t="s">
        <v>11</v>
      </c>
      <c r="J1500" t="s">
        <v>25</v>
      </c>
      <c r="K1500" t="s">
        <v>156</v>
      </c>
      <c r="L1500" t="s">
        <v>17</v>
      </c>
      <c r="M1500" s="5">
        <v>66.650000000000006</v>
      </c>
    </row>
    <row r="1501" spans="1:13" x14ac:dyDescent="0.15">
      <c r="A1501" s="2">
        <v>45411</v>
      </c>
      <c r="B1501" s="3">
        <f t="shared" si="71"/>
        <v>2024</v>
      </c>
      <c r="C1501" t="str">
        <f t="shared" si="69"/>
        <v>2023-2024</v>
      </c>
      <c r="D1501" t="s">
        <v>147</v>
      </c>
      <c r="E1501" t="s">
        <v>96</v>
      </c>
      <c r="F1501" t="str">
        <f t="shared" si="70"/>
        <v>Western Australia</v>
      </c>
      <c r="G1501" t="s">
        <v>48</v>
      </c>
      <c r="H1501">
        <v>6330</v>
      </c>
      <c r="I1501" t="s">
        <v>11</v>
      </c>
      <c r="J1501" t="s">
        <v>94</v>
      </c>
      <c r="K1501" t="s">
        <v>157</v>
      </c>
      <c r="L1501" t="s">
        <v>22</v>
      </c>
      <c r="M1501" s="5">
        <v>66.87</v>
      </c>
    </row>
    <row r="1502" spans="1:13" x14ac:dyDescent="0.15">
      <c r="A1502" s="2">
        <v>45389</v>
      </c>
      <c r="B1502" s="3">
        <f t="shared" si="71"/>
        <v>2024</v>
      </c>
      <c r="C1502" t="str">
        <f t="shared" si="69"/>
        <v>2023-2024</v>
      </c>
      <c r="D1502" t="s">
        <v>147</v>
      </c>
      <c r="E1502" t="s">
        <v>62</v>
      </c>
      <c r="F1502" t="str">
        <f t="shared" si="70"/>
        <v>Victoria</v>
      </c>
      <c r="G1502" t="s">
        <v>45</v>
      </c>
      <c r="H1502">
        <v>3134</v>
      </c>
      <c r="I1502" t="s">
        <v>11</v>
      </c>
      <c r="J1502" t="s">
        <v>63</v>
      </c>
      <c r="K1502" t="s">
        <v>19</v>
      </c>
      <c r="L1502" t="s">
        <v>23</v>
      </c>
      <c r="M1502" s="5">
        <v>66.87</v>
      </c>
    </row>
    <row r="1503" spans="1:13" x14ac:dyDescent="0.15">
      <c r="A1503" s="2">
        <v>45223</v>
      </c>
      <c r="B1503" s="3">
        <f t="shared" si="71"/>
        <v>2024</v>
      </c>
      <c r="C1503" t="str">
        <f t="shared" si="69"/>
        <v>2023-2024</v>
      </c>
      <c r="D1503" t="s">
        <v>148</v>
      </c>
      <c r="E1503" t="s">
        <v>115</v>
      </c>
      <c r="F1503" t="str">
        <f t="shared" si="70"/>
        <v>Western Australia</v>
      </c>
      <c r="G1503" t="s">
        <v>48</v>
      </c>
      <c r="H1503">
        <v>6280</v>
      </c>
      <c r="I1503" t="s">
        <v>11</v>
      </c>
      <c r="J1503" t="s">
        <v>94</v>
      </c>
      <c r="K1503" t="s">
        <v>157</v>
      </c>
      <c r="L1503" t="s">
        <v>22</v>
      </c>
      <c r="M1503" s="5">
        <v>66.92</v>
      </c>
    </row>
    <row r="1504" spans="1:13" x14ac:dyDescent="0.15">
      <c r="A1504" s="2">
        <v>45004</v>
      </c>
      <c r="B1504" s="3">
        <f t="shared" si="71"/>
        <v>2023</v>
      </c>
      <c r="C1504" t="str">
        <f t="shared" si="69"/>
        <v>2022-2023</v>
      </c>
      <c r="D1504" t="s">
        <v>147</v>
      </c>
      <c r="E1504" t="s">
        <v>41</v>
      </c>
      <c r="F1504" t="str">
        <f t="shared" si="70"/>
        <v>New South Wales</v>
      </c>
      <c r="G1504" t="s">
        <v>10</v>
      </c>
      <c r="H1504">
        <v>2830</v>
      </c>
      <c r="I1504" t="s">
        <v>11</v>
      </c>
      <c r="J1504" t="s">
        <v>25</v>
      </c>
      <c r="K1504" t="s">
        <v>157</v>
      </c>
      <c r="L1504" t="s">
        <v>22</v>
      </c>
      <c r="M1504" s="5">
        <v>66.930000000000007</v>
      </c>
    </row>
    <row r="1505" spans="1:13" x14ac:dyDescent="0.15">
      <c r="A1505" s="2">
        <v>45436</v>
      </c>
      <c r="B1505" s="3">
        <f t="shared" si="71"/>
        <v>2024</v>
      </c>
      <c r="C1505" t="str">
        <f t="shared" si="69"/>
        <v>2023-2024</v>
      </c>
      <c r="D1505" t="s">
        <v>147</v>
      </c>
      <c r="E1505" t="s">
        <v>85</v>
      </c>
      <c r="F1505" t="str">
        <f t="shared" si="70"/>
        <v>Queensland</v>
      </c>
      <c r="G1505" t="s">
        <v>35</v>
      </c>
      <c r="H1505">
        <v>4883</v>
      </c>
      <c r="I1505" t="s">
        <v>11</v>
      </c>
      <c r="J1505" t="s">
        <v>36</v>
      </c>
      <c r="K1505" t="s">
        <v>154</v>
      </c>
      <c r="L1505" t="s">
        <v>14</v>
      </c>
      <c r="M1505" s="5">
        <v>66.94</v>
      </c>
    </row>
    <row r="1506" spans="1:13" x14ac:dyDescent="0.15">
      <c r="A1506" s="2">
        <v>45455</v>
      </c>
      <c r="B1506" s="3">
        <f t="shared" si="71"/>
        <v>2024</v>
      </c>
      <c r="C1506" t="str">
        <f t="shared" si="69"/>
        <v>2023-2024</v>
      </c>
      <c r="D1506" t="s">
        <v>147</v>
      </c>
      <c r="E1506" t="s">
        <v>128</v>
      </c>
      <c r="F1506" t="str">
        <f t="shared" si="70"/>
        <v>Western Australia</v>
      </c>
      <c r="G1506" t="s">
        <v>48</v>
      </c>
      <c r="H1506">
        <v>6027</v>
      </c>
      <c r="I1506" t="s">
        <v>11</v>
      </c>
      <c r="J1506" t="s">
        <v>49</v>
      </c>
      <c r="K1506" t="s">
        <v>154</v>
      </c>
      <c r="L1506" t="s">
        <v>14</v>
      </c>
      <c r="M1506" s="5">
        <v>66.94</v>
      </c>
    </row>
    <row r="1507" spans="1:13" x14ac:dyDescent="0.15">
      <c r="A1507" s="2">
        <v>45449</v>
      </c>
      <c r="B1507" s="3">
        <f t="shared" si="71"/>
        <v>2024</v>
      </c>
      <c r="C1507" t="str">
        <f t="shared" si="69"/>
        <v>2023-2024</v>
      </c>
      <c r="D1507" t="s">
        <v>148</v>
      </c>
      <c r="E1507" t="s">
        <v>74</v>
      </c>
      <c r="F1507" t="str">
        <f t="shared" si="70"/>
        <v>South Australia</v>
      </c>
      <c r="G1507" t="s">
        <v>32</v>
      </c>
      <c r="H1507">
        <v>5043</v>
      </c>
      <c r="I1507" t="s">
        <v>11</v>
      </c>
      <c r="J1507" t="s">
        <v>33</v>
      </c>
      <c r="K1507" t="s">
        <v>154</v>
      </c>
      <c r="L1507" t="s">
        <v>14</v>
      </c>
      <c r="M1507" s="5">
        <v>66.95</v>
      </c>
    </row>
    <row r="1508" spans="1:13" x14ac:dyDescent="0.15">
      <c r="A1508" s="2">
        <v>45389</v>
      </c>
      <c r="B1508" s="3">
        <f t="shared" si="71"/>
        <v>2024</v>
      </c>
      <c r="C1508" t="str">
        <f t="shared" si="69"/>
        <v>2023-2024</v>
      </c>
      <c r="D1508" t="s">
        <v>148</v>
      </c>
      <c r="E1508" t="s">
        <v>69</v>
      </c>
      <c r="F1508" t="str">
        <f t="shared" si="70"/>
        <v>Tasmania</v>
      </c>
      <c r="G1508" t="s">
        <v>70</v>
      </c>
      <c r="H1508">
        <v>7018</v>
      </c>
      <c r="I1508" t="s">
        <v>11</v>
      </c>
      <c r="J1508" t="s">
        <v>71</v>
      </c>
      <c r="K1508" t="s">
        <v>154</v>
      </c>
      <c r="L1508" t="s">
        <v>14</v>
      </c>
      <c r="M1508" s="5">
        <v>66.960000000000008</v>
      </c>
    </row>
    <row r="1509" spans="1:13" x14ac:dyDescent="0.15">
      <c r="A1509" s="2">
        <v>45435</v>
      </c>
      <c r="B1509" s="3">
        <f t="shared" si="71"/>
        <v>2024</v>
      </c>
      <c r="C1509" t="str">
        <f t="shared" si="69"/>
        <v>2023-2024</v>
      </c>
      <c r="D1509" t="s">
        <v>147</v>
      </c>
      <c r="E1509" t="s">
        <v>28</v>
      </c>
      <c r="F1509" t="str">
        <f t="shared" si="70"/>
        <v>Northern Territory</v>
      </c>
      <c r="G1509" t="s">
        <v>29</v>
      </c>
      <c r="H1509">
        <v>800</v>
      </c>
      <c r="I1509" t="s">
        <v>11</v>
      </c>
      <c r="J1509" t="s">
        <v>30</v>
      </c>
      <c r="K1509" t="s">
        <v>152</v>
      </c>
      <c r="L1509" t="s">
        <v>13</v>
      </c>
      <c r="M1509" s="5">
        <v>67.180000000000007</v>
      </c>
    </row>
    <row r="1510" spans="1:13" x14ac:dyDescent="0.15">
      <c r="A1510" s="2">
        <v>45391</v>
      </c>
      <c r="B1510" s="3">
        <f t="shared" si="71"/>
        <v>2024</v>
      </c>
      <c r="C1510" t="str">
        <f t="shared" si="69"/>
        <v>2023-2024</v>
      </c>
      <c r="D1510" t="s">
        <v>147</v>
      </c>
      <c r="E1510" t="s">
        <v>75</v>
      </c>
      <c r="F1510" t="str">
        <f t="shared" si="70"/>
        <v>Victoria</v>
      </c>
      <c r="G1510" t="s">
        <v>45</v>
      </c>
      <c r="H1510">
        <v>3630</v>
      </c>
      <c r="I1510" t="s">
        <v>11</v>
      </c>
      <c r="J1510" t="s">
        <v>55</v>
      </c>
      <c r="K1510" t="s">
        <v>155</v>
      </c>
      <c r="L1510" t="s">
        <v>20</v>
      </c>
      <c r="M1510" s="5">
        <v>67.430000000000007</v>
      </c>
    </row>
    <row r="1511" spans="1:13" x14ac:dyDescent="0.15">
      <c r="A1511" s="2">
        <v>45222</v>
      </c>
      <c r="B1511" s="3">
        <f t="shared" si="71"/>
        <v>2024</v>
      </c>
      <c r="C1511" t="str">
        <f t="shared" si="69"/>
        <v>2023-2024</v>
      </c>
      <c r="D1511" t="s">
        <v>148</v>
      </c>
      <c r="E1511" t="s">
        <v>65</v>
      </c>
      <c r="F1511" t="str">
        <f t="shared" si="70"/>
        <v>New South Wales</v>
      </c>
      <c r="G1511" t="s">
        <v>10</v>
      </c>
      <c r="H1511">
        <v>2541</v>
      </c>
      <c r="I1511" t="s">
        <v>11</v>
      </c>
      <c r="J1511" t="s">
        <v>58</v>
      </c>
      <c r="K1511" t="s">
        <v>157</v>
      </c>
      <c r="L1511" t="s">
        <v>22</v>
      </c>
      <c r="M1511" s="5">
        <v>67.45</v>
      </c>
    </row>
    <row r="1512" spans="1:13" x14ac:dyDescent="0.15">
      <c r="A1512" s="2">
        <v>44962</v>
      </c>
      <c r="B1512" s="3">
        <f t="shared" si="71"/>
        <v>2023</v>
      </c>
      <c r="C1512" t="str">
        <f t="shared" si="69"/>
        <v>2022-2023</v>
      </c>
      <c r="D1512" t="s">
        <v>148</v>
      </c>
      <c r="E1512" t="s">
        <v>62</v>
      </c>
      <c r="F1512" t="str">
        <f t="shared" si="70"/>
        <v>Victoria</v>
      </c>
      <c r="G1512" t="s">
        <v>45</v>
      </c>
      <c r="H1512">
        <v>3134</v>
      </c>
      <c r="I1512" t="s">
        <v>11</v>
      </c>
      <c r="J1512" t="s">
        <v>63</v>
      </c>
      <c r="K1512" t="s">
        <v>154</v>
      </c>
      <c r="L1512" t="s">
        <v>14</v>
      </c>
      <c r="M1512" s="5">
        <v>67.47</v>
      </c>
    </row>
    <row r="1513" spans="1:13" x14ac:dyDescent="0.15">
      <c r="A1513" s="2">
        <v>45625</v>
      </c>
      <c r="B1513" s="3">
        <f t="shared" si="71"/>
        <v>2025</v>
      </c>
      <c r="C1513" t="str">
        <f t="shared" si="69"/>
        <v>2024-2025</v>
      </c>
      <c r="D1513" t="s">
        <v>147</v>
      </c>
      <c r="E1513" t="s">
        <v>108</v>
      </c>
      <c r="F1513" t="str">
        <f t="shared" si="70"/>
        <v>Victoria</v>
      </c>
      <c r="G1513" t="s">
        <v>45</v>
      </c>
      <c r="H1513">
        <v>3018</v>
      </c>
      <c r="I1513" t="s">
        <v>11</v>
      </c>
      <c r="J1513" t="s">
        <v>46</v>
      </c>
      <c r="K1513" t="s">
        <v>149</v>
      </c>
      <c r="L1513" t="s">
        <v>15</v>
      </c>
      <c r="M1513" s="5">
        <v>67.58</v>
      </c>
    </row>
    <row r="1514" spans="1:13" x14ac:dyDescent="0.15">
      <c r="A1514" s="2">
        <v>45134</v>
      </c>
      <c r="B1514" s="3">
        <f t="shared" si="71"/>
        <v>2024</v>
      </c>
      <c r="C1514" t="str">
        <f t="shared" si="69"/>
        <v>2023-2024</v>
      </c>
      <c r="D1514" t="s">
        <v>147</v>
      </c>
      <c r="E1514" t="s">
        <v>64</v>
      </c>
      <c r="F1514" t="str">
        <f t="shared" si="70"/>
        <v>Victoria</v>
      </c>
      <c r="G1514" t="s">
        <v>45</v>
      </c>
      <c r="H1514">
        <v>3199</v>
      </c>
      <c r="I1514" t="s">
        <v>11</v>
      </c>
      <c r="J1514" t="s">
        <v>63</v>
      </c>
      <c r="K1514" t="s">
        <v>154</v>
      </c>
      <c r="L1514" t="s">
        <v>14</v>
      </c>
      <c r="M1514" s="5">
        <v>67.66</v>
      </c>
    </row>
    <row r="1515" spans="1:13" x14ac:dyDescent="0.15">
      <c r="A1515" s="2">
        <v>45481</v>
      </c>
      <c r="B1515" s="3">
        <f t="shared" si="71"/>
        <v>2025</v>
      </c>
      <c r="C1515" t="str">
        <f t="shared" si="69"/>
        <v>2024-2025</v>
      </c>
      <c r="D1515" t="s">
        <v>147</v>
      </c>
      <c r="E1515" t="s">
        <v>41</v>
      </c>
      <c r="F1515" t="str">
        <f t="shared" si="70"/>
        <v>New South Wales</v>
      </c>
      <c r="G1515" t="s">
        <v>10</v>
      </c>
      <c r="H1515">
        <v>2830</v>
      </c>
      <c r="I1515" t="s">
        <v>11</v>
      </c>
      <c r="J1515" t="s">
        <v>25</v>
      </c>
      <c r="K1515" t="s">
        <v>156</v>
      </c>
      <c r="L1515" t="s">
        <v>17</v>
      </c>
      <c r="M1515" s="5">
        <v>67.83</v>
      </c>
    </row>
    <row r="1516" spans="1:13" x14ac:dyDescent="0.15">
      <c r="A1516" s="2">
        <v>44954</v>
      </c>
      <c r="B1516" s="3">
        <f t="shared" si="71"/>
        <v>2023</v>
      </c>
      <c r="C1516" t="str">
        <f t="shared" si="69"/>
        <v>2022-2023</v>
      </c>
      <c r="D1516" t="s">
        <v>148</v>
      </c>
      <c r="E1516" t="s">
        <v>97</v>
      </c>
      <c r="F1516" t="str">
        <f t="shared" si="70"/>
        <v>Tasmania</v>
      </c>
      <c r="G1516" t="s">
        <v>70</v>
      </c>
      <c r="H1516">
        <v>7250</v>
      </c>
      <c r="I1516" t="s">
        <v>11</v>
      </c>
      <c r="J1516" t="s">
        <v>71</v>
      </c>
      <c r="K1516" t="s">
        <v>150</v>
      </c>
      <c r="L1516" t="s">
        <v>18</v>
      </c>
      <c r="M1516" s="5">
        <v>67.83</v>
      </c>
    </row>
    <row r="1517" spans="1:13" x14ac:dyDescent="0.15">
      <c r="A1517" s="2">
        <v>45397</v>
      </c>
      <c r="B1517" s="3">
        <f t="shared" si="71"/>
        <v>2024</v>
      </c>
      <c r="C1517" t="str">
        <f t="shared" si="69"/>
        <v>2023-2024</v>
      </c>
      <c r="D1517" t="s">
        <v>147</v>
      </c>
      <c r="E1517" t="s">
        <v>52</v>
      </c>
      <c r="F1517" t="str">
        <f t="shared" si="70"/>
        <v>Victoria</v>
      </c>
      <c r="G1517" t="s">
        <v>45</v>
      </c>
      <c r="H1517">
        <v>3030</v>
      </c>
      <c r="I1517" t="s">
        <v>11</v>
      </c>
      <c r="J1517" t="s">
        <v>46</v>
      </c>
      <c r="K1517" t="s">
        <v>149</v>
      </c>
      <c r="L1517" t="s">
        <v>15</v>
      </c>
      <c r="M1517" s="5">
        <v>67.83</v>
      </c>
    </row>
    <row r="1518" spans="1:13" x14ac:dyDescent="0.15">
      <c r="A1518" s="2">
        <v>45124</v>
      </c>
      <c r="B1518" s="3">
        <f t="shared" si="71"/>
        <v>2024</v>
      </c>
      <c r="C1518" t="str">
        <f t="shared" si="69"/>
        <v>2023-2024</v>
      </c>
      <c r="D1518" t="s">
        <v>148</v>
      </c>
      <c r="E1518" t="s">
        <v>121</v>
      </c>
      <c r="F1518" t="str">
        <f t="shared" si="70"/>
        <v>Queensland</v>
      </c>
      <c r="G1518" t="s">
        <v>35</v>
      </c>
      <c r="H1518">
        <v>4700</v>
      </c>
      <c r="I1518" t="s">
        <v>11</v>
      </c>
      <c r="J1518" t="s">
        <v>51</v>
      </c>
      <c r="K1518" t="s">
        <v>155</v>
      </c>
      <c r="L1518" t="s">
        <v>20</v>
      </c>
      <c r="M1518" s="5">
        <v>67.849999999999994</v>
      </c>
    </row>
    <row r="1519" spans="1:13" x14ac:dyDescent="0.15">
      <c r="A1519" s="2">
        <v>45018</v>
      </c>
      <c r="B1519" s="3">
        <f t="shared" si="71"/>
        <v>2023</v>
      </c>
      <c r="C1519" t="str">
        <f t="shared" si="69"/>
        <v>2022-2023</v>
      </c>
      <c r="D1519" t="s">
        <v>148</v>
      </c>
      <c r="E1519" t="s">
        <v>92</v>
      </c>
      <c r="F1519" t="str">
        <f t="shared" si="70"/>
        <v>Queensland</v>
      </c>
      <c r="G1519" t="s">
        <v>35</v>
      </c>
      <c r="H1519">
        <v>4068</v>
      </c>
      <c r="I1519" t="s">
        <v>11</v>
      </c>
      <c r="J1519" t="s">
        <v>43</v>
      </c>
      <c r="K1519" t="s">
        <v>157</v>
      </c>
      <c r="L1519" t="s">
        <v>22</v>
      </c>
      <c r="M1519" s="5">
        <v>67.86</v>
      </c>
    </row>
    <row r="1520" spans="1:13" x14ac:dyDescent="0.15">
      <c r="A1520" s="2">
        <v>45548</v>
      </c>
      <c r="B1520" s="3">
        <f t="shared" si="71"/>
        <v>2025</v>
      </c>
      <c r="C1520" t="str">
        <f t="shared" si="69"/>
        <v>2024-2025</v>
      </c>
      <c r="D1520" t="s">
        <v>147</v>
      </c>
      <c r="E1520" t="s">
        <v>52</v>
      </c>
      <c r="F1520" t="str">
        <f t="shared" si="70"/>
        <v>Victoria</v>
      </c>
      <c r="G1520" t="s">
        <v>45</v>
      </c>
      <c r="H1520">
        <v>3030</v>
      </c>
      <c r="I1520" t="s">
        <v>11</v>
      </c>
      <c r="J1520" t="s">
        <v>46</v>
      </c>
      <c r="K1520" t="s">
        <v>19</v>
      </c>
      <c r="L1520" t="s">
        <v>23</v>
      </c>
      <c r="M1520" s="5">
        <v>67.89</v>
      </c>
    </row>
    <row r="1521" spans="1:13" x14ac:dyDescent="0.15">
      <c r="A1521" s="2">
        <v>45120</v>
      </c>
      <c r="B1521" s="3">
        <f t="shared" si="71"/>
        <v>2024</v>
      </c>
      <c r="C1521" t="str">
        <f t="shared" si="69"/>
        <v>2023-2024</v>
      </c>
      <c r="D1521" t="s">
        <v>148</v>
      </c>
      <c r="E1521" t="s">
        <v>52</v>
      </c>
      <c r="F1521" t="str">
        <f t="shared" si="70"/>
        <v>Victoria</v>
      </c>
      <c r="G1521" t="s">
        <v>45</v>
      </c>
      <c r="H1521">
        <v>3030</v>
      </c>
      <c r="I1521" t="s">
        <v>11</v>
      </c>
      <c r="J1521" t="s">
        <v>46</v>
      </c>
      <c r="K1521" t="s">
        <v>153</v>
      </c>
      <c r="L1521" t="s">
        <v>16</v>
      </c>
      <c r="M1521" s="5">
        <v>67.94</v>
      </c>
    </row>
    <row r="1522" spans="1:13" x14ac:dyDescent="0.15">
      <c r="A1522" s="2">
        <v>44973</v>
      </c>
      <c r="B1522" s="3">
        <f t="shared" si="71"/>
        <v>2023</v>
      </c>
      <c r="C1522" t="str">
        <f t="shared" si="69"/>
        <v>2022-2023</v>
      </c>
      <c r="D1522" t="s">
        <v>147</v>
      </c>
      <c r="E1522" t="s">
        <v>111</v>
      </c>
      <c r="F1522" t="str">
        <f t="shared" si="70"/>
        <v>New South Wales</v>
      </c>
      <c r="G1522" t="s">
        <v>10</v>
      </c>
      <c r="H1522">
        <v>2120</v>
      </c>
      <c r="I1522" t="s">
        <v>11</v>
      </c>
      <c r="J1522" t="s">
        <v>27</v>
      </c>
      <c r="K1522" t="s">
        <v>154</v>
      </c>
      <c r="L1522" t="s">
        <v>14</v>
      </c>
      <c r="M1522" s="5">
        <v>68</v>
      </c>
    </row>
    <row r="1523" spans="1:13" x14ac:dyDescent="0.15">
      <c r="A1523" s="2">
        <v>45637</v>
      </c>
      <c r="B1523" s="3">
        <f t="shared" si="71"/>
        <v>2025</v>
      </c>
      <c r="C1523" t="str">
        <f t="shared" si="69"/>
        <v>2024-2025</v>
      </c>
      <c r="D1523" t="s">
        <v>147</v>
      </c>
      <c r="E1523" t="s">
        <v>126</v>
      </c>
      <c r="F1523" t="str">
        <f t="shared" si="70"/>
        <v>Queensland</v>
      </c>
      <c r="G1523" t="s">
        <v>35</v>
      </c>
      <c r="H1523">
        <v>4551</v>
      </c>
      <c r="I1523" t="s">
        <v>11</v>
      </c>
      <c r="J1523" t="s">
        <v>120</v>
      </c>
      <c r="K1523" t="s">
        <v>150</v>
      </c>
      <c r="L1523" t="s">
        <v>18</v>
      </c>
      <c r="M1523" s="5">
        <v>68.290000000000006</v>
      </c>
    </row>
    <row r="1524" spans="1:13" x14ac:dyDescent="0.15">
      <c r="A1524" s="2">
        <v>45395</v>
      </c>
      <c r="B1524" s="3">
        <f t="shared" si="71"/>
        <v>2024</v>
      </c>
      <c r="C1524" t="str">
        <f t="shared" si="69"/>
        <v>2023-2024</v>
      </c>
      <c r="D1524" t="s">
        <v>147</v>
      </c>
      <c r="E1524" t="s">
        <v>79</v>
      </c>
      <c r="F1524" t="str">
        <f t="shared" si="70"/>
        <v>Australian Capital Territory</v>
      </c>
      <c r="G1524" t="s">
        <v>80</v>
      </c>
      <c r="H1524">
        <v>2617</v>
      </c>
      <c r="I1524" t="s">
        <v>11</v>
      </c>
      <c r="J1524" t="s">
        <v>58</v>
      </c>
      <c r="K1524" t="s">
        <v>157</v>
      </c>
      <c r="L1524" t="s">
        <v>22</v>
      </c>
      <c r="M1524" s="5">
        <v>68.419999999999987</v>
      </c>
    </row>
    <row r="1525" spans="1:13" x14ac:dyDescent="0.15">
      <c r="A1525" s="2">
        <v>45520</v>
      </c>
      <c r="B1525" s="3">
        <f t="shared" si="71"/>
        <v>2025</v>
      </c>
      <c r="C1525" t="str">
        <f t="shared" si="69"/>
        <v>2024-2025</v>
      </c>
      <c r="D1525" t="s">
        <v>147</v>
      </c>
      <c r="E1525" t="s">
        <v>111</v>
      </c>
      <c r="F1525" t="str">
        <f t="shared" si="70"/>
        <v>New South Wales</v>
      </c>
      <c r="G1525" t="s">
        <v>10</v>
      </c>
      <c r="H1525">
        <v>2120</v>
      </c>
      <c r="I1525" t="s">
        <v>11</v>
      </c>
      <c r="J1525" t="s">
        <v>27</v>
      </c>
      <c r="K1525" t="s">
        <v>152</v>
      </c>
      <c r="L1525" t="s">
        <v>13</v>
      </c>
      <c r="M1525" s="5">
        <v>68.44</v>
      </c>
    </row>
    <row r="1526" spans="1:13" x14ac:dyDescent="0.15">
      <c r="A1526" s="2">
        <v>45050</v>
      </c>
      <c r="B1526" s="3">
        <f t="shared" si="71"/>
        <v>2023</v>
      </c>
      <c r="C1526" t="str">
        <f t="shared" si="69"/>
        <v>2022-2023</v>
      </c>
      <c r="D1526" t="s">
        <v>148</v>
      </c>
      <c r="E1526" t="s">
        <v>144</v>
      </c>
      <c r="F1526" t="str">
        <f t="shared" si="70"/>
        <v>Queensland</v>
      </c>
      <c r="G1526" t="s">
        <v>35</v>
      </c>
      <c r="H1526">
        <v>4566</v>
      </c>
      <c r="I1526" t="s">
        <v>11</v>
      </c>
      <c r="J1526" t="s">
        <v>120</v>
      </c>
      <c r="K1526" t="s">
        <v>152</v>
      </c>
      <c r="L1526" t="s">
        <v>13</v>
      </c>
      <c r="M1526" s="5">
        <v>69.11</v>
      </c>
    </row>
    <row r="1527" spans="1:13" x14ac:dyDescent="0.15">
      <c r="A1527" s="2">
        <v>45434</v>
      </c>
      <c r="B1527" s="3">
        <f t="shared" si="71"/>
        <v>2024</v>
      </c>
      <c r="C1527" t="str">
        <f t="shared" si="69"/>
        <v>2023-2024</v>
      </c>
      <c r="D1527" t="s">
        <v>148</v>
      </c>
      <c r="E1527" t="s">
        <v>143</v>
      </c>
      <c r="F1527" t="str">
        <f t="shared" si="70"/>
        <v>New South Wales</v>
      </c>
      <c r="G1527" t="s">
        <v>10</v>
      </c>
      <c r="H1527">
        <v>2154</v>
      </c>
      <c r="I1527" t="s">
        <v>11</v>
      </c>
      <c r="J1527" t="s">
        <v>27</v>
      </c>
      <c r="K1527" t="s">
        <v>157</v>
      </c>
      <c r="L1527" t="s">
        <v>22</v>
      </c>
      <c r="M1527" s="5">
        <v>69.2</v>
      </c>
    </row>
    <row r="1528" spans="1:13" x14ac:dyDescent="0.15">
      <c r="A1528" s="2">
        <v>45009</v>
      </c>
      <c r="B1528" s="3">
        <f t="shared" si="71"/>
        <v>2023</v>
      </c>
      <c r="C1528" t="str">
        <f t="shared" si="69"/>
        <v>2022-2023</v>
      </c>
      <c r="D1528" t="s">
        <v>147</v>
      </c>
      <c r="E1528" t="s">
        <v>146</v>
      </c>
      <c r="F1528" t="str">
        <f t="shared" si="70"/>
        <v>Victoria</v>
      </c>
      <c r="G1528" t="s">
        <v>45</v>
      </c>
      <c r="H1528">
        <v>3353</v>
      </c>
      <c r="I1528" t="s">
        <v>11</v>
      </c>
      <c r="J1528" t="s">
        <v>60</v>
      </c>
      <c r="K1528" t="s">
        <v>152</v>
      </c>
      <c r="L1528" t="s">
        <v>13</v>
      </c>
      <c r="M1528" s="5">
        <v>69.27</v>
      </c>
    </row>
    <row r="1529" spans="1:13" x14ac:dyDescent="0.15">
      <c r="A1529" s="2">
        <v>45153</v>
      </c>
      <c r="B1529" s="3">
        <f t="shared" si="71"/>
        <v>2024</v>
      </c>
      <c r="C1529" t="str">
        <f t="shared" si="69"/>
        <v>2023-2024</v>
      </c>
      <c r="D1529" t="s">
        <v>148</v>
      </c>
      <c r="E1529" t="s">
        <v>92</v>
      </c>
      <c r="F1529" t="str">
        <f t="shared" si="70"/>
        <v>Queensland</v>
      </c>
      <c r="G1529" t="s">
        <v>35</v>
      </c>
      <c r="H1529">
        <v>4068</v>
      </c>
      <c r="I1529" t="s">
        <v>11</v>
      </c>
      <c r="J1529" t="s">
        <v>43</v>
      </c>
      <c r="K1529" t="s">
        <v>157</v>
      </c>
      <c r="L1529" t="s">
        <v>22</v>
      </c>
      <c r="M1529" s="5">
        <v>69.3</v>
      </c>
    </row>
    <row r="1530" spans="1:13" x14ac:dyDescent="0.15">
      <c r="A1530" s="2">
        <v>45022</v>
      </c>
      <c r="B1530" s="3">
        <f t="shared" si="71"/>
        <v>2023</v>
      </c>
      <c r="C1530" t="str">
        <f t="shared" si="69"/>
        <v>2022-2023</v>
      </c>
      <c r="D1530" t="s">
        <v>147</v>
      </c>
      <c r="E1530" t="s">
        <v>40</v>
      </c>
      <c r="F1530" t="str">
        <f t="shared" si="70"/>
        <v>New South Wales</v>
      </c>
      <c r="G1530" t="s">
        <v>10</v>
      </c>
      <c r="H1530">
        <v>2116</v>
      </c>
      <c r="I1530" t="s">
        <v>11</v>
      </c>
      <c r="J1530" t="s">
        <v>27</v>
      </c>
      <c r="K1530" t="s">
        <v>149</v>
      </c>
      <c r="L1530" t="s">
        <v>15</v>
      </c>
      <c r="M1530" s="5">
        <v>69.400000000000006</v>
      </c>
    </row>
    <row r="1531" spans="1:13" x14ac:dyDescent="0.15">
      <c r="A1531" s="2">
        <v>45035</v>
      </c>
      <c r="B1531" s="3">
        <f t="shared" si="71"/>
        <v>2023</v>
      </c>
      <c r="C1531" t="str">
        <f t="shared" si="69"/>
        <v>2022-2023</v>
      </c>
      <c r="D1531" t="s">
        <v>147</v>
      </c>
      <c r="E1531" t="s">
        <v>109</v>
      </c>
      <c r="F1531" t="str">
        <f t="shared" si="70"/>
        <v>New South Wales</v>
      </c>
      <c r="G1531" t="s">
        <v>10</v>
      </c>
      <c r="H1531">
        <v>2480</v>
      </c>
      <c r="I1531" t="s">
        <v>11</v>
      </c>
      <c r="J1531" t="s">
        <v>68</v>
      </c>
      <c r="K1531" t="s">
        <v>149</v>
      </c>
      <c r="L1531" t="s">
        <v>15</v>
      </c>
      <c r="M1531" s="5">
        <v>69.86</v>
      </c>
    </row>
    <row r="1532" spans="1:13" x14ac:dyDescent="0.15">
      <c r="A1532" s="2">
        <v>45462</v>
      </c>
      <c r="B1532" s="3">
        <f t="shared" si="71"/>
        <v>2024</v>
      </c>
      <c r="C1532" t="str">
        <f t="shared" si="69"/>
        <v>2023-2024</v>
      </c>
      <c r="D1532" t="s">
        <v>147</v>
      </c>
      <c r="E1532" t="s">
        <v>42</v>
      </c>
      <c r="F1532" t="str">
        <f t="shared" si="70"/>
        <v>Queensland</v>
      </c>
      <c r="G1532" t="s">
        <v>35</v>
      </c>
      <c r="H1532">
        <v>4053</v>
      </c>
      <c r="I1532" t="s">
        <v>11</v>
      </c>
      <c r="J1532" t="s">
        <v>43</v>
      </c>
      <c r="K1532" t="s">
        <v>153</v>
      </c>
      <c r="L1532" t="s">
        <v>16</v>
      </c>
      <c r="M1532" s="5">
        <v>70</v>
      </c>
    </row>
    <row r="1533" spans="1:13" x14ac:dyDescent="0.15">
      <c r="A1533" s="2">
        <v>45072</v>
      </c>
      <c r="B1533" s="3">
        <f t="shared" si="71"/>
        <v>2023</v>
      </c>
      <c r="C1533" t="str">
        <f t="shared" si="69"/>
        <v>2022-2023</v>
      </c>
      <c r="D1533" t="s">
        <v>148</v>
      </c>
      <c r="E1533" t="s">
        <v>81</v>
      </c>
      <c r="F1533" t="str">
        <f t="shared" si="70"/>
        <v>New South Wales</v>
      </c>
      <c r="G1533" t="s">
        <v>10</v>
      </c>
      <c r="H1533">
        <v>2485</v>
      </c>
      <c r="I1533" t="s">
        <v>11</v>
      </c>
      <c r="J1533" t="s">
        <v>68</v>
      </c>
      <c r="K1533" t="s">
        <v>154</v>
      </c>
      <c r="L1533" t="s">
        <v>14</v>
      </c>
      <c r="M1533" s="5">
        <v>70.25</v>
      </c>
    </row>
    <row r="1534" spans="1:13" x14ac:dyDescent="0.15">
      <c r="A1534" s="2">
        <v>45473</v>
      </c>
      <c r="B1534" s="3">
        <f t="shared" si="71"/>
        <v>2024</v>
      </c>
      <c r="C1534" t="str">
        <f t="shared" si="69"/>
        <v>2023-2024</v>
      </c>
      <c r="D1534" t="s">
        <v>147</v>
      </c>
      <c r="E1534" t="s">
        <v>146</v>
      </c>
      <c r="F1534" t="str">
        <f t="shared" si="70"/>
        <v>Victoria</v>
      </c>
      <c r="G1534" t="s">
        <v>45</v>
      </c>
      <c r="H1534">
        <v>3353</v>
      </c>
      <c r="I1534" t="s">
        <v>11</v>
      </c>
      <c r="J1534" t="s">
        <v>60</v>
      </c>
      <c r="K1534" t="s">
        <v>19</v>
      </c>
      <c r="L1534" t="s">
        <v>23</v>
      </c>
      <c r="M1534" s="5">
        <v>70.34</v>
      </c>
    </row>
    <row r="1535" spans="1:13" x14ac:dyDescent="0.15">
      <c r="A1535" s="2">
        <v>45184</v>
      </c>
      <c r="B1535" s="3">
        <f t="shared" si="71"/>
        <v>2024</v>
      </c>
      <c r="C1535" t="str">
        <f t="shared" si="69"/>
        <v>2023-2024</v>
      </c>
      <c r="D1535" t="s">
        <v>148</v>
      </c>
      <c r="E1535" t="s">
        <v>69</v>
      </c>
      <c r="F1535" t="str">
        <f t="shared" si="70"/>
        <v>Tasmania</v>
      </c>
      <c r="G1535" t="s">
        <v>70</v>
      </c>
      <c r="H1535">
        <v>7018</v>
      </c>
      <c r="I1535" t="s">
        <v>11</v>
      </c>
      <c r="J1535" t="s">
        <v>71</v>
      </c>
      <c r="K1535" t="s">
        <v>154</v>
      </c>
      <c r="L1535" t="s">
        <v>14</v>
      </c>
      <c r="M1535" s="5">
        <v>70.45</v>
      </c>
    </row>
    <row r="1536" spans="1:13" x14ac:dyDescent="0.15">
      <c r="A1536" s="2">
        <v>45054</v>
      </c>
      <c r="B1536" s="3">
        <f t="shared" si="71"/>
        <v>2023</v>
      </c>
      <c r="C1536" t="str">
        <f t="shared" si="69"/>
        <v>2022-2023</v>
      </c>
      <c r="D1536" t="s">
        <v>147</v>
      </c>
      <c r="E1536" t="s">
        <v>37</v>
      </c>
      <c r="F1536" t="str">
        <f t="shared" si="70"/>
        <v>South Australia</v>
      </c>
      <c r="G1536" t="s">
        <v>32</v>
      </c>
      <c r="H1536">
        <v>5607</v>
      </c>
      <c r="I1536" t="s">
        <v>11</v>
      </c>
      <c r="J1536" t="s">
        <v>38</v>
      </c>
      <c r="K1536" t="s">
        <v>154</v>
      </c>
      <c r="L1536" t="s">
        <v>14</v>
      </c>
      <c r="M1536" s="5">
        <v>70.5</v>
      </c>
    </row>
    <row r="1537" spans="1:13" x14ac:dyDescent="0.15">
      <c r="A1537" s="2">
        <v>45278</v>
      </c>
      <c r="B1537" s="3">
        <f t="shared" si="71"/>
        <v>2024</v>
      </c>
      <c r="C1537" t="str">
        <f t="shared" si="69"/>
        <v>2023-2024</v>
      </c>
      <c r="D1537" t="s">
        <v>148</v>
      </c>
      <c r="E1537" t="s">
        <v>24</v>
      </c>
      <c r="F1537" t="str">
        <f t="shared" si="70"/>
        <v>New South Wales</v>
      </c>
      <c r="G1537" t="s">
        <v>10</v>
      </c>
      <c r="H1537">
        <v>2795</v>
      </c>
      <c r="I1537" t="s">
        <v>11</v>
      </c>
      <c r="J1537" t="s">
        <v>25</v>
      </c>
      <c r="K1537" t="s">
        <v>157</v>
      </c>
      <c r="L1537" t="s">
        <v>22</v>
      </c>
      <c r="M1537" s="5">
        <v>70.599999999999994</v>
      </c>
    </row>
    <row r="1538" spans="1:13" x14ac:dyDescent="0.15">
      <c r="A1538" s="2">
        <v>45187</v>
      </c>
      <c r="B1538" s="3">
        <f t="shared" si="71"/>
        <v>2024</v>
      </c>
      <c r="C1538" t="str">
        <f t="shared" ref="C1538:C1601" si="72">IF(MONTH(A1538) &gt;= 7, YEAR(A1538) &amp; "-" &amp; YEAR(A1538) + 1, YEAR(A1538) - 1 &amp; "-" &amp; YEAR(A1538))</f>
        <v>2023-2024</v>
      </c>
      <c r="D1538" t="s">
        <v>148</v>
      </c>
      <c r="E1538" t="s">
        <v>98</v>
      </c>
      <c r="F1538" t="str">
        <f t="shared" ref="F1538:F1601" si="73">IF(G1538="WA","Western Australia",
IF(G1538="NSW","New South Wales",
IF(G1538="QLD","Queensland",
IF(G1538="VIC","Victoria",
IF(G1538="TAS","Tasmania",
IF(G1538="SA","South Australia",
IF(G1538="NT","Northern Territory",
IF(G1538="ACT","Australian Capital Territory",G1538))))))))</f>
        <v>Victoria</v>
      </c>
      <c r="G1538" t="s">
        <v>45</v>
      </c>
      <c r="H1538">
        <v>3429</v>
      </c>
      <c r="I1538" t="s">
        <v>11</v>
      </c>
      <c r="J1538" t="s">
        <v>60</v>
      </c>
      <c r="K1538" t="s">
        <v>19</v>
      </c>
      <c r="L1538" t="s">
        <v>23</v>
      </c>
      <c r="M1538" s="5">
        <v>70.680000000000007</v>
      </c>
    </row>
    <row r="1539" spans="1:13" x14ac:dyDescent="0.15">
      <c r="A1539" s="2">
        <v>44931</v>
      </c>
      <c r="B1539" s="3">
        <f t="shared" ref="B1539:B1602" si="74">IF(MONTH(A1539)&gt;=7,YEAR(A1539)+1,YEAR(A1539))</f>
        <v>2023</v>
      </c>
      <c r="C1539" t="str">
        <f t="shared" si="72"/>
        <v>2022-2023</v>
      </c>
      <c r="D1539" t="s">
        <v>147</v>
      </c>
      <c r="E1539" t="s">
        <v>146</v>
      </c>
      <c r="F1539" t="str">
        <f t="shared" si="73"/>
        <v>Victoria</v>
      </c>
      <c r="G1539" t="s">
        <v>45</v>
      </c>
      <c r="H1539">
        <v>3353</v>
      </c>
      <c r="I1539" t="s">
        <v>11</v>
      </c>
      <c r="J1539" t="s">
        <v>60</v>
      </c>
      <c r="K1539" t="s">
        <v>155</v>
      </c>
      <c r="L1539" t="s">
        <v>20</v>
      </c>
      <c r="M1539" s="5">
        <v>70.83</v>
      </c>
    </row>
    <row r="1540" spans="1:13" x14ac:dyDescent="0.15">
      <c r="A1540" s="2">
        <v>45095</v>
      </c>
      <c r="B1540" s="3">
        <f t="shared" si="74"/>
        <v>2023</v>
      </c>
      <c r="C1540" t="str">
        <f t="shared" si="72"/>
        <v>2022-2023</v>
      </c>
      <c r="D1540" t="s">
        <v>148</v>
      </c>
      <c r="E1540" t="s">
        <v>139</v>
      </c>
      <c r="F1540" t="str">
        <f t="shared" si="73"/>
        <v>New South Wales</v>
      </c>
      <c r="G1540" t="s">
        <v>10</v>
      </c>
      <c r="H1540">
        <v>2020</v>
      </c>
      <c r="I1540" t="s">
        <v>11</v>
      </c>
      <c r="J1540" t="s">
        <v>12</v>
      </c>
      <c r="K1540" t="s">
        <v>157</v>
      </c>
      <c r="L1540" t="s">
        <v>22</v>
      </c>
      <c r="M1540" s="5">
        <v>70.930000000000007</v>
      </c>
    </row>
    <row r="1541" spans="1:13" x14ac:dyDescent="0.15">
      <c r="A1541" s="2">
        <v>45507</v>
      </c>
      <c r="B1541" s="3">
        <f t="shared" si="74"/>
        <v>2025</v>
      </c>
      <c r="C1541" t="str">
        <f t="shared" si="72"/>
        <v>2024-2025</v>
      </c>
      <c r="D1541" t="s">
        <v>147</v>
      </c>
      <c r="E1541" t="s">
        <v>107</v>
      </c>
      <c r="F1541" t="str">
        <f t="shared" si="73"/>
        <v>Queensland</v>
      </c>
      <c r="G1541" t="s">
        <v>35</v>
      </c>
      <c r="H1541">
        <v>4220</v>
      </c>
      <c r="I1541" t="s">
        <v>11</v>
      </c>
      <c r="J1541" t="s">
        <v>104</v>
      </c>
      <c r="K1541" t="s">
        <v>154</v>
      </c>
      <c r="L1541" t="s">
        <v>14</v>
      </c>
      <c r="M1541" s="5">
        <v>71.14</v>
      </c>
    </row>
    <row r="1542" spans="1:13" x14ac:dyDescent="0.15">
      <c r="A1542" s="2">
        <v>45364</v>
      </c>
      <c r="B1542" s="3">
        <f t="shared" si="74"/>
        <v>2024</v>
      </c>
      <c r="C1542" t="str">
        <f t="shared" si="72"/>
        <v>2023-2024</v>
      </c>
      <c r="D1542" t="s">
        <v>147</v>
      </c>
      <c r="E1542" t="s">
        <v>53</v>
      </c>
      <c r="F1542" t="str">
        <f t="shared" si="73"/>
        <v>South Australia</v>
      </c>
      <c r="G1542" t="s">
        <v>32</v>
      </c>
      <c r="H1542">
        <v>5082</v>
      </c>
      <c r="I1542" t="s">
        <v>11</v>
      </c>
      <c r="J1542" t="s">
        <v>33</v>
      </c>
      <c r="K1542" t="s">
        <v>156</v>
      </c>
      <c r="L1542" t="s">
        <v>17</v>
      </c>
      <c r="M1542" s="5">
        <v>71.39</v>
      </c>
    </row>
    <row r="1543" spans="1:13" x14ac:dyDescent="0.15">
      <c r="A1543" s="2">
        <v>45482</v>
      </c>
      <c r="B1543" s="3">
        <f t="shared" si="74"/>
        <v>2025</v>
      </c>
      <c r="C1543" t="str">
        <f t="shared" si="72"/>
        <v>2024-2025</v>
      </c>
      <c r="D1543" t="s">
        <v>147</v>
      </c>
      <c r="E1543" t="s">
        <v>128</v>
      </c>
      <c r="F1543" t="str">
        <f t="shared" si="73"/>
        <v>Western Australia</v>
      </c>
      <c r="G1543" t="s">
        <v>48</v>
      </c>
      <c r="H1543">
        <v>6027</v>
      </c>
      <c r="I1543" t="s">
        <v>11</v>
      </c>
      <c r="J1543" t="s">
        <v>49</v>
      </c>
      <c r="K1543" t="s">
        <v>19</v>
      </c>
      <c r="L1543" t="s">
        <v>23</v>
      </c>
      <c r="M1543" s="5">
        <v>71.490000000000009</v>
      </c>
    </row>
    <row r="1544" spans="1:13" x14ac:dyDescent="0.15">
      <c r="A1544" s="2">
        <v>45100</v>
      </c>
      <c r="B1544" s="3">
        <f t="shared" si="74"/>
        <v>2023</v>
      </c>
      <c r="C1544" t="str">
        <f t="shared" si="72"/>
        <v>2022-2023</v>
      </c>
      <c r="D1544" t="s">
        <v>147</v>
      </c>
      <c r="E1544" t="s">
        <v>40</v>
      </c>
      <c r="F1544" t="str">
        <f t="shared" si="73"/>
        <v>New South Wales</v>
      </c>
      <c r="G1544" t="s">
        <v>10</v>
      </c>
      <c r="H1544">
        <v>2116</v>
      </c>
      <c r="I1544" t="s">
        <v>11</v>
      </c>
      <c r="J1544" t="s">
        <v>27</v>
      </c>
      <c r="K1544" t="s">
        <v>151</v>
      </c>
      <c r="L1544" t="s">
        <v>21</v>
      </c>
      <c r="M1544" s="5">
        <v>71.5</v>
      </c>
    </row>
    <row r="1545" spans="1:13" x14ac:dyDescent="0.15">
      <c r="A1545" s="2">
        <v>45505</v>
      </c>
      <c r="B1545" s="3">
        <f t="shared" si="74"/>
        <v>2025</v>
      </c>
      <c r="C1545" t="str">
        <f t="shared" si="72"/>
        <v>2024-2025</v>
      </c>
      <c r="D1545" t="s">
        <v>147</v>
      </c>
      <c r="E1545" t="s">
        <v>124</v>
      </c>
      <c r="F1545" t="str">
        <f t="shared" si="73"/>
        <v>New South Wales</v>
      </c>
      <c r="G1545" t="s">
        <v>10</v>
      </c>
      <c r="H1545">
        <v>2015</v>
      </c>
      <c r="I1545" t="s">
        <v>11</v>
      </c>
      <c r="J1545" t="s">
        <v>12</v>
      </c>
      <c r="K1545" t="s">
        <v>152</v>
      </c>
      <c r="L1545" t="s">
        <v>13</v>
      </c>
      <c r="M1545" s="5">
        <v>71.709999999999994</v>
      </c>
    </row>
    <row r="1546" spans="1:13" x14ac:dyDescent="0.15">
      <c r="A1546" s="2">
        <v>45558</v>
      </c>
      <c r="B1546" s="3">
        <f t="shared" si="74"/>
        <v>2025</v>
      </c>
      <c r="C1546" t="str">
        <f t="shared" si="72"/>
        <v>2024-2025</v>
      </c>
      <c r="D1546" t="s">
        <v>147</v>
      </c>
      <c r="E1546" t="s">
        <v>44</v>
      </c>
      <c r="F1546" t="str">
        <f t="shared" si="73"/>
        <v>Victoria</v>
      </c>
      <c r="G1546" t="s">
        <v>45</v>
      </c>
      <c r="H1546">
        <v>3066</v>
      </c>
      <c r="I1546" t="s">
        <v>11</v>
      </c>
      <c r="J1546" t="s">
        <v>46</v>
      </c>
      <c r="K1546" t="s">
        <v>154</v>
      </c>
      <c r="L1546" t="s">
        <v>14</v>
      </c>
      <c r="M1546" s="5">
        <v>71.760000000000005</v>
      </c>
    </row>
    <row r="1547" spans="1:13" x14ac:dyDescent="0.15">
      <c r="A1547" s="2">
        <v>45498</v>
      </c>
      <c r="B1547" s="3">
        <f t="shared" si="74"/>
        <v>2025</v>
      </c>
      <c r="C1547" t="str">
        <f t="shared" si="72"/>
        <v>2024-2025</v>
      </c>
      <c r="D1547" t="s">
        <v>148</v>
      </c>
      <c r="E1547" t="s">
        <v>107</v>
      </c>
      <c r="F1547" t="str">
        <f t="shared" si="73"/>
        <v>Queensland</v>
      </c>
      <c r="G1547" t="s">
        <v>35</v>
      </c>
      <c r="H1547">
        <v>4220</v>
      </c>
      <c r="I1547" t="s">
        <v>11</v>
      </c>
      <c r="J1547" t="s">
        <v>104</v>
      </c>
      <c r="K1547" t="s">
        <v>149</v>
      </c>
      <c r="L1547" t="s">
        <v>15</v>
      </c>
      <c r="M1547" s="5">
        <v>71.819999999999993</v>
      </c>
    </row>
    <row r="1548" spans="1:13" x14ac:dyDescent="0.15">
      <c r="A1548" s="2">
        <v>45164</v>
      </c>
      <c r="B1548" s="3">
        <f t="shared" si="74"/>
        <v>2024</v>
      </c>
      <c r="C1548" t="str">
        <f t="shared" si="72"/>
        <v>2023-2024</v>
      </c>
      <c r="D1548" t="s">
        <v>147</v>
      </c>
      <c r="E1548" t="s">
        <v>114</v>
      </c>
      <c r="F1548" t="str">
        <f t="shared" si="73"/>
        <v>Victoria</v>
      </c>
      <c r="G1548" t="s">
        <v>45</v>
      </c>
      <c r="H1548">
        <v>3551</v>
      </c>
      <c r="I1548" t="s">
        <v>11</v>
      </c>
      <c r="J1548" t="s">
        <v>60</v>
      </c>
      <c r="K1548" t="s">
        <v>149</v>
      </c>
      <c r="L1548" t="s">
        <v>15</v>
      </c>
      <c r="M1548" s="5">
        <v>71.86</v>
      </c>
    </row>
    <row r="1549" spans="1:13" x14ac:dyDescent="0.15">
      <c r="A1549" s="2">
        <v>45250</v>
      </c>
      <c r="B1549" s="3">
        <f t="shared" si="74"/>
        <v>2024</v>
      </c>
      <c r="C1549" t="str">
        <f t="shared" si="72"/>
        <v>2023-2024</v>
      </c>
      <c r="D1549" t="s">
        <v>148</v>
      </c>
      <c r="E1549" t="s">
        <v>26</v>
      </c>
      <c r="F1549" t="str">
        <f t="shared" si="73"/>
        <v>New South Wales</v>
      </c>
      <c r="G1549" t="s">
        <v>10</v>
      </c>
      <c r="H1549">
        <v>2141</v>
      </c>
      <c r="I1549" t="s">
        <v>11</v>
      </c>
      <c r="J1549" t="s">
        <v>27</v>
      </c>
      <c r="K1549" t="s">
        <v>19</v>
      </c>
      <c r="L1549" t="s">
        <v>23</v>
      </c>
      <c r="M1549" s="5">
        <v>71.88</v>
      </c>
    </row>
    <row r="1550" spans="1:13" x14ac:dyDescent="0.15">
      <c r="A1550" s="2">
        <v>45529</v>
      </c>
      <c r="B1550" s="3">
        <f t="shared" si="74"/>
        <v>2025</v>
      </c>
      <c r="C1550" t="str">
        <f t="shared" si="72"/>
        <v>2024-2025</v>
      </c>
      <c r="D1550" t="s">
        <v>148</v>
      </c>
      <c r="E1550" t="s">
        <v>122</v>
      </c>
      <c r="F1550" t="str">
        <f t="shared" si="73"/>
        <v>New South Wales</v>
      </c>
      <c r="G1550" t="s">
        <v>10</v>
      </c>
      <c r="H1550">
        <v>2650</v>
      </c>
      <c r="I1550" t="s">
        <v>11</v>
      </c>
      <c r="J1550" t="s">
        <v>25</v>
      </c>
      <c r="K1550" t="s">
        <v>155</v>
      </c>
      <c r="L1550" t="s">
        <v>20</v>
      </c>
      <c r="M1550" s="5">
        <v>71.88</v>
      </c>
    </row>
    <row r="1551" spans="1:13" x14ac:dyDescent="0.15">
      <c r="A1551" s="2">
        <v>45441</v>
      </c>
      <c r="B1551" s="3">
        <f t="shared" si="74"/>
        <v>2024</v>
      </c>
      <c r="C1551" t="str">
        <f t="shared" si="72"/>
        <v>2023-2024</v>
      </c>
      <c r="D1551" t="s">
        <v>147</v>
      </c>
      <c r="E1551" t="s">
        <v>103</v>
      </c>
      <c r="F1551" t="str">
        <f t="shared" si="73"/>
        <v>Queensland</v>
      </c>
      <c r="G1551" t="s">
        <v>35</v>
      </c>
      <c r="H1551">
        <v>4509</v>
      </c>
      <c r="I1551" t="s">
        <v>11</v>
      </c>
      <c r="J1551" t="s">
        <v>104</v>
      </c>
      <c r="K1551" t="s">
        <v>151</v>
      </c>
      <c r="L1551" t="s">
        <v>21</v>
      </c>
      <c r="M1551" s="5">
        <v>71.91</v>
      </c>
    </row>
    <row r="1552" spans="1:13" x14ac:dyDescent="0.15">
      <c r="A1552" s="2">
        <v>44958</v>
      </c>
      <c r="B1552" s="3">
        <f t="shared" si="74"/>
        <v>2023</v>
      </c>
      <c r="C1552" t="str">
        <f t="shared" si="72"/>
        <v>2022-2023</v>
      </c>
      <c r="D1552" t="s">
        <v>147</v>
      </c>
      <c r="E1552" t="s">
        <v>59</v>
      </c>
      <c r="F1552" t="str">
        <f t="shared" si="73"/>
        <v>Victoria</v>
      </c>
      <c r="G1552" t="s">
        <v>45</v>
      </c>
      <c r="H1552">
        <v>3280</v>
      </c>
      <c r="I1552" t="s">
        <v>11</v>
      </c>
      <c r="J1552" t="s">
        <v>60</v>
      </c>
      <c r="K1552" t="s">
        <v>150</v>
      </c>
      <c r="L1552" t="s">
        <v>18</v>
      </c>
      <c r="M1552" s="5">
        <v>72.84</v>
      </c>
    </row>
    <row r="1553" spans="1:13" x14ac:dyDescent="0.15">
      <c r="A1553" s="2">
        <v>45122</v>
      </c>
      <c r="B1553" s="3">
        <f t="shared" si="74"/>
        <v>2024</v>
      </c>
      <c r="C1553" t="str">
        <f t="shared" si="72"/>
        <v>2023-2024</v>
      </c>
      <c r="D1553" t="s">
        <v>148</v>
      </c>
      <c r="E1553" t="s">
        <v>100</v>
      </c>
      <c r="F1553" t="str">
        <f t="shared" si="73"/>
        <v>Western Australia</v>
      </c>
      <c r="G1553" t="s">
        <v>48</v>
      </c>
      <c r="H1553">
        <v>6021</v>
      </c>
      <c r="I1553" t="s">
        <v>11</v>
      </c>
      <c r="J1553" t="s">
        <v>49</v>
      </c>
      <c r="K1553" t="s">
        <v>150</v>
      </c>
      <c r="L1553" t="s">
        <v>18</v>
      </c>
      <c r="M1553" s="5">
        <v>72.900000000000006</v>
      </c>
    </row>
    <row r="1554" spans="1:13" x14ac:dyDescent="0.15">
      <c r="A1554" s="2">
        <v>45425</v>
      </c>
      <c r="B1554" s="3">
        <f t="shared" si="74"/>
        <v>2024</v>
      </c>
      <c r="C1554" t="str">
        <f t="shared" si="72"/>
        <v>2023-2024</v>
      </c>
      <c r="D1554" t="s">
        <v>148</v>
      </c>
      <c r="E1554" t="s">
        <v>98</v>
      </c>
      <c r="F1554" t="str">
        <f t="shared" si="73"/>
        <v>Victoria</v>
      </c>
      <c r="G1554" t="s">
        <v>45</v>
      </c>
      <c r="H1554">
        <v>3429</v>
      </c>
      <c r="I1554" t="s">
        <v>11</v>
      </c>
      <c r="J1554" t="s">
        <v>60</v>
      </c>
      <c r="K1554" t="s">
        <v>154</v>
      </c>
      <c r="L1554" t="s">
        <v>14</v>
      </c>
      <c r="M1554" s="5">
        <v>72.94</v>
      </c>
    </row>
    <row r="1555" spans="1:13" x14ac:dyDescent="0.15">
      <c r="A1555" s="2">
        <v>45489</v>
      </c>
      <c r="B1555" s="3">
        <f t="shared" si="74"/>
        <v>2025</v>
      </c>
      <c r="C1555" t="str">
        <f t="shared" si="72"/>
        <v>2024-2025</v>
      </c>
      <c r="D1555" t="s">
        <v>147</v>
      </c>
      <c r="E1555" t="s">
        <v>28</v>
      </c>
      <c r="F1555" t="str">
        <f t="shared" si="73"/>
        <v>Northern Territory</v>
      </c>
      <c r="G1555" t="s">
        <v>29</v>
      </c>
      <c r="H1555">
        <v>800</v>
      </c>
      <c r="I1555" t="s">
        <v>11</v>
      </c>
      <c r="J1555" t="s">
        <v>30</v>
      </c>
      <c r="K1555" t="s">
        <v>154</v>
      </c>
      <c r="L1555" t="s">
        <v>14</v>
      </c>
      <c r="M1555" s="5">
        <v>73.12</v>
      </c>
    </row>
    <row r="1556" spans="1:13" x14ac:dyDescent="0.15">
      <c r="A1556" s="2">
        <v>45056</v>
      </c>
      <c r="B1556" s="3">
        <f t="shared" si="74"/>
        <v>2023</v>
      </c>
      <c r="C1556" t="str">
        <f t="shared" si="72"/>
        <v>2022-2023</v>
      </c>
      <c r="D1556" t="s">
        <v>147</v>
      </c>
      <c r="E1556" t="s">
        <v>92</v>
      </c>
      <c r="F1556" t="str">
        <f t="shared" si="73"/>
        <v>Queensland</v>
      </c>
      <c r="G1556" t="s">
        <v>35</v>
      </c>
      <c r="H1556">
        <v>4068</v>
      </c>
      <c r="I1556" t="s">
        <v>11</v>
      </c>
      <c r="J1556" t="s">
        <v>43</v>
      </c>
      <c r="K1556" t="s">
        <v>19</v>
      </c>
      <c r="L1556" t="s">
        <v>23</v>
      </c>
      <c r="M1556" s="5">
        <v>73.22</v>
      </c>
    </row>
    <row r="1557" spans="1:13" x14ac:dyDescent="0.15">
      <c r="A1557" s="2">
        <v>45041</v>
      </c>
      <c r="B1557" s="3">
        <f t="shared" si="74"/>
        <v>2023</v>
      </c>
      <c r="C1557" t="str">
        <f t="shared" si="72"/>
        <v>2022-2023</v>
      </c>
      <c r="D1557" t="s">
        <v>147</v>
      </c>
      <c r="E1557" t="s">
        <v>96</v>
      </c>
      <c r="F1557" t="str">
        <f t="shared" si="73"/>
        <v>Western Australia</v>
      </c>
      <c r="G1557" t="s">
        <v>48</v>
      </c>
      <c r="H1557">
        <v>6330</v>
      </c>
      <c r="I1557" t="s">
        <v>11</v>
      </c>
      <c r="J1557" t="s">
        <v>94</v>
      </c>
      <c r="K1557" t="s">
        <v>154</v>
      </c>
      <c r="L1557" t="s">
        <v>14</v>
      </c>
      <c r="M1557" s="5">
        <v>73.490000000000009</v>
      </c>
    </row>
    <row r="1558" spans="1:13" x14ac:dyDescent="0.15">
      <c r="A1558" s="2">
        <v>45141</v>
      </c>
      <c r="B1558" s="3">
        <f t="shared" si="74"/>
        <v>2024</v>
      </c>
      <c r="C1558" t="str">
        <f t="shared" si="72"/>
        <v>2023-2024</v>
      </c>
      <c r="D1558" t="s">
        <v>147</v>
      </c>
      <c r="E1558" t="s">
        <v>31</v>
      </c>
      <c r="F1558" t="str">
        <f t="shared" si="73"/>
        <v>South Australia</v>
      </c>
      <c r="G1558" t="s">
        <v>32</v>
      </c>
      <c r="H1558">
        <v>5168</v>
      </c>
      <c r="I1558" t="s">
        <v>11</v>
      </c>
      <c r="J1558" t="s">
        <v>33</v>
      </c>
      <c r="K1558" t="s">
        <v>154</v>
      </c>
      <c r="L1558" t="s">
        <v>14</v>
      </c>
      <c r="M1558" s="5">
        <v>73.5</v>
      </c>
    </row>
    <row r="1559" spans="1:13" x14ac:dyDescent="0.15">
      <c r="A1559" s="2">
        <v>45197</v>
      </c>
      <c r="B1559" s="3">
        <f t="shared" si="74"/>
        <v>2024</v>
      </c>
      <c r="C1559" t="str">
        <f t="shared" si="72"/>
        <v>2023-2024</v>
      </c>
      <c r="D1559" t="s">
        <v>148</v>
      </c>
      <c r="E1559" t="s">
        <v>101</v>
      </c>
      <c r="F1559" t="str">
        <f t="shared" si="73"/>
        <v>Victoria</v>
      </c>
      <c r="G1559" t="s">
        <v>45</v>
      </c>
      <c r="H1559">
        <v>3131</v>
      </c>
      <c r="I1559" t="s">
        <v>11</v>
      </c>
      <c r="J1559" t="s">
        <v>63</v>
      </c>
      <c r="K1559" t="s">
        <v>152</v>
      </c>
      <c r="L1559" t="s">
        <v>13</v>
      </c>
      <c r="M1559" s="5">
        <v>73.59</v>
      </c>
    </row>
    <row r="1560" spans="1:13" x14ac:dyDescent="0.15">
      <c r="A1560" s="2">
        <v>45405</v>
      </c>
      <c r="B1560" s="3">
        <f t="shared" si="74"/>
        <v>2024</v>
      </c>
      <c r="C1560" t="str">
        <f t="shared" si="72"/>
        <v>2023-2024</v>
      </c>
      <c r="D1560" t="s">
        <v>148</v>
      </c>
      <c r="E1560" t="s">
        <v>26</v>
      </c>
      <c r="F1560" t="str">
        <f t="shared" si="73"/>
        <v>New South Wales</v>
      </c>
      <c r="G1560" t="s">
        <v>10</v>
      </c>
      <c r="H1560">
        <v>2141</v>
      </c>
      <c r="I1560" t="s">
        <v>11</v>
      </c>
      <c r="J1560" t="s">
        <v>27</v>
      </c>
      <c r="K1560" t="s">
        <v>156</v>
      </c>
      <c r="L1560" t="s">
        <v>17</v>
      </c>
      <c r="M1560" s="5">
        <v>73.830000000000013</v>
      </c>
    </row>
    <row r="1561" spans="1:13" x14ac:dyDescent="0.15">
      <c r="A1561" s="2">
        <v>45031</v>
      </c>
      <c r="B1561" s="3">
        <f t="shared" si="74"/>
        <v>2023</v>
      </c>
      <c r="C1561" t="str">
        <f t="shared" si="72"/>
        <v>2022-2023</v>
      </c>
      <c r="D1561" t="s">
        <v>148</v>
      </c>
      <c r="E1561" t="s">
        <v>138</v>
      </c>
      <c r="F1561" t="str">
        <f t="shared" si="73"/>
        <v>Queensland</v>
      </c>
      <c r="G1561" t="s">
        <v>35</v>
      </c>
      <c r="H1561">
        <v>4558</v>
      </c>
      <c r="I1561" t="s">
        <v>11</v>
      </c>
      <c r="J1561" t="s">
        <v>120</v>
      </c>
      <c r="K1561" t="s">
        <v>157</v>
      </c>
      <c r="L1561" t="s">
        <v>22</v>
      </c>
      <c r="M1561" s="5">
        <v>73.89</v>
      </c>
    </row>
    <row r="1562" spans="1:13" x14ac:dyDescent="0.15">
      <c r="A1562" s="2">
        <v>45597</v>
      </c>
      <c r="B1562" s="3">
        <f t="shared" si="74"/>
        <v>2025</v>
      </c>
      <c r="C1562" t="str">
        <f t="shared" si="72"/>
        <v>2024-2025</v>
      </c>
      <c r="D1562" t="s">
        <v>147</v>
      </c>
      <c r="E1562" t="s">
        <v>86</v>
      </c>
      <c r="F1562" t="str">
        <f t="shared" si="73"/>
        <v>New South Wales</v>
      </c>
      <c r="G1562" t="s">
        <v>10</v>
      </c>
      <c r="H1562">
        <v>2064</v>
      </c>
      <c r="I1562" t="s">
        <v>11</v>
      </c>
      <c r="J1562" t="s">
        <v>12</v>
      </c>
      <c r="K1562" t="s">
        <v>150</v>
      </c>
      <c r="L1562" t="s">
        <v>18</v>
      </c>
      <c r="M1562" s="5">
        <v>73.930000000000007</v>
      </c>
    </row>
    <row r="1563" spans="1:13" x14ac:dyDescent="0.15">
      <c r="A1563" s="2">
        <v>45624</v>
      </c>
      <c r="B1563" s="3">
        <f t="shared" si="74"/>
        <v>2025</v>
      </c>
      <c r="C1563" t="str">
        <f t="shared" si="72"/>
        <v>2024-2025</v>
      </c>
      <c r="D1563" t="s">
        <v>148</v>
      </c>
      <c r="E1563" t="s">
        <v>31</v>
      </c>
      <c r="F1563" t="str">
        <f t="shared" si="73"/>
        <v>South Australia</v>
      </c>
      <c r="G1563" t="s">
        <v>32</v>
      </c>
      <c r="H1563">
        <v>5168</v>
      </c>
      <c r="I1563" t="s">
        <v>11</v>
      </c>
      <c r="J1563" t="s">
        <v>33</v>
      </c>
      <c r="K1563" t="s">
        <v>154</v>
      </c>
      <c r="L1563" t="s">
        <v>14</v>
      </c>
      <c r="M1563" s="5">
        <v>74</v>
      </c>
    </row>
    <row r="1564" spans="1:13" x14ac:dyDescent="0.15">
      <c r="A1564" s="2">
        <v>45608</v>
      </c>
      <c r="B1564" s="3">
        <f t="shared" si="74"/>
        <v>2025</v>
      </c>
      <c r="C1564" t="str">
        <f t="shared" si="72"/>
        <v>2024-2025</v>
      </c>
      <c r="D1564" t="s">
        <v>147</v>
      </c>
      <c r="E1564" t="s">
        <v>113</v>
      </c>
      <c r="F1564" t="str">
        <f t="shared" si="73"/>
        <v>Queensland</v>
      </c>
      <c r="G1564" t="s">
        <v>35</v>
      </c>
      <c r="H1564">
        <v>4215</v>
      </c>
      <c r="I1564" t="s">
        <v>11</v>
      </c>
      <c r="J1564" t="s">
        <v>104</v>
      </c>
      <c r="K1564" t="s">
        <v>152</v>
      </c>
      <c r="L1564" t="s">
        <v>13</v>
      </c>
      <c r="M1564" s="5">
        <v>74.16</v>
      </c>
    </row>
    <row r="1565" spans="1:13" x14ac:dyDescent="0.15">
      <c r="A1565" s="2">
        <v>45294</v>
      </c>
      <c r="B1565" s="3">
        <f t="shared" si="74"/>
        <v>2024</v>
      </c>
      <c r="C1565" t="str">
        <f t="shared" si="72"/>
        <v>2023-2024</v>
      </c>
      <c r="D1565" t="s">
        <v>148</v>
      </c>
      <c r="E1565" t="s">
        <v>138</v>
      </c>
      <c r="F1565" t="str">
        <f t="shared" si="73"/>
        <v>Queensland</v>
      </c>
      <c r="G1565" t="s">
        <v>35</v>
      </c>
      <c r="H1565">
        <v>4558</v>
      </c>
      <c r="I1565" t="s">
        <v>11</v>
      </c>
      <c r="J1565" t="s">
        <v>120</v>
      </c>
      <c r="K1565" t="s">
        <v>157</v>
      </c>
      <c r="L1565" t="s">
        <v>22</v>
      </c>
      <c r="M1565" s="5">
        <v>74.169999999999987</v>
      </c>
    </row>
    <row r="1566" spans="1:13" x14ac:dyDescent="0.15">
      <c r="A1566" s="2">
        <v>45010</v>
      </c>
      <c r="B1566" s="3">
        <f t="shared" si="74"/>
        <v>2023</v>
      </c>
      <c r="C1566" t="str">
        <f t="shared" si="72"/>
        <v>2022-2023</v>
      </c>
      <c r="D1566" t="s">
        <v>147</v>
      </c>
      <c r="E1566" t="s">
        <v>121</v>
      </c>
      <c r="F1566" t="str">
        <f t="shared" si="73"/>
        <v>Queensland</v>
      </c>
      <c r="G1566" t="s">
        <v>35</v>
      </c>
      <c r="H1566">
        <v>4700</v>
      </c>
      <c r="I1566" t="s">
        <v>11</v>
      </c>
      <c r="J1566" t="s">
        <v>51</v>
      </c>
      <c r="K1566" t="s">
        <v>156</v>
      </c>
      <c r="L1566" t="s">
        <v>17</v>
      </c>
      <c r="M1566" s="5">
        <v>74.34</v>
      </c>
    </row>
    <row r="1567" spans="1:13" x14ac:dyDescent="0.15">
      <c r="A1567" s="2">
        <v>45439</v>
      </c>
      <c r="B1567" s="3">
        <f t="shared" si="74"/>
        <v>2024</v>
      </c>
      <c r="C1567" t="str">
        <f t="shared" si="72"/>
        <v>2023-2024</v>
      </c>
      <c r="D1567" t="s">
        <v>148</v>
      </c>
      <c r="E1567" t="s">
        <v>97</v>
      </c>
      <c r="F1567" t="str">
        <f t="shared" si="73"/>
        <v>Tasmania</v>
      </c>
      <c r="G1567" t="s">
        <v>70</v>
      </c>
      <c r="H1567">
        <v>7250</v>
      </c>
      <c r="I1567" t="s">
        <v>11</v>
      </c>
      <c r="J1567" t="s">
        <v>71</v>
      </c>
      <c r="K1567" t="s">
        <v>19</v>
      </c>
      <c r="L1567" t="s">
        <v>23</v>
      </c>
      <c r="M1567" s="5">
        <v>74.5</v>
      </c>
    </row>
    <row r="1568" spans="1:13" x14ac:dyDescent="0.15">
      <c r="A1568" s="2">
        <v>45554</v>
      </c>
      <c r="B1568" s="3">
        <f t="shared" si="74"/>
        <v>2025</v>
      </c>
      <c r="C1568" t="str">
        <f t="shared" si="72"/>
        <v>2024-2025</v>
      </c>
      <c r="D1568" t="s">
        <v>147</v>
      </c>
      <c r="E1568" t="s">
        <v>113</v>
      </c>
      <c r="F1568" t="str">
        <f t="shared" si="73"/>
        <v>Queensland</v>
      </c>
      <c r="G1568" t="s">
        <v>35</v>
      </c>
      <c r="H1568">
        <v>4215</v>
      </c>
      <c r="I1568" t="s">
        <v>11</v>
      </c>
      <c r="J1568" t="s">
        <v>104</v>
      </c>
      <c r="K1568" t="s">
        <v>156</v>
      </c>
      <c r="L1568" t="s">
        <v>17</v>
      </c>
      <c r="M1568" s="5">
        <v>74.75</v>
      </c>
    </row>
    <row r="1569" spans="1:13" x14ac:dyDescent="0.15">
      <c r="A1569" s="2">
        <v>45197</v>
      </c>
      <c r="B1569" s="3">
        <f t="shared" si="74"/>
        <v>2024</v>
      </c>
      <c r="C1569" t="str">
        <f t="shared" si="72"/>
        <v>2023-2024</v>
      </c>
      <c r="D1569" t="s">
        <v>147</v>
      </c>
      <c r="E1569" t="s">
        <v>66</v>
      </c>
      <c r="F1569" t="str">
        <f t="shared" si="73"/>
        <v>South Australia</v>
      </c>
      <c r="G1569" t="s">
        <v>32</v>
      </c>
      <c r="H1569">
        <v>5169</v>
      </c>
      <c r="I1569" t="s">
        <v>11</v>
      </c>
      <c r="J1569" t="s">
        <v>33</v>
      </c>
      <c r="K1569" t="s">
        <v>19</v>
      </c>
      <c r="L1569" t="s">
        <v>23</v>
      </c>
      <c r="M1569" s="5">
        <v>74.789999999999992</v>
      </c>
    </row>
    <row r="1570" spans="1:13" x14ac:dyDescent="0.15">
      <c r="A1570" s="2">
        <v>45549</v>
      </c>
      <c r="B1570" s="3">
        <f t="shared" si="74"/>
        <v>2025</v>
      </c>
      <c r="C1570" t="str">
        <f t="shared" si="72"/>
        <v>2024-2025</v>
      </c>
      <c r="D1570" t="s">
        <v>147</v>
      </c>
      <c r="E1570" t="s">
        <v>135</v>
      </c>
      <c r="F1570" t="str">
        <f t="shared" si="73"/>
        <v>Victoria</v>
      </c>
      <c r="G1570" t="s">
        <v>45</v>
      </c>
      <c r="H1570">
        <v>3550</v>
      </c>
      <c r="I1570" t="s">
        <v>11</v>
      </c>
      <c r="J1570" t="s">
        <v>60</v>
      </c>
      <c r="K1570" t="s">
        <v>156</v>
      </c>
      <c r="L1570" t="s">
        <v>17</v>
      </c>
      <c r="M1570" s="5">
        <v>74.86</v>
      </c>
    </row>
    <row r="1571" spans="1:13" x14ac:dyDescent="0.15">
      <c r="A1571" s="2">
        <v>44948</v>
      </c>
      <c r="B1571" s="3">
        <f t="shared" si="74"/>
        <v>2023</v>
      </c>
      <c r="C1571" t="str">
        <f t="shared" si="72"/>
        <v>2022-2023</v>
      </c>
      <c r="D1571" t="s">
        <v>147</v>
      </c>
      <c r="E1571" t="s">
        <v>126</v>
      </c>
      <c r="F1571" t="str">
        <f t="shared" si="73"/>
        <v>Queensland</v>
      </c>
      <c r="G1571" t="s">
        <v>35</v>
      </c>
      <c r="H1571">
        <v>4551</v>
      </c>
      <c r="I1571" t="s">
        <v>11</v>
      </c>
      <c r="J1571" t="s">
        <v>120</v>
      </c>
      <c r="K1571" t="s">
        <v>149</v>
      </c>
      <c r="L1571" t="s">
        <v>15</v>
      </c>
      <c r="M1571" s="5">
        <v>74.88</v>
      </c>
    </row>
    <row r="1572" spans="1:13" x14ac:dyDescent="0.15">
      <c r="A1572" s="2">
        <v>45239</v>
      </c>
      <c r="B1572" s="3">
        <f t="shared" si="74"/>
        <v>2024</v>
      </c>
      <c r="C1572" t="str">
        <f t="shared" si="72"/>
        <v>2023-2024</v>
      </c>
      <c r="D1572" t="s">
        <v>147</v>
      </c>
      <c r="E1572" t="s">
        <v>136</v>
      </c>
      <c r="F1572" t="str">
        <f t="shared" si="73"/>
        <v>Victoria</v>
      </c>
      <c r="G1572" t="s">
        <v>45</v>
      </c>
      <c r="H1572">
        <v>3175</v>
      </c>
      <c r="I1572" t="s">
        <v>11</v>
      </c>
      <c r="J1572" t="s">
        <v>63</v>
      </c>
      <c r="K1572" t="s">
        <v>154</v>
      </c>
      <c r="L1572" t="s">
        <v>14</v>
      </c>
      <c r="M1572" s="5">
        <v>74.91</v>
      </c>
    </row>
    <row r="1573" spans="1:13" x14ac:dyDescent="0.15">
      <c r="A1573" s="2">
        <v>45514</v>
      </c>
      <c r="B1573" s="3">
        <f t="shared" si="74"/>
        <v>2025</v>
      </c>
      <c r="C1573" t="str">
        <f t="shared" si="72"/>
        <v>2024-2025</v>
      </c>
      <c r="D1573" t="s">
        <v>147</v>
      </c>
      <c r="E1573" t="s">
        <v>103</v>
      </c>
      <c r="F1573" t="str">
        <f t="shared" si="73"/>
        <v>Queensland</v>
      </c>
      <c r="G1573" t="s">
        <v>35</v>
      </c>
      <c r="H1573">
        <v>4509</v>
      </c>
      <c r="I1573" t="s">
        <v>11</v>
      </c>
      <c r="J1573" t="s">
        <v>104</v>
      </c>
      <c r="K1573" t="s">
        <v>154</v>
      </c>
      <c r="L1573" t="s">
        <v>14</v>
      </c>
      <c r="M1573" s="5">
        <v>74.910000000000011</v>
      </c>
    </row>
    <row r="1574" spans="1:13" x14ac:dyDescent="0.15">
      <c r="A1574" s="2">
        <v>45539</v>
      </c>
      <c r="B1574" s="3">
        <f t="shared" si="74"/>
        <v>2025</v>
      </c>
      <c r="C1574" t="str">
        <f t="shared" si="72"/>
        <v>2024-2025</v>
      </c>
      <c r="D1574" t="s">
        <v>147</v>
      </c>
      <c r="E1574" t="s">
        <v>66</v>
      </c>
      <c r="F1574" t="str">
        <f t="shared" si="73"/>
        <v>South Australia</v>
      </c>
      <c r="G1574" t="s">
        <v>32</v>
      </c>
      <c r="H1574">
        <v>5169</v>
      </c>
      <c r="I1574" t="s">
        <v>11</v>
      </c>
      <c r="J1574" t="s">
        <v>33</v>
      </c>
      <c r="K1574" t="s">
        <v>154</v>
      </c>
      <c r="L1574" t="s">
        <v>14</v>
      </c>
      <c r="M1574" s="5">
        <v>74.930000000000007</v>
      </c>
    </row>
    <row r="1575" spans="1:13" x14ac:dyDescent="0.15">
      <c r="A1575" s="2">
        <v>45550</v>
      </c>
      <c r="B1575" s="3">
        <f t="shared" si="74"/>
        <v>2025</v>
      </c>
      <c r="C1575" t="str">
        <f t="shared" si="72"/>
        <v>2024-2025</v>
      </c>
      <c r="D1575" t="s">
        <v>147</v>
      </c>
      <c r="E1575" t="s">
        <v>34</v>
      </c>
      <c r="F1575" t="str">
        <f t="shared" si="73"/>
        <v>Queensland</v>
      </c>
      <c r="G1575" t="s">
        <v>35</v>
      </c>
      <c r="H1575">
        <v>4802</v>
      </c>
      <c r="I1575" t="s">
        <v>11</v>
      </c>
      <c r="J1575" t="s">
        <v>36</v>
      </c>
      <c r="K1575" t="s">
        <v>150</v>
      </c>
      <c r="L1575" t="s">
        <v>18</v>
      </c>
      <c r="M1575" s="5">
        <v>74.95</v>
      </c>
    </row>
    <row r="1576" spans="1:13" x14ac:dyDescent="0.15">
      <c r="A1576" s="2">
        <v>45308</v>
      </c>
      <c r="B1576" s="3">
        <f t="shared" si="74"/>
        <v>2024</v>
      </c>
      <c r="C1576" t="str">
        <f t="shared" si="72"/>
        <v>2023-2024</v>
      </c>
      <c r="D1576" t="s">
        <v>148</v>
      </c>
      <c r="E1576" t="s">
        <v>67</v>
      </c>
      <c r="F1576" t="str">
        <f t="shared" si="73"/>
        <v>New South Wales</v>
      </c>
      <c r="G1576" t="s">
        <v>10</v>
      </c>
      <c r="H1576">
        <v>2478</v>
      </c>
      <c r="I1576" t="s">
        <v>11</v>
      </c>
      <c r="J1576" t="s">
        <v>68</v>
      </c>
      <c r="K1576" t="s">
        <v>152</v>
      </c>
      <c r="L1576" t="s">
        <v>13</v>
      </c>
      <c r="M1576" s="5">
        <v>74.95</v>
      </c>
    </row>
    <row r="1577" spans="1:13" x14ac:dyDescent="0.15">
      <c r="A1577" s="2">
        <v>44953</v>
      </c>
      <c r="B1577" s="3">
        <f t="shared" si="74"/>
        <v>2023</v>
      </c>
      <c r="C1577" t="str">
        <f t="shared" si="72"/>
        <v>2022-2023</v>
      </c>
      <c r="D1577" t="s">
        <v>147</v>
      </c>
      <c r="E1577" t="s">
        <v>73</v>
      </c>
      <c r="F1577" t="str">
        <f t="shared" si="73"/>
        <v>Victoria</v>
      </c>
      <c r="G1577" t="s">
        <v>45</v>
      </c>
      <c r="H1577">
        <v>3136</v>
      </c>
      <c r="I1577" t="s">
        <v>11</v>
      </c>
      <c r="J1577" t="s">
        <v>63</v>
      </c>
      <c r="K1577" t="s">
        <v>154</v>
      </c>
      <c r="L1577" t="s">
        <v>14</v>
      </c>
      <c r="M1577" s="5">
        <v>74.95</v>
      </c>
    </row>
    <row r="1578" spans="1:13" x14ac:dyDescent="0.15">
      <c r="A1578" s="2">
        <v>45344</v>
      </c>
      <c r="B1578" s="3">
        <f t="shared" si="74"/>
        <v>2024</v>
      </c>
      <c r="C1578" t="str">
        <f t="shared" si="72"/>
        <v>2023-2024</v>
      </c>
      <c r="D1578" t="s">
        <v>147</v>
      </c>
      <c r="E1578" t="s">
        <v>39</v>
      </c>
      <c r="F1578" t="str">
        <f t="shared" si="73"/>
        <v>South Australia</v>
      </c>
      <c r="G1578" t="s">
        <v>32</v>
      </c>
      <c r="H1578">
        <v>5343</v>
      </c>
      <c r="I1578" t="s">
        <v>11</v>
      </c>
      <c r="J1578" t="s">
        <v>38</v>
      </c>
      <c r="K1578" t="s">
        <v>19</v>
      </c>
      <c r="L1578" t="s">
        <v>23</v>
      </c>
      <c r="M1578" s="5">
        <v>75.05</v>
      </c>
    </row>
    <row r="1579" spans="1:13" x14ac:dyDescent="0.15">
      <c r="A1579" s="2">
        <v>45060</v>
      </c>
      <c r="B1579" s="3">
        <f t="shared" si="74"/>
        <v>2023</v>
      </c>
      <c r="C1579" t="str">
        <f t="shared" si="72"/>
        <v>2022-2023</v>
      </c>
      <c r="D1579" t="s">
        <v>148</v>
      </c>
      <c r="E1579" t="s">
        <v>119</v>
      </c>
      <c r="F1579" t="str">
        <f t="shared" si="73"/>
        <v>Queensland</v>
      </c>
      <c r="G1579" t="s">
        <v>35</v>
      </c>
      <c r="H1579">
        <v>4570</v>
      </c>
      <c r="I1579" t="s">
        <v>11</v>
      </c>
      <c r="J1579" t="s">
        <v>120</v>
      </c>
      <c r="K1579" t="s">
        <v>150</v>
      </c>
      <c r="L1579" t="s">
        <v>18</v>
      </c>
      <c r="M1579" s="5">
        <v>75.41</v>
      </c>
    </row>
    <row r="1580" spans="1:13" x14ac:dyDescent="0.15">
      <c r="A1580" s="2">
        <v>45149</v>
      </c>
      <c r="B1580" s="3">
        <f t="shared" si="74"/>
        <v>2024</v>
      </c>
      <c r="C1580" t="str">
        <f t="shared" si="72"/>
        <v>2023-2024</v>
      </c>
      <c r="D1580" t="s">
        <v>147</v>
      </c>
      <c r="E1580" t="s">
        <v>146</v>
      </c>
      <c r="F1580" t="str">
        <f t="shared" si="73"/>
        <v>Victoria</v>
      </c>
      <c r="G1580" t="s">
        <v>45</v>
      </c>
      <c r="H1580">
        <v>3353</v>
      </c>
      <c r="I1580" t="s">
        <v>11</v>
      </c>
      <c r="J1580" t="s">
        <v>60</v>
      </c>
      <c r="K1580" t="s">
        <v>153</v>
      </c>
      <c r="L1580" t="s">
        <v>16</v>
      </c>
      <c r="M1580" s="5">
        <v>75.5</v>
      </c>
    </row>
    <row r="1581" spans="1:13" x14ac:dyDescent="0.15">
      <c r="A1581" s="2">
        <v>45404</v>
      </c>
      <c r="B1581" s="3">
        <f t="shared" si="74"/>
        <v>2024</v>
      </c>
      <c r="C1581" t="str">
        <f t="shared" si="72"/>
        <v>2023-2024</v>
      </c>
      <c r="D1581" t="s">
        <v>148</v>
      </c>
      <c r="E1581" t="s">
        <v>93</v>
      </c>
      <c r="F1581" t="str">
        <f t="shared" si="73"/>
        <v>Western Australia</v>
      </c>
      <c r="G1581" t="s">
        <v>48</v>
      </c>
      <c r="H1581">
        <v>6112</v>
      </c>
      <c r="I1581" t="s">
        <v>11</v>
      </c>
      <c r="J1581" t="s">
        <v>94</v>
      </c>
      <c r="K1581" t="s">
        <v>150</v>
      </c>
      <c r="L1581" t="s">
        <v>18</v>
      </c>
      <c r="M1581" s="5">
        <v>75.89</v>
      </c>
    </row>
    <row r="1582" spans="1:13" x14ac:dyDescent="0.15">
      <c r="A1582" s="2">
        <v>45408</v>
      </c>
      <c r="B1582" s="3">
        <f t="shared" si="74"/>
        <v>2024</v>
      </c>
      <c r="C1582" t="str">
        <f t="shared" si="72"/>
        <v>2023-2024</v>
      </c>
      <c r="D1582" t="s">
        <v>147</v>
      </c>
      <c r="E1582" t="s">
        <v>54</v>
      </c>
      <c r="F1582" t="str">
        <f t="shared" si="73"/>
        <v>Victoria</v>
      </c>
      <c r="G1582" t="s">
        <v>45</v>
      </c>
      <c r="H1582">
        <v>3977</v>
      </c>
      <c r="I1582" t="s">
        <v>11</v>
      </c>
      <c r="J1582" t="s">
        <v>55</v>
      </c>
      <c r="K1582" t="s">
        <v>150</v>
      </c>
      <c r="L1582" t="s">
        <v>18</v>
      </c>
      <c r="M1582" s="5">
        <v>75.959999999999994</v>
      </c>
    </row>
    <row r="1583" spans="1:13" x14ac:dyDescent="0.15">
      <c r="A1583" s="2">
        <v>45433</v>
      </c>
      <c r="B1583" s="3">
        <f t="shared" si="74"/>
        <v>2024</v>
      </c>
      <c r="C1583" t="str">
        <f t="shared" si="72"/>
        <v>2023-2024</v>
      </c>
      <c r="D1583" t="s">
        <v>148</v>
      </c>
      <c r="E1583" t="s">
        <v>145</v>
      </c>
      <c r="F1583" t="str">
        <f t="shared" si="73"/>
        <v>New South Wales</v>
      </c>
      <c r="G1583" t="s">
        <v>10</v>
      </c>
      <c r="H1583">
        <v>2101</v>
      </c>
      <c r="I1583" t="s">
        <v>11</v>
      </c>
      <c r="J1583" t="s">
        <v>27</v>
      </c>
      <c r="K1583" t="s">
        <v>149</v>
      </c>
      <c r="L1583" t="s">
        <v>15</v>
      </c>
      <c r="M1583" s="5">
        <v>75.960000000000008</v>
      </c>
    </row>
    <row r="1584" spans="1:13" x14ac:dyDescent="0.15">
      <c r="A1584" s="2">
        <v>45577</v>
      </c>
      <c r="B1584" s="3">
        <f t="shared" si="74"/>
        <v>2025</v>
      </c>
      <c r="C1584" t="str">
        <f t="shared" si="72"/>
        <v>2024-2025</v>
      </c>
      <c r="D1584" t="s">
        <v>148</v>
      </c>
      <c r="E1584" t="s">
        <v>90</v>
      </c>
      <c r="F1584" t="str">
        <f t="shared" si="73"/>
        <v>Victoria</v>
      </c>
      <c r="G1584" t="s">
        <v>45</v>
      </c>
      <c r="H1584">
        <v>3179</v>
      </c>
      <c r="I1584" t="s">
        <v>11</v>
      </c>
      <c r="J1584" t="s">
        <v>63</v>
      </c>
      <c r="K1584" t="s">
        <v>19</v>
      </c>
      <c r="L1584" t="s">
        <v>23</v>
      </c>
      <c r="M1584" s="5">
        <v>76.210000000000008</v>
      </c>
    </row>
    <row r="1585" spans="1:13" x14ac:dyDescent="0.15">
      <c r="A1585" s="2">
        <v>45136</v>
      </c>
      <c r="B1585" s="3">
        <f t="shared" si="74"/>
        <v>2024</v>
      </c>
      <c r="C1585" t="str">
        <f t="shared" si="72"/>
        <v>2023-2024</v>
      </c>
      <c r="D1585" t="s">
        <v>147</v>
      </c>
      <c r="E1585" t="s">
        <v>121</v>
      </c>
      <c r="F1585" t="str">
        <f t="shared" si="73"/>
        <v>Queensland</v>
      </c>
      <c r="G1585" t="s">
        <v>35</v>
      </c>
      <c r="H1585">
        <v>4700</v>
      </c>
      <c r="I1585" t="s">
        <v>11</v>
      </c>
      <c r="J1585" t="s">
        <v>51</v>
      </c>
      <c r="K1585" t="s">
        <v>152</v>
      </c>
      <c r="L1585" t="s">
        <v>13</v>
      </c>
      <c r="M1585" s="5">
        <v>76.66</v>
      </c>
    </row>
    <row r="1586" spans="1:13" x14ac:dyDescent="0.15">
      <c r="A1586" s="2">
        <v>45567</v>
      </c>
      <c r="B1586" s="3">
        <f t="shared" si="74"/>
        <v>2025</v>
      </c>
      <c r="C1586" t="str">
        <f t="shared" si="72"/>
        <v>2024-2025</v>
      </c>
      <c r="D1586" t="s">
        <v>147</v>
      </c>
      <c r="E1586" t="s">
        <v>76</v>
      </c>
      <c r="F1586" t="str">
        <f t="shared" si="73"/>
        <v>Western Australia</v>
      </c>
      <c r="G1586" t="s">
        <v>48</v>
      </c>
      <c r="H1586">
        <v>6450</v>
      </c>
      <c r="I1586" t="s">
        <v>11</v>
      </c>
      <c r="J1586" t="s">
        <v>77</v>
      </c>
      <c r="K1586" t="s">
        <v>156</v>
      </c>
      <c r="L1586" t="s">
        <v>17</v>
      </c>
      <c r="M1586" s="5">
        <v>76.86999999999999</v>
      </c>
    </row>
    <row r="1587" spans="1:13" x14ac:dyDescent="0.15">
      <c r="A1587" s="2">
        <v>45379</v>
      </c>
      <c r="B1587" s="3">
        <f t="shared" si="74"/>
        <v>2024</v>
      </c>
      <c r="C1587" t="str">
        <f t="shared" si="72"/>
        <v>2023-2024</v>
      </c>
      <c r="D1587" t="s">
        <v>148</v>
      </c>
      <c r="E1587" t="s">
        <v>57</v>
      </c>
      <c r="F1587" t="str">
        <f t="shared" si="73"/>
        <v>New South Wales</v>
      </c>
      <c r="G1587" t="s">
        <v>10</v>
      </c>
      <c r="H1587">
        <v>2560</v>
      </c>
      <c r="I1587" t="s">
        <v>11</v>
      </c>
      <c r="J1587" t="s">
        <v>58</v>
      </c>
      <c r="K1587" t="s">
        <v>19</v>
      </c>
      <c r="L1587" t="s">
        <v>23</v>
      </c>
      <c r="M1587" s="5">
        <v>76.88</v>
      </c>
    </row>
    <row r="1588" spans="1:13" x14ac:dyDescent="0.15">
      <c r="A1588" s="2">
        <v>45339</v>
      </c>
      <c r="B1588" s="3">
        <f t="shared" si="74"/>
        <v>2024</v>
      </c>
      <c r="C1588" t="str">
        <f t="shared" si="72"/>
        <v>2023-2024</v>
      </c>
      <c r="D1588" t="s">
        <v>147</v>
      </c>
      <c r="E1588" t="s">
        <v>83</v>
      </c>
      <c r="F1588" t="str">
        <f t="shared" si="73"/>
        <v>New South Wales</v>
      </c>
      <c r="G1588" t="s">
        <v>10</v>
      </c>
      <c r="H1588">
        <v>2750</v>
      </c>
      <c r="I1588" t="s">
        <v>11</v>
      </c>
      <c r="J1588" t="s">
        <v>25</v>
      </c>
      <c r="K1588" t="s">
        <v>152</v>
      </c>
      <c r="L1588" t="s">
        <v>13</v>
      </c>
      <c r="M1588" s="5">
        <v>76.899999999999991</v>
      </c>
    </row>
    <row r="1589" spans="1:13" x14ac:dyDescent="0.15">
      <c r="A1589" s="2">
        <v>44963</v>
      </c>
      <c r="B1589" s="3">
        <f t="shared" si="74"/>
        <v>2023</v>
      </c>
      <c r="C1589" t="str">
        <f t="shared" si="72"/>
        <v>2022-2023</v>
      </c>
      <c r="D1589" t="s">
        <v>148</v>
      </c>
      <c r="E1589" t="s">
        <v>141</v>
      </c>
      <c r="F1589" t="str">
        <f t="shared" si="73"/>
        <v>Western Australia</v>
      </c>
      <c r="G1589" t="s">
        <v>48</v>
      </c>
      <c r="H1589">
        <v>6052</v>
      </c>
      <c r="I1589" t="s">
        <v>11</v>
      </c>
      <c r="J1589" t="s">
        <v>49</v>
      </c>
      <c r="K1589" t="s">
        <v>154</v>
      </c>
      <c r="L1589" t="s">
        <v>14</v>
      </c>
      <c r="M1589" s="5">
        <v>76.92</v>
      </c>
    </row>
    <row r="1590" spans="1:13" x14ac:dyDescent="0.15">
      <c r="A1590" s="2">
        <v>45072</v>
      </c>
      <c r="B1590" s="3">
        <f t="shared" si="74"/>
        <v>2023</v>
      </c>
      <c r="C1590" t="str">
        <f t="shared" si="72"/>
        <v>2022-2023</v>
      </c>
      <c r="D1590" t="s">
        <v>148</v>
      </c>
      <c r="E1590" t="s">
        <v>145</v>
      </c>
      <c r="F1590" t="str">
        <f t="shared" si="73"/>
        <v>New South Wales</v>
      </c>
      <c r="G1590" t="s">
        <v>10</v>
      </c>
      <c r="H1590">
        <v>2101</v>
      </c>
      <c r="I1590" t="s">
        <v>11</v>
      </c>
      <c r="J1590" t="s">
        <v>27</v>
      </c>
      <c r="K1590" t="s">
        <v>151</v>
      </c>
      <c r="L1590" t="s">
        <v>21</v>
      </c>
      <c r="M1590" s="5">
        <v>76.95</v>
      </c>
    </row>
    <row r="1591" spans="1:13" x14ac:dyDescent="0.15">
      <c r="A1591" s="2">
        <v>45240</v>
      </c>
      <c r="B1591" s="3">
        <f t="shared" si="74"/>
        <v>2024</v>
      </c>
      <c r="C1591" t="str">
        <f t="shared" si="72"/>
        <v>2023-2024</v>
      </c>
      <c r="D1591" t="s">
        <v>147</v>
      </c>
      <c r="E1591" t="s">
        <v>76</v>
      </c>
      <c r="F1591" t="str">
        <f t="shared" si="73"/>
        <v>Western Australia</v>
      </c>
      <c r="G1591" t="s">
        <v>48</v>
      </c>
      <c r="H1591">
        <v>6450</v>
      </c>
      <c r="I1591" t="s">
        <v>11</v>
      </c>
      <c r="J1591" t="s">
        <v>77</v>
      </c>
      <c r="K1591" t="s">
        <v>154</v>
      </c>
      <c r="L1591" t="s">
        <v>14</v>
      </c>
      <c r="M1591" s="5">
        <v>77</v>
      </c>
    </row>
    <row r="1592" spans="1:13" x14ac:dyDescent="0.15">
      <c r="A1592" s="2">
        <v>45521</v>
      </c>
      <c r="B1592" s="3">
        <f t="shared" si="74"/>
        <v>2025</v>
      </c>
      <c r="C1592" t="str">
        <f t="shared" si="72"/>
        <v>2024-2025</v>
      </c>
      <c r="D1592" t="s">
        <v>147</v>
      </c>
      <c r="E1592" t="s">
        <v>126</v>
      </c>
      <c r="F1592" t="str">
        <f t="shared" si="73"/>
        <v>Queensland</v>
      </c>
      <c r="G1592" t="s">
        <v>35</v>
      </c>
      <c r="H1592">
        <v>4551</v>
      </c>
      <c r="I1592" t="s">
        <v>11</v>
      </c>
      <c r="J1592" t="s">
        <v>120</v>
      </c>
      <c r="K1592" t="s">
        <v>154</v>
      </c>
      <c r="L1592" t="s">
        <v>14</v>
      </c>
      <c r="M1592" s="5">
        <v>77.12</v>
      </c>
    </row>
    <row r="1593" spans="1:13" x14ac:dyDescent="0.15">
      <c r="A1593" s="2">
        <v>45436</v>
      </c>
      <c r="B1593" s="3">
        <f t="shared" si="74"/>
        <v>2024</v>
      </c>
      <c r="C1593" t="str">
        <f t="shared" si="72"/>
        <v>2023-2024</v>
      </c>
      <c r="D1593" t="s">
        <v>148</v>
      </c>
      <c r="E1593" t="s">
        <v>90</v>
      </c>
      <c r="F1593" t="str">
        <f t="shared" si="73"/>
        <v>Victoria</v>
      </c>
      <c r="G1593" t="s">
        <v>45</v>
      </c>
      <c r="H1593">
        <v>3179</v>
      </c>
      <c r="I1593" t="s">
        <v>11</v>
      </c>
      <c r="J1593" t="s">
        <v>63</v>
      </c>
      <c r="K1593" t="s">
        <v>156</v>
      </c>
      <c r="L1593" t="s">
        <v>17</v>
      </c>
      <c r="M1593" s="5">
        <v>77.14</v>
      </c>
    </row>
    <row r="1594" spans="1:13" x14ac:dyDescent="0.15">
      <c r="A1594" s="2">
        <v>45266</v>
      </c>
      <c r="B1594" s="3">
        <f t="shared" si="74"/>
        <v>2024</v>
      </c>
      <c r="C1594" t="str">
        <f t="shared" si="72"/>
        <v>2023-2024</v>
      </c>
      <c r="D1594" t="s">
        <v>147</v>
      </c>
      <c r="E1594" t="s">
        <v>82</v>
      </c>
      <c r="F1594" t="str">
        <f t="shared" si="73"/>
        <v>Queensland</v>
      </c>
      <c r="G1594" t="s">
        <v>35</v>
      </c>
      <c r="H1594">
        <v>4012</v>
      </c>
      <c r="I1594" t="s">
        <v>11</v>
      </c>
      <c r="J1594" t="s">
        <v>43</v>
      </c>
      <c r="K1594" t="s">
        <v>156</v>
      </c>
      <c r="L1594" t="s">
        <v>17</v>
      </c>
      <c r="M1594" s="5">
        <v>77.350000000000009</v>
      </c>
    </row>
    <row r="1595" spans="1:13" x14ac:dyDescent="0.15">
      <c r="A1595" s="2">
        <v>45548</v>
      </c>
      <c r="B1595" s="3">
        <f t="shared" si="74"/>
        <v>2025</v>
      </c>
      <c r="C1595" t="str">
        <f t="shared" si="72"/>
        <v>2024-2025</v>
      </c>
      <c r="D1595" t="s">
        <v>147</v>
      </c>
      <c r="E1595" t="s">
        <v>109</v>
      </c>
      <c r="F1595" t="str">
        <f t="shared" si="73"/>
        <v>New South Wales</v>
      </c>
      <c r="G1595" t="s">
        <v>10</v>
      </c>
      <c r="H1595">
        <v>2480</v>
      </c>
      <c r="I1595" t="s">
        <v>11</v>
      </c>
      <c r="J1595" t="s">
        <v>68</v>
      </c>
      <c r="K1595" t="s">
        <v>19</v>
      </c>
      <c r="L1595" t="s">
        <v>23</v>
      </c>
      <c r="M1595" s="5">
        <v>77.87</v>
      </c>
    </row>
    <row r="1596" spans="1:13" x14ac:dyDescent="0.15">
      <c r="A1596" s="2">
        <v>45283</v>
      </c>
      <c r="B1596" s="3">
        <f t="shared" si="74"/>
        <v>2024</v>
      </c>
      <c r="C1596" t="str">
        <f t="shared" si="72"/>
        <v>2023-2024</v>
      </c>
      <c r="D1596" t="s">
        <v>148</v>
      </c>
      <c r="E1596" t="s">
        <v>87</v>
      </c>
      <c r="F1596" t="str">
        <f t="shared" si="73"/>
        <v>New South Wales</v>
      </c>
      <c r="G1596" t="s">
        <v>10</v>
      </c>
      <c r="H1596">
        <v>2790</v>
      </c>
      <c r="I1596" t="s">
        <v>11</v>
      </c>
      <c r="J1596" t="s">
        <v>25</v>
      </c>
      <c r="K1596" t="s">
        <v>19</v>
      </c>
      <c r="L1596" t="s">
        <v>23</v>
      </c>
      <c r="M1596" s="5">
        <v>77.87</v>
      </c>
    </row>
    <row r="1597" spans="1:13" x14ac:dyDescent="0.15">
      <c r="A1597" s="2">
        <v>45467</v>
      </c>
      <c r="B1597" s="3">
        <f t="shared" si="74"/>
        <v>2024</v>
      </c>
      <c r="C1597" t="str">
        <f t="shared" si="72"/>
        <v>2023-2024</v>
      </c>
      <c r="D1597" t="s">
        <v>148</v>
      </c>
      <c r="E1597" t="s">
        <v>130</v>
      </c>
      <c r="F1597" t="str">
        <f t="shared" si="73"/>
        <v>South Australia</v>
      </c>
      <c r="G1597" t="s">
        <v>32</v>
      </c>
      <c r="H1597">
        <v>5290</v>
      </c>
      <c r="I1597" t="s">
        <v>11</v>
      </c>
      <c r="J1597" t="s">
        <v>38</v>
      </c>
      <c r="K1597" t="s">
        <v>151</v>
      </c>
      <c r="L1597" t="s">
        <v>21</v>
      </c>
      <c r="M1597" s="5">
        <v>77.87</v>
      </c>
    </row>
    <row r="1598" spans="1:13" x14ac:dyDescent="0.15">
      <c r="A1598" s="2">
        <v>45379</v>
      </c>
      <c r="B1598" s="3">
        <f t="shared" si="74"/>
        <v>2024</v>
      </c>
      <c r="C1598" t="str">
        <f t="shared" si="72"/>
        <v>2023-2024</v>
      </c>
      <c r="D1598" t="s">
        <v>148</v>
      </c>
      <c r="E1598" t="s">
        <v>101</v>
      </c>
      <c r="F1598" t="str">
        <f t="shared" si="73"/>
        <v>Victoria</v>
      </c>
      <c r="G1598" t="s">
        <v>45</v>
      </c>
      <c r="H1598">
        <v>3131</v>
      </c>
      <c r="I1598" t="s">
        <v>11</v>
      </c>
      <c r="J1598" t="s">
        <v>63</v>
      </c>
      <c r="K1598" t="s">
        <v>153</v>
      </c>
      <c r="L1598" t="s">
        <v>16</v>
      </c>
      <c r="M1598" s="5">
        <v>77.87</v>
      </c>
    </row>
    <row r="1599" spans="1:13" x14ac:dyDescent="0.15">
      <c r="A1599" s="2">
        <v>45151</v>
      </c>
      <c r="B1599" s="3">
        <f t="shared" si="74"/>
        <v>2024</v>
      </c>
      <c r="C1599" t="str">
        <f t="shared" si="72"/>
        <v>2023-2024</v>
      </c>
      <c r="D1599" t="s">
        <v>148</v>
      </c>
      <c r="E1599" t="s">
        <v>122</v>
      </c>
      <c r="F1599" t="str">
        <f t="shared" si="73"/>
        <v>New South Wales</v>
      </c>
      <c r="G1599" t="s">
        <v>10</v>
      </c>
      <c r="H1599">
        <v>2650</v>
      </c>
      <c r="I1599" t="s">
        <v>11</v>
      </c>
      <c r="J1599" t="s">
        <v>25</v>
      </c>
      <c r="K1599" t="s">
        <v>153</v>
      </c>
      <c r="L1599" t="s">
        <v>16</v>
      </c>
      <c r="M1599" s="5">
        <v>77.87</v>
      </c>
    </row>
    <row r="1600" spans="1:13" x14ac:dyDescent="0.15">
      <c r="A1600" s="2">
        <v>45388</v>
      </c>
      <c r="B1600" s="3">
        <f t="shared" si="74"/>
        <v>2024</v>
      </c>
      <c r="C1600" t="str">
        <f t="shared" si="72"/>
        <v>2023-2024</v>
      </c>
      <c r="D1600" t="s">
        <v>147</v>
      </c>
      <c r="E1600" t="s">
        <v>62</v>
      </c>
      <c r="F1600" t="str">
        <f t="shared" si="73"/>
        <v>Victoria</v>
      </c>
      <c r="G1600" t="s">
        <v>45</v>
      </c>
      <c r="H1600">
        <v>3134</v>
      </c>
      <c r="I1600" t="s">
        <v>11</v>
      </c>
      <c r="J1600" t="s">
        <v>63</v>
      </c>
      <c r="K1600" t="s">
        <v>154</v>
      </c>
      <c r="L1600" t="s">
        <v>14</v>
      </c>
      <c r="M1600" s="5">
        <v>77.92</v>
      </c>
    </row>
    <row r="1601" spans="1:13" x14ac:dyDescent="0.15">
      <c r="A1601" s="2">
        <v>45167</v>
      </c>
      <c r="B1601" s="3">
        <f t="shared" si="74"/>
        <v>2024</v>
      </c>
      <c r="C1601" t="str">
        <f t="shared" si="72"/>
        <v>2023-2024</v>
      </c>
      <c r="D1601" t="s">
        <v>147</v>
      </c>
      <c r="E1601" t="s">
        <v>39</v>
      </c>
      <c r="F1601" t="str">
        <f t="shared" si="73"/>
        <v>South Australia</v>
      </c>
      <c r="G1601" t="s">
        <v>32</v>
      </c>
      <c r="H1601">
        <v>5343</v>
      </c>
      <c r="I1601" t="s">
        <v>11</v>
      </c>
      <c r="J1601" t="s">
        <v>38</v>
      </c>
      <c r="K1601" t="s">
        <v>153</v>
      </c>
      <c r="L1601" t="s">
        <v>16</v>
      </c>
      <c r="M1601" s="5">
        <v>77.94</v>
      </c>
    </row>
    <row r="1602" spans="1:13" x14ac:dyDescent="0.15">
      <c r="A1602" s="2">
        <v>45303</v>
      </c>
      <c r="B1602" s="3">
        <f t="shared" si="74"/>
        <v>2024</v>
      </c>
      <c r="C1602" t="str">
        <f t="shared" ref="C1602:C1665" si="75">IF(MONTH(A1602) &gt;= 7, YEAR(A1602) &amp; "-" &amp; YEAR(A1602) + 1, YEAR(A1602) - 1 &amp; "-" &amp; YEAR(A1602))</f>
        <v>2023-2024</v>
      </c>
      <c r="D1602" t="s">
        <v>148</v>
      </c>
      <c r="E1602" t="s">
        <v>57</v>
      </c>
      <c r="F1602" t="str">
        <f t="shared" ref="F1602:F1665" si="76">IF(G1602="WA","Western Australia",
IF(G1602="NSW","New South Wales",
IF(G1602="QLD","Queensland",
IF(G1602="VIC","Victoria",
IF(G1602="TAS","Tasmania",
IF(G1602="SA","South Australia",
IF(G1602="NT","Northern Territory",
IF(G1602="ACT","Australian Capital Territory",G1602))))))))</f>
        <v>New South Wales</v>
      </c>
      <c r="G1602" t="s">
        <v>10</v>
      </c>
      <c r="H1602">
        <v>2560</v>
      </c>
      <c r="I1602" t="s">
        <v>11</v>
      </c>
      <c r="J1602" t="s">
        <v>58</v>
      </c>
      <c r="K1602" t="s">
        <v>151</v>
      </c>
      <c r="L1602" t="s">
        <v>21</v>
      </c>
      <c r="M1602" s="5">
        <v>77.94</v>
      </c>
    </row>
    <row r="1603" spans="1:13" x14ac:dyDescent="0.15">
      <c r="A1603" s="2">
        <v>45490</v>
      </c>
      <c r="B1603" s="3">
        <f t="shared" ref="B1603:B1666" si="77">IF(MONTH(A1603)&gt;=7,YEAR(A1603)+1,YEAR(A1603))</f>
        <v>2025</v>
      </c>
      <c r="C1603" t="str">
        <f t="shared" si="75"/>
        <v>2024-2025</v>
      </c>
      <c r="D1603" t="s">
        <v>148</v>
      </c>
      <c r="E1603" t="s">
        <v>143</v>
      </c>
      <c r="F1603" t="str">
        <f t="shared" si="76"/>
        <v>New South Wales</v>
      </c>
      <c r="G1603" t="s">
        <v>10</v>
      </c>
      <c r="H1603">
        <v>2154</v>
      </c>
      <c r="I1603" t="s">
        <v>11</v>
      </c>
      <c r="J1603" t="s">
        <v>27</v>
      </c>
      <c r="K1603" t="s">
        <v>151</v>
      </c>
      <c r="L1603" t="s">
        <v>21</v>
      </c>
      <c r="M1603" s="5">
        <v>77.94</v>
      </c>
    </row>
    <row r="1604" spans="1:13" x14ac:dyDescent="0.15">
      <c r="A1604" s="2">
        <v>45371</v>
      </c>
      <c r="B1604" s="3">
        <f t="shared" si="77"/>
        <v>2024</v>
      </c>
      <c r="C1604" t="str">
        <f t="shared" si="75"/>
        <v>2023-2024</v>
      </c>
      <c r="D1604" t="s">
        <v>147</v>
      </c>
      <c r="E1604" t="s">
        <v>129</v>
      </c>
      <c r="F1604" t="str">
        <f t="shared" si="76"/>
        <v>Tasmania</v>
      </c>
      <c r="G1604" t="s">
        <v>70</v>
      </c>
      <c r="H1604">
        <v>7010</v>
      </c>
      <c r="I1604" t="s">
        <v>11</v>
      </c>
      <c r="J1604" t="s">
        <v>71</v>
      </c>
      <c r="K1604" t="s">
        <v>153</v>
      </c>
      <c r="L1604" t="s">
        <v>16</v>
      </c>
      <c r="M1604" s="5">
        <v>77.94</v>
      </c>
    </row>
    <row r="1605" spans="1:13" x14ac:dyDescent="0.15">
      <c r="A1605" s="2">
        <v>45200</v>
      </c>
      <c r="B1605" s="3">
        <f t="shared" si="77"/>
        <v>2024</v>
      </c>
      <c r="C1605" t="str">
        <f t="shared" si="75"/>
        <v>2023-2024</v>
      </c>
      <c r="D1605" t="s">
        <v>148</v>
      </c>
      <c r="E1605" t="s">
        <v>89</v>
      </c>
      <c r="F1605" t="str">
        <f t="shared" si="76"/>
        <v>Queensland</v>
      </c>
      <c r="G1605" t="s">
        <v>35</v>
      </c>
      <c r="H1605">
        <v>4655</v>
      </c>
      <c r="I1605" t="s">
        <v>11</v>
      </c>
      <c r="J1605" t="s">
        <v>51</v>
      </c>
      <c r="K1605" t="s">
        <v>153</v>
      </c>
      <c r="L1605" t="s">
        <v>16</v>
      </c>
      <c r="M1605" s="5">
        <v>77.94</v>
      </c>
    </row>
    <row r="1606" spans="1:13" x14ac:dyDescent="0.15">
      <c r="A1606" s="2">
        <v>45179</v>
      </c>
      <c r="B1606" s="3">
        <f t="shared" si="77"/>
        <v>2024</v>
      </c>
      <c r="C1606" t="str">
        <f t="shared" si="75"/>
        <v>2023-2024</v>
      </c>
      <c r="D1606" t="s">
        <v>148</v>
      </c>
      <c r="E1606" t="s">
        <v>98</v>
      </c>
      <c r="F1606" t="str">
        <f t="shared" si="76"/>
        <v>Victoria</v>
      </c>
      <c r="G1606" t="s">
        <v>45</v>
      </c>
      <c r="H1606">
        <v>3429</v>
      </c>
      <c r="I1606" t="s">
        <v>11</v>
      </c>
      <c r="J1606" t="s">
        <v>60</v>
      </c>
      <c r="K1606" t="s">
        <v>154</v>
      </c>
      <c r="L1606" t="s">
        <v>14</v>
      </c>
      <c r="M1606" s="5">
        <v>77.94</v>
      </c>
    </row>
    <row r="1607" spans="1:13" x14ac:dyDescent="0.15">
      <c r="A1607" s="2">
        <v>45469</v>
      </c>
      <c r="B1607" s="3">
        <f t="shared" si="77"/>
        <v>2024</v>
      </c>
      <c r="C1607" t="str">
        <f t="shared" si="75"/>
        <v>2023-2024</v>
      </c>
      <c r="D1607" t="s">
        <v>147</v>
      </c>
      <c r="E1607" t="s">
        <v>82</v>
      </c>
      <c r="F1607" t="str">
        <f t="shared" si="76"/>
        <v>Queensland</v>
      </c>
      <c r="G1607" t="s">
        <v>35</v>
      </c>
      <c r="H1607">
        <v>4012</v>
      </c>
      <c r="I1607" t="s">
        <v>11</v>
      </c>
      <c r="J1607" t="s">
        <v>43</v>
      </c>
      <c r="K1607" t="s">
        <v>153</v>
      </c>
      <c r="L1607" t="s">
        <v>16</v>
      </c>
      <c r="M1607" s="5">
        <v>77.94</v>
      </c>
    </row>
    <row r="1608" spans="1:13" x14ac:dyDescent="0.15">
      <c r="A1608" s="2">
        <v>45056</v>
      </c>
      <c r="B1608" s="3">
        <f t="shared" si="77"/>
        <v>2023</v>
      </c>
      <c r="C1608" t="str">
        <f t="shared" si="75"/>
        <v>2022-2023</v>
      </c>
      <c r="D1608" t="s">
        <v>147</v>
      </c>
      <c r="E1608" t="s">
        <v>91</v>
      </c>
      <c r="F1608" t="str">
        <f t="shared" si="76"/>
        <v>Victoria</v>
      </c>
      <c r="G1608" t="s">
        <v>45</v>
      </c>
      <c r="H1608">
        <v>3690</v>
      </c>
      <c r="I1608" t="s">
        <v>11</v>
      </c>
      <c r="J1608" t="s">
        <v>55</v>
      </c>
      <c r="K1608" t="s">
        <v>153</v>
      </c>
      <c r="L1608" t="s">
        <v>16</v>
      </c>
      <c r="M1608" s="5">
        <v>77.94</v>
      </c>
    </row>
    <row r="1609" spans="1:13" x14ac:dyDescent="0.15">
      <c r="A1609" s="2">
        <v>45009</v>
      </c>
      <c r="B1609" s="3">
        <f t="shared" si="77"/>
        <v>2023</v>
      </c>
      <c r="C1609" t="str">
        <f t="shared" si="75"/>
        <v>2022-2023</v>
      </c>
      <c r="D1609" t="s">
        <v>147</v>
      </c>
      <c r="E1609" t="s">
        <v>135</v>
      </c>
      <c r="F1609" t="str">
        <f t="shared" si="76"/>
        <v>Victoria</v>
      </c>
      <c r="G1609" t="s">
        <v>45</v>
      </c>
      <c r="H1609">
        <v>3550</v>
      </c>
      <c r="I1609" t="s">
        <v>11</v>
      </c>
      <c r="J1609" t="s">
        <v>60</v>
      </c>
      <c r="K1609" t="s">
        <v>152</v>
      </c>
      <c r="L1609" t="s">
        <v>13</v>
      </c>
      <c r="M1609" s="5">
        <v>78.62</v>
      </c>
    </row>
    <row r="1610" spans="1:13" x14ac:dyDescent="0.15">
      <c r="A1610" s="2">
        <v>45537</v>
      </c>
      <c r="B1610" s="3">
        <f t="shared" si="77"/>
        <v>2025</v>
      </c>
      <c r="C1610" t="str">
        <f t="shared" si="75"/>
        <v>2024-2025</v>
      </c>
      <c r="D1610" t="s">
        <v>148</v>
      </c>
      <c r="E1610" t="s">
        <v>134</v>
      </c>
      <c r="F1610" t="str">
        <f t="shared" si="76"/>
        <v>Queensland</v>
      </c>
      <c r="G1610" t="s">
        <v>35</v>
      </c>
      <c r="H1610">
        <v>4825</v>
      </c>
      <c r="I1610" t="s">
        <v>11</v>
      </c>
      <c r="J1610" t="s">
        <v>36</v>
      </c>
      <c r="K1610" t="s">
        <v>149</v>
      </c>
      <c r="L1610" t="s">
        <v>15</v>
      </c>
      <c r="M1610" s="5">
        <v>78.89</v>
      </c>
    </row>
    <row r="1611" spans="1:13" x14ac:dyDescent="0.15">
      <c r="A1611" s="2">
        <v>45248</v>
      </c>
      <c r="B1611" s="3">
        <f t="shared" si="77"/>
        <v>2024</v>
      </c>
      <c r="C1611" t="str">
        <f t="shared" si="75"/>
        <v>2023-2024</v>
      </c>
      <c r="D1611" t="s">
        <v>147</v>
      </c>
      <c r="E1611" t="s">
        <v>134</v>
      </c>
      <c r="F1611" t="str">
        <f t="shared" si="76"/>
        <v>Queensland</v>
      </c>
      <c r="G1611" t="s">
        <v>35</v>
      </c>
      <c r="H1611">
        <v>4825</v>
      </c>
      <c r="I1611" t="s">
        <v>11</v>
      </c>
      <c r="J1611" t="s">
        <v>36</v>
      </c>
      <c r="K1611" t="s">
        <v>154</v>
      </c>
      <c r="L1611" t="s">
        <v>14</v>
      </c>
      <c r="M1611" s="5">
        <v>78.97</v>
      </c>
    </row>
    <row r="1612" spans="1:13" x14ac:dyDescent="0.15">
      <c r="A1612" s="2">
        <v>45328</v>
      </c>
      <c r="B1612" s="3">
        <f t="shared" si="77"/>
        <v>2024</v>
      </c>
      <c r="C1612" t="str">
        <f t="shared" si="75"/>
        <v>2023-2024</v>
      </c>
      <c r="D1612" t="s">
        <v>148</v>
      </c>
      <c r="E1612" t="s">
        <v>75</v>
      </c>
      <c r="F1612" t="str">
        <f t="shared" si="76"/>
        <v>Victoria</v>
      </c>
      <c r="G1612" t="s">
        <v>45</v>
      </c>
      <c r="H1612">
        <v>3630</v>
      </c>
      <c r="I1612" t="s">
        <v>11</v>
      </c>
      <c r="J1612" t="s">
        <v>55</v>
      </c>
      <c r="K1612" t="s">
        <v>154</v>
      </c>
      <c r="L1612" t="s">
        <v>14</v>
      </c>
      <c r="M1612" s="5">
        <v>78.97</v>
      </c>
    </row>
    <row r="1613" spans="1:13" x14ac:dyDescent="0.15">
      <c r="A1613" s="2">
        <v>45516</v>
      </c>
      <c r="B1613" s="3">
        <f t="shared" si="77"/>
        <v>2025</v>
      </c>
      <c r="C1613" t="str">
        <f t="shared" si="75"/>
        <v>2024-2025</v>
      </c>
      <c r="D1613" t="s">
        <v>147</v>
      </c>
      <c r="E1613" t="s">
        <v>107</v>
      </c>
      <c r="F1613" t="str">
        <f t="shared" si="76"/>
        <v>Queensland</v>
      </c>
      <c r="G1613" t="s">
        <v>35</v>
      </c>
      <c r="H1613">
        <v>4220</v>
      </c>
      <c r="I1613" t="s">
        <v>11</v>
      </c>
      <c r="J1613" t="s">
        <v>104</v>
      </c>
      <c r="K1613" t="s">
        <v>153</v>
      </c>
      <c r="L1613" t="s">
        <v>16</v>
      </c>
      <c r="M1613" s="5">
        <v>79</v>
      </c>
    </row>
    <row r="1614" spans="1:13" x14ac:dyDescent="0.15">
      <c r="A1614" s="2">
        <v>45546</v>
      </c>
      <c r="B1614" s="3">
        <f t="shared" si="77"/>
        <v>2025</v>
      </c>
      <c r="C1614" t="str">
        <f t="shared" si="75"/>
        <v>2024-2025</v>
      </c>
      <c r="D1614" t="s">
        <v>147</v>
      </c>
      <c r="E1614" t="s">
        <v>96</v>
      </c>
      <c r="F1614" t="str">
        <f t="shared" si="76"/>
        <v>Western Australia</v>
      </c>
      <c r="G1614" t="s">
        <v>48</v>
      </c>
      <c r="H1614">
        <v>6330</v>
      </c>
      <c r="I1614" t="s">
        <v>11</v>
      </c>
      <c r="J1614" t="s">
        <v>94</v>
      </c>
      <c r="K1614" t="s">
        <v>149</v>
      </c>
      <c r="L1614" t="s">
        <v>15</v>
      </c>
      <c r="M1614" s="5">
        <v>79.099999999999994</v>
      </c>
    </row>
    <row r="1615" spans="1:13" x14ac:dyDescent="0.15">
      <c r="A1615" s="2">
        <v>45022</v>
      </c>
      <c r="B1615" s="3">
        <f t="shared" si="77"/>
        <v>2023</v>
      </c>
      <c r="C1615" t="str">
        <f t="shared" si="75"/>
        <v>2022-2023</v>
      </c>
      <c r="D1615" t="s">
        <v>148</v>
      </c>
      <c r="E1615" t="s">
        <v>90</v>
      </c>
      <c r="F1615" t="str">
        <f t="shared" si="76"/>
        <v>Victoria</v>
      </c>
      <c r="G1615" t="s">
        <v>45</v>
      </c>
      <c r="H1615">
        <v>3179</v>
      </c>
      <c r="I1615" t="s">
        <v>11</v>
      </c>
      <c r="J1615" t="s">
        <v>63</v>
      </c>
      <c r="K1615" t="s">
        <v>153</v>
      </c>
      <c r="L1615" t="s">
        <v>16</v>
      </c>
      <c r="M1615" s="5">
        <v>79.289999999999992</v>
      </c>
    </row>
    <row r="1616" spans="1:13" x14ac:dyDescent="0.15">
      <c r="A1616" s="2">
        <v>44952</v>
      </c>
      <c r="B1616" s="3">
        <f t="shared" si="77"/>
        <v>2023</v>
      </c>
      <c r="C1616" t="str">
        <f t="shared" si="75"/>
        <v>2022-2023</v>
      </c>
      <c r="D1616" t="s">
        <v>148</v>
      </c>
      <c r="E1616" t="s">
        <v>102</v>
      </c>
      <c r="F1616" t="str">
        <f t="shared" si="76"/>
        <v>Queensland</v>
      </c>
      <c r="G1616" t="s">
        <v>35</v>
      </c>
      <c r="H1616">
        <v>4870</v>
      </c>
      <c r="I1616" t="s">
        <v>11</v>
      </c>
      <c r="J1616" t="s">
        <v>36</v>
      </c>
      <c r="K1616" t="s">
        <v>156</v>
      </c>
      <c r="L1616" t="s">
        <v>17</v>
      </c>
      <c r="M1616" s="5">
        <v>79.62</v>
      </c>
    </row>
    <row r="1617" spans="1:13" x14ac:dyDescent="0.15">
      <c r="A1617" s="2">
        <v>44977</v>
      </c>
      <c r="B1617" s="3">
        <f t="shared" si="77"/>
        <v>2023</v>
      </c>
      <c r="C1617" t="str">
        <f t="shared" si="75"/>
        <v>2022-2023</v>
      </c>
      <c r="D1617" t="s">
        <v>147</v>
      </c>
      <c r="E1617" t="s">
        <v>146</v>
      </c>
      <c r="F1617" t="str">
        <f t="shared" si="76"/>
        <v>Victoria</v>
      </c>
      <c r="G1617" t="s">
        <v>45</v>
      </c>
      <c r="H1617">
        <v>3353</v>
      </c>
      <c r="I1617" t="s">
        <v>11</v>
      </c>
      <c r="J1617" t="s">
        <v>60</v>
      </c>
      <c r="K1617" t="s">
        <v>156</v>
      </c>
      <c r="L1617" t="s">
        <v>17</v>
      </c>
      <c r="M1617" s="5">
        <v>79.72</v>
      </c>
    </row>
    <row r="1618" spans="1:13" x14ac:dyDescent="0.15">
      <c r="A1618" s="2">
        <v>45219</v>
      </c>
      <c r="B1618" s="3">
        <f t="shared" si="77"/>
        <v>2024</v>
      </c>
      <c r="C1618" t="str">
        <f t="shared" si="75"/>
        <v>2023-2024</v>
      </c>
      <c r="D1618" t="s">
        <v>148</v>
      </c>
      <c r="E1618" t="s">
        <v>132</v>
      </c>
      <c r="F1618" t="str">
        <f t="shared" si="76"/>
        <v>New South Wales</v>
      </c>
      <c r="G1618" t="s">
        <v>10</v>
      </c>
      <c r="H1618">
        <v>2800</v>
      </c>
      <c r="I1618" t="s">
        <v>11</v>
      </c>
      <c r="J1618" t="s">
        <v>25</v>
      </c>
      <c r="K1618" t="s">
        <v>150</v>
      </c>
      <c r="L1618" t="s">
        <v>18</v>
      </c>
      <c r="M1618" s="5">
        <v>79.900000000000006</v>
      </c>
    </row>
    <row r="1619" spans="1:13" x14ac:dyDescent="0.15">
      <c r="A1619" s="2">
        <v>45461</v>
      </c>
      <c r="B1619" s="3">
        <f t="shared" si="77"/>
        <v>2024</v>
      </c>
      <c r="C1619" t="str">
        <f t="shared" si="75"/>
        <v>2023-2024</v>
      </c>
      <c r="D1619" t="s">
        <v>148</v>
      </c>
      <c r="E1619" t="s">
        <v>110</v>
      </c>
      <c r="F1619" t="str">
        <f t="shared" si="76"/>
        <v>Queensland</v>
      </c>
      <c r="G1619" t="s">
        <v>35</v>
      </c>
      <c r="H1619">
        <v>4680</v>
      </c>
      <c r="I1619" t="s">
        <v>11</v>
      </c>
      <c r="J1619" t="s">
        <v>51</v>
      </c>
      <c r="K1619" t="s">
        <v>152</v>
      </c>
      <c r="L1619" t="s">
        <v>13</v>
      </c>
      <c r="M1619" s="5">
        <v>79.910000000000011</v>
      </c>
    </row>
    <row r="1620" spans="1:13" x14ac:dyDescent="0.15">
      <c r="A1620" s="2">
        <v>45225</v>
      </c>
      <c r="B1620" s="3">
        <f t="shared" si="77"/>
        <v>2024</v>
      </c>
      <c r="C1620" t="str">
        <f t="shared" si="75"/>
        <v>2023-2024</v>
      </c>
      <c r="D1620" t="s">
        <v>148</v>
      </c>
      <c r="E1620" t="s">
        <v>107</v>
      </c>
      <c r="F1620" t="str">
        <f t="shared" si="76"/>
        <v>Queensland</v>
      </c>
      <c r="G1620" t="s">
        <v>35</v>
      </c>
      <c r="H1620">
        <v>4220</v>
      </c>
      <c r="I1620" t="s">
        <v>11</v>
      </c>
      <c r="J1620" t="s">
        <v>104</v>
      </c>
      <c r="K1620" t="s">
        <v>150</v>
      </c>
      <c r="L1620" t="s">
        <v>18</v>
      </c>
      <c r="M1620" s="5">
        <v>79.92</v>
      </c>
    </row>
    <row r="1621" spans="1:13" x14ac:dyDescent="0.15">
      <c r="A1621" s="2">
        <v>45627</v>
      </c>
      <c r="B1621" s="3">
        <f t="shared" si="77"/>
        <v>2025</v>
      </c>
      <c r="C1621" t="str">
        <f t="shared" si="75"/>
        <v>2024-2025</v>
      </c>
      <c r="D1621" t="s">
        <v>147</v>
      </c>
      <c r="E1621" t="s">
        <v>28</v>
      </c>
      <c r="F1621" t="str">
        <f t="shared" si="76"/>
        <v>Northern Territory</v>
      </c>
      <c r="G1621" t="s">
        <v>29</v>
      </c>
      <c r="H1621">
        <v>800</v>
      </c>
      <c r="I1621" t="s">
        <v>11</v>
      </c>
      <c r="J1621" t="s">
        <v>30</v>
      </c>
      <c r="K1621" t="s">
        <v>157</v>
      </c>
      <c r="L1621" t="s">
        <v>22</v>
      </c>
      <c r="M1621" s="5">
        <v>79.94</v>
      </c>
    </row>
    <row r="1622" spans="1:13" x14ac:dyDescent="0.15">
      <c r="A1622" s="2">
        <v>45153</v>
      </c>
      <c r="B1622" s="3">
        <f t="shared" si="77"/>
        <v>2024</v>
      </c>
      <c r="C1622" t="str">
        <f t="shared" si="75"/>
        <v>2023-2024</v>
      </c>
      <c r="D1622" t="s">
        <v>148</v>
      </c>
      <c r="E1622" t="s">
        <v>141</v>
      </c>
      <c r="F1622" t="str">
        <f t="shared" si="76"/>
        <v>Western Australia</v>
      </c>
      <c r="G1622" t="s">
        <v>48</v>
      </c>
      <c r="H1622">
        <v>6052</v>
      </c>
      <c r="I1622" t="s">
        <v>11</v>
      </c>
      <c r="J1622" t="s">
        <v>49</v>
      </c>
      <c r="K1622" t="s">
        <v>19</v>
      </c>
      <c r="L1622" t="s">
        <v>23</v>
      </c>
      <c r="M1622" s="5">
        <v>79.94</v>
      </c>
    </row>
    <row r="1623" spans="1:13" x14ac:dyDescent="0.15">
      <c r="A1623" s="2">
        <v>45633</v>
      </c>
      <c r="B1623" s="3">
        <f t="shared" si="77"/>
        <v>2025</v>
      </c>
      <c r="C1623" t="str">
        <f t="shared" si="75"/>
        <v>2024-2025</v>
      </c>
      <c r="D1623" t="s">
        <v>148</v>
      </c>
      <c r="E1623" t="s">
        <v>84</v>
      </c>
      <c r="F1623" t="str">
        <f t="shared" si="76"/>
        <v>Queensland</v>
      </c>
      <c r="G1623" t="s">
        <v>35</v>
      </c>
      <c r="H1623">
        <v>4740</v>
      </c>
      <c r="I1623" t="s">
        <v>11</v>
      </c>
      <c r="J1623" t="s">
        <v>51</v>
      </c>
      <c r="K1623" t="s">
        <v>152</v>
      </c>
      <c r="L1623" t="s">
        <v>13</v>
      </c>
      <c r="M1623" s="5">
        <v>79.94</v>
      </c>
    </row>
    <row r="1624" spans="1:13" x14ac:dyDescent="0.15">
      <c r="A1624" s="2">
        <v>45340</v>
      </c>
      <c r="B1624" s="3">
        <f t="shared" si="77"/>
        <v>2024</v>
      </c>
      <c r="C1624" t="str">
        <f t="shared" si="75"/>
        <v>2023-2024</v>
      </c>
      <c r="D1624" t="s">
        <v>148</v>
      </c>
      <c r="E1624" t="s">
        <v>136</v>
      </c>
      <c r="F1624" t="str">
        <f t="shared" si="76"/>
        <v>Victoria</v>
      </c>
      <c r="G1624" t="s">
        <v>45</v>
      </c>
      <c r="H1624">
        <v>3175</v>
      </c>
      <c r="I1624" t="s">
        <v>11</v>
      </c>
      <c r="J1624" t="s">
        <v>63</v>
      </c>
      <c r="K1624" t="s">
        <v>152</v>
      </c>
      <c r="L1624" t="s">
        <v>13</v>
      </c>
      <c r="M1624" s="5">
        <v>79.95</v>
      </c>
    </row>
    <row r="1625" spans="1:13" x14ac:dyDescent="0.15">
      <c r="A1625" s="2">
        <v>45038</v>
      </c>
      <c r="B1625" s="3">
        <f t="shared" si="77"/>
        <v>2023</v>
      </c>
      <c r="C1625" t="str">
        <f t="shared" si="75"/>
        <v>2022-2023</v>
      </c>
      <c r="D1625" t="s">
        <v>148</v>
      </c>
      <c r="E1625" t="s">
        <v>95</v>
      </c>
      <c r="F1625" t="str">
        <f t="shared" si="76"/>
        <v>Victoria</v>
      </c>
      <c r="G1625" t="s">
        <v>45</v>
      </c>
      <c r="H1625">
        <v>3931</v>
      </c>
      <c r="I1625" t="s">
        <v>11</v>
      </c>
      <c r="J1625" t="s">
        <v>55</v>
      </c>
      <c r="K1625" t="s">
        <v>154</v>
      </c>
      <c r="L1625" t="s">
        <v>14</v>
      </c>
      <c r="M1625" s="5">
        <v>79.95</v>
      </c>
    </row>
    <row r="1626" spans="1:13" x14ac:dyDescent="0.15">
      <c r="A1626" s="2">
        <v>44941</v>
      </c>
      <c r="B1626" s="3">
        <f t="shared" si="77"/>
        <v>2023</v>
      </c>
      <c r="C1626" t="str">
        <f t="shared" si="75"/>
        <v>2022-2023</v>
      </c>
      <c r="D1626" t="s">
        <v>148</v>
      </c>
      <c r="E1626" t="s">
        <v>89</v>
      </c>
      <c r="F1626" t="str">
        <f t="shared" si="76"/>
        <v>Queensland</v>
      </c>
      <c r="G1626" t="s">
        <v>35</v>
      </c>
      <c r="H1626">
        <v>4655</v>
      </c>
      <c r="I1626" t="s">
        <v>11</v>
      </c>
      <c r="J1626" t="s">
        <v>51</v>
      </c>
      <c r="K1626" t="s">
        <v>151</v>
      </c>
      <c r="L1626" t="s">
        <v>21</v>
      </c>
      <c r="M1626" s="5">
        <v>79.98</v>
      </c>
    </row>
    <row r="1627" spans="1:13" x14ac:dyDescent="0.15">
      <c r="A1627" s="2">
        <v>45547</v>
      </c>
      <c r="B1627" s="3">
        <f t="shared" si="77"/>
        <v>2025</v>
      </c>
      <c r="C1627" t="str">
        <f t="shared" si="75"/>
        <v>2024-2025</v>
      </c>
      <c r="D1627" t="s">
        <v>148</v>
      </c>
      <c r="E1627" t="s">
        <v>87</v>
      </c>
      <c r="F1627" t="str">
        <f t="shared" si="76"/>
        <v>New South Wales</v>
      </c>
      <c r="G1627" t="s">
        <v>10</v>
      </c>
      <c r="H1627">
        <v>2790</v>
      </c>
      <c r="I1627" t="s">
        <v>11</v>
      </c>
      <c r="J1627" t="s">
        <v>25</v>
      </c>
      <c r="K1627" t="s">
        <v>151</v>
      </c>
      <c r="L1627" t="s">
        <v>21</v>
      </c>
      <c r="M1627" s="5">
        <v>79.98</v>
      </c>
    </row>
    <row r="1628" spans="1:13" x14ac:dyDescent="0.15">
      <c r="A1628" s="2">
        <v>45007</v>
      </c>
      <c r="B1628" s="3">
        <f t="shared" si="77"/>
        <v>2023</v>
      </c>
      <c r="C1628" t="str">
        <f t="shared" si="75"/>
        <v>2022-2023</v>
      </c>
      <c r="D1628" t="s">
        <v>148</v>
      </c>
      <c r="E1628" t="s">
        <v>102</v>
      </c>
      <c r="F1628" t="str">
        <f t="shared" si="76"/>
        <v>Queensland</v>
      </c>
      <c r="G1628" t="s">
        <v>35</v>
      </c>
      <c r="H1628">
        <v>4870</v>
      </c>
      <c r="I1628" t="s">
        <v>11</v>
      </c>
      <c r="J1628" t="s">
        <v>36</v>
      </c>
      <c r="K1628" t="s">
        <v>154</v>
      </c>
      <c r="L1628" t="s">
        <v>14</v>
      </c>
      <c r="M1628" s="5">
        <v>80.45</v>
      </c>
    </row>
    <row r="1629" spans="1:13" x14ac:dyDescent="0.15">
      <c r="A1629" s="2">
        <v>45091</v>
      </c>
      <c r="B1629" s="3">
        <f t="shared" si="77"/>
        <v>2023</v>
      </c>
      <c r="C1629" t="str">
        <f t="shared" si="75"/>
        <v>2022-2023</v>
      </c>
      <c r="D1629" t="s">
        <v>148</v>
      </c>
      <c r="E1629" t="s">
        <v>122</v>
      </c>
      <c r="F1629" t="str">
        <f t="shared" si="76"/>
        <v>New South Wales</v>
      </c>
      <c r="G1629" t="s">
        <v>10</v>
      </c>
      <c r="H1629">
        <v>2650</v>
      </c>
      <c r="I1629" t="s">
        <v>11</v>
      </c>
      <c r="J1629" t="s">
        <v>25</v>
      </c>
      <c r="K1629" t="s">
        <v>19</v>
      </c>
      <c r="L1629" t="s">
        <v>23</v>
      </c>
      <c r="M1629" s="5">
        <v>80.45</v>
      </c>
    </row>
    <row r="1630" spans="1:13" x14ac:dyDescent="0.15">
      <c r="A1630" s="2">
        <v>45116</v>
      </c>
      <c r="B1630" s="3">
        <f t="shared" si="77"/>
        <v>2024</v>
      </c>
      <c r="C1630" t="str">
        <f t="shared" si="75"/>
        <v>2023-2024</v>
      </c>
      <c r="D1630" t="s">
        <v>148</v>
      </c>
      <c r="E1630" t="s">
        <v>100</v>
      </c>
      <c r="F1630" t="str">
        <f t="shared" si="76"/>
        <v>Western Australia</v>
      </c>
      <c r="G1630" t="s">
        <v>48</v>
      </c>
      <c r="H1630">
        <v>6021</v>
      </c>
      <c r="I1630" t="s">
        <v>11</v>
      </c>
      <c r="J1630" t="s">
        <v>49</v>
      </c>
      <c r="K1630" t="s">
        <v>19</v>
      </c>
      <c r="L1630" t="s">
        <v>23</v>
      </c>
      <c r="M1630" s="5">
        <v>80.460000000000008</v>
      </c>
    </row>
    <row r="1631" spans="1:13" x14ac:dyDescent="0.15">
      <c r="A1631" s="2">
        <v>45003</v>
      </c>
      <c r="B1631" s="3">
        <f t="shared" si="77"/>
        <v>2023</v>
      </c>
      <c r="C1631" t="str">
        <f t="shared" si="75"/>
        <v>2022-2023</v>
      </c>
      <c r="D1631" t="s">
        <v>147</v>
      </c>
      <c r="E1631" t="s">
        <v>101</v>
      </c>
      <c r="F1631" t="str">
        <f t="shared" si="76"/>
        <v>Victoria</v>
      </c>
      <c r="G1631" t="s">
        <v>45</v>
      </c>
      <c r="H1631">
        <v>3131</v>
      </c>
      <c r="I1631" t="s">
        <v>11</v>
      </c>
      <c r="J1631" t="s">
        <v>63</v>
      </c>
      <c r="K1631" t="s">
        <v>154</v>
      </c>
      <c r="L1631" t="s">
        <v>14</v>
      </c>
      <c r="M1631" s="5">
        <v>80.5</v>
      </c>
    </row>
    <row r="1632" spans="1:13" x14ac:dyDescent="0.15">
      <c r="A1632" s="2">
        <v>45147</v>
      </c>
      <c r="B1632" s="3">
        <f t="shared" si="77"/>
        <v>2024</v>
      </c>
      <c r="C1632" t="str">
        <f t="shared" si="75"/>
        <v>2023-2024</v>
      </c>
      <c r="D1632" t="s">
        <v>148</v>
      </c>
      <c r="E1632" t="s">
        <v>123</v>
      </c>
      <c r="F1632" t="str">
        <f t="shared" si="76"/>
        <v>Western Australia</v>
      </c>
      <c r="G1632" t="s">
        <v>48</v>
      </c>
      <c r="H1632">
        <v>6109</v>
      </c>
      <c r="I1632" t="s">
        <v>11</v>
      </c>
      <c r="J1632" t="s">
        <v>94</v>
      </c>
      <c r="K1632" t="s">
        <v>155</v>
      </c>
      <c r="L1632" t="s">
        <v>20</v>
      </c>
      <c r="M1632" s="5">
        <v>80.92</v>
      </c>
    </row>
    <row r="1633" spans="1:13" x14ac:dyDescent="0.15">
      <c r="A1633" s="2">
        <v>45182</v>
      </c>
      <c r="B1633" s="3">
        <f t="shared" si="77"/>
        <v>2024</v>
      </c>
      <c r="C1633" t="str">
        <f t="shared" si="75"/>
        <v>2023-2024</v>
      </c>
      <c r="D1633" t="s">
        <v>148</v>
      </c>
      <c r="E1633" t="s">
        <v>90</v>
      </c>
      <c r="F1633" t="str">
        <f t="shared" si="76"/>
        <v>Victoria</v>
      </c>
      <c r="G1633" t="s">
        <v>45</v>
      </c>
      <c r="H1633">
        <v>3179</v>
      </c>
      <c r="I1633" t="s">
        <v>11</v>
      </c>
      <c r="J1633" t="s">
        <v>63</v>
      </c>
      <c r="K1633" t="s">
        <v>156</v>
      </c>
      <c r="L1633" t="s">
        <v>17</v>
      </c>
      <c r="M1633" s="5">
        <v>80.92</v>
      </c>
    </row>
    <row r="1634" spans="1:13" x14ac:dyDescent="0.15">
      <c r="A1634" s="2">
        <v>45040</v>
      </c>
      <c r="B1634" s="3">
        <f t="shared" si="77"/>
        <v>2023</v>
      </c>
      <c r="C1634" t="str">
        <f t="shared" si="75"/>
        <v>2022-2023</v>
      </c>
      <c r="D1634" t="s">
        <v>148</v>
      </c>
      <c r="E1634" t="s">
        <v>50</v>
      </c>
      <c r="F1634" t="str">
        <f t="shared" si="76"/>
        <v>Queensland</v>
      </c>
      <c r="G1634" t="s">
        <v>35</v>
      </c>
      <c r="H1634">
        <v>4703</v>
      </c>
      <c r="I1634" t="s">
        <v>11</v>
      </c>
      <c r="J1634" t="s">
        <v>51</v>
      </c>
      <c r="K1634" t="s">
        <v>150</v>
      </c>
      <c r="L1634" t="s">
        <v>18</v>
      </c>
      <c r="M1634" s="5">
        <v>80.94</v>
      </c>
    </row>
    <row r="1635" spans="1:13" x14ac:dyDescent="0.15">
      <c r="A1635" s="2">
        <v>45347</v>
      </c>
      <c r="B1635" s="3">
        <f t="shared" si="77"/>
        <v>2024</v>
      </c>
      <c r="C1635" t="str">
        <f t="shared" si="75"/>
        <v>2023-2024</v>
      </c>
      <c r="D1635" t="s">
        <v>147</v>
      </c>
      <c r="E1635" t="s">
        <v>129</v>
      </c>
      <c r="F1635" t="str">
        <f t="shared" si="76"/>
        <v>Tasmania</v>
      </c>
      <c r="G1635" t="s">
        <v>70</v>
      </c>
      <c r="H1635">
        <v>7010</v>
      </c>
      <c r="I1635" t="s">
        <v>11</v>
      </c>
      <c r="J1635" t="s">
        <v>71</v>
      </c>
      <c r="K1635" t="s">
        <v>19</v>
      </c>
      <c r="L1635" t="s">
        <v>23</v>
      </c>
      <c r="M1635" s="5">
        <v>80.95</v>
      </c>
    </row>
    <row r="1636" spans="1:13" x14ac:dyDescent="0.15">
      <c r="A1636" s="2">
        <v>45527</v>
      </c>
      <c r="B1636" s="3">
        <f t="shared" si="77"/>
        <v>2025</v>
      </c>
      <c r="C1636" t="str">
        <f t="shared" si="75"/>
        <v>2024-2025</v>
      </c>
      <c r="D1636" t="s">
        <v>148</v>
      </c>
      <c r="E1636" t="s">
        <v>62</v>
      </c>
      <c r="F1636" t="str">
        <f t="shared" si="76"/>
        <v>Victoria</v>
      </c>
      <c r="G1636" t="s">
        <v>45</v>
      </c>
      <c r="H1636">
        <v>3134</v>
      </c>
      <c r="I1636" t="s">
        <v>11</v>
      </c>
      <c r="J1636" t="s">
        <v>63</v>
      </c>
      <c r="K1636" t="s">
        <v>156</v>
      </c>
      <c r="L1636" t="s">
        <v>17</v>
      </c>
      <c r="M1636" s="5">
        <v>80.95</v>
      </c>
    </row>
    <row r="1637" spans="1:13" x14ac:dyDescent="0.15">
      <c r="A1637" s="2">
        <v>45546</v>
      </c>
      <c r="B1637" s="3">
        <f t="shared" si="77"/>
        <v>2025</v>
      </c>
      <c r="C1637" t="str">
        <f t="shared" si="75"/>
        <v>2024-2025</v>
      </c>
      <c r="D1637" t="s">
        <v>148</v>
      </c>
      <c r="E1637" t="s">
        <v>122</v>
      </c>
      <c r="F1637" t="str">
        <f t="shared" si="76"/>
        <v>New South Wales</v>
      </c>
      <c r="G1637" t="s">
        <v>10</v>
      </c>
      <c r="H1637">
        <v>2650</v>
      </c>
      <c r="I1637" t="s">
        <v>11</v>
      </c>
      <c r="J1637" t="s">
        <v>25</v>
      </c>
      <c r="K1637" t="s">
        <v>154</v>
      </c>
      <c r="L1637" t="s">
        <v>14</v>
      </c>
      <c r="M1637" s="5">
        <v>81.25</v>
      </c>
    </row>
    <row r="1638" spans="1:13" x14ac:dyDescent="0.15">
      <c r="A1638" s="2">
        <v>45614</v>
      </c>
      <c r="B1638" s="3">
        <f t="shared" si="77"/>
        <v>2025</v>
      </c>
      <c r="C1638" t="str">
        <f t="shared" si="75"/>
        <v>2024-2025</v>
      </c>
      <c r="D1638" t="s">
        <v>148</v>
      </c>
      <c r="E1638" t="s">
        <v>99</v>
      </c>
      <c r="F1638" t="str">
        <f t="shared" si="76"/>
        <v>Victoria</v>
      </c>
      <c r="G1638" t="s">
        <v>45</v>
      </c>
      <c r="H1638">
        <v>3148</v>
      </c>
      <c r="I1638" t="s">
        <v>11</v>
      </c>
      <c r="J1638" t="s">
        <v>63</v>
      </c>
      <c r="K1638" t="s">
        <v>151</v>
      </c>
      <c r="L1638" t="s">
        <v>21</v>
      </c>
      <c r="M1638" s="5">
        <v>81.510000000000005</v>
      </c>
    </row>
    <row r="1639" spans="1:13" x14ac:dyDescent="0.15">
      <c r="A1639" s="2">
        <v>45127</v>
      </c>
      <c r="B1639" s="3">
        <f t="shared" si="77"/>
        <v>2024</v>
      </c>
      <c r="C1639" t="str">
        <f t="shared" si="75"/>
        <v>2023-2024</v>
      </c>
      <c r="D1639" t="s">
        <v>147</v>
      </c>
      <c r="E1639" t="s">
        <v>56</v>
      </c>
      <c r="F1639" t="str">
        <f t="shared" si="76"/>
        <v>Northern Territory</v>
      </c>
      <c r="G1639" t="s">
        <v>29</v>
      </c>
      <c r="H1639">
        <v>870</v>
      </c>
      <c r="I1639" t="s">
        <v>11</v>
      </c>
      <c r="J1639" t="s">
        <v>30</v>
      </c>
      <c r="K1639" t="s">
        <v>156</v>
      </c>
      <c r="L1639" t="s">
        <v>17</v>
      </c>
      <c r="M1639" s="5">
        <v>81.540000000000006</v>
      </c>
    </row>
    <row r="1640" spans="1:13" x14ac:dyDescent="0.15">
      <c r="A1640" s="2">
        <v>45237</v>
      </c>
      <c r="B1640" s="3">
        <f t="shared" si="77"/>
        <v>2024</v>
      </c>
      <c r="C1640" t="str">
        <f t="shared" si="75"/>
        <v>2023-2024</v>
      </c>
      <c r="D1640" t="s">
        <v>148</v>
      </c>
      <c r="E1640" t="s">
        <v>24</v>
      </c>
      <c r="F1640" t="str">
        <f t="shared" si="76"/>
        <v>New South Wales</v>
      </c>
      <c r="G1640" t="s">
        <v>10</v>
      </c>
      <c r="H1640">
        <v>2795</v>
      </c>
      <c r="I1640" t="s">
        <v>11</v>
      </c>
      <c r="J1640" t="s">
        <v>25</v>
      </c>
      <c r="K1640" t="s">
        <v>156</v>
      </c>
      <c r="L1640" t="s">
        <v>17</v>
      </c>
      <c r="M1640" s="5">
        <v>81.59</v>
      </c>
    </row>
    <row r="1641" spans="1:13" x14ac:dyDescent="0.15">
      <c r="A1641" s="2">
        <v>45522</v>
      </c>
      <c r="B1641" s="3">
        <f t="shared" si="77"/>
        <v>2025</v>
      </c>
      <c r="C1641" t="str">
        <f t="shared" si="75"/>
        <v>2024-2025</v>
      </c>
      <c r="D1641" t="s">
        <v>148</v>
      </c>
      <c r="E1641" t="s">
        <v>117</v>
      </c>
      <c r="F1641" t="str">
        <f t="shared" si="76"/>
        <v>Queensland</v>
      </c>
      <c r="G1641" t="s">
        <v>35</v>
      </c>
      <c r="H1641">
        <v>4119</v>
      </c>
      <c r="I1641" t="s">
        <v>11</v>
      </c>
      <c r="J1641" t="s">
        <v>43</v>
      </c>
      <c r="K1641" t="s">
        <v>157</v>
      </c>
      <c r="L1641" t="s">
        <v>22</v>
      </c>
      <c r="M1641" s="5">
        <v>81.73</v>
      </c>
    </row>
    <row r="1642" spans="1:13" x14ac:dyDescent="0.15">
      <c r="A1642" s="2">
        <v>45318</v>
      </c>
      <c r="B1642" s="3">
        <f t="shared" si="77"/>
        <v>2024</v>
      </c>
      <c r="C1642" t="str">
        <f t="shared" si="75"/>
        <v>2023-2024</v>
      </c>
      <c r="D1642" t="s">
        <v>147</v>
      </c>
      <c r="E1642" t="s">
        <v>142</v>
      </c>
      <c r="F1642" t="str">
        <f t="shared" si="76"/>
        <v>Australian Capital Territory</v>
      </c>
      <c r="G1642" t="s">
        <v>80</v>
      </c>
      <c r="H1642">
        <v>2609</v>
      </c>
      <c r="I1642" t="s">
        <v>11</v>
      </c>
      <c r="J1642" t="s">
        <v>58</v>
      </c>
      <c r="K1642" t="s">
        <v>152</v>
      </c>
      <c r="L1642" t="s">
        <v>13</v>
      </c>
      <c r="M1642" s="5">
        <v>81.800000000000011</v>
      </c>
    </row>
    <row r="1643" spans="1:13" x14ac:dyDescent="0.15">
      <c r="A1643" s="2">
        <v>44950</v>
      </c>
      <c r="B1643" s="3">
        <f t="shared" si="77"/>
        <v>2023</v>
      </c>
      <c r="C1643" t="str">
        <f t="shared" si="75"/>
        <v>2022-2023</v>
      </c>
      <c r="D1643" t="s">
        <v>148</v>
      </c>
      <c r="E1643" t="s">
        <v>136</v>
      </c>
      <c r="F1643" t="str">
        <f t="shared" si="76"/>
        <v>Victoria</v>
      </c>
      <c r="G1643" t="s">
        <v>45</v>
      </c>
      <c r="H1643">
        <v>3175</v>
      </c>
      <c r="I1643" t="s">
        <v>11</v>
      </c>
      <c r="J1643" t="s">
        <v>63</v>
      </c>
      <c r="K1643" t="s">
        <v>155</v>
      </c>
      <c r="L1643" t="s">
        <v>20</v>
      </c>
      <c r="M1643" s="5">
        <v>81.81</v>
      </c>
    </row>
    <row r="1644" spans="1:13" x14ac:dyDescent="0.15">
      <c r="A1644" s="2">
        <v>45108</v>
      </c>
      <c r="B1644" s="3">
        <f t="shared" si="77"/>
        <v>2024</v>
      </c>
      <c r="C1644" t="str">
        <f t="shared" si="75"/>
        <v>2023-2024</v>
      </c>
      <c r="D1644" t="s">
        <v>147</v>
      </c>
      <c r="E1644" t="s">
        <v>118</v>
      </c>
      <c r="F1644" t="str">
        <f t="shared" si="76"/>
        <v>New South Wales</v>
      </c>
      <c r="G1644" t="s">
        <v>10</v>
      </c>
      <c r="H1644">
        <v>2158</v>
      </c>
      <c r="I1644" t="s">
        <v>11</v>
      </c>
      <c r="J1644" t="s">
        <v>27</v>
      </c>
      <c r="K1644" t="s">
        <v>19</v>
      </c>
      <c r="L1644" t="s">
        <v>23</v>
      </c>
      <c r="M1644" s="5">
        <v>81.86</v>
      </c>
    </row>
    <row r="1645" spans="1:13" x14ac:dyDescent="0.15">
      <c r="A1645" s="2">
        <v>44968</v>
      </c>
      <c r="B1645" s="3">
        <f t="shared" si="77"/>
        <v>2023</v>
      </c>
      <c r="C1645" t="str">
        <f t="shared" si="75"/>
        <v>2022-2023</v>
      </c>
      <c r="D1645" t="s">
        <v>148</v>
      </c>
      <c r="E1645" t="s">
        <v>84</v>
      </c>
      <c r="F1645" t="str">
        <f t="shared" si="76"/>
        <v>Queensland</v>
      </c>
      <c r="G1645" t="s">
        <v>35</v>
      </c>
      <c r="H1645">
        <v>4740</v>
      </c>
      <c r="I1645" t="s">
        <v>11</v>
      </c>
      <c r="J1645" t="s">
        <v>51</v>
      </c>
      <c r="K1645" t="s">
        <v>150</v>
      </c>
      <c r="L1645" t="s">
        <v>18</v>
      </c>
      <c r="M1645" s="5">
        <v>81.95</v>
      </c>
    </row>
    <row r="1646" spans="1:13" x14ac:dyDescent="0.15">
      <c r="A1646" s="2">
        <v>45578</v>
      </c>
      <c r="B1646" s="3">
        <f t="shared" si="77"/>
        <v>2025</v>
      </c>
      <c r="C1646" t="str">
        <f t="shared" si="75"/>
        <v>2024-2025</v>
      </c>
      <c r="D1646" t="s">
        <v>147</v>
      </c>
      <c r="E1646" t="s">
        <v>65</v>
      </c>
      <c r="F1646" t="str">
        <f t="shared" si="76"/>
        <v>New South Wales</v>
      </c>
      <c r="G1646" t="s">
        <v>10</v>
      </c>
      <c r="H1646">
        <v>2541</v>
      </c>
      <c r="I1646" t="s">
        <v>11</v>
      </c>
      <c r="J1646" t="s">
        <v>58</v>
      </c>
      <c r="K1646" t="s">
        <v>149</v>
      </c>
      <c r="L1646" t="s">
        <v>15</v>
      </c>
      <c r="M1646" s="5">
        <v>82.16</v>
      </c>
    </row>
    <row r="1647" spans="1:13" x14ac:dyDescent="0.15">
      <c r="A1647" s="2">
        <v>45587</v>
      </c>
      <c r="B1647" s="3">
        <f t="shared" si="77"/>
        <v>2025</v>
      </c>
      <c r="C1647" t="str">
        <f t="shared" si="75"/>
        <v>2024-2025</v>
      </c>
      <c r="D1647" t="s">
        <v>147</v>
      </c>
      <c r="E1647" t="s">
        <v>44</v>
      </c>
      <c r="F1647" t="str">
        <f t="shared" si="76"/>
        <v>Victoria</v>
      </c>
      <c r="G1647" t="s">
        <v>45</v>
      </c>
      <c r="H1647">
        <v>3066</v>
      </c>
      <c r="I1647" t="s">
        <v>11</v>
      </c>
      <c r="J1647" t="s">
        <v>46</v>
      </c>
      <c r="K1647" t="s">
        <v>152</v>
      </c>
      <c r="L1647" t="s">
        <v>13</v>
      </c>
      <c r="M1647" s="5">
        <v>82.169999999999987</v>
      </c>
    </row>
    <row r="1648" spans="1:13" x14ac:dyDescent="0.15">
      <c r="A1648" s="2">
        <v>45427</v>
      </c>
      <c r="B1648" s="3">
        <f t="shared" si="77"/>
        <v>2024</v>
      </c>
      <c r="C1648" t="str">
        <f t="shared" si="75"/>
        <v>2023-2024</v>
      </c>
      <c r="D1648" t="s">
        <v>147</v>
      </c>
      <c r="E1648" t="s">
        <v>113</v>
      </c>
      <c r="F1648" t="str">
        <f t="shared" si="76"/>
        <v>Queensland</v>
      </c>
      <c r="G1648" t="s">
        <v>35</v>
      </c>
      <c r="H1648">
        <v>4215</v>
      </c>
      <c r="I1648" t="s">
        <v>11</v>
      </c>
      <c r="J1648" t="s">
        <v>104</v>
      </c>
      <c r="K1648" t="s">
        <v>154</v>
      </c>
      <c r="L1648" t="s">
        <v>14</v>
      </c>
      <c r="M1648" s="5">
        <v>82.21</v>
      </c>
    </row>
    <row r="1649" spans="1:13" x14ac:dyDescent="0.15">
      <c r="A1649" s="2">
        <v>45541</v>
      </c>
      <c r="B1649" s="3">
        <f t="shared" si="77"/>
        <v>2025</v>
      </c>
      <c r="C1649" t="str">
        <f t="shared" si="75"/>
        <v>2024-2025</v>
      </c>
      <c r="D1649" t="s">
        <v>148</v>
      </c>
      <c r="E1649" t="s">
        <v>117</v>
      </c>
      <c r="F1649" t="str">
        <f t="shared" si="76"/>
        <v>Queensland</v>
      </c>
      <c r="G1649" t="s">
        <v>35</v>
      </c>
      <c r="H1649">
        <v>4119</v>
      </c>
      <c r="I1649" t="s">
        <v>11</v>
      </c>
      <c r="J1649" t="s">
        <v>43</v>
      </c>
      <c r="K1649" t="s">
        <v>154</v>
      </c>
      <c r="L1649" t="s">
        <v>14</v>
      </c>
      <c r="M1649" s="5">
        <v>82.3</v>
      </c>
    </row>
    <row r="1650" spans="1:13" x14ac:dyDescent="0.15">
      <c r="A1650" s="2">
        <v>45105</v>
      </c>
      <c r="B1650" s="3">
        <f t="shared" si="77"/>
        <v>2023</v>
      </c>
      <c r="C1650" t="str">
        <f t="shared" si="75"/>
        <v>2022-2023</v>
      </c>
      <c r="D1650" t="s">
        <v>147</v>
      </c>
      <c r="E1650" t="s">
        <v>54</v>
      </c>
      <c r="F1650" t="str">
        <f t="shared" si="76"/>
        <v>Victoria</v>
      </c>
      <c r="G1650" t="s">
        <v>45</v>
      </c>
      <c r="H1650">
        <v>3977</v>
      </c>
      <c r="I1650" t="s">
        <v>11</v>
      </c>
      <c r="J1650" t="s">
        <v>55</v>
      </c>
      <c r="K1650" t="s">
        <v>156</v>
      </c>
      <c r="L1650" t="s">
        <v>17</v>
      </c>
      <c r="M1650" s="5">
        <v>82.7</v>
      </c>
    </row>
    <row r="1651" spans="1:13" x14ac:dyDescent="0.15">
      <c r="A1651" s="2">
        <v>45596</v>
      </c>
      <c r="B1651" s="3">
        <f t="shared" si="77"/>
        <v>2025</v>
      </c>
      <c r="C1651" t="str">
        <f t="shared" si="75"/>
        <v>2024-2025</v>
      </c>
      <c r="D1651" t="s">
        <v>147</v>
      </c>
      <c r="E1651" t="s">
        <v>83</v>
      </c>
      <c r="F1651" t="str">
        <f t="shared" si="76"/>
        <v>New South Wales</v>
      </c>
      <c r="G1651" t="s">
        <v>10</v>
      </c>
      <c r="H1651">
        <v>2750</v>
      </c>
      <c r="I1651" t="s">
        <v>11</v>
      </c>
      <c r="J1651" t="s">
        <v>25</v>
      </c>
      <c r="K1651" t="s">
        <v>154</v>
      </c>
      <c r="L1651" t="s">
        <v>14</v>
      </c>
      <c r="M1651" s="5">
        <v>82.92</v>
      </c>
    </row>
    <row r="1652" spans="1:13" x14ac:dyDescent="0.15">
      <c r="A1652" s="2">
        <v>45021</v>
      </c>
      <c r="B1652" s="3">
        <f t="shared" si="77"/>
        <v>2023</v>
      </c>
      <c r="C1652" t="str">
        <f t="shared" si="75"/>
        <v>2022-2023</v>
      </c>
      <c r="D1652" t="s">
        <v>147</v>
      </c>
      <c r="E1652" t="s">
        <v>40</v>
      </c>
      <c r="F1652" t="str">
        <f t="shared" si="76"/>
        <v>New South Wales</v>
      </c>
      <c r="G1652" t="s">
        <v>10</v>
      </c>
      <c r="H1652">
        <v>2116</v>
      </c>
      <c r="I1652" t="s">
        <v>11</v>
      </c>
      <c r="J1652" t="s">
        <v>27</v>
      </c>
      <c r="K1652" t="s">
        <v>157</v>
      </c>
      <c r="L1652" t="s">
        <v>22</v>
      </c>
      <c r="M1652" s="5">
        <v>83.02</v>
      </c>
    </row>
    <row r="1653" spans="1:13" x14ac:dyDescent="0.15">
      <c r="A1653" s="2">
        <v>45350</v>
      </c>
      <c r="B1653" s="3">
        <f t="shared" si="77"/>
        <v>2024</v>
      </c>
      <c r="C1653" t="str">
        <f t="shared" si="75"/>
        <v>2023-2024</v>
      </c>
      <c r="D1653" t="s">
        <v>147</v>
      </c>
      <c r="E1653" t="s">
        <v>57</v>
      </c>
      <c r="F1653" t="str">
        <f t="shared" si="76"/>
        <v>New South Wales</v>
      </c>
      <c r="G1653" t="s">
        <v>10</v>
      </c>
      <c r="H1653">
        <v>2560</v>
      </c>
      <c r="I1653" t="s">
        <v>11</v>
      </c>
      <c r="J1653" t="s">
        <v>58</v>
      </c>
      <c r="K1653" t="s">
        <v>156</v>
      </c>
      <c r="L1653" t="s">
        <v>17</v>
      </c>
      <c r="M1653" s="5">
        <v>83.18</v>
      </c>
    </row>
    <row r="1654" spans="1:13" x14ac:dyDescent="0.15">
      <c r="A1654" s="2">
        <v>45517</v>
      </c>
      <c r="B1654" s="3">
        <f t="shared" si="77"/>
        <v>2025</v>
      </c>
      <c r="C1654" t="str">
        <f t="shared" si="75"/>
        <v>2024-2025</v>
      </c>
      <c r="D1654" t="s">
        <v>148</v>
      </c>
      <c r="E1654" t="s">
        <v>99</v>
      </c>
      <c r="F1654" t="str">
        <f t="shared" si="76"/>
        <v>Victoria</v>
      </c>
      <c r="G1654" t="s">
        <v>45</v>
      </c>
      <c r="H1654">
        <v>3148</v>
      </c>
      <c r="I1654" t="s">
        <v>11</v>
      </c>
      <c r="J1654" t="s">
        <v>63</v>
      </c>
      <c r="K1654" t="s">
        <v>156</v>
      </c>
      <c r="L1654" t="s">
        <v>17</v>
      </c>
      <c r="M1654" s="5">
        <v>83.39</v>
      </c>
    </row>
    <row r="1655" spans="1:13" x14ac:dyDescent="0.15">
      <c r="A1655" s="2">
        <v>45228</v>
      </c>
      <c r="B1655" s="3">
        <f t="shared" si="77"/>
        <v>2024</v>
      </c>
      <c r="C1655" t="str">
        <f t="shared" si="75"/>
        <v>2023-2024</v>
      </c>
      <c r="D1655" t="s">
        <v>148</v>
      </c>
      <c r="E1655" t="s">
        <v>74</v>
      </c>
      <c r="F1655" t="str">
        <f t="shared" si="76"/>
        <v>South Australia</v>
      </c>
      <c r="G1655" t="s">
        <v>32</v>
      </c>
      <c r="H1655">
        <v>5043</v>
      </c>
      <c r="I1655" t="s">
        <v>11</v>
      </c>
      <c r="J1655" t="s">
        <v>33</v>
      </c>
      <c r="K1655" t="s">
        <v>151</v>
      </c>
      <c r="L1655" t="s">
        <v>21</v>
      </c>
      <c r="M1655" s="5">
        <v>83.47999999999999</v>
      </c>
    </row>
    <row r="1656" spans="1:13" x14ac:dyDescent="0.15">
      <c r="A1656" s="2">
        <v>45588</v>
      </c>
      <c r="B1656" s="3">
        <f t="shared" si="77"/>
        <v>2025</v>
      </c>
      <c r="C1656" t="str">
        <f t="shared" si="75"/>
        <v>2024-2025</v>
      </c>
      <c r="D1656" t="s">
        <v>147</v>
      </c>
      <c r="E1656" t="s">
        <v>44</v>
      </c>
      <c r="F1656" t="str">
        <f t="shared" si="76"/>
        <v>Victoria</v>
      </c>
      <c r="G1656" t="s">
        <v>45</v>
      </c>
      <c r="H1656">
        <v>3066</v>
      </c>
      <c r="I1656" t="s">
        <v>11</v>
      </c>
      <c r="J1656" t="s">
        <v>46</v>
      </c>
      <c r="K1656" t="s">
        <v>156</v>
      </c>
      <c r="L1656" t="s">
        <v>17</v>
      </c>
      <c r="M1656" s="5">
        <v>83.789999999999992</v>
      </c>
    </row>
    <row r="1657" spans="1:13" x14ac:dyDescent="0.15">
      <c r="A1657" s="2">
        <v>45541</v>
      </c>
      <c r="B1657" s="3">
        <f t="shared" si="77"/>
        <v>2025</v>
      </c>
      <c r="C1657" t="str">
        <f t="shared" si="75"/>
        <v>2024-2025</v>
      </c>
      <c r="D1657" t="s">
        <v>147</v>
      </c>
      <c r="E1657" t="s">
        <v>108</v>
      </c>
      <c r="F1657" t="str">
        <f t="shared" si="76"/>
        <v>Victoria</v>
      </c>
      <c r="G1657" t="s">
        <v>45</v>
      </c>
      <c r="H1657">
        <v>3018</v>
      </c>
      <c r="I1657" t="s">
        <v>11</v>
      </c>
      <c r="J1657" t="s">
        <v>46</v>
      </c>
      <c r="K1657" t="s">
        <v>154</v>
      </c>
      <c r="L1657" t="s">
        <v>14</v>
      </c>
      <c r="M1657" s="5">
        <v>83.86</v>
      </c>
    </row>
    <row r="1658" spans="1:13" x14ac:dyDescent="0.15">
      <c r="A1658" s="2">
        <v>45095</v>
      </c>
      <c r="B1658" s="3">
        <f t="shared" si="77"/>
        <v>2023</v>
      </c>
      <c r="C1658" t="str">
        <f t="shared" si="75"/>
        <v>2022-2023</v>
      </c>
      <c r="D1658" t="s">
        <v>148</v>
      </c>
      <c r="E1658" t="s">
        <v>123</v>
      </c>
      <c r="F1658" t="str">
        <f t="shared" si="76"/>
        <v>Western Australia</v>
      </c>
      <c r="G1658" t="s">
        <v>48</v>
      </c>
      <c r="H1658">
        <v>6109</v>
      </c>
      <c r="I1658" t="s">
        <v>11</v>
      </c>
      <c r="J1658" t="s">
        <v>94</v>
      </c>
      <c r="K1658" t="s">
        <v>156</v>
      </c>
      <c r="L1658" t="s">
        <v>17</v>
      </c>
      <c r="M1658" s="5">
        <v>83.86</v>
      </c>
    </row>
    <row r="1659" spans="1:13" x14ac:dyDescent="0.15">
      <c r="A1659" s="2">
        <v>45451</v>
      </c>
      <c r="B1659" s="3">
        <f t="shared" si="77"/>
        <v>2024</v>
      </c>
      <c r="C1659" t="str">
        <f t="shared" si="75"/>
        <v>2023-2024</v>
      </c>
      <c r="D1659" t="s">
        <v>147</v>
      </c>
      <c r="E1659" t="s">
        <v>133</v>
      </c>
      <c r="F1659" t="str">
        <f t="shared" si="76"/>
        <v>Queensland</v>
      </c>
      <c r="G1659" t="s">
        <v>35</v>
      </c>
      <c r="H1659">
        <v>4305</v>
      </c>
      <c r="I1659" t="s">
        <v>11</v>
      </c>
      <c r="J1659" t="s">
        <v>104</v>
      </c>
      <c r="K1659" t="s">
        <v>154</v>
      </c>
      <c r="L1659" t="s">
        <v>14</v>
      </c>
      <c r="M1659" s="5">
        <v>83.89</v>
      </c>
    </row>
    <row r="1660" spans="1:13" x14ac:dyDescent="0.15">
      <c r="A1660" s="2">
        <v>44951</v>
      </c>
      <c r="B1660" s="3">
        <f t="shared" si="77"/>
        <v>2023</v>
      </c>
      <c r="C1660" t="str">
        <f t="shared" si="75"/>
        <v>2022-2023</v>
      </c>
      <c r="D1660" t="s">
        <v>147</v>
      </c>
      <c r="E1660" t="s">
        <v>72</v>
      </c>
      <c r="F1660" t="str">
        <f t="shared" si="76"/>
        <v>Western Australia</v>
      </c>
      <c r="G1660" t="s">
        <v>48</v>
      </c>
      <c r="H1660">
        <v>6010</v>
      </c>
      <c r="I1660" t="s">
        <v>11</v>
      </c>
      <c r="J1660" t="s">
        <v>49</v>
      </c>
      <c r="K1660" t="s">
        <v>150</v>
      </c>
      <c r="L1660" t="s">
        <v>18</v>
      </c>
      <c r="M1660" s="5">
        <v>83.93</v>
      </c>
    </row>
    <row r="1661" spans="1:13" x14ac:dyDescent="0.15">
      <c r="A1661" s="2">
        <v>45403</v>
      </c>
      <c r="B1661" s="3">
        <f t="shared" si="77"/>
        <v>2024</v>
      </c>
      <c r="C1661" t="str">
        <f t="shared" si="75"/>
        <v>2023-2024</v>
      </c>
      <c r="D1661" t="s">
        <v>148</v>
      </c>
      <c r="E1661" t="s">
        <v>69</v>
      </c>
      <c r="F1661" t="str">
        <f t="shared" si="76"/>
        <v>Tasmania</v>
      </c>
      <c r="G1661" t="s">
        <v>70</v>
      </c>
      <c r="H1661">
        <v>7018</v>
      </c>
      <c r="I1661" t="s">
        <v>11</v>
      </c>
      <c r="J1661" t="s">
        <v>71</v>
      </c>
      <c r="K1661" t="s">
        <v>150</v>
      </c>
      <c r="L1661" t="s">
        <v>18</v>
      </c>
      <c r="M1661" s="5">
        <v>83.949999999999989</v>
      </c>
    </row>
    <row r="1662" spans="1:13" x14ac:dyDescent="0.15">
      <c r="A1662" s="2">
        <v>45259</v>
      </c>
      <c r="B1662" s="3">
        <f t="shared" si="77"/>
        <v>2024</v>
      </c>
      <c r="C1662" t="str">
        <f t="shared" si="75"/>
        <v>2023-2024</v>
      </c>
      <c r="D1662" t="s">
        <v>147</v>
      </c>
      <c r="E1662" t="s">
        <v>73</v>
      </c>
      <c r="F1662" t="str">
        <f t="shared" si="76"/>
        <v>Victoria</v>
      </c>
      <c r="G1662" t="s">
        <v>45</v>
      </c>
      <c r="H1662">
        <v>3136</v>
      </c>
      <c r="I1662" t="s">
        <v>11</v>
      </c>
      <c r="J1662" t="s">
        <v>63</v>
      </c>
      <c r="K1662" t="s">
        <v>152</v>
      </c>
      <c r="L1662" t="s">
        <v>13</v>
      </c>
      <c r="M1662" s="5">
        <v>84.16</v>
      </c>
    </row>
    <row r="1663" spans="1:13" x14ac:dyDescent="0.15">
      <c r="A1663" s="2">
        <v>45646</v>
      </c>
      <c r="B1663" s="3">
        <f t="shared" si="77"/>
        <v>2025</v>
      </c>
      <c r="C1663" t="str">
        <f t="shared" si="75"/>
        <v>2024-2025</v>
      </c>
      <c r="D1663" t="s">
        <v>147</v>
      </c>
      <c r="E1663" t="s">
        <v>61</v>
      </c>
      <c r="F1663" t="str">
        <f t="shared" si="76"/>
        <v>New South Wales</v>
      </c>
      <c r="G1663" t="s">
        <v>10</v>
      </c>
      <c r="H1663">
        <v>2539</v>
      </c>
      <c r="I1663" t="s">
        <v>11</v>
      </c>
      <c r="J1663" t="s">
        <v>58</v>
      </c>
      <c r="K1663" t="s">
        <v>154</v>
      </c>
      <c r="L1663" t="s">
        <v>14</v>
      </c>
      <c r="M1663" s="5">
        <v>84.44</v>
      </c>
    </row>
    <row r="1664" spans="1:13" x14ac:dyDescent="0.15">
      <c r="A1664" s="2">
        <v>45617</v>
      </c>
      <c r="B1664" s="3">
        <f t="shared" si="77"/>
        <v>2025</v>
      </c>
      <c r="C1664" t="str">
        <f t="shared" si="75"/>
        <v>2024-2025</v>
      </c>
      <c r="D1664" t="s">
        <v>148</v>
      </c>
      <c r="E1664" t="s">
        <v>61</v>
      </c>
      <c r="F1664" t="str">
        <f t="shared" si="76"/>
        <v>New South Wales</v>
      </c>
      <c r="G1664" t="s">
        <v>10</v>
      </c>
      <c r="H1664">
        <v>2539</v>
      </c>
      <c r="I1664" t="s">
        <v>11</v>
      </c>
      <c r="J1664" t="s">
        <v>58</v>
      </c>
      <c r="K1664" t="s">
        <v>154</v>
      </c>
      <c r="L1664" t="s">
        <v>14</v>
      </c>
      <c r="M1664" s="5">
        <v>84.93</v>
      </c>
    </row>
    <row r="1665" spans="1:13" x14ac:dyDescent="0.15">
      <c r="A1665" s="2">
        <v>44936</v>
      </c>
      <c r="B1665" s="3">
        <f t="shared" si="77"/>
        <v>2023</v>
      </c>
      <c r="C1665" t="str">
        <f t="shared" si="75"/>
        <v>2022-2023</v>
      </c>
      <c r="D1665" t="s">
        <v>147</v>
      </c>
      <c r="E1665" t="s">
        <v>88</v>
      </c>
      <c r="F1665" t="str">
        <f t="shared" si="76"/>
        <v>South Australia</v>
      </c>
      <c r="G1665" t="s">
        <v>32</v>
      </c>
      <c r="H1665">
        <v>5011</v>
      </c>
      <c r="I1665" t="s">
        <v>11</v>
      </c>
      <c r="J1665" t="s">
        <v>33</v>
      </c>
      <c r="K1665" t="s">
        <v>150</v>
      </c>
      <c r="L1665" t="s">
        <v>18</v>
      </c>
      <c r="M1665" s="5">
        <v>84.94</v>
      </c>
    </row>
    <row r="1666" spans="1:13" x14ac:dyDescent="0.15">
      <c r="A1666" s="2">
        <v>45124</v>
      </c>
      <c r="B1666" s="3">
        <f t="shared" si="77"/>
        <v>2024</v>
      </c>
      <c r="C1666" t="str">
        <f t="shared" ref="C1666:C1729" si="78">IF(MONTH(A1666) &gt;= 7, YEAR(A1666) &amp; "-" &amp; YEAR(A1666) + 1, YEAR(A1666) - 1 &amp; "-" &amp; YEAR(A1666))</f>
        <v>2023-2024</v>
      </c>
      <c r="D1666" t="s">
        <v>148</v>
      </c>
      <c r="E1666" t="s">
        <v>122</v>
      </c>
      <c r="F1666" t="str">
        <f t="shared" ref="F1666:F1729" si="79">IF(G1666="WA","Western Australia",
IF(G1666="NSW","New South Wales",
IF(G1666="QLD","Queensland",
IF(G1666="VIC","Victoria",
IF(G1666="TAS","Tasmania",
IF(G1666="SA","South Australia",
IF(G1666="NT","Northern Territory",
IF(G1666="ACT","Australian Capital Territory",G1666))))))))</f>
        <v>New South Wales</v>
      </c>
      <c r="G1666" t="s">
        <v>10</v>
      </c>
      <c r="H1666">
        <v>2650</v>
      </c>
      <c r="I1666" t="s">
        <v>11</v>
      </c>
      <c r="J1666" t="s">
        <v>25</v>
      </c>
      <c r="K1666" t="s">
        <v>150</v>
      </c>
      <c r="L1666" t="s">
        <v>18</v>
      </c>
      <c r="M1666" s="5">
        <v>84.95</v>
      </c>
    </row>
    <row r="1667" spans="1:13" x14ac:dyDescent="0.15">
      <c r="A1667" s="2">
        <v>45597</v>
      </c>
      <c r="B1667" s="3">
        <f t="shared" ref="B1667:B1730" si="80">IF(MONTH(A1667)&gt;=7,YEAR(A1667)+1,YEAR(A1667))</f>
        <v>2025</v>
      </c>
      <c r="C1667" t="str">
        <f t="shared" si="78"/>
        <v>2024-2025</v>
      </c>
      <c r="D1667" t="s">
        <v>148</v>
      </c>
      <c r="E1667" t="s">
        <v>137</v>
      </c>
      <c r="F1667" t="str">
        <f t="shared" si="79"/>
        <v>New South Wales</v>
      </c>
      <c r="G1667" t="s">
        <v>10</v>
      </c>
      <c r="H1667">
        <v>2031</v>
      </c>
      <c r="I1667" t="s">
        <v>11</v>
      </c>
      <c r="J1667" t="s">
        <v>12</v>
      </c>
      <c r="K1667" t="s">
        <v>157</v>
      </c>
      <c r="L1667" t="s">
        <v>22</v>
      </c>
      <c r="M1667" s="5">
        <v>85.65</v>
      </c>
    </row>
    <row r="1668" spans="1:13" x14ac:dyDescent="0.15">
      <c r="A1668" s="2">
        <v>45050</v>
      </c>
      <c r="B1668" s="3">
        <f t="shared" si="80"/>
        <v>2023</v>
      </c>
      <c r="C1668" t="str">
        <f t="shared" si="78"/>
        <v>2022-2023</v>
      </c>
      <c r="D1668" t="s">
        <v>148</v>
      </c>
      <c r="E1668" t="s">
        <v>141</v>
      </c>
      <c r="F1668" t="str">
        <f t="shared" si="79"/>
        <v>Western Australia</v>
      </c>
      <c r="G1668" t="s">
        <v>48</v>
      </c>
      <c r="H1668">
        <v>6052</v>
      </c>
      <c r="I1668" t="s">
        <v>11</v>
      </c>
      <c r="J1668" t="s">
        <v>49</v>
      </c>
      <c r="K1668" t="s">
        <v>156</v>
      </c>
      <c r="L1668" t="s">
        <v>17</v>
      </c>
      <c r="M1668" s="5">
        <v>85.82</v>
      </c>
    </row>
    <row r="1669" spans="1:13" x14ac:dyDescent="0.15">
      <c r="A1669" s="2">
        <v>45045</v>
      </c>
      <c r="B1669" s="3">
        <f t="shared" si="80"/>
        <v>2023</v>
      </c>
      <c r="C1669" t="str">
        <f t="shared" si="78"/>
        <v>2022-2023</v>
      </c>
      <c r="D1669" t="s">
        <v>148</v>
      </c>
      <c r="E1669" t="s">
        <v>90</v>
      </c>
      <c r="F1669" t="str">
        <f t="shared" si="79"/>
        <v>Victoria</v>
      </c>
      <c r="G1669" t="s">
        <v>45</v>
      </c>
      <c r="H1669">
        <v>3179</v>
      </c>
      <c r="I1669" t="s">
        <v>11</v>
      </c>
      <c r="J1669" t="s">
        <v>63</v>
      </c>
      <c r="K1669" t="s">
        <v>152</v>
      </c>
      <c r="L1669" t="s">
        <v>13</v>
      </c>
      <c r="M1669" s="5">
        <v>85.84</v>
      </c>
    </row>
    <row r="1670" spans="1:13" x14ac:dyDescent="0.15">
      <c r="A1670" s="2">
        <v>45272</v>
      </c>
      <c r="B1670" s="3">
        <f t="shared" si="80"/>
        <v>2024</v>
      </c>
      <c r="C1670" t="str">
        <f t="shared" si="78"/>
        <v>2023-2024</v>
      </c>
      <c r="D1670" t="s">
        <v>147</v>
      </c>
      <c r="E1670" t="s">
        <v>88</v>
      </c>
      <c r="F1670" t="str">
        <f t="shared" si="79"/>
        <v>South Australia</v>
      </c>
      <c r="G1670" t="s">
        <v>32</v>
      </c>
      <c r="H1670">
        <v>5011</v>
      </c>
      <c r="I1670" t="s">
        <v>11</v>
      </c>
      <c r="J1670" t="s">
        <v>33</v>
      </c>
      <c r="K1670" t="s">
        <v>152</v>
      </c>
      <c r="L1670" t="s">
        <v>13</v>
      </c>
      <c r="M1670" s="5">
        <v>85.86</v>
      </c>
    </row>
    <row r="1671" spans="1:13" x14ac:dyDescent="0.15">
      <c r="A1671" s="2">
        <v>45116</v>
      </c>
      <c r="B1671" s="3">
        <f t="shared" si="80"/>
        <v>2024</v>
      </c>
      <c r="C1671" t="str">
        <f t="shared" si="78"/>
        <v>2023-2024</v>
      </c>
      <c r="D1671" t="s">
        <v>148</v>
      </c>
      <c r="E1671" t="s">
        <v>31</v>
      </c>
      <c r="F1671" t="str">
        <f t="shared" si="79"/>
        <v>South Australia</v>
      </c>
      <c r="G1671" t="s">
        <v>32</v>
      </c>
      <c r="H1671">
        <v>5168</v>
      </c>
      <c r="I1671" t="s">
        <v>11</v>
      </c>
      <c r="J1671" t="s">
        <v>33</v>
      </c>
      <c r="K1671" t="s">
        <v>156</v>
      </c>
      <c r="L1671" t="s">
        <v>17</v>
      </c>
      <c r="M1671" s="5">
        <v>85.88</v>
      </c>
    </row>
    <row r="1672" spans="1:13" x14ac:dyDescent="0.15">
      <c r="A1672" s="2">
        <v>45568</v>
      </c>
      <c r="B1672" s="3">
        <f t="shared" si="80"/>
        <v>2025</v>
      </c>
      <c r="C1672" t="str">
        <f t="shared" si="78"/>
        <v>2024-2025</v>
      </c>
      <c r="D1672" t="s">
        <v>147</v>
      </c>
      <c r="E1672" t="s">
        <v>56</v>
      </c>
      <c r="F1672" t="str">
        <f t="shared" si="79"/>
        <v>Northern Territory</v>
      </c>
      <c r="G1672" t="s">
        <v>29</v>
      </c>
      <c r="H1672">
        <v>870</v>
      </c>
      <c r="I1672" t="s">
        <v>11</v>
      </c>
      <c r="J1672" t="s">
        <v>30</v>
      </c>
      <c r="K1672" t="s">
        <v>154</v>
      </c>
      <c r="L1672" t="s">
        <v>14</v>
      </c>
      <c r="M1672" s="5">
        <v>85.92</v>
      </c>
    </row>
    <row r="1673" spans="1:13" x14ac:dyDescent="0.15">
      <c r="A1673" s="2">
        <v>45468</v>
      </c>
      <c r="B1673" s="3">
        <f t="shared" si="80"/>
        <v>2024</v>
      </c>
      <c r="C1673" t="str">
        <f t="shared" si="78"/>
        <v>2023-2024</v>
      </c>
      <c r="D1673" t="s">
        <v>147</v>
      </c>
      <c r="E1673" t="s">
        <v>109</v>
      </c>
      <c r="F1673" t="str">
        <f t="shared" si="79"/>
        <v>New South Wales</v>
      </c>
      <c r="G1673" t="s">
        <v>10</v>
      </c>
      <c r="H1673">
        <v>2480</v>
      </c>
      <c r="I1673" t="s">
        <v>11</v>
      </c>
      <c r="J1673" t="s">
        <v>68</v>
      </c>
      <c r="K1673" t="s">
        <v>154</v>
      </c>
      <c r="L1673" t="s">
        <v>14</v>
      </c>
      <c r="M1673" s="5">
        <v>85.949999999999989</v>
      </c>
    </row>
    <row r="1674" spans="1:13" x14ac:dyDescent="0.15">
      <c r="A1674" s="2">
        <v>45617</v>
      </c>
      <c r="B1674" s="3">
        <f t="shared" si="80"/>
        <v>2025</v>
      </c>
      <c r="C1674" t="str">
        <f t="shared" si="78"/>
        <v>2024-2025</v>
      </c>
      <c r="D1674" t="s">
        <v>147</v>
      </c>
      <c r="E1674" t="s">
        <v>9</v>
      </c>
      <c r="F1674" t="str">
        <f t="shared" si="79"/>
        <v>New South Wales</v>
      </c>
      <c r="G1674" t="s">
        <v>10</v>
      </c>
      <c r="H1674">
        <v>2067</v>
      </c>
      <c r="I1674" t="s">
        <v>11</v>
      </c>
      <c r="J1674" t="s">
        <v>12</v>
      </c>
      <c r="K1674" t="s">
        <v>149</v>
      </c>
      <c r="L1674" t="s">
        <v>15</v>
      </c>
      <c r="M1674" s="5">
        <v>86.29</v>
      </c>
    </row>
    <row r="1675" spans="1:13" x14ac:dyDescent="0.15">
      <c r="A1675" s="2">
        <v>45072</v>
      </c>
      <c r="B1675" s="3">
        <f t="shared" si="80"/>
        <v>2023</v>
      </c>
      <c r="C1675" t="str">
        <f t="shared" si="78"/>
        <v>2022-2023</v>
      </c>
      <c r="D1675" t="s">
        <v>147</v>
      </c>
      <c r="E1675" t="s">
        <v>76</v>
      </c>
      <c r="F1675" t="str">
        <f t="shared" si="79"/>
        <v>Western Australia</v>
      </c>
      <c r="G1675" t="s">
        <v>48</v>
      </c>
      <c r="H1675">
        <v>6450</v>
      </c>
      <c r="I1675" t="s">
        <v>11</v>
      </c>
      <c r="J1675" t="s">
        <v>77</v>
      </c>
      <c r="K1675" t="s">
        <v>151</v>
      </c>
      <c r="L1675" t="s">
        <v>21</v>
      </c>
      <c r="M1675" s="5">
        <v>86.43</v>
      </c>
    </row>
    <row r="1676" spans="1:13" x14ac:dyDescent="0.15">
      <c r="A1676" s="2">
        <v>45331</v>
      </c>
      <c r="B1676" s="3">
        <f t="shared" si="80"/>
        <v>2024</v>
      </c>
      <c r="C1676" t="str">
        <f t="shared" si="78"/>
        <v>2023-2024</v>
      </c>
      <c r="D1676" t="s">
        <v>147</v>
      </c>
      <c r="E1676" t="s">
        <v>74</v>
      </c>
      <c r="F1676" t="str">
        <f t="shared" si="79"/>
        <v>South Australia</v>
      </c>
      <c r="G1676" t="s">
        <v>32</v>
      </c>
      <c r="H1676">
        <v>5043</v>
      </c>
      <c r="I1676" t="s">
        <v>11</v>
      </c>
      <c r="J1676" t="s">
        <v>33</v>
      </c>
      <c r="K1676" t="s">
        <v>152</v>
      </c>
      <c r="L1676" t="s">
        <v>13</v>
      </c>
      <c r="M1676" s="5">
        <v>86.48</v>
      </c>
    </row>
    <row r="1677" spans="1:13" x14ac:dyDescent="0.15">
      <c r="A1677" s="2">
        <v>45021</v>
      </c>
      <c r="B1677" s="3">
        <f t="shared" si="80"/>
        <v>2023</v>
      </c>
      <c r="C1677" t="str">
        <f t="shared" si="78"/>
        <v>2022-2023</v>
      </c>
      <c r="D1677" t="s">
        <v>147</v>
      </c>
      <c r="E1677" t="s">
        <v>92</v>
      </c>
      <c r="F1677" t="str">
        <f t="shared" si="79"/>
        <v>Queensland</v>
      </c>
      <c r="G1677" t="s">
        <v>35</v>
      </c>
      <c r="H1677">
        <v>4068</v>
      </c>
      <c r="I1677" t="s">
        <v>11</v>
      </c>
      <c r="J1677" t="s">
        <v>43</v>
      </c>
      <c r="K1677" t="s">
        <v>156</v>
      </c>
      <c r="L1677" t="s">
        <v>17</v>
      </c>
      <c r="M1677" s="5">
        <v>86.77</v>
      </c>
    </row>
    <row r="1678" spans="1:13" x14ac:dyDescent="0.15">
      <c r="A1678" s="2">
        <v>45635</v>
      </c>
      <c r="B1678" s="3">
        <f t="shared" si="80"/>
        <v>2025</v>
      </c>
      <c r="C1678" t="str">
        <f t="shared" si="78"/>
        <v>2024-2025</v>
      </c>
      <c r="D1678" t="s">
        <v>148</v>
      </c>
      <c r="E1678" t="s">
        <v>130</v>
      </c>
      <c r="F1678" t="str">
        <f t="shared" si="79"/>
        <v>South Australia</v>
      </c>
      <c r="G1678" t="s">
        <v>32</v>
      </c>
      <c r="H1678">
        <v>5290</v>
      </c>
      <c r="I1678" t="s">
        <v>11</v>
      </c>
      <c r="J1678" t="s">
        <v>38</v>
      </c>
      <c r="K1678" t="s">
        <v>154</v>
      </c>
      <c r="L1678" t="s">
        <v>14</v>
      </c>
      <c r="M1678" s="5">
        <v>86.789999999999992</v>
      </c>
    </row>
    <row r="1679" spans="1:13" x14ac:dyDescent="0.15">
      <c r="A1679" s="2">
        <v>45070</v>
      </c>
      <c r="B1679" s="3">
        <f t="shared" si="80"/>
        <v>2023</v>
      </c>
      <c r="C1679" t="str">
        <f t="shared" si="78"/>
        <v>2022-2023</v>
      </c>
      <c r="D1679" t="s">
        <v>148</v>
      </c>
      <c r="E1679" t="s">
        <v>121</v>
      </c>
      <c r="F1679" t="str">
        <f t="shared" si="79"/>
        <v>Queensland</v>
      </c>
      <c r="G1679" t="s">
        <v>35</v>
      </c>
      <c r="H1679">
        <v>4700</v>
      </c>
      <c r="I1679" t="s">
        <v>11</v>
      </c>
      <c r="J1679" t="s">
        <v>51</v>
      </c>
      <c r="K1679" t="s">
        <v>19</v>
      </c>
      <c r="L1679" t="s">
        <v>23</v>
      </c>
      <c r="M1679" s="5">
        <v>86.88000000000001</v>
      </c>
    </row>
    <row r="1680" spans="1:13" x14ac:dyDescent="0.15">
      <c r="A1680" s="2">
        <v>45172</v>
      </c>
      <c r="B1680" s="3">
        <f t="shared" si="80"/>
        <v>2024</v>
      </c>
      <c r="C1680" t="str">
        <f t="shared" si="78"/>
        <v>2023-2024</v>
      </c>
      <c r="D1680" t="s">
        <v>148</v>
      </c>
      <c r="E1680" t="s">
        <v>130</v>
      </c>
      <c r="F1680" t="str">
        <f t="shared" si="79"/>
        <v>South Australia</v>
      </c>
      <c r="G1680" t="s">
        <v>32</v>
      </c>
      <c r="H1680">
        <v>5290</v>
      </c>
      <c r="I1680" t="s">
        <v>11</v>
      </c>
      <c r="J1680" t="s">
        <v>38</v>
      </c>
      <c r="K1680" t="s">
        <v>150</v>
      </c>
      <c r="L1680" t="s">
        <v>18</v>
      </c>
      <c r="M1680" s="5">
        <v>86.91</v>
      </c>
    </row>
    <row r="1681" spans="1:13" x14ac:dyDescent="0.15">
      <c r="A1681" s="2">
        <v>45055</v>
      </c>
      <c r="B1681" s="3">
        <f t="shared" si="80"/>
        <v>2023</v>
      </c>
      <c r="C1681" t="str">
        <f t="shared" si="78"/>
        <v>2022-2023</v>
      </c>
      <c r="D1681" t="s">
        <v>148</v>
      </c>
      <c r="E1681" t="s">
        <v>24</v>
      </c>
      <c r="F1681" t="str">
        <f t="shared" si="79"/>
        <v>New South Wales</v>
      </c>
      <c r="G1681" t="s">
        <v>10</v>
      </c>
      <c r="H1681">
        <v>2795</v>
      </c>
      <c r="I1681" t="s">
        <v>11</v>
      </c>
      <c r="J1681" t="s">
        <v>25</v>
      </c>
      <c r="K1681" t="s">
        <v>153</v>
      </c>
      <c r="L1681" t="s">
        <v>16</v>
      </c>
      <c r="M1681" s="5">
        <v>86.940000000000012</v>
      </c>
    </row>
    <row r="1682" spans="1:13" x14ac:dyDescent="0.15">
      <c r="A1682" s="2">
        <v>45484</v>
      </c>
      <c r="B1682" s="3">
        <f t="shared" si="80"/>
        <v>2025</v>
      </c>
      <c r="C1682" t="str">
        <f t="shared" si="78"/>
        <v>2024-2025</v>
      </c>
      <c r="D1682" t="s">
        <v>148</v>
      </c>
      <c r="E1682" t="s">
        <v>115</v>
      </c>
      <c r="F1682" t="str">
        <f t="shared" si="79"/>
        <v>Western Australia</v>
      </c>
      <c r="G1682" t="s">
        <v>48</v>
      </c>
      <c r="H1682">
        <v>6280</v>
      </c>
      <c r="I1682" t="s">
        <v>11</v>
      </c>
      <c r="J1682" t="s">
        <v>94</v>
      </c>
      <c r="K1682" t="s">
        <v>154</v>
      </c>
      <c r="L1682" t="s">
        <v>14</v>
      </c>
      <c r="M1682" s="5">
        <v>87.410000000000011</v>
      </c>
    </row>
    <row r="1683" spans="1:13" x14ac:dyDescent="0.15">
      <c r="A1683" s="2">
        <v>45361</v>
      </c>
      <c r="B1683" s="3">
        <f t="shared" si="80"/>
        <v>2024</v>
      </c>
      <c r="C1683" t="str">
        <f t="shared" si="78"/>
        <v>2023-2024</v>
      </c>
      <c r="D1683" t="s">
        <v>147</v>
      </c>
      <c r="E1683" t="s">
        <v>65</v>
      </c>
      <c r="F1683" t="str">
        <f t="shared" si="79"/>
        <v>New South Wales</v>
      </c>
      <c r="G1683" t="s">
        <v>10</v>
      </c>
      <c r="H1683">
        <v>2541</v>
      </c>
      <c r="I1683" t="s">
        <v>11</v>
      </c>
      <c r="J1683" t="s">
        <v>58</v>
      </c>
      <c r="K1683" t="s">
        <v>155</v>
      </c>
      <c r="L1683" t="s">
        <v>20</v>
      </c>
      <c r="M1683" s="5">
        <v>87.63000000000001</v>
      </c>
    </row>
    <row r="1684" spans="1:13" x14ac:dyDescent="0.15">
      <c r="A1684" s="2">
        <v>45046</v>
      </c>
      <c r="B1684" s="3">
        <f t="shared" si="80"/>
        <v>2023</v>
      </c>
      <c r="C1684" t="str">
        <f t="shared" si="78"/>
        <v>2022-2023</v>
      </c>
      <c r="D1684" t="s">
        <v>148</v>
      </c>
      <c r="E1684" t="s">
        <v>42</v>
      </c>
      <c r="F1684" t="str">
        <f t="shared" si="79"/>
        <v>Queensland</v>
      </c>
      <c r="G1684" t="s">
        <v>35</v>
      </c>
      <c r="H1684">
        <v>4053</v>
      </c>
      <c r="I1684" t="s">
        <v>11</v>
      </c>
      <c r="J1684" t="s">
        <v>43</v>
      </c>
      <c r="K1684" t="s">
        <v>152</v>
      </c>
      <c r="L1684" t="s">
        <v>13</v>
      </c>
      <c r="M1684" s="5">
        <v>87.679999999999993</v>
      </c>
    </row>
    <row r="1685" spans="1:13" x14ac:dyDescent="0.15">
      <c r="A1685" s="2">
        <v>45651</v>
      </c>
      <c r="B1685" s="3">
        <f t="shared" si="80"/>
        <v>2025</v>
      </c>
      <c r="C1685" t="str">
        <f t="shared" si="78"/>
        <v>2024-2025</v>
      </c>
      <c r="D1685" t="s">
        <v>148</v>
      </c>
      <c r="E1685" t="s">
        <v>123</v>
      </c>
      <c r="F1685" t="str">
        <f t="shared" si="79"/>
        <v>Western Australia</v>
      </c>
      <c r="G1685" t="s">
        <v>48</v>
      </c>
      <c r="H1685">
        <v>6109</v>
      </c>
      <c r="I1685" t="s">
        <v>11</v>
      </c>
      <c r="J1685" t="s">
        <v>94</v>
      </c>
      <c r="K1685" t="s">
        <v>149</v>
      </c>
      <c r="L1685" t="s">
        <v>15</v>
      </c>
      <c r="M1685" s="5">
        <v>87.78</v>
      </c>
    </row>
    <row r="1686" spans="1:13" x14ac:dyDescent="0.15">
      <c r="A1686" s="2">
        <v>44947</v>
      </c>
      <c r="B1686" s="3">
        <f t="shared" si="80"/>
        <v>2023</v>
      </c>
      <c r="C1686" t="str">
        <f t="shared" si="78"/>
        <v>2022-2023</v>
      </c>
      <c r="D1686" t="s">
        <v>147</v>
      </c>
      <c r="E1686" t="s">
        <v>138</v>
      </c>
      <c r="F1686" t="str">
        <f t="shared" si="79"/>
        <v>Queensland</v>
      </c>
      <c r="G1686" t="s">
        <v>35</v>
      </c>
      <c r="H1686">
        <v>4558</v>
      </c>
      <c r="I1686" t="s">
        <v>11</v>
      </c>
      <c r="J1686" t="s">
        <v>120</v>
      </c>
      <c r="K1686" t="s">
        <v>149</v>
      </c>
      <c r="L1686" t="s">
        <v>15</v>
      </c>
      <c r="M1686" s="5">
        <v>87.78</v>
      </c>
    </row>
    <row r="1687" spans="1:13" x14ac:dyDescent="0.15">
      <c r="A1687" s="2">
        <v>45417</v>
      </c>
      <c r="B1687" s="3">
        <f t="shared" si="80"/>
        <v>2024</v>
      </c>
      <c r="C1687" t="str">
        <f t="shared" si="78"/>
        <v>2023-2024</v>
      </c>
      <c r="D1687" t="s">
        <v>147</v>
      </c>
      <c r="E1687" t="s">
        <v>121</v>
      </c>
      <c r="F1687" t="str">
        <f t="shared" si="79"/>
        <v>Queensland</v>
      </c>
      <c r="G1687" t="s">
        <v>35</v>
      </c>
      <c r="H1687">
        <v>4700</v>
      </c>
      <c r="I1687" t="s">
        <v>11</v>
      </c>
      <c r="J1687" t="s">
        <v>51</v>
      </c>
      <c r="K1687" t="s">
        <v>150</v>
      </c>
      <c r="L1687" t="s">
        <v>18</v>
      </c>
      <c r="M1687" s="5">
        <v>87.83</v>
      </c>
    </row>
    <row r="1688" spans="1:13" x14ac:dyDescent="0.15">
      <c r="A1688" s="2">
        <v>44984</v>
      </c>
      <c r="B1688" s="3">
        <f t="shared" si="80"/>
        <v>2023</v>
      </c>
      <c r="C1688" t="str">
        <f t="shared" si="78"/>
        <v>2022-2023</v>
      </c>
      <c r="D1688" t="s">
        <v>147</v>
      </c>
      <c r="E1688" t="s">
        <v>124</v>
      </c>
      <c r="F1688" t="str">
        <f t="shared" si="79"/>
        <v>New South Wales</v>
      </c>
      <c r="G1688" t="s">
        <v>10</v>
      </c>
      <c r="H1688">
        <v>2015</v>
      </c>
      <c r="I1688" t="s">
        <v>11</v>
      </c>
      <c r="J1688" t="s">
        <v>12</v>
      </c>
      <c r="K1688" t="s">
        <v>153</v>
      </c>
      <c r="L1688" t="s">
        <v>16</v>
      </c>
      <c r="M1688" s="5">
        <v>87.85</v>
      </c>
    </row>
    <row r="1689" spans="1:13" x14ac:dyDescent="0.15">
      <c r="A1689" s="2">
        <v>45444</v>
      </c>
      <c r="B1689" s="3">
        <f t="shared" si="80"/>
        <v>2024</v>
      </c>
      <c r="C1689" t="str">
        <f t="shared" si="78"/>
        <v>2023-2024</v>
      </c>
      <c r="D1689" t="s">
        <v>148</v>
      </c>
      <c r="E1689" t="s">
        <v>69</v>
      </c>
      <c r="F1689" t="str">
        <f t="shared" si="79"/>
        <v>Tasmania</v>
      </c>
      <c r="G1689" t="s">
        <v>70</v>
      </c>
      <c r="H1689">
        <v>7018</v>
      </c>
      <c r="I1689" t="s">
        <v>11</v>
      </c>
      <c r="J1689" t="s">
        <v>71</v>
      </c>
      <c r="K1689" t="s">
        <v>154</v>
      </c>
      <c r="L1689" t="s">
        <v>14</v>
      </c>
      <c r="M1689" s="5">
        <v>87.96</v>
      </c>
    </row>
    <row r="1690" spans="1:13" x14ac:dyDescent="0.15">
      <c r="A1690" s="2">
        <v>45180</v>
      </c>
      <c r="B1690" s="3">
        <f t="shared" si="80"/>
        <v>2024</v>
      </c>
      <c r="C1690" t="str">
        <f t="shared" si="78"/>
        <v>2023-2024</v>
      </c>
      <c r="D1690" t="s">
        <v>147</v>
      </c>
      <c r="E1690" t="s">
        <v>88</v>
      </c>
      <c r="F1690" t="str">
        <f t="shared" si="79"/>
        <v>South Australia</v>
      </c>
      <c r="G1690" t="s">
        <v>32</v>
      </c>
      <c r="H1690">
        <v>5011</v>
      </c>
      <c r="I1690" t="s">
        <v>11</v>
      </c>
      <c r="J1690" t="s">
        <v>33</v>
      </c>
      <c r="K1690" t="s">
        <v>154</v>
      </c>
      <c r="L1690" t="s">
        <v>14</v>
      </c>
      <c r="M1690" s="5">
        <v>88.42</v>
      </c>
    </row>
    <row r="1691" spans="1:13" x14ac:dyDescent="0.15">
      <c r="A1691" s="2">
        <v>45281</v>
      </c>
      <c r="B1691" s="3">
        <f t="shared" si="80"/>
        <v>2024</v>
      </c>
      <c r="C1691" t="str">
        <f t="shared" si="78"/>
        <v>2023-2024</v>
      </c>
      <c r="D1691" t="s">
        <v>148</v>
      </c>
      <c r="E1691" t="s">
        <v>95</v>
      </c>
      <c r="F1691" t="str">
        <f t="shared" si="79"/>
        <v>Victoria</v>
      </c>
      <c r="G1691" t="s">
        <v>45</v>
      </c>
      <c r="H1691">
        <v>3931</v>
      </c>
      <c r="I1691" t="s">
        <v>11</v>
      </c>
      <c r="J1691" t="s">
        <v>55</v>
      </c>
      <c r="K1691" t="s">
        <v>152</v>
      </c>
      <c r="L1691" t="s">
        <v>13</v>
      </c>
      <c r="M1691" s="5">
        <v>88.460000000000008</v>
      </c>
    </row>
    <row r="1692" spans="1:13" x14ac:dyDescent="0.15">
      <c r="A1692" s="2">
        <v>45299</v>
      </c>
      <c r="B1692" s="3">
        <f t="shared" si="80"/>
        <v>2024</v>
      </c>
      <c r="C1692" t="str">
        <f t="shared" si="78"/>
        <v>2023-2024</v>
      </c>
      <c r="D1692" t="s">
        <v>147</v>
      </c>
      <c r="E1692" t="s">
        <v>61</v>
      </c>
      <c r="F1692" t="str">
        <f t="shared" si="79"/>
        <v>New South Wales</v>
      </c>
      <c r="G1692" t="s">
        <v>10</v>
      </c>
      <c r="H1692">
        <v>2539</v>
      </c>
      <c r="I1692" t="s">
        <v>11</v>
      </c>
      <c r="J1692" t="s">
        <v>58</v>
      </c>
      <c r="K1692" t="s">
        <v>154</v>
      </c>
      <c r="L1692" t="s">
        <v>14</v>
      </c>
      <c r="M1692" s="5">
        <v>88.5</v>
      </c>
    </row>
    <row r="1693" spans="1:13" x14ac:dyDescent="0.15">
      <c r="A1693" s="2">
        <v>45010</v>
      </c>
      <c r="B1693" s="3">
        <f t="shared" si="80"/>
        <v>2023</v>
      </c>
      <c r="C1693" t="str">
        <f t="shared" si="78"/>
        <v>2022-2023</v>
      </c>
      <c r="D1693" t="s">
        <v>147</v>
      </c>
      <c r="E1693" t="s">
        <v>118</v>
      </c>
      <c r="F1693" t="str">
        <f t="shared" si="79"/>
        <v>New South Wales</v>
      </c>
      <c r="G1693" t="s">
        <v>10</v>
      </c>
      <c r="H1693">
        <v>2158</v>
      </c>
      <c r="I1693" t="s">
        <v>11</v>
      </c>
      <c r="J1693" t="s">
        <v>27</v>
      </c>
      <c r="K1693" t="s">
        <v>152</v>
      </c>
      <c r="L1693" t="s">
        <v>13</v>
      </c>
      <c r="M1693" s="5">
        <v>88.859999999999985</v>
      </c>
    </row>
    <row r="1694" spans="1:13" x14ac:dyDescent="0.15">
      <c r="A1694" s="2">
        <v>45624</v>
      </c>
      <c r="B1694" s="3">
        <f t="shared" si="80"/>
        <v>2025</v>
      </c>
      <c r="C1694" t="str">
        <f t="shared" si="78"/>
        <v>2024-2025</v>
      </c>
      <c r="D1694" t="s">
        <v>148</v>
      </c>
      <c r="E1694" t="s">
        <v>53</v>
      </c>
      <c r="F1694" t="str">
        <f t="shared" si="79"/>
        <v>South Australia</v>
      </c>
      <c r="G1694" t="s">
        <v>32</v>
      </c>
      <c r="H1694">
        <v>5082</v>
      </c>
      <c r="I1694" t="s">
        <v>11</v>
      </c>
      <c r="J1694" t="s">
        <v>33</v>
      </c>
      <c r="K1694" t="s">
        <v>149</v>
      </c>
      <c r="L1694" t="s">
        <v>15</v>
      </c>
      <c r="M1694" s="5">
        <v>88.88</v>
      </c>
    </row>
    <row r="1695" spans="1:13" x14ac:dyDescent="0.15">
      <c r="A1695" s="2">
        <v>44948</v>
      </c>
      <c r="B1695" s="3">
        <f t="shared" si="80"/>
        <v>2023</v>
      </c>
      <c r="C1695" t="str">
        <f t="shared" si="78"/>
        <v>2022-2023</v>
      </c>
      <c r="D1695" t="s">
        <v>147</v>
      </c>
      <c r="E1695" t="s">
        <v>136</v>
      </c>
      <c r="F1695" t="str">
        <f t="shared" si="79"/>
        <v>Victoria</v>
      </c>
      <c r="G1695" t="s">
        <v>45</v>
      </c>
      <c r="H1695">
        <v>3175</v>
      </c>
      <c r="I1695" t="s">
        <v>11</v>
      </c>
      <c r="J1695" t="s">
        <v>63</v>
      </c>
      <c r="K1695" t="s">
        <v>149</v>
      </c>
      <c r="L1695" t="s">
        <v>15</v>
      </c>
      <c r="M1695" s="5">
        <v>88.92</v>
      </c>
    </row>
    <row r="1696" spans="1:13" x14ac:dyDescent="0.15">
      <c r="A1696" s="2">
        <v>45404</v>
      </c>
      <c r="B1696" s="3">
        <f t="shared" si="80"/>
        <v>2024</v>
      </c>
      <c r="C1696" t="str">
        <f t="shared" si="78"/>
        <v>2023-2024</v>
      </c>
      <c r="D1696" t="s">
        <v>148</v>
      </c>
      <c r="E1696" t="s">
        <v>141</v>
      </c>
      <c r="F1696" t="str">
        <f t="shared" si="79"/>
        <v>Western Australia</v>
      </c>
      <c r="G1696" t="s">
        <v>48</v>
      </c>
      <c r="H1696">
        <v>6052</v>
      </c>
      <c r="I1696" t="s">
        <v>11</v>
      </c>
      <c r="J1696" t="s">
        <v>49</v>
      </c>
      <c r="K1696" t="s">
        <v>152</v>
      </c>
      <c r="L1696" t="s">
        <v>13</v>
      </c>
      <c r="M1696" s="5">
        <v>88.95</v>
      </c>
    </row>
    <row r="1697" spans="1:13" x14ac:dyDescent="0.15">
      <c r="A1697" s="2">
        <v>45386</v>
      </c>
      <c r="B1697" s="3">
        <f t="shared" si="80"/>
        <v>2024</v>
      </c>
      <c r="C1697" t="str">
        <f t="shared" si="78"/>
        <v>2023-2024</v>
      </c>
      <c r="D1697" t="s">
        <v>148</v>
      </c>
      <c r="E1697" t="s">
        <v>90</v>
      </c>
      <c r="F1697" t="str">
        <f t="shared" si="79"/>
        <v>Victoria</v>
      </c>
      <c r="G1697" t="s">
        <v>45</v>
      </c>
      <c r="H1697">
        <v>3179</v>
      </c>
      <c r="I1697" t="s">
        <v>11</v>
      </c>
      <c r="J1697" t="s">
        <v>63</v>
      </c>
      <c r="K1697" t="s">
        <v>155</v>
      </c>
      <c r="L1697" t="s">
        <v>20</v>
      </c>
      <c r="M1697" s="5">
        <v>89.19</v>
      </c>
    </row>
    <row r="1698" spans="1:13" x14ac:dyDescent="0.15">
      <c r="A1698" s="2">
        <v>45296</v>
      </c>
      <c r="B1698" s="3">
        <f t="shared" si="80"/>
        <v>2024</v>
      </c>
      <c r="C1698" t="str">
        <f t="shared" si="78"/>
        <v>2023-2024</v>
      </c>
      <c r="D1698" t="s">
        <v>148</v>
      </c>
      <c r="E1698" t="s">
        <v>143</v>
      </c>
      <c r="F1698" t="str">
        <f t="shared" si="79"/>
        <v>New South Wales</v>
      </c>
      <c r="G1698" t="s">
        <v>10</v>
      </c>
      <c r="H1698">
        <v>2154</v>
      </c>
      <c r="I1698" t="s">
        <v>11</v>
      </c>
      <c r="J1698" t="s">
        <v>27</v>
      </c>
      <c r="K1698" t="s">
        <v>149</v>
      </c>
      <c r="L1698" t="s">
        <v>15</v>
      </c>
      <c r="M1698" s="5">
        <v>89.32</v>
      </c>
    </row>
    <row r="1699" spans="1:13" x14ac:dyDescent="0.15">
      <c r="A1699" s="2">
        <v>45473</v>
      </c>
      <c r="B1699" s="3">
        <f t="shared" si="80"/>
        <v>2024</v>
      </c>
      <c r="C1699" t="str">
        <f t="shared" si="78"/>
        <v>2023-2024</v>
      </c>
      <c r="D1699" t="s">
        <v>147</v>
      </c>
      <c r="E1699" t="s">
        <v>9</v>
      </c>
      <c r="F1699" t="str">
        <f t="shared" si="79"/>
        <v>New South Wales</v>
      </c>
      <c r="G1699" t="s">
        <v>10</v>
      </c>
      <c r="H1699">
        <v>2067</v>
      </c>
      <c r="I1699" t="s">
        <v>11</v>
      </c>
      <c r="J1699" t="s">
        <v>12</v>
      </c>
      <c r="K1699" t="s">
        <v>19</v>
      </c>
      <c r="L1699" t="s">
        <v>23</v>
      </c>
      <c r="M1699" s="5">
        <v>89.36</v>
      </c>
    </row>
    <row r="1700" spans="1:13" x14ac:dyDescent="0.15">
      <c r="A1700" s="2">
        <v>45651</v>
      </c>
      <c r="B1700" s="3">
        <f t="shared" si="80"/>
        <v>2025</v>
      </c>
      <c r="C1700" t="str">
        <f t="shared" si="78"/>
        <v>2024-2025</v>
      </c>
      <c r="D1700" t="s">
        <v>147</v>
      </c>
      <c r="E1700" t="s">
        <v>9</v>
      </c>
      <c r="F1700" t="str">
        <f t="shared" si="79"/>
        <v>New South Wales</v>
      </c>
      <c r="G1700" t="s">
        <v>10</v>
      </c>
      <c r="H1700">
        <v>2067</v>
      </c>
      <c r="I1700" t="s">
        <v>11</v>
      </c>
      <c r="J1700" t="s">
        <v>12</v>
      </c>
      <c r="K1700" t="s">
        <v>154</v>
      </c>
      <c r="L1700" t="s">
        <v>14</v>
      </c>
      <c r="M1700" s="5">
        <v>89.41</v>
      </c>
    </row>
    <row r="1701" spans="1:13" x14ac:dyDescent="0.15">
      <c r="A1701" s="2">
        <v>45593</v>
      </c>
      <c r="B1701" s="3">
        <f t="shared" si="80"/>
        <v>2025</v>
      </c>
      <c r="C1701" t="str">
        <f t="shared" si="78"/>
        <v>2024-2025</v>
      </c>
      <c r="D1701" t="s">
        <v>147</v>
      </c>
      <c r="E1701" t="s">
        <v>126</v>
      </c>
      <c r="F1701" t="str">
        <f t="shared" si="79"/>
        <v>Queensland</v>
      </c>
      <c r="G1701" t="s">
        <v>35</v>
      </c>
      <c r="H1701">
        <v>4551</v>
      </c>
      <c r="I1701" t="s">
        <v>11</v>
      </c>
      <c r="J1701" t="s">
        <v>120</v>
      </c>
      <c r="K1701" t="s">
        <v>154</v>
      </c>
      <c r="L1701" t="s">
        <v>14</v>
      </c>
      <c r="M1701" s="5">
        <v>89.539999999999992</v>
      </c>
    </row>
    <row r="1702" spans="1:13" x14ac:dyDescent="0.15">
      <c r="A1702" s="2">
        <v>45136</v>
      </c>
      <c r="B1702" s="3">
        <f t="shared" si="80"/>
        <v>2024</v>
      </c>
      <c r="C1702" t="str">
        <f t="shared" si="78"/>
        <v>2023-2024</v>
      </c>
      <c r="D1702" t="s">
        <v>147</v>
      </c>
      <c r="E1702" t="s">
        <v>118</v>
      </c>
      <c r="F1702" t="str">
        <f t="shared" si="79"/>
        <v>New South Wales</v>
      </c>
      <c r="G1702" t="s">
        <v>10</v>
      </c>
      <c r="H1702">
        <v>2158</v>
      </c>
      <c r="I1702" t="s">
        <v>11</v>
      </c>
      <c r="J1702" t="s">
        <v>27</v>
      </c>
      <c r="K1702" t="s">
        <v>149</v>
      </c>
      <c r="L1702" t="s">
        <v>15</v>
      </c>
      <c r="M1702" s="5">
        <v>89.82</v>
      </c>
    </row>
    <row r="1703" spans="1:13" x14ac:dyDescent="0.15">
      <c r="A1703" s="2">
        <v>45436</v>
      </c>
      <c r="B1703" s="3">
        <f t="shared" si="80"/>
        <v>2024</v>
      </c>
      <c r="C1703" t="str">
        <f t="shared" si="78"/>
        <v>2023-2024</v>
      </c>
      <c r="D1703" t="s">
        <v>147</v>
      </c>
      <c r="E1703" t="s">
        <v>103</v>
      </c>
      <c r="F1703" t="str">
        <f t="shared" si="79"/>
        <v>Queensland</v>
      </c>
      <c r="G1703" t="s">
        <v>35</v>
      </c>
      <c r="H1703">
        <v>4509</v>
      </c>
      <c r="I1703" t="s">
        <v>11</v>
      </c>
      <c r="J1703" t="s">
        <v>104</v>
      </c>
      <c r="K1703" t="s">
        <v>149</v>
      </c>
      <c r="L1703" t="s">
        <v>15</v>
      </c>
      <c r="M1703" s="5">
        <v>89.82</v>
      </c>
    </row>
    <row r="1704" spans="1:13" x14ac:dyDescent="0.15">
      <c r="A1704" s="2">
        <v>45064</v>
      </c>
      <c r="B1704" s="3">
        <f t="shared" si="80"/>
        <v>2023</v>
      </c>
      <c r="C1704" t="str">
        <f t="shared" si="78"/>
        <v>2022-2023</v>
      </c>
      <c r="D1704" t="s">
        <v>148</v>
      </c>
      <c r="E1704" t="s">
        <v>59</v>
      </c>
      <c r="F1704" t="str">
        <f t="shared" si="79"/>
        <v>Victoria</v>
      </c>
      <c r="G1704" t="s">
        <v>45</v>
      </c>
      <c r="H1704">
        <v>3280</v>
      </c>
      <c r="I1704" t="s">
        <v>11</v>
      </c>
      <c r="J1704" t="s">
        <v>60</v>
      </c>
      <c r="K1704" t="s">
        <v>151</v>
      </c>
      <c r="L1704" t="s">
        <v>21</v>
      </c>
      <c r="M1704" s="5">
        <v>89.82</v>
      </c>
    </row>
    <row r="1705" spans="1:13" x14ac:dyDescent="0.15">
      <c r="A1705" s="2">
        <v>45488</v>
      </c>
      <c r="B1705" s="3">
        <f t="shared" si="80"/>
        <v>2025</v>
      </c>
      <c r="C1705" t="str">
        <f t="shared" si="78"/>
        <v>2024-2025</v>
      </c>
      <c r="D1705" t="s">
        <v>148</v>
      </c>
      <c r="E1705" t="s">
        <v>31</v>
      </c>
      <c r="F1705" t="str">
        <f t="shared" si="79"/>
        <v>South Australia</v>
      </c>
      <c r="G1705" t="s">
        <v>32</v>
      </c>
      <c r="H1705">
        <v>5168</v>
      </c>
      <c r="I1705" t="s">
        <v>11</v>
      </c>
      <c r="J1705" t="s">
        <v>33</v>
      </c>
      <c r="K1705" t="s">
        <v>150</v>
      </c>
      <c r="L1705" t="s">
        <v>18</v>
      </c>
      <c r="M1705" s="5">
        <v>89.9</v>
      </c>
    </row>
    <row r="1706" spans="1:13" x14ac:dyDescent="0.15">
      <c r="A1706" s="2">
        <v>45038</v>
      </c>
      <c r="B1706" s="3">
        <f t="shared" si="80"/>
        <v>2023</v>
      </c>
      <c r="C1706" t="str">
        <f t="shared" si="78"/>
        <v>2022-2023</v>
      </c>
      <c r="D1706" t="s">
        <v>148</v>
      </c>
      <c r="E1706" t="s">
        <v>102</v>
      </c>
      <c r="F1706" t="str">
        <f t="shared" si="79"/>
        <v>Queensland</v>
      </c>
      <c r="G1706" t="s">
        <v>35</v>
      </c>
      <c r="H1706">
        <v>4870</v>
      </c>
      <c r="I1706" t="s">
        <v>11</v>
      </c>
      <c r="J1706" t="s">
        <v>36</v>
      </c>
      <c r="K1706" t="s">
        <v>150</v>
      </c>
      <c r="L1706" t="s">
        <v>18</v>
      </c>
      <c r="M1706" s="5">
        <v>89.91</v>
      </c>
    </row>
    <row r="1707" spans="1:13" x14ac:dyDescent="0.15">
      <c r="A1707" s="2">
        <v>45242</v>
      </c>
      <c r="B1707" s="3">
        <f t="shared" si="80"/>
        <v>2024</v>
      </c>
      <c r="C1707" t="str">
        <f t="shared" si="78"/>
        <v>2023-2024</v>
      </c>
      <c r="D1707" t="s">
        <v>148</v>
      </c>
      <c r="E1707" t="s">
        <v>101</v>
      </c>
      <c r="F1707" t="str">
        <f t="shared" si="79"/>
        <v>Victoria</v>
      </c>
      <c r="G1707" t="s">
        <v>45</v>
      </c>
      <c r="H1707">
        <v>3131</v>
      </c>
      <c r="I1707" t="s">
        <v>11</v>
      </c>
      <c r="J1707" t="s">
        <v>63</v>
      </c>
      <c r="K1707" t="s">
        <v>150</v>
      </c>
      <c r="L1707" t="s">
        <v>18</v>
      </c>
      <c r="M1707" s="5">
        <v>89.91</v>
      </c>
    </row>
    <row r="1708" spans="1:13" x14ac:dyDescent="0.15">
      <c r="A1708" s="2">
        <v>45127</v>
      </c>
      <c r="B1708" s="3">
        <f t="shared" si="80"/>
        <v>2024</v>
      </c>
      <c r="C1708" t="str">
        <f t="shared" si="78"/>
        <v>2023-2024</v>
      </c>
      <c r="D1708" t="s">
        <v>147</v>
      </c>
      <c r="E1708" t="s">
        <v>105</v>
      </c>
      <c r="F1708" t="str">
        <f t="shared" si="79"/>
        <v>Victoria</v>
      </c>
      <c r="G1708" t="s">
        <v>45</v>
      </c>
      <c r="H1708">
        <v>3500</v>
      </c>
      <c r="I1708" t="s">
        <v>11</v>
      </c>
      <c r="J1708" t="s">
        <v>60</v>
      </c>
      <c r="K1708" t="s">
        <v>152</v>
      </c>
      <c r="L1708" t="s">
        <v>13</v>
      </c>
      <c r="M1708" s="5">
        <v>89.919999999999987</v>
      </c>
    </row>
    <row r="1709" spans="1:13" x14ac:dyDescent="0.15">
      <c r="A1709" s="2">
        <v>45008</v>
      </c>
      <c r="B1709" s="3">
        <f t="shared" si="80"/>
        <v>2023</v>
      </c>
      <c r="C1709" t="str">
        <f t="shared" si="78"/>
        <v>2022-2023</v>
      </c>
      <c r="D1709" t="s">
        <v>148</v>
      </c>
      <c r="E1709" t="s">
        <v>105</v>
      </c>
      <c r="F1709" t="str">
        <f t="shared" si="79"/>
        <v>Victoria</v>
      </c>
      <c r="G1709" t="s">
        <v>45</v>
      </c>
      <c r="H1709">
        <v>3500</v>
      </c>
      <c r="I1709" t="s">
        <v>11</v>
      </c>
      <c r="J1709" t="s">
        <v>60</v>
      </c>
      <c r="K1709" t="s">
        <v>19</v>
      </c>
      <c r="L1709" t="s">
        <v>23</v>
      </c>
      <c r="M1709" s="5">
        <v>89.93</v>
      </c>
    </row>
    <row r="1710" spans="1:13" x14ac:dyDescent="0.15">
      <c r="A1710" s="2">
        <v>45442</v>
      </c>
      <c r="B1710" s="3">
        <f t="shared" si="80"/>
        <v>2024</v>
      </c>
      <c r="C1710" t="str">
        <f t="shared" si="78"/>
        <v>2023-2024</v>
      </c>
      <c r="D1710" t="s">
        <v>147</v>
      </c>
      <c r="E1710" t="s">
        <v>83</v>
      </c>
      <c r="F1710" t="str">
        <f t="shared" si="79"/>
        <v>New South Wales</v>
      </c>
      <c r="G1710" t="s">
        <v>10</v>
      </c>
      <c r="H1710">
        <v>2750</v>
      </c>
      <c r="I1710" t="s">
        <v>11</v>
      </c>
      <c r="J1710" t="s">
        <v>25</v>
      </c>
      <c r="K1710" t="s">
        <v>154</v>
      </c>
      <c r="L1710" t="s">
        <v>14</v>
      </c>
      <c r="M1710" s="5">
        <v>89.94</v>
      </c>
    </row>
    <row r="1711" spans="1:13" x14ac:dyDescent="0.15">
      <c r="A1711" s="2">
        <v>45239</v>
      </c>
      <c r="B1711" s="3">
        <f t="shared" si="80"/>
        <v>2024</v>
      </c>
      <c r="C1711" t="str">
        <f t="shared" si="78"/>
        <v>2023-2024</v>
      </c>
      <c r="D1711" t="s">
        <v>148</v>
      </c>
      <c r="E1711" t="s">
        <v>98</v>
      </c>
      <c r="F1711" t="str">
        <f t="shared" si="79"/>
        <v>Victoria</v>
      </c>
      <c r="G1711" t="s">
        <v>45</v>
      </c>
      <c r="H1711">
        <v>3429</v>
      </c>
      <c r="I1711" t="s">
        <v>11</v>
      </c>
      <c r="J1711" t="s">
        <v>60</v>
      </c>
      <c r="K1711" t="s">
        <v>154</v>
      </c>
      <c r="L1711" t="s">
        <v>14</v>
      </c>
      <c r="M1711" s="5">
        <v>89.95</v>
      </c>
    </row>
    <row r="1712" spans="1:13" x14ac:dyDescent="0.15">
      <c r="A1712" s="2">
        <v>45615</v>
      </c>
      <c r="B1712" s="3">
        <f t="shared" si="80"/>
        <v>2025</v>
      </c>
      <c r="C1712" t="str">
        <f t="shared" si="78"/>
        <v>2024-2025</v>
      </c>
      <c r="D1712" t="s">
        <v>147</v>
      </c>
      <c r="E1712" t="s">
        <v>126</v>
      </c>
      <c r="F1712" t="str">
        <f t="shared" si="79"/>
        <v>Queensland</v>
      </c>
      <c r="G1712" t="s">
        <v>35</v>
      </c>
      <c r="H1712">
        <v>4551</v>
      </c>
      <c r="I1712" t="s">
        <v>11</v>
      </c>
      <c r="J1712" t="s">
        <v>120</v>
      </c>
      <c r="K1712" t="s">
        <v>151</v>
      </c>
      <c r="L1712" t="s">
        <v>21</v>
      </c>
      <c r="M1712" s="5">
        <v>89.97</v>
      </c>
    </row>
    <row r="1713" spans="1:13" x14ac:dyDescent="0.15">
      <c r="A1713" s="2">
        <v>45195</v>
      </c>
      <c r="B1713" s="3">
        <f t="shared" si="80"/>
        <v>2024</v>
      </c>
      <c r="C1713" t="str">
        <f t="shared" si="78"/>
        <v>2023-2024</v>
      </c>
      <c r="D1713" t="s">
        <v>147</v>
      </c>
      <c r="E1713" t="s">
        <v>76</v>
      </c>
      <c r="F1713" t="str">
        <f t="shared" si="79"/>
        <v>Western Australia</v>
      </c>
      <c r="G1713" t="s">
        <v>48</v>
      </c>
      <c r="H1713">
        <v>6450</v>
      </c>
      <c r="I1713" t="s">
        <v>11</v>
      </c>
      <c r="J1713" t="s">
        <v>77</v>
      </c>
      <c r="K1713" t="s">
        <v>151</v>
      </c>
      <c r="L1713" t="s">
        <v>21</v>
      </c>
      <c r="M1713" s="5">
        <v>89.97</v>
      </c>
    </row>
    <row r="1714" spans="1:13" x14ac:dyDescent="0.15">
      <c r="A1714" s="2">
        <v>45118</v>
      </c>
      <c r="B1714" s="3">
        <f t="shared" si="80"/>
        <v>2024</v>
      </c>
      <c r="C1714" t="str">
        <f t="shared" si="78"/>
        <v>2023-2024</v>
      </c>
      <c r="D1714" t="s">
        <v>147</v>
      </c>
      <c r="E1714" t="s">
        <v>40</v>
      </c>
      <c r="F1714" t="str">
        <f t="shared" si="79"/>
        <v>New South Wales</v>
      </c>
      <c r="G1714" t="s">
        <v>10</v>
      </c>
      <c r="H1714">
        <v>2116</v>
      </c>
      <c r="I1714" t="s">
        <v>11</v>
      </c>
      <c r="J1714" t="s">
        <v>27</v>
      </c>
      <c r="K1714" t="s">
        <v>149</v>
      </c>
      <c r="L1714" t="s">
        <v>15</v>
      </c>
      <c r="M1714" s="5">
        <v>90.22</v>
      </c>
    </row>
    <row r="1715" spans="1:13" x14ac:dyDescent="0.15">
      <c r="A1715" s="2">
        <v>45574</v>
      </c>
      <c r="B1715" s="3">
        <f t="shared" si="80"/>
        <v>2025</v>
      </c>
      <c r="C1715" t="str">
        <f t="shared" si="78"/>
        <v>2024-2025</v>
      </c>
      <c r="D1715" t="s">
        <v>148</v>
      </c>
      <c r="E1715" t="s">
        <v>111</v>
      </c>
      <c r="F1715" t="str">
        <f t="shared" si="79"/>
        <v>New South Wales</v>
      </c>
      <c r="G1715" t="s">
        <v>10</v>
      </c>
      <c r="H1715">
        <v>2120</v>
      </c>
      <c r="I1715" t="s">
        <v>11</v>
      </c>
      <c r="J1715" t="s">
        <v>27</v>
      </c>
      <c r="K1715" t="s">
        <v>154</v>
      </c>
      <c r="L1715" t="s">
        <v>14</v>
      </c>
      <c r="M1715" s="5">
        <v>90.43</v>
      </c>
    </row>
    <row r="1716" spans="1:13" x14ac:dyDescent="0.15">
      <c r="A1716" s="2">
        <v>45366</v>
      </c>
      <c r="B1716" s="3">
        <f t="shared" si="80"/>
        <v>2024</v>
      </c>
      <c r="C1716" t="str">
        <f t="shared" si="78"/>
        <v>2023-2024</v>
      </c>
      <c r="D1716" t="s">
        <v>147</v>
      </c>
      <c r="E1716" t="s">
        <v>73</v>
      </c>
      <c r="F1716" t="str">
        <f t="shared" si="79"/>
        <v>Victoria</v>
      </c>
      <c r="G1716" t="s">
        <v>45</v>
      </c>
      <c r="H1716">
        <v>3136</v>
      </c>
      <c r="I1716" t="s">
        <v>11</v>
      </c>
      <c r="J1716" t="s">
        <v>63</v>
      </c>
      <c r="K1716" t="s">
        <v>154</v>
      </c>
      <c r="L1716" t="s">
        <v>14</v>
      </c>
      <c r="M1716" s="5">
        <v>90.44</v>
      </c>
    </row>
    <row r="1717" spans="1:13" x14ac:dyDescent="0.15">
      <c r="A1717" s="2">
        <v>45622</v>
      </c>
      <c r="B1717" s="3">
        <f t="shared" si="80"/>
        <v>2025</v>
      </c>
      <c r="C1717" t="str">
        <f t="shared" si="78"/>
        <v>2024-2025</v>
      </c>
      <c r="D1717" t="s">
        <v>148</v>
      </c>
      <c r="E1717" t="s">
        <v>84</v>
      </c>
      <c r="F1717" t="str">
        <f t="shared" si="79"/>
        <v>Queensland</v>
      </c>
      <c r="G1717" t="s">
        <v>35</v>
      </c>
      <c r="H1717">
        <v>4740</v>
      </c>
      <c r="I1717" t="s">
        <v>11</v>
      </c>
      <c r="J1717" t="s">
        <v>51</v>
      </c>
      <c r="K1717" t="s">
        <v>150</v>
      </c>
      <c r="L1717" t="s">
        <v>18</v>
      </c>
      <c r="M1717" s="5">
        <v>90.850000000000009</v>
      </c>
    </row>
    <row r="1718" spans="1:13" x14ac:dyDescent="0.15">
      <c r="A1718" s="2">
        <v>45574</v>
      </c>
      <c r="B1718" s="3">
        <f t="shared" si="80"/>
        <v>2025</v>
      </c>
      <c r="C1718" t="str">
        <f t="shared" si="78"/>
        <v>2024-2025</v>
      </c>
      <c r="D1718" t="s">
        <v>147</v>
      </c>
      <c r="E1718" t="s">
        <v>9</v>
      </c>
      <c r="F1718" t="str">
        <f t="shared" si="79"/>
        <v>New South Wales</v>
      </c>
      <c r="G1718" t="s">
        <v>10</v>
      </c>
      <c r="H1718">
        <v>2067</v>
      </c>
      <c r="I1718" t="s">
        <v>11</v>
      </c>
      <c r="J1718" t="s">
        <v>12</v>
      </c>
      <c r="K1718" t="s">
        <v>19</v>
      </c>
      <c r="L1718" t="s">
        <v>23</v>
      </c>
      <c r="M1718" s="5">
        <v>90.87</v>
      </c>
    </row>
    <row r="1719" spans="1:13" x14ac:dyDescent="0.15">
      <c r="A1719" s="2">
        <v>45418</v>
      </c>
      <c r="B1719" s="3">
        <f t="shared" si="80"/>
        <v>2024</v>
      </c>
      <c r="C1719" t="str">
        <f t="shared" si="78"/>
        <v>2023-2024</v>
      </c>
      <c r="D1719" t="s">
        <v>147</v>
      </c>
      <c r="E1719" t="s">
        <v>108</v>
      </c>
      <c r="F1719" t="str">
        <f t="shared" si="79"/>
        <v>Victoria</v>
      </c>
      <c r="G1719" t="s">
        <v>45</v>
      </c>
      <c r="H1719">
        <v>3018</v>
      </c>
      <c r="I1719" t="s">
        <v>11</v>
      </c>
      <c r="J1719" t="s">
        <v>46</v>
      </c>
      <c r="K1719" t="s">
        <v>153</v>
      </c>
      <c r="L1719" t="s">
        <v>16</v>
      </c>
      <c r="M1719" s="5">
        <v>90.93</v>
      </c>
    </row>
    <row r="1720" spans="1:13" x14ac:dyDescent="0.15">
      <c r="A1720" s="2">
        <v>45141</v>
      </c>
      <c r="B1720" s="3">
        <f t="shared" si="80"/>
        <v>2024</v>
      </c>
      <c r="C1720" t="str">
        <f t="shared" si="78"/>
        <v>2023-2024</v>
      </c>
      <c r="D1720" t="s">
        <v>147</v>
      </c>
      <c r="E1720" t="s">
        <v>72</v>
      </c>
      <c r="F1720" t="str">
        <f t="shared" si="79"/>
        <v>Western Australia</v>
      </c>
      <c r="G1720" t="s">
        <v>48</v>
      </c>
      <c r="H1720">
        <v>6010</v>
      </c>
      <c r="I1720" t="s">
        <v>11</v>
      </c>
      <c r="J1720" t="s">
        <v>49</v>
      </c>
      <c r="K1720" t="s">
        <v>153</v>
      </c>
      <c r="L1720" t="s">
        <v>16</v>
      </c>
      <c r="M1720" s="5">
        <v>90.93</v>
      </c>
    </row>
    <row r="1721" spans="1:13" x14ac:dyDescent="0.15">
      <c r="A1721" s="2">
        <v>45575</v>
      </c>
      <c r="B1721" s="3">
        <f t="shared" si="80"/>
        <v>2025</v>
      </c>
      <c r="C1721" t="str">
        <f t="shared" si="78"/>
        <v>2024-2025</v>
      </c>
      <c r="D1721" t="s">
        <v>148</v>
      </c>
      <c r="E1721" t="s">
        <v>106</v>
      </c>
      <c r="F1721" t="str">
        <f t="shared" si="79"/>
        <v>Victoria</v>
      </c>
      <c r="G1721" t="s">
        <v>45</v>
      </c>
      <c r="H1721">
        <v>3915</v>
      </c>
      <c r="I1721" t="s">
        <v>11</v>
      </c>
      <c r="J1721" t="s">
        <v>55</v>
      </c>
      <c r="K1721" t="s">
        <v>150</v>
      </c>
      <c r="L1721" t="s">
        <v>18</v>
      </c>
      <c r="M1721" s="5">
        <v>90.93</v>
      </c>
    </row>
    <row r="1722" spans="1:13" x14ac:dyDescent="0.15">
      <c r="A1722" s="2">
        <v>45412</v>
      </c>
      <c r="B1722" s="3">
        <f t="shared" si="80"/>
        <v>2024</v>
      </c>
      <c r="C1722" t="str">
        <f t="shared" si="78"/>
        <v>2023-2024</v>
      </c>
      <c r="D1722" t="s">
        <v>147</v>
      </c>
      <c r="E1722" t="s">
        <v>128</v>
      </c>
      <c r="F1722" t="str">
        <f t="shared" si="79"/>
        <v>Western Australia</v>
      </c>
      <c r="G1722" t="s">
        <v>48</v>
      </c>
      <c r="H1722">
        <v>6027</v>
      </c>
      <c r="I1722" t="s">
        <v>11</v>
      </c>
      <c r="J1722" t="s">
        <v>49</v>
      </c>
      <c r="K1722" t="s">
        <v>153</v>
      </c>
      <c r="L1722" t="s">
        <v>16</v>
      </c>
      <c r="M1722" s="5">
        <v>90.93</v>
      </c>
    </row>
    <row r="1723" spans="1:13" x14ac:dyDescent="0.15">
      <c r="A1723" s="2">
        <v>45161</v>
      </c>
      <c r="B1723" s="3">
        <f t="shared" si="80"/>
        <v>2024</v>
      </c>
      <c r="C1723" t="str">
        <f t="shared" si="78"/>
        <v>2023-2024</v>
      </c>
      <c r="D1723" t="s">
        <v>148</v>
      </c>
      <c r="E1723" t="s">
        <v>65</v>
      </c>
      <c r="F1723" t="str">
        <f t="shared" si="79"/>
        <v>New South Wales</v>
      </c>
      <c r="G1723" t="s">
        <v>10</v>
      </c>
      <c r="H1723">
        <v>2541</v>
      </c>
      <c r="I1723" t="s">
        <v>11</v>
      </c>
      <c r="J1723" t="s">
        <v>58</v>
      </c>
      <c r="K1723" t="s">
        <v>153</v>
      </c>
      <c r="L1723" t="s">
        <v>16</v>
      </c>
      <c r="M1723" s="5">
        <v>90.93</v>
      </c>
    </row>
    <row r="1724" spans="1:13" x14ac:dyDescent="0.15">
      <c r="A1724" s="2">
        <v>45623</v>
      </c>
      <c r="B1724" s="3">
        <f t="shared" si="80"/>
        <v>2025</v>
      </c>
      <c r="C1724" t="str">
        <f t="shared" si="78"/>
        <v>2024-2025</v>
      </c>
      <c r="D1724" t="s">
        <v>148</v>
      </c>
      <c r="E1724" t="s">
        <v>111</v>
      </c>
      <c r="F1724" t="str">
        <f t="shared" si="79"/>
        <v>New South Wales</v>
      </c>
      <c r="G1724" t="s">
        <v>10</v>
      </c>
      <c r="H1724">
        <v>2120</v>
      </c>
      <c r="I1724" t="s">
        <v>11</v>
      </c>
      <c r="J1724" t="s">
        <v>27</v>
      </c>
      <c r="K1724" t="s">
        <v>154</v>
      </c>
      <c r="L1724" t="s">
        <v>14</v>
      </c>
      <c r="M1724" s="5">
        <v>90.93</v>
      </c>
    </row>
    <row r="1725" spans="1:13" x14ac:dyDescent="0.15">
      <c r="A1725" s="2">
        <v>45395</v>
      </c>
      <c r="B1725" s="3">
        <f t="shared" si="80"/>
        <v>2024</v>
      </c>
      <c r="C1725" t="str">
        <f t="shared" si="78"/>
        <v>2023-2024</v>
      </c>
      <c r="D1725" t="s">
        <v>148</v>
      </c>
      <c r="E1725" t="s">
        <v>50</v>
      </c>
      <c r="F1725" t="str">
        <f t="shared" si="79"/>
        <v>Queensland</v>
      </c>
      <c r="G1725" t="s">
        <v>35</v>
      </c>
      <c r="H1725">
        <v>4703</v>
      </c>
      <c r="I1725" t="s">
        <v>11</v>
      </c>
      <c r="J1725" t="s">
        <v>51</v>
      </c>
      <c r="K1725" t="s">
        <v>153</v>
      </c>
      <c r="L1725" t="s">
        <v>16</v>
      </c>
      <c r="M1725" s="5">
        <v>90.93</v>
      </c>
    </row>
    <row r="1726" spans="1:13" x14ac:dyDescent="0.15">
      <c r="A1726" s="2">
        <v>45349</v>
      </c>
      <c r="B1726" s="3">
        <f t="shared" si="80"/>
        <v>2024</v>
      </c>
      <c r="C1726" t="str">
        <f t="shared" si="78"/>
        <v>2023-2024</v>
      </c>
      <c r="D1726" t="s">
        <v>148</v>
      </c>
      <c r="E1726" t="s">
        <v>134</v>
      </c>
      <c r="F1726" t="str">
        <f t="shared" si="79"/>
        <v>Queensland</v>
      </c>
      <c r="G1726" t="s">
        <v>35</v>
      </c>
      <c r="H1726">
        <v>4825</v>
      </c>
      <c r="I1726" t="s">
        <v>11</v>
      </c>
      <c r="J1726" t="s">
        <v>36</v>
      </c>
      <c r="K1726" t="s">
        <v>152</v>
      </c>
      <c r="L1726" t="s">
        <v>13</v>
      </c>
      <c r="M1726" s="5">
        <v>90.95</v>
      </c>
    </row>
    <row r="1727" spans="1:13" x14ac:dyDescent="0.15">
      <c r="A1727" s="2">
        <v>45567</v>
      </c>
      <c r="B1727" s="3">
        <f t="shared" si="80"/>
        <v>2025</v>
      </c>
      <c r="C1727" t="str">
        <f t="shared" si="78"/>
        <v>2024-2025</v>
      </c>
      <c r="D1727" t="s">
        <v>148</v>
      </c>
      <c r="E1727" t="s">
        <v>112</v>
      </c>
      <c r="F1727" t="str">
        <f t="shared" si="79"/>
        <v>Victoria</v>
      </c>
      <c r="G1727" t="s">
        <v>45</v>
      </c>
      <c r="H1727">
        <v>3076</v>
      </c>
      <c r="I1727" t="s">
        <v>11</v>
      </c>
      <c r="J1727" t="s">
        <v>46</v>
      </c>
      <c r="K1727" t="s">
        <v>154</v>
      </c>
      <c r="L1727" t="s">
        <v>14</v>
      </c>
      <c r="M1727" s="5">
        <v>90.97</v>
      </c>
    </row>
    <row r="1728" spans="1:13" x14ac:dyDescent="0.15">
      <c r="A1728" s="2">
        <v>45097</v>
      </c>
      <c r="B1728" s="3">
        <f t="shared" si="80"/>
        <v>2023</v>
      </c>
      <c r="C1728" t="str">
        <f t="shared" si="78"/>
        <v>2022-2023</v>
      </c>
      <c r="D1728" t="s">
        <v>148</v>
      </c>
      <c r="E1728" t="s">
        <v>74</v>
      </c>
      <c r="F1728" t="str">
        <f t="shared" si="79"/>
        <v>South Australia</v>
      </c>
      <c r="G1728" t="s">
        <v>32</v>
      </c>
      <c r="H1728">
        <v>5043</v>
      </c>
      <c r="I1728" t="s">
        <v>11</v>
      </c>
      <c r="J1728" t="s">
        <v>33</v>
      </c>
      <c r="K1728" t="s">
        <v>149</v>
      </c>
      <c r="L1728" t="s">
        <v>15</v>
      </c>
      <c r="M1728" s="5">
        <v>91.009999999999991</v>
      </c>
    </row>
    <row r="1729" spans="1:13" x14ac:dyDescent="0.15">
      <c r="A1729" s="2">
        <v>45133</v>
      </c>
      <c r="B1729" s="3">
        <f t="shared" si="80"/>
        <v>2024</v>
      </c>
      <c r="C1729" t="str">
        <f t="shared" si="78"/>
        <v>2023-2024</v>
      </c>
      <c r="D1729" t="s">
        <v>147</v>
      </c>
      <c r="E1729" t="s">
        <v>44</v>
      </c>
      <c r="F1729" t="str">
        <f t="shared" si="79"/>
        <v>Victoria</v>
      </c>
      <c r="G1729" t="s">
        <v>45</v>
      </c>
      <c r="H1729">
        <v>3066</v>
      </c>
      <c r="I1729" t="s">
        <v>11</v>
      </c>
      <c r="J1729" t="s">
        <v>46</v>
      </c>
      <c r="K1729" t="s">
        <v>154</v>
      </c>
      <c r="L1729" t="s">
        <v>14</v>
      </c>
      <c r="M1729" s="5">
        <v>91.1</v>
      </c>
    </row>
    <row r="1730" spans="1:13" x14ac:dyDescent="0.15">
      <c r="A1730" s="2">
        <v>45330</v>
      </c>
      <c r="B1730" s="3">
        <f t="shared" si="80"/>
        <v>2024</v>
      </c>
      <c r="C1730" t="str">
        <f t="shared" ref="C1730:C1793" si="81">IF(MONTH(A1730) &gt;= 7, YEAR(A1730) &amp; "-" &amp; YEAR(A1730) + 1, YEAR(A1730) - 1 &amp; "-" &amp; YEAR(A1730))</f>
        <v>2023-2024</v>
      </c>
      <c r="D1730" t="s">
        <v>148</v>
      </c>
      <c r="E1730" t="s">
        <v>42</v>
      </c>
      <c r="F1730" t="str">
        <f t="shared" ref="F1730:F1793" si="82">IF(G1730="WA","Western Australia",
IF(G1730="NSW","New South Wales",
IF(G1730="QLD","Queensland",
IF(G1730="VIC","Victoria",
IF(G1730="TAS","Tasmania",
IF(G1730="SA","South Australia",
IF(G1730="NT","Northern Territory",
IF(G1730="ACT","Australian Capital Territory",G1730))))))))</f>
        <v>Queensland</v>
      </c>
      <c r="G1730" t="s">
        <v>35</v>
      </c>
      <c r="H1730">
        <v>4053</v>
      </c>
      <c r="I1730" t="s">
        <v>11</v>
      </c>
      <c r="J1730" t="s">
        <v>43</v>
      </c>
      <c r="K1730" t="s">
        <v>154</v>
      </c>
      <c r="L1730" t="s">
        <v>14</v>
      </c>
      <c r="M1730" s="5">
        <v>91.339999999999989</v>
      </c>
    </row>
    <row r="1731" spans="1:13" x14ac:dyDescent="0.15">
      <c r="A1731" s="2">
        <v>45049</v>
      </c>
      <c r="B1731" s="3">
        <f t="shared" ref="B1731:B1794" si="83">IF(MONTH(A1731)&gt;=7,YEAR(A1731)+1,YEAR(A1731))</f>
        <v>2023</v>
      </c>
      <c r="C1731" t="str">
        <f t="shared" si="81"/>
        <v>2022-2023</v>
      </c>
      <c r="D1731" t="s">
        <v>148</v>
      </c>
      <c r="E1731" t="s">
        <v>116</v>
      </c>
      <c r="F1731" t="str">
        <f t="shared" si="82"/>
        <v>Western Australia</v>
      </c>
      <c r="G1731" t="s">
        <v>48</v>
      </c>
      <c r="H1731">
        <v>6725</v>
      </c>
      <c r="I1731" t="s">
        <v>11</v>
      </c>
      <c r="J1731" t="s">
        <v>77</v>
      </c>
      <c r="K1731" t="s">
        <v>149</v>
      </c>
      <c r="L1731" t="s">
        <v>15</v>
      </c>
      <c r="M1731" s="5">
        <v>91.37</v>
      </c>
    </row>
    <row r="1732" spans="1:13" x14ac:dyDescent="0.15">
      <c r="A1732" s="2">
        <v>45064</v>
      </c>
      <c r="B1732" s="3">
        <f t="shared" si="83"/>
        <v>2023</v>
      </c>
      <c r="C1732" t="str">
        <f t="shared" si="81"/>
        <v>2022-2023</v>
      </c>
      <c r="D1732" t="s">
        <v>147</v>
      </c>
      <c r="E1732" t="s">
        <v>28</v>
      </c>
      <c r="F1732" t="str">
        <f t="shared" si="82"/>
        <v>Northern Territory</v>
      </c>
      <c r="G1732" t="s">
        <v>29</v>
      </c>
      <c r="H1732">
        <v>800</v>
      </c>
      <c r="I1732" t="s">
        <v>11</v>
      </c>
      <c r="J1732" t="s">
        <v>30</v>
      </c>
      <c r="K1732" t="s">
        <v>154</v>
      </c>
      <c r="L1732" t="s">
        <v>14</v>
      </c>
      <c r="M1732" s="5">
        <v>91.7</v>
      </c>
    </row>
    <row r="1733" spans="1:13" x14ac:dyDescent="0.15">
      <c r="A1733" s="2">
        <v>45441</v>
      </c>
      <c r="B1733" s="3">
        <f t="shared" si="83"/>
        <v>2024</v>
      </c>
      <c r="C1733" t="str">
        <f t="shared" si="81"/>
        <v>2023-2024</v>
      </c>
      <c r="D1733" t="s">
        <v>148</v>
      </c>
      <c r="E1733" t="s">
        <v>26</v>
      </c>
      <c r="F1733" t="str">
        <f t="shared" si="82"/>
        <v>New South Wales</v>
      </c>
      <c r="G1733" t="s">
        <v>10</v>
      </c>
      <c r="H1733">
        <v>2141</v>
      </c>
      <c r="I1733" t="s">
        <v>11</v>
      </c>
      <c r="J1733" t="s">
        <v>27</v>
      </c>
      <c r="K1733" t="s">
        <v>155</v>
      </c>
      <c r="L1733" t="s">
        <v>20</v>
      </c>
      <c r="M1733" s="5">
        <v>91.77</v>
      </c>
    </row>
    <row r="1734" spans="1:13" x14ac:dyDescent="0.15">
      <c r="A1734" s="2">
        <v>45028</v>
      </c>
      <c r="B1734" s="3">
        <f t="shared" si="83"/>
        <v>2023</v>
      </c>
      <c r="C1734" t="str">
        <f t="shared" si="81"/>
        <v>2022-2023</v>
      </c>
      <c r="D1734" t="s">
        <v>147</v>
      </c>
      <c r="E1734" t="s">
        <v>88</v>
      </c>
      <c r="F1734" t="str">
        <f t="shared" si="82"/>
        <v>South Australia</v>
      </c>
      <c r="G1734" t="s">
        <v>32</v>
      </c>
      <c r="H1734">
        <v>5011</v>
      </c>
      <c r="I1734" t="s">
        <v>11</v>
      </c>
      <c r="J1734" t="s">
        <v>33</v>
      </c>
      <c r="K1734" t="s">
        <v>149</v>
      </c>
      <c r="L1734" t="s">
        <v>15</v>
      </c>
      <c r="M1734" s="5">
        <v>91.77</v>
      </c>
    </row>
    <row r="1735" spans="1:13" x14ac:dyDescent="0.15">
      <c r="A1735" s="2">
        <v>45373</v>
      </c>
      <c r="B1735" s="3">
        <f t="shared" si="83"/>
        <v>2024</v>
      </c>
      <c r="C1735" t="str">
        <f t="shared" si="81"/>
        <v>2023-2024</v>
      </c>
      <c r="D1735" t="s">
        <v>148</v>
      </c>
      <c r="E1735" t="s">
        <v>61</v>
      </c>
      <c r="F1735" t="str">
        <f t="shared" si="82"/>
        <v>New South Wales</v>
      </c>
      <c r="G1735" t="s">
        <v>10</v>
      </c>
      <c r="H1735">
        <v>2539</v>
      </c>
      <c r="I1735" t="s">
        <v>11</v>
      </c>
      <c r="J1735" t="s">
        <v>58</v>
      </c>
      <c r="K1735" t="s">
        <v>150</v>
      </c>
      <c r="L1735" t="s">
        <v>18</v>
      </c>
      <c r="M1735" s="5">
        <v>91.83</v>
      </c>
    </row>
    <row r="1736" spans="1:13" x14ac:dyDescent="0.15">
      <c r="A1736" s="2">
        <v>45476</v>
      </c>
      <c r="B1736" s="3">
        <f t="shared" si="83"/>
        <v>2025</v>
      </c>
      <c r="C1736" t="str">
        <f t="shared" si="81"/>
        <v>2024-2025</v>
      </c>
      <c r="D1736" t="s">
        <v>148</v>
      </c>
      <c r="E1736" t="s">
        <v>99</v>
      </c>
      <c r="F1736" t="str">
        <f t="shared" si="82"/>
        <v>Victoria</v>
      </c>
      <c r="G1736" t="s">
        <v>45</v>
      </c>
      <c r="H1736">
        <v>3148</v>
      </c>
      <c r="I1736" t="s">
        <v>11</v>
      </c>
      <c r="J1736" t="s">
        <v>63</v>
      </c>
      <c r="K1736" t="s">
        <v>157</v>
      </c>
      <c r="L1736" t="s">
        <v>22</v>
      </c>
      <c r="M1736" s="5">
        <v>91.87</v>
      </c>
    </row>
    <row r="1737" spans="1:13" x14ac:dyDescent="0.15">
      <c r="A1737" s="2">
        <v>45507</v>
      </c>
      <c r="B1737" s="3">
        <f t="shared" si="83"/>
        <v>2025</v>
      </c>
      <c r="C1737" t="str">
        <f t="shared" si="81"/>
        <v>2024-2025</v>
      </c>
      <c r="D1737" t="s">
        <v>148</v>
      </c>
      <c r="E1737" t="s">
        <v>59</v>
      </c>
      <c r="F1737" t="str">
        <f t="shared" si="82"/>
        <v>Victoria</v>
      </c>
      <c r="G1737" t="s">
        <v>45</v>
      </c>
      <c r="H1737">
        <v>3280</v>
      </c>
      <c r="I1737" t="s">
        <v>11</v>
      </c>
      <c r="J1737" t="s">
        <v>60</v>
      </c>
      <c r="K1737" t="s">
        <v>150</v>
      </c>
      <c r="L1737" t="s">
        <v>18</v>
      </c>
      <c r="M1737" s="5">
        <v>91.91</v>
      </c>
    </row>
    <row r="1738" spans="1:13" x14ac:dyDescent="0.15">
      <c r="A1738" s="2">
        <v>44970</v>
      </c>
      <c r="B1738" s="3">
        <f t="shared" si="83"/>
        <v>2023</v>
      </c>
      <c r="C1738" t="str">
        <f t="shared" si="81"/>
        <v>2022-2023</v>
      </c>
      <c r="D1738" t="s">
        <v>147</v>
      </c>
      <c r="E1738" t="s">
        <v>114</v>
      </c>
      <c r="F1738" t="str">
        <f t="shared" si="82"/>
        <v>Victoria</v>
      </c>
      <c r="G1738" t="s">
        <v>45</v>
      </c>
      <c r="H1738">
        <v>3551</v>
      </c>
      <c r="I1738" t="s">
        <v>11</v>
      </c>
      <c r="J1738" t="s">
        <v>60</v>
      </c>
      <c r="K1738" t="s">
        <v>154</v>
      </c>
      <c r="L1738" t="s">
        <v>14</v>
      </c>
      <c r="M1738" s="5">
        <v>91.950000000000017</v>
      </c>
    </row>
    <row r="1739" spans="1:13" x14ac:dyDescent="0.15">
      <c r="A1739" s="2">
        <v>45270</v>
      </c>
      <c r="B1739" s="3">
        <f t="shared" si="83"/>
        <v>2024</v>
      </c>
      <c r="C1739" t="str">
        <f t="shared" si="81"/>
        <v>2023-2024</v>
      </c>
      <c r="D1739" t="s">
        <v>147</v>
      </c>
      <c r="E1739" t="s">
        <v>127</v>
      </c>
      <c r="F1739" t="str">
        <f t="shared" si="82"/>
        <v>New South Wales</v>
      </c>
      <c r="G1739" t="s">
        <v>10</v>
      </c>
      <c r="H1739">
        <v>2131</v>
      </c>
      <c r="I1739" t="s">
        <v>11</v>
      </c>
      <c r="J1739" t="s">
        <v>27</v>
      </c>
      <c r="K1739" t="s">
        <v>19</v>
      </c>
      <c r="L1739" t="s">
        <v>23</v>
      </c>
      <c r="M1739" s="5">
        <v>92.39</v>
      </c>
    </row>
    <row r="1740" spans="1:13" x14ac:dyDescent="0.15">
      <c r="A1740" s="2">
        <v>45570</v>
      </c>
      <c r="B1740" s="3">
        <f t="shared" si="83"/>
        <v>2025</v>
      </c>
      <c r="C1740" t="str">
        <f t="shared" si="81"/>
        <v>2024-2025</v>
      </c>
      <c r="D1740" t="s">
        <v>147</v>
      </c>
      <c r="E1740" t="s">
        <v>108</v>
      </c>
      <c r="F1740" t="str">
        <f t="shared" si="82"/>
        <v>Victoria</v>
      </c>
      <c r="G1740" t="s">
        <v>45</v>
      </c>
      <c r="H1740">
        <v>3018</v>
      </c>
      <c r="I1740" t="s">
        <v>11</v>
      </c>
      <c r="J1740" t="s">
        <v>46</v>
      </c>
      <c r="K1740" t="s">
        <v>157</v>
      </c>
      <c r="L1740" t="s">
        <v>22</v>
      </c>
      <c r="M1740" s="5">
        <v>92.61</v>
      </c>
    </row>
    <row r="1741" spans="1:13" x14ac:dyDescent="0.15">
      <c r="A1741" s="2">
        <v>44993</v>
      </c>
      <c r="B1741" s="3">
        <f t="shared" si="83"/>
        <v>2023</v>
      </c>
      <c r="C1741" t="str">
        <f t="shared" si="81"/>
        <v>2022-2023</v>
      </c>
      <c r="D1741" t="s">
        <v>148</v>
      </c>
      <c r="E1741" t="s">
        <v>130</v>
      </c>
      <c r="F1741" t="str">
        <f t="shared" si="82"/>
        <v>South Australia</v>
      </c>
      <c r="G1741" t="s">
        <v>32</v>
      </c>
      <c r="H1741">
        <v>5290</v>
      </c>
      <c r="I1741" t="s">
        <v>11</v>
      </c>
      <c r="J1741" t="s">
        <v>38</v>
      </c>
      <c r="K1741" t="s">
        <v>19</v>
      </c>
      <c r="L1741" t="s">
        <v>23</v>
      </c>
      <c r="M1741" s="5">
        <v>92.82</v>
      </c>
    </row>
    <row r="1742" spans="1:13" x14ac:dyDescent="0.15">
      <c r="A1742" s="2">
        <v>45192</v>
      </c>
      <c r="B1742" s="3">
        <f t="shared" si="83"/>
        <v>2024</v>
      </c>
      <c r="C1742" t="str">
        <f t="shared" si="81"/>
        <v>2023-2024</v>
      </c>
      <c r="D1742" t="s">
        <v>147</v>
      </c>
      <c r="E1742" t="s">
        <v>75</v>
      </c>
      <c r="F1742" t="str">
        <f t="shared" si="82"/>
        <v>Victoria</v>
      </c>
      <c r="G1742" t="s">
        <v>45</v>
      </c>
      <c r="H1742">
        <v>3630</v>
      </c>
      <c r="I1742" t="s">
        <v>11</v>
      </c>
      <c r="J1742" t="s">
        <v>55</v>
      </c>
      <c r="K1742" t="s">
        <v>150</v>
      </c>
      <c r="L1742" t="s">
        <v>18</v>
      </c>
      <c r="M1742" s="5">
        <v>92.88</v>
      </c>
    </row>
    <row r="1743" spans="1:13" x14ac:dyDescent="0.15">
      <c r="A1743" s="2">
        <v>45374</v>
      </c>
      <c r="B1743" s="3">
        <f t="shared" si="83"/>
        <v>2024</v>
      </c>
      <c r="C1743" t="str">
        <f t="shared" si="81"/>
        <v>2023-2024</v>
      </c>
      <c r="D1743" t="s">
        <v>147</v>
      </c>
      <c r="E1743" t="s">
        <v>9</v>
      </c>
      <c r="F1743" t="str">
        <f t="shared" si="82"/>
        <v>New South Wales</v>
      </c>
      <c r="G1743" t="s">
        <v>10</v>
      </c>
      <c r="H1743">
        <v>2067</v>
      </c>
      <c r="I1743" t="s">
        <v>11</v>
      </c>
      <c r="J1743" t="s">
        <v>12</v>
      </c>
      <c r="K1743" t="s">
        <v>154</v>
      </c>
      <c r="L1743" t="s">
        <v>14</v>
      </c>
      <c r="M1743" s="5">
        <v>92.89</v>
      </c>
    </row>
    <row r="1744" spans="1:13" x14ac:dyDescent="0.15">
      <c r="A1744" s="2">
        <v>45404</v>
      </c>
      <c r="B1744" s="3">
        <f t="shared" si="83"/>
        <v>2024</v>
      </c>
      <c r="C1744" t="str">
        <f t="shared" si="81"/>
        <v>2023-2024</v>
      </c>
      <c r="D1744" t="s">
        <v>147</v>
      </c>
      <c r="E1744" t="s">
        <v>79</v>
      </c>
      <c r="F1744" t="str">
        <f t="shared" si="82"/>
        <v>Australian Capital Territory</v>
      </c>
      <c r="G1744" t="s">
        <v>80</v>
      </c>
      <c r="H1744">
        <v>2617</v>
      </c>
      <c r="I1744" t="s">
        <v>11</v>
      </c>
      <c r="J1744" t="s">
        <v>58</v>
      </c>
      <c r="K1744" t="s">
        <v>153</v>
      </c>
      <c r="L1744" t="s">
        <v>16</v>
      </c>
      <c r="M1744" s="5">
        <v>93</v>
      </c>
    </row>
    <row r="1745" spans="1:13" x14ac:dyDescent="0.15">
      <c r="A1745" s="2">
        <v>45232</v>
      </c>
      <c r="B1745" s="3">
        <f t="shared" si="83"/>
        <v>2024</v>
      </c>
      <c r="C1745" t="str">
        <f t="shared" si="81"/>
        <v>2023-2024</v>
      </c>
      <c r="D1745" t="s">
        <v>148</v>
      </c>
      <c r="E1745" t="s">
        <v>90</v>
      </c>
      <c r="F1745" t="str">
        <f t="shared" si="82"/>
        <v>Victoria</v>
      </c>
      <c r="G1745" t="s">
        <v>45</v>
      </c>
      <c r="H1745">
        <v>3179</v>
      </c>
      <c r="I1745" t="s">
        <v>11</v>
      </c>
      <c r="J1745" t="s">
        <v>63</v>
      </c>
      <c r="K1745" t="s">
        <v>150</v>
      </c>
      <c r="L1745" t="s">
        <v>18</v>
      </c>
      <c r="M1745" s="5">
        <v>93.31</v>
      </c>
    </row>
    <row r="1746" spans="1:13" x14ac:dyDescent="0.15">
      <c r="A1746" s="2">
        <v>45107</v>
      </c>
      <c r="B1746" s="3">
        <f t="shared" si="83"/>
        <v>2023</v>
      </c>
      <c r="C1746" t="str">
        <f t="shared" si="81"/>
        <v>2022-2023</v>
      </c>
      <c r="D1746" t="s">
        <v>147</v>
      </c>
      <c r="E1746" t="s">
        <v>79</v>
      </c>
      <c r="F1746" t="str">
        <f t="shared" si="82"/>
        <v>Australian Capital Territory</v>
      </c>
      <c r="G1746" t="s">
        <v>80</v>
      </c>
      <c r="H1746">
        <v>2617</v>
      </c>
      <c r="I1746" t="s">
        <v>11</v>
      </c>
      <c r="J1746" t="s">
        <v>58</v>
      </c>
      <c r="K1746" t="s">
        <v>150</v>
      </c>
      <c r="L1746" t="s">
        <v>18</v>
      </c>
      <c r="M1746" s="5">
        <v>93.81</v>
      </c>
    </row>
    <row r="1747" spans="1:13" x14ac:dyDescent="0.15">
      <c r="A1747" s="2">
        <v>45200</v>
      </c>
      <c r="B1747" s="3">
        <f t="shared" si="83"/>
        <v>2024</v>
      </c>
      <c r="C1747" t="str">
        <f t="shared" si="81"/>
        <v>2023-2024</v>
      </c>
      <c r="D1747" t="s">
        <v>148</v>
      </c>
      <c r="E1747" t="s">
        <v>89</v>
      </c>
      <c r="F1747" t="str">
        <f t="shared" si="82"/>
        <v>Queensland</v>
      </c>
      <c r="G1747" t="s">
        <v>35</v>
      </c>
      <c r="H1747">
        <v>4655</v>
      </c>
      <c r="I1747" t="s">
        <v>11</v>
      </c>
      <c r="J1747" t="s">
        <v>51</v>
      </c>
      <c r="K1747" t="s">
        <v>152</v>
      </c>
      <c r="L1747" t="s">
        <v>13</v>
      </c>
      <c r="M1747" s="5">
        <v>93.810000000000016</v>
      </c>
    </row>
    <row r="1748" spans="1:13" x14ac:dyDescent="0.15">
      <c r="A1748" s="2">
        <v>45275</v>
      </c>
      <c r="B1748" s="3">
        <f t="shared" si="83"/>
        <v>2024</v>
      </c>
      <c r="C1748" t="str">
        <f t="shared" si="81"/>
        <v>2023-2024</v>
      </c>
      <c r="D1748" t="s">
        <v>147</v>
      </c>
      <c r="E1748" t="s">
        <v>107</v>
      </c>
      <c r="F1748" t="str">
        <f t="shared" si="82"/>
        <v>Queensland</v>
      </c>
      <c r="G1748" t="s">
        <v>35</v>
      </c>
      <c r="H1748">
        <v>4220</v>
      </c>
      <c r="I1748" t="s">
        <v>11</v>
      </c>
      <c r="J1748" t="s">
        <v>104</v>
      </c>
      <c r="K1748" t="s">
        <v>152</v>
      </c>
      <c r="L1748" t="s">
        <v>13</v>
      </c>
      <c r="M1748" s="5">
        <v>93.85</v>
      </c>
    </row>
    <row r="1749" spans="1:13" x14ac:dyDescent="0.15">
      <c r="A1749" s="2">
        <v>45148</v>
      </c>
      <c r="B1749" s="3">
        <f t="shared" si="83"/>
        <v>2024</v>
      </c>
      <c r="C1749" t="str">
        <f t="shared" si="81"/>
        <v>2023-2024</v>
      </c>
      <c r="D1749" t="s">
        <v>148</v>
      </c>
      <c r="E1749" t="s">
        <v>101</v>
      </c>
      <c r="F1749" t="str">
        <f t="shared" si="82"/>
        <v>Victoria</v>
      </c>
      <c r="G1749" t="s">
        <v>45</v>
      </c>
      <c r="H1749">
        <v>3131</v>
      </c>
      <c r="I1749" t="s">
        <v>11</v>
      </c>
      <c r="J1749" t="s">
        <v>63</v>
      </c>
      <c r="K1749" t="s">
        <v>152</v>
      </c>
      <c r="L1749" t="s">
        <v>13</v>
      </c>
      <c r="M1749" s="5">
        <v>93.850000000000009</v>
      </c>
    </row>
    <row r="1750" spans="1:13" x14ac:dyDescent="0.15">
      <c r="A1750" s="2">
        <v>45621</v>
      </c>
      <c r="B1750" s="3">
        <f t="shared" si="83"/>
        <v>2025</v>
      </c>
      <c r="C1750" t="str">
        <f t="shared" si="81"/>
        <v>2024-2025</v>
      </c>
      <c r="D1750" t="s">
        <v>147</v>
      </c>
      <c r="E1750" t="s">
        <v>121</v>
      </c>
      <c r="F1750" t="str">
        <f t="shared" si="82"/>
        <v>Queensland</v>
      </c>
      <c r="G1750" t="s">
        <v>35</v>
      </c>
      <c r="H1750">
        <v>4700</v>
      </c>
      <c r="I1750" t="s">
        <v>11</v>
      </c>
      <c r="J1750" t="s">
        <v>51</v>
      </c>
      <c r="K1750" t="s">
        <v>154</v>
      </c>
      <c r="L1750" t="s">
        <v>14</v>
      </c>
      <c r="M1750" s="5">
        <v>93.95</v>
      </c>
    </row>
    <row r="1751" spans="1:13" x14ac:dyDescent="0.15">
      <c r="A1751" s="2">
        <v>45505</v>
      </c>
      <c r="B1751" s="3">
        <f t="shared" si="83"/>
        <v>2025</v>
      </c>
      <c r="C1751" t="str">
        <f t="shared" si="81"/>
        <v>2024-2025</v>
      </c>
      <c r="D1751" t="s">
        <v>147</v>
      </c>
      <c r="E1751" t="s">
        <v>41</v>
      </c>
      <c r="F1751" t="str">
        <f t="shared" si="82"/>
        <v>New South Wales</v>
      </c>
      <c r="G1751" t="s">
        <v>10</v>
      </c>
      <c r="H1751">
        <v>2830</v>
      </c>
      <c r="I1751" t="s">
        <v>11</v>
      </c>
      <c r="J1751" t="s">
        <v>25</v>
      </c>
      <c r="K1751" t="s">
        <v>155</v>
      </c>
      <c r="L1751" t="s">
        <v>20</v>
      </c>
      <c r="M1751" s="5">
        <v>94</v>
      </c>
    </row>
    <row r="1752" spans="1:13" x14ac:dyDescent="0.15">
      <c r="A1752" s="2">
        <v>45253</v>
      </c>
      <c r="B1752" s="3">
        <f t="shared" si="83"/>
        <v>2024</v>
      </c>
      <c r="C1752" t="str">
        <f t="shared" si="81"/>
        <v>2023-2024</v>
      </c>
      <c r="D1752" t="s">
        <v>147</v>
      </c>
      <c r="E1752" t="s">
        <v>64</v>
      </c>
      <c r="F1752" t="str">
        <f t="shared" si="82"/>
        <v>Victoria</v>
      </c>
      <c r="G1752" t="s">
        <v>45</v>
      </c>
      <c r="H1752">
        <v>3199</v>
      </c>
      <c r="I1752" t="s">
        <v>11</v>
      </c>
      <c r="J1752" t="s">
        <v>63</v>
      </c>
      <c r="K1752" t="s">
        <v>155</v>
      </c>
      <c r="L1752" t="s">
        <v>20</v>
      </c>
      <c r="M1752" s="5">
        <v>94.23</v>
      </c>
    </row>
    <row r="1753" spans="1:13" x14ac:dyDescent="0.15">
      <c r="A1753" s="2">
        <v>45434</v>
      </c>
      <c r="B1753" s="3">
        <f t="shared" si="83"/>
        <v>2024</v>
      </c>
      <c r="C1753" t="str">
        <f t="shared" si="81"/>
        <v>2023-2024</v>
      </c>
      <c r="D1753" t="s">
        <v>148</v>
      </c>
      <c r="E1753" t="s">
        <v>50</v>
      </c>
      <c r="F1753" t="str">
        <f t="shared" si="82"/>
        <v>Queensland</v>
      </c>
      <c r="G1753" t="s">
        <v>35</v>
      </c>
      <c r="H1753">
        <v>4703</v>
      </c>
      <c r="I1753" t="s">
        <v>11</v>
      </c>
      <c r="J1753" t="s">
        <v>51</v>
      </c>
      <c r="K1753" t="s">
        <v>154</v>
      </c>
      <c r="L1753" t="s">
        <v>14</v>
      </c>
      <c r="M1753" s="5">
        <v>94.44</v>
      </c>
    </row>
    <row r="1754" spans="1:13" x14ac:dyDescent="0.15">
      <c r="A1754" s="2">
        <v>45568</v>
      </c>
      <c r="B1754" s="3">
        <f t="shared" si="83"/>
        <v>2025</v>
      </c>
      <c r="C1754" t="str">
        <f t="shared" si="81"/>
        <v>2024-2025</v>
      </c>
      <c r="D1754" t="s">
        <v>148</v>
      </c>
      <c r="E1754" t="s">
        <v>54</v>
      </c>
      <c r="F1754" t="str">
        <f t="shared" si="82"/>
        <v>Victoria</v>
      </c>
      <c r="G1754" t="s">
        <v>45</v>
      </c>
      <c r="H1754">
        <v>3977</v>
      </c>
      <c r="I1754" t="s">
        <v>11</v>
      </c>
      <c r="J1754" t="s">
        <v>55</v>
      </c>
      <c r="K1754" t="s">
        <v>154</v>
      </c>
      <c r="L1754" t="s">
        <v>14</v>
      </c>
      <c r="M1754" s="5">
        <v>94.5</v>
      </c>
    </row>
    <row r="1755" spans="1:13" x14ac:dyDescent="0.15">
      <c r="A1755" s="2">
        <v>45125</v>
      </c>
      <c r="B1755" s="3">
        <f t="shared" si="83"/>
        <v>2024</v>
      </c>
      <c r="C1755" t="str">
        <f t="shared" si="81"/>
        <v>2023-2024</v>
      </c>
      <c r="D1755" t="s">
        <v>147</v>
      </c>
      <c r="E1755" t="s">
        <v>39</v>
      </c>
      <c r="F1755" t="str">
        <f t="shared" si="82"/>
        <v>South Australia</v>
      </c>
      <c r="G1755" t="s">
        <v>32</v>
      </c>
      <c r="H1755">
        <v>5343</v>
      </c>
      <c r="I1755" t="s">
        <v>11</v>
      </c>
      <c r="J1755" t="s">
        <v>38</v>
      </c>
      <c r="K1755" t="s">
        <v>155</v>
      </c>
      <c r="L1755" t="s">
        <v>20</v>
      </c>
      <c r="M1755" s="5">
        <v>94.740000000000009</v>
      </c>
    </row>
    <row r="1756" spans="1:13" x14ac:dyDescent="0.15">
      <c r="A1756" s="2">
        <v>45341</v>
      </c>
      <c r="B1756" s="3">
        <f t="shared" si="83"/>
        <v>2024</v>
      </c>
      <c r="C1756" t="str">
        <f t="shared" si="81"/>
        <v>2023-2024</v>
      </c>
      <c r="D1756" t="s">
        <v>148</v>
      </c>
      <c r="E1756" t="s">
        <v>98</v>
      </c>
      <c r="F1756" t="str">
        <f t="shared" si="82"/>
        <v>Victoria</v>
      </c>
      <c r="G1756" t="s">
        <v>45</v>
      </c>
      <c r="H1756">
        <v>3429</v>
      </c>
      <c r="I1756" t="s">
        <v>11</v>
      </c>
      <c r="J1756" t="s">
        <v>60</v>
      </c>
      <c r="K1756" t="s">
        <v>149</v>
      </c>
      <c r="L1756" t="s">
        <v>15</v>
      </c>
      <c r="M1756" s="5">
        <v>94.81</v>
      </c>
    </row>
    <row r="1757" spans="1:13" x14ac:dyDescent="0.15">
      <c r="A1757" s="2">
        <v>45050</v>
      </c>
      <c r="B1757" s="3">
        <f t="shared" si="83"/>
        <v>2023</v>
      </c>
      <c r="C1757" t="str">
        <f t="shared" si="81"/>
        <v>2022-2023</v>
      </c>
      <c r="D1757" t="s">
        <v>148</v>
      </c>
      <c r="E1757" t="s">
        <v>134</v>
      </c>
      <c r="F1757" t="str">
        <f t="shared" si="82"/>
        <v>Queensland</v>
      </c>
      <c r="G1757" t="s">
        <v>35</v>
      </c>
      <c r="H1757">
        <v>4825</v>
      </c>
      <c r="I1757" t="s">
        <v>11</v>
      </c>
      <c r="J1757" t="s">
        <v>36</v>
      </c>
      <c r="K1757" t="s">
        <v>153</v>
      </c>
      <c r="L1757" t="s">
        <v>16</v>
      </c>
      <c r="M1757" s="5">
        <v>94.91</v>
      </c>
    </row>
    <row r="1758" spans="1:13" x14ac:dyDescent="0.15">
      <c r="A1758" s="2">
        <v>45420</v>
      </c>
      <c r="B1758" s="3">
        <f t="shared" si="83"/>
        <v>2024</v>
      </c>
      <c r="C1758" t="str">
        <f t="shared" si="81"/>
        <v>2023-2024</v>
      </c>
      <c r="D1758" t="s">
        <v>148</v>
      </c>
      <c r="E1758" t="s">
        <v>100</v>
      </c>
      <c r="F1758" t="str">
        <f t="shared" si="82"/>
        <v>Western Australia</v>
      </c>
      <c r="G1758" t="s">
        <v>48</v>
      </c>
      <c r="H1758">
        <v>6021</v>
      </c>
      <c r="I1758" t="s">
        <v>11</v>
      </c>
      <c r="J1758" t="s">
        <v>49</v>
      </c>
      <c r="K1758" t="s">
        <v>152</v>
      </c>
      <c r="L1758" t="s">
        <v>13</v>
      </c>
      <c r="M1758" s="5">
        <v>94.93</v>
      </c>
    </row>
    <row r="1759" spans="1:13" x14ac:dyDescent="0.15">
      <c r="A1759" s="2">
        <v>45201</v>
      </c>
      <c r="B1759" s="3">
        <f t="shared" si="83"/>
        <v>2024</v>
      </c>
      <c r="C1759" t="str">
        <f t="shared" si="81"/>
        <v>2023-2024</v>
      </c>
      <c r="D1759" t="s">
        <v>148</v>
      </c>
      <c r="E1759" t="s">
        <v>31</v>
      </c>
      <c r="F1759" t="str">
        <f t="shared" si="82"/>
        <v>South Australia</v>
      </c>
      <c r="G1759" t="s">
        <v>32</v>
      </c>
      <c r="H1759">
        <v>5168</v>
      </c>
      <c r="I1759" t="s">
        <v>11</v>
      </c>
      <c r="J1759" t="s">
        <v>33</v>
      </c>
      <c r="K1759" t="s">
        <v>19</v>
      </c>
      <c r="L1759" t="s">
        <v>23</v>
      </c>
      <c r="M1759" s="5">
        <v>95.04</v>
      </c>
    </row>
    <row r="1760" spans="1:13" x14ac:dyDescent="0.15">
      <c r="A1760" s="2">
        <v>45298</v>
      </c>
      <c r="B1760" s="3">
        <f t="shared" si="83"/>
        <v>2024</v>
      </c>
      <c r="C1760" t="str">
        <f t="shared" si="81"/>
        <v>2023-2024</v>
      </c>
      <c r="D1760" t="s">
        <v>148</v>
      </c>
      <c r="E1760" t="s">
        <v>117</v>
      </c>
      <c r="F1760" t="str">
        <f t="shared" si="82"/>
        <v>Queensland</v>
      </c>
      <c r="G1760" t="s">
        <v>35</v>
      </c>
      <c r="H1760">
        <v>4119</v>
      </c>
      <c r="I1760" t="s">
        <v>11</v>
      </c>
      <c r="J1760" t="s">
        <v>43</v>
      </c>
      <c r="K1760" t="s">
        <v>150</v>
      </c>
      <c r="L1760" t="s">
        <v>18</v>
      </c>
      <c r="M1760" s="5">
        <v>95.27</v>
      </c>
    </row>
    <row r="1761" spans="1:13" x14ac:dyDescent="0.15">
      <c r="A1761" s="2">
        <v>45392</v>
      </c>
      <c r="B1761" s="3">
        <f t="shared" si="83"/>
        <v>2024</v>
      </c>
      <c r="C1761" t="str">
        <f t="shared" si="81"/>
        <v>2023-2024</v>
      </c>
      <c r="D1761" t="s">
        <v>148</v>
      </c>
      <c r="E1761" t="s">
        <v>107</v>
      </c>
      <c r="F1761" t="str">
        <f t="shared" si="82"/>
        <v>Queensland</v>
      </c>
      <c r="G1761" t="s">
        <v>35</v>
      </c>
      <c r="H1761">
        <v>4220</v>
      </c>
      <c r="I1761" t="s">
        <v>11</v>
      </c>
      <c r="J1761" t="s">
        <v>104</v>
      </c>
      <c r="K1761" t="s">
        <v>151</v>
      </c>
      <c r="L1761" t="s">
        <v>21</v>
      </c>
      <c r="M1761" s="5">
        <v>95.32</v>
      </c>
    </row>
    <row r="1762" spans="1:13" x14ac:dyDescent="0.15">
      <c r="A1762" s="2">
        <v>45655</v>
      </c>
      <c r="B1762" s="3">
        <f t="shared" si="83"/>
        <v>2025</v>
      </c>
      <c r="C1762" t="str">
        <f t="shared" si="81"/>
        <v>2024-2025</v>
      </c>
      <c r="D1762" t="s">
        <v>148</v>
      </c>
      <c r="E1762" t="s">
        <v>117</v>
      </c>
      <c r="F1762" t="str">
        <f t="shared" si="82"/>
        <v>Queensland</v>
      </c>
      <c r="G1762" t="s">
        <v>35</v>
      </c>
      <c r="H1762">
        <v>4119</v>
      </c>
      <c r="I1762" t="s">
        <v>11</v>
      </c>
      <c r="J1762" t="s">
        <v>43</v>
      </c>
      <c r="K1762" t="s">
        <v>157</v>
      </c>
      <c r="L1762" t="s">
        <v>22</v>
      </c>
      <c r="M1762" s="5">
        <v>95.32</v>
      </c>
    </row>
    <row r="1763" spans="1:13" x14ac:dyDescent="0.15">
      <c r="A1763" s="2">
        <v>45131</v>
      </c>
      <c r="B1763" s="3">
        <f t="shared" si="83"/>
        <v>2024</v>
      </c>
      <c r="C1763" t="str">
        <f t="shared" si="81"/>
        <v>2023-2024</v>
      </c>
      <c r="D1763" t="s">
        <v>148</v>
      </c>
      <c r="E1763" t="s">
        <v>52</v>
      </c>
      <c r="F1763" t="str">
        <f t="shared" si="82"/>
        <v>Victoria</v>
      </c>
      <c r="G1763" t="s">
        <v>45</v>
      </c>
      <c r="H1763">
        <v>3030</v>
      </c>
      <c r="I1763" t="s">
        <v>11</v>
      </c>
      <c r="J1763" t="s">
        <v>46</v>
      </c>
      <c r="K1763" t="s">
        <v>152</v>
      </c>
      <c r="L1763" t="s">
        <v>13</v>
      </c>
      <c r="M1763" s="5">
        <v>95.38000000000001</v>
      </c>
    </row>
    <row r="1764" spans="1:13" x14ac:dyDescent="0.15">
      <c r="A1764" s="2">
        <v>45071</v>
      </c>
      <c r="B1764" s="3">
        <f t="shared" si="83"/>
        <v>2023</v>
      </c>
      <c r="C1764" t="str">
        <f t="shared" si="81"/>
        <v>2022-2023</v>
      </c>
      <c r="D1764" t="s">
        <v>148</v>
      </c>
      <c r="E1764" t="s">
        <v>138</v>
      </c>
      <c r="F1764" t="str">
        <f t="shared" si="82"/>
        <v>Queensland</v>
      </c>
      <c r="G1764" t="s">
        <v>35</v>
      </c>
      <c r="H1764">
        <v>4558</v>
      </c>
      <c r="I1764" t="s">
        <v>11</v>
      </c>
      <c r="J1764" t="s">
        <v>120</v>
      </c>
      <c r="K1764" t="s">
        <v>154</v>
      </c>
      <c r="L1764" t="s">
        <v>14</v>
      </c>
      <c r="M1764" s="5">
        <v>95.559999999999988</v>
      </c>
    </row>
    <row r="1765" spans="1:13" x14ac:dyDescent="0.15">
      <c r="A1765" s="2">
        <v>45360</v>
      </c>
      <c r="B1765" s="3">
        <f t="shared" si="83"/>
        <v>2024</v>
      </c>
      <c r="C1765" t="str">
        <f t="shared" si="81"/>
        <v>2023-2024</v>
      </c>
      <c r="D1765" t="s">
        <v>147</v>
      </c>
      <c r="E1765" t="s">
        <v>127</v>
      </c>
      <c r="F1765" t="str">
        <f t="shared" si="82"/>
        <v>New South Wales</v>
      </c>
      <c r="G1765" t="s">
        <v>10</v>
      </c>
      <c r="H1765">
        <v>2131</v>
      </c>
      <c r="I1765" t="s">
        <v>11</v>
      </c>
      <c r="J1765" t="s">
        <v>27</v>
      </c>
      <c r="K1765" t="s">
        <v>19</v>
      </c>
      <c r="L1765" t="s">
        <v>23</v>
      </c>
      <c r="M1765" s="5">
        <v>95.72999999999999</v>
      </c>
    </row>
    <row r="1766" spans="1:13" x14ac:dyDescent="0.15">
      <c r="A1766" s="2">
        <v>45362</v>
      </c>
      <c r="B1766" s="3">
        <f t="shared" si="83"/>
        <v>2024</v>
      </c>
      <c r="C1766" t="str">
        <f t="shared" si="81"/>
        <v>2023-2024</v>
      </c>
      <c r="D1766" t="s">
        <v>148</v>
      </c>
      <c r="E1766" t="s">
        <v>111</v>
      </c>
      <c r="F1766" t="str">
        <f t="shared" si="82"/>
        <v>New South Wales</v>
      </c>
      <c r="G1766" t="s">
        <v>10</v>
      </c>
      <c r="H1766">
        <v>2120</v>
      </c>
      <c r="I1766" t="s">
        <v>11</v>
      </c>
      <c r="J1766" t="s">
        <v>27</v>
      </c>
      <c r="K1766" t="s">
        <v>155</v>
      </c>
      <c r="L1766" t="s">
        <v>20</v>
      </c>
      <c r="M1766" s="5">
        <v>95.759999999999991</v>
      </c>
    </row>
    <row r="1767" spans="1:13" x14ac:dyDescent="0.15">
      <c r="A1767" s="2">
        <v>45127</v>
      </c>
      <c r="B1767" s="3">
        <f t="shared" si="83"/>
        <v>2024</v>
      </c>
      <c r="C1767" t="str">
        <f t="shared" si="81"/>
        <v>2023-2024</v>
      </c>
      <c r="D1767" t="s">
        <v>147</v>
      </c>
      <c r="E1767" t="s">
        <v>44</v>
      </c>
      <c r="F1767" t="str">
        <f t="shared" si="82"/>
        <v>Victoria</v>
      </c>
      <c r="G1767" t="s">
        <v>45</v>
      </c>
      <c r="H1767">
        <v>3066</v>
      </c>
      <c r="I1767" t="s">
        <v>11</v>
      </c>
      <c r="J1767" t="s">
        <v>46</v>
      </c>
      <c r="K1767" t="s">
        <v>156</v>
      </c>
      <c r="L1767" t="s">
        <v>17</v>
      </c>
      <c r="M1767" s="5">
        <v>95.8</v>
      </c>
    </row>
    <row r="1768" spans="1:13" x14ac:dyDescent="0.15">
      <c r="A1768" s="2">
        <v>45055</v>
      </c>
      <c r="B1768" s="3">
        <f t="shared" si="83"/>
        <v>2023</v>
      </c>
      <c r="C1768" t="str">
        <f t="shared" si="81"/>
        <v>2022-2023</v>
      </c>
      <c r="D1768" t="s">
        <v>148</v>
      </c>
      <c r="E1768" t="s">
        <v>87</v>
      </c>
      <c r="F1768" t="str">
        <f t="shared" si="82"/>
        <v>New South Wales</v>
      </c>
      <c r="G1768" t="s">
        <v>10</v>
      </c>
      <c r="H1768">
        <v>2790</v>
      </c>
      <c r="I1768" t="s">
        <v>11</v>
      </c>
      <c r="J1768" t="s">
        <v>25</v>
      </c>
      <c r="K1768" t="s">
        <v>156</v>
      </c>
      <c r="L1768" t="s">
        <v>17</v>
      </c>
      <c r="M1768" s="5">
        <v>95.84</v>
      </c>
    </row>
    <row r="1769" spans="1:13" x14ac:dyDescent="0.15">
      <c r="A1769" s="2">
        <v>45000</v>
      </c>
      <c r="B1769" s="3">
        <f t="shared" si="83"/>
        <v>2023</v>
      </c>
      <c r="C1769" t="str">
        <f t="shared" si="81"/>
        <v>2022-2023</v>
      </c>
      <c r="D1769" t="s">
        <v>148</v>
      </c>
      <c r="E1769" t="s">
        <v>138</v>
      </c>
      <c r="F1769" t="str">
        <f t="shared" si="82"/>
        <v>Queensland</v>
      </c>
      <c r="G1769" t="s">
        <v>35</v>
      </c>
      <c r="H1769">
        <v>4558</v>
      </c>
      <c r="I1769" t="s">
        <v>11</v>
      </c>
      <c r="J1769" t="s">
        <v>120</v>
      </c>
      <c r="K1769" t="s">
        <v>156</v>
      </c>
      <c r="L1769" t="s">
        <v>17</v>
      </c>
      <c r="M1769" s="5">
        <v>95.84</v>
      </c>
    </row>
    <row r="1770" spans="1:13" x14ac:dyDescent="0.15">
      <c r="A1770" s="2">
        <v>45308</v>
      </c>
      <c r="B1770" s="3">
        <f t="shared" si="83"/>
        <v>2024</v>
      </c>
      <c r="C1770" t="str">
        <f t="shared" si="81"/>
        <v>2023-2024</v>
      </c>
      <c r="D1770" t="s">
        <v>147</v>
      </c>
      <c r="E1770" t="s">
        <v>62</v>
      </c>
      <c r="F1770" t="str">
        <f t="shared" si="82"/>
        <v>Victoria</v>
      </c>
      <c r="G1770" t="s">
        <v>45</v>
      </c>
      <c r="H1770">
        <v>3134</v>
      </c>
      <c r="I1770" t="s">
        <v>11</v>
      </c>
      <c r="J1770" t="s">
        <v>63</v>
      </c>
      <c r="K1770" t="s">
        <v>155</v>
      </c>
      <c r="L1770" t="s">
        <v>20</v>
      </c>
      <c r="M1770" s="5">
        <v>95.85</v>
      </c>
    </row>
    <row r="1771" spans="1:13" x14ac:dyDescent="0.15">
      <c r="A1771" s="2">
        <v>45409</v>
      </c>
      <c r="B1771" s="3">
        <f t="shared" si="83"/>
        <v>2024</v>
      </c>
      <c r="C1771" t="str">
        <f t="shared" si="81"/>
        <v>2023-2024</v>
      </c>
      <c r="D1771" t="s">
        <v>148</v>
      </c>
      <c r="E1771" t="s">
        <v>52</v>
      </c>
      <c r="F1771" t="str">
        <f t="shared" si="82"/>
        <v>Victoria</v>
      </c>
      <c r="G1771" t="s">
        <v>45</v>
      </c>
      <c r="H1771">
        <v>3030</v>
      </c>
      <c r="I1771" t="s">
        <v>11</v>
      </c>
      <c r="J1771" t="s">
        <v>46</v>
      </c>
      <c r="K1771" t="s">
        <v>150</v>
      </c>
      <c r="L1771" t="s">
        <v>18</v>
      </c>
      <c r="M1771" s="5">
        <v>95.85</v>
      </c>
    </row>
    <row r="1772" spans="1:13" x14ac:dyDescent="0.15">
      <c r="A1772" s="2">
        <v>45480</v>
      </c>
      <c r="B1772" s="3">
        <f t="shared" si="83"/>
        <v>2025</v>
      </c>
      <c r="C1772" t="str">
        <f t="shared" si="81"/>
        <v>2024-2025</v>
      </c>
      <c r="D1772" t="s">
        <v>148</v>
      </c>
      <c r="E1772" t="s">
        <v>119</v>
      </c>
      <c r="F1772" t="str">
        <f t="shared" si="82"/>
        <v>Queensland</v>
      </c>
      <c r="G1772" t="s">
        <v>35</v>
      </c>
      <c r="H1772">
        <v>4570</v>
      </c>
      <c r="I1772" t="s">
        <v>11</v>
      </c>
      <c r="J1772" t="s">
        <v>120</v>
      </c>
      <c r="K1772" t="s">
        <v>149</v>
      </c>
      <c r="L1772" t="s">
        <v>15</v>
      </c>
      <c r="M1772" s="5">
        <v>95.87</v>
      </c>
    </row>
    <row r="1773" spans="1:13" x14ac:dyDescent="0.15">
      <c r="A1773" s="2">
        <v>45388</v>
      </c>
      <c r="B1773" s="3">
        <f t="shared" si="83"/>
        <v>2024</v>
      </c>
      <c r="C1773" t="str">
        <f t="shared" si="81"/>
        <v>2023-2024</v>
      </c>
      <c r="D1773" t="s">
        <v>148</v>
      </c>
      <c r="E1773" t="s">
        <v>135</v>
      </c>
      <c r="F1773" t="str">
        <f t="shared" si="82"/>
        <v>Victoria</v>
      </c>
      <c r="G1773" t="s">
        <v>45</v>
      </c>
      <c r="H1773">
        <v>3550</v>
      </c>
      <c r="I1773" t="s">
        <v>11</v>
      </c>
      <c r="J1773" t="s">
        <v>60</v>
      </c>
      <c r="K1773" t="s">
        <v>149</v>
      </c>
      <c r="L1773" t="s">
        <v>15</v>
      </c>
      <c r="M1773" s="5">
        <v>95.88</v>
      </c>
    </row>
    <row r="1774" spans="1:13" x14ac:dyDescent="0.15">
      <c r="A1774" s="2">
        <v>45125</v>
      </c>
      <c r="B1774" s="3">
        <f t="shared" si="83"/>
        <v>2024</v>
      </c>
      <c r="C1774" t="str">
        <f t="shared" si="81"/>
        <v>2023-2024</v>
      </c>
      <c r="D1774" t="s">
        <v>147</v>
      </c>
      <c r="E1774" t="s">
        <v>137</v>
      </c>
      <c r="F1774" t="str">
        <f t="shared" si="82"/>
        <v>New South Wales</v>
      </c>
      <c r="G1774" t="s">
        <v>10</v>
      </c>
      <c r="H1774">
        <v>2031</v>
      </c>
      <c r="I1774" t="s">
        <v>11</v>
      </c>
      <c r="J1774" t="s">
        <v>12</v>
      </c>
      <c r="K1774" t="s">
        <v>149</v>
      </c>
      <c r="L1774" t="s">
        <v>15</v>
      </c>
      <c r="M1774" s="5">
        <v>95.88</v>
      </c>
    </row>
    <row r="1775" spans="1:13" x14ac:dyDescent="0.15">
      <c r="A1775" s="2">
        <v>45553</v>
      </c>
      <c r="B1775" s="3">
        <f t="shared" si="83"/>
        <v>2025</v>
      </c>
      <c r="C1775" t="str">
        <f t="shared" si="81"/>
        <v>2024-2025</v>
      </c>
      <c r="D1775" t="s">
        <v>148</v>
      </c>
      <c r="E1775" t="s">
        <v>119</v>
      </c>
      <c r="F1775" t="str">
        <f t="shared" si="82"/>
        <v>Queensland</v>
      </c>
      <c r="G1775" t="s">
        <v>35</v>
      </c>
      <c r="H1775">
        <v>4570</v>
      </c>
      <c r="I1775" t="s">
        <v>11</v>
      </c>
      <c r="J1775" t="s">
        <v>120</v>
      </c>
      <c r="K1775" t="s">
        <v>154</v>
      </c>
      <c r="L1775" t="s">
        <v>14</v>
      </c>
      <c r="M1775" s="5">
        <v>95.94</v>
      </c>
    </row>
    <row r="1776" spans="1:13" x14ac:dyDescent="0.15">
      <c r="A1776" s="2">
        <v>44941</v>
      </c>
      <c r="B1776" s="3">
        <f t="shared" si="83"/>
        <v>2023</v>
      </c>
      <c r="C1776" t="str">
        <f t="shared" si="81"/>
        <v>2022-2023</v>
      </c>
      <c r="D1776" t="s">
        <v>147</v>
      </c>
      <c r="E1776" t="s">
        <v>119</v>
      </c>
      <c r="F1776" t="str">
        <f t="shared" si="82"/>
        <v>Queensland</v>
      </c>
      <c r="G1776" t="s">
        <v>35</v>
      </c>
      <c r="H1776">
        <v>4570</v>
      </c>
      <c r="I1776" t="s">
        <v>11</v>
      </c>
      <c r="J1776" t="s">
        <v>120</v>
      </c>
      <c r="K1776" t="s">
        <v>154</v>
      </c>
      <c r="L1776" t="s">
        <v>14</v>
      </c>
      <c r="M1776" s="5">
        <v>96.53</v>
      </c>
    </row>
    <row r="1777" spans="1:13" x14ac:dyDescent="0.15">
      <c r="A1777" s="2">
        <v>45342</v>
      </c>
      <c r="B1777" s="3">
        <f t="shared" si="83"/>
        <v>2024</v>
      </c>
      <c r="C1777" t="str">
        <f t="shared" si="81"/>
        <v>2023-2024</v>
      </c>
      <c r="D1777" t="s">
        <v>148</v>
      </c>
      <c r="E1777" t="s">
        <v>26</v>
      </c>
      <c r="F1777" t="str">
        <f t="shared" si="82"/>
        <v>New South Wales</v>
      </c>
      <c r="G1777" t="s">
        <v>10</v>
      </c>
      <c r="H1777">
        <v>2141</v>
      </c>
      <c r="I1777" t="s">
        <v>11</v>
      </c>
      <c r="J1777" t="s">
        <v>27</v>
      </c>
      <c r="K1777" t="s">
        <v>152</v>
      </c>
      <c r="L1777" t="s">
        <v>13</v>
      </c>
      <c r="M1777" s="5">
        <v>96.81</v>
      </c>
    </row>
    <row r="1778" spans="1:13" x14ac:dyDescent="0.15">
      <c r="A1778" s="2">
        <v>44931</v>
      </c>
      <c r="B1778" s="3">
        <f t="shared" si="83"/>
        <v>2023</v>
      </c>
      <c r="C1778" t="str">
        <f t="shared" si="81"/>
        <v>2022-2023</v>
      </c>
      <c r="D1778" t="s">
        <v>148</v>
      </c>
      <c r="E1778" t="s">
        <v>69</v>
      </c>
      <c r="F1778" t="str">
        <f t="shared" si="82"/>
        <v>Tasmania</v>
      </c>
      <c r="G1778" t="s">
        <v>70</v>
      </c>
      <c r="H1778">
        <v>7018</v>
      </c>
      <c r="I1778" t="s">
        <v>11</v>
      </c>
      <c r="J1778" t="s">
        <v>71</v>
      </c>
      <c r="K1778" t="s">
        <v>155</v>
      </c>
      <c r="L1778" t="s">
        <v>20</v>
      </c>
      <c r="M1778" s="5">
        <v>96.820000000000007</v>
      </c>
    </row>
    <row r="1779" spans="1:13" x14ac:dyDescent="0.15">
      <c r="A1779" s="2">
        <v>45373</v>
      </c>
      <c r="B1779" s="3">
        <f t="shared" si="83"/>
        <v>2024</v>
      </c>
      <c r="C1779" t="str">
        <f t="shared" si="81"/>
        <v>2023-2024</v>
      </c>
      <c r="D1779" t="s">
        <v>148</v>
      </c>
      <c r="E1779" t="s">
        <v>95</v>
      </c>
      <c r="F1779" t="str">
        <f t="shared" si="82"/>
        <v>Victoria</v>
      </c>
      <c r="G1779" t="s">
        <v>45</v>
      </c>
      <c r="H1779">
        <v>3931</v>
      </c>
      <c r="I1779" t="s">
        <v>11</v>
      </c>
      <c r="J1779" t="s">
        <v>55</v>
      </c>
      <c r="K1779" t="s">
        <v>150</v>
      </c>
      <c r="L1779" t="s">
        <v>18</v>
      </c>
      <c r="M1779" s="5">
        <v>96.830000000000013</v>
      </c>
    </row>
    <row r="1780" spans="1:13" x14ac:dyDescent="0.15">
      <c r="A1780" s="2">
        <v>45227</v>
      </c>
      <c r="B1780" s="3">
        <f t="shared" si="83"/>
        <v>2024</v>
      </c>
      <c r="C1780" t="str">
        <f t="shared" si="81"/>
        <v>2023-2024</v>
      </c>
      <c r="D1780" t="s">
        <v>148</v>
      </c>
      <c r="E1780" t="s">
        <v>143</v>
      </c>
      <c r="F1780" t="str">
        <f t="shared" si="82"/>
        <v>New South Wales</v>
      </c>
      <c r="G1780" t="s">
        <v>10</v>
      </c>
      <c r="H1780">
        <v>2154</v>
      </c>
      <c r="I1780" t="s">
        <v>11</v>
      </c>
      <c r="J1780" t="s">
        <v>27</v>
      </c>
      <c r="K1780" t="s">
        <v>154</v>
      </c>
      <c r="L1780" t="s">
        <v>14</v>
      </c>
      <c r="M1780" s="5">
        <v>96.91</v>
      </c>
    </row>
    <row r="1781" spans="1:13" x14ac:dyDescent="0.15">
      <c r="A1781" s="2">
        <v>45538</v>
      </c>
      <c r="B1781" s="3">
        <f t="shared" si="83"/>
        <v>2025</v>
      </c>
      <c r="C1781" t="str">
        <f t="shared" si="81"/>
        <v>2024-2025</v>
      </c>
      <c r="D1781" t="s">
        <v>148</v>
      </c>
      <c r="E1781" t="s">
        <v>81</v>
      </c>
      <c r="F1781" t="str">
        <f t="shared" si="82"/>
        <v>New South Wales</v>
      </c>
      <c r="G1781" t="s">
        <v>10</v>
      </c>
      <c r="H1781">
        <v>2485</v>
      </c>
      <c r="I1781" t="s">
        <v>11</v>
      </c>
      <c r="J1781" t="s">
        <v>68</v>
      </c>
      <c r="K1781" t="s">
        <v>150</v>
      </c>
      <c r="L1781" t="s">
        <v>18</v>
      </c>
      <c r="M1781" s="5">
        <v>96.93</v>
      </c>
    </row>
    <row r="1782" spans="1:13" x14ac:dyDescent="0.15">
      <c r="A1782" s="2">
        <v>45444</v>
      </c>
      <c r="B1782" s="3">
        <f t="shared" si="83"/>
        <v>2024</v>
      </c>
      <c r="C1782" t="str">
        <f t="shared" si="81"/>
        <v>2023-2024</v>
      </c>
      <c r="D1782" t="s">
        <v>148</v>
      </c>
      <c r="E1782" t="s">
        <v>47</v>
      </c>
      <c r="F1782" t="str">
        <f t="shared" si="82"/>
        <v>Western Australia</v>
      </c>
      <c r="G1782" t="s">
        <v>48</v>
      </c>
      <c r="H1782">
        <v>6030</v>
      </c>
      <c r="I1782" t="s">
        <v>11</v>
      </c>
      <c r="J1782" t="s">
        <v>49</v>
      </c>
      <c r="K1782" t="s">
        <v>154</v>
      </c>
      <c r="L1782" t="s">
        <v>14</v>
      </c>
      <c r="M1782" s="5">
        <v>96.97</v>
      </c>
    </row>
    <row r="1783" spans="1:13" x14ac:dyDescent="0.15">
      <c r="A1783" s="2">
        <v>45004</v>
      </c>
      <c r="B1783" s="3">
        <f t="shared" si="83"/>
        <v>2023</v>
      </c>
      <c r="C1783" t="str">
        <f t="shared" si="81"/>
        <v>2022-2023</v>
      </c>
      <c r="D1783" t="s">
        <v>147</v>
      </c>
      <c r="E1783" t="s">
        <v>42</v>
      </c>
      <c r="F1783" t="str">
        <f t="shared" si="82"/>
        <v>Queensland</v>
      </c>
      <c r="G1783" t="s">
        <v>35</v>
      </c>
      <c r="H1783">
        <v>4053</v>
      </c>
      <c r="I1783" t="s">
        <v>11</v>
      </c>
      <c r="J1783" t="s">
        <v>43</v>
      </c>
      <c r="K1783" t="s">
        <v>153</v>
      </c>
      <c r="L1783" t="s">
        <v>16</v>
      </c>
      <c r="M1783" s="5">
        <v>97</v>
      </c>
    </row>
    <row r="1784" spans="1:13" x14ac:dyDescent="0.15">
      <c r="A1784" s="2">
        <v>45381</v>
      </c>
      <c r="B1784" s="3">
        <f t="shared" si="83"/>
        <v>2024</v>
      </c>
      <c r="C1784" t="str">
        <f t="shared" si="81"/>
        <v>2023-2024</v>
      </c>
      <c r="D1784" t="s">
        <v>147</v>
      </c>
      <c r="E1784" t="s">
        <v>138</v>
      </c>
      <c r="F1784" t="str">
        <f t="shared" si="82"/>
        <v>Queensland</v>
      </c>
      <c r="G1784" t="s">
        <v>35</v>
      </c>
      <c r="H1784">
        <v>4558</v>
      </c>
      <c r="I1784" t="s">
        <v>11</v>
      </c>
      <c r="J1784" t="s">
        <v>120</v>
      </c>
      <c r="K1784" t="s">
        <v>153</v>
      </c>
      <c r="L1784" t="s">
        <v>16</v>
      </c>
      <c r="M1784" s="5">
        <v>97</v>
      </c>
    </row>
    <row r="1785" spans="1:13" x14ac:dyDescent="0.15">
      <c r="A1785" s="2">
        <v>45560</v>
      </c>
      <c r="B1785" s="3">
        <f t="shared" si="83"/>
        <v>2025</v>
      </c>
      <c r="C1785" t="str">
        <f t="shared" si="81"/>
        <v>2024-2025</v>
      </c>
      <c r="D1785" t="s">
        <v>148</v>
      </c>
      <c r="E1785" t="s">
        <v>31</v>
      </c>
      <c r="F1785" t="str">
        <f t="shared" si="82"/>
        <v>South Australia</v>
      </c>
      <c r="G1785" t="s">
        <v>32</v>
      </c>
      <c r="H1785">
        <v>5168</v>
      </c>
      <c r="I1785" t="s">
        <v>11</v>
      </c>
      <c r="J1785" t="s">
        <v>33</v>
      </c>
      <c r="K1785" t="s">
        <v>154</v>
      </c>
      <c r="L1785" t="s">
        <v>14</v>
      </c>
      <c r="M1785" s="5">
        <v>97.41</v>
      </c>
    </row>
    <row r="1786" spans="1:13" x14ac:dyDescent="0.15">
      <c r="A1786" s="2">
        <v>45614</v>
      </c>
      <c r="B1786" s="3">
        <f t="shared" si="83"/>
        <v>2025</v>
      </c>
      <c r="C1786" t="str">
        <f t="shared" si="81"/>
        <v>2024-2025</v>
      </c>
      <c r="D1786" t="s">
        <v>148</v>
      </c>
      <c r="E1786" t="s">
        <v>139</v>
      </c>
      <c r="F1786" t="str">
        <f t="shared" si="82"/>
        <v>New South Wales</v>
      </c>
      <c r="G1786" t="s">
        <v>10</v>
      </c>
      <c r="H1786">
        <v>2020</v>
      </c>
      <c r="I1786" t="s">
        <v>11</v>
      </c>
      <c r="J1786" t="s">
        <v>12</v>
      </c>
      <c r="K1786" t="s">
        <v>156</v>
      </c>
      <c r="L1786" t="s">
        <v>17</v>
      </c>
      <c r="M1786" s="5">
        <v>97.51</v>
      </c>
    </row>
    <row r="1787" spans="1:13" x14ac:dyDescent="0.15">
      <c r="A1787" s="2">
        <v>45001</v>
      </c>
      <c r="B1787" s="3">
        <f t="shared" si="83"/>
        <v>2023</v>
      </c>
      <c r="C1787" t="str">
        <f t="shared" si="81"/>
        <v>2022-2023</v>
      </c>
      <c r="D1787" t="s">
        <v>147</v>
      </c>
      <c r="E1787" t="s">
        <v>112</v>
      </c>
      <c r="F1787" t="str">
        <f t="shared" si="82"/>
        <v>Victoria</v>
      </c>
      <c r="G1787" t="s">
        <v>45</v>
      </c>
      <c r="H1787">
        <v>3076</v>
      </c>
      <c r="I1787" t="s">
        <v>11</v>
      </c>
      <c r="J1787" t="s">
        <v>46</v>
      </c>
      <c r="K1787" t="s">
        <v>151</v>
      </c>
      <c r="L1787" t="s">
        <v>21</v>
      </c>
      <c r="M1787" s="5">
        <v>97.74</v>
      </c>
    </row>
    <row r="1788" spans="1:13" x14ac:dyDescent="0.15">
      <c r="A1788" s="2">
        <v>45262</v>
      </c>
      <c r="B1788" s="3">
        <f t="shared" si="83"/>
        <v>2024</v>
      </c>
      <c r="C1788" t="str">
        <f t="shared" si="81"/>
        <v>2023-2024</v>
      </c>
      <c r="D1788" t="s">
        <v>147</v>
      </c>
      <c r="E1788" t="s">
        <v>44</v>
      </c>
      <c r="F1788" t="str">
        <f t="shared" si="82"/>
        <v>Victoria</v>
      </c>
      <c r="G1788" t="s">
        <v>45</v>
      </c>
      <c r="H1788">
        <v>3066</v>
      </c>
      <c r="I1788" t="s">
        <v>11</v>
      </c>
      <c r="J1788" t="s">
        <v>46</v>
      </c>
      <c r="K1788" t="s">
        <v>19</v>
      </c>
      <c r="L1788" t="s">
        <v>23</v>
      </c>
      <c r="M1788" s="5">
        <v>97.81</v>
      </c>
    </row>
    <row r="1789" spans="1:13" x14ac:dyDescent="0.15">
      <c r="A1789" s="2">
        <v>45111</v>
      </c>
      <c r="B1789" s="3">
        <f t="shared" si="83"/>
        <v>2024</v>
      </c>
      <c r="C1789" t="str">
        <f t="shared" si="81"/>
        <v>2023-2024</v>
      </c>
      <c r="D1789" t="s">
        <v>148</v>
      </c>
      <c r="E1789" t="s">
        <v>95</v>
      </c>
      <c r="F1789" t="str">
        <f t="shared" si="82"/>
        <v>Victoria</v>
      </c>
      <c r="G1789" t="s">
        <v>45</v>
      </c>
      <c r="H1789">
        <v>3931</v>
      </c>
      <c r="I1789" t="s">
        <v>11</v>
      </c>
      <c r="J1789" t="s">
        <v>55</v>
      </c>
      <c r="K1789" t="s">
        <v>19</v>
      </c>
      <c r="L1789" t="s">
        <v>23</v>
      </c>
      <c r="M1789" s="5">
        <v>97.83</v>
      </c>
    </row>
    <row r="1790" spans="1:13" x14ac:dyDescent="0.15">
      <c r="A1790" s="2">
        <v>45233</v>
      </c>
      <c r="B1790" s="3">
        <f t="shared" si="83"/>
        <v>2024</v>
      </c>
      <c r="C1790" t="str">
        <f t="shared" si="81"/>
        <v>2023-2024</v>
      </c>
      <c r="D1790" t="s">
        <v>147</v>
      </c>
      <c r="E1790" t="s">
        <v>146</v>
      </c>
      <c r="F1790" t="str">
        <f t="shared" si="82"/>
        <v>Victoria</v>
      </c>
      <c r="G1790" t="s">
        <v>45</v>
      </c>
      <c r="H1790">
        <v>3353</v>
      </c>
      <c r="I1790" t="s">
        <v>11</v>
      </c>
      <c r="J1790" t="s">
        <v>60</v>
      </c>
      <c r="K1790" t="s">
        <v>156</v>
      </c>
      <c r="L1790" t="s">
        <v>17</v>
      </c>
      <c r="M1790" s="5">
        <v>97.84</v>
      </c>
    </row>
    <row r="1791" spans="1:13" x14ac:dyDescent="0.15">
      <c r="A1791" s="2">
        <v>45561</v>
      </c>
      <c r="B1791" s="3">
        <f t="shared" si="83"/>
        <v>2025</v>
      </c>
      <c r="C1791" t="str">
        <f t="shared" si="81"/>
        <v>2024-2025</v>
      </c>
      <c r="D1791" t="s">
        <v>148</v>
      </c>
      <c r="E1791" t="s">
        <v>53</v>
      </c>
      <c r="F1791" t="str">
        <f t="shared" si="82"/>
        <v>South Australia</v>
      </c>
      <c r="G1791" t="s">
        <v>32</v>
      </c>
      <c r="H1791">
        <v>5082</v>
      </c>
      <c r="I1791" t="s">
        <v>11</v>
      </c>
      <c r="J1791" t="s">
        <v>33</v>
      </c>
      <c r="K1791" t="s">
        <v>19</v>
      </c>
      <c r="L1791" t="s">
        <v>23</v>
      </c>
      <c r="M1791" s="5">
        <v>97.86</v>
      </c>
    </row>
    <row r="1792" spans="1:13" x14ac:dyDescent="0.15">
      <c r="A1792" s="2">
        <v>45019</v>
      </c>
      <c r="B1792" s="3">
        <f t="shared" si="83"/>
        <v>2023</v>
      </c>
      <c r="C1792" t="str">
        <f t="shared" si="81"/>
        <v>2022-2023</v>
      </c>
      <c r="D1792" t="s">
        <v>147</v>
      </c>
      <c r="E1792" t="s">
        <v>113</v>
      </c>
      <c r="F1792" t="str">
        <f t="shared" si="82"/>
        <v>Queensland</v>
      </c>
      <c r="G1792" t="s">
        <v>35</v>
      </c>
      <c r="H1792">
        <v>4215</v>
      </c>
      <c r="I1792" t="s">
        <v>11</v>
      </c>
      <c r="J1792" t="s">
        <v>104</v>
      </c>
      <c r="K1792" t="s">
        <v>149</v>
      </c>
      <c r="L1792" t="s">
        <v>15</v>
      </c>
      <c r="M1792" s="5">
        <v>97.86</v>
      </c>
    </row>
    <row r="1793" spans="1:13" x14ac:dyDescent="0.15">
      <c r="A1793" s="2">
        <v>45006</v>
      </c>
      <c r="B1793" s="3">
        <f t="shared" si="83"/>
        <v>2023</v>
      </c>
      <c r="C1793" t="str">
        <f t="shared" si="81"/>
        <v>2022-2023</v>
      </c>
      <c r="D1793" t="s">
        <v>148</v>
      </c>
      <c r="E1793" t="s">
        <v>90</v>
      </c>
      <c r="F1793" t="str">
        <f t="shared" si="82"/>
        <v>Victoria</v>
      </c>
      <c r="G1793" t="s">
        <v>45</v>
      </c>
      <c r="H1793">
        <v>3179</v>
      </c>
      <c r="I1793" t="s">
        <v>11</v>
      </c>
      <c r="J1793" t="s">
        <v>63</v>
      </c>
      <c r="K1793" t="s">
        <v>154</v>
      </c>
      <c r="L1793" t="s">
        <v>14</v>
      </c>
      <c r="M1793" s="5">
        <v>97.92</v>
      </c>
    </row>
    <row r="1794" spans="1:13" x14ac:dyDescent="0.15">
      <c r="A1794" s="2">
        <v>45413</v>
      </c>
      <c r="B1794" s="3">
        <f t="shared" si="83"/>
        <v>2024</v>
      </c>
      <c r="C1794" t="str">
        <f t="shared" ref="C1794:C1857" si="84">IF(MONTH(A1794) &gt;= 7, YEAR(A1794) &amp; "-" &amp; YEAR(A1794) + 1, YEAR(A1794) - 1 &amp; "-" &amp; YEAR(A1794))</f>
        <v>2023-2024</v>
      </c>
      <c r="D1794" t="s">
        <v>148</v>
      </c>
      <c r="E1794" t="s">
        <v>134</v>
      </c>
      <c r="F1794" t="str">
        <f t="shared" ref="F1794:F1857" si="85">IF(G1794="WA","Western Australia",
IF(G1794="NSW","New South Wales",
IF(G1794="QLD","Queensland",
IF(G1794="VIC","Victoria",
IF(G1794="TAS","Tasmania",
IF(G1794="SA","South Australia",
IF(G1794="NT","Northern Territory",
IF(G1794="ACT","Australian Capital Territory",G1794))))))))</f>
        <v>Queensland</v>
      </c>
      <c r="G1794" t="s">
        <v>35</v>
      </c>
      <c r="H1794">
        <v>4825</v>
      </c>
      <c r="I1794" t="s">
        <v>11</v>
      </c>
      <c r="J1794" t="s">
        <v>36</v>
      </c>
      <c r="K1794" t="s">
        <v>19</v>
      </c>
      <c r="L1794" t="s">
        <v>23</v>
      </c>
      <c r="M1794" s="5">
        <v>97.93</v>
      </c>
    </row>
    <row r="1795" spans="1:13" x14ac:dyDescent="0.15">
      <c r="A1795" s="2">
        <v>45268</v>
      </c>
      <c r="B1795" s="3">
        <f t="shared" ref="B1795:B1858" si="86">IF(MONTH(A1795)&gt;=7,YEAR(A1795)+1,YEAR(A1795))</f>
        <v>2024</v>
      </c>
      <c r="C1795" t="str">
        <f t="shared" si="84"/>
        <v>2023-2024</v>
      </c>
      <c r="D1795" t="s">
        <v>148</v>
      </c>
      <c r="E1795" t="s">
        <v>95</v>
      </c>
      <c r="F1795" t="str">
        <f t="shared" si="85"/>
        <v>Victoria</v>
      </c>
      <c r="G1795" t="s">
        <v>45</v>
      </c>
      <c r="H1795">
        <v>3931</v>
      </c>
      <c r="I1795" t="s">
        <v>11</v>
      </c>
      <c r="J1795" t="s">
        <v>55</v>
      </c>
      <c r="K1795" t="s">
        <v>152</v>
      </c>
      <c r="L1795" t="s">
        <v>13</v>
      </c>
      <c r="M1795" s="5">
        <v>98.13</v>
      </c>
    </row>
    <row r="1796" spans="1:13" x14ac:dyDescent="0.15">
      <c r="A1796" s="2">
        <v>45446</v>
      </c>
      <c r="B1796" s="3">
        <f t="shared" si="86"/>
        <v>2024</v>
      </c>
      <c r="C1796" t="str">
        <f t="shared" si="84"/>
        <v>2023-2024</v>
      </c>
      <c r="D1796" t="s">
        <v>148</v>
      </c>
      <c r="E1796" t="s">
        <v>91</v>
      </c>
      <c r="F1796" t="str">
        <f t="shared" si="85"/>
        <v>Victoria</v>
      </c>
      <c r="G1796" t="s">
        <v>45</v>
      </c>
      <c r="H1796">
        <v>3690</v>
      </c>
      <c r="I1796" t="s">
        <v>11</v>
      </c>
      <c r="J1796" t="s">
        <v>55</v>
      </c>
      <c r="K1796" t="s">
        <v>154</v>
      </c>
      <c r="L1796" t="s">
        <v>14</v>
      </c>
      <c r="M1796" s="5">
        <v>98.14</v>
      </c>
    </row>
    <row r="1797" spans="1:13" x14ac:dyDescent="0.15">
      <c r="A1797" s="2">
        <v>45600</v>
      </c>
      <c r="B1797" s="3">
        <f t="shared" si="86"/>
        <v>2025</v>
      </c>
      <c r="C1797" t="str">
        <f t="shared" si="84"/>
        <v>2024-2025</v>
      </c>
      <c r="D1797" t="s">
        <v>147</v>
      </c>
      <c r="E1797" t="s">
        <v>64</v>
      </c>
      <c r="F1797" t="str">
        <f t="shared" si="85"/>
        <v>Victoria</v>
      </c>
      <c r="G1797" t="s">
        <v>45</v>
      </c>
      <c r="H1797">
        <v>3199</v>
      </c>
      <c r="I1797" t="s">
        <v>11</v>
      </c>
      <c r="J1797" t="s">
        <v>63</v>
      </c>
      <c r="K1797" t="s">
        <v>150</v>
      </c>
      <c r="L1797" t="s">
        <v>18</v>
      </c>
      <c r="M1797" s="5">
        <v>98.41</v>
      </c>
    </row>
    <row r="1798" spans="1:13" x14ac:dyDescent="0.15">
      <c r="A1798" s="2">
        <v>45178</v>
      </c>
      <c r="B1798" s="3">
        <f t="shared" si="86"/>
        <v>2024</v>
      </c>
      <c r="C1798" t="str">
        <f t="shared" si="84"/>
        <v>2023-2024</v>
      </c>
      <c r="D1798" t="s">
        <v>147</v>
      </c>
      <c r="E1798" t="s">
        <v>96</v>
      </c>
      <c r="F1798" t="str">
        <f t="shared" si="85"/>
        <v>Western Australia</v>
      </c>
      <c r="G1798" t="s">
        <v>48</v>
      </c>
      <c r="H1798">
        <v>6330</v>
      </c>
      <c r="I1798" t="s">
        <v>11</v>
      </c>
      <c r="J1798" t="s">
        <v>94</v>
      </c>
      <c r="K1798" t="s">
        <v>149</v>
      </c>
      <c r="L1798" t="s">
        <v>15</v>
      </c>
      <c r="M1798" s="5">
        <v>98.740000000000009</v>
      </c>
    </row>
    <row r="1799" spans="1:13" x14ac:dyDescent="0.15">
      <c r="A1799" s="2">
        <v>45267</v>
      </c>
      <c r="B1799" s="3">
        <f t="shared" si="86"/>
        <v>2024</v>
      </c>
      <c r="C1799" t="str">
        <f t="shared" si="84"/>
        <v>2023-2024</v>
      </c>
      <c r="D1799" t="s">
        <v>148</v>
      </c>
      <c r="E1799" t="s">
        <v>106</v>
      </c>
      <c r="F1799" t="str">
        <f t="shared" si="85"/>
        <v>Victoria</v>
      </c>
      <c r="G1799" t="s">
        <v>45</v>
      </c>
      <c r="H1799">
        <v>3915</v>
      </c>
      <c r="I1799" t="s">
        <v>11</v>
      </c>
      <c r="J1799" t="s">
        <v>55</v>
      </c>
      <c r="K1799" t="s">
        <v>153</v>
      </c>
      <c r="L1799" t="s">
        <v>16</v>
      </c>
      <c r="M1799" s="5">
        <v>98.9</v>
      </c>
    </row>
    <row r="1800" spans="1:13" x14ac:dyDescent="0.15">
      <c r="A1800" s="2">
        <v>45552</v>
      </c>
      <c r="B1800" s="3">
        <f t="shared" si="86"/>
        <v>2025</v>
      </c>
      <c r="C1800" t="str">
        <f t="shared" si="84"/>
        <v>2024-2025</v>
      </c>
      <c r="D1800" t="s">
        <v>148</v>
      </c>
      <c r="E1800" t="s">
        <v>95</v>
      </c>
      <c r="F1800" t="str">
        <f t="shared" si="85"/>
        <v>Victoria</v>
      </c>
      <c r="G1800" t="s">
        <v>45</v>
      </c>
      <c r="H1800">
        <v>3931</v>
      </c>
      <c r="I1800" t="s">
        <v>11</v>
      </c>
      <c r="J1800" t="s">
        <v>55</v>
      </c>
      <c r="K1800" t="s">
        <v>19</v>
      </c>
      <c r="L1800" t="s">
        <v>23</v>
      </c>
      <c r="M1800" s="5">
        <v>98.93</v>
      </c>
    </row>
    <row r="1801" spans="1:13" x14ac:dyDescent="0.15">
      <c r="A1801" s="2">
        <v>45329</v>
      </c>
      <c r="B1801" s="3">
        <f t="shared" si="86"/>
        <v>2024</v>
      </c>
      <c r="C1801" t="str">
        <f t="shared" si="84"/>
        <v>2023-2024</v>
      </c>
      <c r="D1801" t="s">
        <v>148</v>
      </c>
      <c r="E1801" t="s">
        <v>125</v>
      </c>
      <c r="F1801" t="str">
        <f t="shared" si="85"/>
        <v>Victoria</v>
      </c>
      <c r="G1801" t="s">
        <v>45</v>
      </c>
      <c r="H1801">
        <v>3400</v>
      </c>
      <c r="I1801" t="s">
        <v>11</v>
      </c>
      <c r="J1801" t="s">
        <v>60</v>
      </c>
      <c r="K1801" t="s">
        <v>155</v>
      </c>
      <c r="L1801" t="s">
        <v>20</v>
      </c>
      <c r="M1801" s="5">
        <v>98.95</v>
      </c>
    </row>
    <row r="1802" spans="1:13" x14ac:dyDescent="0.15">
      <c r="A1802" s="2">
        <v>45046</v>
      </c>
      <c r="B1802" s="3">
        <f t="shared" si="86"/>
        <v>2023</v>
      </c>
      <c r="C1802" t="str">
        <f t="shared" si="84"/>
        <v>2022-2023</v>
      </c>
      <c r="D1802" t="s">
        <v>147</v>
      </c>
      <c r="E1802" t="s">
        <v>91</v>
      </c>
      <c r="F1802" t="str">
        <f t="shared" si="85"/>
        <v>Victoria</v>
      </c>
      <c r="G1802" t="s">
        <v>45</v>
      </c>
      <c r="H1802">
        <v>3690</v>
      </c>
      <c r="I1802" t="s">
        <v>11</v>
      </c>
      <c r="J1802" t="s">
        <v>55</v>
      </c>
      <c r="K1802" t="s">
        <v>154</v>
      </c>
      <c r="L1802" t="s">
        <v>14</v>
      </c>
      <c r="M1802" s="5">
        <v>98.990000000000009</v>
      </c>
    </row>
    <row r="1803" spans="1:13" x14ac:dyDescent="0.15">
      <c r="A1803" s="2">
        <v>44987</v>
      </c>
      <c r="B1803" s="3">
        <f t="shared" si="86"/>
        <v>2023</v>
      </c>
      <c r="C1803" t="str">
        <f t="shared" si="84"/>
        <v>2022-2023</v>
      </c>
      <c r="D1803" t="s">
        <v>147</v>
      </c>
      <c r="E1803" t="s">
        <v>116</v>
      </c>
      <c r="F1803" t="str">
        <f t="shared" si="85"/>
        <v>Western Australia</v>
      </c>
      <c r="G1803" t="s">
        <v>48</v>
      </c>
      <c r="H1803">
        <v>6725</v>
      </c>
      <c r="I1803" t="s">
        <v>11</v>
      </c>
      <c r="J1803" t="s">
        <v>77</v>
      </c>
      <c r="K1803" t="s">
        <v>154</v>
      </c>
      <c r="L1803" t="s">
        <v>14</v>
      </c>
      <c r="M1803" s="5">
        <v>99.39</v>
      </c>
    </row>
    <row r="1804" spans="1:13" x14ac:dyDescent="0.15">
      <c r="A1804" s="2">
        <v>45311</v>
      </c>
      <c r="B1804" s="3">
        <f t="shared" si="86"/>
        <v>2024</v>
      </c>
      <c r="C1804" t="str">
        <f t="shared" si="84"/>
        <v>2023-2024</v>
      </c>
      <c r="D1804" t="s">
        <v>148</v>
      </c>
      <c r="E1804" t="s">
        <v>24</v>
      </c>
      <c r="F1804" t="str">
        <f t="shared" si="85"/>
        <v>New South Wales</v>
      </c>
      <c r="G1804" t="s">
        <v>10</v>
      </c>
      <c r="H1804">
        <v>2795</v>
      </c>
      <c r="I1804" t="s">
        <v>11</v>
      </c>
      <c r="J1804" t="s">
        <v>25</v>
      </c>
      <c r="K1804" t="s">
        <v>156</v>
      </c>
      <c r="L1804" t="s">
        <v>17</v>
      </c>
      <c r="M1804" s="5">
        <v>99.440000000000012</v>
      </c>
    </row>
    <row r="1805" spans="1:13" x14ac:dyDescent="0.15">
      <c r="A1805" s="2">
        <v>45573</v>
      </c>
      <c r="B1805" s="3">
        <f t="shared" si="86"/>
        <v>2025</v>
      </c>
      <c r="C1805" t="str">
        <f t="shared" si="84"/>
        <v>2024-2025</v>
      </c>
      <c r="D1805" t="s">
        <v>147</v>
      </c>
      <c r="E1805" t="s">
        <v>127</v>
      </c>
      <c r="F1805" t="str">
        <f t="shared" si="85"/>
        <v>New South Wales</v>
      </c>
      <c r="G1805" t="s">
        <v>10</v>
      </c>
      <c r="H1805">
        <v>2131</v>
      </c>
      <c r="I1805" t="s">
        <v>11</v>
      </c>
      <c r="J1805" t="s">
        <v>27</v>
      </c>
      <c r="K1805" t="s">
        <v>150</v>
      </c>
      <c r="L1805" t="s">
        <v>18</v>
      </c>
      <c r="M1805" s="5">
        <v>99.48</v>
      </c>
    </row>
    <row r="1806" spans="1:13" x14ac:dyDescent="0.15">
      <c r="A1806" s="2">
        <v>45148</v>
      </c>
      <c r="B1806" s="3">
        <f t="shared" si="86"/>
        <v>2024</v>
      </c>
      <c r="C1806" t="str">
        <f t="shared" si="84"/>
        <v>2023-2024</v>
      </c>
      <c r="D1806" t="s">
        <v>147</v>
      </c>
      <c r="E1806" t="s">
        <v>137</v>
      </c>
      <c r="F1806" t="str">
        <f t="shared" si="85"/>
        <v>New South Wales</v>
      </c>
      <c r="G1806" t="s">
        <v>10</v>
      </c>
      <c r="H1806">
        <v>2031</v>
      </c>
      <c r="I1806" t="s">
        <v>11</v>
      </c>
      <c r="J1806" t="s">
        <v>12</v>
      </c>
      <c r="K1806" t="s">
        <v>155</v>
      </c>
      <c r="L1806" t="s">
        <v>20</v>
      </c>
      <c r="M1806" s="5">
        <v>99.77000000000001</v>
      </c>
    </row>
    <row r="1807" spans="1:13" x14ac:dyDescent="0.15">
      <c r="A1807" s="2">
        <v>45102</v>
      </c>
      <c r="B1807" s="3">
        <f t="shared" si="86"/>
        <v>2023</v>
      </c>
      <c r="C1807" t="str">
        <f t="shared" si="84"/>
        <v>2022-2023</v>
      </c>
      <c r="D1807" t="s">
        <v>147</v>
      </c>
      <c r="E1807" t="s">
        <v>9</v>
      </c>
      <c r="F1807" t="str">
        <f t="shared" si="85"/>
        <v>New South Wales</v>
      </c>
      <c r="G1807" t="s">
        <v>10</v>
      </c>
      <c r="H1807">
        <v>2067</v>
      </c>
      <c r="I1807" t="s">
        <v>11</v>
      </c>
      <c r="J1807" t="s">
        <v>12</v>
      </c>
      <c r="K1807" t="s">
        <v>149</v>
      </c>
      <c r="L1807" t="s">
        <v>15</v>
      </c>
      <c r="M1807" s="5">
        <v>99.8</v>
      </c>
    </row>
    <row r="1808" spans="1:13" x14ac:dyDescent="0.15">
      <c r="A1808" s="2">
        <v>45455</v>
      </c>
      <c r="B1808" s="3">
        <f t="shared" si="86"/>
        <v>2024</v>
      </c>
      <c r="C1808" t="str">
        <f t="shared" si="84"/>
        <v>2023-2024</v>
      </c>
      <c r="D1808" t="s">
        <v>148</v>
      </c>
      <c r="E1808" t="s">
        <v>145</v>
      </c>
      <c r="F1808" t="str">
        <f t="shared" si="85"/>
        <v>New South Wales</v>
      </c>
      <c r="G1808" t="s">
        <v>10</v>
      </c>
      <c r="H1808">
        <v>2101</v>
      </c>
      <c r="I1808" t="s">
        <v>11</v>
      </c>
      <c r="J1808" t="s">
        <v>27</v>
      </c>
      <c r="K1808" t="s">
        <v>149</v>
      </c>
      <c r="L1808" t="s">
        <v>15</v>
      </c>
      <c r="M1808" s="5">
        <v>99.8</v>
      </c>
    </row>
    <row r="1809" spans="1:13" x14ac:dyDescent="0.15">
      <c r="A1809" s="2">
        <v>45237</v>
      </c>
      <c r="B1809" s="3">
        <f t="shared" si="86"/>
        <v>2024</v>
      </c>
      <c r="C1809" t="str">
        <f t="shared" si="84"/>
        <v>2023-2024</v>
      </c>
      <c r="D1809" t="s">
        <v>147</v>
      </c>
      <c r="E1809" t="s">
        <v>146</v>
      </c>
      <c r="F1809" t="str">
        <f t="shared" si="85"/>
        <v>Victoria</v>
      </c>
      <c r="G1809" t="s">
        <v>45</v>
      </c>
      <c r="H1809">
        <v>3353</v>
      </c>
      <c r="I1809" t="s">
        <v>11</v>
      </c>
      <c r="J1809" t="s">
        <v>60</v>
      </c>
      <c r="K1809" t="s">
        <v>150</v>
      </c>
      <c r="L1809" t="s">
        <v>18</v>
      </c>
      <c r="M1809" s="5">
        <v>99.95</v>
      </c>
    </row>
    <row r="1810" spans="1:13" x14ac:dyDescent="0.15">
      <c r="A1810" s="2">
        <v>45164</v>
      </c>
      <c r="B1810" s="3">
        <f t="shared" si="86"/>
        <v>2024</v>
      </c>
      <c r="C1810" t="str">
        <f t="shared" si="84"/>
        <v>2023-2024</v>
      </c>
      <c r="D1810" t="s">
        <v>147</v>
      </c>
      <c r="E1810" t="s">
        <v>144</v>
      </c>
      <c r="F1810" t="str">
        <f t="shared" si="85"/>
        <v>Queensland</v>
      </c>
      <c r="G1810" t="s">
        <v>35</v>
      </c>
      <c r="H1810">
        <v>4566</v>
      </c>
      <c r="I1810" t="s">
        <v>11</v>
      </c>
      <c r="J1810" t="s">
        <v>120</v>
      </c>
      <c r="K1810" t="s">
        <v>149</v>
      </c>
      <c r="L1810" t="s">
        <v>15</v>
      </c>
      <c r="M1810" s="5">
        <v>100</v>
      </c>
    </row>
    <row r="1811" spans="1:13" x14ac:dyDescent="0.15">
      <c r="A1811" s="2">
        <v>45349</v>
      </c>
      <c r="B1811" s="3">
        <f t="shared" si="86"/>
        <v>2024</v>
      </c>
      <c r="C1811" t="str">
        <f t="shared" si="84"/>
        <v>2023-2024</v>
      </c>
      <c r="D1811" t="s">
        <v>147</v>
      </c>
      <c r="E1811" t="s">
        <v>78</v>
      </c>
      <c r="F1811" t="str">
        <f t="shared" si="85"/>
        <v>New South Wales</v>
      </c>
      <c r="G1811" t="s">
        <v>10</v>
      </c>
      <c r="H1811">
        <v>2350</v>
      </c>
      <c r="I1811" t="s">
        <v>11</v>
      </c>
      <c r="J1811" t="s">
        <v>68</v>
      </c>
      <c r="K1811" t="s">
        <v>157</v>
      </c>
      <c r="L1811" t="s">
        <v>22</v>
      </c>
      <c r="M1811" s="5">
        <v>100.38</v>
      </c>
    </row>
    <row r="1812" spans="1:13" x14ac:dyDescent="0.15">
      <c r="A1812" s="2">
        <v>45567</v>
      </c>
      <c r="B1812" s="3">
        <f t="shared" si="86"/>
        <v>2025</v>
      </c>
      <c r="C1812" t="str">
        <f t="shared" si="84"/>
        <v>2024-2025</v>
      </c>
      <c r="D1812" t="s">
        <v>147</v>
      </c>
      <c r="E1812" t="s">
        <v>39</v>
      </c>
      <c r="F1812" t="str">
        <f t="shared" si="85"/>
        <v>South Australia</v>
      </c>
      <c r="G1812" t="s">
        <v>32</v>
      </c>
      <c r="H1812">
        <v>5343</v>
      </c>
      <c r="I1812" t="s">
        <v>11</v>
      </c>
      <c r="J1812" t="s">
        <v>38</v>
      </c>
      <c r="K1812" t="s">
        <v>154</v>
      </c>
      <c r="L1812" t="s">
        <v>14</v>
      </c>
      <c r="M1812" s="5">
        <v>100.6</v>
      </c>
    </row>
    <row r="1813" spans="1:13" x14ac:dyDescent="0.15">
      <c r="A1813" s="2">
        <v>45049</v>
      </c>
      <c r="B1813" s="3">
        <f t="shared" si="86"/>
        <v>2023</v>
      </c>
      <c r="C1813" t="str">
        <f t="shared" si="84"/>
        <v>2022-2023</v>
      </c>
      <c r="D1813" t="s">
        <v>147</v>
      </c>
      <c r="E1813" t="s">
        <v>64</v>
      </c>
      <c r="F1813" t="str">
        <f t="shared" si="85"/>
        <v>Victoria</v>
      </c>
      <c r="G1813" t="s">
        <v>45</v>
      </c>
      <c r="H1813">
        <v>3199</v>
      </c>
      <c r="I1813" t="s">
        <v>11</v>
      </c>
      <c r="J1813" t="s">
        <v>63</v>
      </c>
      <c r="K1813" t="s">
        <v>157</v>
      </c>
      <c r="L1813" t="s">
        <v>22</v>
      </c>
      <c r="M1813" s="5">
        <v>100.77</v>
      </c>
    </row>
    <row r="1814" spans="1:13" x14ac:dyDescent="0.15">
      <c r="A1814" s="2">
        <v>45321</v>
      </c>
      <c r="B1814" s="3">
        <f t="shared" si="86"/>
        <v>2024</v>
      </c>
      <c r="C1814" t="str">
        <f t="shared" si="84"/>
        <v>2023-2024</v>
      </c>
      <c r="D1814" t="s">
        <v>147</v>
      </c>
      <c r="E1814" t="s">
        <v>115</v>
      </c>
      <c r="F1814" t="str">
        <f t="shared" si="85"/>
        <v>Western Australia</v>
      </c>
      <c r="G1814" t="s">
        <v>48</v>
      </c>
      <c r="H1814">
        <v>6280</v>
      </c>
      <c r="I1814" t="s">
        <v>11</v>
      </c>
      <c r="J1814" t="s">
        <v>94</v>
      </c>
      <c r="K1814" t="s">
        <v>152</v>
      </c>
      <c r="L1814" t="s">
        <v>13</v>
      </c>
      <c r="M1814" s="5">
        <v>100.83000000000001</v>
      </c>
    </row>
    <row r="1815" spans="1:13" x14ac:dyDescent="0.15">
      <c r="A1815" s="2">
        <v>45589</v>
      </c>
      <c r="B1815" s="3">
        <f t="shared" si="86"/>
        <v>2025</v>
      </c>
      <c r="C1815" t="str">
        <f t="shared" si="84"/>
        <v>2024-2025</v>
      </c>
      <c r="D1815" t="s">
        <v>148</v>
      </c>
      <c r="E1815" t="s">
        <v>139</v>
      </c>
      <c r="F1815" t="str">
        <f t="shared" si="85"/>
        <v>New South Wales</v>
      </c>
      <c r="G1815" t="s">
        <v>10</v>
      </c>
      <c r="H1815">
        <v>2020</v>
      </c>
      <c r="I1815" t="s">
        <v>11</v>
      </c>
      <c r="J1815" t="s">
        <v>12</v>
      </c>
      <c r="K1815" t="s">
        <v>150</v>
      </c>
      <c r="L1815" t="s">
        <v>18</v>
      </c>
      <c r="M1815" s="5">
        <v>101.5</v>
      </c>
    </row>
    <row r="1816" spans="1:13" x14ac:dyDescent="0.15">
      <c r="A1816" s="2">
        <v>45585</v>
      </c>
      <c r="B1816" s="3">
        <f t="shared" si="86"/>
        <v>2025</v>
      </c>
      <c r="C1816" t="str">
        <f t="shared" si="84"/>
        <v>2024-2025</v>
      </c>
      <c r="D1816" t="s">
        <v>148</v>
      </c>
      <c r="E1816" t="s">
        <v>42</v>
      </c>
      <c r="F1816" t="str">
        <f t="shared" si="85"/>
        <v>Queensland</v>
      </c>
      <c r="G1816" t="s">
        <v>35</v>
      </c>
      <c r="H1816">
        <v>4053</v>
      </c>
      <c r="I1816" t="s">
        <v>11</v>
      </c>
      <c r="J1816" t="s">
        <v>43</v>
      </c>
      <c r="K1816" t="s">
        <v>149</v>
      </c>
      <c r="L1816" t="s">
        <v>15</v>
      </c>
      <c r="M1816" s="5">
        <v>101.55</v>
      </c>
    </row>
    <row r="1817" spans="1:13" x14ac:dyDescent="0.15">
      <c r="A1817" s="2">
        <v>45633</v>
      </c>
      <c r="B1817" s="3">
        <f t="shared" si="86"/>
        <v>2025</v>
      </c>
      <c r="C1817" t="str">
        <f t="shared" si="84"/>
        <v>2024-2025</v>
      </c>
      <c r="D1817" t="s">
        <v>147</v>
      </c>
      <c r="E1817" t="s">
        <v>53</v>
      </c>
      <c r="F1817" t="str">
        <f t="shared" si="85"/>
        <v>South Australia</v>
      </c>
      <c r="G1817" t="s">
        <v>32</v>
      </c>
      <c r="H1817">
        <v>5082</v>
      </c>
      <c r="I1817" t="s">
        <v>11</v>
      </c>
      <c r="J1817" t="s">
        <v>33</v>
      </c>
      <c r="K1817" t="s">
        <v>156</v>
      </c>
      <c r="L1817" t="s">
        <v>17</v>
      </c>
      <c r="M1817" s="5">
        <v>101.66</v>
      </c>
    </row>
    <row r="1818" spans="1:13" x14ac:dyDescent="0.15">
      <c r="A1818" s="2">
        <v>45612</v>
      </c>
      <c r="B1818" s="3">
        <f t="shared" si="86"/>
        <v>2025</v>
      </c>
      <c r="C1818" t="str">
        <f t="shared" si="84"/>
        <v>2024-2025</v>
      </c>
      <c r="D1818" t="s">
        <v>147</v>
      </c>
      <c r="E1818" t="s">
        <v>82</v>
      </c>
      <c r="F1818" t="str">
        <f t="shared" si="85"/>
        <v>Queensland</v>
      </c>
      <c r="G1818" t="s">
        <v>35</v>
      </c>
      <c r="H1818">
        <v>4012</v>
      </c>
      <c r="I1818" t="s">
        <v>11</v>
      </c>
      <c r="J1818" t="s">
        <v>43</v>
      </c>
      <c r="K1818" t="s">
        <v>19</v>
      </c>
      <c r="L1818" t="s">
        <v>23</v>
      </c>
      <c r="M1818" s="5">
        <v>101.87</v>
      </c>
    </row>
    <row r="1819" spans="1:13" x14ac:dyDescent="0.15">
      <c r="A1819" s="2">
        <v>45527</v>
      </c>
      <c r="B1819" s="3">
        <f t="shared" si="86"/>
        <v>2025</v>
      </c>
      <c r="C1819" t="str">
        <f t="shared" si="84"/>
        <v>2024-2025</v>
      </c>
      <c r="D1819" t="s">
        <v>148</v>
      </c>
      <c r="E1819" t="s">
        <v>138</v>
      </c>
      <c r="F1819" t="str">
        <f t="shared" si="85"/>
        <v>Queensland</v>
      </c>
      <c r="G1819" t="s">
        <v>35</v>
      </c>
      <c r="H1819">
        <v>4558</v>
      </c>
      <c r="I1819" t="s">
        <v>11</v>
      </c>
      <c r="J1819" t="s">
        <v>120</v>
      </c>
      <c r="K1819" t="s">
        <v>151</v>
      </c>
      <c r="L1819" t="s">
        <v>21</v>
      </c>
      <c r="M1819" s="5">
        <v>101.88</v>
      </c>
    </row>
    <row r="1820" spans="1:13" x14ac:dyDescent="0.15">
      <c r="A1820" s="2">
        <v>45181</v>
      </c>
      <c r="B1820" s="3">
        <f t="shared" si="86"/>
        <v>2024</v>
      </c>
      <c r="C1820" t="str">
        <f t="shared" si="84"/>
        <v>2023-2024</v>
      </c>
      <c r="D1820" t="s">
        <v>147</v>
      </c>
      <c r="E1820" t="s">
        <v>73</v>
      </c>
      <c r="F1820" t="str">
        <f t="shared" si="85"/>
        <v>Victoria</v>
      </c>
      <c r="G1820" t="s">
        <v>45</v>
      </c>
      <c r="H1820">
        <v>3136</v>
      </c>
      <c r="I1820" t="s">
        <v>11</v>
      </c>
      <c r="J1820" t="s">
        <v>63</v>
      </c>
      <c r="K1820" t="s">
        <v>154</v>
      </c>
      <c r="L1820" t="s">
        <v>14</v>
      </c>
      <c r="M1820" s="5">
        <v>101.89000000000001</v>
      </c>
    </row>
    <row r="1821" spans="1:13" x14ac:dyDescent="0.15">
      <c r="A1821" s="2">
        <v>45144</v>
      </c>
      <c r="B1821" s="3">
        <f t="shared" si="86"/>
        <v>2024</v>
      </c>
      <c r="C1821" t="str">
        <f t="shared" si="84"/>
        <v>2023-2024</v>
      </c>
      <c r="D1821" t="s">
        <v>148</v>
      </c>
      <c r="E1821" t="s">
        <v>111</v>
      </c>
      <c r="F1821" t="str">
        <f t="shared" si="85"/>
        <v>New South Wales</v>
      </c>
      <c r="G1821" t="s">
        <v>10</v>
      </c>
      <c r="H1821">
        <v>2120</v>
      </c>
      <c r="I1821" t="s">
        <v>11</v>
      </c>
      <c r="J1821" t="s">
        <v>27</v>
      </c>
      <c r="K1821" t="s">
        <v>156</v>
      </c>
      <c r="L1821" t="s">
        <v>17</v>
      </c>
      <c r="M1821" s="5">
        <v>102.33000000000001</v>
      </c>
    </row>
    <row r="1822" spans="1:13" x14ac:dyDescent="0.15">
      <c r="A1822" s="2">
        <v>44957</v>
      </c>
      <c r="B1822" s="3">
        <f t="shared" si="86"/>
        <v>2023</v>
      </c>
      <c r="C1822" t="str">
        <f t="shared" si="84"/>
        <v>2022-2023</v>
      </c>
      <c r="D1822" t="s">
        <v>147</v>
      </c>
      <c r="E1822" t="s">
        <v>111</v>
      </c>
      <c r="F1822" t="str">
        <f t="shared" si="85"/>
        <v>New South Wales</v>
      </c>
      <c r="G1822" t="s">
        <v>10</v>
      </c>
      <c r="H1822">
        <v>2120</v>
      </c>
      <c r="I1822" t="s">
        <v>11</v>
      </c>
      <c r="J1822" t="s">
        <v>27</v>
      </c>
      <c r="K1822" t="s">
        <v>19</v>
      </c>
      <c r="L1822" t="s">
        <v>23</v>
      </c>
      <c r="M1822" s="5">
        <v>102.43</v>
      </c>
    </row>
    <row r="1823" spans="1:13" x14ac:dyDescent="0.15">
      <c r="A1823" s="2">
        <v>45525</v>
      </c>
      <c r="B1823" s="3">
        <f t="shared" si="86"/>
        <v>2025</v>
      </c>
      <c r="C1823" t="str">
        <f t="shared" si="84"/>
        <v>2024-2025</v>
      </c>
      <c r="D1823" t="s">
        <v>148</v>
      </c>
      <c r="E1823" t="s">
        <v>123</v>
      </c>
      <c r="F1823" t="str">
        <f t="shared" si="85"/>
        <v>Western Australia</v>
      </c>
      <c r="G1823" t="s">
        <v>48</v>
      </c>
      <c r="H1823">
        <v>6109</v>
      </c>
      <c r="I1823" t="s">
        <v>11</v>
      </c>
      <c r="J1823" t="s">
        <v>94</v>
      </c>
      <c r="K1823" t="s">
        <v>153</v>
      </c>
      <c r="L1823" t="s">
        <v>16</v>
      </c>
      <c r="M1823" s="5">
        <v>102.62</v>
      </c>
    </row>
    <row r="1824" spans="1:13" x14ac:dyDescent="0.15">
      <c r="A1824" s="2">
        <v>45088</v>
      </c>
      <c r="B1824" s="3">
        <f t="shared" si="86"/>
        <v>2023</v>
      </c>
      <c r="C1824" t="str">
        <f t="shared" si="84"/>
        <v>2022-2023</v>
      </c>
      <c r="D1824" t="s">
        <v>147</v>
      </c>
      <c r="E1824" t="s">
        <v>97</v>
      </c>
      <c r="F1824" t="str">
        <f t="shared" si="85"/>
        <v>Tasmania</v>
      </c>
      <c r="G1824" t="s">
        <v>70</v>
      </c>
      <c r="H1824">
        <v>7250</v>
      </c>
      <c r="I1824" t="s">
        <v>11</v>
      </c>
      <c r="J1824" t="s">
        <v>71</v>
      </c>
      <c r="K1824" t="s">
        <v>19</v>
      </c>
      <c r="L1824" t="s">
        <v>23</v>
      </c>
      <c r="M1824" s="5">
        <v>102.77</v>
      </c>
    </row>
    <row r="1825" spans="1:13" x14ac:dyDescent="0.15">
      <c r="A1825" s="2">
        <v>45069</v>
      </c>
      <c r="B1825" s="3">
        <f t="shared" si="86"/>
        <v>2023</v>
      </c>
      <c r="C1825" t="str">
        <f t="shared" si="84"/>
        <v>2022-2023</v>
      </c>
      <c r="D1825" t="s">
        <v>147</v>
      </c>
      <c r="E1825" t="s">
        <v>129</v>
      </c>
      <c r="F1825" t="str">
        <f t="shared" si="85"/>
        <v>Tasmania</v>
      </c>
      <c r="G1825" t="s">
        <v>70</v>
      </c>
      <c r="H1825">
        <v>7010</v>
      </c>
      <c r="I1825" t="s">
        <v>11</v>
      </c>
      <c r="J1825" t="s">
        <v>71</v>
      </c>
      <c r="K1825" t="s">
        <v>150</v>
      </c>
      <c r="L1825" t="s">
        <v>18</v>
      </c>
      <c r="M1825" s="5">
        <v>102.81</v>
      </c>
    </row>
    <row r="1826" spans="1:13" x14ac:dyDescent="0.15">
      <c r="A1826" s="2">
        <v>45006</v>
      </c>
      <c r="B1826" s="3">
        <f t="shared" si="86"/>
        <v>2023</v>
      </c>
      <c r="C1826" t="str">
        <f t="shared" si="84"/>
        <v>2022-2023</v>
      </c>
      <c r="D1826" t="s">
        <v>147</v>
      </c>
      <c r="E1826" t="s">
        <v>53</v>
      </c>
      <c r="F1826" t="str">
        <f t="shared" si="85"/>
        <v>South Australia</v>
      </c>
      <c r="G1826" t="s">
        <v>32</v>
      </c>
      <c r="H1826">
        <v>5082</v>
      </c>
      <c r="I1826" t="s">
        <v>11</v>
      </c>
      <c r="J1826" t="s">
        <v>33</v>
      </c>
      <c r="K1826" t="s">
        <v>154</v>
      </c>
      <c r="L1826" t="s">
        <v>14</v>
      </c>
      <c r="M1826" s="5">
        <v>102.89999999999999</v>
      </c>
    </row>
    <row r="1827" spans="1:13" x14ac:dyDescent="0.15">
      <c r="A1827" s="2">
        <v>45635</v>
      </c>
      <c r="B1827" s="3">
        <f t="shared" si="86"/>
        <v>2025</v>
      </c>
      <c r="C1827" t="str">
        <f t="shared" si="84"/>
        <v>2024-2025</v>
      </c>
      <c r="D1827" t="s">
        <v>147</v>
      </c>
      <c r="E1827" t="s">
        <v>82</v>
      </c>
      <c r="F1827" t="str">
        <f t="shared" si="85"/>
        <v>Queensland</v>
      </c>
      <c r="G1827" t="s">
        <v>35</v>
      </c>
      <c r="H1827">
        <v>4012</v>
      </c>
      <c r="I1827" t="s">
        <v>11</v>
      </c>
      <c r="J1827" t="s">
        <v>43</v>
      </c>
      <c r="K1827" t="s">
        <v>153</v>
      </c>
      <c r="L1827" t="s">
        <v>16</v>
      </c>
      <c r="M1827" s="5">
        <v>102.93</v>
      </c>
    </row>
    <row r="1828" spans="1:13" x14ac:dyDescent="0.15">
      <c r="A1828" s="2">
        <v>44971</v>
      </c>
      <c r="B1828" s="3">
        <f t="shared" si="86"/>
        <v>2023</v>
      </c>
      <c r="C1828" t="str">
        <f t="shared" si="84"/>
        <v>2022-2023</v>
      </c>
      <c r="D1828" t="s">
        <v>147</v>
      </c>
      <c r="E1828" t="s">
        <v>103</v>
      </c>
      <c r="F1828" t="str">
        <f t="shared" si="85"/>
        <v>Queensland</v>
      </c>
      <c r="G1828" t="s">
        <v>35</v>
      </c>
      <c r="H1828">
        <v>4509</v>
      </c>
      <c r="I1828" t="s">
        <v>11</v>
      </c>
      <c r="J1828" t="s">
        <v>104</v>
      </c>
      <c r="K1828" t="s">
        <v>149</v>
      </c>
      <c r="L1828" t="s">
        <v>15</v>
      </c>
      <c r="M1828" s="5">
        <v>103</v>
      </c>
    </row>
    <row r="1829" spans="1:13" x14ac:dyDescent="0.15">
      <c r="A1829" s="2">
        <v>45388</v>
      </c>
      <c r="B1829" s="3">
        <f t="shared" si="86"/>
        <v>2024</v>
      </c>
      <c r="C1829" t="str">
        <f t="shared" si="84"/>
        <v>2023-2024</v>
      </c>
      <c r="D1829" t="s">
        <v>147</v>
      </c>
      <c r="E1829" t="s">
        <v>40</v>
      </c>
      <c r="F1829" t="str">
        <f t="shared" si="85"/>
        <v>New South Wales</v>
      </c>
      <c r="G1829" t="s">
        <v>10</v>
      </c>
      <c r="H1829">
        <v>2116</v>
      </c>
      <c r="I1829" t="s">
        <v>11</v>
      </c>
      <c r="J1829" t="s">
        <v>27</v>
      </c>
      <c r="K1829" t="s">
        <v>153</v>
      </c>
      <c r="L1829" t="s">
        <v>16</v>
      </c>
      <c r="M1829" s="5">
        <v>103.07</v>
      </c>
    </row>
    <row r="1830" spans="1:13" x14ac:dyDescent="0.15">
      <c r="A1830" s="2">
        <v>44975</v>
      </c>
      <c r="B1830" s="3">
        <f t="shared" si="86"/>
        <v>2023</v>
      </c>
      <c r="C1830" t="str">
        <f t="shared" si="84"/>
        <v>2022-2023</v>
      </c>
      <c r="D1830" t="s">
        <v>148</v>
      </c>
      <c r="E1830" t="s">
        <v>144</v>
      </c>
      <c r="F1830" t="str">
        <f t="shared" si="85"/>
        <v>Queensland</v>
      </c>
      <c r="G1830" t="s">
        <v>35</v>
      </c>
      <c r="H1830">
        <v>4566</v>
      </c>
      <c r="I1830" t="s">
        <v>11</v>
      </c>
      <c r="J1830" t="s">
        <v>120</v>
      </c>
      <c r="K1830" t="s">
        <v>156</v>
      </c>
      <c r="L1830" t="s">
        <v>17</v>
      </c>
      <c r="M1830" s="5">
        <v>103.77</v>
      </c>
    </row>
    <row r="1831" spans="1:13" x14ac:dyDescent="0.15">
      <c r="A1831" s="2">
        <v>45506</v>
      </c>
      <c r="B1831" s="3">
        <f t="shared" si="86"/>
        <v>2025</v>
      </c>
      <c r="C1831" t="str">
        <f t="shared" si="84"/>
        <v>2024-2025</v>
      </c>
      <c r="D1831" t="s">
        <v>148</v>
      </c>
      <c r="E1831" t="s">
        <v>125</v>
      </c>
      <c r="F1831" t="str">
        <f t="shared" si="85"/>
        <v>Victoria</v>
      </c>
      <c r="G1831" t="s">
        <v>45</v>
      </c>
      <c r="H1831">
        <v>3400</v>
      </c>
      <c r="I1831" t="s">
        <v>11</v>
      </c>
      <c r="J1831" t="s">
        <v>60</v>
      </c>
      <c r="K1831" t="s">
        <v>152</v>
      </c>
      <c r="L1831" t="s">
        <v>13</v>
      </c>
      <c r="M1831" s="5">
        <v>103.87</v>
      </c>
    </row>
    <row r="1832" spans="1:13" x14ac:dyDescent="0.15">
      <c r="A1832" s="2">
        <v>45341</v>
      </c>
      <c r="B1832" s="3">
        <f t="shared" si="86"/>
        <v>2024</v>
      </c>
      <c r="C1832" t="str">
        <f t="shared" si="84"/>
        <v>2023-2024</v>
      </c>
      <c r="D1832" t="s">
        <v>148</v>
      </c>
      <c r="E1832" t="s">
        <v>106</v>
      </c>
      <c r="F1832" t="str">
        <f t="shared" si="85"/>
        <v>Victoria</v>
      </c>
      <c r="G1832" t="s">
        <v>45</v>
      </c>
      <c r="H1832">
        <v>3915</v>
      </c>
      <c r="I1832" t="s">
        <v>11</v>
      </c>
      <c r="J1832" t="s">
        <v>55</v>
      </c>
      <c r="K1832" t="s">
        <v>154</v>
      </c>
      <c r="L1832" t="s">
        <v>14</v>
      </c>
      <c r="M1832" s="5">
        <v>103.92</v>
      </c>
    </row>
    <row r="1833" spans="1:13" x14ac:dyDescent="0.15">
      <c r="A1833" s="2">
        <v>45465</v>
      </c>
      <c r="B1833" s="3">
        <f t="shared" si="86"/>
        <v>2024</v>
      </c>
      <c r="C1833" t="str">
        <f t="shared" si="84"/>
        <v>2023-2024</v>
      </c>
      <c r="D1833" t="s">
        <v>147</v>
      </c>
      <c r="E1833" t="s">
        <v>31</v>
      </c>
      <c r="F1833" t="str">
        <f t="shared" si="85"/>
        <v>South Australia</v>
      </c>
      <c r="G1833" t="s">
        <v>32</v>
      </c>
      <c r="H1833">
        <v>5168</v>
      </c>
      <c r="I1833" t="s">
        <v>11</v>
      </c>
      <c r="J1833" t="s">
        <v>33</v>
      </c>
      <c r="K1833" t="s">
        <v>153</v>
      </c>
      <c r="L1833" t="s">
        <v>16</v>
      </c>
      <c r="M1833" s="5">
        <v>103.92</v>
      </c>
    </row>
    <row r="1834" spans="1:13" x14ac:dyDescent="0.15">
      <c r="A1834" s="2">
        <v>45383</v>
      </c>
      <c r="B1834" s="3">
        <f t="shared" si="86"/>
        <v>2024</v>
      </c>
      <c r="C1834" t="str">
        <f t="shared" si="84"/>
        <v>2023-2024</v>
      </c>
      <c r="D1834" t="s">
        <v>148</v>
      </c>
      <c r="E1834" t="s">
        <v>90</v>
      </c>
      <c r="F1834" t="str">
        <f t="shared" si="85"/>
        <v>Victoria</v>
      </c>
      <c r="G1834" t="s">
        <v>45</v>
      </c>
      <c r="H1834">
        <v>3179</v>
      </c>
      <c r="I1834" t="s">
        <v>11</v>
      </c>
      <c r="J1834" t="s">
        <v>63</v>
      </c>
      <c r="K1834" t="s">
        <v>154</v>
      </c>
      <c r="L1834" t="s">
        <v>14</v>
      </c>
      <c r="M1834" s="5">
        <v>103.92</v>
      </c>
    </row>
    <row r="1835" spans="1:13" x14ac:dyDescent="0.15">
      <c r="A1835" s="2">
        <v>45066</v>
      </c>
      <c r="B1835" s="3">
        <f t="shared" si="86"/>
        <v>2023</v>
      </c>
      <c r="C1835" t="str">
        <f t="shared" si="84"/>
        <v>2022-2023</v>
      </c>
      <c r="D1835" t="s">
        <v>148</v>
      </c>
      <c r="E1835" t="s">
        <v>117</v>
      </c>
      <c r="F1835" t="str">
        <f t="shared" si="85"/>
        <v>Queensland</v>
      </c>
      <c r="G1835" t="s">
        <v>35</v>
      </c>
      <c r="H1835">
        <v>4119</v>
      </c>
      <c r="I1835" t="s">
        <v>11</v>
      </c>
      <c r="J1835" t="s">
        <v>43</v>
      </c>
      <c r="K1835" t="s">
        <v>153</v>
      </c>
      <c r="L1835" t="s">
        <v>16</v>
      </c>
      <c r="M1835" s="5">
        <v>103.92</v>
      </c>
    </row>
    <row r="1836" spans="1:13" x14ac:dyDescent="0.15">
      <c r="A1836" s="2">
        <v>45256</v>
      </c>
      <c r="B1836" s="3">
        <f t="shared" si="86"/>
        <v>2024</v>
      </c>
      <c r="C1836" t="str">
        <f t="shared" si="84"/>
        <v>2023-2024</v>
      </c>
      <c r="D1836" t="s">
        <v>148</v>
      </c>
      <c r="E1836" t="s">
        <v>31</v>
      </c>
      <c r="F1836" t="str">
        <f t="shared" si="85"/>
        <v>South Australia</v>
      </c>
      <c r="G1836" t="s">
        <v>32</v>
      </c>
      <c r="H1836">
        <v>5168</v>
      </c>
      <c r="I1836" t="s">
        <v>11</v>
      </c>
      <c r="J1836" t="s">
        <v>33</v>
      </c>
      <c r="K1836" t="s">
        <v>154</v>
      </c>
      <c r="L1836" t="s">
        <v>14</v>
      </c>
      <c r="M1836" s="5">
        <v>104.47</v>
      </c>
    </row>
    <row r="1837" spans="1:13" x14ac:dyDescent="0.15">
      <c r="A1837" s="2">
        <v>45315</v>
      </c>
      <c r="B1837" s="3">
        <f t="shared" si="86"/>
        <v>2024</v>
      </c>
      <c r="C1837" t="str">
        <f t="shared" si="84"/>
        <v>2023-2024</v>
      </c>
      <c r="D1837" t="s">
        <v>148</v>
      </c>
      <c r="E1837" t="s">
        <v>90</v>
      </c>
      <c r="F1837" t="str">
        <f t="shared" si="85"/>
        <v>Victoria</v>
      </c>
      <c r="G1837" t="s">
        <v>45</v>
      </c>
      <c r="H1837">
        <v>3179</v>
      </c>
      <c r="I1837" t="s">
        <v>11</v>
      </c>
      <c r="J1837" t="s">
        <v>63</v>
      </c>
      <c r="K1837" t="s">
        <v>152</v>
      </c>
      <c r="L1837" t="s">
        <v>13</v>
      </c>
      <c r="M1837" s="5">
        <v>104.5</v>
      </c>
    </row>
    <row r="1838" spans="1:13" x14ac:dyDescent="0.15">
      <c r="A1838" s="2">
        <v>45263</v>
      </c>
      <c r="B1838" s="3">
        <f t="shared" si="86"/>
        <v>2024</v>
      </c>
      <c r="C1838" t="str">
        <f t="shared" si="84"/>
        <v>2023-2024</v>
      </c>
      <c r="D1838" t="s">
        <v>147</v>
      </c>
      <c r="E1838" t="s">
        <v>109</v>
      </c>
      <c r="F1838" t="str">
        <f t="shared" si="85"/>
        <v>New South Wales</v>
      </c>
      <c r="G1838" t="s">
        <v>10</v>
      </c>
      <c r="H1838">
        <v>2480</v>
      </c>
      <c r="I1838" t="s">
        <v>11</v>
      </c>
      <c r="J1838" t="s">
        <v>68</v>
      </c>
      <c r="K1838" t="s">
        <v>150</v>
      </c>
      <c r="L1838" t="s">
        <v>18</v>
      </c>
      <c r="M1838" s="5">
        <v>104.73</v>
      </c>
    </row>
    <row r="1839" spans="1:13" x14ac:dyDescent="0.15">
      <c r="A1839" s="2">
        <v>45393</v>
      </c>
      <c r="B1839" s="3">
        <f t="shared" si="86"/>
        <v>2024</v>
      </c>
      <c r="C1839" t="str">
        <f t="shared" si="84"/>
        <v>2023-2024</v>
      </c>
      <c r="D1839" t="s">
        <v>147</v>
      </c>
      <c r="E1839" t="s">
        <v>126</v>
      </c>
      <c r="F1839" t="str">
        <f t="shared" si="85"/>
        <v>Queensland</v>
      </c>
      <c r="G1839" t="s">
        <v>35</v>
      </c>
      <c r="H1839">
        <v>4551</v>
      </c>
      <c r="I1839" t="s">
        <v>11</v>
      </c>
      <c r="J1839" t="s">
        <v>120</v>
      </c>
      <c r="K1839" t="s">
        <v>157</v>
      </c>
      <c r="L1839" t="s">
        <v>22</v>
      </c>
      <c r="M1839" s="5">
        <v>104.77</v>
      </c>
    </row>
    <row r="1840" spans="1:13" x14ac:dyDescent="0.15">
      <c r="A1840" s="2">
        <v>45610</v>
      </c>
      <c r="B1840" s="3">
        <f t="shared" si="86"/>
        <v>2025</v>
      </c>
      <c r="C1840" t="str">
        <f t="shared" si="84"/>
        <v>2024-2025</v>
      </c>
      <c r="D1840" t="s">
        <v>148</v>
      </c>
      <c r="E1840" t="s">
        <v>123</v>
      </c>
      <c r="F1840" t="str">
        <f t="shared" si="85"/>
        <v>Western Australia</v>
      </c>
      <c r="G1840" t="s">
        <v>48</v>
      </c>
      <c r="H1840">
        <v>6109</v>
      </c>
      <c r="I1840" t="s">
        <v>11</v>
      </c>
      <c r="J1840" t="s">
        <v>94</v>
      </c>
      <c r="K1840" t="s">
        <v>149</v>
      </c>
      <c r="L1840" t="s">
        <v>15</v>
      </c>
      <c r="M1840" s="5">
        <v>104.79</v>
      </c>
    </row>
    <row r="1841" spans="1:13" x14ac:dyDescent="0.15">
      <c r="A1841" s="2">
        <v>45035</v>
      </c>
      <c r="B1841" s="3">
        <f t="shared" si="86"/>
        <v>2023</v>
      </c>
      <c r="C1841" t="str">
        <f t="shared" si="84"/>
        <v>2022-2023</v>
      </c>
      <c r="D1841" t="s">
        <v>147</v>
      </c>
      <c r="E1841" t="s">
        <v>139</v>
      </c>
      <c r="F1841" t="str">
        <f t="shared" si="85"/>
        <v>New South Wales</v>
      </c>
      <c r="G1841" t="s">
        <v>10</v>
      </c>
      <c r="H1841">
        <v>2020</v>
      </c>
      <c r="I1841" t="s">
        <v>11</v>
      </c>
      <c r="J1841" t="s">
        <v>12</v>
      </c>
      <c r="K1841" t="s">
        <v>149</v>
      </c>
      <c r="L1841" t="s">
        <v>15</v>
      </c>
      <c r="M1841" s="5">
        <v>104.79</v>
      </c>
    </row>
    <row r="1842" spans="1:13" x14ac:dyDescent="0.15">
      <c r="A1842" s="2">
        <v>44931</v>
      </c>
      <c r="B1842" s="3">
        <f t="shared" si="86"/>
        <v>2023</v>
      </c>
      <c r="C1842" t="str">
        <f t="shared" si="84"/>
        <v>2022-2023</v>
      </c>
      <c r="D1842" t="s">
        <v>147</v>
      </c>
      <c r="E1842" t="s">
        <v>91</v>
      </c>
      <c r="F1842" t="str">
        <f t="shared" si="85"/>
        <v>Victoria</v>
      </c>
      <c r="G1842" t="s">
        <v>45</v>
      </c>
      <c r="H1842">
        <v>3690</v>
      </c>
      <c r="I1842" t="s">
        <v>11</v>
      </c>
      <c r="J1842" t="s">
        <v>55</v>
      </c>
      <c r="K1842" t="s">
        <v>149</v>
      </c>
      <c r="L1842" t="s">
        <v>15</v>
      </c>
      <c r="M1842" s="5">
        <v>104.79</v>
      </c>
    </row>
    <row r="1843" spans="1:13" x14ac:dyDescent="0.15">
      <c r="A1843" s="2">
        <v>45426</v>
      </c>
      <c r="B1843" s="3">
        <f t="shared" si="86"/>
        <v>2024</v>
      </c>
      <c r="C1843" t="str">
        <f t="shared" si="84"/>
        <v>2023-2024</v>
      </c>
      <c r="D1843" t="s">
        <v>147</v>
      </c>
      <c r="E1843" t="s">
        <v>39</v>
      </c>
      <c r="F1843" t="str">
        <f t="shared" si="85"/>
        <v>South Australia</v>
      </c>
      <c r="G1843" t="s">
        <v>32</v>
      </c>
      <c r="H1843">
        <v>5343</v>
      </c>
      <c r="I1843" t="s">
        <v>11</v>
      </c>
      <c r="J1843" t="s">
        <v>38</v>
      </c>
      <c r="K1843" t="s">
        <v>19</v>
      </c>
      <c r="L1843" t="s">
        <v>23</v>
      </c>
      <c r="M1843" s="5">
        <v>104.84</v>
      </c>
    </row>
    <row r="1844" spans="1:13" x14ac:dyDescent="0.15">
      <c r="A1844" s="2">
        <v>45176</v>
      </c>
      <c r="B1844" s="3">
        <f t="shared" si="86"/>
        <v>2024</v>
      </c>
      <c r="C1844" t="str">
        <f t="shared" si="84"/>
        <v>2023-2024</v>
      </c>
      <c r="D1844" t="s">
        <v>147</v>
      </c>
      <c r="E1844" t="s">
        <v>47</v>
      </c>
      <c r="F1844" t="str">
        <f t="shared" si="85"/>
        <v>Western Australia</v>
      </c>
      <c r="G1844" t="s">
        <v>48</v>
      </c>
      <c r="H1844">
        <v>6030</v>
      </c>
      <c r="I1844" t="s">
        <v>11</v>
      </c>
      <c r="J1844" t="s">
        <v>49</v>
      </c>
      <c r="K1844" t="s">
        <v>150</v>
      </c>
      <c r="L1844" t="s">
        <v>18</v>
      </c>
      <c r="M1844" s="5">
        <v>104.89000000000001</v>
      </c>
    </row>
    <row r="1845" spans="1:13" x14ac:dyDescent="0.15">
      <c r="A1845" s="2">
        <v>45286</v>
      </c>
      <c r="B1845" s="3">
        <f t="shared" si="86"/>
        <v>2024</v>
      </c>
      <c r="C1845" t="str">
        <f t="shared" si="84"/>
        <v>2023-2024</v>
      </c>
      <c r="D1845" t="s">
        <v>148</v>
      </c>
      <c r="E1845" t="s">
        <v>47</v>
      </c>
      <c r="F1845" t="str">
        <f t="shared" si="85"/>
        <v>Western Australia</v>
      </c>
      <c r="G1845" t="s">
        <v>48</v>
      </c>
      <c r="H1845">
        <v>6030</v>
      </c>
      <c r="I1845" t="s">
        <v>11</v>
      </c>
      <c r="J1845" t="s">
        <v>49</v>
      </c>
      <c r="K1845" t="s">
        <v>150</v>
      </c>
      <c r="L1845" t="s">
        <v>18</v>
      </c>
      <c r="M1845" s="5">
        <v>104.9</v>
      </c>
    </row>
    <row r="1846" spans="1:13" x14ac:dyDescent="0.15">
      <c r="A1846" s="2">
        <v>45439</v>
      </c>
      <c r="B1846" s="3">
        <f t="shared" si="86"/>
        <v>2024</v>
      </c>
      <c r="C1846" t="str">
        <f t="shared" si="84"/>
        <v>2023-2024</v>
      </c>
      <c r="D1846" t="s">
        <v>147</v>
      </c>
      <c r="E1846" t="s">
        <v>78</v>
      </c>
      <c r="F1846" t="str">
        <f t="shared" si="85"/>
        <v>New South Wales</v>
      </c>
      <c r="G1846" t="s">
        <v>10</v>
      </c>
      <c r="H1846">
        <v>2350</v>
      </c>
      <c r="I1846" t="s">
        <v>11</v>
      </c>
      <c r="J1846" t="s">
        <v>68</v>
      </c>
      <c r="K1846" t="s">
        <v>154</v>
      </c>
      <c r="L1846" t="s">
        <v>14</v>
      </c>
      <c r="M1846" s="5">
        <v>104.93</v>
      </c>
    </row>
    <row r="1847" spans="1:13" x14ac:dyDescent="0.15">
      <c r="A1847" s="2">
        <v>44942</v>
      </c>
      <c r="B1847" s="3">
        <f t="shared" si="86"/>
        <v>2023</v>
      </c>
      <c r="C1847" t="str">
        <f t="shared" si="84"/>
        <v>2022-2023</v>
      </c>
      <c r="D1847" t="s">
        <v>148</v>
      </c>
      <c r="E1847" t="s">
        <v>123</v>
      </c>
      <c r="F1847" t="str">
        <f t="shared" si="85"/>
        <v>Western Australia</v>
      </c>
      <c r="G1847" t="s">
        <v>48</v>
      </c>
      <c r="H1847">
        <v>6109</v>
      </c>
      <c r="I1847" t="s">
        <v>11</v>
      </c>
      <c r="J1847" t="s">
        <v>94</v>
      </c>
      <c r="K1847" t="s">
        <v>153</v>
      </c>
      <c r="L1847" t="s">
        <v>16</v>
      </c>
      <c r="M1847" s="5">
        <v>104.93</v>
      </c>
    </row>
    <row r="1848" spans="1:13" x14ac:dyDescent="0.15">
      <c r="A1848" s="2">
        <v>45285</v>
      </c>
      <c r="B1848" s="3">
        <f t="shared" si="86"/>
        <v>2024</v>
      </c>
      <c r="C1848" t="str">
        <f t="shared" si="84"/>
        <v>2023-2024</v>
      </c>
      <c r="D1848" t="s">
        <v>148</v>
      </c>
      <c r="E1848" t="s">
        <v>98</v>
      </c>
      <c r="F1848" t="str">
        <f t="shared" si="85"/>
        <v>Victoria</v>
      </c>
      <c r="G1848" t="s">
        <v>45</v>
      </c>
      <c r="H1848">
        <v>3429</v>
      </c>
      <c r="I1848" t="s">
        <v>11</v>
      </c>
      <c r="J1848" t="s">
        <v>60</v>
      </c>
      <c r="K1848" t="s">
        <v>151</v>
      </c>
      <c r="L1848" t="s">
        <v>21</v>
      </c>
      <c r="M1848" s="5">
        <v>104.93</v>
      </c>
    </row>
    <row r="1849" spans="1:13" x14ac:dyDescent="0.15">
      <c r="A1849" s="2">
        <v>45011</v>
      </c>
      <c r="B1849" s="3">
        <f t="shared" si="86"/>
        <v>2023</v>
      </c>
      <c r="C1849" t="str">
        <f t="shared" si="84"/>
        <v>2022-2023</v>
      </c>
      <c r="D1849" t="s">
        <v>148</v>
      </c>
      <c r="E1849" t="s">
        <v>47</v>
      </c>
      <c r="F1849" t="str">
        <f t="shared" si="85"/>
        <v>Western Australia</v>
      </c>
      <c r="G1849" t="s">
        <v>48</v>
      </c>
      <c r="H1849">
        <v>6030</v>
      </c>
      <c r="I1849" t="s">
        <v>11</v>
      </c>
      <c r="J1849" t="s">
        <v>49</v>
      </c>
      <c r="K1849" t="s">
        <v>19</v>
      </c>
      <c r="L1849" t="s">
        <v>23</v>
      </c>
      <c r="M1849" s="5">
        <v>104.98</v>
      </c>
    </row>
    <row r="1850" spans="1:13" x14ac:dyDescent="0.15">
      <c r="A1850" s="2">
        <v>44962</v>
      </c>
      <c r="B1850" s="3">
        <f t="shared" si="86"/>
        <v>2023</v>
      </c>
      <c r="C1850" t="str">
        <f t="shared" si="84"/>
        <v>2022-2023</v>
      </c>
      <c r="D1850" t="s">
        <v>148</v>
      </c>
      <c r="E1850" t="s">
        <v>119</v>
      </c>
      <c r="F1850" t="str">
        <f t="shared" si="85"/>
        <v>Queensland</v>
      </c>
      <c r="G1850" t="s">
        <v>35</v>
      </c>
      <c r="H1850">
        <v>4570</v>
      </c>
      <c r="I1850" t="s">
        <v>11</v>
      </c>
      <c r="J1850" t="s">
        <v>120</v>
      </c>
      <c r="K1850" t="s">
        <v>149</v>
      </c>
      <c r="L1850" t="s">
        <v>15</v>
      </c>
      <c r="M1850" s="5">
        <v>105.37</v>
      </c>
    </row>
    <row r="1851" spans="1:13" x14ac:dyDescent="0.15">
      <c r="A1851" s="2">
        <v>45105</v>
      </c>
      <c r="B1851" s="3">
        <f t="shared" si="86"/>
        <v>2023</v>
      </c>
      <c r="C1851" t="str">
        <f t="shared" si="84"/>
        <v>2022-2023</v>
      </c>
      <c r="D1851" t="s">
        <v>147</v>
      </c>
      <c r="E1851" t="s">
        <v>82</v>
      </c>
      <c r="F1851" t="str">
        <f t="shared" si="85"/>
        <v>Queensland</v>
      </c>
      <c r="G1851" t="s">
        <v>35</v>
      </c>
      <c r="H1851">
        <v>4012</v>
      </c>
      <c r="I1851" t="s">
        <v>11</v>
      </c>
      <c r="J1851" t="s">
        <v>43</v>
      </c>
      <c r="K1851" t="s">
        <v>154</v>
      </c>
      <c r="L1851" t="s">
        <v>14</v>
      </c>
      <c r="M1851" s="5">
        <v>105.4</v>
      </c>
    </row>
    <row r="1852" spans="1:13" x14ac:dyDescent="0.15">
      <c r="A1852" s="2">
        <v>45346</v>
      </c>
      <c r="B1852" s="3">
        <f t="shared" si="86"/>
        <v>2024</v>
      </c>
      <c r="C1852" t="str">
        <f t="shared" si="84"/>
        <v>2023-2024</v>
      </c>
      <c r="D1852" t="s">
        <v>148</v>
      </c>
      <c r="E1852" t="s">
        <v>24</v>
      </c>
      <c r="F1852" t="str">
        <f t="shared" si="85"/>
        <v>New South Wales</v>
      </c>
      <c r="G1852" t="s">
        <v>10</v>
      </c>
      <c r="H1852">
        <v>2795</v>
      </c>
      <c r="I1852" t="s">
        <v>11</v>
      </c>
      <c r="J1852" t="s">
        <v>25</v>
      </c>
      <c r="K1852" t="s">
        <v>19</v>
      </c>
      <c r="L1852" t="s">
        <v>23</v>
      </c>
      <c r="M1852" s="5">
        <v>105.47</v>
      </c>
    </row>
    <row r="1853" spans="1:13" x14ac:dyDescent="0.15">
      <c r="A1853" s="2">
        <v>45571</v>
      </c>
      <c r="B1853" s="3">
        <f t="shared" si="86"/>
        <v>2025</v>
      </c>
      <c r="C1853" t="str">
        <f t="shared" si="84"/>
        <v>2024-2025</v>
      </c>
      <c r="D1853" t="s">
        <v>147</v>
      </c>
      <c r="E1853" t="s">
        <v>86</v>
      </c>
      <c r="F1853" t="str">
        <f t="shared" si="85"/>
        <v>New South Wales</v>
      </c>
      <c r="G1853" t="s">
        <v>10</v>
      </c>
      <c r="H1853">
        <v>2064</v>
      </c>
      <c r="I1853" t="s">
        <v>11</v>
      </c>
      <c r="J1853" t="s">
        <v>12</v>
      </c>
      <c r="K1853" t="s">
        <v>19</v>
      </c>
      <c r="L1853" t="s">
        <v>23</v>
      </c>
      <c r="M1853" s="5">
        <v>105.76</v>
      </c>
    </row>
    <row r="1854" spans="1:13" x14ac:dyDescent="0.15">
      <c r="A1854" s="2">
        <v>45375</v>
      </c>
      <c r="B1854" s="3">
        <f t="shared" si="86"/>
        <v>2024</v>
      </c>
      <c r="C1854" t="str">
        <f t="shared" si="84"/>
        <v>2023-2024</v>
      </c>
      <c r="D1854" t="s">
        <v>148</v>
      </c>
      <c r="E1854" t="s">
        <v>81</v>
      </c>
      <c r="F1854" t="str">
        <f t="shared" si="85"/>
        <v>New South Wales</v>
      </c>
      <c r="G1854" t="s">
        <v>10</v>
      </c>
      <c r="H1854">
        <v>2485</v>
      </c>
      <c r="I1854" t="s">
        <v>11</v>
      </c>
      <c r="J1854" t="s">
        <v>68</v>
      </c>
      <c r="K1854" t="s">
        <v>152</v>
      </c>
      <c r="L1854" t="s">
        <v>13</v>
      </c>
      <c r="M1854" s="5">
        <v>105.82</v>
      </c>
    </row>
    <row r="1855" spans="1:13" x14ac:dyDescent="0.15">
      <c r="A1855" s="2">
        <v>45632</v>
      </c>
      <c r="B1855" s="3">
        <f t="shared" si="86"/>
        <v>2025</v>
      </c>
      <c r="C1855" t="str">
        <f t="shared" si="84"/>
        <v>2024-2025</v>
      </c>
      <c r="D1855" t="s">
        <v>147</v>
      </c>
      <c r="E1855" t="s">
        <v>108</v>
      </c>
      <c r="F1855" t="str">
        <f t="shared" si="85"/>
        <v>Victoria</v>
      </c>
      <c r="G1855" t="s">
        <v>45</v>
      </c>
      <c r="H1855">
        <v>3018</v>
      </c>
      <c r="I1855" t="s">
        <v>11</v>
      </c>
      <c r="J1855" t="s">
        <v>46</v>
      </c>
      <c r="K1855" t="s">
        <v>156</v>
      </c>
      <c r="L1855" t="s">
        <v>17</v>
      </c>
      <c r="M1855" s="5">
        <v>105.84</v>
      </c>
    </row>
    <row r="1856" spans="1:13" x14ac:dyDescent="0.15">
      <c r="A1856" s="2">
        <v>45612</v>
      </c>
      <c r="B1856" s="3">
        <f t="shared" si="86"/>
        <v>2025</v>
      </c>
      <c r="C1856" t="str">
        <f t="shared" si="84"/>
        <v>2024-2025</v>
      </c>
      <c r="D1856" t="s">
        <v>148</v>
      </c>
      <c r="E1856" t="s">
        <v>116</v>
      </c>
      <c r="F1856" t="str">
        <f t="shared" si="85"/>
        <v>Western Australia</v>
      </c>
      <c r="G1856" t="s">
        <v>48</v>
      </c>
      <c r="H1856">
        <v>6725</v>
      </c>
      <c r="I1856" t="s">
        <v>11</v>
      </c>
      <c r="J1856" t="s">
        <v>77</v>
      </c>
      <c r="K1856" t="s">
        <v>156</v>
      </c>
      <c r="L1856" t="s">
        <v>17</v>
      </c>
      <c r="M1856" s="5">
        <v>105.88</v>
      </c>
    </row>
    <row r="1857" spans="1:13" x14ac:dyDescent="0.15">
      <c r="A1857" s="2">
        <v>44934</v>
      </c>
      <c r="B1857" s="3">
        <f t="shared" si="86"/>
        <v>2023</v>
      </c>
      <c r="C1857" t="str">
        <f t="shared" si="84"/>
        <v>2022-2023</v>
      </c>
      <c r="D1857" t="s">
        <v>148</v>
      </c>
      <c r="E1857" t="s">
        <v>89</v>
      </c>
      <c r="F1857" t="str">
        <f t="shared" si="85"/>
        <v>Queensland</v>
      </c>
      <c r="G1857" t="s">
        <v>35</v>
      </c>
      <c r="H1857">
        <v>4655</v>
      </c>
      <c r="I1857" t="s">
        <v>11</v>
      </c>
      <c r="J1857" t="s">
        <v>51</v>
      </c>
      <c r="K1857" t="s">
        <v>156</v>
      </c>
      <c r="L1857" t="s">
        <v>17</v>
      </c>
      <c r="M1857" s="5">
        <v>105.88</v>
      </c>
    </row>
    <row r="1858" spans="1:13" x14ac:dyDescent="0.15">
      <c r="A1858" s="2">
        <v>44965</v>
      </c>
      <c r="B1858" s="3">
        <f t="shared" si="86"/>
        <v>2023</v>
      </c>
      <c r="C1858" t="str">
        <f t="shared" ref="C1858:C1921" si="87">IF(MONTH(A1858) &gt;= 7, YEAR(A1858) &amp; "-" &amp; YEAR(A1858) + 1, YEAR(A1858) - 1 &amp; "-" &amp; YEAR(A1858))</f>
        <v>2022-2023</v>
      </c>
      <c r="D1858" t="s">
        <v>147</v>
      </c>
      <c r="E1858" t="s">
        <v>31</v>
      </c>
      <c r="F1858" t="str">
        <f t="shared" ref="F1858:F1921" si="88">IF(G1858="WA","Western Australia",
IF(G1858="NSW","New South Wales",
IF(G1858="QLD","Queensland",
IF(G1858="VIC","Victoria",
IF(G1858="TAS","Tasmania",
IF(G1858="SA","South Australia",
IF(G1858="NT","Northern Territory",
IF(G1858="ACT","Australian Capital Territory",G1858))))))))</f>
        <v>South Australia</v>
      </c>
      <c r="G1858" t="s">
        <v>32</v>
      </c>
      <c r="H1858">
        <v>5168</v>
      </c>
      <c r="I1858" t="s">
        <v>11</v>
      </c>
      <c r="J1858" t="s">
        <v>33</v>
      </c>
      <c r="K1858" t="s">
        <v>151</v>
      </c>
      <c r="L1858" t="s">
        <v>21</v>
      </c>
      <c r="M1858" s="5">
        <v>105.91000000000001</v>
      </c>
    </row>
    <row r="1859" spans="1:13" x14ac:dyDescent="0.15">
      <c r="A1859" s="2">
        <v>45563</v>
      </c>
      <c r="B1859" s="3">
        <f t="shared" ref="B1859:B1922" si="89">IF(MONTH(A1859)&gt;=7,YEAR(A1859)+1,YEAR(A1859))</f>
        <v>2025</v>
      </c>
      <c r="C1859" t="str">
        <f t="shared" si="87"/>
        <v>2024-2025</v>
      </c>
      <c r="D1859" t="s">
        <v>148</v>
      </c>
      <c r="E1859" t="s">
        <v>140</v>
      </c>
      <c r="F1859" t="str">
        <f t="shared" si="88"/>
        <v>Tasmania</v>
      </c>
      <c r="G1859" t="s">
        <v>70</v>
      </c>
      <c r="H1859">
        <v>7320</v>
      </c>
      <c r="I1859" t="s">
        <v>11</v>
      </c>
      <c r="J1859" t="s">
        <v>71</v>
      </c>
      <c r="K1859" t="s">
        <v>152</v>
      </c>
      <c r="L1859" t="s">
        <v>13</v>
      </c>
      <c r="M1859" s="5">
        <v>105.92</v>
      </c>
    </row>
    <row r="1860" spans="1:13" x14ac:dyDescent="0.15">
      <c r="A1860" s="2">
        <v>45632</v>
      </c>
      <c r="B1860" s="3">
        <f t="shared" si="89"/>
        <v>2025</v>
      </c>
      <c r="C1860" t="str">
        <f t="shared" si="87"/>
        <v>2024-2025</v>
      </c>
      <c r="D1860" t="s">
        <v>148</v>
      </c>
      <c r="E1860" t="s">
        <v>50</v>
      </c>
      <c r="F1860" t="str">
        <f t="shared" si="88"/>
        <v>Queensland</v>
      </c>
      <c r="G1860" t="s">
        <v>35</v>
      </c>
      <c r="H1860">
        <v>4703</v>
      </c>
      <c r="I1860" t="s">
        <v>11</v>
      </c>
      <c r="J1860" t="s">
        <v>51</v>
      </c>
      <c r="K1860" t="s">
        <v>154</v>
      </c>
      <c r="L1860" t="s">
        <v>14</v>
      </c>
      <c r="M1860" s="5">
        <v>106.35</v>
      </c>
    </row>
    <row r="1861" spans="1:13" x14ac:dyDescent="0.15">
      <c r="A1861" s="2">
        <v>45543</v>
      </c>
      <c r="B1861" s="3">
        <f t="shared" si="89"/>
        <v>2025</v>
      </c>
      <c r="C1861" t="str">
        <f t="shared" si="87"/>
        <v>2024-2025</v>
      </c>
      <c r="D1861" t="s">
        <v>147</v>
      </c>
      <c r="E1861" t="s">
        <v>118</v>
      </c>
      <c r="F1861" t="str">
        <f t="shared" si="88"/>
        <v>New South Wales</v>
      </c>
      <c r="G1861" t="s">
        <v>10</v>
      </c>
      <c r="H1861">
        <v>2158</v>
      </c>
      <c r="I1861" t="s">
        <v>11</v>
      </c>
      <c r="J1861" t="s">
        <v>27</v>
      </c>
      <c r="K1861" t="s">
        <v>154</v>
      </c>
      <c r="L1861" t="s">
        <v>14</v>
      </c>
      <c r="M1861" s="5">
        <v>106.94</v>
      </c>
    </row>
    <row r="1862" spans="1:13" x14ac:dyDescent="0.15">
      <c r="A1862" s="2">
        <v>45148</v>
      </c>
      <c r="B1862" s="3">
        <f t="shared" si="89"/>
        <v>2024</v>
      </c>
      <c r="C1862" t="str">
        <f t="shared" si="87"/>
        <v>2023-2024</v>
      </c>
      <c r="D1862" t="s">
        <v>147</v>
      </c>
      <c r="E1862" t="s">
        <v>107</v>
      </c>
      <c r="F1862" t="str">
        <f t="shared" si="88"/>
        <v>Queensland</v>
      </c>
      <c r="G1862" t="s">
        <v>35</v>
      </c>
      <c r="H1862">
        <v>4220</v>
      </c>
      <c r="I1862" t="s">
        <v>11</v>
      </c>
      <c r="J1862" t="s">
        <v>104</v>
      </c>
      <c r="K1862" t="s">
        <v>149</v>
      </c>
      <c r="L1862" t="s">
        <v>15</v>
      </c>
      <c r="M1862" s="5">
        <v>106.99000000000001</v>
      </c>
    </row>
    <row r="1863" spans="1:13" x14ac:dyDescent="0.15">
      <c r="A1863" s="2">
        <v>45077</v>
      </c>
      <c r="B1863" s="3">
        <f t="shared" si="89"/>
        <v>2023</v>
      </c>
      <c r="C1863" t="str">
        <f t="shared" si="87"/>
        <v>2022-2023</v>
      </c>
      <c r="D1863" t="s">
        <v>147</v>
      </c>
      <c r="E1863" t="s">
        <v>54</v>
      </c>
      <c r="F1863" t="str">
        <f t="shared" si="88"/>
        <v>Victoria</v>
      </c>
      <c r="G1863" t="s">
        <v>45</v>
      </c>
      <c r="H1863">
        <v>3977</v>
      </c>
      <c r="I1863" t="s">
        <v>11</v>
      </c>
      <c r="J1863" t="s">
        <v>55</v>
      </c>
      <c r="K1863" t="s">
        <v>19</v>
      </c>
      <c r="L1863" t="s">
        <v>23</v>
      </c>
      <c r="M1863" s="5">
        <v>107.78</v>
      </c>
    </row>
    <row r="1864" spans="1:13" x14ac:dyDescent="0.15">
      <c r="A1864" s="2">
        <v>45184</v>
      </c>
      <c r="B1864" s="3">
        <f t="shared" si="89"/>
        <v>2024</v>
      </c>
      <c r="C1864" t="str">
        <f t="shared" si="87"/>
        <v>2023-2024</v>
      </c>
      <c r="D1864" t="s">
        <v>148</v>
      </c>
      <c r="E1864" t="s">
        <v>102</v>
      </c>
      <c r="F1864" t="str">
        <f t="shared" si="88"/>
        <v>Queensland</v>
      </c>
      <c r="G1864" t="s">
        <v>35</v>
      </c>
      <c r="H1864">
        <v>4870</v>
      </c>
      <c r="I1864" t="s">
        <v>11</v>
      </c>
      <c r="J1864" t="s">
        <v>36</v>
      </c>
      <c r="K1864" t="s">
        <v>19</v>
      </c>
      <c r="L1864" t="s">
        <v>23</v>
      </c>
      <c r="M1864" s="5">
        <v>107.9</v>
      </c>
    </row>
    <row r="1865" spans="1:13" x14ac:dyDescent="0.15">
      <c r="A1865" s="2">
        <v>45125</v>
      </c>
      <c r="B1865" s="3">
        <f t="shared" si="89"/>
        <v>2024</v>
      </c>
      <c r="C1865" t="str">
        <f t="shared" si="87"/>
        <v>2023-2024</v>
      </c>
      <c r="D1865" t="s">
        <v>147</v>
      </c>
      <c r="E1865" t="s">
        <v>139</v>
      </c>
      <c r="F1865" t="str">
        <f t="shared" si="88"/>
        <v>New South Wales</v>
      </c>
      <c r="G1865" t="s">
        <v>10</v>
      </c>
      <c r="H1865">
        <v>2020</v>
      </c>
      <c r="I1865" t="s">
        <v>11</v>
      </c>
      <c r="J1865" t="s">
        <v>12</v>
      </c>
      <c r="K1865" t="s">
        <v>19</v>
      </c>
      <c r="L1865" t="s">
        <v>23</v>
      </c>
      <c r="M1865" s="5">
        <v>107.9</v>
      </c>
    </row>
    <row r="1866" spans="1:13" x14ac:dyDescent="0.15">
      <c r="A1866" s="2">
        <v>45436</v>
      </c>
      <c r="B1866" s="3">
        <f t="shared" si="89"/>
        <v>2024</v>
      </c>
      <c r="C1866" t="str">
        <f t="shared" si="87"/>
        <v>2023-2024</v>
      </c>
      <c r="D1866" t="s">
        <v>148</v>
      </c>
      <c r="E1866" t="s">
        <v>81</v>
      </c>
      <c r="F1866" t="str">
        <f t="shared" si="88"/>
        <v>New South Wales</v>
      </c>
      <c r="G1866" t="s">
        <v>10</v>
      </c>
      <c r="H1866">
        <v>2485</v>
      </c>
      <c r="I1866" t="s">
        <v>11</v>
      </c>
      <c r="J1866" t="s">
        <v>68</v>
      </c>
      <c r="K1866" t="s">
        <v>154</v>
      </c>
      <c r="L1866" t="s">
        <v>14</v>
      </c>
      <c r="M1866" s="5">
        <v>108.44</v>
      </c>
    </row>
    <row r="1867" spans="1:13" x14ac:dyDescent="0.15">
      <c r="A1867" s="2">
        <v>45085</v>
      </c>
      <c r="B1867" s="3">
        <f t="shared" si="89"/>
        <v>2023</v>
      </c>
      <c r="C1867" t="str">
        <f t="shared" si="87"/>
        <v>2022-2023</v>
      </c>
      <c r="D1867" t="s">
        <v>147</v>
      </c>
      <c r="E1867" t="s">
        <v>31</v>
      </c>
      <c r="F1867" t="str">
        <f t="shared" si="88"/>
        <v>South Australia</v>
      </c>
      <c r="G1867" t="s">
        <v>32</v>
      </c>
      <c r="H1867">
        <v>5168</v>
      </c>
      <c r="I1867" t="s">
        <v>11</v>
      </c>
      <c r="J1867" t="s">
        <v>33</v>
      </c>
      <c r="K1867" t="s">
        <v>150</v>
      </c>
      <c r="L1867" t="s">
        <v>18</v>
      </c>
      <c r="M1867" s="5">
        <v>108.46000000000001</v>
      </c>
    </row>
    <row r="1868" spans="1:13" x14ac:dyDescent="0.15">
      <c r="A1868" s="2">
        <v>45399</v>
      </c>
      <c r="B1868" s="3">
        <f t="shared" si="89"/>
        <v>2024</v>
      </c>
      <c r="C1868" t="str">
        <f t="shared" si="87"/>
        <v>2023-2024</v>
      </c>
      <c r="D1868" t="s">
        <v>147</v>
      </c>
      <c r="E1868" t="s">
        <v>75</v>
      </c>
      <c r="F1868" t="str">
        <f t="shared" si="88"/>
        <v>Victoria</v>
      </c>
      <c r="G1868" t="s">
        <v>45</v>
      </c>
      <c r="H1868">
        <v>3630</v>
      </c>
      <c r="I1868" t="s">
        <v>11</v>
      </c>
      <c r="J1868" t="s">
        <v>55</v>
      </c>
      <c r="K1868" t="s">
        <v>150</v>
      </c>
      <c r="L1868" t="s">
        <v>18</v>
      </c>
      <c r="M1868" s="5">
        <v>108.76</v>
      </c>
    </row>
    <row r="1869" spans="1:13" x14ac:dyDescent="0.15">
      <c r="A1869" s="2">
        <v>44953</v>
      </c>
      <c r="B1869" s="3">
        <f t="shared" si="89"/>
        <v>2023</v>
      </c>
      <c r="C1869" t="str">
        <f t="shared" si="87"/>
        <v>2022-2023</v>
      </c>
      <c r="D1869" t="s">
        <v>148</v>
      </c>
      <c r="E1869" t="s">
        <v>81</v>
      </c>
      <c r="F1869" t="str">
        <f t="shared" si="88"/>
        <v>New South Wales</v>
      </c>
      <c r="G1869" t="s">
        <v>10</v>
      </c>
      <c r="H1869">
        <v>2485</v>
      </c>
      <c r="I1869" t="s">
        <v>11</v>
      </c>
      <c r="J1869" t="s">
        <v>68</v>
      </c>
      <c r="K1869" t="s">
        <v>149</v>
      </c>
      <c r="L1869" t="s">
        <v>15</v>
      </c>
      <c r="M1869" s="5">
        <v>108.78</v>
      </c>
    </row>
    <row r="1870" spans="1:13" x14ac:dyDescent="0.15">
      <c r="A1870" s="2">
        <v>45060</v>
      </c>
      <c r="B1870" s="3">
        <f t="shared" si="89"/>
        <v>2023</v>
      </c>
      <c r="C1870" t="str">
        <f t="shared" si="87"/>
        <v>2022-2023</v>
      </c>
      <c r="D1870" t="s">
        <v>147</v>
      </c>
      <c r="E1870" t="s">
        <v>96</v>
      </c>
      <c r="F1870" t="str">
        <f t="shared" si="88"/>
        <v>Western Australia</v>
      </c>
      <c r="G1870" t="s">
        <v>48</v>
      </c>
      <c r="H1870">
        <v>6330</v>
      </c>
      <c r="I1870" t="s">
        <v>11</v>
      </c>
      <c r="J1870" t="s">
        <v>94</v>
      </c>
      <c r="K1870" t="s">
        <v>151</v>
      </c>
      <c r="L1870" t="s">
        <v>21</v>
      </c>
      <c r="M1870" s="5">
        <v>108.87</v>
      </c>
    </row>
    <row r="1871" spans="1:13" x14ac:dyDescent="0.15">
      <c r="A1871" s="2">
        <v>45078</v>
      </c>
      <c r="B1871" s="3">
        <f t="shared" si="89"/>
        <v>2023</v>
      </c>
      <c r="C1871" t="str">
        <f t="shared" si="87"/>
        <v>2022-2023</v>
      </c>
      <c r="D1871" t="s">
        <v>148</v>
      </c>
      <c r="E1871" t="s">
        <v>112</v>
      </c>
      <c r="F1871" t="str">
        <f t="shared" si="88"/>
        <v>Victoria</v>
      </c>
      <c r="G1871" t="s">
        <v>45</v>
      </c>
      <c r="H1871">
        <v>3076</v>
      </c>
      <c r="I1871" t="s">
        <v>11</v>
      </c>
      <c r="J1871" t="s">
        <v>46</v>
      </c>
      <c r="K1871" t="s">
        <v>153</v>
      </c>
      <c r="L1871" t="s">
        <v>16</v>
      </c>
      <c r="M1871" s="5">
        <v>108.91</v>
      </c>
    </row>
    <row r="1872" spans="1:13" x14ac:dyDescent="0.15">
      <c r="A1872" s="2">
        <v>45618</v>
      </c>
      <c r="B1872" s="3">
        <f t="shared" si="89"/>
        <v>2025</v>
      </c>
      <c r="C1872" t="str">
        <f t="shared" si="87"/>
        <v>2024-2025</v>
      </c>
      <c r="D1872" t="s">
        <v>148</v>
      </c>
      <c r="E1872" t="s">
        <v>81</v>
      </c>
      <c r="F1872" t="str">
        <f t="shared" si="88"/>
        <v>New South Wales</v>
      </c>
      <c r="G1872" t="s">
        <v>10</v>
      </c>
      <c r="H1872">
        <v>2485</v>
      </c>
      <c r="I1872" t="s">
        <v>11</v>
      </c>
      <c r="J1872" t="s">
        <v>68</v>
      </c>
      <c r="K1872" t="s">
        <v>149</v>
      </c>
      <c r="L1872" t="s">
        <v>15</v>
      </c>
      <c r="M1872" s="5">
        <v>109.04</v>
      </c>
    </row>
    <row r="1873" spans="1:13" x14ac:dyDescent="0.15">
      <c r="A1873" s="2">
        <v>45087</v>
      </c>
      <c r="B1873" s="3">
        <f t="shared" si="89"/>
        <v>2023</v>
      </c>
      <c r="C1873" t="str">
        <f t="shared" si="87"/>
        <v>2022-2023</v>
      </c>
      <c r="D1873" t="s">
        <v>147</v>
      </c>
      <c r="E1873" t="s">
        <v>114</v>
      </c>
      <c r="F1873" t="str">
        <f t="shared" si="88"/>
        <v>Victoria</v>
      </c>
      <c r="G1873" t="s">
        <v>45</v>
      </c>
      <c r="H1873">
        <v>3551</v>
      </c>
      <c r="I1873" t="s">
        <v>11</v>
      </c>
      <c r="J1873" t="s">
        <v>60</v>
      </c>
      <c r="K1873" t="s">
        <v>156</v>
      </c>
      <c r="L1873" t="s">
        <v>17</v>
      </c>
      <c r="M1873" s="5">
        <v>109.08</v>
      </c>
    </row>
    <row r="1874" spans="1:13" x14ac:dyDescent="0.15">
      <c r="A1874" s="2">
        <v>45387</v>
      </c>
      <c r="B1874" s="3">
        <f t="shared" si="89"/>
        <v>2024</v>
      </c>
      <c r="C1874" t="str">
        <f t="shared" si="87"/>
        <v>2023-2024</v>
      </c>
      <c r="D1874" t="s">
        <v>147</v>
      </c>
      <c r="E1874" t="s">
        <v>78</v>
      </c>
      <c r="F1874" t="str">
        <f t="shared" si="88"/>
        <v>New South Wales</v>
      </c>
      <c r="G1874" t="s">
        <v>10</v>
      </c>
      <c r="H1874">
        <v>2350</v>
      </c>
      <c r="I1874" t="s">
        <v>11</v>
      </c>
      <c r="J1874" t="s">
        <v>68</v>
      </c>
      <c r="K1874" t="s">
        <v>156</v>
      </c>
      <c r="L1874" t="s">
        <v>17</v>
      </c>
      <c r="M1874" s="5">
        <v>109.69999999999999</v>
      </c>
    </row>
    <row r="1875" spans="1:13" x14ac:dyDescent="0.15">
      <c r="A1875" s="2">
        <v>45041</v>
      </c>
      <c r="B1875" s="3">
        <f t="shared" si="89"/>
        <v>2023</v>
      </c>
      <c r="C1875" t="str">
        <f t="shared" si="87"/>
        <v>2022-2023</v>
      </c>
      <c r="D1875" t="s">
        <v>148</v>
      </c>
      <c r="E1875" t="s">
        <v>143</v>
      </c>
      <c r="F1875" t="str">
        <f t="shared" si="88"/>
        <v>New South Wales</v>
      </c>
      <c r="G1875" t="s">
        <v>10</v>
      </c>
      <c r="H1875">
        <v>2154</v>
      </c>
      <c r="I1875" t="s">
        <v>11</v>
      </c>
      <c r="J1875" t="s">
        <v>27</v>
      </c>
      <c r="K1875" t="s">
        <v>156</v>
      </c>
      <c r="L1875" t="s">
        <v>17</v>
      </c>
      <c r="M1875" s="5">
        <v>109.69999999999999</v>
      </c>
    </row>
    <row r="1876" spans="1:13" x14ac:dyDescent="0.15">
      <c r="A1876" s="2">
        <v>45184</v>
      </c>
      <c r="B1876" s="3">
        <f t="shared" si="89"/>
        <v>2024</v>
      </c>
      <c r="C1876" t="str">
        <f t="shared" si="87"/>
        <v>2023-2024</v>
      </c>
      <c r="D1876" t="s">
        <v>148</v>
      </c>
      <c r="E1876" t="s">
        <v>41</v>
      </c>
      <c r="F1876" t="str">
        <f t="shared" si="88"/>
        <v>New South Wales</v>
      </c>
      <c r="G1876" t="s">
        <v>10</v>
      </c>
      <c r="H1876">
        <v>2830</v>
      </c>
      <c r="I1876" t="s">
        <v>11</v>
      </c>
      <c r="J1876" t="s">
        <v>25</v>
      </c>
      <c r="K1876" t="s">
        <v>154</v>
      </c>
      <c r="L1876" t="s">
        <v>14</v>
      </c>
      <c r="M1876" s="5">
        <v>109.78999999999999</v>
      </c>
    </row>
    <row r="1877" spans="1:13" x14ac:dyDescent="0.15">
      <c r="A1877" s="2">
        <v>45617</v>
      </c>
      <c r="B1877" s="3">
        <f t="shared" si="89"/>
        <v>2025</v>
      </c>
      <c r="C1877" t="str">
        <f t="shared" si="87"/>
        <v>2024-2025</v>
      </c>
      <c r="D1877" t="s">
        <v>148</v>
      </c>
      <c r="E1877" t="s">
        <v>65</v>
      </c>
      <c r="F1877" t="str">
        <f t="shared" si="88"/>
        <v>New South Wales</v>
      </c>
      <c r="G1877" t="s">
        <v>10</v>
      </c>
      <c r="H1877">
        <v>2541</v>
      </c>
      <c r="I1877" t="s">
        <v>11</v>
      </c>
      <c r="J1877" t="s">
        <v>58</v>
      </c>
      <c r="K1877" t="s">
        <v>154</v>
      </c>
      <c r="L1877" t="s">
        <v>14</v>
      </c>
      <c r="M1877" s="5">
        <v>109.83</v>
      </c>
    </row>
    <row r="1878" spans="1:13" x14ac:dyDescent="0.15">
      <c r="A1878" s="2">
        <v>45373</v>
      </c>
      <c r="B1878" s="3">
        <f t="shared" si="89"/>
        <v>2024</v>
      </c>
      <c r="C1878" t="str">
        <f t="shared" si="87"/>
        <v>2023-2024</v>
      </c>
      <c r="D1878" t="s">
        <v>148</v>
      </c>
      <c r="E1878" t="s">
        <v>57</v>
      </c>
      <c r="F1878" t="str">
        <f t="shared" si="88"/>
        <v>New South Wales</v>
      </c>
      <c r="G1878" t="s">
        <v>10</v>
      </c>
      <c r="H1878">
        <v>2560</v>
      </c>
      <c r="I1878" t="s">
        <v>11</v>
      </c>
      <c r="J1878" t="s">
        <v>58</v>
      </c>
      <c r="K1878" t="s">
        <v>150</v>
      </c>
      <c r="L1878" t="s">
        <v>18</v>
      </c>
      <c r="M1878" s="5">
        <v>109.89</v>
      </c>
    </row>
    <row r="1879" spans="1:13" x14ac:dyDescent="0.15">
      <c r="A1879" s="2">
        <v>45368</v>
      </c>
      <c r="B1879" s="3">
        <f t="shared" si="89"/>
        <v>2024</v>
      </c>
      <c r="C1879" t="str">
        <f t="shared" si="87"/>
        <v>2023-2024</v>
      </c>
      <c r="D1879" t="s">
        <v>147</v>
      </c>
      <c r="E1879" t="s">
        <v>93</v>
      </c>
      <c r="F1879" t="str">
        <f t="shared" si="88"/>
        <v>Western Australia</v>
      </c>
      <c r="G1879" t="s">
        <v>48</v>
      </c>
      <c r="H1879">
        <v>6112</v>
      </c>
      <c r="I1879" t="s">
        <v>11</v>
      </c>
      <c r="J1879" t="s">
        <v>94</v>
      </c>
      <c r="K1879" t="s">
        <v>154</v>
      </c>
      <c r="L1879" t="s">
        <v>14</v>
      </c>
      <c r="M1879" s="5">
        <v>109.91</v>
      </c>
    </row>
    <row r="1880" spans="1:13" x14ac:dyDescent="0.15">
      <c r="A1880" s="2">
        <v>45341</v>
      </c>
      <c r="B1880" s="3">
        <f t="shared" si="89"/>
        <v>2024</v>
      </c>
      <c r="C1880" t="str">
        <f t="shared" si="87"/>
        <v>2023-2024</v>
      </c>
      <c r="D1880" t="s">
        <v>148</v>
      </c>
      <c r="E1880" t="s">
        <v>107</v>
      </c>
      <c r="F1880" t="str">
        <f t="shared" si="88"/>
        <v>Queensland</v>
      </c>
      <c r="G1880" t="s">
        <v>35</v>
      </c>
      <c r="H1880">
        <v>4220</v>
      </c>
      <c r="I1880" t="s">
        <v>11</v>
      </c>
      <c r="J1880" t="s">
        <v>104</v>
      </c>
      <c r="K1880" t="s">
        <v>154</v>
      </c>
      <c r="L1880" t="s">
        <v>14</v>
      </c>
      <c r="M1880" s="5">
        <v>109.95</v>
      </c>
    </row>
    <row r="1881" spans="1:13" x14ac:dyDescent="0.15">
      <c r="A1881" s="2">
        <v>45195</v>
      </c>
      <c r="B1881" s="3">
        <f t="shared" si="89"/>
        <v>2024</v>
      </c>
      <c r="C1881" t="str">
        <f t="shared" si="87"/>
        <v>2023-2024</v>
      </c>
      <c r="D1881" t="s">
        <v>147</v>
      </c>
      <c r="E1881" t="s">
        <v>97</v>
      </c>
      <c r="F1881" t="str">
        <f t="shared" si="88"/>
        <v>Tasmania</v>
      </c>
      <c r="G1881" t="s">
        <v>70</v>
      </c>
      <c r="H1881">
        <v>7250</v>
      </c>
      <c r="I1881" t="s">
        <v>11</v>
      </c>
      <c r="J1881" t="s">
        <v>71</v>
      </c>
      <c r="K1881" t="s">
        <v>154</v>
      </c>
      <c r="L1881" t="s">
        <v>14</v>
      </c>
      <c r="M1881" s="5">
        <v>110.22</v>
      </c>
    </row>
    <row r="1882" spans="1:13" x14ac:dyDescent="0.15">
      <c r="A1882" s="2">
        <v>44985</v>
      </c>
      <c r="B1882" s="3">
        <f t="shared" si="89"/>
        <v>2023</v>
      </c>
      <c r="C1882" t="str">
        <f t="shared" si="87"/>
        <v>2022-2023</v>
      </c>
      <c r="D1882" t="s">
        <v>148</v>
      </c>
      <c r="E1882" t="s">
        <v>122</v>
      </c>
      <c r="F1882" t="str">
        <f t="shared" si="88"/>
        <v>New South Wales</v>
      </c>
      <c r="G1882" t="s">
        <v>10</v>
      </c>
      <c r="H1882">
        <v>2650</v>
      </c>
      <c r="I1882" t="s">
        <v>11</v>
      </c>
      <c r="J1882" t="s">
        <v>25</v>
      </c>
      <c r="K1882" t="s">
        <v>149</v>
      </c>
      <c r="L1882" t="s">
        <v>15</v>
      </c>
      <c r="M1882" s="5">
        <v>110.41</v>
      </c>
    </row>
    <row r="1883" spans="1:13" x14ac:dyDescent="0.15">
      <c r="A1883" s="2">
        <v>45489</v>
      </c>
      <c r="B1883" s="3">
        <f t="shared" si="89"/>
        <v>2025</v>
      </c>
      <c r="C1883" t="str">
        <f t="shared" si="87"/>
        <v>2024-2025</v>
      </c>
      <c r="D1883" t="s">
        <v>147</v>
      </c>
      <c r="E1883" t="s">
        <v>40</v>
      </c>
      <c r="F1883" t="str">
        <f t="shared" si="88"/>
        <v>New South Wales</v>
      </c>
      <c r="G1883" t="s">
        <v>10</v>
      </c>
      <c r="H1883">
        <v>2116</v>
      </c>
      <c r="I1883" t="s">
        <v>11</v>
      </c>
      <c r="J1883" t="s">
        <v>27</v>
      </c>
      <c r="K1883" t="s">
        <v>156</v>
      </c>
      <c r="L1883" t="s">
        <v>17</v>
      </c>
      <c r="M1883" s="5">
        <v>110.62</v>
      </c>
    </row>
    <row r="1884" spans="1:13" x14ac:dyDescent="0.15">
      <c r="A1884" s="2">
        <v>45449</v>
      </c>
      <c r="B1884" s="3">
        <f t="shared" si="89"/>
        <v>2024</v>
      </c>
      <c r="C1884" t="str">
        <f t="shared" si="87"/>
        <v>2023-2024</v>
      </c>
      <c r="D1884" t="s">
        <v>148</v>
      </c>
      <c r="E1884" t="s">
        <v>144</v>
      </c>
      <c r="F1884" t="str">
        <f t="shared" si="88"/>
        <v>Queensland</v>
      </c>
      <c r="G1884" t="s">
        <v>35</v>
      </c>
      <c r="H1884">
        <v>4566</v>
      </c>
      <c r="I1884" t="s">
        <v>11</v>
      </c>
      <c r="J1884" t="s">
        <v>120</v>
      </c>
      <c r="K1884" t="s">
        <v>19</v>
      </c>
      <c r="L1884" t="s">
        <v>23</v>
      </c>
      <c r="M1884" s="5">
        <v>110.63000000000001</v>
      </c>
    </row>
    <row r="1885" spans="1:13" x14ac:dyDescent="0.15">
      <c r="A1885" s="2">
        <v>45565</v>
      </c>
      <c r="B1885" s="3">
        <f t="shared" si="89"/>
        <v>2025</v>
      </c>
      <c r="C1885" t="str">
        <f t="shared" si="87"/>
        <v>2024-2025</v>
      </c>
      <c r="D1885" t="s">
        <v>147</v>
      </c>
      <c r="E1885" t="s">
        <v>75</v>
      </c>
      <c r="F1885" t="str">
        <f t="shared" si="88"/>
        <v>Victoria</v>
      </c>
      <c r="G1885" t="s">
        <v>45</v>
      </c>
      <c r="H1885">
        <v>3630</v>
      </c>
      <c r="I1885" t="s">
        <v>11</v>
      </c>
      <c r="J1885" t="s">
        <v>55</v>
      </c>
      <c r="K1885" t="s">
        <v>152</v>
      </c>
      <c r="L1885" t="s">
        <v>13</v>
      </c>
      <c r="M1885" s="5">
        <v>111.25</v>
      </c>
    </row>
    <row r="1886" spans="1:13" x14ac:dyDescent="0.15">
      <c r="A1886" s="2">
        <v>45234</v>
      </c>
      <c r="B1886" s="3">
        <f t="shared" si="89"/>
        <v>2024</v>
      </c>
      <c r="C1886" t="str">
        <f t="shared" si="87"/>
        <v>2023-2024</v>
      </c>
      <c r="D1886" t="s">
        <v>148</v>
      </c>
      <c r="E1886" t="s">
        <v>130</v>
      </c>
      <c r="F1886" t="str">
        <f t="shared" si="88"/>
        <v>South Australia</v>
      </c>
      <c r="G1886" t="s">
        <v>32</v>
      </c>
      <c r="H1886">
        <v>5290</v>
      </c>
      <c r="I1886" t="s">
        <v>11</v>
      </c>
      <c r="J1886" t="s">
        <v>38</v>
      </c>
      <c r="K1886" t="s">
        <v>153</v>
      </c>
      <c r="L1886" t="s">
        <v>16</v>
      </c>
      <c r="M1886" s="5">
        <v>111.27000000000001</v>
      </c>
    </row>
    <row r="1887" spans="1:13" x14ac:dyDescent="0.15">
      <c r="A1887" s="2">
        <v>45244</v>
      </c>
      <c r="B1887" s="3">
        <f t="shared" si="89"/>
        <v>2024</v>
      </c>
      <c r="C1887" t="str">
        <f t="shared" si="87"/>
        <v>2023-2024</v>
      </c>
      <c r="D1887" t="s">
        <v>148</v>
      </c>
      <c r="E1887" t="s">
        <v>125</v>
      </c>
      <c r="F1887" t="str">
        <f t="shared" si="88"/>
        <v>Victoria</v>
      </c>
      <c r="G1887" t="s">
        <v>45</v>
      </c>
      <c r="H1887">
        <v>3400</v>
      </c>
      <c r="I1887" t="s">
        <v>11</v>
      </c>
      <c r="J1887" t="s">
        <v>60</v>
      </c>
      <c r="K1887" t="s">
        <v>19</v>
      </c>
      <c r="L1887" t="s">
        <v>23</v>
      </c>
      <c r="M1887" s="5">
        <v>111.39</v>
      </c>
    </row>
    <row r="1888" spans="1:13" x14ac:dyDescent="0.15">
      <c r="A1888" s="2">
        <v>45050</v>
      </c>
      <c r="B1888" s="3">
        <f t="shared" si="89"/>
        <v>2023</v>
      </c>
      <c r="C1888" t="str">
        <f t="shared" si="87"/>
        <v>2022-2023</v>
      </c>
      <c r="D1888" t="s">
        <v>148</v>
      </c>
      <c r="E1888" t="s">
        <v>142</v>
      </c>
      <c r="F1888" t="str">
        <f t="shared" si="88"/>
        <v>Australian Capital Territory</v>
      </c>
      <c r="G1888" t="s">
        <v>80</v>
      </c>
      <c r="H1888">
        <v>2609</v>
      </c>
      <c r="I1888" t="s">
        <v>11</v>
      </c>
      <c r="J1888" t="s">
        <v>58</v>
      </c>
      <c r="K1888" t="s">
        <v>19</v>
      </c>
      <c r="L1888" t="s">
        <v>23</v>
      </c>
      <c r="M1888" s="5">
        <v>111.7</v>
      </c>
    </row>
    <row r="1889" spans="1:13" x14ac:dyDescent="0.15">
      <c r="A1889" s="2">
        <v>45204</v>
      </c>
      <c r="B1889" s="3">
        <f t="shared" si="89"/>
        <v>2024</v>
      </c>
      <c r="C1889" t="str">
        <f t="shared" si="87"/>
        <v>2023-2024</v>
      </c>
      <c r="D1889" t="s">
        <v>147</v>
      </c>
      <c r="E1889" t="s">
        <v>129</v>
      </c>
      <c r="F1889" t="str">
        <f t="shared" si="88"/>
        <v>Tasmania</v>
      </c>
      <c r="G1889" t="s">
        <v>70</v>
      </c>
      <c r="H1889">
        <v>7010</v>
      </c>
      <c r="I1889" t="s">
        <v>11</v>
      </c>
      <c r="J1889" t="s">
        <v>71</v>
      </c>
      <c r="K1889" t="s">
        <v>149</v>
      </c>
      <c r="L1889" t="s">
        <v>15</v>
      </c>
      <c r="M1889" s="5">
        <v>111.72</v>
      </c>
    </row>
    <row r="1890" spans="1:13" x14ac:dyDescent="0.15">
      <c r="A1890" s="2">
        <v>45182</v>
      </c>
      <c r="B1890" s="3">
        <f t="shared" si="89"/>
        <v>2024</v>
      </c>
      <c r="C1890" t="str">
        <f t="shared" si="87"/>
        <v>2023-2024</v>
      </c>
      <c r="D1890" t="s">
        <v>147</v>
      </c>
      <c r="E1890" t="s">
        <v>109</v>
      </c>
      <c r="F1890" t="str">
        <f t="shared" si="88"/>
        <v>New South Wales</v>
      </c>
      <c r="G1890" t="s">
        <v>10</v>
      </c>
      <c r="H1890">
        <v>2480</v>
      </c>
      <c r="I1890" t="s">
        <v>11</v>
      </c>
      <c r="J1890" t="s">
        <v>68</v>
      </c>
      <c r="K1890" t="s">
        <v>150</v>
      </c>
      <c r="L1890" t="s">
        <v>18</v>
      </c>
      <c r="M1890" s="5">
        <v>111.75</v>
      </c>
    </row>
    <row r="1891" spans="1:13" x14ac:dyDescent="0.15">
      <c r="A1891" s="2">
        <v>45092</v>
      </c>
      <c r="B1891" s="3">
        <f t="shared" si="89"/>
        <v>2023</v>
      </c>
      <c r="C1891" t="str">
        <f t="shared" si="87"/>
        <v>2022-2023</v>
      </c>
      <c r="D1891" t="s">
        <v>147</v>
      </c>
      <c r="E1891" t="s">
        <v>69</v>
      </c>
      <c r="F1891" t="str">
        <f t="shared" si="88"/>
        <v>Tasmania</v>
      </c>
      <c r="G1891" t="s">
        <v>70</v>
      </c>
      <c r="H1891">
        <v>7018</v>
      </c>
      <c r="I1891" t="s">
        <v>11</v>
      </c>
      <c r="J1891" t="s">
        <v>71</v>
      </c>
      <c r="K1891" t="s">
        <v>19</v>
      </c>
      <c r="L1891" t="s">
        <v>23</v>
      </c>
      <c r="M1891" s="5">
        <v>111.79</v>
      </c>
    </row>
    <row r="1892" spans="1:13" x14ac:dyDescent="0.15">
      <c r="A1892" s="2">
        <v>45404</v>
      </c>
      <c r="B1892" s="3">
        <f t="shared" si="89"/>
        <v>2024</v>
      </c>
      <c r="C1892" t="str">
        <f t="shared" si="87"/>
        <v>2023-2024</v>
      </c>
      <c r="D1892" t="s">
        <v>147</v>
      </c>
      <c r="E1892" t="s">
        <v>82</v>
      </c>
      <c r="F1892" t="str">
        <f t="shared" si="88"/>
        <v>Queensland</v>
      </c>
      <c r="G1892" t="s">
        <v>35</v>
      </c>
      <c r="H1892">
        <v>4012</v>
      </c>
      <c r="I1892" t="s">
        <v>11</v>
      </c>
      <c r="J1892" t="s">
        <v>43</v>
      </c>
      <c r="K1892" t="s">
        <v>150</v>
      </c>
      <c r="L1892" t="s">
        <v>18</v>
      </c>
      <c r="M1892" s="5">
        <v>111.83</v>
      </c>
    </row>
    <row r="1893" spans="1:13" x14ac:dyDescent="0.15">
      <c r="A1893" s="2">
        <v>45322</v>
      </c>
      <c r="B1893" s="3">
        <f t="shared" si="89"/>
        <v>2024</v>
      </c>
      <c r="C1893" t="str">
        <f t="shared" si="87"/>
        <v>2023-2024</v>
      </c>
      <c r="D1893" t="s">
        <v>148</v>
      </c>
      <c r="E1893" t="s">
        <v>143</v>
      </c>
      <c r="F1893" t="str">
        <f t="shared" si="88"/>
        <v>New South Wales</v>
      </c>
      <c r="G1893" t="s">
        <v>10</v>
      </c>
      <c r="H1893">
        <v>2154</v>
      </c>
      <c r="I1893" t="s">
        <v>11</v>
      </c>
      <c r="J1893" t="s">
        <v>27</v>
      </c>
      <c r="K1893" t="s">
        <v>19</v>
      </c>
      <c r="L1893" t="s">
        <v>23</v>
      </c>
      <c r="M1893" s="5">
        <v>111.86</v>
      </c>
    </row>
    <row r="1894" spans="1:13" x14ac:dyDescent="0.15">
      <c r="A1894" s="2">
        <v>45366</v>
      </c>
      <c r="B1894" s="3">
        <f t="shared" si="89"/>
        <v>2024</v>
      </c>
      <c r="C1894" t="str">
        <f t="shared" si="87"/>
        <v>2023-2024</v>
      </c>
      <c r="D1894" t="s">
        <v>147</v>
      </c>
      <c r="E1894" t="s">
        <v>132</v>
      </c>
      <c r="F1894" t="str">
        <f t="shared" si="88"/>
        <v>New South Wales</v>
      </c>
      <c r="G1894" t="s">
        <v>10</v>
      </c>
      <c r="H1894">
        <v>2800</v>
      </c>
      <c r="I1894" t="s">
        <v>11</v>
      </c>
      <c r="J1894" t="s">
        <v>25</v>
      </c>
      <c r="K1894" t="s">
        <v>149</v>
      </c>
      <c r="L1894" t="s">
        <v>15</v>
      </c>
      <c r="M1894" s="5">
        <v>112</v>
      </c>
    </row>
    <row r="1895" spans="1:13" x14ac:dyDescent="0.15">
      <c r="A1895" s="2">
        <v>45149</v>
      </c>
      <c r="B1895" s="3">
        <f t="shared" si="89"/>
        <v>2024</v>
      </c>
      <c r="C1895" t="str">
        <f t="shared" si="87"/>
        <v>2023-2024</v>
      </c>
      <c r="D1895" t="s">
        <v>147</v>
      </c>
      <c r="E1895" t="s">
        <v>79</v>
      </c>
      <c r="F1895" t="str">
        <f t="shared" si="88"/>
        <v>Australian Capital Territory</v>
      </c>
      <c r="G1895" t="s">
        <v>80</v>
      </c>
      <c r="H1895">
        <v>2617</v>
      </c>
      <c r="I1895" t="s">
        <v>11</v>
      </c>
      <c r="J1895" t="s">
        <v>58</v>
      </c>
      <c r="K1895" t="s">
        <v>19</v>
      </c>
      <c r="L1895" t="s">
        <v>23</v>
      </c>
      <c r="M1895" s="5">
        <v>112.14</v>
      </c>
    </row>
    <row r="1896" spans="1:13" x14ac:dyDescent="0.15">
      <c r="A1896" s="2">
        <v>45133</v>
      </c>
      <c r="B1896" s="3">
        <f t="shared" si="89"/>
        <v>2024</v>
      </c>
      <c r="C1896" t="str">
        <f t="shared" si="87"/>
        <v>2023-2024</v>
      </c>
      <c r="D1896" t="s">
        <v>147</v>
      </c>
      <c r="E1896" t="s">
        <v>133</v>
      </c>
      <c r="F1896" t="str">
        <f t="shared" si="88"/>
        <v>Queensland</v>
      </c>
      <c r="G1896" t="s">
        <v>35</v>
      </c>
      <c r="H1896">
        <v>4305</v>
      </c>
      <c r="I1896" t="s">
        <v>11</v>
      </c>
      <c r="J1896" t="s">
        <v>104</v>
      </c>
      <c r="K1896" t="s">
        <v>152</v>
      </c>
      <c r="L1896" t="s">
        <v>13</v>
      </c>
      <c r="M1896" s="5">
        <v>112.37</v>
      </c>
    </row>
    <row r="1897" spans="1:13" x14ac:dyDescent="0.15">
      <c r="A1897" s="2">
        <v>45501</v>
      </c>
      <c r="B1897" s="3">
        <f t="shared" si="89"/>
        <v>2025</v>
      </c>
      <c r="C1897" t="str">
        <f t="shared" si="87"/>
        <v>2024-2025</v>
      </c>
      <c r="D1897" t="s">
        <v>148</v>
      </c>
      <c r="E1897" t="s">
        <v>133</v>
      </c>
      <c r="F1897" t="str">
        <f t="shared" si="88"/>
        <v>Queensland</v>
      </c>
      <c r="G1897" t="s">
        <v>35</v>
      </c>
      <c r="H1897">
        <v>4305</v>
      </c>
      <c r="I1897" t="s">
        <v>11</v>
      </c>
      <c r="J1897" t="s">
        <v>104</v>
      </c>
      <c r="K1897" t="s">
        <v>19</v>
      </c>
      <c r="L1897" t="s">
        <v>23</v>
      </c>
      <c r="M1897" s="5">
        <v>112.64</v>
      </c>
    </row>
    <row r="1898" spans="1:13" x14ac:dyDescent="0.15">
      <c r="A1898" s="2">
        <v>45018</v>
      </c>
      <c r="B1898" s="3">
        <f t="shared" si="89"/>
        <v>2023</v>
      </c>
      <c r="C1898" t="str">
        <f t="shared" si="87"/>
        <v>2022-2023</v>
      </c>
      <c r="D1898" t="s">
        <v>147</v>
      </c>
      <c r="E1898" t="s">
        <v>83</v>
      </c>
      <c r="F1898" t="str">
        <f t="shared" si="88"/>
        <v>New South Wales</v>
      </c>
      <c r="G1898" t="s">
        <v>10</v>
      </c>
      <c r="H1898">
        <v>2750</v>
      </c>
      <c r="I1898" t="s">
        <v>11</v>
      </c>
      <c r="J1898" t="s">
        <v>25</v>
      </c>
      <c r="K1898" t="s">
        <v>19</v>
      </c>
      <c r="L1898" t="s">
        <v>23</v>
      </c>
      <c r="M1898" s="5">
        <v>112.78</v>
      </c>
    </row>
    <row r="1899" spans="1:13" x14ac:dyDescent="0.15">
      <c r="A1899" s="2">
        <v>45118</v>
      </c>
      <c r="B1899" s="3">
        <f t="shared" si="89"/>
        <v>2024</v>
      </c>
      <c r="C1899" t="str">
        <f t="shared" si="87"/>
        <v>2023-2024</v>
      </c>
      <c r="D1899" t="s">
        <v>148</v>
      </c>
      <c r="E1899" t="s">
        <v>125</v>
      </c>
      <c r="F1899" t="str">
        <f t="shared" si="88"/>
        <v>Victoria</v>
      </c>
      <c r="G1899" t="s">
        <v>45</v>
      </c>
      <c r="H1899">
        <v>3400</v>
      </c>
      <c r="I1899" t="s">
        <v>11</v>
      </c>
      <c r="J1899" t="s">
        <v>60</v>
      </c>
      <c r="K1899" t="s">
        <v>154</v>
      </c>
      <c r="L1899" t="s">
        <v>14</v>
      </c>
      <c r="M1899" s="5">
        <v>112.92</v>
      </c>
    </row>
    <row r="1900" spans="1:13" x14ac:dyDescent="0.15">
      <c r="A1900" s="2">
        <v>45590</v>
      </c>
      <c r="B1900" s="3">
        <f t="shared" si="89"/>
        <v>2025</v>
      </c>
      <c r="C1900" t="str">
        <f t="shared" si="87"/>
        <v>2024-2025</v>
      </c>
      <c r="D1900" t="s">
        <v>147</v>
      </c>
      <c r="E1900" t="s">
        <v>50</v>
      </c>
      <c r="F1900" t="str">
        <f t="shared" si="88"/>
        <v>Queensland</v>
      </c>
      <c r="G1900" t="s">
        <v>35</v>
      </c>
      <c r="H1900">
        <v>4703</v>
      </c>
      <c r="I1900" t="s">
        <v>11</v>
      </c>
      <c r="J1900" t="s">
        <v>51</v>
      </c>
      <c r="K1900" t="s">
        <v>152</v>
      </c>
      <c r="L1900" t="s">
        <v>13</v>
      </c>
      <c r="M1900" s="5">
        <v>113.67999999999999</v>
      </c>
    </row>
    <row r="1901" spans="1:13" x14ac:dyDescent="0.15">
      <c r="A1901" s="2">
        <v>45457</v>
      </c>
      <c r="B1901" s="3">
        <f t="shared" si="89"/>
        <v>2024</v>
      </c>
      <c r="C1901" t="str">
        <f t="shared" si="87"/>
        <v>2023-2024</v>
      </c>
      <c r="D1901" t="s">
        <v>148</v>
      </c>
      <c r="E1901" t="s">
        <v>57</v>
      </c>
      <c r="F1901" t="str">
        <f t="shared" si="88"/>
        <v>New South Wales</v>
      </c>
      <c r="G1901" t="s">
        <v>10</v>
      </c>
      <c r="H1901">
        <v>2560</v>
      </c>
      <c r="I1901" t="s">
        <v>11</v>
      </c>
      <c r="J1901" t="s">
        <v>58</v>
      </c>
      <c r="K1901" t="s">
        <v>149</v>
      </c>
      <c r="L1901" t="s">
        <v>15</v>
      </c>
      <c r="M1901" s="5">
        <v>113.75999999999999</v>
      </c>
    </row>
    <row r="1902" spans="1:13" x14ac:dyDescent="0.15">
      <c r="A1902" s="2">
        <v>45528</v>
      </c>
      <c r="B1902" s="3">
        <f t="shared" si="89"/>
        <v>2025</v>
      </c>
      <c r="C1902" t="str">
        <f t="shared" si="87"/>
        <v>2024-2025</v>
      </c>
      <c r="D1902" t="s">
        <v>148</v>
      </c>
      <c r="E1902" t="s">
        <v>143</v>
      </c>
      <c r="F1902" t="str">
        <f t="shared" si="88"/>
        <v>New South Wales</v>
      </c>
      <c r="G1902" t="s">
        <v>10</v>
      </c>
      <c r="H1902">
        <v>2154</v>
      </c>
      <c r="I1902" t="s">
        <v>11</v>
      </c>
      <c r="J1902" t="s">
        <v>27</v>
      </c>
      <c r="K1902" t="s">
        <v>153</v>
      </c>
      <c r="L1902" t="s">
        <v>16</v>
      </c>
      <c r="M1902" s="5">
        <v>113.81</v>
      </c>
    </row>
    <row r="1903" spans="1:13" x14ac:dyDescent="0.15">
      <c r="A1903" s="2">
        <v>45259</v>
      </c>
      <c r="B1903" s="3">
        <f t="shared" si="89"/>
        <v>2024</v>
      </c>
      <c r="C1903" t="str">
        <f t="shared" si="87"/>
        <v>2023-2024</v>
      </c>
      <c r="D1903" t="s">
        <v>148</v>
      </c>
      <c r="E1903" t="s">
        <v>95</v>
      </c>
      <c r="F1903" t="str">
        <f t="shared" si="88"/>
        <v>Victoria</v>
      </c>
      <c r="G1903" t="s">
        <v>45</v>
      </c>
      <c r="H1903">
        <v>3931</v>
      </c>
      <c r="I1903" t="s">
        <v>11</v>
      </c>
      <c r="J1903" t="s">
        <v>55</v>
      </c>
      <c r="K1903" t="s">
        <v>155</v>
      </c>
      <c r="L1903" t="s">
        <v>20</v>
      </c>
      <c r="M1903" s="5">
        <v>113.89</v>
      </c>
    </row>
    <row r="1904" spans="1:13" x14ac:dyDescent="0.15">
      <c r="A1904" s="2">
        <v>45477</v>
      </c>
      <c r="B1904" s="3">
        <f t="shared" si="89"/>
        <v>2025</v>
      </c>
      <c r="C1904" t="str">
        <f t="shared" si="87"/>
        <v>2024-2025</v>
      </c>
      <c r="D1904" t="s">
        <v>148</v>
      </c>
      <c r="E1904" t="s">
        <v>95</v>
      </c>
      <c r="F1904" t="str">
        <f t="shared" si="88"/>
        <v>Victoria</v>
      </c>
      <c r="G1904" t="s">
        <v>45</v>
      </c>
      <c r="H1904">
        <v>3931</v>
      </c>
      <c r="I1904" t="s">
        <v>11</v>
      </c>
      <c r="J1904" t="s">
        <v>55</v>
      </c>
      <c r="K1904" t="s">
        <v>154</v>
      </c>
      <c r="L1904" t="s">
        <v>14</v>
      </c>
      <c r="M1904" s="5">
        <v>113.91</v>
      </c>
    </row>
    <row r="1905" spans="1:13" x14ac:dyDescent="0.15">
      <c r="A1905" s="2">
        <v>45277</v>
      </c>
      <c r="B1905" s="3">
        <f t="shared" si="89"/>
        <v>2024</v>
      </c>
      <c r="C1905" t="str">
        <f t="shared" si="87"/>
        <v>2023-2024</v>
      </c>
      <c r="D1905" t="s">
        <v>147</v>
      </c>
      <c r="E1905" t="s">
        <v>125</v>
      </c>
      <c r="F1905" t="str">
        <f t="shared" si="88"/>
        <v>Victoria</v>
      </c>
      <c r="G1905" t="s">
        <v>45</v>
      </c>
      <c r="H1905">
        <v>3400</v>
      </c>
      <c r="I1905" t="s">
        <v>11</v>
      </c>
      <c r="J1905" t="s">
        <v>60</v>
      </c>
      <c r="K1905" t="s">
        <v>152</v>
      </c>
      <c r="L1905" t="s">
        <v>13</v>
      </c>
      <c r="M1905" s="5">
        <v>114.42999999999999</v>
      </c>
    </row>
    <row r="1906" spans="1:13" x14ac:dyDescent="0.15">
      <c r="A1906" s="2">
        <v>44970</v>
      </c>
      <c r="B1906" s="3">
        <f t="shared" si="89"/>
        <v>2023</v>
      </c>
      <c r="C1906" t="str">
        <f t="shared" si="87"/>
        <v>2022-2023</v>
      </c>
      <c r="D1906" t="s">
        <v>148</v>
      </c>
      <c r="E1906" t="s">
        <v>143</v>
      </c>
      <c r="F1906" t="str">
        <f t="shared" si="88"/>
        <v>New South Wales</v>
      </c>
      <c r="G1906" t="s">
        <v>10</v>
      </c>
      <c r="H1906">
        <v>2154</v>
      </c>
      <c r="I1906" t="s">
        <v>11</v>
      </c>
      <c r="J1906" t="s">
        <v>27</v>
      </c>
      <c r="K1906" t="s">
        <v>19</v>
      </c>
      <c r="L1906" t="s">
        <v>23</v>
      </c>
      <c r="M1906" s="5">
        <v>114.78</v>
      </c>
    </row>
    <row r="1907" spans="1:13" x14ac:dyDescent="0.15">
      <c r="A1907" s="2">
        <v>45600</v>
      </c>
      <c r="B1907" s="3">
        <f t="shared" si="89"/>
        <v>2025</v>
      </c>
      <c r="C1907" t="str">
        <f t="shared" si="87"/>
        <v>2024-2025</v>
      </c>
      <c r="D1907" t="s">
        <v>148</v>
      </c>
      <c r="E1907" t="s">
        <v>132</v>
      </c>
      <c r="F1907" t="str">
        <f t="shared" si="88"/>
        <v>New South Wales</v>
      </c>
      <c r="G1907" t="s">
        <v>10</v>
      </c>
      <c r="H1907">
        <v>2800</v>
      </c>
      <c r="I1907" t="s">
        <v>11</v>
      </c>
      <c r="J1907" t="s">
        <v>25</v>
      </c>
      <c r="K1907" t="s">
        <v>157</v>
      </c>
      <c r="L1907" t="s">
        <v>22</v>
      </c>
      <c r="M1907" s="5">
        <v>114.82000000000001</v>
      </c>
    </row>
    <row r="1908" spans="1:13" x14ac:dyDescent="0.15">
      <c r="A1908" s="2">
        <v>45429</v>
      </c>
      <c r="B1908" s="3">
        <f t="shared" si="89"/>
        <v>2024</v>
      </c>
      <c r="C1908" t="str">
        <f t="shared" si="87"/>
        <v>2023-2024</v>
      </c>
      <c r="D1908" t="s">
        <v>147</v>
      </c>
      <c r="E1908" t="s">
        <v>131</v>
      </c>
      <c r="F1908" t="str">
        <f t="shared" si="88"/>
        <v>Western Australia</v>
      </c>
      <c r="G1908" t="s">
        <v>48</v>
      </c>
      <c r="H1908">
        <v>6530</v>
      </c>
      <c r="I1908" t="s">
        <v>11</v>
      </c>
      <c r="J1908" t="s">
        <v>77</v>
      </c>
      <c r="K1908" t="s">
        <v>154</v>
      </c>
      <c r="L1908" t="s">
        <v>14</v>
      </c>
      <c r="M1908" s="5">
        <v>115.41</v>
      </c>
    </row>
    <row r="1909" spans="1:13" x14ac:dyDescent="0.15">
      <c r="A1909" s="2">
        <v>45073</v>
      </c>
      <c r="B1909" s="3">
        <f t="shared" si="89"/>
        <v>2023</v>
      </c>
      <c r="C1909" t="str">
        <f t="shared" si="87"/>
        <v>2022-2023</v>
      </c>
      <c r="D1909" t="s">
        <v>148</v>
      </c>
      <c r="E1909" t="s">
        <v>101</v>
      </c>
      <c r="F1909" t="str">
        <f t="shared" si="88"/>
        <v>Victoria</v>
      </c>
      <c r="G1909" t="s">
        <v>45</v>
      </c>
      <c r="H1909">
        <v>3131</v>
      </c>
      <c r="I1909" t="s">
        <v>11</v>
      </c>
      <c r="J1909" t="s">
        <v>63</v>
      </c>
      <c r="K1909" t="s">
        <v>153</v>
      </c>
      <c r="L1909" t="s">
        <v>16</v>
      </c>
      <c r="M1909" s="5">
        <v>115.62</v>
      </c>
    </row>
    <row r="1910" spans="1:13" x14ac:dyDescent="0.15">
      <c r="A1910" s="2">
        <v>45429</v>
      </c>
      <c r="B1910" s="3">
        <f t="shared" si="89"/>
        <v>2024</v>
      </c>
      <c r="C1910" t="str">
        <f t="shared" si="87"/>
        <v>2023-2024</v>
      </c>
      <c r="D1910" t="s">
        <v>147</v>
      </c>
      <c r="E1910" t="s">
        <v>85</v>
      </c>
      <c r="F1910" t="str">
        <f t="shared" si="88"/>
        <v>Queensland</v>
      </c>
      <c r="G1910" t="s">
        <v>35</v>
      </c>
      <c r="H1910">
        <v>4883</v>
      </c>
      <c r="I1910" t="s">
        <v>11</v>
      </c>
      <c r="J1910" t="s">
        <v>36</v>
      </c>
      <c r="K1910" t="s">
        <v>156</v>
      </c>
      <c r="L1910" t="s">
        <v>17</v>
      </c>
      <c r="M1910" s="5">
        <v>115.67</v>
      </c>
    </row>
    <row r="1911" spans="1:13" x14ac:dyDescent="0.15">
      <c r="A1911" s="2">
        <v>45459</v>
      </c>
      <c r="B1911" s="3">
        <f t="shared" si="89"/>
        <v>2024</v>
      </c>
      <c r="C1911" t="str">
        <f t="shared" si="87"/>
        <v>2023-2024</v>
      </c>
      <c r="D1911" t="s">
        <v>148</v>
      </c>
      <c r="E1911" t="s">
        <v>42</v>
      </c>
      <c r="F1911" t="str">
        <f t="shared" si="88"/>
        <v>Queensland</v>
      </c>
      <c r="G1911" t="s">
        <v>35</v>
      </c>
      <c r="H1911">
        <v>4053</v>
      </c>
      <c r="I1911" t="s">
        <v>11</v>
      </c>
      <c r="J1911" t="s">
        <v>43</v>
      </c>
      <c r="K1911" t="s">
        <v>150</v>
      </c>
      <c r="L1911" t="s">
        <v>18</v>
      </c>
      <c r="M1911" s="5">
        <v>115.7</v>
      </c>
    </row>
    <row r="1912" spans="1:13" x14ac:dyDescent="0.15">
      <c r="A1912" s="2">
        <v>45338</v>
      </c>
      <c r="B1912" s="3">
        <f t="shared" si="89"/>
        <v>2024</v>
      </c>
      <c r="C1912" t="str">
        <f t="shared" si="87"/>
        <v>2023-2024</v>
      </c>
      <c r="D1912" t="s">
        <v>147</v>
      </c>
      <c r="E1912" t="s">
        <v>67</v>
      </c>
      <c r="F1912" t="str">
        <f t="shared" si="88"/>
        <v>New South Wales</v>
      </c>
      <c r="G1912" t="s">
        <v>10</v>
      </c>
      <c r="H1912">
        <v>2478</v>
      </c>
      <c r="I1912" t="s">
        <v>11</v>
      </c>
      <c r="J1912" t="s">
        <v>68</v>
      </c>
      <c r="K1912" t="s">
        <v>155</v>
      </c>
      <c r="L1912" t="s">
        <v>20</v>
      </c>
      <c r="M1912" s="5">
        <v>115.71</v>
      </c>
    </row>
    <row r="1913" spans="1:13" x14ac:dyDescent="0.15">
      <c r="A1913" s="2">
        <v>45469</v>
      </c>
      <c r="B1913" s="3">
        <f t="shared" si="89"/>
        <v>2024</v>
      </c>
      <c r="C1913" t="str">
        <f t="shared" si="87"/>
        <v>2023-2024</v>
      </c>
      <c r="D1913" t="s">
        <v>147</v>
      </c>
      <c r="E1913" t="s">
        <v>108</v>
      </c>
      <c r="F1913" t="str">
        <f t="shared" si="88"/>
        <v>Victoria</v>
      </c>
      <c r="G1913" t="s">
        <v>45</v>
      </c>
      <c r="H1913">
        <v>3018</v>
      </c>
      <c r="I1913" t="s">
        <v>11</v>
      </c>
      <c r="J1913" t="s">
        <v>46</v>
      </c>
      <c r="K1913" t="s">
        <v>154</v>
      </c>
      <c r="L1913" t="s">
        <v>14</v>
      </c>
      <c r="M1913" s="5">
        <v>115.85</v>
      </c>
    </row>
    <row r="1914" spans="1:13" x14ac:dyDescent="0.15">
      <c r="A1914" s="2">
        <v>45276</v>
      </c>
      <c r="B1914" s="3">
        <f t="shared" si="89"/>
        <v>2024</v>
      </c>
      <c r="C1914" t="str">
        <f t="shared" si="87"/>
        <v>2023-2024</v>
      </c>
      <c r="D1914" t="s">
        <v>148</v>
      </c>
      <c r="E1914" t="s">
        <v>87</v>
      </c>
      <c r="F1914" t="str">
        <f t="shared" si="88"/>
        <v>New South Wales</v>
      </c>
      <c r="G1914" t="s">
        <v>10</v>
      </c>
      <c r="H1914">
        <v>2790</v>
      </c>
      <c r="I1914" t="s">
        <v>11</v>
      </c>
      <c r="J1914" t="s">
        <v>25</v>
      </c>
      <c r="K1914" t="s">
        <v>153</v>
      </c>
      <c r="L1914" t="s">
        <v>16</v>
      </c>
      <c r="M1914" s="5">
        <v>115.92</v>
      </c>
    </row>
    <row r="1915" spans="1:13" x14ac:dyDescent="0.15">
      <c r="A1915" s="2">
        <v>44974</v>
      </c>
      <c r="B1915" s="3">
        <f t="shared" si="89"/>
        <v>2023</v>
      </c>
      <c r="C1915" t="str">
        <f t="shared" si="87"/>
        <v>2022-2023</v>
      </c>
      <c r="D1915" t="s">
        <v>148</v>
      </c>
      <c r="E1915" t="s">
        <v>61</v>
      </c>
      <c r="F1915" t="str">
        <f t="shared" si="88"/>
        <v>New South Wales</v>
      </c>
      <c r="G1915" t="s">
        <v>10</v>
      </c>
      <c r="H1915">
        <v>2539</v>
      </c>
      <c r="I1915" t="s">
        <v>11</v>
      </c>
      <c r="J1915" t="s">
        <v>58</v>
      </c>
      <c r="K1915" t="s">
        <v>154</v>
      </c>
      <c r="L1915" t="s">
        <v>14</v>
      </c>
      <c r="M1915" s="5">
        <v>115.93</v>
      </c>
    </row>
    <row r="1916" spans="1:13" x14ac:dyDescent="0.15">
      <c r="A1916" s="2">
        <v>45062</v>
      </c>
      <c r="B1916" s="3">
        <f t="shared" si="89"/>
        <v>2023</v>
      </c>
      <c r="C1916" t="str">
        <f t="shared" si="87"/>
        <v>2022-2023</v>
      </c>
      <c r="D1916" t="s">
        <v>148</v>
      </c>
      <c r="E1916" t="s">
        <v>122</v>
      </c>
      <c r="F1916" t="str">
        <f t="shared" si="88"/>
        <v>New South Wales</v>
      </c>
      <c r="G1916" t="s">
        <v>10</v>
      </c>
      <c r="H1916">
        <v>2650</v>
      </c>
      <c r="I1916" t="s">
        <v>11</v>
      </c>
      <c r="J1916" t="s">
        <v>25</v>
      </c>
      <c r="K1916" t="s">
        <v>152</v>
      </c>
      <c r="L1916" t="s">
        <v>13</v>
      </c>
      <c r="M1916" s="5">
        <v>116.57</v>
      </c>
    </row>
    <row r="1917" spans="1:13" x14ac:dyDescent="0.15">
      <c r="A1917" s="2">
        <v>44933</v>
      </c>
      <c r="B1917" s="3">
        <f t="shared" si="89"/>
        <v>2023</v>
      </c>
      <c r="C1917" t="str">
        <f t="shared" si="87"/>
        <v>2022-2023</v>
      </c>
      <c r="D1917" t="s">
        <v>148</v>
      </c>
      <c r="E1917" t="s">
        <v>145</v>
      </c>
      <c r="F1917" t="str">
        <f t="shared" si="88"/>
        <v>New South Wales</v>
      </c>
      <c r="G1917" t="s">
        <v>10</v>
      </c>
      <c r="H1917">
        <v>2101</v>
      </c>
      <c r="I1917" t="s">
        <v>11</v>
      </c>
      <c r="J1917" t="s">
        <v>27</v>
      </c>
      <c r="K1917" t="s">
        <v>156</v>
      </c>
      <c r="L1917" t="s">
        <v>17</v>
      </c>
      <c r="M1917" s="5">
        <v>116.71000000000001</v>
      </c>
    </row>
    <row r="1918" spans="1:13" x14ac:dyDescent="0.15">
      <c r="A1918" s="2">
        <v>45241</v>
      </c>
      <c r="B1918" s="3">
        <f t="shared" si="89"/>
        <v>2024</v>
      </c>
      <c r="C1918" t="str">
        <f t="shared" si="87"/>
        <v>2023-2024</v>
      </c>
      <c r="D1918" t="s">
        <v>147</v>
      </c>
      <c r="E1918" t="s">
        <v>42</v>
      </c>
      <c r="F1918" t="str">
        <f t="shared" si="88"/>
        <v>Queensland</v>
      </c>
      <c r="G1918" t="s">
        <v>35</v>
      </c>
      <c r="H1918">
        <v>4053</v>
      </c>
      <c r="I1918" t="s">
        <v>11</v>
      </c>
      <c r="J1918" t="s">
        <v>43</v>
      </c>
      <c r="K1918" t="s">
        <v>149</v>
      </c>
      <c r="L1918" t="s">
        <v>15</v>
      </c>
      <c r="M1918" s="5">
        <v>116.71000000000001</v>
      </c>
    </row>
    <row r="1919" spans="1:13" x14ac:dyDescent="0.15">
      <c r="A1919" s="2">
        <v>45526</v>
      </c>
      <c r="B1919" s="3">
        <f t="shared" si="89"/>
        <v>2025</v>
      </c>
      <c r="C1919" t="str">
        <f t="shared" si="87"/>
        <v>2024-2025</v>
      </c>
      <c r="D1919" t="s">
        <v>147</v>
      </c>
      <c r="E1919" t="s">
        <v>75</v>
      </c>
      <c r="F1919" t="str">
        <f t="shared" si="88"/>
        <v>Victoria</v>
      </c>
      <c r="G1919" t="s">
        <v>45</v>
      </c>
      <c r="H1919">
        <v>3630</v>
      </c>
      <c r="I1919" t="s">
        <v>11</v>
      </c>
      <c r="J1919" t="s">
        <v>55</v>
      </c>
      <c r="K1919" t="s">
        <v>156</v>
      </c>
      <c r="L1919" t="s">
        <v>17</v>
      </c>
      <c r="M1919" s="5">
        <v>116.8</v>
      </c>
    </row>
    <row r="1920" spans="1:13" x14ac:dyDescent="0.15">
      <c r="A1920" s="2">
        <v>45317</v>
      </c>
      <c r="B1920" s="3">
        <f t="shared" si="89"/>
        <v>2024</v>
      </c>
      <c r="C1920" t="str">
        <f t="shared" si="87"/>
        <v>2023-2024</v>
      </c>
      <c r="D1920" t="s">
        <v>147</v>
      </c>
      <c r="E1920" t="s">
        <v>126</v>
      </c>
      <c r="F1920" t="str">
        <f t="shared" si="88"/>
        <v>Queensland</v>
      </c>
      <c r="G1920" t="s">
        <v>35</v>
      </c>
      <c r="H1920">
        <v>4551</v>
      </c>
      <c r="I1920" t="s">
        <v>11</v>
      </c>
      <c r="J1920" t="s">
        <v>120</v>
      </c>
      <c r="K1920" t="s">
        <v>151</v>
      </c>
      <c r="L1920" t="s">
        <v>21</v>
      </c>
      <c r="M1920" s="5">
        <v>116.86</v>
      </c>
    </row>
    <row r="1921" spans="1:13" x14ac:dyDescent="0.15">
      <c r="A1921" s="2">
        <v>45488</v>
      </c>
      <c r="B1921" s="3">
        <f t="shared" si="89"/>
        <v>2025</v>
      </c>
      <c r="C1921" t="str">
        <f t="shared" si="87"/>
        <v>2024-2025</v>
      </c>
      <c r="D1921" t="s">
        <v>147</v>
      </c>
      <c r="E1921" t="s">
        <v>135</v>
      </c>
      <c r="F1921" t="str">
        <f t="shared" si="88"/>
        <v>Victoria</v>
      </c>
      <c r="G1921" t="s">
        <v>45</v>
      </c>
      <c r="H1921">
        <v>3550</v>
      </c>
      <c r="I1921" t="s">
        <v>11</v>
      </c>
      <c r="J1921" t="s">
        <v>60</v>
      </c>
      <c r="K1921" t="s">
        <v>153</v>
      </c>
      <c r="L1921" t="s">
        <v>16</v>
      </c>
      <c r="M1921" s="5">
        <v>116.91</v>
      </c>
    </row>
    <row r="1922" spans="1:13" x14ac:dyDescent="0.15">
      <c r="A1922" s="2">
        <v>45216</v>
      </c>
      <c r="B1922" s="3">
        <f t="shared" si="89"/>
        <v>2024</v>
      </c>
      <c r="C1922" t="str">
        <f t="shared" ref="C1922:C1985" si="90">IF(MONTH(A1922) &gt;= 7, YEAR(A1922) &amp; "-" &amp; YEAR(A1922) + 1, YEAR(A1922) - 1 &amp; "-" &amp; YEAR(A1922))</f>
        <v>2023-2024</v>
      </c>
      <c r="D1922" t="s">
        <v>148</v>
      </c>
      <c r="E1922" t="s">
        <v>125</v>
      </c>
      <c r="F1922" t="str">
        <f t="shared" ref="F1922:F1985" si="91">IF(G1922="WA","Western Australia",
IF(G1922="NSW","New South Wales",
IF(G1922="QLD","Queensland",
IF(G1922="VIC","Victoria",
IF(G1922="TAS","Tasmania",
IF(G1922="SA","South Australia",
IF(G1922="NT","Northern Territory",
IF(G1922="ACT","Australian Capital Territory",G1922))))))))</f>
        <v>Victoria</v>
      </c>
      <c r="G1922" t="s">
        <v>45</v>
      </c>
      <c r="H1922">
        <v>3400</v>
      </c>
      <c r="I1922" t="s">
        <v>11</v>
      </c>
      <c r="J1922" t="s">
        <v>60</v>
      </c>
      <c r="K1922" t="s">
        <v>150</v>
      </c>
      <c r="L1922" t="s">
        <v>18</v>
      </c>
      <c r="M1922" s="5">
        <v>116.91</v>
      </c>
    </row>
    <row r="1923" spans="1:13" x14ac:dyDescent="0.15">
      <c r="A1923" s="2">
        <v>45105</v>
      </c>
      <c r="B1923" s="3">
        <f t="shared" ref="B1923:B1986" si="92">IF(MONTH(A1923)&gt;=7,YEAR(A1923)+1,YEAR(A1923))</f>
        <v>2023</v>
      </c>
      <c r="C1923" t="str">
        <f t="shared" si="90"/>
        <v>2022-2023</v>
      </c>
      <c r="D1923" t="s">
        <v>147</v>
      </c>
      <c r="E1923" t="s">
        <v>136</v>
      </c>
      <c r="F1923" t="str">
        <f t="shared" si="91"/>
        <v>Victoria</v>
      </c>
      <c r="G1923" t="s">
        <v>45</v>
      </c>
      <c r="H1923">
        <v>3175</v>
      </c>
      <c r="I1923" t="s">
        <v>11</v>
      </c>
      <c r="J1923" t="s">
        <v>63</v>
      </c>
      <c r="K1923" t="s">
        <v>151</v>
      </c>
      <c r="L1923" t="s">
        <v>21</v>
      </c>
      <c r="M1923" s="5">
        <v>117.41</v>
      </c>
    </row>
    <row r="1924" spans="1:13" x14ac:dyDescent="0.15">
      <c r="A1924" s="2">
        <v>45109</v>
      </c>
      <c r="B1924" s="3">
        <f t="shared" si="92"/>
        <v>2024</v>
      </c>
      <c r="C1924" t="str">
        <f t="shared" si="90"/>
        <v>2023-2024</v>
      </c>
      <c r="D1924" t="s">
        <v>147</v>
      </c>
      <c r="E1924" t="s">
        <v>59</v>
      </c>
      <c r="F1924" t="str">
        <f t="shared" si="91"/>
        <v>Victoria</v>
      </c>
      <c r="G1924" t="s">
        <v>45</v>
      </c>
      <c r="H1924">
        <v>3280</v>
      </c>
      <c r="I1924" t="s">
        <v>11</v>
      </c>
      <c r="J1924" t="s">
        <v>60</v>
      </c>
      <c r="K1924" t="s">
        <v>154</v>
      </c>
      <c r="L1924" t="s">
        <v>14</v>
      </c>
      <c r="M1924" s="5">
        <v>117.44</v>
      </c>
    </row>
    <row r="1925" spans="1:13" x14ac:dyDescent="0.15">
      <c r="A1925" s="2">
        <v>45226</v>
      </c>
      <c r="B1925" s="3">
        <f t="shared" si="92"/>
        <v>2024</v>
      </c>
      <c r="C1925" t="str">
        <f t="shared" si="90"/>
        <v>2023-2024</v>
      </c>
      <c r="D1925" t="s">
        <v>147</v>
      </c>
      <c r="E1925" t="s">
        <v>44</v>
      </c>
      <c r="F1925" t="str">
        <f t="shared" si="91"/>
        <v>Victoria</v>
      </c>
      <c r="G1925" t="s">
        <v>45</v>
      </c>
      <c r="H1925">
        <v>3066</v>
      </c>
      <c r="I1925" t="s">
        <v>11</v>
      </c>
      <c r="J1925" t="s">
        <v>46</v>
      </c>
      <c r="K1925" t="s">
        <v>150</v>
      </c>
      <c r="L1925" t="s">
        <v>18</v>
      </c>
      <c r="M1925" s="5">
        <v>117.63</v>
      </c>
    </row>
    <row r="1926" spans="1:13" x14ac:dyDescent="0.15">
      <c r="A1926" s="2">
        <v>45089</v>
      </c>
      <c r="B1926" s="3">
        <f t="shared" si="92"/>
        <v>2023</v>
      </c>
      <c r="C1926" t="str">
        <f t="shared" si="90"/>
        <v>2022-2023</v>
      </c>
      <c r="D1926" t="s">
        <v>147</v>
      </c>
      <c r="E1926" t="s">
        <v>78</v>
      </c>
      <c r="F1926" t="str">
        <f t="shared" si="91"/>
        <v>New South Wales</v>
      </c>
      <c r="G1926" t="s">
        <v>10</v>
      </c>
      <c r="H1926">
        <v>2350</v>
      </c>
      <c r="I1926" t="s">
        <v>11</v>
      </c>
      <c r="J1926" t="s">
        <v>68</v>
      </c>
      <c r="K1926" t="s">
        <v>154</v>
      </c>
      <c r="L1926" t="s">
        <v>14</v>
      </c>
      <c r="M1926" s="5">
        <v>117.72</v>
      </c>
    </row>
    <row r="1927" spans="1:13" x14ac:dyDescent="0.15">
      <c r="A1927" s="2">
        <v>45520</v>
      </c>
      <c r="B1927" s="3">
        <f t="shared" si="92"/>
        <v>2025</v>
      </c>
      <c r="C1927" t="str">
        <f t="shared" si="90"/>
        <v>2024-2025</v>
      </c>
      <c r="D1927" t="s">
        <v>147</v>
      </c>
      <c r="E1927" t="s">
        <v>115</v>
      </c>
      <c r="F1927" t="str">
        <f t="shared" si="91"/>
        <v>Western Australia</v>
      </c>
      <c r="G1927" t="s">
        <v>48</v>
      </c>
      <c r="H1927">
        <v>6280</v>
      </c>
      <c r="I1927" t="s">
        <v>11</v>
      </c>
      <c r="J1927" t="s">
        <v>94</v>
      </c>
      <c r="K1927" t="s">
        <v>154</v>
      </c>
      <c r="L1927" t="s">
        <v>14</v>
      </c>
      <c r="M1927" s="5">
        <v>117.99</v>
      </c>
    </row>
    <row r="1928" spans="1:13" x14ac:dyDescent="0.15">
      <c r="A1928" s="2">
        <v>45056</v>
      </c>
      <c r="B1928" s="3">
        <f t="shared" si="92"/>
        <v>2023</v>
      </c>
      <c r="C1928" t="str">
        <f t="shared" si="90"/>
        <v>2022-2023</v>
      </c>
      <c r="D1928" t="s">
        <v>147</v>
      </c>
      <c r="E1928" t="s">
        <v>54</v>
      </c>
      <c r="F1928" t="str">
        <f t="shared" si="91"/>
        <v>Victoria</v>
      </c>
      <c r="G1928" t="s">
        <v>45</v>
      </c>
      <c r="H1928">
        <v>3977</v>
      </c>
      <c r="I1928" t="s">
        <v>11</v>
      </c>
      <c r="J1928" t="s">
        <v>55</v>
      </c>
      <c r="K1928" t="s">
        <v>154</v>
      </c>
      <c r="L1928" t="s">
        <v>14</v>
      </c>
      <c r="M1928" s="5">
        <v>118.5</v>
      </c>
    </row>
    <row r="1929" spans="1:13" x14ac:dyDescent="0.15">
      <c r="A1929" s="2">
        <v>45052</v>
      </c>
      <c r="B1929" s="3">
        <f t="shared" si="92"/>
        <v>2023</v>
      </c>
      <c r="C1929" t="str">
        <f t="shared" si="90"/>
        <v>2022-2023</v>
      </c>
      <c r="D1929" t="s">
        <v>147</v>
      </c>
      <c r="E1929" t="s">
        <v>113</v>
      </c>
      <c r="F1929" t="str">
        <f t="shared" si="91"/>
        <v>Queensland</v>
      </c>
      <c r="G1929" t="s">
        <v>35</v>
      </c>
      <c r="H1929">
        <v>4215</v>
      </c>
      <c r="I1929" t="s">
        <v>11</v>
      </c>
      <c r="J1929" t="s">
        <v>104</v>
      </c>
      <c r="K1929" t="s">
        <v>149</v>
      </c>
      <c r="L1929" t="s">
        <v>15</v>
      </c>
      <c r="M1929" s="5">
        <v>118.5</v>
      </c>
    </row>
    <row r="1930" spans="1:13" x14ac:dyDescent="0.15">
      <c r="A1930" s="2">
        <v>45585</v>
      </c>
      <c r="B1930" s="3">
        <f t="shared" si="92"/>
        <v>2025</v>
      </c>
      <c r="C1930" t="str">
        <f t="shared" si="90"/>
        <v>2024-2025</v>
      </c>
      <c r="D1930" t="s">
        <v>148</v>
      </c>
      <c r="E1930" t="s">
        <v>140</v>
      </c>
      <c r="F1930" t="str">
        <f t="shared" si="91"/>
        <v>Tasmania</v>
      </c>
      <c r="G1930" t="s">
        <v>70</v>
      </c>
      <c r="H1930">
        <v>7320</v>
      </c>
      <c r="I1930" t="s">
        <v>11</v>
      </c>
      <c r="J1930" t="s">
        <v>71</v>
      </c>
      <c r="K1930" t="s">
        <v>156</v>
      </c>
      <c r="L1930" t="s">
        <v>17</v>
      </c>
      <c r="M1930" s="5">
        <v>118.75</v>
      </c>
    </row>
    <row r="1931" spans="1:13" x14ac:dyDescent="0.15">
      <c r="A1931" s="2">
        <v>44941</v>
      </c>
      <c r="B1931" s="3">
        <f t="shared" si="92"/>
        <v>2023</v>
      </c>
      <c r="C1931" t="str">
        <f t="shared" si="90"/>
        <v>2022-2023</v>
      </c>
      <c r="D1931" t="s">
        <v>148</v>
      </c>
      <c r="E1931" t="s">
        <v>47</v>
      </c>
      <c r="F1931" t="str">
        <f t="shared" si="91"/>
        <v>Western Australia</v>
      </c>
      <c r="G1931" t="s">
        <v>48</v>
      </c>
      <c r="H1931">
        <v>6030</v>
      </c>
      <c r="I1931" t="s">
        <v>11</v>
      </c>
      <c r="J1931" t="s">
        <v>49</v>
      </c>
      <c r="K1931" t="s">
        <v>151</v>
      </c>
      <c r="L1931" t="s">
        <v>21</v>
      </c>
      <c r="M1931" s="5">
        <v>118.8</v>
      </c>
    </row>
    <row r="1932" spans="1:13" x14ac:dyDescent="0.15">
      <c r="A1932" s="2">
        <v>45163</v>
      </c>
      <c r="B1932" s="3">
        <f t="shared" si="92"/>
        <v>2024</v>
      </c>
      <c r="C1932" t="str">
        <f t="shared" si="90"/>
        <v>2023-2024</v>
      </c>
      <c r="D1932" t="s">
        <v>147</v>
      </c>
      <c r="E1932" t="s">
        <v>37</v>
      </c>
      <c r="F1932" t="str">
        <f t="shared" si="91"/>
        <v>South Australia</v>
      </c>
      <c r="G1932" t="s">
        <v>32</v>
      </c>
      <c r="H1932">
        <v>5607</v>
      </c>
      <c r="I1932" t="s">
        <v>11</v>
      </c>
      <c r="J1932" t="s">
        <v>38</v>
      </c>
      <c r="K1932" t="s">
        <v>154</v>
      </c>
      <c r="L1932" t="s">
        <v>14</v>
      </c>
      <c r="M1932" s="5">
        <v>118.82</v>
      </c>
    </row>
    <row r="1933" spans="1:13" x14ac:dyDescent="0.15">
      <c r="A1933" s="2">
        <v>45186</v>
      </c>
      <c r="B1933" s="3">
        <f t="shared" si="92"/>
        <v>2024</v>
      </c>
      <c r="C1933" t="str">
        <f t="shared" si="90"/>
        <v>2023-2024</v>
      </c>
      <c r="D1933" t="s">
        <v>148</v>
      </c>
      <c r="E1933" t="s">
        <v>69</v>
      </c>
      <c r="F1933" t="str">
        <f t="shared" si="91"/>
        <v>Tasmania</v>
      </c>
      <c r="G1933" t="s">
        <v>70</v>
      </c>
      <c r="H1933">
        <v>7018</v>
      </c>
      <c r="I1933" t="s">
        <v>11</v>
      </c>
      <c r="J1933" t="s">
        <v>71</v>
      </c>
      <c r="K1933" t="s">
        <v>156</v>
      </c>
      <c r="L1933" t="s">
        <v>17</v>
      </c>
      <c r="M1933" s="5">
        <v>119.19</v>
      </c>
    </row>
    <row r="1934" spans="1:13" x14ac:dyDescent="0.15">
      <c r="A1934" s="2">
        <v>45556</v>
      </c>
      <c r="B1934" s="3">
        <f t="shared" si="92"/>
        <v>2025</v>
      </c>
      <c r="C1934" t="str">
        <f t="shared" si="90"/>
        <v>2024-2025</v>
      </c>
      <c r="D1934" t="s">
        <v>148</v>
      </c>
      <c r="E1934" t="s">
        <v>142</v>
      </c>
      <c r="F1934" t="str">
        <f t="shared" si="91"/>
        <v>Australian Capital Territory</v>
      </c>
      <c r="G1934" t="s">
        <v>80</v>
      </c>
      <c r="H1934">
        <v>2609</v>
      </c>
      <c r="I1934" t="s">
        <v>11</v>
      </c>
      <c r="J1934" t="s">
        <v>58</v>
      </c>
      <c r="K1934" t="s">
        <v>155</v>
      </c>
      <c r="L1934" t="s">
        <v>20</v>
      </c>
      <c r="M1934" s="5">
        <v>119.22</v>
      </c>
    </row>
    <row r="1935" spans="1:13" x14ac:dyDescent="0.15">
      <c r="A1935" s="2">
        <v>44941</v>
      </c>
      <c r="B1935" s="3">
        <f t="shared" si="92"/>
        <v>2023</v>
      </c>
      <c r="C1935" t="str">
        <f t="shared" si="90"/>
        <v>2022-2023</v>
      </c>
      <c r="D1935" t="s">
        <v>147</v>
      </c>
      <c r="E1935" t="s">
        <v>131</v>
      </c>
      <c r="F1935" t="str">
        <f t="shared" si="91"/>
        <v>Western Australia</v>
      </c>
      <c r="G1935" t="s">
        <v>48</v>
      </c>
      <c r="H1935">
        <v>6530</v>
      </c>
      <c r="I1935" t="s">
        <v>11</v>
      </c>
      <c r="J1935" t="s">
        <v>77</v>
      </c>
      <c r="K1935" t="s">
        <v>151</v>
      </c>
      <c r="L1935" t="s">
        <v>21</v>
      </c>
      <c r="M1935" s="5">
        <v>119.36</v>
      </c>
    </row>
    <row r="1936" spans="1:13" x14ac:dyDescent="0.15">
      <c r="A1936" s="2">
        <v>45132</v>
      </c>
      <c r="B1936" s="3">
        <f t="shared" si="92"/>
        <v>2024</v>
      </c>
      <c r="C1936" t="str">
        <f t="shared" si="90"/>
        <v>2023-2024</v>
      </c>
      <c r="D1936" t="s">
        <v>147</v>
      </c>
      <c r="E1936" t="s">
        <v>59</v>
      </c>
      <c r="F1936" t="str">
        <f t="shared" si="91"/>
        <v>Victoria</v>
      </c>
      <c r="G1936" t="s">
        <v>45</v>
      </c>
      <c r="H1936">
        <v>3280</v>
      </c>
      <c r="I1936" t="s">
        <v>11</v>
      </c>
      <c r="J1936" t="s">
        <v>60</v>
      </c>
      <c r="K1936" t="s">
        <v>19</v>
      </c>
      <c r="L1936" t="s">
        <v>23</v>
      </c>
      <c r="M1936" s="5">
        <v>119.41</v>
      </c>
    </row>
    <row r="1937" spans="1:13" x14ac:dyDescent="0.15">
      <c r="A1937" s="2">
        <v>45442</v>
      </c>
      <c r="B1937" s="3">
        <f t="shared" si="92"/>
        <v>2024</v>
      </c>
      <c r="C1937" t="str">
        <f t="shared" si="90"/>
        <v>2023-2024</v>
      </c>
      <c r="D1937" t="s">
        <v>148</v>
      </c>
      <c r="E1937" t="s">
        <v>145</v>
      </c>
      <c r="F1937" t="str">
        <f t="shared" si="91"/>
        <v>New South Wales</v>
      </c>
      <c r="G1937" t="s">
        <v>10</v>
      </c>
      <c r="H1937">
        <v>2101</v>
      </c>
      <c r="I1937" t="s">
        <v>11</v>
      </c>
      <c r="J1937" t="s">
        <v>27</v>
      </c>
      <c r="K1937" t="s">
        <v>150</v>
      </c>
      <c r="L1937" t="s">
        <v>18</v>
      </c>
      <c r="M1937" s="5">
        <v>119.7</v>
      </c>
    </row>
    <row r="1938" spans="1:13" x14ac:dyDescent="0.15">
      <c r="A1938" s="2">
        <v>45624</v>
      </c>
      <c r="B1938" s="3">
        <f t="shared" si="92"/>
        <v>2025</v>
      </c>
      <c r="C1938" t="str">
        <f t="shared" si="90"/>
        <v>2024-2025</v>
      </c>
      <c r="D1938" t="s">
        <v>148</v>
      </c>
      <c r="E1938" t="s">
        <v>59</v>
      </c>
      <c r="F1938" t="str">
        <f t="shared" si="91"/>
        <v>Victoria</v>
      </c>
      <c r="G1938" t="s">
        <v>45</v>
      </c>
      <c r="H1938">
        <v>3280</v>
      </c>
      <c r="I1938" t="s">
        <v>11</v>
      </c>
      <c r="J1938" t="s">
        <v>60</v>
      </c>
      <c r="K1938" t="s">
        <v>149</v>
      </c>
      <c r="L1938" t="s">
        <v>15</v>
      </c>
      <c r="M1938" s="5">
        <v>119.76</v>
      </c>
    </row>
    <row r="1939" spans="1:13" x14ac:dyDescent="0.15">
      <c r="A1939" s="2">
        <v>45065</v>
      </c>
      <c r="B1939" s="3">
        <f t="shared" si="92"/>
        <v>2023</v>
      </c>
      <c r="C1939" t="str">
        <f t="shared" si="90"/>
        <v>2022-2023</v>
      </c>
      <c r="D1939" t="s">
        <v>148</v>
      </c>
      <c r="E1939" t="s">
        <v>99</v>
      </c>
      <c r="F1939" t="str">
        <f t="shared" si="91"/>
        <v>Victoria</v>
      </c>
      <c r="G1939" t="s">
        <v>45</v>
      </c>
      <c r="H1939">
        <v>3148</v>
      </c>
      <c r="I1939" t="s">
        <v>11</v>
      </c>
      <c r="J1939" t="s">
        <v>63</v>
      </c>
      <c r="K1939" t="s">
        <v>149</v>
      </c>
      <c r="L1939" t="s">
        <v>15</v>
      </c>
      <c r="M1939" s="5">
        <v>119.8</v>
      </c>
    </row>
    <row r="1940" spans="1:13" x14ac:dyDescent="0.15">
      <c r="A1940" s="2">
        <v>45212</v>
      </c>
      <c r="B1940" s="3">
        <f t="shared" si="92"/>
        <v>2024</v>
      </c>
      <c r="C1940" t="str">
        <f t="shared" si="90"/>
        <v>2023-2024</v>
      </c>
      <c r="D1940" t="s">
        <v>148</v>
      </c>
      <c r="E1940" t="s">
        <v>106</v>
      </c>
      <c r="F1940" t="str">
        <f t="shared" si="91"/>
        <v>Victoria</v>
      </c>
      <c r="G1940" t="s">
        <v>45</v>
      </c>
      <c r="H1940">
        <v>3915</v>
      </c>
      <c r="I1940" t="s">
        <v>11</v>
      </c>
      <c r="J1940" t="s">
        <v>55</v>
      </c>
      <c r="K1940" t="s">
        <v>149</v>
      </c>
      <c r="L1940" t="s">
        <v>15</v>
      </c>
      <c r="M1940" s="5">
        <v>119.8</v>
      </c>
    </row>
    <row r="1941" spans="1:13" x14ac:dyDescent="0.15">
      <c r="A1941" s="2">
        <v>45266</v>
      </c>
      <c r="B1941" s="3">
        <f t="shared" si="92"/>
        <v>2024</v>
      </c>
      <c r="C1941" t="str">
        <f t="shared" si="90"/>
        <v>2023-2024</v>
      </c>
      <c r="D1941" t="s">
        <v>148</v>
      </c>
      <c r="E1941" t="s">
        <v>59</v>
      </c>
      <c r="F1941" t="str">
        <f t="shared" si="91"/>
        <v>Victoria</v>
      </c>
      <c r="G1941" t="s">
        <v>45</v>
      </c>
      <c r="H1941">
        <v>3280</v>
      </c>
      <c r="I1941" t="s">
        <v>11</v>
      </c>
      <c r="J1941" t="s">
        <v>60</v>
      </c>
      <c r="K1941" t="s">
        <v>153</v>
      </c>
      <c r="L1941" t="s">
        <v>16</v>
      </c>
      <c r="M1941" s="5">
        <v>119.80000000000001</v>
      </c>
    </row>
    <row r="1942" spans="1:13" x14ac:dyDescent="0.15">
      <c r="A1942" s="2">
        <v>45523</v>
      </c>
      <c r="B1942" s="3">
        <f t="shared" si="92"/>
        <v>2025</v>
      </c>
      <c r="C1942" t="str">
        <f t="shared" si="90"/>
        <v>2024-2025</v>
      </c>
      <c r="D1942" t="s">
        <v>148</v>
      </c>
      <c r="E1942" t="s">
        <v>95</v>
      </c>
      <c r="F1942" t="str">
        <f t="shared" si="91"/>
        <v>Victoria</v>
      </c>
      <c r="G1942" t="s">
        <v>45</v>
      </c>
      <c r="H1942">
        <v>3931</v>
      </c>
      <c r="I1942" t="s">
        <v>11</v>
      </c>
      <c r="J1942" t="s">
        <v>55</v>
      </c>
      <c r="K1942" t="s">
        <v>153</v>
      </c>
      <c r="L1942" t="s">
        <v>16</v>
      </c>
      <c r="M1942" s="5">
        <v>119.88</v>
      </c>
    </row>
    <row r="1943" spans="1:13" x14ac:dyDescent="0.15">
      <c r="A1943" s="2">
        <v>45352</v>
      </c>
      <c r="B1943" s="3">
        <f t="shared" si="92"/>
        <v>2024</v>
      </c>
      <c r="C1943" t="str">
        <f t="shared" si="90"/>
        <v>2023-2024</v>
      </c>
      <c r="D1943" t="s">
        <v>147</v>
      </c>
      <c r="E1943" t="s">
        <v>72</v>
      </c>
      <c r="F1943" t="str">
        <f t="shared" si="91"/>
        <v>Western Australia</v>
      </c>
      <c r="G1943" t="s">
        <v>48</v>
      </c>
      <c r="H1943">
        <v>6010</v>
      </c>
      <c r="I1943" t="s">
        <v>11</v>
      </c>
      <c r="J1943" t="s">
        <v>49</v>
      </c>
      <c r="K1943" t="s">
        <v>154</v>
      </c>
      <c r="L1943" t="s">
        <v>14</v>
      </c>
      <c r="M1943" s="5">
        <v>119.91000000000001</v>
      </c>
    </row>
    <row r="1944" spans="1:13" x14ac:dyDescent="0.15">
      <c r="A1944" s="2">
        <v>45316</v>
      </c>
      <c r="B1944" s="3">
        <f t="shared" si="92"/>
        <v>2024</v>
      </c>
      <c r="C1944" t="str">
        <f t="shared" si="90"/>
        <v>2023-2024</v>
      </c>
      <c r="D1944" t="s">
        <v>147</v>
      </c>
      <c r="E1944" t="s">
        <v>39</v>
      </c>
      <c r="F1944" t="str">
        <f t="shared" si="91"/>
        <v>South Australia</v>
      </c>
      <c r="G1944" t="s">
        <v>32</v>
      </c>
      <c r="H1944">
        <v>5343</v>
      </c>
      <c r="I1944" t="s">
        <v>11</v>
      </c>
      <c r="J1944" t="s">
        <v>38</v>
      </c>
      <c r="K1944" t="s">
        <v>154</v>
      </c>
      <c r="L1944" t="s">
        <v>14</v>
      </c>
      <c r="M1944" s="5">
        <v>119.92</v>
      </c>
    </row>
    <row r="1945" spans="1:13" x14ac:dyDescent="0.15">
      <c r="A1945" s="2">
        <v>45052</v>
      </c>
      <c r="B1945" s="3">
        <f t="shared" si="92"/>
        <v>2023</v>
      </c>
      <c r="C1945" t="str">
        <f t="shared" si="90"/>
        <v>2022-2023</v>
      </c>
      <c r="D1945" t="s">
        <v>147</v>
      </c>
      <c r="E1945" t="s">
        <v>128</v>
      </c>
      <c r="F1945" t="str">
        <f t="shared" si="91"/>
        <v>Western Australia</v>
      </c>
      <c r="G1945" t="s">
        <v>48</v>
      </c>
      <c r="H1945">
        <v>6027</v>
      </c>
      <c r="I1945" t="s">
        <v>11</v>
      </c>
      <c r="J1945" t="s">
        <v>49</v>
      </c>
      <c r="K1945" t="s">
        <v>154</v>
      </c>
      <c r="L1945" t="s">
        <v>14</v>
      </c>
      <c r="M1945" s="5">
        <v>119.92</v>
      </c>
    </row>
    <row r="1946" spans="1:13" x14ac:dyDescent="0.15">
      <c r="A1946" s="2">
        <v>45554</v>
      </c>
      <c r="B1946" s="3">
        <f t="shared" si="92"/>
        <v>2025</v>
      </c>
      <c r="C1946" t="str">
        <f t="shared" si="90"/>
        <v>2024-2025</v>
      </c>
      <c r="D1946" t="s">
        <v>147</v>
      </c>
      <c r="E1946" t="s">
        <v>108</v>
      </c>
      <c r="F1946" t="str">
        <f t="shared" si="91"/>
        <v>Victoria</v>
      </c>
      <c r="G1946" t="s">
        <v>45</v>
      </c>
      <c r="H1946">
        <v>3018</v>
      </c>
      <c r="I1946" t="s">
        <v>11</v>
      </c>
      <c r="J1946" t="s">
        <v>46</v>
      </c>
      <c r="K1946" t="s">
        <v>151</v>
      </c>
      <c r="L1946" t="s">
        <v>21</v>
      </c>
      <c r="M1946" s="5">
        <v>119.96</v>
      </c>
    </row>
    <row r="1947" spans="1:13" x14ac:dyDescent="0.15">
      <c r="A1947" s="2">
        <v>45389</v>
      </c>
      <c r="B1947" s="3">
        <f t="shared" si="92"/>
        <v>2024</v>
      </c>
      <c r="C1947" t="str">
        <f t="shared" si="90"/>
        <v>2023-2024</v>
      </c>
      <c r="D1947" t="s">
        <v>147</v>
      </c>
      <c r="E1947" t="s">
        <v>40</v>
      </c>
      <c r="F1947" t="str">
        <f t="shared" si="91"/>
        <v>New South Wales</v>
      </c>
      <c r="G1947" t="s">
        <v>10</v>
      </c>
      <c r="H1947">
        <v>2116</v>
      </c>
      <c r="I1947" t="s">
        <v>11</v>
      </c>
      <c r="J1947" t="s">
        <v>27</v>
      </c>
      <c r="K1947" t="s">
        <v>151</v>
      </c>
      <c r="L1947" t="s">
        <v>21</v>
      </c>
      <c r="M1947" s="5">
        <v>119.96</v>
      </c>
    </row>
    <row r="1948" spans="1:13" x14ac:dyDescent="0.15">
      <c r="A1948" s="2">
        <v>45412</v>
      </c>
      <c r="B1948" s="3">
        <f t="shared" si="92"/>
        <v>2024</v>
      </c>
      <c r="C1948" t="str">
        <f t="shared" si="90"/>
        <v>2023-2024</v>
      </c>
      <c r="D1948" t="s">
        <v>147</v>
      </c>
      <c r="E1948" t="s">
        <v>40</v>
      </c>
      <c r="F1948" t="str">
        <f t="shared" si="91"/>
        <v>New South Wales</v>
      </c>
      <c r="G1948" t="s">
        <v>10</v>
      </c>
      <c r="H1948">
        <v>2116</v>
      </c>
      <c r="I1948" t="s">
        <v>11</v>
      </c>
      <c r="J1948" t="s">
        <v>27</v>
      </c>
      <c r="K1948" t="s">
        <v>154</v>
      </c>
      <c r="L1948" t="s">
        <v>14</v>
      </c>
      <c r="M1948" s="5">
        <v>120.13</v>
      </c>
    </row>
    <row r="1949" spans="1:13" x14ac:dyDescent="0.15">
      <c r="A1949" s="2">
        <v>45045</v>
      </c>
      <c r="B1949" s="3">
        <f t="shared" si="92"/>
        <v>2023</v>
      </c>
      <c r="C1949" t="str">
        <f t="shared" si="90"/>
        <v>2022-2023</v>
      </c>
      <c r="D1949" t="s">
        <v>147</v>
      </c>
      <c r="E1949" t="s">
        <v>44</v>
      </c>
      <c r="F1949" t="str">
        <f t="shared" si="91"/>
        <v>Victoria</v>
      </c>
      <c r="G1949" t="s">
        <v>45</v>
      </c>
      <c r="H1949">
        <v>3066</v>
      </c>
      <c r="I1949" t="s">
        <v>11</v>
      </c>
      <c r="J1949" t="s">
        <v>46</v>
      </c>
      <c r="K1949" t="s">
        <v>149</v>
      </c>
      <c r="L1949" t="s">
        <v>15</v>
      </c>
      <c r="M1949" s="5">
        <v>120.49000000000001</v>
      </c>
    </row>
    <row r="1950" spans="1:13" x14ac:dyDescent="0.15">
      <c r="A1950" s="2">
        <v>45121</v>
      </c>
      <c r="B1950" s="3">
        <f t="shared" si="92"/>
        <v>2024</v>
      </c>
      <c r="C1950" t="str">
        <f t="shared" si="90"/>
        <v>2023-2024</v>
      </c>
      <c r="D1950" t="s">
        <v>148</v>
      </c>
      <c r="E1950" t="s">
        <v>117</v>
      </c>
      <c r="F1950" t="str">
        <f t="shared" si="91"/>
        <v>Queensland</v>
      </c>
      <c r="G1950" t="s">
        <v>35</v>
      </c>
      <c r="H1950">
        <v>4119</v>
      </c>
      <c r="I1950" t="s">
        <v>11</v>
      </c>
      <c r="J1950" t="s">
        <v>43</v>
      </c>
      <c r="K1950" t="s">
        <v>19</v>
      </c>
      <c r="L1950" t="s">
        <v>23</v>
      </c>
      <c r="M1950" s="5">
        <v>120.55999999999999</v>
      </c>
    </row>
    <row r="1951" spans="1:13" x14ac:dyDescent="0.15">
      <c r="A1951" s="2">
        <v>44957</v>
      </c>
      <c r="B1951" s="3">
        <f t="shared" si="92"/>
        <v>2023</v>
      </c>
      <c r="C1951" t="str">
        <f t="shared" si="90"/>
        <v>2022-2023</v>
      </c>
      <c r="D1951" t="s">
        <v>147</v>
      </c>
      <c r="E1951" t="s">
        <v>62</v>
      </c>
      <c r="F1951" t="str">
        <f t="shared" si="91"/>
        <v>Victoria</v>
      </c>
      <c r="G1951" t="s">
        <v>45</v>
      </c>
      <c r="H1951">
        <v>3134</v>
      </c>
      <c r="I1951" t="s">
        <v>11</v>
      </c>
      <c r="J1951" t="s">
        <v>63</v>
      </c>
      <c r="K1951" t="s">
        <v>152</v>
      </c>
      <c r="L1951" t="s">
        <v>13</v>
      </c>
      <c r="M1951" s="5">
        <v>120.78</v>
      </c>
    </row>
    <row r="1952" spans="1:13" x14ac:dyDescent="0.15">
      <c r="A1952" s="2">
        <v>45070</v>
      </c>
      <c r="B1952" s="3">
        <f t="shared" si="92"/>
        <v>2023</v>
      </c>
      <c r="C1952" t="str">
        <f t="shared" si="90"/>
        <v>2022-2023</v>
      </c>
      <c r="D1952" t="s">
        <v>147</v>
      </c>
      <c r="E1952" t="s">
        <v>9</v>
      </c>
      <c r="F1952" t="str">
        <f t="shared" si="91"/>
        <v>New South Wales</v>
      </c>
      <c r="G1952" t="s">
        <v>10</v>
      </c>
      <c r="H1952">
        <v>2067</v>
      </c>
      <c r="I1952" t="s">
        <v>11</v>
      </c>
      <c r="J1952" t="s">
        <v>12</v>
      </c>
      <c r="K1952" t="s">
        <v>19</v>
      </c>
      <c r="L1952" t="s">
        <v>23</v>
      </c>
      <c r="M1952" s="5">
        <v>120.78999999999999</v>
      </c>
    </row>
    <row r="1953" spans="1:13" x14ac:dyDescent="0.15">
      <c r="A1953" s="2">
        <v>44986</v>
      </c>
      <c r="B1953" s="3">
        <f t="shared" si="92"/>
        <v>2023</v>
      </c>
      <c r="C1953" t="str">
        <f t="shared" si="90"/>
        <v>2022-2023</v>
      </c>
      <c r="D1953" t="s">
        <v>148</v>
      </c>
      <c r="E1953" t="s">
        <v>143</v>
      </c>
      <c r="F1953" t="str">
        <f t="shared" si="91"/>
        <v>New South Wales</v>
      </c>
      <c r="G1953" t="s">
        <v>10</v>
      </c>
      <c r="H1953">
        <v>2154</v>
      </c>
      <c r="I1953" t="s">
        <v>11</v>
      </c>
      <c r="J1953" t="s">
        <v>27</v>
      </c>
      <c r="K1953" t="s">
        <v>19</v>
      </c>
      <c r="L1953" t="s">
        <v>23</v>
      </c>
      <c r="M1953" s="5">
        <v>121.32000000000001</v>
      </c>
    </row>
    <row r="1954" spans="1:13" x14ac:dyDescent="0.15">
      <c r="A1954" s="2">
        <v>45123</v>
      </c>
      <c r="B1954" s="3">
        <f t="shared" si="92"/>
        <v>2024</v>
      </c>
      <c r="C1954" t="str">
        <f t="shared" si="90"/>
        <v>2023-2024</v>
      </c>
      <c r="D1954" t="s">
        <v>147</v>
      </c>
      <c r="E1954" t="s">
        <v>115</v>
      </c>
      <c r="F1954" t="str">
        <f t="shared" si="91"/>
        <v>Western Australia</v>
      </c>
      <c r="G1954" t="s">
        <v>48</v>
      </c>
      <c r="H1954">
        <v>6280</v>
      </c>
      <c r="I1954" t="s">
        <v>11</v>
      </c>
      <c r="J1954" t="s">
        <v>94</v>
      </c>
      <c r="K1954" t="s">
        <v>156</v>
      </c>
      <c r="L1954" t="s">
        <v>17</v>
      </c>
      <c r="M1954" s="5">
        <v>121.57</v>
      </c>
    </row>
    <row r="1955" spans="1:13" x14ac:dyDescent="0.15">
      <c r="A1955" s="2">
        <v>45337</v>
      </c>
      <c r="B1955" s="3">
        <f t="shared" si="92"/>
        <v>2024</v>
      </c>
      <c r="C1955" t="str">
        <f t="shared" si="90"/>
        <v>2023-2024</v>
      </c>
      <c r="D1955" t="s">
        <v>147</v>
      </c>
      <c r="E1955" t="s">
        <v>91</v>
      </c>
      <c r="F1955" t="str">
        <f t="shared" si="91"/>
        <v>Victoria</v>
      </c>
      <c r="G1955" t="s">
        <v>45</v>
      </c>
      <c r="H1955">
        <v>3690</v>
      </c>
      <c r="I1955" t="s">
        <v>11</v>
      </c>
      <c r="J1955" t="s">
        <v>55</v>
      </c>
      <c r="K1955" t="s">
        <v>152</v>
      </c>
      <c r="L1955" t="s">
        <v>13</v>
      </c>
      <c r="M1955" s="5">
        <v>121.76</v>
      </c>
    </row>
    <row r="1956" spans="1:13" x14ac:dyDescent="0.15">
      <c r="A1956" s="2">
        <v>45047</v>
      </c>
      <c r="B1956" s="3">
        <f t="shared" si="92"/>
        <v>2023</v>
      </c>
      <c r="C1956" t="str">
        <f t="shared" si="90"/>
        <v>2022-2023</v>
      </c>
      <c r="D1956" t="s">
        <v>148</v>
      </c>
      <c r="E1956" t="s">
        <v>84</v>
      </c>
      <c r="F1956" t="str">
        <f t="shared" si="91"/>
        <v>Queensland</v>
      </c>
      <c r="G1956" t="s">
        <v>35</v>
      </c>
      <c r="H1956">
        <v>4740</v>
      </c>
      <c r="I1956" t="s">
        <v>11</v>
      </c>
      <c r="J1956" t="s">
        <v>51</v>
      </c>
      <c r="K1956" t="s">
        <v>19</v>
      </c>
      <c r="L1956" t="s">
        <v>23</v>
      </c>
      <c r="M1956" s="5">
        <v>121.78</v>
      </c>
    </row>
    <row r="1957" spans="1:13" x14ac:dyDescent="0.15">
      <c r="A1957" s="2">
        <v>45034</v>
      </c>
      <c r="B1957" s="3">
        <f t="shared" si="92"/>
        <v>2023</v>
      </c>
      <c r="C1957" t="str">
        <f t="shared" si="90"/>
        <v>2022-2023</v>
      </c>
      <c r="D1957" t="s">
        <v>148</v>
      </c>
      <c r="E1957" t="s">
        <v>107</v>
      </c>
      <c r="F1957" t="str">
        <f t="shared" si="91"/>
        <v>Queensland</v>
      </c>
      <c r="G1957" t="s">
        <v>35</v>
      </c>
      <c r="H1957">
        <v>4220</v>
      </c>
      <c r="I1957" t="s">
        <v>11</v>
      </c>
      <c r="J1957" t="s">
        <v>104</v>
      </c>
      <c r="K1957" t="s">
        <v>152</v>
      </c>
      <c r="L1957" t="s">
        <v>13</v>
      </c>
      <c r="M1957" s="5">
        <v>121.8</v>
      </c>
    </row>
    <row r="1958" spans="1:13" x14ac:dyDescent="0.15">
      <c r="A1958" s="2">
        <v>45127</v>
      </c>
      <c r="B1958" s="3">
        <f t="shared" si="92"/>
        <v>2024</v>
      </c>
      <c r="C1958" t="str">
        <f t="shared" si="90"/>
        <v>2023-2024</v>
      </c>
      <c r="D1958" t="s">
        <v>147</v>
      </c>
      <c r="E1958" t="s">
        <v>144</v>
      </c>
      <c r="F1958" t="str">
        <f t="shared" si="91"/>
        <v>Queensland</v>
      </c>
      <c r="G1958" t="s">
        <v>35</v>
      </c>
      <c r="H1958">
        <v>4566</v>
      </c>
      <c r="I1958" t="s">
        <v>11</v>
      </c>
      <c r="J1958" t="s">
        <v>120</v>
      </c>
      <c r="K1958" t="s">
        <v>19</v>
      </c>
      <c r="L1958" t="s">
        <v>23</v>
      </c>
      <c r="M1958" s="5">
        <v>121.85</v>
      </c>
    </row>
    <row r="1959" spans="1:13" x14ac:dyDescent="0.15">
      <c r="A1959" s="2">
        <v>45035</v>
      </c>
      <c r="B1959" s="3">
        <f t="shared" si="92"/>
        <v>2023</v>
      </c>
      <c r="C1959" t="str">
        <f t="shared" si="90"/>
        <v>2022-2023</v>
      </c>
      <c r="D1959" t="s">
        <v>147</v>
      </c>
      <c r="E1959" t="s">
        <v>118</v>
      </c>
      <c r="F1959" t="str">
        <f t="shared" si="91"/>
        <v>New South Wales</v>
      </c>
      <c r="G1959" t="s">
        <v>10</v>
      </c>
      <c r="H1959">
        <v>2158</v>
      </c>
      <c r="I1959" t="s">
        <v>11</v>
      </c>
      <c r="J1959" t="s">
        <v>27</v>
      </c>
      <c r="K1959" t="s">
        <v>154</v>
      </c>
      <c r="L1959" t="s">
        <v>14</v>
      </c>
      <c r="M1959" s="5">
        <v>121.92</v>
      </c>
    </row>
    <row r="1960" spans="1:13" x14ac:dyDescent="0.15">
      <c r="A1960" s="2">
        <v>45051</v>
      </c>
      <c r="B1960" s="3">
        <f t="shared" si="92"/>
        <v>2023</v>
      </c>
      <c r="C1960" t="str">
        <f t="shared" si="90"/>
        <v>2022-2023</v>
      </c>
      <c r="D1960" t="s">
        <v>148</v>
      </c>
      <c r="E1960" t="s">
        <v>144</v>
      </c>
      <c r="F1960" t="str">
        <f t="shared" si="91"/>
        <v>Queensland</v>
      </c>
      <c r="G1960" t="s">
        <v>35</v>
      </c>
      <c r="H1960">
        <v>4566</v>
      </c>
      <c r="I1960" t="s">
        <v>11</v>
      </c>
      <c r="J1960" t="s">
        <v>120</v>
      </c>
      <c r="K1960" t="s">
        <v>154</v>
      </c>
      <c r="L1960" t="s">
        <v>14</v>
      </c>
      <c r="M1960" s="5">
        <v>121.92</v>
      </c>
    </row>
    <row r="1961" spans="1:13" x14ac:dyDescent="0.15">
      <c r="A1961" s="2">
        <v>45653</v>
      </c>
      <c r="B1961" s="3">
        <f t="shared" si="92"/>
        <v>2025</v>
      </c>
      <c r="C1961" t="str">
        <f t="shared" si="90"/>
        <v>2024-2025</v>
      </c>
      <c r="D1961" t="s">
        <v>148</v>
      </c>
      <c r="E1961" t="s">
        <v>137</v>
      </c>
      <c r="F1961" t="str">
        <f t="shared" si="91"/>
        <v>New South Wales</v>
      </c>
      <c r="G1961" t="s">
        <v>10</v>
      </c>
      <c r="H1961">
        <v>2031</v>
      </c>
      <c r="I1961" t="s">
        <v>11</v>
      </c>
      <c r="J1961" t="s">
        <v>12</v>
      </c>
      <c r="K1961" t="s">
        <v>157</v>
      </c>
      <c r="L1961" t="s">
        <v>22</v>
      </c>
      <c r="M1961" s="5">
        <v>122.03999999999999</v>
      </c>
    </row>
    <row r="1962" spans="1:13" x14ac:dyDescent="0.15">
      <c r="A1962" s="2">
        <v>45438</v>
      </c>
      <c r="B1962" s="3">
        <f t="shared" si="92"/>
        <v>2024</v>
      </c>
      <c r="C1962" t="str">
        <f t="shared" si="90"/>
        <v>2023-2024</v>
      </c>
      <c r="D1962" t="s">
        <v>148</v>
      </c>
      <c r="E1962" t="s">
        <v>24</v>
      </c>
      <c r="F1962" t="str">
        <f t="shared" si="91"/>
        <v>New South Wales</v>
      </c>
      <c r="G1962" t="s">
        <v>10</v>
      </c>
      <c r="H1962">
        <v>2795</v>
      </c>
      <c r="I1962" t="s">
        <v>11</v>
      </c>
      <c r="J1962" t="s">
        <v>25</v>
      </c>
      <c r="K1962" t="s">
        <v>155</v>
      </c>
      <c r="L1962" t="s">
        <v>20</v>
      </c>
      <c r="M1962" s="5">
        <v>122.41</v>
      </c>
    </row>
    <row r="1963" spans="1:13" x14ac:dyDescent="0.15">
      <c r="A1963" s="2">
        <v>44949</v>
      </c>
      <c r="B1963" s="3">
        <f t="shared" si="92"/>
        <v>2023</v>
      </c>
      <c r="C1963" t="str">
        <f t="shared" si="90"/>
        <v>2022-2023</v>
      </c>
      <c r="D1963" t="s">
        <v>148</v>
      </c>
      <c r="E1963" t="s">
        <v>98</v>
      </c>
      <c r="F1963" t="str">
        <f t="shared" si="91"/>
        <v>Victoria</v>
      </c>
      <c r="G1963" t="s">
        <v>45</v>
      </c>
      <c r="H1963">
        <v>3429</v>
      </c>
      <c r="I1963" t="s">
        <v>11</v>
      </c>
      <c r="J1963" t="s">
        <v>60</v>
      </c>
      <c r="K1963" t="s">
        <v>152</v>
      </c>
      <c r="L1963" t="s">
        <v>13</v>
      </c>
      <c r="M1963" s="5">
        <v>122.63</v>
      </c>
    </row>
    <row r="1964" spans="1:13" x14ac:dyDescent="0.15">
      <c r="A1964" s="2">
        <v>45457</v>
      </c>
      <c r="B1964" s="3">
        <f t="shared" si="92"/>
        <v>2024</v>
      </c>
      <c r="C1964" t="str">
        <f t="shared" si="90"/>
        <v>2023-2024</v>
      </c>
      <c r="D1964" t="s">
        <v>147</v>
      </c>
      <c r="E1964" t="s">
        <v>34</v>
      </c>
      <c r="F1964" t="str">
        <f t="shared" si="91"/>
        <v>Queensland</v>
      </c>
      <c r="G1964" t="s">
        <v>35</v>
      </c>
      <c r="H1964">
        <v>4802</v>
      </c>
      <c r="I1964" t="s">
        <v>11</v>
      </c>
      <c r="J1964" t="s">
        <v>36</v>
      </c>
      <c r="K1964" t="s">
        <v>155</v>
      </c>
      <c r="L1964" t="s">
        <v>20</v>
      </c>
      <c r="M1964" s="5">
        <v>122.69</v>
      </c>
    </row>
    <row r="1965" spans="1:13" x14ac:dyDescent="0.15">
      <c r="A1965" s="2">
        <v>45625</v>
      </c>
      <c r="B1965" s="3">
        <f t="shared" si="92"/>
        <v>2025</v>
      </c>
      <c r="C1965" t="str">
        <f t="shared" si="90"/>
        <v>2024-2025</v>
      </c>
      <c r="D1965" t="s">
        <v>148</v>
      </c>
      <c r="E1965" t="s">
        <v>57</v>
      </c>
      <c r="F1965" t="str">
        <f t="shared" si="91"/>
        <v>New South Wales</v>
      </c>
      <c r="G1965" t="s">
        <v>10</v>
      </c>
      <c r="H1965">
        <v>2560</v>
      </c>
      <c r="I1965" t="s">
        <v>11</v>
      </c>
      <c r="J1965" t="s">
        <v>58</v>
      </c>
      <c r="K1965" t="s">
        <v>152</v>
      </c>
      <c r="L1965" t="s">
        <v>13</v>
      </c>
      <c r="M1965" s="5">
        <v>122.72999999999999</v>
      </c>
    </row>
    <row r="1966" spans="1:13" x14ac:dyDescent="0.15">
      <c r="A1966" s="2">
        <v>45420</v>
      </c>
      <c r="B1966" s="3">
        <f t="shared" si="92"/>
        <v>2024</v>
      </c>
      <c r="C1966" t="str">
        <f t="shared" si="90"/>
        <v>2023-2024</v>
      </c>
      <c r="D1966" t="s">
        <v>148</v>
      </c>
      <c r="E1966" t="s">
        <v>122</v>
      </c>
      <c r="F1966" t="str">
        <f t="shared" si="91"/>
        <v>New South Wales</v>
      </c>
      <c r="G1966" t="s">
        <v>10</v>
      </c>
      <c r="H1966">
        <v>2650</v>
      </c>
      <c r="I1966" t="s">
        <v>11</v>
      </c>
      <c r="J1966" t="s">
        <v>25</v>
      </c>
      <c r="K1966" t="s">
        <v>156</v>
      </c>
      <c r="L1966" t="s">
        <v>17</v>
      </c>
      <c r="M1966" s="5">
        <v>122.77000000000001</v>
      </c>
    </row>
    <row r="1967" spans="1:13" x14ac:dyDescent="0.15">
      <c r="A1967" s="2">
        <v>45229</v>
      </c>
      <c r="B1967" s="3">
        <f t="shared" si="92"/>
        <v>2024</v>
      </c>
      <c r="C1967" t="str">
        <f t="shared" si="90"/>
        <v>2023-2024</v>
      </c>
      <c r="D1967" t="s">
        <v>147</v>
      </c>
      <c r="E1967" t="s">
        <v>139</v>
      </c>
      <c r="F1967" t="str">
        <f t="shared" si="91"/>
        <v>New South Wales</v>
      </c>
      <c r="G1967" t="s">
        <v>10</v>
      </c>
      <c r="H1967">
        <v>2020</v>
      </c>
      <c r="I1967" t="s">
        <v>11</v>
      </c>
      <c r="J1967" t="s">
        <v>12</v>
      </c>
      <c r="K1967" t="s">
        <v>151</v>
      </c>
      <c r="L1967" t="s">
        <v>21</v>
      </c>
      <c r="M1967" s="5">
        <v>122.86999999999999</v>
      </c>
    </row>
    <row r="1968" spans="1:13" x14ac:dyDescent="0.15">
      <c r="A1968" s="2">
        <v>45475</v>
      </c>
      <c r="B1968" s="3">
        <f t="shared" si="92"/>
        <v>2025</v>
      </c>
      <c r="C1968" t="str">
        <f t="shared" si="90"/>
        <v>2024-2025</v>
      </c>
      <c r="D1968" t="s">
        <v>147</v>
      </c>
      <c r="E1968" t="s">
        <v>61</v>
      </c>
      <c r="F1968" t="str">
        <f t="shared" si="91"/>
        <v>New South Wales</v>
      </c>
      <c r="G1968" t="s">
        <v>10</v>
      </c>
      <c r="H1968">
        <v>2539</v>
      </c>
      <c r="I1968" t="s">
        <v>11</v>
      </c>
      <c r="J1968" t="s">
        <v>58</v>
      </c>
      <c r="K1968" t="s">
        <v>156</v>
      </c>
      <c r="L1968" t="s">
        <v>17</v>
      </c>
      <c r="M1968" s="5">
        <v>122.89</v>
      </c>
    </row>
    <row r="1969" spans="1:13" x14ac:dyDescent="0.15">
      <c r="A1969" s="2">
        <v>45496</v>
      </c>
      <c r="B1969" s="3">
        <f t="shared" si="92"/>
        <v>2025</v>
      </c>
      <c r="C1969" t="str">
        <f t="shared" si="90"/>
        <v>2024-2025</v>
      </c>
      <c r="D1969" t="s">
        <v>148</v>
      </c>
      <c r="E1969" t="s">
        <v>133</v>
      </c>
      <c r="F1969" t="str">
        <f t="shared" si="91"/>
        <v>Queensland</v>
      </c>
      <c r="G1969" t="s">
        <v>35</v>
      </c>
      <c r="H1969">
        <v>4305</v>
      </c>
      <c r="I1969" t="s">
        <v>11</v>
      </c>
      <c r="J1969" t="s">
        <v>104</v>
      </c>
      <c r="K1969" t="s">
        <v>154</v>
      </c>
      <c r="L1969" t="s">
        <v>14</v>
      </c>
      <c r="M1969" s="5">
        <v>122.91</v>
      </c>
    </row>
    <row r="1970" spans="1:13" x14ac:dyDescent="0.15">
      <c r="A1970" s="2">
        <v>45526</v>
      </c>
      <c r="B1970" s="3">
        <f t="shared" si="92"/>
        <v>2025</v>
      </c>
      <c r="C1970" t="str">
        <f t="shared" si="90"/>
        <v>2024-2025</v>
      </c>
      <c r="D1970" t="s">
        <v>147</v>
      </c>
      <c r="E1970" t="s">
        <v>34</v>
      </c>
      <c r="F1970" t="str">
        <f t="shared" si="91"/>
        <v>Queensland</v>
      </c>
      <c r="G1970" t="s">
        <v>35</v>
      </c>
      <c r="H1970">
        <v>4802</v>
      </c>
      <c r="I1970" t="s">
        <v>11</v>
      </c>
      <c r="J1970" t="s">
        <v>36</v>
      </c>
      <c r="K1970" t="s">
        <v>154</v>
      </c>
      <c r="L1970" t="s">
        <v>14</v>
      </c>
      <c r="M1970" s="5">
        <v>123.16</v>
      </c>
    </row>
    <row r="1971" spans="1:13" x14ac:dyDescent="0.15">
      <c r="A1971" s="2">
        <v>45143</v>
      </c>
      <c r="B1971" s="3">
        <f t="shared" si="92"/>
        <v>2024</v>
      </c>
      <c r="C1971" t="str">
        <f t="shared" si="90"/>
        <v>2023-2024</v>
      </c>
      <c r="D1971" t="s">
        <v>147</v>
      </c>
      <c r="E1971" t="s">
        <v>34</v>
      </c>
      <c r="F1971" t="str">
        <f t="shared" si="91"/>
        <v>Queensland</v>
      </c>
      <c r="G1971" t="s">
        <v>35</v>
      </c>
      <c r="H1971">
        <v>4802</v>
      </c>
      <c r="I1971" t="s">
        <v>11</v>
      </c>
      <c r="J1971" t="s">
        <v>36</v>
      </c>
      <c r="K1971" t="s">
        <v>19</v>
      </c>
      <c r="L1971" t="s">
        <v>23</v>
      </c>
      <c r="M1971" s="5">
        <v>123.31</v>
      </c>
    </row>
    <row r="1972" spans="1:13" x14ac:dyDescent="0.15">
      <c r="A1972" s="2">
        <v>45539</v>
      </c>
      <c r="B1972" s="3">
        <f t="shared" si="92"/>
        <v>2025</v>
      </c>
      <c r="C1972" t="str">
        <f t="shared" si="90"/>
        <v>2024-2025</v>
      </c>
      <c r="D1972" t="s">
        <v>148</v>
      </c>
      <c r="E1972" t="s">
        <v>140</v>
      </c>
      <c r="F1972" t="str">
        <f t="shared" si="91"/>
        <v>Tasmania</v>
      </c>
      <c r="G1972" t="s">
        <v>70</v>
      </c>
      <c r="H1972">
        <v>7320</v>
      </c>
      <c r="I1972" t="s">
        <v>11</v>
      </c>
      <c r="J1972" t="s">
        <v>71</v>
      </c>
      <c r="K1972" t="s">
        <v>154</v>
      </c>
      <c r="L1972" t="s">
        <v>14</v>
      </c>
      <c r="M1972" s="5">
        <v>123.42</v>
      </c>
    </row>
    <row r="1973" spans="1:13" x14ac:dyDescent="0.15">
      <c r="A1973" s="2">
        <v>45205</v>
      </c>
      <c r="B1973" s="3">
        <f t="shared" si="92"/>
        <v>2024</v>
      </c>
      <c r="C1973" t="str">
        <f t="shared" si="90"/>
        <v>2023-2024</v>
      </c>
      <c r="D1973" t="s">
        <v>148</v>
      </c>
      <c r="E1973" t="s">
        <v>106</v>
      </c>
      <c r="F1973" t="str">
        <f t="shared" si="91"/>
        <v>Victoria</v>
      </c>
      <c r="G1973" t="s">
        <v>45</v>
      </c>
      <c r="H1973">
        <v>3915</v>
      </c>
      <c r="I1973" t="s">
        <v>11</v>
      </c>
      <c r="J1973" t="s">
        <v>55</v>
      </c>
      <c r="K1973" t="s">
        <v>154</v>
      </c>
      <c r="L1973" t="s">
        <v>14</v>
      </c>
      <c r="M1973" s="5">
        <v>123.86</v>
      </c>
    </row>
    <row r="1974" spans="1:13" x14ac:dyDescent="0.15">
      <c r="A1974" s="2">
        <v>45347</v>
      </c>
      <c r="B1974" s="3">
        <f t="shared" si="92"/>
        <v>2024</v>
      </c>
      <c r="C1974" t="str">
        <f t="shared" si="90"/>
        <v>2023-2024</v>
      </c>
      <c r="D1974" t="s">
        <v>148</v>
      </c>
      <c r="E1974" t="s">
        <v>26</v>
      </c>
      <c r="F1974" t="str">
        <f t="shared" si="91"/>
        <v>New South Wales</v>
      </c>
      <c r="G1974" t="s">
        <v>10</v>
      </c>
      <c r="H1974">
        <v>2141</v>
      </c>
      <c r="I1974" t="s">
        <v>11</v>
      </c>
      <c r="J1974" t="s">
        <v>27</v>
      </c>
      <c r="K1974" t="s">
        <v>153</v>
      </c>
      <c r="L1974" t="s">
        <v>16</v>
      </c>
      <c r="M1974" s="5">
        <v>123.91</v>
      </c>
    </row>
    <row r="1975" spans="1:13" x14ac:dyDescent="0.15">
      <c r="A1975" s="2">
        <v>45007</v>
      </c>
      <c r="B1975" s="3">
        <f t="shared" si="92"/>
        <v>2023</v>
      </c>
      <c r="C1975" t="str">
        <f t="shared" si="90"/>
        <v>2022-2023</v>
      </c>
      <c r="D1975" t="s">
        <v>147</v>
      </c>
      <c r="E1975" t="s">
        <v>135</v>
      </c>
      <c r="F1975" t="str">
        <f t="shared" si="91"/>
        <v>Victoria</v>
      </c>
      <c r="G1975" t="s">
        <v>45</v>
      </c>
      <c r="H1975">
        <v>3550</v>
      </c>
      <c r="I1975" t="s">
        <v>11</v>
      </c>
      <c r="J1975" t="s">
        <v>60</v>
      </c>
      <c r="K1975" t="s">
        <v>154</v>
      </c>
      <c r="L1975" t="s">
        <v>14</v>
      </c>
      <c r="M1975" s="5">
        <v>124.08000000000001</v>
      </c>
    </row>
    <row r="1976" spans="1:13" x14ac:dyDescent="0.15">
      <c r="A1976" s="2">
        <v>45614</v>
      </c>
      <c r="B1976" s="3">
        <f t="shared" si="92"/>
        <v>2025</v>
      </c>
      <c r="C1976" t="str">
        <f t="shared" si="90"/>
        <v>2024-2025</v>
      </c>
      <c r="D1976" t="s">
        <v>148</v>
      </c>
      <c r="E1976" t="s">
        <v>106</v>
      </c>
      <c r="F1976" t="str">
        <f t="shared" si="91"/>
        <v>Victoria</v>
      </c>
      <c r="G1976" t="s">
        <v>45</v>
      </c>
      <c r="H1976">
        <v>3915</v>
      </c>
      <c r="I1976" t="s">
        <v>11</v>
      </c>
      <c r="J1976" t="s">
        <v>55</v>
      </c>
      <c r="K1976" t="s">
        <v>155</v>
      </c>
      <c r="L1976" t="s">
        <v>20</v>
      </c>
      <c r="M1976" s="5">
        <v>124.22</v>
      </c>
    </row>
    <row r="1977" spans="1:13" x14ac:dyDescent="0.15">
      <c r="A1977" s="2">
        <v>45479</v>
      </c>
      <c r="B1977" s="3">
        <f t="shared" si="92"/>
        <v>2025</v>
      </c>
      <c r="C1977" t="str">
        <f t="shared" si="90"/>
        <v>2024-2025</v>
      </c>
      <c r="D1977" t="s">
        <v>147</v>
      </c>
      <c r="E1977" t="s">
        <v>64</v>
      </c>
      <c r="F1977" t="str">
        <f t="shared" si="91"/>
        <v>Victoria</v>
      </c>
      <c r="G1977" t="s">
        <v>45</v>
      </c>
      <c r="H1977">
        <v>3199</v>
      </c>
      <c r="I1977" t="s">
        <v>11</v>
      </c>
      <c r="J1977" t="s">
        <v>63</v>
      </c>
      <c r="K1977" t="s">
        <v>149</v>
      </c>
      <c r="L1977" t="s">
        <v>15</v>
      </c>
      <c r="M1977" s="5">
        <v>124.75</v>
      </c>
    </row>
    <row r="1978" spans="1:13" x14ac:dyDescent="0.15">
      <c r="A1978" s="2">
        <v>45327</v>
      </c>
      <c r="B1978" s="3">
        <f t="shared" si="92"/>
        <v>2024</v>
      </c>
      <c r="C1978" t="str">
        <f t="shared" si="90"/>
        <v>2023-2024</v>
      </c>
      <c r="D1978" t="s">
        <v>148</v>
      </c>
      <c r="E1978" t="s">
        <v>134</v>
      </c>
      <c r="F1978" t="str">
        <f t="shared" si="91"/>
        <v>Queensland</v>
      </c>
      <c r="G1978" t="s">
        <v>35</v>
      </c>
      <c r="H1978">
        <v>4825</v>
      </c>
      <c r="I1978" t="s">
        <v>11</v>
      </c>
      <c r="J1978" t="s">
        <v>36</v>
      </c>
      <c r="K1978" t="s">
        <v>149</v>
      </c>
      <c r="L1978" t="s">
        <v>15</v>
      </c>
      <c r="M1978" s="5">
        <v>124.75</v>
      </c>
    </row>
    <row r="1979" spans="1:13" x14ac:dyDescent="0.15">
      <c r="A1979" s="2">
        <v>45330</v>
      </c>
      <c r="B1979" s="3">
        <f t="shared" si="92"/>
        <v>2024</v>
      </c>
      <c r="C1979" t="str">
        <f t="shared" si="90"/>
        <v>2023-2024</v>
      </c>
      <c r="D1979" t="s">
        <v>147</v>
      </c>
      <c r="E1979" t="s">
        <v>84</v>
      </c>
      <c r="F1979" t="str">
        <f t="shared" si="91"/>
        <v>Queensland</v>
      </c>
      <c r="G1979" t="s">
        <v>35</v>
      </c>
      <c r="H1979">
        <v>4740</v>
      </c>
      <c r="I1979" t="s">
        <v>11</v>
      </c>
      <c r="J1979" t="s">
        <v>51</v>
      </c>
      <c r="K1979" t="s">
        <v>149</v>
      </c>
      <c r="L1979" t="s">
        <v>15</v>
      </c>
      <c r="M1979" s="5">
        <v>124.8</v>
      </c>
    </row>
    <row r="1980" spans="1:13" x14ac:dyDescent="0.15">
      <c r="A1980" s="2">
        <v>45303</v>
      </c>
      <c r="B1980" s="3">
        <f t="shared" si="92"/>
        <v>2024</v>
      </c>
      <c r="C1980" t="str">
        <f t="shared" si="90"/>
        <v>2023-2024</v>
      </c>
      <c r="D1980" t="s">
        <v>148</v>
      </c>
      <c r="E1980" t="s">
        <v>57</v>
      </c>
      <c r="F1980" t="str">
        <f t="shared" si="91"/>
        <v>New South Wales</v>
      </c>
      <c r="G1980" t="s">
        <v>10</v>
      </c>
      <c r="H1980">
        <v>2560</v>
      </c>
      <c r="I1980" t="s">
        <v>11</v>
      </c>
      <c r="J1980" t="s">
        <v>58</v>
      </c>
      <c r="K1980" t="s">
        <v>150</v>
      </c>
      <c r="L1980" t="s">
        <v>18</v>
      </c>
      <c r="M1980" s="5">
        <v>124.89000000000001</v>
      </c>
    </row>
    <row r="1981" spans="1:13" x14ac:dyDescent="0.15">
      <c r="A1981" s="2">
        <v>45376</v>
      </c>
      <c r="B1981" s="3">
        <f t="shared" si="92"/>
        <v>2024</v>
      </c>
      <c r="C1981" t="str">
        <f t="shared" si="90"/>
        <v>2023-2024</v>
      </c>
      <c r="D1981" t="s">
        <v>148</v>
      </c>
      <c r="E1981" t="s">
        <v>99</v>
      </c>
      <c r="F1981" t="str">
        <f t="shared" si="91"/>
        <v>Victoria</v>
      </c>
      <c r="G1981" t="s">
        <v>45</v>
      </c>
      <c r="H1981">
        <v>3148</v>
      </c>
      <c r="I1981" t="s">
        <v>11</v>
      </c>
      <c r="J1981" t="s">
        <v>63</v>
      </c>
      <c r="K1981" t="s">
        <v>157</v>
      </c>
      <c r="L1981" t="s">
        <v>22</v>
      </c>
      <c r="M1981" s="5">
        <v>125.13</v>
      </c>
    </row>
    <row r="1982" spans="1:13" x14ac:dyDescent="0.15">
      <c r="A1982" s="2">
        <v>45635</v>
      </c>
      <c r="B1982" s="3">
        <f t="shared" si="92"/>
        <v>2025</v>
      </c>
      <c r="C1982" t="str">
        <f t="shared" si="90"/>
        <v>2024-2025</v>
      </c>
      <c r="D1982" t="s">
        <v>147</v>
      </c>
      <c r="E1982" t="s">
        <v>139</v>
      </c>
      <c r="F1982" t="str">
        <f t="shared" si="91"/>
        <v>New South Wales</v>
      </c>
      <c r="G1982" t="s">
        <v>10</v>
      </c>
      <c r="H1982">
        <v>2020</v>
      </c>
      <c r="I1982" t="s">
        <v>11</v>
      </c>
      <c r="J1982" t="s">
        <v>12</v>
      </c>
      <c r="K1982" t="s">
        <v>156</v>
      </c>
      <c r="L1982" t="s">
        <v>17</v>
      </c>
      <c r="M1982" s="5">
        <v>125.28</v>
      </c>
    </row>
    <row r="1983" spans="1:13" x14ac:dyDescent="0.15">
      <c r="A1983" s="2">
        <v>45511</v>
      </c>
      <c r="B1983" s="3">
        <f t="shared" si="92"/>
        <v>2025</v>
      </c>
      <c r="C1983" t="str">
        <f t="shared" si="90"/>
        <v>2024-2025</v>
      </c>
      <c r="D1983" t="s">
        <v>147</v>
      </c>
      <c r="E1983" t="s">
        <v>44</v>
      </c>
      <c r="F1983" t="str">
        <f t="shared" si="91"/>
        <v>Victoria</v>
      </c>
      <c r="G1983" t="s">
        <v>45</v>
      </c>
      <c r="H1983">
        <v>3066</v>
      </c>
      <c r="I1983" t="s">
        <v>11</v>
      </c>
      <c r="J1983" t="s">
        <v>46</v>
      </c>
      <c r="K1983" t="s">
        <v>152</v>
      </c>
      <c r="L1983" t="s">
        <v>13</v>
      </c>
      <c r="M1983" s="5">
        <v>126.35</v>
      </c>
    </row>
    <row r="1984" spans="1:13" x14ac:dyDescent="0.15">
      <c r="A1984" s="2">
        <v>45290</v>
      </c>
      <c r="B1984" s="3">
        <f t="shared" si="92"/>
        <v>2024</v>
      </c>
      <c r="C1984" t="str">
        <f t="shared" si="90"/>
        <v>2023-2024</v>
      </c>
      <c r="D1984" t="s">
        <v>147</v>
      </c>
      <c r="E1984" t="s">
        <v>83</v>
      </c>
      <c r="F1984" t="str">
        <f t="shared" si="91"/>
        <v>New South Wales</v>
      </c>
      <c r="G1984" t="s">
        <v>10</v>
      </c>
      <c r="H1984">
        <v>2750</v>
      </c>
      <c r="I1984" t="s">
        <v>11</v>
      </c>
      <c r="J1984" t="s">
        <v>25</v>
      </c>
      <c r="K1984" t="s">
        <v>152</v>
      </c>
      <c r="L1984" t="s">
        <v>13</v>
      </c>
      <c r="M1984" s="5">
        <v>126.67</v>
      </c>
    </row>
    <row r="1985" spans="1:13" x14ac:dyDescent="0.15">
      <c r="A1985" s="2">
        <v>45525</v>
      </c>
      <c r="B1985" s="3">
        <f t="shared" si="92"/>
        <v>2025</v>
      </c>
      <c r="C1985" t="str">
        <f t="shared" si="90"/>
        <v>2024-2025</v>
      </c>
      <c r="D1985" t="s">
        <v>147</v>
      </c>
      <c r="E1985" t="s">
        <v>103</v>
      </c>
      <c r="F1985" t="str">
        <f t="shared" si="91"/>
        <v>Queensland</v>
      </c>
      <c r="G1985" t="s">
        <v>35</v>
      </c>
      <c r="H1985">
        <v>4509</v>
      </c>
      <c r="I1985" t="s">
        <v>11</v>
      </c>
      <c r="J1985" t="s">
        <v>104</v>
      </c>
      <c r="K1985" t="s">
        <v>19</v>
      </c>
      <c r="L1985" t="s">
        <v>23</v>
      </c>
      <c r="M1985" s="5">
        <v>127.25</v>
      </c>
    </row>
    <row r="1986" spans="1:13" x14ac:dyDescent="0.15">
      <c r="A1986" s="2">
        <v>44943</v>
      </c>
      <c r="B1986" s="3">
        <f t="shared" si="92"/>
        <v>2023</v>
      </c>
      <c r="C1986" t="str">
        <f t="shared" ref="C1986:C2049" si="93">IF(MONTH(A1986) &gt;= 7, YEAR(A1986) &amp; "-" &amp; YEAR(A1986) + 1, YEAR(A1986) - 1 &amp; "-" &amp; YEAR(A1986))</f>
        <v>2022-2023</v>
      </c>
      <c r="D1986" t="s">
        <v>147</v>
      </c>
      <c r="E1986" t="s">
        <v>72</v>
      </c>
      <c r="F1986" t="str">
        <f t="shared" ref="F1986:F2049" si="94">IF(G1986="WA","Western Australia",
IF(G1986="NSW","New South Wales",
IF(G1986="QLD","Queensland",
IF(G1986="VIC","Victoria",
IF(G1986="TAS","Tasmania",
IF(G1986="SA","South Australia",
IF(G1986="NT","Northern Territory",
IF(G1986="ACT","Australian Capital Territory",G1986))))))))</f>
        <v>Western Australia</v>
      </c>
      <c r="G1986" t="s">
        <v>48</v>
      </c>
      <c r="H1986">
        <v>6010</v>
      </c>
      <c r="I1986" t="s">
        <v>11</v>
      </c>
      <c r="J1986" t="s">
        <v>49</v>
      </c>
      <c r="K1986" t="s">
        <v>149</v>
      </c>
      <c r="L1986" t="s">
        <v>15</v>
      </c>
      <c r="M1986" s="5">
        <v>127.28</v>
      </c>
    </row>
    <row r="1987" spans="1:13" x14ac:dyDescent="0.15">
      <c r="A1987" s="2">
        <v>44982</v>
      </c>
      <c r="B1987" s="3">
        <f t="shared" ref="B1987:B2050" si="95">IF(MONTH(A1987)&gt;=7,YEAR(A1987)+1,YEAR(A1987))</f>
        <v>2023</v>
      </c>
      <c r="C1987" t="str">
        <f t="shared" si="93"/>
        <v>2022-2023</v>
      </c>
      <c r="D1987" t="s">
        <v>148</v>
      </c>
      <c r="E1987" t="s">
        <v>57</v>
      </c>
      <c r="F1987" t="str">
        <f t="shared" si="94"/>
        <v>New South Wales</v>
      </c>
      <c r="G1987" t="s">
        <v>10</v>
      </c>
      <c r="H1987">
        <v>2560</v>
      </c>
      <c r="I1987" t="s">
        <v>11</v>
      </c>
      <c r="J1987" t="s">
        <v>58</v>
      </c>
      <c r="K1987" t="s">
        <v>157</v>
      </c>
      <c r="L1987" t="s">
        <v>22</v>
      </c>
      <c r="M1987" s="5">
        <v>127.72999999999999</v>
      </c>
    </row>
    <row r="1988" spans="1:13" x14ac:dyDescent="0.15">
      <c r="A1988" s="2">
        <v>45365</v>
      </c>
      <c r="B1988" s="3">
        <f t="shared" si="95"/>
        <v>2024</v>
      </c>
      <c r="C1988" t="str">
        <f t="shared" si="93"/>
        <v>2023-2024</v>
      </c>
      <c r="D1988" t="s">
        <v>148</v>
      </c>
      <c r="E1988" t="s">
        <v>57</v>
      </c>
      <c r="F1988" t="str">
        <f t="shared" si="94"/>
        <v>New South Wales</v>
      </c>
      <c r="G1988" t="s">
        <v>10</v>
      </c>
      <c r="H1988">
        <v>2560</v>
      </c>
      <c r="I1988" t="s">
        <v>11</v>
      </c>
      <c r="J1988" t="s">
        <v>58</v>
      </c>
      <c r="K1988" t="s">
        <v>149</v>
      </c>
      <c r="L1988" t="s">
        <v>15</v>
      </c>
      <c r="M1988" s="5">
        <v>127.82</v>
      </c>
    </row>
    <row r="1989" spans="1:13" x14ac:dyDescent="0.15">
      <c r="A1989" s="2">
        <v>45344</v>
      </c>
      <c r="B1989" s="3">
        <f t="shared" si="95"/>
        <v>2024</v>
      </c>
      <c r="C1989" t="str">
        <f t="shared" si="93"/>
        <v>2023-2024</v>
      </c>
      <c r="D1989" t="s">
        <v>147</v>
      </c>
      <c r="E1989" t="s">
        <v>50</v>
      </c>
      <c r="F1989" t="str">
        <f t="shared" si="94"/>
        <v>Queensland</v>
      </c>
      <c r="G1989" t="s">
        <v>35</v>
      </c>
      <c r="H1989">
        <v>4703</v>
      </c>
      <c r="I1989" t="s">
        <v>11</v>
      </c>
      <c r="J1989" t="s">
        <v>51</v>
      </c>
      <c r="K1989" t="s">
        <v>150</v>
      </c>
      <c r="L1989" t="s">
        <v>18</v>
      </c>
      <c r="M1989" s="5">
        <v>127.86999999999999</v>
      </c>
    </row>
    <row r="1990" spans="1:13" x14ac:dyDescent="0.15">
      <c r="A1990" s="2">
        <v>45598</v>
      </c>
      <c r="B1990" s="3">
        <f t="shared" si="95"/>
        <v>2025</v>
      </c>
      <c r="C1990" t="str">
        <f t="shared" si="93"/>
        <v>2024-2025</v>
      </c>
      <c r="D1990" t="s">
        <v>147</v>
      </c>
      <c r="E1990" t="s">
        <v>137</v>
      </c>
      <c r="F1990" t="str">
        <f t="shared" si="94"/>
        <v>New South Wales</v>
      </c>
      <c r="G1990" t="s">
        <v>10</v>
      </c>
      <c r="H1990">
        <v>2031</v>
      </c>
      <c r="I1990" t="s">
        <v>11</v>
      </c>
      <c r="J1990" t="s">
        <v>12</v>
      </c>
      <c r="K1990" t="s">
        <v>151</v>
      </c>
      <c r="L1990" t="s">
        <v>21</v>
      </c>
      <c r="M1990" s="5">
        <v>128.09</v>
      </c>
    </row>
    <row r="1991" spans="1:13" x14ac:dyDescent="0.15">
      <c r="A1991" s="2">
        <v>45622</v>
      </c>
      <c r="B1991" s="3">
        <f t="shared" si="95"/>
        <v>2025</v>
      </c>
      <c r="C1991" t="str">
        <f t="shared" si="93"/>
        <v>2024-2025</v>
      </c>
      <c r="D1991" t="s">
        <v>147</v>
      </c>
      <c r="E1991" t="s">
        <v>56</v>
      </c>
      <c r="F1991" t="str">
        <f t="shared" si="94"/>
        <v>Northern Territory</v>
      </c>
      <c r="G1991" t="s">
        <v>29</v>
      </c>
      <c r="H1991">
        <v>870</v>
      </c>
      <c r="I1991" t="s">
        <v>11</v>
      </c>
      <c r="J1991" t="s">
        <v>30</v>
      </c>
      <c r="K1991" t="s">
        <v>152</v>
      </c>
      <c r="L1991" t="s">
        <v>13</v>
      </c>
      <c r="M1991" s="5">
        <v>128.81</v>
      </c>
    </row>
    <row r="1992" spans="1:13" x14ac:dyDescent="0.15">
      <c r="A1992" s="2">
        <v>45217</v>
      </c>
      <c r="B1992" s="3">
        <f t="shared" si="95"/>
        <v>2024</v>
      </c>
      <c r="C1992" t="str">
        <f t="shared" si="93"/>
        <v>2023-2024</v>
      </c>
      <c r="D1992" t="s">
        <v>147</v>
      </c>
      <c r="E1992" t="s">
        <v>139</v>
      </c>
      <c r="F1992" t="str">
        <f t="shared" si="94"/>
        <v>New South Wales</v>
      </c>
      <c r="G1992" t="s">
        <v>10</v>
      </c>
      <c r="H1992">
        <v>2020</v>
      </c>
      <c r="I1992" t="s">
        <v>11</v>
      </c>
      <c r="J1992" t="s">
        <v>12</v>
      </c>
      <c r="K1992" t="s">
        <v>151</v>
      </c>
      <c r="L1992" t="s">
        <v>21</v>
      </c>
      <c r="M1992" s="5">
        <v>128.94</v>
      </c>
    </row>
    <row r="1993" spans="1:13" x14ac:dyDescent="0.15">
      <c r="A1993" s="2">
        <v>45390</v>
      </c>
      <c r="B1993" s="3">
        <f t="shared" si="95"/>
        <v>2024</v>
      </c>
      <c r="C1993" t="str">
        <f t="shared" si="93"/>
        <v>2023-2024</v>
      </c>
      <c r="D1993" t="s">
        <v>147</v>
      </c>
      <c r="E1993" t="s">
        <v>109</v>
      </c>
      <c r="F1993" t="str">
        <f t="shared" si="94"/>
        <v>New South Wales</v>
      </c>
      <c r="G1993" t="s">
        <v>10</v>
      </c>
      <c r="H1993">
        <v>2480</v>
      </c>
      <c r="I1993" t="s">
        <v>11</v>
      </c>
      <c r="J1993" t="s">
        <v>68</v>
      </c>
      <c r="K1993" t="s">
        <v>155</v>
      </c>
      <c r="L1993" t="s">
        <v>20</v>
      </c>
      <c r="M1993" s="5">
        <v>129.06</v>
      </c>
    </row>
    <row r="1994" spans="1:13" x14ac:dyDescent="0.15">
      <c r="A1994" s="2">
        <v>45157</v>
      </c>
      <c r="B1994" s="3">
        <f t="shared" si="95"/>
        <v>2024</v>
      </c>
      <c r="C1994" t="str">
        <f t="shared" si="93"/>
        <v>2023-2024</v>
      </c>
      <c r="D1994" t="s">
        <v>147</v>
      </c>
      <c r="E1994" t="s">
        <v>62</v>
      </c>
      <c r="F1994" t="str">
        <f t="shared" si="94"/>
        <v>Victoria</v>
      </c>
      <c r="G1994" t="s">
        <v>45</v>
      </c>
      <c r="H1994">
        <v>3134</v>
      </c>
      <c r="I1994" t="s">
        <v>11</v>
      </c>
      <c r="J1994" t="s">
        <v>63</v>
      </c>
      <c r="K1994" t="s">
        <v>152</v>
      </c>
      <c r="L1994" t="s">
        <v>13</v>
      </c>
      <c r="M1994" s="5">
        <v>129.56</v>
      </c>
    </row>
    <row r="1995" spans="1:13" x14ac:dyDescent="0.15">
      <c r="A1995" s="2">
        <v>45584</v>
      </c>
      <c r="B1995" s="3">
        <f t="shared" si="95"/>
        <v>2025</v>
      </c>
      <c r="C1995" t="str">
        <f t="shared" si="93"/>
        <v>2024-2025</v>
      </c>
      <c r="D1995" t="s">
        <v>147</v>
      </c>
      <c r="E1995" t="s">
        <v>86</v>
      </c>
      <c r="F1995" t="str">
        <f t="shared" si="94"/>
        <v>New South Wales</v>
      </c>
      <c r="G1995" t="s">
        <v>10</v>
      </c>
      <c r="H1995">
        <v>2064</v>
      </c>
      <c r="I1995" t="s">
        <v>11</v>
      </c>
      <c r="J1995" t="s">
        <v>12</v>
      </c>
      <c r="K1995" t="s">
        <v>155</v>
      </c>
      <c r="L1995" t="s">
        <v>20</v>
      </c>
      <c r="M1995" s="5">
        <v>129.68</v>
      </c>
    </row>
    <row r="1996" spans="1:13" x14ac:dyDescent="0.15">
      <c r="A1996" s="2">
        <v>44939</v>
      </c>
      <c r="B1996" s="3">
        <f t="shared" si="95"/>
        <v>2023</v>
      </c>
      <c r="C1996" t="str">
        <f t="shared" si="93"/>
        <v>2022-2023</v>
      </c>
      <c r="D1996" t="s">
        <v>148</v>
      </c>
      <c r="E1996" t="s">
        <v>67</v>
      </c>
      <c r="F1996" t="str">
        <f t="shared" si="94"/>
        <v>New South Wales</v>
      </c>
      <c r="G1996" t="s">
        <v>10</v>
      </c>
      <c r="H1996">
        <v>2478</v>
      </c>
      <c r="I1996" t="s">
        <v>11</v>
      </c>
      <c r="J1996" t="s">
        <v>68</v>
      </c>
      <c r="K1996" t="s">
        <v>156</v>
      </c>
      <c r="L1996" t="s">
        <v>17</v>
      </c>
      <c r="M1996" s="5">
        <v>129.74</v>
      </c>
    </row>
    <row r="1997" spans="1:13" x14ac:dyDescent="0.15">
      <c r="A1997" s="2">
        <v>45465</v>
      </c>
      <c r="B1997" s="3">
        <f t="shared" si="95"/>
        <v>2024</v>
      </c>
      <c r="C1997" t="str">
        <f t="shared" si="93"/>
        <v>2023-2024</v>
      </c>
      <c r="D1997" t="s">
        <v>147</v>
      </c>
      <c r="E1997" t="s">
        <v>92</v>
      </c>
      <c r="F1997" t="str">
        <f t="shared" si="94"/>
        <v>Queensland</v>
      </c>
      <c r="G1997" t="s">
        <v>35</v>
      </c>
      <c r="H1997">
        <v>4068</v>
      </c>
      <c r="I1997" t="s">
        <v>11</v>
      </c>
      <c r="J1997" t="s">
        <v>43</v>
      </c>
      <c r="K1997" t="s">
        <v>154</v>
      </c>
      <c r="L1997" t="s">
        <v>14</v>
      </c>
      <c r="M1997" s="5">
        <v>129.82</v>
      </c>
    </row>
    <row r="1998" spans="1:13" x14ac:dyDescent="0.15">
      <c r="A1998" s="2">
        <v>45148</v>
      </c>
      <c r="B1998" s="3">
        <f t="shared" si="95"/>
        <v>2024</v>
      </c>
      <c r="C1998" t="str">
        <f t="shared" si="93"/>
        <v>2023-2024</v>
      </c>
      <c r="D1998" t="s">
        <v>148</v>
      </c>
      <c r="E1998" t="s">
        <v>138</v>
      </c>
      <c r="F1998" t="str">
        <f t="shared" si="94"/>
        <v>Queensland</v>
      </c>
      <c r="G1998" t="s">
        <v>35</v>
      </c>
      <c r="H1998">
        <v>4558</v>
      </c>
      <c r="I1998" t="s">
        <v>11</v>
      </c>
      <c r="J1998" t="s">
        <v>120</v>
      </c>
      <c r="K1998" t="s">
        <v>154</v>
      </c>
      <c r="L1998" t="s">
        <v>14</v>
      </c>
      <c r="M1998" s="5">
        <v>129.87</v>
      </c>
    </row>
    <row r="1999" spans="1:13" x14ac:dyDescent="0.15">
      <c r="A1999" s="2">
        <v>45618</v>
      </c>
      <c r="B1999" s="3">
        <f t="shared" si="95"/>
        <v>2025</v>
      </c>
      <c r="C1999" t="str">
        <f t="shared" si="93"/>
        <v>2024-2025</v>
      </c>
      <c r="D1999" t="s">
        <v>148</v>
      </c>
      <c r="E1999" t="s">
        <v>134</v>
      </c>
      <c r="F1999" t="str">
        <f t="shared" si="94"/>
        <v>Queensland</v>
      </c>
      <c r="G1999" t="s">
        <v>35</v>
      </c>
      <c r="H1999">
        <v>4825</v>
      </c>
      <c r="I1999" t="s">
        <v>11</v>
      </c>
      <c r="J1999" t="s">
        <v>36</v>
      </c>
      <c r="K1999" t="s">
        <v>154</v>
      </c>
      <c r="L1999" t="s">
        <v>14</v>
      </c>
      <c r="M1999" s="5">
        <v>129.9</v>
      </c>
    </row>
    <row r="2000" spans="1:13" x14ac:dyDescent="0.15">
      <c r="A2000" s="2">
        <v>45631</v>
      </c>
      <c r="B2000" s="3">
        <f t="shared" si="95"/>
        <v>2025</v>
      </c>
      <c r="C2000" t="str">
        <f t="shared" si="93"/>
        <v>2024-2025</v>
      </c>
      <c r="D2000" t="s">
        <v>148</v>
      </c>
      <c r="E2000" t="s">
        <v>61</v>
      </c>
      <c r="F2000" t="str">
        <f t="shared" si="94"/>
        <v>New South Wales</v>
      </c>
      <c r="G2000" t="s">
        <v>10</v>
      </c>
      <c r="H2000">
        <v>2539</v>
      </c>
      <c r="I2000" t="s">
        <v>11</v>
      </c>
      <c r="J2000" t="s">
        <v>58</v>
      </c>
      <c r="K2000" t="s">
        <v>153</v>
      </c>
      <c r="L2000" t="s">
        <v>16</v>
      </c>
      <c r="M2000" s="5">
        <v>129.91</v>
      </c>
    </row>
    <row r="2001" spans="1:13" x14ac:dyDescent="0.15">
      <c r="A2001" s="2">
        <v>45101</v>
      </c>
      <c r="B2001" s="3">
        <f t="shared" si="95"/>
        <v>2023</v>
      </c>
      <c r="C2001" t="str">
        <f t="shared" si="93"/>
        <v>2022-2023</v>
      </c>
      <c r="D2001" t="s">
        <v>147</v>
      </c>
      <c r="E2001" t="s">
        <v>78</v>
      </c>
      <c r="F2001" t="str">
        <f t="shared" si="94"/>
        <v>New South Wales</v>
      </c>
      <c r="G2001" t="s">
        <v>10</v>
      </c>
      <c r="H2001">
        <v>2350</v>
      </c>
      <c r="I2001" t="s">
        <v>11</v>
      </c>
      <c r="J2001" t="s">
        <v>68</v>
      </c>
      <c r="K2001" t="s">
        <v>154</v>
      </c>
      <c r="L2001" t="s">
        <v>14</v>
      </c>
      <c r="M2001" s="5">
        <v>130.26</v>
      </c>
    </row>
    <row r="2002" spans="1:13" x14ac:dyDescent="0.15">
      <c r="A2002" s="2">
        <v>45552</v>
      </c>
      <c r="B2002" s="3">
        <f t="shared" si="95"/>
        <v>2025</v>
      </c>
      <c r="C2002" t="str">
        <f t="shared" si="93"/>
        <v>2024-2025</v>
      </c>
      <c r="D2002" t="s">
        <v>147</v>
      </c>
      <c r="E2002" t="s">
        <v>28</v>
      </c>
      <c r="F2002" t="str">
        <f t="shared" si="94"/>
        <v>Northern Territory</v>
      </c>
      <c r="G2002" t="s">
        <v>29</v>
      </c>
      <c r="H2002">
        <v>800</v>
      </c>
      <c r="I2002" t="s">
        <v>11</v>
      </c>
      <c r="J2002" t="s">
        <v>30</v>
      </c>
      <c r="K2002" t="s">
        <v>151</v>
      </c>
      <c r="L2002" t="s">
        <v>21</v>
      </c>
      <c r="M2002" s="5">
        <v>130.86000000000001</v>
      </c>
    </row>
    <row r="2003" spans="1:13" x14ac:dyDescent="0.15">
      <c r="A2003" s="2">
        <v>45547</v>
      </c>
      <c r="B2003" s="3">
        <f t="shared" si="95"/>
        <v>2025</v>
      </c>
      <c r="C2003" t="str">
        <f t="shared" si="93"/>
        <v>2024-2025</v>
      </c>
      <c r="D2003" t="s">
        <v>147</v>
      </c>
      <c r="E2003" t="s">
        <v>93</v>
      </c>
      <c r="F2003" t="str">
        <f t="shared" si="94"/>
        <v>Western Australia</v>
      </c>
      <c r="G2003" t="s">
        <v>48</v>
      </c>
      <c r="H2003">
        <v>6112</v>
      </c>
      <c r="I2003" t="s">
        <v>11</v>
      </c>
      <c r="J2003" t="s">
        <v>94</v>
      </c>
      <c r="K2003" t="s">
        <v>154</v>
      </c>
      <c r="L2003" t="s">
        <v>14</v>
      </c>
      <c r="M2003" s="5">
        <v>130.93</v>
      </c>
    </row>
    <row r="2004" spans="1:13" x14ac:dyDescent="0.15">
      <c r="A2004" s="2">
        <v>45375</v>
      </c>
      <c r="B2004" s="3">
        <f t="shared" si="95"/>
        <v>2024</v>
      </c>
      <c r="C2004" t="str">
        <f t="shared" si="93"/>
        <v>2023-2024</v>
      </c>
      <c r="D2004" t="s">
        <v>147</v>
      </c>
      <c r="E2004" t="s">
        <v>132</v>
      </c>
      <c r="F2004" t="str">
        <f t="shared" si="94"/>
        <v>New South Wales</v>
      </c>
      <c r="G2004" t="s">
        <v>10</v>
      </c>
      <c r="H2004">
        <v>2800</v>
      </c>
      <c r="I2004" t="s">
        <v>11</v>
      </c>
      <c r="J2004" t="s">
        <v>25</v>
      </c>
      <c r="K2004" t="s">
        <v>19</v>
      </c>
      <c r="L2004" t="s">
        <v>23</v>
      </c>
      <c r="M2004" s="5">
        <v>130.99</v>
      </c>
    </row>
    <row r="2005" spans="1:13" x14ac:dyDescent="0.15">
      <c r="A2005" s="2">
        <v>45079</v>
      </c>
      <c r="B2005" s="3">
        <f t="shared" si="95"/>
        <v>2023</v>
      </c>
      <c r="C2005" t="str">
        <f t="shared" si="93"/>
        <v>2022-2023</v>
      </c>
      <c r="D2005" t="s">
        <v>147</v>
      </c>
      <c r="E2005" t="s">
        <v>44</v>
      </c>
      <c r="F2005" t="str">
        <f t="shared" si="94"/>
        <v>Victoria</v>
      </c>
      <c r="G2005" t="s">
        <v>45</v>
      </c>
      <c r="H2005">
        <v>3066</v>
      </c>
      <c r="I2005" t="s">
        <v>11</v>
      </c>
      <c r="J2005" t="s">
        <v>46</v>
      </c>
      <c r="K2005" t="s">
        <v>154</v>
      </c>
      <c r="L2005" t="s">
        <v>14</v>
      </c>
      <c r="M2005" s="5">
        <v>131.18</v>
      </c>
    </row>
    <row r="2006" spans="1:13" x14ac:dyDescent="0.15">
      <c r="A2006" s="2">
        <v>45543</v>
      </c>
      <c r="B2006" s="3">
        <f t="shared" si="95"/>
        <v>2025</v>
      </c>
      <c r="C2006" t="str">
        <f t="shared" si="93"/>
        <v>2024-2025</v>
      </c>
      <c r="D2006" t="s">
        <v>147</v>
      </c>
      <c r="E2006" t="s">
        <v>28</v>
      </c>
      <c r="F2006" t="str">
        <f t="shared" si="94"/>
        <v>Northern Territory</v>
      </c>
      <c r="G2006" t="s">
        <v>29</v>
      </c>
      <c r="H2006">
        <v>800</v>
      </c>
      <c r="I2006" t="s">
        <v>11</v>
      </c>
      <c r="J2006" t="s">
        <v>30</v>
      </c>
      <c r="K2006" t="s">
        <v>150</v>
      </c>
      <c r="L2006" t="s">
        <v>18</v>
      </c>
      <c r="M2006" s="5">
        <v>131.26999999999998</v>
      </c>
    </row>
    <row r="2007" spans="1:13" x14ac:dyDescent="0.15">
      <c r="A2007" s="2">
        <v>45473</v>
      </c>
      <c r="B2007" s="3">
        <f t="shared" si="95"/>
        <v>2024</v>
      </c>
      <c r="C2007" t="str">
        <f t="shared" si="93"/>
        <v>2023-2024</v>
      </c>
      <c r="D2007" t="s">
        <v>147</v>
      </c>
      <c r="E2007" t="s">
        <v>28</v>
      </c>
      <c r="F2007" t="str">
        <f t="shared" si="94"/>
        <v>Northern Territory</v>
      </c>
      <c r="G2007" t="s">
        <v>29</v>
      </c>
      <c r="H2007">
        <v>800</v>
      </c>
      <c r="I2007" t="s">
        <v>11</v>
      </c>
      <c r="J2007" t="s">
        <v>30</v>
      </c>
      <c r="K2007" t="s">
        <v>155</v>
      </c>
      <c r="L2007" t="s">
        <v>20</v>
      </c>
      <c r="M2007" s="5">
        <v>131.47</v>
      </c>
    </row>
    <row r="2008" spans="1:13" x14ac:dyDescent="0.15">
      <c r="A2008" s="2">
        <v>45091</v>
      </c>
      <c r="B2008" s="3">
        <f t="shared" si="95"/>
        <v>2023</v>
      </c>
      <c r="C2008" t="str">
        <f t="shared" si="93"/>
        <v>2022-2023</v>
      </c>
      <c r="D2008" t="s">
        <v>147</v>
      </c>
      <c r="E2008" t="s">
        <v>115</v>
      </c>
      <c r="F2008" t="str">
        <f t="shared" si="94"/>
        <v>Western Australia</v>
      </c>
      <c r="G2008" t="s">
        <v>48</v>
      </c>
      <c r="H2008">
        <v>6280</v>
      </c>
      <c r="I2008" t="s">
        <v>11</v>
      </c>
      <c r="J2008" t="s">
        <v>94</v>
      </c>
      <c r="K2008" t="s">
        <v>156</v>
      </c>
      <c r="L2008" t="s">
        <v>17</v>
      </c>
      <c r="M2008" s="5">
        <v>131.78</v>
      </c>
    </row>
    <row r="2009" spans="1:13" x14ac:dyDescent="0.15">
      <c r="A2009" s="2">
        <v>45277</v>
      </c>
      <c r="B2009" s="3">
        <f t="shared" si="95"/>
        <v>2024</v>
      </c>
      <c r="C2009" t="str">
        <f t="shared" si="93"/>
        <v>2023-2024</v>
      </c>
      <c r="D2009" t="s">
        <v>147</v>
      </c>
      <c r="E2009" t="s">
        <v>75</v>
      </c>
      <c r="F2009" t="str">
        <f t="shared" si="94"/>
        <v>Victoria</v>
      </c>
      <c r="G2009" t="s">
        <v>45</v>
      </c>
      <c r="H2009">
        <v>3630</v>
      </c>
      <c r="I2009" t="s">
        <v>11</v>
      </c>
      <c r="J2009" t="s">
        <v>55</v>
      </c>
      <c r="K2009" t="s">
        <v>156</v>
      </c>
      <c r="L2009" t="s">
        <v>17</v>
      </c>
      <c r="M2009" s="5">
        <v>131.82999999999998</v>
      </c>
    </row>
    <row r="2010" spans="1:13" x14ac:dyDescent="0.15">
      <c r="A2010" s="2">
        <v>45111</v>
      </c>
      <c r="B2010" s="3">
        <f t="shared" si="95"/>
        <v>2024</v>
      </c>
      <c r="C2010" t="str">
        <f t="shared" si="93"/>
        <v>2023-2024</v>
      </c>
      <c r="D2010" t="s">
        <v>148</v>
      </c>
      <c r="E2010" t="s">
        <v>87</v>
      </c>
      <c r="F2010" t="str">
        <f t="shared" si="94"/>
        <v>New South Wales</v>
      </c>
      <c r="G2010" t="s">
        <v>10</v>
      </c>
      <c r="H2010">
        <v>2790</v>
      </c>
      <c r="I2010" t="s">
        <v>11</v>
      </c>
      <c r="J2010" t="s">
        <v>25</v>
      </c>
      <c r="K2010" t="s">
        <v>151</v>
      </c>
      <c r="L2010" t="s">
        <v>21</v>
      </c>
      <c r="M2010" s="5">
        <v>131.9</v>
      </c>
    </row>
    <row r="2011" spans="1:13" x14ac:dyDescent="0.15">
      <c r="A2011" s="2">
        <v>45453</v>
      </c>
      <c r="B2011" s="3">
        <f t="shared" si="95"/>
        <v>2024</v>
      </c>
      <c r="C2011" t="str">
        <f t="shared" si="93"/>
        <v>2023-2024</v>
      </c>
      <c r="D2011" t="s">
        <v>148</v>
      </c>
      <c r="E2011" t="s">
        <v>145</v>
      </c>
      <c r="F2011" t="str">
        <f t="shared" si="94"/>
        <v>New South Wales</v>
      </c>
      <c r="G2011" t="s">
        <v>10</v>
      </c>
      <c r="H2011">
        <v>2101</v>
      </c>
      <c r="I2011" t="s">
        <v>11</v>
      </c>
      <c r="J2011" t="s">
        <v>27</v>
      </c>
      <c r="K2011" t="s">
        <v>157</v>
      </c>
      <c r="L2011" t="s">
        <v>22</v>
      </c>
      <c r="M2011" s="5">
        <v>131.97999999999999</v>
      </c>
    </row>
    <row r="2012" spans="1:13" x14ac:dyDescent="0.15">
      <c r="A2012" s="2">
        <v>45296</v>
      </c>
      <c r="B2012" s="3">
        <f t="shared" si="95"/>
        <v>2024</v>
      </c>
      <c r="C2012" t="str">
        <f t="shared" si="93"/>
        <v>2023-2024</v>
      </c>
      <c r="D2012" t="s">
        <v>147</v>
      </c>
      <c r="E2012" t="s">
        <v>108</v>
      </c>
      <c r="F2012" t="str">
        <f t="shared" si="94"/>
        <v>Victoria</v>
      </c>
      <c r="G2012" t="s">
        <v>45</v>
      </c>
      <c r="H2012">
        <v>3018</v>
      </c>
      <c r="I2012" t="s">
        <v>11</v>
      </c>
      <c r="J2012" t="s">
        <v>46</v>
      </c>
      <c r="K2012" t="s">
        <v>155</v>
      </c>
      <c r="L2012" t="s">
        <v>20</v>
      </c>
      <c r="M2012" s="5">
        <v>132.66</v>
      </c>
    </row>
    <row r="2013" spans="1:13" x14ac:dyDescent="0.15">
      <c r="A2013" s="2">
        <v>45401</v>
      </c>
      <c r="B2013" s="3">
        <f t="shared" si="95"/>
        <v>2024</v>
      </c>
      <c r="C2013" t="str">
        <f t="shared" si="93"/>
        <v>2023-2024</v>
      </c>
      <c r="D2013" t="s">
        <v>147</v>
      </c>
      <c r="E2013" t="s">
        <v>75</v>
      </c>
      <c r="F2013" t="str">
        <f t="shared" si="94"/>
        <v>Victoria</v>
      </c>
      <c r="G2013" t="s">
        <v>45</v>
      </c>
      <c r="H2013">
        <v>3630</v>
      </c>
      <c r="I2013" t="s">
        <v>11</v>
      </c>
      <c r="J2013" t="s">
        <v>55</v>
      </c>
      <c r="K2013" t="s">
        <v>149</v>
      </c>
      <c r="L2013" t="s">
        <v>15</v>
      </c>
      <c r="M2013" s="5">
        <v>132.75</v>
      </c>
    </row>
    <row r="2014" spans="1:13" x14ac:dyDescent="0.15">
      <c r="A2014" s="2">
        <v>45224</v>
      </c>
      <c r="B2014" s="3">
        <f t="shared" si="95"/>
        <v>2024</v>
      </c>
      <c r="C2014" t="str">
        <f t="shared" si="93"/>
        <v>2023-2024</v>
      </c>
      <c r="D2014" t="s">
        <v>148</v>
      </c>
      <c r="E2014" t="s">
        <v>100</v>
      </c>
      <c r="F2014" t="str">
        <f t="shared" si="94"/>
        <v>Western Australia</v>
      </c>
      <c r="G2014" t="s">
        <v>48</v>
      </c>
      <c r="H2014">
        <v>6021</v>
      </c>
      <c r="I2014" t="s">
        <v>11</v>
      </c>
      <c r="J2014" t="s">
        <v>49</v>
      </c>
      <c r="K2014" t="s">
        <v>156</v>
      </c>
      <c r="L2014" t="s">
        <v>17</v>
      </c>
      <c r="M2014" s="5">
        <v>133.67000000000002</v>
      </c>
    </row>
    <row r="2015" spans="1:13" x14ac:dyDescent="0.15">
      <c r="A2015" s="2">
        <v>45310</v>
      </c>
      <c r="B2015" s="3">
        <f t="shared" si="95"/>
        <v>2024</v>
      </c>
      <c r="C2015" t="str">
        <f t="shared" si="93"/>
        <v>2023-2024</v>
      </c>
      <c r="D2015" t="s">
        <v>147</v>
      </c>
      <c r="E2015" t="s">
        <v>31</v>
      </c>
      <c r="F2015" t="str">
        <f t="shared" si="94"/>
        <v>South Australia</v>
      </c>
      <c r="G2015" t="s">
        <v>32</v>
      </c>
      <c r="H2015">
        <v>5168</v>
      </c>
      <c r="I2015" t="s">
        <v>11</v>
      </c>
      <c r="J2015" t="s">
        <v>33</v>
      </c>
      <c r="K2015" t="s">
        <v>152</v>
      </c>
      <c r="L2015" t="s">
        <v>13</v>
      </c>
      <c r="M2015" s="5">
        <v>133.76999999999998</v>
      </c>
    </row>
    <row r="2016" spans="1:13" x14ac:dyDescent="0.15">
      <c r="A2016" s="2">
        <v>45312</v>
      </c>
      <c r="B2016" s="3">
        <f t="shared" si="95"/>
        <v>2024</v>
      </c>
      <c r="C2016" t="str">
        <f t="shared" si="93"/>
        <v>2023-2024</v>
      </c>
      <c r="D2016" t="s">
        <v>147</v>
      </c>
      <c r="E2016" t="s">
        <v>118</v>
      </c>
      <c r="F2016" t="str">
        <f t="shared" si="94"/>
        <v>New South Wales</v>
      </c>
      <c r="G2016" t="s">
        <v>10</v>
      </c>
      <c r="H2016">
        <v>2158</v>
      </c>
      <c r="I2016" t="s">
        <v>11</v>
      </c>
      <c r="J2016" t="s">
        <v>27</v>
      </c>
      <c r="K2016" t="s">
        <v>156</v>
      </c>
      <c r="L2016" t="s">
        <v>17</v>
      </c>
      <c r="M2016" s="5">
        <v>133.77000000000001</v>
      </c>
    </row>
    <row r="2017" spans="1:13" x14ac:dyDescent="0.15">
      <c r="A2017" s="2">
        <v>45175</v>
      </c>
      <c r="B2017" s="3">
        <f t="shared" si="95"/>
        <v>2024</v>
      </c>
      <c r="C2017" t="str">
        <f t="shared" si="93"/>
        <v>2023-2024</v>
      </c>
      <c r="D2017" t="s">
        <v>148</v>
      </c>
      <c r="E2017" t="s">
        <v>87</v>
      </c>
      <c r="F2017" t="str">
        <f t="shared" si="94"/>
        <v>New South Wales</v>
      </c>
      <c r="G2017" t="s">
        <v>10</v>
      </c>
      <c r="H2017">
        <v>2790</v>
      </c>
      <c r="I2017" t="s">
        <v>11</v>
      </c>
      <c r="J2017" t="s">
        <v>25</v>
      </c>
      <c r="K2017" t="s">
        <v>149</v>
      </c>
      <c r="L2017" t="s">
        <v>15</v>
      </c>
      <c r="M2017" s="5">
        <v>133.82</v>
      </c>
    </row>
    <row r="2018" spans="1:13" x14ac:dyDescent="0.15">
      <c r="A2018" s="2">
        <v>44986</v>
      </c>
      <c r="B2018" s="3">
        <f t="shared" si="95"/>
        <v>2023</v>
      </c>
      <c r="C2018" t="str">
        <f t="shared" si="93"/>
        <v>2022-2023</v>
      </c>
      <c r="D2018" t="s">
        <v>148</v>
      </c>
      <c r="E2018" t="s">
        <v>57</v>
      </c>
      <c r="F2018" t="str">
        <f t="shared" si="94"/>
        <v>New South Wales</v>
      </c>
      <c r="G2018" t="s">
        <v>10</v>
      </c>
      <c r="H2018">
        <v>2560</v>
      </c>
      <c r="I2018" t="s">
        <v>11</v>
      </c>
      <c r="J2018" t="s">
        <v>58</v>
      </c>
      <c r="K2018" t="s">
        <v>156</v>
      </c>
      <c r="L2018" t="s">
        <v>17</v>
      </c>
      <c r="M2018" s="5">
        <v>134.18</v>
      </c>
    </row>
    <row r="2019" spans="1:13" x14ac:dyDescent="0.15">
      <c r="A2019" s="2">
        <v>45646</v>
      </c>
      <c r="B2019" s="3">
        <f t="shared" si="95"/>
        <v>2025</v>
      </c>
      <c r="C2019" t="str">
        <f t="shared" si="93"/>
        <v>2024-2025</v>
      </c>
      <c r="D2019" t="s">
        <v>147</v>
      </c>
      <c r="E2019" t="s">
        <v>62</v>
      </c>
      <c r="F2019" t="str">
        <f t="shared" si="94"/>
        <v>Victoria</v>
      </c>
      <c r="G2019" t="s">
        <v>45</v>
      </c>
      <c r="H2019">
        <v>3134</v>
      </c>
      <c r="I2019" t="s">
        <v>11</v>
      </c>
      <c r="J2019" t="s">
        <v>63</v>
      </c>
      <c r="K2019" t="s">
        <v>149</v>
      </c>
      <c r="L2019" t="s">
        <v>15</v>
      </c>
      <c r="M2019" s="5">
        <v>134.72999999999999</v>
      </c>
    </row>
    <row r="2020" spans="1:13" x14ac:dyDescent="0.15">
      <c r="A2020" s="2">
        <v>45157</v>
      </c>
      <c r="B2020" s="3">
        <f t="shared" si="95"/>
        <v>2024</v>
      </c>
      <c r="C2020" t="str">
        <f t="shared" si="93"/>
        <v>2023-2024</v>
      </c>
      <c r="D2020" t="s">
        <v>148</v>
      </c>
      <c r="E2020" t="s">
        <v>87</v>
      </c>
      <c r="F2020" t="str">
        <f t="shared" si="94"/>
        <v>New South Wales</v>
      </c>
      <c r="G2020" t="s">
        <v>10</v>
      </c>
      <c r="H2020">
        <v>2790</v>
      </c>
      <c r="I2020" t="s">
        <v>11</v>
      </c>
      <c r="J2020" t="s">
        <v>25</v>
      </c>
      <c r="K2020" t="s">
        <v>154</v>
      </c>
      <c r="L2020" t="s">
        <v>14</v>
      </c>
      <c r="M2020" s="5">
        <v>134.9</v>
      </c>
    </row>
    <row r="2021" spans="1:13" x14ac:dyDescent="0.15">
      <c r="A2021" s="2">
        <v>45089</v>
      </c>
      <c r="B2021" s="3">
        <f t="shared" si="95"/>
        <v>2023</v>
      </c>
      <c r="C2021" t="str">
        <f t="shared" si="93"/>
        <v>2022-2023</v>
      </c>
      <c r="D2021" t="s">
        <v>148</v>
      </c>
      <c r="E2021" t="s">
        <v>142</v>
      </c>
      <c r="F2021" t="str">
        <f t="shared" si="94"/>
        <v>Australian Capital Territory</v>
      </c>
      <c r="G2021" t="s">
        <v>80</v>
      </c>
      <c r="H2021">
        <v>2609</v>
      </c>
      <c r="I2021" t="s">
        <v>11</v>
      </c>
      <c r="J2021" t="s">
        <v>58</v>
      </c>
      <c r="K2021" t="s">
        <v>151</v>
      </c>
      <c r="L2021" t="s">
        <v>21</v>
      </c>
      <c r="M2021" s="5">
        <v>134.91</v>
      </c>
    </row>
    <row r="2022" spans="1:13" x14ac:dyDescent="0.15">
      <c r="A2022" s="2">
        <v>45336</v>
      </c>
      <c r="B2022" s="3">
        <f t="shared" si="95"/>
        <v>2024</v>
      </c>
      <c r="C2022" t="str">
        <f t="shared" si="93"/>
        <v>2023-2024</v>
      </c>
      <c r="D2022" t="s">
        <v>147</v>
      </c>
      <c r="E2022" t="s">
        <v>129</v>
      </c>
      <c r="F2022" t="str">
        <f t="shared" si="94"/>
        <v>Tasmania</v>
      </c>
      <c r="G2022" t="s">
        <v>70</v>
      </c>
      <c r="H2022">
        <v>7010</v>
      </c>
      <c r="I2022" t="s">
        <v>11</v>
      </c>
      <c r="J2022" t="s">
        <v>71</v>
      </c>
      <c r="K2022" t="s">
        <v>19</v>
      </c>
      <c r="L2022" t="s">
        <v>23</v>
      </c>
      <c r="M2022" s="5">
        <v>135.84</v>
      </c>
    </row>
    <row r="2023" spans="1:13" x14ac:dyDescent="0.15">
      <c r="A2023" s="2">
        <v>45062</v>
      </c>
      <c r="B2023" s="3">
        <f t="shared" si="95"/>
        <v>2023</v>
      </c>
      <c r="C2023" t="str">
        <f t="shared" si="93"/>
        <v>2022-2023</v>
      </c>
      <c r="D2023" t="s">
        <v>148</v>
      </c>
      <c r="E2023" t="s">
        <v>26</v>
      </c>
      <c r="F2023" t="str">
        <f t="shared" si="94"/>
        <v>New South Wales</v>
      </c>
      <c r="G2023" t="s">
        <v>10</v>
      </c>
      <c r="H2023">
        <v>2141</v>
      </c>
      <c r="I2023" t="s">
        <v>11</v>
      </c>
      <c r="J2023" t="s">
        <v>27</v>
      </c>
      <c r="K2023" t="s">
        <v>154</v>
      </c>
      <c r="L2023" t="s">
        <v>14</v>
      </c>
      <c r="M2023" s="5">
        <v>135.92000000000002</v>
      </c>
    </row>
    <row r="2024" spans="1:13" x14ac:dyDescent="0.15">
      <c r="A2024" s="2">
        <v>45495</v>
      </c>
      <c r="B2024" s="3">
        <f t="shared" si="95"/>
        <v>2025</v>
      </c>
      <c r="C2024" t="str">
        <f t="shared" si="93"/>
        <v>2024-2025</v>
      </c>
      <c r="D2024" t="s">
        <v>148</v>
      </c>
      <c r="E2024" t="s">
        <v>117</v>
      </c>
      <c r="F2024" t="str">
        <f t="shared" si="94"/>
        <v>Queensland</v>
      </c>
      <c r="G2024" t="s">
        <v>35</v>
      </c>
      <c r="H2024">
        <v>4119</v>
      </c>
      <c r="I2024" t="s">
        <v>11</v>
      </c>
      <c r="J2024" t="s">
        <v>43</v>
      </c>
      <c r="K2024" t="s">
        <v>157</v>
      </c>
      <c r="L2024" t="s">
        <v>22</v>
      </c>
      <c r="M2024" s="5">
        <v>136.16999999999999</v>
      </c>
    </row>
    <row r="2025" spans="1:13" x14ac:dyDescent="0.15">
      <c r="A2025" s="2">
        <v>45541</v>
      </c>
      <c r="B2025" s="3">
        <f t="shared" si="95"/>
        <v>2025</v>
      </c>
      <c r="C2025" t="str">
        <f t="shared" si="93"/>
        <v>2024-2025</v>
      </c>
      <c r="D2025" t="s">
        <v>147</v>
      </c>
      <c r="E2025" t="s">
        <v>132</v>
      </c>
      <c r="F2025" t="str">
        <f t="shared" si="94"/>
        <v>New South Wales</v>
      </c>
      <c r="G2025" t="s">
        <v>10</v>
      </c>
      <c r="H2025">
        <v>2800</v>
      </c>
      <c r="I2025" t="s">
        <v>11</v>
      </c>
      <c r="J2025" t="s">
        <v>25</v>
      </c>
      <c r="K2025" t="s">
        <v>149</v>
      </c>
      <c r="L2025" t="s">
        <v>15</v>
      </c>
      <c r="M2025" s="5">
        <v>136.28</v>
      </c>
    </row>
    <row r="2026" spans="1:13" x14ac:dyDescent="0.15">
      <c r="A2026" s="2">
        <v>44938</v>
      </c>
      <c r="B2026" s="3">
        <f t="shared" si="95"/>
        <v>2023</v>
      </c>
      <c r="C2026" t="str">
        <f t="shared" si="93"/>
        <v>2022-2023</v>
      </c>
      <c r="D2026" t="s">
        <v>148</v>
      </c>
      <c r="E2026" t="s">
        <v>105</v>
      </c>
      <c r="F2026" t="str">
        <f t="shared" si="94"/>
        <v>Victoria</v>
      </c>
      <c r="G2026" t="s">
        <v>45</v>
      </c>
      <c r="H2026">
        <v>3500</v>
      </c>
      <c r="I2026" t="s">
        <v>11</v>
      </c>
      <c r="J2026" t="s">
        <v>60</v>
      </c>
      <c r="K2026" t="s">
        <v>19</v>
      </c>
      <c r="L2026" t="s">
        <v>23</v>
      </c>
      <c r="M2026" s="5">
        <v>136.41</v>
      </c>
    </row>
    <row r="2027" spans="1:13" x14ac:dyDescent="0.15">
      <c r="A2027" s="2">
        <v>45017</v>
      </c>
      <c r="B2027" s="3">
        <f t="shared" si="95"/>
        <v>2023</v>
      </c>
      <c r="C2027" t="str">
        <f t="shared" si="93"/>
        <v>2022-2023</v>
      </c>
      <c r="D2027" t="s">
        <v>147</v>
      </c>
      <c r="E2027" t="s">
        <v>93</v>
      </c>
      <c r="F2027" t="str">
        <f t="shared" si="94"/>
        <v>Western Australia</v>
      </c>
      <c r="G2027" t="s">
        <v>48</v>
      </c>
      <c r="H2027">
        <v>6112</v>
      </c>
      <c r="I2027" t="s">
        <v>11</v>
      </c>
      <c r="J2027" t="s">
        <v>94</v>
      </c>
      <c r="K2027" t="s">
        <v>154</v>
      </c>
      <c r="L2027" t="s">
        <v>14</v>
      </c>
      <c r="M2027" s="5">
        <v>136.47</v>
      </c>
    </row>
    <row r="2028" spans="1:13" x14ac:dyDescent="0.15">
      <c r="A2028" s="2">
        <v>45137</v>
      </c>
      <c r="B2028" s="3">
        <f t="shared" si="95"/>
        <v>2024</v>
      </c>
      <c r="C2028" t="str">
        <f t="shared" si="93"/>
        <v>2023-2024</v>
      </c>
      <c r="D2028" t="s">
        <v>147</v>
      </c>
      <c r="E2028" t="s">
        <v>113</v>
      </c>
      <c r="F2028" t="str">
        <f t="shared" si="94"/>
        <v>Queensland</v>
      </c>
      <c r="G2028" t="s">
        <v>35</v>
      </c>
      <c r="H2028">
        <v>4215</v>
      </c>
      <c r="I2028" t="s">
        <v>11</v>
      </c>
      <c r="J2028" t="s">
        <v>104</v>
      </c>
      <c r="K2028" t="s">
        <v>150</v>
      </c>
      <c r="L2028" t="s">
        <v>18</v>
      </c>
      <c r="M2028" s="5">
        <v>136.66</v>
      </c>
    </row>
    <row r="2029" spans="1:13" x14ac:dyDescent="0.15">
      <c r="A2029" s="2">
        <v>45414</v>
      </c>
      <c r="B2029" s="3">
        <f t="shared" si="95"/>
        <v>2024</v>
      </c>
      <c r="C2029" t="str">
        <f t="shared" si="93"/>
        <v>2023-2024</v>
      </c>
      <c r="D2029" t="s">
        <v>148</v>
      </c>
      <c r="E2029" t="s">
        <v>106</v>
      </c>
      <c r="F2029" t="str">
        <f t="shared" si="94"/>
        <v>Victoria</v>
      </c>
      <c r="G2029" t="s">
        <v>45</v>
      </c>
      <c r="H2029">
        <v>3915</v>
      </c>
      <c r="I2029" t="s">
        <v>11</v>
      </c>
      <c r="J2029" t="s">
        <v>55</v>
      </c>
      <c r="K2029" t="s">
        <v>19</v>
      </c>
      <c r="L2029" t="s">
        <v>23</v>
      </c>
      <c r="M2029" s="5">
        <v>136.79</v>
      </c>
    </row>
    <row r="2030" spans="1:13" x14ac:dyDescent="0.15">
      <c r="A2030" s="2">
        <v>45403</v>
      </c>
      <c r="B2030" s="3">
        <f t="shared" si="95"/>
        <v>2024</v>
      </c>
      <c r="C2030" t="str">
        <f t="shared" si="93"/>
        <v>2023-2024</v>
      </c>
      <c r="D2030" t="s">
        <v>147</v>
      </c>
      <c r="E2030" t="s">
        <v>115</v>
      </c>
      <c r="F2030" t="str">
        <f t="shared" si="94"/>
        <v>Western Australia</v>
      </c>
      <c r="G2030" t="s">
        <v>48</v>
      </c>
      <c r="H2030">
        <v>6280</v>
      </c>
      <c r="I2030" t="s">
        <v>11</v>
      </c>
      <c r="J2030" t="s">
        <v>94</v>
      </c>
      <c r="K2030" t="s">
        <v>150</v>
      </c>
      <c r="L2030" t="s">
        <v>18</v>
      </c>
      <c r="M2030" s="5">
        <v>136.85</v>
      </c>
    </row>
    <row r="2031" spans="1:13" x14ac:dyDescent="0.15">
      <c r="A2031" s="2">
        <v>45567</v>
      </c>
      <c r="B2031" s="3">
        <f t="shared" si="95"/>
        <v>2025</v>
      </c>
      <c r="C2031" t="str">
        <f t="shared" si="93"/>
        <v>2024-2025</v>
      </c>
      <c r="D2031" t="s">
        <v>148</v>
      </c>
      <c r="E2031" t="s">
        <v>105</v>
      </c>
      <c r="F2031" t="str">
        <f t="shared" si="94"/>
        <v>Victoria</v>
      </c>
      <c r="G2031" t="s">
        <v>45</v>
      </c>
      <c r="H2031">
        <v>3500</v>
      </c>
      <c r="I2031" t="s">
        <v>11</v>
      </c>
      <c r="J2031" t="s">
        <v>60</v>
      </c>
      <c r="K2031" t="s">
        <v>19</v>
      </c>
      <c r="L2031" t="s">
        <v>23</v>
      </c>
      <c r="M2031" s="5">
        <v>137.76000000000002</v>
      </c>
    </row>
    <row r="2032" spans="1:13" x14ac:dyDescent="0.15">
      <c r="A2032" s="2">
        <v>44984</v>
      </c>
      <c r="B2032" s="3">
        <f t="shared" si="95"/>
        <v>2023</v>
      </c>
      <c r="C2032" t="str">
        <f t="shared" si="93"/>
        <v>2022-2023</v>
      </c>
      <c r="D2032" t="s">
        <v>147</v>
      </c>
      <c r="E2032" t="s">
        <v>62</v>
      </c>
      <c r="F2032" t="str">
        <f t="shared" si="94"/>
        <v>Victoria</v>
      </c>
      <c r="G2032" t="s">
        <v>45</v>
      </c>
      <c r="H2032">
        <v>3134</v>
      </c>
      <c r="I2032" t="s">
        <v>11</v>
      </c>
      <c r="J2032" t="s">
        <v>63</v>
      </c>
      <c r="K2032" t="s">
        <v>151</v>
      </c>
      <c r="L2032" t="s">
        <v>21</v>
      </c>
      <c r="M2032" s="5">
        <v>137.76999999999998</v>
      </c>
    </row>
    <row r="2033" spans="1:13" x14ac:dyDescent="0.15">
      <c r="A2033" s="2">
        <v>45295</v>
      </c>
      <c r="B2033" s="3">
        <f t="shared" si="95"/>
        <v>2024</v>
      </c>
      <c r="C2033" t="str">
        <f t="shared" si="93"/>
        <v>2023-2024</v>
      </c>
      <c r="D2033" t="s">
        <v>148</v>
      </c>
      <c r="E2033" t="s">
        <v>102</v>
      </c>
      <c r="F2033" t="str">
        <f t="shared" si="94"/>
        <v>Queensland</v>
      </c>
      <c r="G2033" t="s">
        <v>35</v>
      </c>
      <c r="H2033">
        <v>4870</v>
      </c>
      <c r="I2033" t="s">
        <v>11</v>
      </c>
      <c r="J2033" t="s">
        <v>36</v>
      </c>
      <c r="K2033" t="s">
        <v>151</v>
      </c>
      <c r="L2033" t="s">
        <v>21</v>
      </c>
      <c r="M2033" s="5">
        <v>137.81</v>
      </c>
    </row>
    <row r="2034" spans="1:13" x14ac:dyDescent="0.15">
      <c r="A2034" s="2">
        <v>45175</v>
      </c>
      <c r="B2034" s="3">
        <f t="shared" si="95"/>
        <v>2024</v>
      </c>
      <c r="C2034" t="str">
        <f t="shared" si="93"/>
        <v>2023-2024</v>
      </c>
      <c r="D2034" t="s">
        <v>147</v>
      </c>
      <c r="E2034" t="s">
        <v>135</v>
      </c>
      <c r="F2034" t="str">
        <f t="shared" si="94"/>
        <v>Victoria</v>
      </c>
      <c r="G2034" t="s">
        <v>45</v>
      </c>
      <c r="H2034">
        <v>3550</v>
      </c>
      <c r="I2034" t="s">
        <v>11</v>
      </c>
      <c r="J2034" t="s">
        <v>60</v>
      </c>
      <c r="K2034" t="s">
        <v>157</v>
      </c>
      <c r="L2034" t="s">
        <v>22</v>
      </c>
      <c r="M2034" s="5">
        <v>138.13</v>
      </c>
    </row>
    <row r="2035" spans="1:13" x14ac:dyDescent="0.15">
      <c r="A2035" s="2">
        <v>44963</v>
      </c>
      <c r="B2035" s="3">
        <f t="shared" si="95"/>
        <v>2023</v>
      </c>
      <c r="C2035" t="str">
        <f t="shared" si="93"/>
        <v>2022-2023</v>
      </c>
      <c r="D2035" t="s">
        <v>147</v>
      </c>
      <c r="E2035" t="s">
        <v>96</v>
      </c>
      <c r="F2035" t="str">
        <f t="shared" si="94"/>
        <v>Western Australia</v>
      </c>
      <c r="G2035" t="s">
        <v>48</v>
      </c>
      <c r="H2035">
        <v>6330</v>
      </c>
      <c r="I2035" t="s">
        <v>11</v>
      </c>
      <c r="J2035" t="s">
        <v>94</v>
      </c>
      <c r="K2035" t="s">
        <v>149</v>
      </c>
      <c r="L2035" t="s">
        <v>15</v>
      </c>
      <c r="M2035" s="5">
        <v>138.26</v>
      </c>
    </row>
    <row r="2036" spans="1:13" x14ac:dyDescent="0.15">
      <c r="A2036" s="2">
        <v>44999</v>
      </c>
      <c r="B2036" s="3">
        <f t="shared" si="95"/>
        <v>2023</v>
      </c>
      <c r="C2036" t="str">
        <f t="shared" si="93"/>
        <v>2022-2023</v>
      </c>
      <c r="D2036" t="s">
        <v>148</v>
      </c>
      <c r="E2036" t="s">
        <v>123</v>
      </c>
      <c r="F2036" t="str">
        <f t="shared" si="94"/>
        <v>Western Australia</v>
      </c>
      <c r="G2036" t="s">
        <v>48</v>
      </c>
      <c r="H2036">
        <v>6109</v>
      </c>
      <c r="I2036" t="s">
        <v>11</v>
      </c>
      <c r="J2036" t="s">
        <v>94</v>
      </c>
      <c r="K2036" t="s">
        <v>154</v>
      </c>
      <c r="L2036" t="s">
        <v>14</v>
      </c>
      <c r="M2036" s="5">
        <v>138.38</v>
      </c>
    </row>
    <row r="2037" spans="1:13" x14ac:dyDescent="0.15">
      <c r="A2037" s="2">
        <v>45254</v>
      </c>
      <c r="B2037" s="3">
        <f t="shared" si="95"/>
        <v>2024</v>
      </c>
      <c r="C2037" t="str">
        <f t="shared" si="93"/>
        <v>2023-2024</v>
      </c>
      <c r="D2037" t="s">
        <v>148</v>
      </c>
      <c r="E2037" t="s">
        <v>74</v>
      </c>
      <c r="F2037" t="str">
        <f t="shared" si="94"/>
        <v>South Australia</v>
      </c>
      <c r="G2037" t="s">
        <v>32</v>
      </c>
      <c r="H2037">
        <v>5043</v>
      </c>
      <c r="I2037" t="s">
        <v>11</v>
      </c>
      <c r="J2037" t="s">
        <v>33</v>
      </c>
      <c r="K2037" t="s">
        <v>19</v>
      </c>
      <c r="L2037" t="s">
        <v>23</v>
      </c>
      <c r="M2037" s="5">
        <v>138.86000000000001</v>
      </c>
    </row>
    <row r="2038" spans="1:13" x14ac:dyDescent="0.15">
      <c r="A2038" s="2">
        <v>45214</v>
      </c>
      <c r="B2038" s="3">
        <f t="shared" si="95"/>
        <v>2024</v>
      </c>
      <c r="C2038" t="str">
        <f t="shared" si="93"/>
        <v>2023-2024</v>
      </c>
      <c r="D2038" t="s">
        <v>148</v>
      </c>
      <c r="E2038" t="s">
        <v>99</v>
      </c>
      <c r="F2038" t="str">
        <f t="shared" si="94"/>
        <v>Victoria</v>
      </c>
      <c r="G2038" t="s">
        <v>45</v>
      </c>
      <c r="H2038">
        <v>3148</v>
      </c>
      <c r="I2038" t="s">
        <v>11</v>
      </c>
      <c r="J2038" t="s">
        <v>63</v>
      </c>
      <c r="K2038" t="s">
        <v>150</v>
      </c>
      <c r="L2038" t="s">
        <v>18</v>
      </c>
      <c r="M2038" s="5">
        <v>138.99</v>
      </c>
    </row>
    <row r="2039" spans="1:13" x14ac:dyDescent="0.15">
      <c r="A2039" s="2">
        <v>45302</v>
      </c>
      <c r="B2039" s="3">
        <f t="shared" si="95"/>
        <v>2024</v>
      </c>
      <c r="C2039" t="str">
        <f t="shared" si="93"/>
        <v>2023-2024</v>
      </c>
      <c r="D2039" t="s">
        <v>148</v>
      </c>
      <c r="E2039" t="s">
        <v>102</v>
      </c>
      <c r="F2039" t="str">
        <f t="shared" si="94"/>
        <v>Queensland</v>
      </c>
      <c r="G2039" t="s">
        <v>35</v>
      </c>
      <c r="H2039">
        <v>4870</v>
      </c>
      <c r="I2039" t="s">
        <v>11</v>
      </c>
      <c r="J2039" t="s">
        <v>36</v>
      </c>
      <c r="K2039" t="s">
        <v>150</v>
      </c>
      <c r="L2039" t="s">
        <v>18</v>
      </c>
      <c r="M2039" s="5">
        <v>139.01999999999998</v>
      </c>
    </row>
    <row r="2040" spans="1:13" x14ac:dyDescent="0.15">
      <c r="A2040" s="2">
        <v>45291</v>
      </c>
      <c r="B2040" s="3">
        <f t="shared" si="95"/>
        <v>2024</v>
      </c>
      <c r="C2040" t="str">
        <f t="shared" si="93"/>
        <v>2023-2024</v>
      </c>
      <c r="D2040" t="s">
        <v>148</v>
      </c>
      <c r="E2040" t="s">
        <v>53</v>
      </c>
      <c r="F2040" t="str">
        <f t="shared" si="94"/>
        <v>South Australia</v>
      </c>
      <c r="G2040" t="s">
        <v>32</v>
      </c>
      <c r="H2040">
        <v>5082</v>
      </c>
      <c r="I2040" t="s">
        <v>11</v>
      </c>
      <c r="J2040" t="s">
        <v>33</v>
      </c>
      <c r="K2040" t="s">
        <v>19</v>
      </c>
      <c r="L2040" t="s">
        <v>23</v>
      </c>
      <c r="M2040" s="5">
        <v>139.66999999999999</v>
      </c>
    </row>
    <row r="2041" spans="1:13" x14ac:dyDescent="0.15">
      <c r="A2041" s="2">
        <v>45125</v>
      </c>
      <c r="B2041" s="3">
        <f t="shared" si="95"/>
        <v>2024</v>
      </c>
      <c r="C2041" t="str">
        <f t="shared" si="93"/>
        <v>2023-2024</v>
      </c>
      <c r="D2041" t="s">
        <v>147</v>
      </c>
      <c r="E2041" t="s">
        <v>64</v>
      </c>
      <c r="F2041" t="str">
        <f t="shared" si="94"/>
        <v>Victoria</v>
      </c>
      <c r="G2041" t="s">
        <v>45</v>
      </c>
      <c r="H2041">
        <v>3199</v>
      </c>
      <c r="I2041" t="s">
        <v>11</v>
      </c>
      <c r="J2041" t="s">
        <v>63</v>
      </c>
      <c r="K2041" t="s">
        <v>157</v>
      </c>
      <c r="L2041" t="s">
        <v>22</v>
      </c>
      <c r="M2041" s="5">
        <v>139.69999999999999</v>
      </c>
    </row>
    <row r="2042" spans="1:13" x14ac:dyDescent="0.15">
      <c r="A2042" s="2">
        <v>44962</v>
      </c>
      <c r="B2042" s="3">
        <f t="shared" si="95"/>
        <v>2023</v>
      </c>
      <c r="C2042" t="str">
        <f t="shared" si="93"/>
        <v>2022-2023</v>
      </c>
      <c r="D2042" t="s">
        <v>148</v>
      </c>
      <c r="E2042" t="s">
        <v>130</v>
      </c>
      <c r="F2042" t="str">
        <f t="shared" si="94"/>
        <v>South Australia</v>
      </c>
      <c r="G2042" t="s">
        <v>32</v>
      </c>
      <c r="H2042">
        <v>5290</v>
      </c>
      <c r="I2042" t="s">
        <v>11</v>
      </c>
      <c r="J2042" t="s">
        <v>38</v>
      </c>
      <c r="K2042" t="s">
        <v>149</v>
      </c>
      <c r="L2042" t="s">
        <v>15</v>
      </c>
      <c r="M2042" s="5">
        <v>139.72</v>
      </c>
    </row>
    <row r="2043" spans="1:13" x14ac:dyDescent="0.15">
      <c r="A2043" s="2">
        <v>45252</v>
      </c>
      <c r="B2043" s="3">
        <f t="shared" si="95"/>
        <v>2024</v>
      </c>
      <c r="C2043" t="str">
        <f t="shared" si="93"/>
        <v>2023-2024</v>
      </c>
      <c r="D2043" t="s">
        <v>147</v>
      </c>
      <c r="E2043" t="s">
        <v>99</v>
      </c>
      <c r="F2043" t="str">
        <f t="shared" si="94"/>
        <v>Victoria</v>
      </c>
      <c r="G2043" t="s">
        <v>45</v>
      </c>
      <c r="H2043">
        <v>3148</v>
      </c>
      <c r="I2043" t="s">
        <v>11</v>
      </c>
      <c r="J2043" t="s">
        <v>63</v>
      </c>
      <c r="K2043" t="s">
        <v>153</v>
      </c>
      <c r="L2043" t="s">
        <v>16</v>
      </c>
      <c r="M2043" s="5">
        <v>139.86000000000001</v>
      </c>
    </row>
    <row r="2044" spans="1:13" x14ac:dyDescent="0.15">
      <c r="A2044" s="2">
        <v>45510</v>
      </c>
      <c r="B2044" s="3">
        <f t="shared" si="95"/>
        <v>2025</v>
      </c>
      <c r="C2044" t="str">
        <f t="shared" si="93"/>
        <v>2024-2025</v>
      </c>
      <c r="D2044" t="s">
        <v>148</v>
      </c>
      <c r="E2044" t="s">
        <v>91</v>
      </c>
      <c r="F2044" t="str">
        <f t="shared" si="94"/>
        <v>Victoria</v>
      </c>
      <c r="G2044" t="s">
        <v>45</v>
      </c>
      <c r="H2044">
        <v>3690</v>
      </c>
      <c r="I2044" t="s">
        <v>11</v>
      </c>
      <c r="J2044" t="s">
        <v>55</v>
      </c>
      <c r="K2044" t="s">
        <v>149</v>
      </c>
      <c r="L2044" t="s">
        <v>15</v>
      </c>
      <c r="M2044" s="5">
        <v>139.86000000000001</v>
      </c>
    </row>
    <row r="2045" spans="1:13" x14ac:dyDescent="0.15">
      <c r="A2045" s="2">
        <v>45565</v>
      </c>
      <c r="B2045" s="3">
        <f t="shared" si="95"/>
        <v>2025</v>
      </c>
      <c r="C2045" t="str">
        <f t="shared" si="93"/>
        <v>2024-2025</v>
      </c>
      <c r="D2045" t="s">
        <v>148</v>
      </c>
      <c r="E2045" t="s">
        <v>128</v>
      </c>
      <c r="F2045" t="str">
        <f t="shared" si="94"/>
        <v>Western Australia</v>
      </c>
      <c r="G2045" t="s">
        <v>48</v>
      </c>
      <c r="H2045">
        <v>6027</v>
      </c>
      <c r="I2045" t="s">
        <v>11</v>
      </c>
      <c r="J2045" t="s">
        <v>49</v>
      </c>
      <c r="K2045" t="s">
        <v>154</v>
      </c>
      <c r="L2045" t="s">
        <v>14</v>
      </c>
      <c r="M2045" s="5">
        <v>139.88</v>
      </c>
    </row>
    <row r="2046" spans="1:13" x14ac:dyDescent="0.15">
      <c r="A2046" s="2">
        <v>45641</v>
      </c>
      <c r="B2046" s="3">
        <f t="shared" si="95"/>
        <v>2025</v>
      </c>
      <c r="C2046" t="str">
        <f t="shared" si="93"/>
        <v>2024-2025</v>
      </c>
      <c r="D2046" t="s">
        <v>147</v>
      </c>
      <c r="E2046" t="s">
        <v>119</v>
      </c>
      <c r="F2046" t="str">
        <f t="shared" si="94"/>
        <v>Queensland</v>
      </c>
      <c r="G2046" t="s">
        <v>35</v>
      </c>
      <c r="H2046">
        <v>4570</v>
      </c>
      <c r="I2046" t="s">
        <v>11</v>
      </c>
      <c r="J2046" t="s">
        <v>120</v>
      </c>
      <c r="K2046" t="s">
        <v>19</v>
      </c>
      <c r="L2046" t="s">
        <v>23</v>
      </c>
      <c r="M2046" s="5">
        <v>139.96</v>
      </c>
    </row>
    <row r="2047" spans="1:13" x14ac:dyDescent="0.15">
      <c r="A2047" s="2">
        <v>45440</v>
      </c>
      <c r="B2047" s="3">
        <f t="shared" si="95"/>
        <v>2024</v>
      </c>
      <c r="C2047" t="str">
        <f t="shared" si="93"/>
        <v>2023-2024</v>
      </c>
      <c r="D2047" t="s">
        <v>148</v>
      </c>
      <c r="E2047" t="s">
        <v>24</v>
      </c>
      <c r="F2047" t="str">
        <f t="shared" si="94"/>
        <v>New South Wales</v>
      </c>
      <c r="G2047" t="s">
        <v>10</v>
      </c>
      <c r="H2047">
        <v>2795</v>
      </c>
      <c r="I2047" t="s">
        <v>11</v>
      </c>
      <c r="J2047" t="s">
        <v>25</v>
      </c>
      <c r="K2047" t="s">
        <v>152</v>
      </c>
      <c r="L2047" t="s">
        <v>13</v>
      </c>
      <c r="M2047" s="5">
        <v>140.03000000000003</v>
      </c>
    </row>
    <row r="2048" spans="1:13" x14ac:dyDescent="0.15">
      <c r="A2048" s="2">
        <v>45327</v>
      </c>
      <c r="B2048" s="3">
        <f t="shared" si="95"/>
        <v>2024</v>
      </c>
      <c r="C2048" t="str">
        <f t="shared" si="93"/>
        <v>2023-2024</v>
      </c>
      <c r="D2048" t="s">
        <v>147</v>
      </c>
      <c r="E2048" t="s">
        <v>64</v>
      </c>
      <c r="F2048" t="str">
        <f t="shared" si="94"/>
        <v>Victoria</v>
      </c>
      <c r="G2048" t="s">
        <v>45</v>
      </c>
      <c r="H2048">
        <v>3199</v>
      </c>
      <c r="I2048" t="s">
        <v>11</v>
      </c>
      <c r="J2048" t="s">
        <v>63</v>
      </c>
      <c r="K2048" t="s">
        <v>150</v>
      </c>
      <c r="L2048" t="s">
        <v>18</v>
      </c>
      <c r="M2048" s="5">
        <v>140.38999999999999</v>
      </c>
    </row>
    <row r="2049" spans="1:13" x14ac:dyDescent="0.15">
      <c r="A2049" s="2">
        <v>45380</v>
      </c>
      <c r="B2049" s="3">
        <f t="shared" si="95"/>
        <v>2024</v>
      </c>
      <c r="C2049" t="str">
        <f t="shared" si="93"/>
        <v>2023-2024</v>
      </c>
      <c r="D2049" t="s">
        <v>148</v>
      </c>
      <c r="E2049" t="s">
        <v>123</v>
      </c>
      <c r="F2049" t="str">
        <f t="shared" si="94"/>
        <v>Western Australia</v>
      </c>
      <c r="G2049" t="s">
        <v>48</v>
      </c>
      <c r="H2049">
        <v>6109</v>
      </c>
      <c r="I2049" t="s">
        <v>11</v>
      </c>
      <c r="J2049" t="s">
        <v>94</v>
      </c>
      <c r="K2049" t="s">
        <v>152</v>
      </c>
      <c r="L2049" t="s">
        <v>13</v>
      </c>
      <c r="M2049" s="5">
        <v>140.69999999999999</v>
      </c>
    </row>
    <row r="2050" spans="1:13" x14ac:dyDescent="0.15">
      <c r="A2050" s="2">
        <v>45623</v>
      </c>
      <c r="B2050" s="3">
        <f t="shared" si="95"/>
        <v>2025</v>
      </c>
      <c r="C2050" t="str">
        <f t="shared" ref="C2050:C2113" si="96">IF(MONTH(A2050) &gt;= 7, YEAR(A2050) &amp; "-" &amp; YEAR(A2050) + 1, YEAR(A2050) - 1 &amp; "-" &amp; YEAR(A2050))</f>
        <v>2024-2025</v>
      </c>
      <c r="D2050" t="s">
        <v>148</v>
      </c>
      <c r="E2050" t="s">
        <v>144</v>
      </c>
      <c r="F2050" t="str">
        <f t="shared" ref="F2050:F2113" si="97">IF(G2050="WA","Western Australia",
IF(G2050="NSW","New South Wales",
IF(G2050="QLD","Queensland",
IF(G2050="VIC","Victoria",
IF(G2050="TAS","Tasmania",
IF(G2050="SA","South Australia",
IF(G2050="NT","Northern Territory",
IF(G2050="ACT","Australian Capital Territory",G2050))))))))</f>
        <v>Queensland</v>
      </c>
      <c r="G2050" t="s">
        <v>35</v>
      </c>
      <c r="H2050">
        <v>4566</v>
      </c>
      <c r="I2050" t="s">
        <v>11</v>
      </c>
      <c r="J2050" t="s">
        <v>120</v>
      </c>
      <c r="K2050" t="s">
        <v>150</v>
      </c>
      <c r="L2050" t="s">
        <v>18</v>
      </c>
      <c r="M2050" s="5">
        <v>141.30000000000001</v>
      </c>
    </row>
    <row r="2051" spans="1:13" x14ac:dyDescent="0.15">
      <c r="A2051" s="2">
        <v>45657</v>
      </c>
      <c r="B2051" s="3">
        <f t="shared" ref="B2051:B2114" si="98">IF(MONTH(A2051)&gt;=7,YEAR(A2051)+1,YEAR(A2051))</f>
        <v>2025</v>
      </c>
      <c r="C2051" t="str">
        <f t="shared" si="96"/>
        <v>2024-2025</v>
      </c>
      <c r="D2051" t="s">
        <v>148</v>
      </c>
      <c r="E2051" t="s">
        <v>101</v>
      </c>
      <c r="F2051" t="str">
        <f t="shared" si="97"/>
        <v>Victoria</v>
      </c>
      <c r="G2051" t="s">
        <v>45</v>
      </c>
      <c r="H2051">
        <v>3131</v>
      </c>
      <c r="I2051" t="s">
        <v>11</v>
      </c>
      <c r="J2051" t="s">
        <v>63</v>
      </c>
      <c r="K2051" t="s">
        <v>19</v>
      </c>
      <c r="L2051" t="s">
        <v>23</v>
      </c>
      <c r="M2051" s="5">
        <v>141.76999999999998</v>
      </c>
    </row>
    <row r="2052" spans="1:13" x14ac:dyDescent="0.15">
      <c r="A2052" s="2">
        <v>44944</v>
      </c>
      <c r="B2052" s="3">
        <f t="shared" si="98"/>
        <v>2023</v>
      </c>
      <c r="C2052" t="str">
        <f t="shared" si="96"/>
        <v>2022-2023</v>
      </c>
      <c r="D2052" t="s">
        <v>147</v>
      </c>
      <c r="E2052" t="s">
        <v>127</v>
      </c>
      <c r="F2052" t="str">
        <f t="shared" si="97"/>
        <v>New South Wales</v>
      </c>
      <c r="G2052" t="s">
        <v>10</v>
      </c>
      <c r="H2052">
        <v>2131</v>
      </c>
      <c r="I2052" t="s">
        <v>11</v>
      </c>
      <c r="J2052" t="s">
        <v>27</v>
      </c>
      <c r="K2052" t="s">
        <v>153</v>
      </c>
      <c r="L2052" t="s">
        <v>16</v>
      </c>
      <c r="M2052" s="5">
        <v>142.89000000000001</v>
      </c>
    </row>
    <row r="2053" spans="1:13" x14ac:dyDescent="0.15">
      <c r="A2053" s="2">
        <v>45599</v>
      </c>
      <c r="B2053" s="3">
        <f t="shared" si="98"/>
        <v>2025</v>
      </c>
      <c r="C2053" t="str">
        <f t="shared" si="96"/>
        <v>2024-2025</v>
      </c>
      <c r="D2053" t="s">
        <v>147</v>
      </c>
      <c r="E2053" t="s">
        <v>137</v>
      </c>
      <c r="F2053" t="str">
        <f t="shared" si="97"/>
        <v>New South Wales</v>
      </c>
      <c r="G2053" t="s">
        <v>10</v>
      </c>
      <c r="H2053">
        <v>2031</v>
      </c>
      <c r="I2053" t="s">
        <v>11</v>
      </c>
      <c r="J2053" t="s">
        <v>12</v>
      </c>
      <c r="K2053" t="s">
        <v>149</v>
      </c>
      <c r="L2053" t="s">
        <v>15</v>
      </c>
      <c r="M2053" s="5">
        <v>142.89000000000001</v>
      </c>
    </row>
    <row r="2054" spans="1:13" x14ac:dyDescent="0.15">
      <c r="A2054" s="2">
        <v>45194</v>
      </c>
      <c r="B2054" s="3">
        <f t="shared" si="98"/>
        <v>2024</v>
      </c>
      <c r="C2054" t="str">
        <f t="shared" si="96"/>
        <v>2023-2024</v>
      </c>
      <c r="D2054" t="s">
        <v>147</v>
      </c>
      <c r="E2054" t="s">
        <v>97</v>
      </c>
      <c r="F2054" t="str">
        <f t="shared" si="97"/>
        <v>Tasmania</v>
      </c>
      <c r="G2054" t="s">
        <v>70</v>
      </c>
      <c r="H2054">
        <v>7250</v>
      </c>
      <c r="I2054" t="s">
        <v>11</v>
      </c>
      <c r="J2054" t="s">
        <v>71</v>
      </c>
      <c r="K2054" t="s">
        <v>154</v>
      </c>
      <c r="L2054" t="s">
        <v>14</v>
      </c>
      <c r="M2054" s="5">
        <v>142.89999999999998</v>
      </c>
    </row>
    <row r="2055" spans="1:13" x14ac:dyDescent="0.15">
      <c r="A2055" s="2">
        <v>45446</v>
      </c>
      <c r="B2055" s="3">
        <f t="shared" si="98"/>
        <v>2024</v>
      </c>
      <c r="C2055" t="str">
        <f t="shared" si="96"/>
        <v>2023-2024</v>
      </c>
      <c r="D2055" t="s">
        <v>148</v>
      </c>
      <c r="E2055" t="s">
        <v>134</v>
      </c>
      <c r="F2055" t="str">
        <f t="shared" si="97"/>
        <v>Queensland</v>
      </c>
      <c r="G2055" t="s">
        <v>35</v>
      </c>
      <c r="H2055">
        <v>4825</v>
      </c>
      <c r="I2055" t="s">
        <v>11</v>
      </c>
      <c r="J2055" t="s">
        <v>36</v>
      </c>
      <c r="K2055" t="s">
        <v>19</v>
      </c>
      <c r="L2055" t="s">
        <v>23</v>
      </c>
      <c r="M2055" s="5">
        <v>143.71</v>
      </c>
    </row>
    <row r="2056" spans="1:13" x14ac:dyDescent="0.15">
      <c r="A2056" s="2">
        <v>45527</v>
      </c>
      <c r="B2056" s="3">
        <f t="shared" si="98"/>
        <v>2025</v>
      </c>
      <c r="C2056" t="str">
        <f t="shared" si="96"/>
        <v>2024-2025</v>
      </c>
      <c r="D2056" t="s">
        <v>147</v>
      </c>
      <c r="E2056" t="s">
        <v>47</v>
      </c>
      <c r="F2056" t="str">
        <f t="shared" si="97"/>
        <v>Western Australia</v>
      </c>
      <c r="G2056" t="s">
        <v>48</v>
      </c>
      <c r="H2056">
        <v>6030</v>
      </c>
      <c r="I2056" t="s">
        <v>11</v>
      </c>
      <c r="J2056" t="s">
        <v>49</v>
      </c>
      <c r="K2056" t="s">
        <v>19</v>
      </c>
      <c r="L2056" t="s">
        <v>23</v>
      </c>
      <c r="M2056" s="5">
        <v>143.79</v>
      </c>
    </row>
    <row r="2057" spans="1:13" x14ac:dyDescent="0.15">
      <c r="A2057" s="2">
        <v>45220</v>
      </c>
      <c r="B2057" s="3">
        <f t="shared" si="98"/>
        <v>2024</v>
      </c>
      <c r="C2057" t="str">
        <f t="shared" si="96"/>
        <v>2023-2024</v>
      </c>
      <c r="D2057" t="s">
        <v>148</v>
      </c>
      <c r="E2057" t="s">
        <v>129</v>
      </c>
      <c r="F2057" t="str">
        <f t="shared" si="97"/>
        <v>Tasmania</v>
      </c>
      <c r="G2057" t="s">
        <v>70</v>
      </c>
      <c r="H2057">
        <v>7010</v>
      </c>
      <c r="I2057" t="s">
        <v>11</v>
      </c>
      <c r="J2057" t="s">
        <v>71</v>
      </c>
      <c r="K2057" t="s">
        <v>150</v>
      </c>
      <c r="L2057" t="s">
        <v>18</v>
      </c>
      <c r="M2057" s="5">
        <v>143.88999999999999</v>
      </c>
    </row>
    <row r="2058" spans="1:13" x14ac:dyDescent="0.15">
      <c r="A2058" s="2">
        <v>45641</v>
      </c>
      <c r="B2058" s="3">
        <f t="shared" si="98"/>
        <v>2025</v>
      </c>
      <c r="C2058" t="str">
        <f t="shared" si="96"/>
        <v>2024-2025</v>
      </c>
      <c r="D2058" t="s">
        <v>148</v>
      </c>
      <c r="E2058" t="s">
        <v>130</v>
      </c>
      <c r="F2058" t="str">
        <f t="shared" si="97"/>
        <v>South Australia</v>
      </c>
      <c r="G2058" t="s">
        <v>32</v>
      </c>
      <c r="H2058">
        <v>5290</v>
      </c>
      <c r="I2058" t="s">
        <v>11</v>
      </c>
      <c r="J2058" t="s">
        <v>38</v>
      </c>
      <c r="K2058" t="s">
        <v>156</v>
      </c>
      <c r="L2058" t="s">
        <v>17</v>
      </c>
      <c r="M2058" s="5">
        <v>143.91999999999999</v>
      </c>
    </row>
    <row r="2059" spans="1:13" x14ac:dyDescent="0.15">
      <c r="A2059" s="2">
        <v>45377</v>
      </c>
      <c r="B2059" s="3">
        <f t="shared" si="98"/>
        <v>2024</v>
      </c>
      <c r="C2059" t="str">
        <f t="shared" si="96"/>
        <v>2023-2024</v>
      </c>
      <c r="D2059" t="s">
        <v>147</v>
      </c>
      <c r="E2059" t="s">
        <v>54</v>
      </c>
      <c r="F2059" t="str">
        <f t="shared" si="97"/>
        <v>Victoria</v>
      </c>
      <c r="G2059" t="s">
        <v>45</v>
      </c>
      <c r="H2059">
        <v>3977</v>
      </c>
      <c r="I2059" t="s">
        <v>11</v>
      </c>
      <c r="J2059" t="s">
        <v>55</v>
      </c>
      <c r="K2059" t="s">
        <v>151</v>
      </c>
      <c r="L2059" t="s">
        <v>21</v>
      </c>
      <c r="M2059" s="5">
        <v>144.08000000000001</v>
      </c>
    </row>
    <row r="2060" spans="1:13" x14ac:dyDescent="0.15">
      <c r="A2060" s="2">
        <v>45612</v>
      </c>
      <c r="B2060" s="3">
        <f t="shared" si="98"/>
        <v>2025</v>
      </c>
      <c r="C2060" t="str">
        <f t="shared" si="96"/>
        <v>2024-2025</v>
      </c>
      <c r="D2060" t="s">
        <v>148</v>
      </c>
      <c r="E2060" t="s">
        <v>119</v>
      </c>
      <c r="F2060" t="str">
        <f t="shared" si="97"/>
        <v>Queensland</v>
      </c>
      <c r="G2060" t="s">
        <v>35</v>
      </c>
      <c r="H2060">
        <v>4570</v>
      </c>
      <c r="I2060" t="s">
        <v>11</v>
      </c>
      <c r="J2060" t="s">
        <v>120</v>
      </c>
      <c r="K2060" t="s">
        <v>155</v>
      </c>
      <c r="L2060" t="s">
        <v>20</v>
      </c>
      <c r="M2060" s="5">
        <v>144.18</v>
      </c>
    </row>
    <row r="2061" spans="1:13" x14ac:dyDescent="0.15">
      <c r="A2061" s="2">
        <v>45630</v>
      </c>
      <c r="B2061" s="3">
        <f t="shared" si="98"/>
        <v>2025</v>
      </c>
      <c r="C2061" t="str">
        <f t="shared" si="96"/>
        <v>2024-2025</v>
      </c>
      <c r="D2061" t="s">
        <v>148</v>
      </c>
      <c r="E2061" t="s">
        <v>74</v>
      </c>
      <c r="F2061" t="str">
        <f t="shared" si="97"/>
        <v>South Australia</v>
      </c>
      <c r="G2061" t="s">
        <v>32</v>
      </c>
      <c r="H2061">
        <v>5043</v>
      </c>
      <c r="I2061" t="s">
        <v>11</v>
      </c>
      <c r="J2061" t="s">
        <v>33</v>
      </c>
      <c r="K2061" t="s">
        <v>150</v>
      </c>
      <c r="L2061" t="s">
        <v>18</v>
      </c>
      <c r="M2061" s="5">
        <v>144.87</v>
      </c>
    </row>
    <row r="2062" spans="1:13" x14ac:dyDescent="0.15">
      <c r="A2062" s="2">
        <v>45413</v>
      </c>
      <c r="B2062" s="3">
        <f t="shared" si="98"/>
        <v>2024</v>
      </c>
      <c r="C2062" t="str">
        <f t="shared" si="96"/>
        <v>2023-2024</v>
      </c>
      <c r="D2062" t="s">
        <v>148</v>
      </c>
      <c r="E2062" t="s">
        <v>57</v>
      </c>
      <c r="F2062" t="str">
        <f t="shared" si="97"/>
        <v>New South Wales</v>
      </c>
      <c r="G2062" t="s">
        <v>10</v>
      </c>
      <c r="H2062">
        <v>2560</v>
      </c>
      <c r="I2062" t="s">
        <v>11</v>
      </c>
      <c r="J2062" t="s">
        <v>58</v>
      </c>
      <c r="K2062" t="s">
        <v>151</v>
      </c>
      <c r="L2062" t="s">
        <v>21</v>
      </c>
      <c r="M2062" s="5">
        <v>145.80000000000001</v>
      </c>
    </row>
    <row r="2063" spans="1:13" x14ac:dyDescent="0.15">
      <c r="A2063" s="2">
        <v>45127</v>
      </c>
      <c r="B2063" s="3">
        <f t="shared" si="98"/>
        <v>2024</v>
      </c>
      <c r="C2063" t="str">
        <f t="shared" si="96"/>
        <v>2023-2024</v>
      </c>
      <c r="D2063" t="s">
        <v>147</v>
      </c>
      <c r="E2063" t="s">
        <v>82</v>
      </c>
      <c r="F2063" t="str">
        <f t="shared" si="97"/>
        <v>Queensland</v>
      </c>
      <c r="G2063" t="s">
        <v>35</v>
      </c>
      <c r="H2063">
        <v>4012</v>
      </c>
      <c r="I2063" t="s">
        <v>11</v>
      </c>
      <c r="J2063" t="s">
        <v>43</v>
      </c>
      <c r="K2063" t="s">
        <v>19</v>
      </c>
      <c r="L2063" t="s">
        <v>23</v>
      </c>
      <c r="M2063" s="5">
        <v>145.88</v>
      </c>
    </row>
    <row r="2064" spans="1:13" x14ac:dyDescent="0.15">
      <c r="A2064" s="2">
        <v>45221</v>
      </c>
      <c r="B2064" s="3">
        <f t="shared" si="98"/>
        <v>2024</v>
      </c>
      <c r="C2064" t="str">
        <f t="shared" si="96"/>
        <v>2023-2024</v>
      </c>
      <c r="D2064" t="s">
        <v>147</v>
      </c>
      <c r="E2064" t="s">
        <v>97</v>
      </c>
      <c r="F2064" t="str">
        <f t="shared" si="97"/>
        <v>Tasmania</v>
      </c>
      <c r="G2064" t="s">
        <v>70</v>
      </c>
      <c r="H2064">
        <v>7250</v>
      </c>
      <c r="I2064" t="s">
        <v>11</v>
      </c>
      <c r="J2064" t="s">
        <v>71</v>
      </c>
      <c r="K2064" t="s">
        <v>150</v>
      </c>
      <c r="L2064" t="s">
        <v>18</v>
      </c>
      <c r="M2064" s="5">
        <v>145.91</v>
      </c>
    </row>
    <row r="2065" spans="1:13" x14ac:dyDescent="0.15">
      <c r="A2065" s="2">
        <v>45279</v>
      </c>
      <c r="B2065" s="3">
        <f t="shared" si="98"/>
        <v>2024</v>
      </c>
      <c r="C2065" t="str">
        <f t="shared" si="96"/>
        <v>2023-2024</v>
      </c>
      <c r="D2065" t="s">
        <v>147</v>
      </c>
      <c r="E2065" t="s">
        <v>72</v>
      </c>
      <c r="F2065" t="str">
        <f t="shared" si="97"/>
        <v>Western Australia</v>
      </c>
      <c r="G2065" t="s">
        <v>48</v>
      </c>
      <c r="H2065">
        <v>6010</v>
      </c>
      <c r="I2065" t="s">
        <v>11</v>
      </c>
      <c r="J2065" t="s">
        <v>49</v>
      </c>
      <c r="K2065" t="s">
        <v>152</v>
      </c>
      <c r="L2065" t="s">
        <v>13</v>
      </c>
      <c r="M2065" s="5">
        <v>146.26999999999998</v>
      </c>
    </row>
    <row r="2066" spans="1:13" x14ac:dyDescent="0.15">
      <c r="A2066" s="2">
        <v>45198</v>
      </c>
      <c r="B2066" s="3">
        <f t="shared" si="98"/>
        <v>2024</v>
      </c>
      <c r="C2066" t="str">
        <f t="shared" si="96"/>
        <v>2023-2024</v>
      </c>
      <c r="D2066" t="s">
        <v>147</v>
      </c>
      <c r="E2066" t="s">
        <v>146</v>
      </c>
      <c r="F2066" t="str">
        <f t="shared" si="97"/>
        <v>Victoria</v>
      </c>
      <c r="G2066" t="s">
        <v>45</v>
      </c>
      <c r="H2066">
        <v>3353</v>
      </c>
      <c r="I2066" t="s">
        <v>11</v>
      </c>
      <c r="J2066" t="s">
        <v>60</v>
      </c>
      <c r="K2066" t="s">
        <v>157</v>
      </c>
      <c r="L2066" t="s">
        <v>22</v>
      </c>
      <c r="M2066" s="5">
        <v>146.48000000000002</v>
      </c>
    </row>
    <row r="2067" spans="1:13" x14ac:dyDescent="0.15">
      <c r="A2067" s="2">
        <v>44993</v>
      </c>
      <c r="B2067" s="3">
        <f t="shared" si="98"/>
        <v>2023</v>
      </c>
      <c r="C2067" t="str">
        <f t="shared" si="96"/>
        <v>2022-2023</v>
      </c>
      <c r="D2067" t="s">
        <v>147</v>
      </c>
      <c r="E2067" t="s">
        <v>54</v>
      </c>
      <c r="F2067" t="str">
        <f t="shared" si="97"/>
        <v>Victoria</v>
      </c>
      <c r="G2067" t="s">
        <v>45</v>
      </c>
      <c r="H2067">
        <v>3977</v>
      </c>
      <c r="I2067" t="s">
        <v>11</v>
      </c>
      <c r="J2067" t="s">
        <v>55</v>
      </c>
      <c r="K2067" t="s">
        <v>152</v>
      </c>
      <c r="L2067" t="s">
        <v>13</v>
      </c>
      <c r="M2067" s="5">
        <v>146.63</v>
      </c>
    </row>
    <row r="2068" spans="1:13" x14ac:dyDescent="0.15">
      <c r="A2068" s="2">
        <v>45059</v>
      </c>
      <c r="B2068" s="3">
        <f t="shared" si="98"/>
        <v>2023</v>
      </c>
      <c r="C2068" t="str">
        <f t="shared" si="96"/>
        <v>2022-2023</v>
      </c>
      <c r="D2068" t="s">
        <v>148</v>
      </c>
      <c r="E2068" t="s">
        <v>93</v>
      </c>
      <c r="F2068" t="str">
        <f t="shared" si="97"/>
        <v>Western Australia</v>
      </c>
      <c r="G2068" t="s">
        <v>48</v>
      </c>
      <c r="H2068">
        <v>6112</v>
      </c>
      <c r="I2068" t="s">
        <v>11</v>
      </c>
      <c r="J2068" t="s">
        <v>94</v>
      </c>
      <c r="K2068" t="s">
        <v>152</v>
      </c>
      <c r="L2068" t="s">
        <v>13</v>
      </c>
      <c r="M2068" s="5">
        <v>146.68</v>
      </c>
    </row>
    <row r="2069" spans="1:13" x14ac:dyDescent="0.15">
      <c r="A2069" s="2">
        <v>45503</v>
      </c>
      <c r="B2069" s="3">
        <f t="shared" si="98"/>
        <v>2025</v>
      </c>
      <c r="C2069" t="str">
        <f t="shared" si="96"/>
        <v>2024-2025</v>
      </c>
      <c r="D2069" t="s">
        <v>148</v>
      </c>
      <c r="E2069" t="s">
        <v>107</v>
      </c>
      <c r="F2069" t="str">
        <f t="shared" si="97"/>
        <v>Queensland</v>
      </c>
      <c r="G2069" t="s">
        <v>35</v>
      </c>
      <c r="H2069">
        <v>4220</v>
      </c>
      <c r="I2069" t="s">
        <v>11</v>
      </c>
      <c r="J2069" t="s">
        <v>104</v>
      </c>
      <c r="K2069" t="s">
        <v>154</v>
      </c>
      <c r="L2069" t="s">
        <v>14</v>
      </c>
      <c r="M2069" s="5">
        <v>146.88</v>
      </c>
    </row>
    <row r="2070" spans="1:13" x14ac:dyDescent="0.15">
      <c r="A2070" s="2">
        <v>45108</v>
      </c>
      <c r="B2070" s="3">
        <f t="shared" si="98"/>
        <v>2024</v>
      </c>
      <c r="C2070" t="str">
        <f t="shared" si="96"/>
        <v>2023-2024</v>
      </c>
      <c r="D2070" t="s">
        <v>148</v>
      </c>
      <c r="E2070" t="s">
        <v>87</v>
      </c>
      <c r="F2070" t="str">
        <f t="shared" si="97"/>
        <v>New South Wales</v>
      </c>
      <c r="G2070" t="s">
        <v>10</v>
      </c>
      <c r="H2070">
        <v>2790</v>
      </c>
      <c r="I2070" t="s">
        <v>11</v>
      </c>
      <c r="J2070" t="s">
        <v>25</v>
      </c>
      <c r="K2070" t="s">
        <v>154</v>
      </c>
      <c r="L2070" t="s">
        <v>14</v>
      </c>
      <c r="M2070" s="5">
        <v>146.93</v>
      </c>
    </row>
    <row r="2071" spans="1:13" x14ac:dyDescent="0.15">
      <c r="A2071" s="2">
        <v>45247</v>
      </c>
      <c r="B2071" s="3">
        <f t="shared" si="98"/>
        <v>2024</v>
      </c>
      <c r="C2071" t="str">
        <f t="shared" si="96"/>
        <v>2023-2024</v>
      </c>
      <c r="D2071" t="s">
        <v>147</v>
      </c>
      <c r="E2071" t="s">
        <v>138</v>
      </c>
      <c r="F2071" t="str">
        <f t="shared" si="97"/>
        <v>Queensland</v>
      </c>
      <c r="G2071" t="s">
        <v>35</v>
      </c>
      <c r="H2071">
        <v>4558</v>
      </c>
      <c r="I2071" t="s">
        <v>11</v>
      </c>
      <c r="J2071" t="s">
        <v>120</v>
      </c>
      <c r="K2071" t="s">
        <v>154</v>
      </c>
      <c r="L2071" t="s">
        <v>14</v>
      </c>
      <c r="M2071" s="5">
        <v>147.74</v>
      </c>
    </row>
    <row r="2072" spans="1:13" x14ac:dyDescent="0.15">
      <c r="A2072" s="2">
        <v>45486</v>
      </c>
      <c r="B2072" s="3">
        <f t="shared" si="98"/>
        <v>2025</v>
      </c>
      <c r="C2072" t="str">
        <f t="shared" si="96"/>
        <v>2024-2025</v>
      </c>
      <c r="D2072" t="s">
        <v>148</v>
      </c>
      <c r="E2072" t="s">
        <v>137</v>
      </c>
      <c r="F2072" t="str">
        <f t="shared" si="97"/>
        <v>New South Wales</v>
      </c>
      <c r="G2072" t="s">
        <v>10</v>
      </c>
      <c r="H2072">
        <v>2031</v>
      </c>
      <c r="I2072" t="s">
        <v>11</v>
      </c>
      <c r="J2072" t="s">
        <v>12</v>
      </c>
      <c r="K2072" t="s">
        <v>149</v>
      </c>
      <c r="L2072" t="s">
        <v>15</v>
      </c>
      <c r="M2072" s="5">
        <v>147.80000000000001</v>
      </c>
    </row>
    <row r="2073" spans="1:13" x14ac:dyDescent="0.15">
      <c r="A2073" s="2">
        <v>45217</v>
      </c>
      <c r="B2073" s="3">
        <f t="shared" si="98"/>
        <v>2024</v>
      </c>
      <c r="C2073" t="str">
        <f t="shared" si="96"/>
        <v>2023-2024</v>
      </c>
      <c r="D2073" t="s">
        <v>148</v>
      </c>
      <c r="E2073" t="s">
        <v>141</v>
      </c>
      <c r="F2073" t="str">
        <f t="shared" si="97"/>
        <v>Western Australia</v>
      </c>
      <c r="G2073" t="s">
        <v>48</v>
      </c>
      <c r="H2073">
        <v>6052</v>
      </c>
      <c r="I2073" t="s">
        <v>11</v>
      </c>
      <c r="J2073" t="s">
        <v>49</v>
      </c>
      <c r="K2073" t="s">
        <v>153</v>
      </c>
      <c r="L2073" t="s">
        <v>16</v>
      </c>
      <c r="M2073" s="5">
        <v>147.86000000000001</v>
      </c>
    </row>
    <row r="2074" spans="1:13" x14ac:dyDescent="0.15">
      <c r="A2074" s="2">
        <v>44993</v>
      </c>
      <c r="B2074" s="3">
        <f t="shared" si="98"/>
        <v>2023</v>
      </c>
      <c r="C2074" t="str">
        <f t="shared" si="96"/>
        <v>2022-2023</v>
      </c>
      <c r="D2074" t="s">
        <v>147</v>
      </c>
      <c r="E2074" t="s">
        <v>96</v>
      </c>
      <c r="F2074" t="str">
        <f t="shared" si="97"/>
        <v>Western Australia</v>
      </c>
      <c r="G2074" t="s">
        <v>48</v>
      </c>
      <c r="H2074">
        <v>6330</v>
      </c>
      <c r="I2074" t="s">
        <v>11</v>
      </c>
      <c r="J2074" t="s">
        <v>94</v>
      </c>
      <c r="K2074" t="s">
        <v>154</v>
      </c>
      <c r="L2074" t="s">
        <v>14</v>
      </c>
      <c r="M2074" s="5">
        <v>147.88999999999999</v>
      </c>
    </row>
    <row r="2075" spans="1:13" x14ac:dyDescent="0.15">
      <c r="A2075" s="2">
        <v>44949</v>
      </c>
      <c r="B2075" s="3">
        <f t="shared" si="98"/>
        <v>2023</v>
      </c>
      <c r="C2075" t="str">
        <f t="shared" si="96"/>
        <v>2022-2023</v>
      </c>
      <c r="D2075" t="s">
        <v>148</v>
      </c>
      <c r="E2075" t="s">
        <v>125</v>
      </c>
      <c r="F2075" t="str">
        <f t="shared" si="97"/>
        <v>Victoria</v>
      </c>
      <c r="G2075" t="s">
        <v>45</v>
      </c>
      <c r="H2075">
        <v>3400</v>
      </c>
      <c r="I2075" t="s">
        <v>11</v>
      </c>
      <c r="J2075" t="s">
        <v>60</v>
      </c>
      <c r="K2075" t="s">
        <v>154</v>
      </c>
      <c r="L2075" t="s">
        <v>14</v>
      </c>
      <c r="M2075" s="5">
        <v>147.88999999999999</v>
      </c>
    </row>
    <row r="2076" spans="1:13" x14ac:dyDescent="0.15">
      <c r="A2076" s="2">
        <v>45340</v>
      </c>
      <c r="B2076" s="3">
        <f t="shared" si="98"/>
        <v>2024</v>
      </c>
      <c r="C2076" t="str">
        <f t="shared" si="96"/>
        <v>2023-2024</v>
      </c>
      <c r="D2076" t="s">
        <v>148</v>
      </c>
      <c r="E2076" t="s">
        <v>98</v>
      </c>
      <c r="F2076" t="str">
        <f t="shared" si="97"/>
        <v>Victoria</v>
      </c>
      <c r="G2076" t="s">
        <v>45</v>
      </c>
      <c r="H2076">
        <v>3429</v>
      </c>
      <c r="I2076" t="s">
        <v>11</v>
      </c>
      <c r="J2076" t="s">
        <v>60</v>
      </c>
      <c r="K2076" t="s">
        <v>155</v>
      </c>
      <c r="L2076" t="s">
        <v>20</v>
      </c>
      <c r="M2076" s="5">
        <v>148.33000000000001</v>
      </c>
    </row>
    <row r="2077" spans="1:13" x14ac:dyDescent="0.15">
      <c r="A2077" s="2">
        <v>45189</v>
      </c>
      <c r="B2077" s="3">
        <f t="shared" si="98"/>
        <v>2024</v>
      </c>
      <c r="C2077" t="str">
        <f t="shared" si="96"/>
        <v>2023-2024</v>
      </c>
      <c r="D2077" t="s">
        <v>147</v>
      </c>
      <c r="E2077" t="s">
        <v>140</v>
      </c>
      <c r="F2077" t="str">
        <f t="shared" si="97"/>
        <v>Tasmania</v>
      </c>
      <c r="G2077" t="s">
        <v>70</v>
      </c>
      <c r="H2077">
        <v>7320</v>
      </c>
      <c r="I2077" t="s">
        <v>11</v>
      </c>
      <c r="J2077" t="s">
        <v>71</v>
      </c>
      <c r="K2077" t="s">
        <v>19</v>
      </c>
      <c r="L2077" t="s">
        <v>23</v>
      </c>
      <c r="M2077" s="5">
        <v>148.72</v>
      </c>
    </row>
    <row r="2078" spans="1:13" x14ac:dyDescent="0.15">
      <c r="A2078" s="2">
        <v>45400</v>
      </c>
      <c r="B2078" s="3">
        <f t="shared" si="98"/>
        <v>2024</v>
      </c>
      <c r="C2078" t="str">
        <f t="shared" si="96"/>
        <v>2023-2024</v>
      </c>
      <c r="D2078" t="s">
        <v>148</v>
      </c>
      <c r="E2078" t="s">
        <v>52</v>
      </c>
      <c r="F2078" t="str">
        <f t="shared" si="97"/>
        <v>Victoria</v>
      </c>
      <c r="G2078" t="s">
        <v>45</v>
      </c>
      <c r="H2078">
        <v>3030</v>
      </c>
      <c r="I2078" t="s">
        <v>11</v>
      </c>
      <c r="J2078" t="s">
        <v>46</v>
      </c>
      <c r="K2078" t="s">
        <v>156</v>
      </c>
      <c r="L2078" t="s">
        <v>17</v>
      </c>
      <c r="M2078" s="5">
        <v>148.76999999999998</v>
      </c>
    </row>
    <row r="2079" spans="1:13" x14ac:dyDescent="0.15">
      <c r="A2079" s="2">
        <v>45199</v>
      </c>
      <c r="B2079" s="3">
        <f t="shared" si="98"/>
        <v>2024</v>
      </c>
      <c r="C2079" t="str">
        <f t="shared" si="96"/>
        <v>2023-2024</v>
      </c>
      <c r="D2079" t="s">
        <v>148</v>
      </c>
      <c r="E2079" t="s">
        <v>142</v>
      </c>
      <c r="F2079" t="str">
        <f t="shared" si="97"/>
        <v>Australian Capital Territory</v>
      </c>
      <c r="G2079" t="s">
        <v>80</v>
      </c>
      <c r="H2079">
        <v>2609</v>
      </c>
      <c r="I2079" t="s">
        <v>11</v>
      </c>
      <c r="J2079" t="s">
        <v>58</v>
      </c>
      <c r="K2079" t="s">
        <v>19</v>
      </c>
      <c r="L2079" t="s">
        <v>23</v>
      </c>
      <c r="M2079" s="5">
        <v>148.78</v>
      </c>
    </row>
    <row r="2080" spans="1:13" x14ac:dyDescent="0.15">
      <c r="A2080" s="2">
        <v>45028</v>
      </c>
      <c r="B2080" s="3">
        <f t="shared" si="98"/>
        <v>2023</v>
      </c>
      <c r="C2080" t="str">
        <f t="shared" si="96"/>
        <v>2022-2023</v>
      </c>
      <c r="D2080" t="s">
        <v>147</v>
      </c>
      <c r="E2080" t="s">
        <v>126</v>
      </c>
      <c r="F2080" t="str">
        <f t="shared" si="97"/>
        <v>Queensland</v>
      </c>
      <c r="G2080" t="s">
        <v>35</v>
      </c>
      <c r="H2080">
        <v>4551</v>
      </c>
      <c r="I2080" t="s">
        <v>11</v>
      </c>
      <c r="J2080" t="s">
        <v>120</v>
      </c>
      <c r="K2080" t="s">
        <v>149</v>
      </c>
      <c r="L2080" t="s">
        <v>15</v>
      </c>
      <c r="M2080" s="5">
        <v>148.82</v>
      </c>
    </row>
    <row r="2081" spans="1:13" x14ac:dyDescent="0.15">
      <c r="A2081" s="2">
        <v>45556</v>
      </c>
      <c r="B2081" s="3">
        <f t="shared" si="98"/>
        <v>2025</v>
      </c>
      <c r="C2081" t="str">
        <f t="shared" si="96"/>
        <v>2024-2025</v>
      </c>
      <c r="D2081" t="s">
        <v>147</v>
      </c>
      <c r="E2081" t="s">
        <v>53</v>
      </c>
      <c r="F2081" t="str">
        <f t="shared" si="97"/>
        <v>South Australia</v>
      </c>
      <c r="G2081" t="s">
        <v>32</v>
      </c>
      <c r="H2081">
        <v>5082</v>
      </c>
      <c r="I2081" t="s">
        <v>11</v>
      </c>
      <c r="J2081" t="s">
        <v>33</v>
      </c>
      <c r="K2081" t="s">
        <v>153</v>
      </c>
      <c r="L2081" t="s">
        <v>16</v>
      </c>
      <c r="M2081" s="5">
        <v>148.87</v>
      </c>
    </row>
    <row r="2082" spans="1:13" x14ac:dyDescent="0.15">
      <c r="A2082" s="2">
        <v>45362</v>
      </c>
      <c r="B2082" s="3">
        <f t="shared" si="98"/>
        <v>2024</v>
      </c>
      <c r="C2082" t="str">
        <f t="shared" si="96"/>
        <v>2023-2024</v>
      </c>
      <c r="D2082" t="s">
        <v>147</v>
      </c>
      <c r="E2082" t="s">
        <v>139</v>
      </c>
      <c r="F2082" t="str">
        <f t="shared" si="97"/>
        <v>New South Wales</v>
      </c>
      <c r="G2082" t="s">
        <v>10</v>
      </c>
      <c r="H2082">
        <v>2020</v>
      </c>
      <c r="I2082" t="s">
        <v>11</v>
      </c>
      <c r="J2082" t="s">
        <v>12</v>
      </c>
      <c r="K2082" t="s">
        <v>150</v>
      </c>
      <c r="L2082" t="s">
        <v>18</v>
      </c>
      <c r="M2082" s="5">
        <v>148.88999999999999</v>
      </c>
    </row>
    <row r="2083" spans="1:13" x14ac:dyDescent="0.15">
      <c r="A2083" s="2">
        <v>45106</v>
      </c>
      <c r="B2083" s="3">
        <f t="shared" si="98"/>
        <v>2023</v>
      </c>
      <c r="C2083" t="str">
        <f t="shared" si="96"/>
        <v>2022-2023</v>
      </c>
      <c r="D2083" t="s">
        <v>148</v>
      </c>
      <c r="E2083" t="s">
        <v>66</v>
      </c>
      <c r="F2083" t="str">
        <f t="shared" si="97"/>
        <v>South Australia</v>
      </c>
      <c r="G2083" t="s">
        <v>32</v>
      </c>
      <c r="H2083">
        <v>5169</v>
      </c>
      <c r="I2083" t="s">
        <v>11</v>
      </c>
      <c r="J2083" t="s">
        <v>33</v>
      </c>
      <c r="K2083" t="s">
        <v>151</v>
      </c>
      <c r="L2083" t="s">
        <v>21</v>
      </c>
      <c r="M2083" s="5">
        <v>148.88999999999999</v>
      </c>
    </row>
    <row r="2084" spans="1:13" x14ac:dyDescent="0.15">
      <c r="A2084" s="2">
        <v>45301</v>
      </c>
      <c r="B2084" s="3">
        <f t="shared" si="98"/>
        <v>2024</v>
      </c>
      <c r="C2084" t="str">
        <f t="shared" si="96"/>
        <v>2023-2024</v>
      </c>
      <c r="D2084" t="s">
        <v>147</v>
      </c>
      <c r="E2084" t="s">
        <v>64</v>
      </c>
      <c r="F2084" t="str">
        <f t="shared" si="97"/>
        <v>Victoria</v>
      </c>
      <c r="G2084" t="s">
        <v>45</v>
      </c>
      <c r="H2084">
        <v>3199</v>
      </c>
      <c r="I2084" t="s">
        <v>11</v>
      </c>
      <c r="J2084" t="s">
        <v>63</v>
      </c>
      <c r="K2084" t="s">
        <v>154</v>
      </c>
      <c r="L2084" t="s">
        <v>14</v>
      </c>
      <c r="M2084" s="5">
        <v>149.29000000000002</v>
      </c>
    </row>
    <row r="2085" spans="1:13" x14ac:dyDescent="0.15">
      <c r="A2085" s="2">
        <v>45062</v>
      </c>
      <c r="B2085" s="3">
        <f t="shared" si="98"/>
        <v>2023</v>
      </c>
      <c r="C2085" t="str">
        <f t="shared" si="96"/>
        <v>2022-2023</v>
      </c>
      <c r="D2085" t="s">
        <v>148</v>
      </c>
      <c r="E2085" t="s">
        <v>26</v>
      </c>
      <c r="F2085" t="str">
        <f t="shared" si="97"/>
        <v>New South Wales</v>
      </c>
      <c r="G2085" t="s">
        <v>10</v>
      </c>
      <c r="H2085">
        <v>2141</v>
      </c>
      <c r="I2085" t="s">
        <v>11</v>
      </c>
      <c r="J2085" t="s">
        <v>27</v>
      </c>
      <c r="K2085" t="s">
        <v>151</v>
      </c>
      <c r="L2085" t="s">
        <v>21</v>
      </c>
      <c r="M2085" s="5">
        <v>149.79</v>
      </c>
    </row>
    <row r="2086" spans="1:13" x14ac:dyDescent="0.15">
      <c r="A2086" s="2">
        <v>45380</v>
      </c>
      <c r="B2086" s="3">
        <f t="shared" si="98"/>
        <v>2024</v>
      </c>
      <c r="C2086" t="str">
        <f t="shared" si="96"/>
        <v>2023-2024</v>
      </c>
      <c r="D2086" t="s">
        <v>147</v>
      </c>
      <c r="E2086" t="s">
        <v>86</v>
      </c>
      <c r="F2086" t="str">
        <f t="shared" si="97"/>
        <v>New South Wales</v>
      </c>
      <c r="G2086" t="s">
        <v>10</v>
      </c>
      <c r="H2086">
        <v>2064</v>
      </c>
      <c r="I2086" t="s">
        <v>11</v>
      </c>
      <c r="J2086" t="s">
        <v>12</v>
      </c>
      <c r="K2086" t="s">
        <v>151</v>
      </c>
      <c r="L2086" t="s">
        <v>21</v>
      </c>
      <c r="M2086" s="5">
        <v>149.79999999999998</v>
      </c>
    </row>
    <row r="2087" spans="1:13" x14ac:dyDescent="0.15">
      <c r="A2087" s="2">
        <v>45399</v>
      </c>
      <c r="B2087" s="3">
        <f t="shared" si="98"/>
        <v>2024</v>
      </c>
      <c r="C2087" t="str">
        <f t="shared" si="96"/>
        <v>2023-2024</v>
      </c>
      <c r="D2087" t="s">
        <v>148</v>
      </c>
      <c r="E2087" t="s">
        <v>107</v>
      </c>
      <c r="F2087" t="str">
        <f t="shared" si="97"/>
        <v>Queensland</v>
      </c>
      <c r="G2087" t="s">
        <v>35</v>
      </c>
      <c r="H2087">
        <v>4220</v>
      </c>
      <c r="I2087" t="s">
        <v>11</v>
      </c>
      <c r="J2087" t="s">
        <v>104</v>
      </c>
      <c r="K2087" t="s">
        <v>154</v>
      </c>
      <c r="L2087" t="s">
        <v>14</v>
      </c>
      <c r="M2087" s="5">
        <v>149.9</v>
      </c>
    </row>
    <row r="2088" spans="1:13" x14ac:dyDescent="0.15">
      <c r="A2088" s="2">
        <v>44933</v>
      </c>
      <c r="B2088" s="3">
        <f t="shared" si="98"/>
        <v>2023</v>
      </c>
      <c r="C2088" t="str">
        <f t="shared" si="96"/>
        <v>2022-2023</v>
      </c>
      <c r="D2088" t="s">
        <v>147</v>
      </c>
      <c r="E2088" t="s">
        <v>137</v>
      </c>
      <c r="F2088" t="str">
        <f t="shared" si="97"/>
        <v>New South Wales</v>
      </c>
      <c r="G2088" t="s">
        <v>10</v>
      </c>
      <c r="H2088">
        <v>2031</v>
      </c>
      <c r="I2088" t="s">
        <v>11</v>
      </c>
      <c r="J2088" t="s">
        <v>12</v>
      </c>
      <c r="K2088" t="s">
        <v>151</v>
      </c>
      <c r="L2088" t="s">
        <v>21</v>
      </c>
      <c r="M2088" s="5">
        <v>149.94999999999999</v>
      </c>
    </row>
    <row r="2089" spans="1:13" x14ac:dyDescent="0.15">
      <c r="A2089" s="2">
        <v>45457</v>
      </c>
      <c r="B2089" s="3">
        <f t="shared" si="98"/>
        <v>2024</v>
      </c>
      <c r="C2089" t="str">
        <f t="shared" si="96"/>
        <v>2023-2024</v>
      </c>
      <c r="D2089" t="s">
        <v>148</v>
      </c>
      <c r="E2089" t="s">
        <v>135</v>
      </c>
      <c r="F2089" t="str">
        <f t="shared" si="97"/>
        <v>Victoria</v>
      </c>
      <c r="G2089" t="s">
        <v>45</v>
      </c>
      <c r="H2089">
        <v>3550</v>
      </c>
      <c r="I2089" t="s">
        <v>11</v>
      </c>
      <c r="J2089" t="s">
        <v>60</v>
      </c>
      <c r="K2089" t="s">
        <v>150</v>
      </c>
      <c r="L2089" t="s">
        <v>18</v>
      </c>
      <c r="M2089" s="5">
        <v>149.99</v>
      </c>
    </row>
    <row r="2090" spans="1:13" x14ac:dyDescent="0.15">
      <c r="A2090" s="2">
        <v>45303</v>
      </c>
      <c r="B2090" s="3">
        <f t="shared" si="98"/>
        <v>2024</v>
      </c>
      <c r="C2090" t="str">
        <f t="shared" si="96"/>
        <v>2023-2024</v>
      </c>
      <c r="D2090" t="s">
        <v>147</v>
      </c>
      <c r="E2090" t="s">
        <v>127</v>
      </c>
      <c r="F2090" t="str">
        <f t="shared" si="97"/>
        <v>New South Wales</v>
      </c>
      <c r="G2090" t="s">
        <v>10</v>
      </c>
      <c r="H2090">
        <v>2131</v>
      </c>
      <c r="I2090" t="s">
        <v>11</v>
      </c>
      <c r="J2090" t="s">
        <v>27</v>
      </c>
      <c r="K2090" t="s">
        <v>156</v>
      </c>
      <c r="L2090" t="s">
        <v>17</v>
      </c>
      <c r="M2090" s="5">
        <v>150.59</v>
      </c>
    </row>
    <row r="2091" spans="1:13" x14ac:dyDescent="0.15">
      <c r="A2091" s="2">
        <v>45303</v>
      </c>
      <c r="B2091" s="3">
        <f t="shared" si="98"/>
        <v>2024</v>
      </c>
      <c r="C2091" t="str">
        <f t="shared" si="96"/>
        <v>2023-2024</v>
      </c>
      <c r="D2091" t="s">
        <v>147</v>
      </c>
      <c r="E2091" t="s">
        <v>72</v>
      </c>
      <c r="F2091" t="str">
        <f t="shared" si="97"/>
        <v>Western Australia</v>
      </c>
      <c r="G2091" t="s">
        <v>48</v>
      </c>
      <c r="H2091">
        <v>6010</v>
      </c>
      <c r="I2091" t="s">
        <v>11</v>
      </c>
      <c r="J2091" t="s">
        <v>49</v>
      </c>
      <c r="K2091" t="s">
        <v>155</v>
      </c>
      <c r="L2091" t="s">
        <v>20</v>
      </c>
      <c r="M2091" s="5">
        <v>150.61000000000001</v>
      </c>
    </row>
    <row r="2092" spans="1:13" x14ac:dyDescent="0.15">
      <c r="A2092" s="2">
        <v>45086</v>
      </c>
      <c r="B2092" s="3">
        <f t="shared" si="98"/>
        <v>2023</v>
      </c>
      <c r="C2092" t="str">
        <f t="shared" si="96"/>
        <v>2022-2023</v>
      </c>
      <c r="D2092" t="s">
        <v>147</v>
      </c>
      <c r="E2092" t="s">
        <v>99</v>
      </c>
      <c r="F2092" t="str">
        <f t="shared" si="97"/>
        <v>Victoria</v>
      </c>
      <c r="G2092" t="s">
        <v>45</v>
      </c>
      <c r="H2092">
        <v>3148</v>
      </c>
      <c r="I2092" t="s">
        <v>11</v>
      </c>
      <c r="J2092" t="s">
        <v>63</v>
      </c>
      <c r="K2092" t="s">
        <v>149</v>
      </c>
      <c r="L2092" t="s">
        <v>15</v>
      </c>
      <c r="M2092" s="5">
        <v>150.63999999999999</v>
      </c>
    </row>
    <row r="2093" spans="1:13" x14ac:dyDescent="0.15">
      <c r="A2093" s="2">
        <v>45182</v>
      </c>
      <c r="B2093" s="3">
        <f t="shared" si="98"/>
        <v>2024</v>
      </c>
      <c r="C2093" t="str">
        <f t="shared" si="96"/>
        <v>2023-2024</v>
      </c>
      <c r="D2093" t="s">
        <v>147</v>
      </c>
      <c r="E2093" t="s">
        <v>139</v>
      </c>
      <c r="F2093" t="str">
        <f t="shared" si="97"/>
        <v>New South Wales</v>
      </c>
      <c r="G2093" t="s">
        <v>10</v>
      </c>
      <c r="H2093">
        <v>2020</v>
      </c>
      <c r="I2093" t="s">
        <v>11</v>
      </c>
      <c r="J2093" t="s">
        <v>12</v>
      </c>
      <c r="K2093" t="s">
        <v>149</v>
      </c>
      <c r="L2093" t="s">
        <v>15</v>
      </c>
      <c r="M2093" s="5">
        <v>150.86000000000001</v>
      </c>
    </row>
    <row r="2094" spans="1:13" x14ac:dyDescent="0.15">
      <c r="A2094" s="2">
        <v>45074</v>
      </c>
      <c r="B2094" s="3">
        <f t="shared" si="98"/>
        <v>2023</v>
      </c>
      <c r="C2094" t="str">
        <f t="shared" si="96"/>
        <v>2022-2023</v>
      </c>
      <c r="D2094" t="s">
        <v>147</v>
      </c>
      <c r="E2094" t="s">
        <v>34</v>
      </c>
      <c r="F2094" t="str">
        <f t="shared" si="97"/>
        <v>Queensland</v>
      </c>
      <c r="G2094" t="s">
        <v>35</v>
      </c>
      <c r="H2094">
        <v>4802</v>
      </c>
      <c r="I2094" t="s">
        <v>11</v>
      </c>
      <c r="J2094" t="s">
        <v>36</v>
      </c>
      <c r="K2094" t="s">
        <v>152</v>
      </c>
      <c r="L2094" t="s">
        <v>13</v>
      </c>
      <c r="M2094" s="5">
        <v>151.01</v>
      </c>
    </row>
    <row r="2095" spans="1:13" x14ac:dyDescent="0.15">
      <c r="A2095" s="2">
        <v>45426</v>
      </c>
      <c r="B2095" s="3">
        <f t="shared" si="98"/>
        <v>2024</v>
      </c>
      <c r="C2095" t="str">
        <f t="shared" si="96"/>
        <v>2023-2024</v>
      </c>
      <c r="D2095" t="s">
        <v>147</v>
      </c>
      <c r="E2095" t="s">
        <v>79</v>
      </c>
      <c r="F2095" t="str">
        <f t="shared" si="97"/>
        <v>Australian Capital Territory</v>
      </c>
      <c r="G2095" t="s">
        <v>80</v>
      </c>
      <c r="H2095">
        <v>2617</v>
      </c>
      <c r="I2095" t="s">
        <v>11</v>
      </c>
      <c r="J2095" t="s">
        <v>58</v>
      </c>
      <c r="K2095" t="s">
        <v>157</v>
      </c>
      <c r="L2095" t="s">
        <v>22</v>
      </c>
      <c r="M2095" s="5">
        <v>151.02000000000001</v>
      </c>
    </row>
    <row r="2096" spans="1:13" x14ac:dyDescent="0.15">
      <c r="A2096" s="2">
        <v>45635</v>
      </c>
      <c r="B2096" s="3">
        <f t="shared" si="98"/>
        <v>2025</v>
      </c>
      <c r="C2096" t="str">
        <f t="shared" si="96"/>
        <v>2024-2025</v>
      </c>
      <c r="D2096" t="s">
        <v>147</v>
      </c>
      <c r="E2096" t="s">
        <v>52</v>
      </c>
      <c r="F2096" t="str">
        <f t="shared" si="97"/>
        <v>Victoria</v>
      </c>
      <c r="G2096" t="s">
        <v>45</v>
      </c>
      <c r="H2096">
        <v>3030</v>
      </c>
      <c r="I2096" t="s">
        <v>11</v>
      </c>
      <c r="J2096" t="s">
        <v>46</v>
      </c>
      <c r="K2096" t="s">
        <v>151</v>
      </c>
      <c r="L2096" t="s">
        <v>21</v>
      </c>
      <c r="M2096" s="5">
        <v>151.12</v>
      </c>
    </row>
    <row r="2097" spans="1:13" x14ac:dyDescent="0.15">
      <c r="A2097" s="2">
        <v>45600</v>
      </c>
      <c r="B2097" s="3">
        <f t="shared" si="98"/>
        <v>2025</v>
      </c>
      <c r="C2097" t="str">
        <f t="shared" si="96"/>
        <v>2024-2025</v>
      </c>
      <c r="D2097" t="s">
        <v>147</v>
      </c>
      <c r="E2097" t="s">
        <v>40</v>
      </c>
      <c r="F2097" t="str">
        <f t="shared" si="97"/>
        <v>New South Wales</v>
      </c>
      <c r="G2097" t="s">
        <v>10</v>
      </c>
      <c r="H2097">
        <v>2116</v>
      </c>
      <c r="I2097" t="s">
        <v>11</v>
      </c>
      <c r="J2097" t="s">
        <v>27</v>
      </c>
      <c r="K2097" t="s">
        <v>152</v>
      </c>
      <c r="L2097" t="s">
        <v>13</v>
      </c>
      <c r="M2097" s="5">
        <v>151.13000000000002</v>
      </c>
    </row>
    <row r="2098" spans="1:13" x14ac:dyDescent="0.15">
      <c r="A2098" s="2">
        <v>45436</v>
      </c>
      <c r="B2098" s="3">
        <f t="shared" si="98"/>
        <v>2024</v>
      </c>
      <c r="C2098" t="str">
        <f t="shared" si="96"/>
        <v>2023-2024</v>
      </c>
      <c r="D2098" t="s">
        <v>148</v>
      </c>
      <c r="E2098" t="s">
        <v>134</v>
      </c>
      <c r="F2098" t="str">
        <f t="shared" si="97"/>
        <v>Queensland</v>
      </c>
      <c r="G2098" t="s">
        <v>35</v>
      </c>
      <c r="H2098">
        <v>4825</v>
      </c>
      <c r="I2098" t="s">
        <v>11</v>
      </c>
      <c r="J2098" t="s">
        <v>36</v>
      </c>
      <c r="K2098" t="s">
        <v>154</v>
      </c>
      <c r="L2098" t="s">
        <v>14</v>
      </c>
      <c r="M2098" s="5">
        <v>151.25</v>
      </c>
    </row>
    <row r="2099" spans="1:13" x14ac:dyDescent="0.15">
      <c r="A2099" s="2">
        <v>45423</v>
      </c>
      <c r="B2099" s="3">
        <f t="shared" si="98"/>
        <v>2024</v>
      </c>
      <c r="C2099" t="str">
        <f t="shared" si="96"/>
        <v>2023-2024</v>
      </c>
      <c r="D2099" t="s">
        <v>147</v>
      </c>
      <c r="E2099" t="s">
        <v>139</v>
      </c>
      <c r="F2099" t="str">
        <f t="shared" si="97"/>
        <v>New South Wales</v>
      </c>
      <c r="G2099" t="s">
        <v>10</v>
      </c>
      <c r="H2099">
        <v>2020</v>
      </c>
      <c r="I2099" t="s">
        <v>11</v>
      </c>
      <c r="J2099" t="s">
        <v>12</v>
      </c>
      <c r="K2099" t="s">
        <v>151</v>
      </c>
      <c r="L2099" t="s">
        <v>21</v>
      </c>
      <c r="M2099" s="5">
        <v>151.76</v>
      </c>
    </row>
    <row r="2100" spans="1:13" x14ac:dyDescent="0.15">
      <c r="A2100" s="2">
        <v>45189</v>
      </c>
      <c r="B2100" s="3">
        <f t="shared" si="98"/>
        <v>2024</v>
      </c>
      <c r="C2100" t="str">
        <f t="shared" si="96"/>
        <v>2023-2024</v>
      </c>
      <c r="D2100" t="s">
        <v>147</v>
      </c>
      <c r="E2100" t="s">
        <v>39</v>
      </c>
      <c r="F2100" t="str">
        <f t="shared" si="97"/>
        <v>South Australia</v>
      </c>
      <c r="G2100" t="s">
        <v>32</v>
      </c>
      <c r="H2100">
        <v>5343</v>
      </c>
      <c r="I2100" t="s">
        <v>11</v>
      </c>
      <c r="J2100" t="s">
        <v>38</v>
      </c>
      <c r="K2100" t="s">
        <v>156</v>
      </c>
      <c r="L2100" t="s">
        <v>17</v>
      </c>
      <c r="M2100" s="5">
        <v>151.85</v>
      </c>
    </row>
    <row r="2101" spans="1:13" x14ac:dyDescent="0.15">
      <c r="A2101" s="2">
        <v>45110</v>
      </c>
      <c r="B2101" s="3">
        <f t="shared" si="98"/>
        <v>2024</v>
      </c>
      <c r="C2101" t="str">
        <f t="shared" si="96"/>
        <v>2023-2024</v>
      </c>
      <c r="D2101" t="s">
        <v>148</v>
      </c>
      <c r="E2101" t="s">
        <v>129</v>
      </c>
      <c r="F2101" t="str">
        <f t="shared" si="97"/>
        <v>Tasmania</v>
      </c>
      <c r="G2101" t="s">
        <v>70</v>
      </c>
      <c r="H2101">
        <v>7010</v>
      </c>
      <c r="I2101" t="s">
        <v>11</v>
      </c>
      <c r="J2101" t="s">
        <v>71</v>
      </c>
      <c r="K2101" t="s">
        <v>154</v>
      </c>
      <c r="L2101" t="s">
        <v>14</v>
      </c>
      <c r="M2101" s="5">
        <v>151.86000000000001</v>
      </c>
    </row>
    <row r="2102" spans="1:13" x14ac:dyDescent="0.15">
      <c r="A2102" s="2">
        <v>45092</v>
      </c>
      <c r="B2102" s="3">
        <f t="shared" si="98"/>
        <v>2023</v>
      </c>
      <c r="C2102" t="str">
        <f t="shared" si="96"/>
        <v>2022-2023</v>
      </c>
      <c r="D2102" t="s">
        <v>148</v>
      </c>
      <c r="E2102" t="s">
        <v>111</v>
      </c>
      <c r="F2102" t="str">
        <f t="shared" si="97"/>
        <v>New South Wales</v>
      </c>
      <c r="G2102" t="s">
        <v>10</v>
      </c>
      <c r="H2102">
        <v>2120</v>
      </c>
      <c r="I2102" t="s">
        <v>11</v>
      </c>
      <c r="J2102" t="s">
        <v>27</v>
      </c>
      <c r="K2102" t="s">
        <v>151</v>
      </c>
      <c r="L2102" t="s">
        <v>21</v>
      </c>
      <c r="M2102" s="5">
        <v>151.88999999999999</v>
      </c>
    </row>
    <row r="2103" spans="1:13" x14ac:dyDescent="0.15">
      <c r="A2103" s="2">
        <v>45428</v>
      </c>
      <c r="B2103" s="3">
        <f t="shared" si="98"/>
        <v>2024</v>
      </c>
      <c r="C2103" t="str">
        <f t="shared" si="96"/>
        <v>2023-2024</v>
      </c>
      <c r="D2103" t="s">
        <v>147</v>
      </c>
      <c r="E2103" t="s">
        <v>146</v>
      </c>
      <c r="F2103" t="str">
        <f t="shared" si="97"/>
        <v>Victoria</v>
      </c>
      <c r="G2103" t="s">
        <v>45</v>
      </c>
      <c r="H2103">
        <v>3353</v>
      </c>
      <c r="I2103" t="s">
        <v>11</v>
      </c>
      <c r="J2103" t="s">
        <v>60</v>
      </c>
      <c r="K2103" t="s">
        <v>149</v>
      </c>
      <c r="L2103" t="s">
        <v>15</v>
      </c>
      <c r="M2103" s="5">
        <v>151.93</v>
      </c>
    </row>
    <row r="2104" spans="1:13" x14ac:dyDescent="0.15">
      <c r="A2104" s="2">
        <v>45617</v>
      </c>
      <c r="B2104" s="3">
        <f t="shared" si="98"/>
        <v>2025</v>
      </c>
      <c r="C2104" t="str">
        <f t="shared" si="96"/>
        <v>2024-2025</v>
      </c>
      <c r="D2104" t="s">
        <v>148</v>
      </c>
      <c r="E2104" t="s">
        <v>66</v>
      </c>
      <c r="F2104" t="str">
        <f t="shared" si="97"/>
        <v>South Australia</v>
      </c>
      <c r="G2104" t="s">
        <v>32</v>
      </c>
      <c r="H2104">
        <v>5169</v>
      </c>
      <c r="I2104" t="s">
        <v>11</v>
      </c>
      <c r="J2104" t="s">
        <v>33</v>
      </c>
      <c r="K2104" t="s">
        <v>153</v>
      </c>
      <c r="L2104" t="s">
        <v>16</v>
      </c>
      <c r="M2104" s="5">
        <v>152.34</v>
      </c>
    </row>
    <row r="2105" spans="1:13" x14ac:dyDescent="0.15">
      <c r="A2105" s="2">
        <v>45251</v>
      </c>
      <c r="B2105" s="3">
        <f t="shared" si="98"/>
        <v>2024</v>
      </c>
      <c r="C2105" t="str">
        <f t="shared" si="96"/>
        <v>2023-2024</v>
      </c>
      <c r="D2105" t="s">
        <v>147</v>
      </c>
      <c r="E2105" t="s">
        <v>85</v>
      </c>
      <c r="F2105" t="str">
        <f t="shared" si="97"/>
        <v>Queensland</v>
      </c>
      <c r="G2105" t="s">
        <v>35</v>
      </c>
      <c r="H2105">
        <v>4883</v>
      </c>
      <c r="I2105" t="s">
        <v>11</v>
      </c>
      <c r="J2105" t="s">
        <v>36</v>
      </c>
      <c r="K2105" t="s">
        <v>149</v>
      </c>
      <c r="L2105" t="s">
        <v>15</v>
      </c>
      <c r="M2105" s="5">
        <v>152.67000000000002</v>
      </c>
    </row>
    <row r="2106" spans="1:13" x14ac:dyDescent="0.15">
      <c r="A2106" s="2">
        <v>45014</v>
      </c>
      <c r="B2106" s="3">
        <f t="shared" si="98"/>
        <v>2023</v>
      </c>
      <c r="C2106" t="str">
        <f t="shared" si="96"/>
        <v>2022-2023</v>
      </c>
      <c r="D2106" t="s">
        <v>147</v>
      </c>
      <c r="E2106" t="s">
        <v>131</v>
      </c>
      <c r="F2106" t="str">
        <f t="shared" si="97"/>
        <v>Western Australia</v>
      </c>
      <c r="G2106" t="s">
        <v>48</v>
      </c>
      <c r="H2106">
        <v>6530</v>
      </c>
      <c r="I2106" t="s">
        <v>11</v>
      </c>
      <c r="J2106" t="s">
        <v>77</v>
      </c>
      <c r="K2106" t="s">
        <v>149</v>
      </c>
      <c r="L2106" t="s">
        <v>15</v>
      </c>
      <c r="M2106" s="5">
        <v>152.71</v>
      </c>
    </row>
    <row r="2107" spans="1:13" x14ac:dyDescent="0.15">
      <c r="A2107" s="2">
        <v>45145</v>
      </c>
      <c r="B2107" s="3">
        <f t="shared" si="98"/>
        <v>2024</v>
      </c>
      <c r="C2107" t="str">
        <f t="shared" si="96"/>
        <v>2023-2024</v>
      </c>
      <c r="D2107" t="s">
        <v>147</v>
      </c>
      <c r="E2107" t="s">
        <v>138</v>
      </c>
      <c r="F2107" t="str">
        <f t="shared" si="97"/>
        <v>Queensland</v>
      </c>
      <c r="G2107" t="s">
        <v>35</v>
      </c>
      <c r="H2107">
        <v>4558</v>
      </c>
      <c r="I2107" t="s">
        <v>11</v>
      </c>
      <c r="J2107" t="s">
        <v>120</v>
      </c>
      <c r="K2107" t="s">
        <v>149</v>
      </c>
      <c r="L2107" t="s">
        <v>15</v>
      </c>
      <c r="M2107" s="5">
        <v>152.77000000000001</v>
      </c>
    </row>
    <row r="2108" spans="1:13" x14ac:dyDescent="0.15">
      <c r="A2108" s="2">
        <v>45241</v>
      </c>
      <c r="B2108" s="3">
        <f t="shared" si="98"/>
        <v>2024</v>
      </c>
      <c r="C2108" t="str">
        <f t="shared" si="96"/>
        <v>2023-2024</v>
      </c>
      <c r="D2108" t="s">
        <v>147</v>
      </c>
      <c r="E2108" t="s">
        <v>56</v>
      </c>
      <c r="F2108" t="str">
        <f t="shared" si="97"/>
        <v>Northern Territory</v>
      </c>
      <c r="G2108" t="s">
        <v>29</v>
      </c>
      <c r="H2108">
        <v>870</v>
      </c>
      <c r="I2108" t="s">
        <v>11</v>
      </c>
      <c r="J2108" t="s">
        <v>30</v>
      </c>
      <c r="K2108" t="s">
        <v>149</v>
      </c>
      <c r="L2108" t="s">
        <v>15</v>
      </c>
      <c r="M2108" s="5">
        <v>152.86000000000001</v>
      </c>
    </row>
    <row r="2109" spans="1:13" x14ac:dyDescent="0.15">
      <c r="A2109" s="2">
        <v>45650</v>
      </c>
      <c r="B2109" s="3">
        <f t="shared" si="98"/>
        <v>2025</v>
      </c>
      <c r="C2109" t="str">
        <f t="shared" si="96"/>
        <v>2024-2025</v>
      </c>
      <c r="D2109" t="s">
        <v>148</v>
      </c>
      <c r="E2109" t="s">
        <v>84</v>
      </c>
      <c r="F2109" t="str">
        <f t="shared" si="97"/>
        <v>Queensland</v>
      </c>
      <c r="G2109" t="s">
        <v>35</v>
      </c>
      <c r="H2109">
        <v>4740</v>
      </c>
      <c r="I2109" t="s">
        <v>11</v>
      </c>
      <c r="J2109" t="s">
        <v>51</v>
      </c>
      <c r="K2109" t="s">
        <v>153</v>
      </c>
      <c r="L2109" t="s">
        <v>16</v>
      </c>
      <c r="M2109" s="5">
        <v>152.86000000000001</v>
      </c>
    </row>
    <row r="2110" spans="1:13" x14ac:dyDescent="0.15">
      <c r="A2110" s="2">
        <v>45417</v>
      </c>
      <c r="B2110" s="3">
        <f t="shared" si="98"/>
        <v>2024</v>
      </c>
      <c r="C2110" t="str">
        <f t="shared" si="96"/>
        <v>2023-2024</v>
      </c>
      <c r="D2110" t="s">
        <v>147</v>
      </c>
      <c r="E2110" t="s">
        <v>88</v>
      </c>
      <c r="F2110" t="str">
        <f t="shared" si="97"/>
        <v>South Australia</v>
      </c>
      <c r="G2110" t="s">
        <v>32</v>
      </c>
      <c r="H2110">
        <v>5011</v>
      </c>
      <c r="I2110" t="s">
        <v>11</v>
      </c>
      <c r="J2110" t="s">
        <v>33</v>
      </c>
      <c r="K2110" t="s">
        <v>154</v>
      </c>
      <c r="L2110" t="s">
        <v>14</v>
      </c>
      <c r="M2110" s="5">
        <v>152.9</v>
      </c>
    </row>
    <row r="2111" spans="1:13" x14ac:dyDescent="0.15">
      <c r="A2111" s="2">
        <v>45312</v>
      </c>
      <c r="B2111" s="3">
        <f t="shared" si="98"/>
        <v>2024</v>
      </c>
      <c r="C2111" t="str">
        <f t="shared" si="96"/>
        <v>2023-2024</v>
      </c>
      <c r="D2111" t="s">
        <v>147</v>
      </c>
      <c r="E2111" t="s">
        <v>144</v>
      </c>
      <c r="F2111" t="str">
        <f t="shared" si="97"/>
        <v>Queensland</v>
      </c>
      <c r="G2111" t="s">
        <v>35</v>
      </c>
      <c r="H2111">
        <v>4566</v>
      </c>
      <c r="I2111" t="s">
        <v>11</v>
      </c>
      <c r="J2111" t="s">
        <v>120</v>
      </c>
      <c r="K2111" t="s">
        <v>154</v>
      </c>
      <c r="L2111" t="s">
        <v>14</v>
      </c>
      <c r="M2111" s="5">
        <v>153.62</v>
      </c>
    </row>
    <row r="2112" spans="1:13" x14ac:dyDescent="0.15">
      <c r="A2112" s="2">
        <v>45657</v>
      </c>
      <c r="B2112" s="3">
        <f t="shared" si="98"/>
        <v>2025</v>
      </c>
      <c r="C2112" t="str">
        <f t="shared" si="96"/>
        <v>2024-2025</v>
      </c>
      <c r="D2112" t="s">
        <v>147</v>
      </c>
      <c r="E2112" t="s">
        <v>79</v>
      </c>
      <c r="F2112" t="str">
        <f t="shared" si="97"/>
        <v>Australian Capital Territory</v>
      </c>
      <c r="G2112" t="s">
        <v>80</v>
      </c>
      <c r="H2112">
        <v>2617</v>
      </c>
      <c r="I2112" t="s">
        <v>11</v>
      </c>
      <c r="J2112" t="s">
        <v>58</v>
      </c>
      <c r="K2112" t="s">
        <v>19</v>
      </c>
      <c r="L2112" t="s">
        <v>23</v>
      </c>
      <c r="M2112" s="5">
        <v>153.76</v>
      </c>
    </row>
    <row r="2113" spans="1:13" x14ac:dyDescent="0.15">
      <c r="A2113" s="2">
        <v>45435</v>
      </c>
      <c r="B2113" s="3">
        <f t="shared" si="98"/>
        <v>2024</v>
      </c>
      <c r="C2113" t="str">
        <f t="shared" si="96"/>
        <v>2023-2024</v>
      </c>
      <c r="D2113" t="s">
        <v>148</v>
      </c>
      <c r="E2113" t="s">
        <v>112</v>
      </c>
      <c r="F2113" t="str">
        <f t="shared" si="97"/>
        <v>Victoria</v>
      </c>
      <c r="G2113" t="s">
        <v>45</v>
      </c>
      <c r="H2113">
        <v>3076</v>
      </c>
      <c r="I2113" t="s">
        <v>11</v>
      </c>
      <c r="J2113" t="s">
        <v>46</v>
      </c>
      <c r="K2113" t="s">
        <v>154</v>
      </c>
      <c r="L2113" t="s">
        <v>14</v>
      </c>
      <c r="M2113" s="5">
        <v>154.07</v>
      </c>
    </row>
    <row r="2114" spans="1:13" x14ac:dyDescent="0.15">
      <c r="A2114" s="2">
        <v>45006</v>
      </c>
      <c r="B2114" s="3">
        <f t="shared" si="98"/>
        <v>2023</v>
      </c>
      <c r="C2114" t="str">
        <f t="shared" ref="C2114:C2177" si="99">IF(MONTH(A2114) &gt;= 7, YEAR(A2114) &amp; "-" &amp; YEAR(A2114) + 1, YEAR(A2114) - 1 &amp; "-" &amp; YEAR(A2114))</f>
        <v>2022-2023</v>
      </c>
      <c r="D2114" t="s">
        <v>148</v>
      </c>
      <c r="E2114" t="s">
        <v>65</v>
      </c>
      <c r="F2114" t="str">
        <f t="shared" ref="F2114:F2177" si="100">IF(G2114="WA","Western Australia",
IF(G2114="NSW","New South Wales",
IF(G2114="QLD","Queensland",
IF(G2114="VIC","Victoria",
IF(G2114="TAS","Tasmania",
IF(G2114="SA","South Australia",
IF(G2114="NT","Northern Territory",
IF(G2114="ACT","Australian Capital Territory",G2114))))))))</f>
        <v>New South Wales</v>
      </c>
      <c r="G2114" t="s">
        <v>10</v>
      </c>
      <c r="H2114">
        <v>2541</v>
      </c>
      <c r="I2114" t="s">
        <v>11</v>
      </c>
      <c r="J2114" t="s">
        <v>58</v>
      </c>
      <c r="K2114" t="s">
        <v>149</v>
      </c>
      <c r="L2114" t="s">
        <v>15</v>
      </c>
      <c r="M2114" s="5">
        <v>154.47</v>
      </c>
    </row>
    <row r="2115" spans="1:13" x14ac:dyDescent="0.15">
      <c r="A2115" s="2">
        <v>45625</v>
      </c>
      <c r="B2115" s="3">
        <f t="shared" ref="B2115:B2178" si="101">IF(MONTH(A2115)&gt;=7,YEAR(A2115)+1,YEAR(A2115))</f>
        <v>2025</v>
      </c>
      <c r="C2115" t="str">
        <f t="shared" si="99"/>
        <v>2024-2025</v>
      </c>
      <c r="D2115" t="s">
        <v>147</v>
      </c>
      <c r="E2115" t="s">
        <v>114</v>
      </c>
      <c r="F2115" t="str">
        <f t="shared" si="100"/>
        <v>Victoria</v>
      </c>
      <c r="G2115" t="s">
        <v>45</v>
      </c>
      <c r="H2115">
        <v>3551</v>
      </c>
      <c r="I2115" t="s">
        <v>11</v>
      </c>
      <c r="J2115" t="s">
        <v>60</v>
      </c>
      <c r="K2115" t="s">
        <v>153</v>
      </c>
      <c r="L2115" t="s">
        <v>16</v>
      </c>
      <c r="M2115" s="5">
        <v>154.47999999999999</v>
      </c>
    </row>
    <row r="2116" spans="1:13" x14ac:dyDescent="0.15">
      <c r="A2116" s="2">
        <v>45642</v>
      </c>
      <c r="B2116" s="3">
        <f t="shared" si="101"/>
        <v>2025</v>
      </c>
      <c r="C2116" t="str">
        <f t="shared" si="99"/>
        <v>2024-2025</v>
      </c>
      <c r="D2116" t="s">
        <v>147</v>
      </c>
      <c r="E2116" t="s">
        <v>139</v>
      </c>
      <c r="F2116" t="str">
        <f t="shared" si="100"/>
        <v>New South Wales</v>
      </c>
      <c r="G2116" t="s">
        <v>10</v>
      </c>
      <c r="H2116">
        <v>2020</v>
      </c>
      <c r="I2116" t="s">
        <v>11</v>
      </c>
      <c r="J2116" t="s">
        <v>12</v>
      </c>
      <c r="K2116" t="s">
        <v>154</v>
      </c>
      <c r="L2116" t="s">
        <v>14</v>
      </c>
      <c r="M2116" s="5">
        <v>154.55000000000001</v>
      </c>
    </row>
    <row r="2117" spans="1:13" x14ac:dyDescent="0.15">
      <c r="A2117" s="2">
        <v>45198</v>
      </c>
      <c r="B2117" s="3">
        <f t="shared" si="101"/>
        <v>2024</v>
      </c>
      <c r="C2117" t="str">
        <f t="shared" si="99"/>
        <v>2023-2024</v>
      </c>
      <c r="D2117" t="s">
        <v>148</v>
      </c>
      <c r="E2117" t="s">
        <v>81</v>
      </c>
      <c r="F2117" t="str">
        <f t="shared" si="100"/>
        <v>New South Wales</v>
      </c>
      <c r="G2117" t="s">
        <v>10</v>
      </c>
      <c r="H2117">
        <v>2485</v>
      </c>
      <c r="I2117" t="s">
        <v>11</v>
      </c>
      <c r="J2117" t="s">
        <v>68</v>
      </c>
      <c r="K2117" t="s">
        <v>151</v>
      </c>
      <c r="L2117" t="s">
        <v>21</v>
      </c>
      <c r="M2117" s="5">
        <v>154.84</v>
      </c>
    </row>
    <row r="2118" spans="1:13" x14ac:dyDescent="0.15">
      <c r="A2118" s="2">
        <v>44965</v>
      </c>
      <c r="B2118" s="3">
        <f t="shared" si="101"/>
        <v>2023</v>
      </c>
      <c r="C2118" t="str">
        <f t="shared" si="99"/>
        <v>2022-2023</v>
      </c>
      <c r="D2118" t="s">
        <v>147</v>
      </c>
      <c r="E2118" t="s">
        <v>114</v>
      </c>
      <c r="F2118" t="str">
        <f t="shared" si="100"/>
        <v>Victoria</v>
      </c>
      <c r="G2118" t="s">
        <v>45</v>
      </c>
      <c r="H2118">
        <v>3551</v>
      </c>
      <c r="I2118" t="s">
        <v>11</v>
      </c>
      <c r="J2118" t="s">
        <v>60</v>
      </c>
      <c r="K2118" t="s">
        <v>156</v>
      </c>
      <c r="L2118" t="s">
        <v>17</v>
      </c>
      <c r="M2118" s="5">
        <v>154.87</v>
      </c>
    </row>
    <row r="2119" spans="1:13" x14ac:dyDescent="0.15">
      <c r="A2119" s="2">
        <v>45128</v>
      </c>
      <c r="B2119" s="3">
        <f t="shared" si="101"/>
        <v>2024</v>
      </c>
      <c r="C2119" t="str">
        <f t="shared" si="99"/>
        <v>2023-2024</v>
      </c>
      <c r="D2119" t="s">
        <v>147</v>
      </c>
      <c r="E2119" t="s">
        <v>83</v>
      </c>
      <c r="F2119" t="str">
        <f t="shared" si="100"/>
        <v>New South Wales</v>
      </c>
      <c r="G2119" t="s">
        <v>10</v>
      </c>
      <c r="H2119">
        <v>2750</v>
      </c>
      <c r="I2119" t="s">
        <v>11</v>
      </c>
      <c r="J2119" t="s">
        <v>25</v>
      </c>
      <c r="K2119" t="s">
        <v>154</v>
      </c>
      <c r="L2119" t="s">
        <v>14</v>
      </c>
      <c r="M2119" s="5">
        <v>154.89000000000001</v>
      </c>
    </row>
    <row r="2120" spans="1:13" x14ac:dyDescent="0.15">
      <c r="A2120" s="2">
        <v>45306</v>
      </c>
      <c r="B2120" s="3">
        <f t="shared" si="101"/>
        <v>2024</v>
      </c>
      <c r="C2120" t="str">
        <f t="shared" si="99"/>
        <v>2023-2024</v>
      </c>
      <c r="D2120" t="s">
        <v>148</v>
      </c>
      <c r="E2120" t="s">
        <v>131</v>
      </c>
      <c r="F2120" t="str">
        <f t="shared" si="100"/>
        <v>Western Australia</v>
      </c>
      <c r="G2120" t="s">
        <v>48</v>
      </c>
      <c r="H2120">
        <v>6530</v>
      </c>
      <c r="I2120" t="s">
        <v>11</v>
      </c>
      <c r="J2120" t="s">
        <v>77</v>
      </c>
      <c r="K2120" t="s">
        <v>150</v>
      </c>
      <c r="L2120" t="s">
        <v>18</v>
      </c>
      <c r="M2120" s="5">
        <v>155</v>
      </c>
    </row>
    <row r="2121" spans="1:13" x14ac:dyDescent="0.15">
      <c r="A2121" s="2">
        <v>45053</v>
      </c>
      <c r="B2121" s="3">
        <f t="shared" si="101"/>
        <v>2023</v>
      </c>
      <c r="C2121" t="str">
        <f t="shared" si="99"/>
        <v>2022-2023</v>
      </c>
      <c r="D2121" t="s">
        <v>148</v>
      </c>
      <c r="E2121" t="s">
        <v>123</v>
      </c>
      <c r="F2121" t="str">
        <f t="shared" si="100"/>
        <v>Western Australia</v>
      </c>
      <c r="G2121" t="s">
        <v>48</v>
      </c>
      <c r="H2121">
        <v>6109</v>
      </c>
      <c r="I2121" t="s">
        <v>11</v>
      </c>
      <c r="J2121" t="s">
        <v>94</v>
      </c>
      <c r="K2121" t="s">
        <v>155</v>
      </c>
      <c r="L2121" t="s">
        <v>20</v>
      </c>
      <c r="M2121" s="5">
        <v>155.46</v>
      </c>
    </row>
    <row r="2122" spans="1:13" x14ac:dyDescent="0.15">
      <c r="A2122" s="2">
        <v>44940</v>
      </c>
      <c r="B2122" s="3">
        <f t="shared" si="101"/>
        <v>2023</v>
      </c>
      <c r="C2122" t="str">
        <f t="shared" si="99"/>
        <v>2022-2023</v>
      </c>
      <c r="D2122" t="s">
        <v>147</v>
      </c>
      <c r="E2122" t="s">
        <v>88</v>
      </c>
      <c r="F2122" t="str">
        <f t="shared" si="100"/>
        <v>South Australia</v>
      </c>
      <c r="G2122" t="s">
        <v>32</v>
      </c>
      <c r="H2122">
        <v>5011</v>
      </c>
      <c r="I2122" t="s">
        <v>11</v>
      </c>
      <c r="J2122" t="s">
        <v>33</v>
      </c>
      <c r="K2122" t="s">
        <v>151</v>
      </c>
      <c r="L2122" t="s">
        <v>21</v>
      </c>
      <c r="M2122" s="5">
        <v>155.74</v>
      </c>
    </row>
    <row r="2123" spans="1:13" x14ac:dyDescent="0.15">
      <c r="A2123" s="2">
        <v>45496</v>
      </c>
      <c r="B2123" s="3">
        <f t="shared" si="101"/>
        <v>2025</v>
      </c>
      <c r="C2123" t="str">
        <f t="shared" si="99"/>
        <v>2024-2025</v>
      </c>
      <c r="D2123" t="s">
        <v>147</v>
      </c>
      <c r="E2123" t="s">
        <v>79</v>
      </c>
      <c r="F2123" t="str">
        <f t="shared" si="100"/>
        <v>Australian Capital Territory</v>
      </c>
      <c r="G2123" t="s">
        <v>80</v>
      </c>
      <c r="H2123">
        <v>2617</v>
      </c>
      <c r="I2123" t="s">
        <v>11</v>
      </c>
      <c r="J2123" t="s">
        <v>58</v>
      </c>
      <c r="K2123" t="s">
        <v>149</v>
      </c>
      <c r="L2123" t="s">
        <v>15</v>
      </c>
      <c r="M2123" s="5">
        <v>156.04000000000002</v>
      </c>
    </row>
    <row r="2124" spans="1:13" x14ac:dyDescent="0.15">
      <c r="A2124" s="2">
        <v>45630</v>
      </c>
      <c r="B2124" s="3">
        <f t="shared" si="101"/>
        <v>2025</v>
      </c>
      <c r="C2124" t="str">
        <f t="shared" si="99"/>
        <v>2024-2025</v>
      </c>
      <c r="D2124" t="s">
        <v>147</v>
      </c>
      <c r="E2124" t="s">
        <v>52</v>
      </c>
      <c r="F2124" t="str">
        <f t="shared" si="100"/>
        <v>Victoria</v>
      </c>
      <c r="G2124" t="s">
        <v>45</v>
      </c>
      <c r="H2124">
        <v>3030</v>
      </c>
      <c r="I2124" t="s">
        <v>11</v>
      </c>
      <c r="J2124" t="s">
        <v>46</v>
      </c>
      <c r="K2124" t="s">
        <v>155</v>
      </c>
      <c r="L2124" t="s">
        <v>20</v>
      </c>
      <c r="M2124" s="5">
        <v>157.41999999999999</v>
      </c>
    </row>
    <row r="2125" spans="1:13" x14ac:dyDescent="0.15">
      <c r="A2125" s="2">
        <v>45333</v>
      </c>
      <c r="B2125" s="3">
        <f t="shared" si="101"/>
        <v>2024</v>
      </c>
      <c r="C2125" t="str">
        <f t="shared" si="99"/>
        <v>2023-2024</v>
      </c>
      <c r="D2125" t="s">
        <v>148</v>
      </c>
      <c r="E2125" t="s">
        <v>75</v>
      </c>
      <c r="F2125" t="str">
        <f t="shared" si="100"/>
        <v>Victoria</v>
      </c>
      <c r="G2125" t="s">
        <v>45</v>
      </c>
      <c r="H2125">
        <v>3630</v>
      </c>
      <c r="I2125" t="s">
        <v>11</v>
      </c>
      <c r="J2125" t="s">
        <v>55</v>
      </c>
      <c r="K2125" t="s">
        <v>19</v>
      </c>
      <c r="L2125" t="s">
        <v>23</v>
      </c>
      <c r="M2125" s="5">
        <v>157.44999999999999</v>
      </c>
    </row>
    <row r="2126" spans="1:13" x14ac:dyDescent="0.15">
      <c r="A2126" s="2">
        <v>45556</v>
      </c>
      <c r="B2126" s="3">
        <f t="shared" si="101"/>
        <v>2025</v>
      </c>
      <c r="C2126" t="str">
        <f t="shared" si="99"/>
        <v>2024-2025</v>
      </c>
      <c r="D2126" t="s">
        <v>148</v>
      </c>
      <c r="E2126" t="s">
        <v>112</v>
      </c>
      <c r="F2126" t="str">
        <f t="shared" si="100"/>
        <v>Victoria</v>
      </c>
      <c r="G2126" t="s">
        <v>45</v>
      </c>
      <c r="H2126">
        <v>3076</v>
      </c>
      <c r="I2126" t="s">
        <v>11</v>
      </c>
      <c r="J2126" t="s">
        <v>46</v>
      </c>
      <c r="K2126" t="s">
        <v>151</v>
      </c>
      <c r="L2126" t="s">
        <v>21</v>
      </c>
      <c r="M2126" s="5">
        <v>157.69999999999999</v>
      </c>
    </row>
    <row r="2127" spans="1:13" x14ac:dyDescent="0.15">
      <c r="A2127" s="2">
        <v>44964</v>
      </c>
      <c r="B2127" s="3">
        <f t="shared" si="101"/>
        <v>2023</v>
      </c>
      <c r="C2127" t="str">
        <f t="shared" si="99"/>
        <v>2022-2023</v>
      </c>
      <c r="D2127" t="s">
        <v>148</v>
      </c>
      <c r="E2127" t="s">
        <v>59</v>
      </c>
      <c r="F2127" t="str">
        <f t="shared" si="100"/>
        <v>Victoria</v>
      </c>
      <c r="G2127" t="s">
        <v>45</v>
      </c>
      <c r="H2127">
        <v>3280</v>
      </c>
      <c r="I2127" t="s">
        <v>11</v>
      </c>
      <c r="J2127" t="s">
        <v>60</v>
      </c>
      <c r="K2127" t="s">
        <v>19</v>
      </c>
      <c r="L2127" t="s">
        <v>23</v>
      </c>
      <c r="M2127" s="5">
        <v>157.74</v>
      </c>
    </row>
    <row r="2128" spans="1:13" x14ac:dyDescent="0.15">
      <c r="A2128" s="2">
        <v>45542</v>
      </c>
      <c r="B2128" s="3">
        <f t="shared" si="101"/>
        <v>2025</v>
      </c>
      <c r="C2128" t="str">
        <f t="shared" si="99"/>
        <v>2024-2025</v>
      </c>
      <c r="D2128" t="s">
        <v>147</v>
      </c>
      <c r="E2128" t="s">
        <v>47</v>
      </c>
      <c r="F2128" t="str">
        <f t="shared" si="100"/>
        <v>Western Australia</v>
      </c>
      <c r="G2128" t="s">
        <v>48</v>
      </c>
      <c r="H2128">
        <v>6030</v>
      </c>
      <c r="I2128" t="s">
        <v>11</v>
      </c>
      <c r="J2128" t="s">
        <v>49</v>
      </c>
      <c r="K2128" t="s">
        <v>149</v>
      </c>
      <c r="L2128" t="s">
        <v>15</v>
      </c>
      <c r="M2128" s="5">
        <v>157.80000000000001</v>
      </c>
    </row>
    <row r="2129" spans="1:13" x14ac:dyDescent="0.15">
      <c r="A2129" s="2">
        <v>45140</v>
      </c>
      <c r="B2129" s="3">
        <f t="shared" si="101"/>
        <v>2024</v>
      </c>
      <c r="C2129" t="str">
        <f t="shared" si="99"/>
        <v>2023-2024</v>
      </c>
      <c r="D2129" t="s">
        <v>147</v>
      </c>
      <c r="E2129" t="s">
        <v>97</v>
      </c>
      <c r="F2129" t="str">
        <f t="shared" si="100"/>
        <v>Tasmania</v>
      </c>
      <c r="G2129" t="s">
        <v>70</v>
      </c>
      <c r="H2129">
        <v>7250</v>
      </c>
      <c r="I2129" t="s">
        <v>11</v>
      </c>
      <c r="J2129" t="s">
        <v>71</v>
      </c>
      <c r="K2129" t="s">
        <v>153</v>
      </c>
      <c r="L2129" t="s">
        <v>16</v>
      </c>
      <c r="M2129" s="5">
        <v>157.81</v>
      </c>
    </row>
    <row r="2130" spans="1:13" x14ac:dyDescent="0.15">
      <c r="A2130" s="2">
        <v>45406</v>
      </c>
      <c r="B2130" s="3">
        <f t="shared" si="101"/>
        <v>2024</v>
      </c>
      <c r="C2130" t="str">
        <f t="shared" si="99"/>
        <v>2023-2024</v>
      </c>
      <c r="D2130" t="s">
        <v>148</v>
      </c>
      <c r="E2130" t="s">
        <v>111</v>
      </c>
      <c r="F2130" t="str">
        <f t="shared" si="100"/>
        <v>New South Wales</v>
      </c>
      <c r="G2130" t="s">
        <v>10</v>
      </c>
      <c r="H2130">
        <v>2120</v>
      </c>
      <c r="I2130" t="s">
        <v>11</v>
      </c>
      <c r="J2130" t="s">
        <v>27</v>
      </c>
      <c r="K2130" t="s">
        <v>154</v>
      </c>
      <c r="L2130" t="s">
        <v>14</v>
      </c>
      <c r="M2130" s="5">
        <v>157.82999999999998</v>
      </c>
    </row>
    <row r="2131" spans="1:13" x14ac:dyDescent="0.15">
      <c r="A2131" s="2">
        <v>45549</v>
      </c>
      <c r="B2131" s="3">
        <f t="shared" si="101"/>
        <v>2025</v>
      </c>
      <c r="C2131" t="str">
        <f t="shared" si="99"/>
        <v>2024-2025</v>
      </c>
      <c r="D2131" t="s">
        <v>148</v>
      </c>
      <c r="E2131" t="s">
        <v>136</v>
      </c>
      <c r="F2131" t="str">
        <f t="shared" si="100"/>
        <v>Victoria</v>
      </c>
      <c r="G2131" t="s">
        <v>45</v>
      </c>
      <c r="H2131">
        <v>3175</v>
      </c>
      <c r="I2131" t="s">
        <v>11</v>
      </c>
      <c r="J2131" t="s">
        <v>63</v>
      </c>
      <c r="K2131" t="s">
        <v>154</v>
      </c>
      <c r="L2131" t="s">
        <v>14</v>
      </c>
      <c r="M2131" s="5">
        <v>157.91000000000003</v>
      </c>
    </row>
    <row r="2132" spans="1:13" x14ac:dyDescent="0.15">
      <c r="A2132" s="2">
        <v>45111</v>
      </c>
      <c r="B2132" s="3">
        <f t="shared" si="101"/>
        <v>2024</v>
      </c>
      <c r="C2132" t="str">
        <f t="shared" si="99"/>
        <v>2023-2024</v>
      </c>
      <c r="D2132" t="s">
        <v>147</v>
      </c>
      <c r="E2132" t="s">
        <v>96</v>
      </c>
      <c r="F2132" t="str">
        <f t="shared" si="100"/>
        <v>Western Australia</v>
      </c>
      <c r="G2132" t="s">
        <v>48</v>
      </c>
      <c r="H2132">
        <v>6330</v>
      </c>
      <c r="I2132" t="s">
        <v>11</v>
      </c>
      <c r="J2132" t="s">
        <v>94</v>
      </c>
      <c r="K2132" t="s">
        <v>157</v>
      </c>
      <c r="L2132" t="s">
        <v>22</v>
      </c>
      <c r="M2132" s="5">
        <v>157.94999999999999</v>
      </c>
    </row>
    <row r="2133" spans="1:13" x14ac:dyDescent="0.15">
      <c r="A2133" s="2">
        <v>45103</v>
      </c>
      <c r="B2133" s="3">
        <f t="shared" si="101"/>
        <v>2023</v>
      </c>
      <c r="C2133" t="str">
        <f t="shared" si="99"/>
        <v>2022-2023</v>
      </c>
      <c r="D2133" t="s">
        <v>148</v>
      </c>
      <c r="E2133" t="s">
        <v>41</v>
      </c>
      <c r="F2133" t="str">
        <f t="shared" si="100"/>
        <v>New South Wales</v>
      </c>
      <c r="G2133" t="s">
        <v>10</v>
      </c>
      <c r="H2133">
        <v>2830</v>
      </c>
      <c r="I2133" t="s">
        <v>11</v>
      </c>
      <c r="J2133" t="s">
        <v>25</v>
      </c>
      <c r="K2133" t="s">
        <v>150</v>
      </c>
      <c r="L2133" t="s">
        <v>18</v>
      </c>
      <c r="M2133" s="5">
        <v>157.97999999999999</v>
      </c>
    </row>
    <row r="2134" spans="1:13" x14ac:dyDescent="0.15">
      <c r="A2134" s="2">
        <v>45606</v>
      </c>
      <c r="B2134" s="3">
        <f t="shared" si="101"/>
        <v>2025</v>
      </c>
      <c r="C2134" t="str">
        <f t="shared" si="99"/>
        <v>2024-2025</v>
      </c>
      <c r="D2134" t="s">
        <v>147</v>
      </c>
      <c r="E2134" t="s">
        <v>52</v>
      </c>
      <c r="F2134" t="str">
        <f t="shared" si="100"/>
        <v>Victoria</v>
      </c>
      <c r="G2134" t="s">
        <v>45</v>
      </c>
      <c r="H2134">
        <v>3030</v>
      </c>
      <c r="I2134" t="s">
        <v>11</v>
      </c>
      <c r="J2134" t="s">
        <v>46</v>
      </c>
      <c r="K2134" t="s">
        <v>150</v>
      </c>
      <c r="L2134" t="s">
        <v>18</v>
      </c>
      <c r="M2134" s="5">
        <v>158.05000000000001</v>
      </c>
    </row>
    <row r="2135" spans="1:13" x14ac:dyDescent="0.15">
      <c r="A2135" s="2">
        <v>45408</v>
      </c>
      <c r="B2135" s="3">
        <f t="shared" si="101"/>
        <v>2024</v>
      </c>
      <c r="C2135" t="str">
        <f t="shared" si="99"/>
        <v>2023-2024</v>
      </c>
      <c r="D2135" t="s">
        <v>147</v>
      </c>
      <c r="E2135" t="s">
        <v>119</v>
      </c>
      <c r="F2135" t="str">
        <f t="shared" si="100"/>
        <v>Queensland</v>
      </c>
      <c r="G2135" t="s">
        <v>35</v>
      </c>
      <c r="H2135">
        <v>4570</v>
      </c>
      <c r="I2135" t="s">
        <v>11</v>
      </c>
      <c r="J2135" t="s">
        <v>120</v>
      </c>
      <c r="K2135" t="s">
        <v>152</v>
      </c>
      <c r="L2135" t="s">
        <v>13</v>
      </c>
      <c r="M2135" s="5">
        <v>158.43000000000004</v>
      </c>
    </row>
    <row r="2136" spans="1:13" x14ac:dyDescent="0.15">
      <c r="A2136" s="2">
        <v>45499</v>
      </c>
      <c r="B2136" s="3">
        <f t="shared" si="101"/>
        <v>2025</v>
      </c>
      <c r="C2136" t="str">
        <f t="shared" si="99"/>
        <v>2024-2025</v>
      </c>
      <c r="D2136" t="s">
        <v>147</v>
      </c>
      <c r="E2136" t="s">
        <v>126</v>
      </c>
      <c r="F2136" t="str">
        <f t="shared" si="100"/>
        <v>Queensland</v>
      </c>
      <c r="G2136" t="s">
        <v>35</v>
      </c>
      <c r="H2136">
        <v>4551</v>
      </c>
      <c r="I2136" t="s">
        <v>11</v>
      </c>
      <c r="J2136" t="s">
        <v>120</v>
      </c>
      <c r="K2136" t="s">
        <v>150</v>
      </c>
      <c r="L2136" t="s">
        <v>18</v>
      </c>
      <c r="M2136" s="5">
        <v>158.54</v>
      </c>
    </row>
    <row r="2137" spans="1:13" x14ac:dyDescent="0.15">
      <c r="A2137" s="2">
        <v>44936</v>
      </c>
      <c r="B2137" s="3">
        <f t="shared" si="101"/>
        <v>2023</v>
      </c>
      <c r="C2137" t="str">
        <f t="shared" si="99"/>
        <v>2022-2023</v>
      </c>
      <c r="D2137" t="s">
        <v>147</v>
      </c>
      <c r="E2137" t="s">
        <v>97</v>
      </c>
      <c r="F2137" t="str">
        <f t="shared" si="100"/>
        <v>Tasmania</v>
      </c>
      <c r="G2137" t="s">
        <v>70</v>
      </c>
      <c r="H2137">
        <v>7250</v>
      </c>
      <c r="I2137" t="s">
        <v>11</v>
      </c>
      <c r="J2137" t="s">
        <v>71</v>
      </c>
      <c r="K2137" t="s">
        <v>154</v>
      </c>
      <c r="L2137" t="s">
        <v>14</v>
      </c>
      <c r="M2137" s="5">
        <v>158.78</v>
      </c>
    </row>
    <row r="2138" spans="1:13" x14ac:dyDescent="0.15">
      <c r="A2138" s="2">
        <v>45486</v>
      </c>
      <c r="B2138" s="3">
        <f t="shared" si="101"/>
        <v>2025</v>
      </c>
      <c r="C2138" t="str">
        <f t="shared" si="99"/>
        <v>2024-2025</v>
      </c>
      <c r="D2138" t="s">
        <v>148</v>
      </c>
      <c r="E2138" t="s">
        <v>76</v>
      </c>
      <c r="F2138" t="str">
        <f t="shared" si="100"/>
        <v>Western Australia</v>
      </c>
      <c r="G2138" t="s">
        <v>48</v>
      </c>
      <c r="H2138">
        <v>6450</v>
      </c>
      <c r="I2138" t="s">
        <v>11</v>
      </c>
      <c r="J2138" t="s">
        <v>77</v>
      </c>
      <c r="K2138" t="s">
        <v>150</v>
      </c>
      <c r="L2138" t="s">
        <v>18</v>
      </c>
      <c r="M2138" s="5">
        <v>159.11000000000001</v>
      </c>
    </row>
    <row r="2139" spans="1:13" x14ac:dyDescent="0.15">
      <c r="A2139" s="2">
        <v>44929</v>
      </c>
      <c r="B2139" s="3">
        <f t="shared" si="101"/>
        <v>2023</v>
      </c>
      <c r="C2139" t="str">
        <f t="shared" si="99"/>
        <v>2022-2023</v>
      </c>
      <c r="D2139" t="s">
        <v>147</v>
      </c>
      <c r="E2139" t="s">
        <v>138</v>
      </c>
      <c r="F2139" t="str">
        <f t="shared" si="100"/>
        <v>Queensland</v>
      </c>
      <c r="G2139" t="s">
        <v>35</v>
      </c>
      <c r="H2139">
        <v>4558</v>
      </c>
      <c r="I2139" t="s">
        <v>11</v>
      </c>
      <c r="J2139" t="s">
        <v>120</v>
      </c>
      <c r="K2139" t="s">
        <v>150</v>
      </c>
      <c r="L2139" t="s">
        <v>18</v>
      </c>
      <c r="M2139" s="5">
        <v>159.58000000000001</v>
      </c>
    </row>
    <row r="2140" spans="1:13" x14ac:dyDescent="0.15">
      <c r="A2140" s="2">
        <v>45432</v>
      </c>
      <c r="B2140" s="3">
        <f t="shared" si="101"/>
        <v>2024</v>
      </c>
      <c r="C2140" t="str">
        <f t="shared" si="99"/>
        <v>2023-2024</v>
      </c>
      <c r="D2140" t="s">
        <v>148</v>
      </c>
      <c r="E2140" t="s">
        <v>141</v>
      </c>
      <c r="F2140" t="str">
        <f t="shared" si="100"/>
        <v>Western Australia</v>
      </c>
      <c r="G2140" t="s">
        <v>48</v>
      </c>
      <c r="H2140">
        <v>6052</v>
      </c>
      <c r="I2140" t="s">
        <v>11</v>
      </c>
      <c r="J2140" t="s">
        <v>49</v>
      </c>
      <c r="K2140" t="s">
        <v>19</v>
      </c>
      <c r="L2140" t="s">
        <v>23</v>
      </c>
      <c r="M2140" s="5">
        <v>159.73000000000002</v>
      </c>
    </row>
    <row r="2141" spans="1:13" x14ac:dyDescent="0.15">
      <c r="A2141" s="2">
        <v>45326</v>
      </c>
      <c r="B2141" s="3">
        <f t="shared" si="101"/>
        <v>2024</v>
      </c>
      <c r="C2141" t="str">
        <f t="shared" si="99"/>
        <v>2023-2024</v>
      </c>
      <c r="D2141" t="s">
        <v>147</v>
      </c>
      <c r="E2141" t="s">
        <v>76</v>
      </c>
      <c r="F2141" t="str">
        <f t="shared" si="100"/>
        <v>Western Australia</v>
      </c>
      <c r="G2141" t="s">
        <v>48</v>
      </c>
      <c r="H2141">
        <v>6450</v>
      </c>
      <c r="I2141" t="s">
        <v>11</v>
      </c>
      <c r="J2141" t="s">
        <v>77</v>
      </c>
      <c r="K2141" t="s">
        <v>154</v>
      </c>
      <c r="L2141" t="s">
        <v>14</v>
      </c>
      <c r="M2141" s="5">
        <v>159.91</v>
      </c>
    </row>
    <row r="2142" spans="1:13" x14ac:dyDescent="0.15">
      <c r="A2142" s="2">
        <v>45263</v>
      </c>
      <c r="B2142" s="3">
        <f t="shared" si="101"/>
        <v>2024</v>
      </c>
      <c r="C2142" t="str">
        <f t="shared" si="99"/>
        <v>2023-2024</v>
      </c>
      <c r="D2142" t="s">
        <v>147</v>
      </c>
      <c r="E2142" t="s">
        <v>40</v>
      </c>
      <c r="F2142" t="str">
        <f t="shared" si="100"/>
        <v>New South Wales</v>
      </c>
      <c r="G2142" t="s">
        <v>10</v>
      </c>
      <c r="H2142">
        <v>2116</v>
      </c>
      <c r="I2142" t="s">
        <v>11</v>
      </c>
      <c r="J2142" t="s">
        <v>27</v>
      </c>
      <c r="K2142" t="s">
        <v>154</v>
      </c>
      <c r="L2142" t="s">
        <v>14</v>
      </c>
      <c r="M2142" s="5">
        <v>160.08000000000001</v>
      </c>
    </row>
    <row r="2143" spans="1:13" x14ac:dyDescent="0.15">
      <c r="A2143" s="2">
        <v>45520</v>
      </c>
      <c r="B2143" s="3">
        <f t="shared" si="101"/>
        <v>2025</v>
      </c>
      <c r="C2143" t="str">
        <f t="shared" si="99"/>
        <v>2024-2025</v>
      </c>
      <c r="D2143" t="s">
        <v>148</v>
      </c>
      <c r="E2143" t="s">
        <v>125</v>
      </c>
      <c r="F2143" t="str">
        <f t="shared" si="100"/>
        <v>Victoria</v>
      </c>
      <c r="G2143" t="s">
        <v>45</v>
      </c>
      <c r="H2143">
        <v>3400</v>
      </c>
      <c r="I2143" t="s">
        <v>11</v>
      </c>
      <c r="J2143" t="s">
        <v>60</v>
      </c>
      <c r="K2143" t="s">
        <v>156</v>
      </c>
      <c r="L2143" t="s">
        <v>17</v>
      </c>
      <c r="M2143" s="5">
        <v>160.44999999999999</v>
      </c>
    </row>
    <row r="2144" spans="1:13" x14ac:dyDescent="0.15">
      <c r="A2144" s="2">
        <v>45170</v>
      </c>
      <c r="B2144" s="3">
        <f t="shared" si="101"/>
        <v>2024</v>
      </c>
      <c r="C2144" t="str">
        <f t="shared" si="99"/>
        <v>2023-2024</v>
      </c>
      <c r="D2144" t="s">
        <v>148</v>
      </c>
      <c r="E2144" t="s">
        <v>105</v>
      </c>
      <c r="F2144" t="str">
        <f t="shared" si="100"/>
        <v>Victoria</v>
      </c>
      <c r="G2144" t="s">
        <v>45</v>
      </c>
      <c r="H2144">
        <v>3500</v>
      </c>
      <c r="I2144" t="s">
        <v>11</v>
      </c>
      <c r="J2144" t="s">
        <v>60</v>
      </c>
      <c r="K2144" t="s">
        <v>151</v>
      </c>
      <c r="L2144" t="s">
        <v>21</v>
      </c>
      <c r="M2144" s="5">
        <v>160.84</v>
      </c>
    </row>
    <row r="2145" spans="1:13" x14ac:dyDescent="0.15">
      <c r="A2145" s="2">
        <v>45377</v>
      </c>
      <c r="B2145" s="3">
        <f t="shared" si="101"/>
        <v>2024</v>
      </c>
      <c r="C2145" t="str">
        <f t="shared" si="99"/>
        <v>2023-2024</v>
      </c>
      <c r="D2145" t="s">
        <v>147</v>
      </c>
      <c r="E2145" t="s">
        <v>139</v>
      </c>
      <c r="F2145" t="str">
        <f t="shared" si="100"/>
        <v>New South Wales</v>
      </c>
      <c r="G2145" t="s">
        <v>10</v>
      </c>
      <c r="H2145">
        <v>2020</v>
      </c>
      <c r="I2145" t="s">
        <v>11</v>
      </c>
      <c r="J2145" t="s">
        <v>12</v>
      </c>
      <c r="K2145" t="s">
        <v>19</v>
      </c>
      <c r="L2145" t="s">
        <v>23</v>
      </c>
      <c r="M2145" s="5">
        <v>161.12</v>
      </c>
    </row>
    <row r="2146" spans="1:13" x14ac:dyDescent="0.15">
      <c r="A2146" s="2">
        <v>45413</v>
      </c>
      <c r="B2146" s="3">
        <f t="shared" si="101"/>
        <v>2024</v>
      </c>
      <c r="C2146" t="str">
        <f t="shared" si="99"/>
        <v>2023-2024</v>
      </c>
      <c r="D2146" t="s">
        <v>147</v>
      </c>
      <c r="E2146" t="s">
        <v>92</v>
      </c>
      <c r="F2146" t="str">
        <f t="shared" si="100"/>
        <v>Queensland</v>
      </c>
      <c r="G2146" t="s">
        <v>35</v>
      </c>
      <c r="H2146">
        <v>4068</v>
      </c>
      <c r="I2146" t="s">
        <v>11</v>
      </c>
      <c r="J2146" t="s">
        <v>43</v>
      </c>
      <c r="K2146" t="s">
        <v>155</v>
      </c>
      <c r="L2146" t="s">
        <v>20</v>
      </c>
      <c r="M2146" s="5">
        <v>161.18</v>
      </c>
    </row>
    <row r="2147" spans="1:13" x14ac:dyDescent="0.15">
      <c r="A2147" s="2">
        <v>45590</v>
      </c>
      <c r="B2147" s="3">
        <f t="shared" si="101"/>
        <v>2025</v>
      </c>
      <c r="C2147" t="str">
        <f t="shared" si="99"/>
        <v>2024-2025</v>
      </c>
      <c r="D2147" t="s">
        <v>147</v>
      </c>
      <c r="E2147" t="s">
        <v>103</v>
      </c>
      <c r="F2147" t="str">
        <f t="shared" si="100"/>
        <v>Queensland</v>
      </c>
      <c r="G2147" t="s">
        <v>35</v>
      </c>
      <c r="H2147">
        <v>4509</v>
      </c>
      <c r="I2147" t="s">
        <v>11</v>
      </c>
      <c r="J2147" t="s">
        <v>104</v>
      </c>
      <c r="K2147" t="s">
        <v>156</v>
      </c>
      <c r="L2147" t="s">
        <v>17</v>
      </c>
      <c r="M2147" s="5">
        <v>161.68</v>
      </c>
    </row>
    <row r="2148" spans="1:13" x14ac:dyDescent="0.15">
      <c r="A2148" s="2">
        <v>45384</v>
      </c>
      <c r="B2148" s="3">
        <f t="shared" si="101"/>
        <v>2024</v>
      </c>
      <c r="C2148" t="str">
        <f t="shared" si="99"/>
        <v>2023-2024</v>
      </c>
      <c r="D2148" t="s">
        <v>147</v>
      </c>
      <c r="E2148" t="s">
        <v>116</v>
      </c>
      <c r="F2148" t="str">
        <f t="shared" si="100"/>
        <v>Western Australia</v>
      </c>
      <c r="G2148" t="s">
        <v>48</v>
      </c>
      <c r="H2148">
        <v>6725</v>
      </c>
      <c r="I2148" t="s">
        <v>11</v>
      </c>
      <c r="J2148" t="s">
        <v>77</v>
      </c>
      <c r="K2148" t="s">
        <v>154</v>
      </c>
      <c r="L2148" t="s">
        <v>14</v>
      </c>
      <c r="M2148" s="5">
        <v>161.88</v>
      </c>
    </row>
    <row r="2149" spans="1:13" x14ac:dyDescent="0.15">
      <c r="A2149" s="2">
        <v>45202</v>
      </c>
      <c r="B2149" s="3">
        <f t="shared" si="101"/>
        <v>2024</v>
      </c>
      <c r="C2149" t="str">
        <f t="shared" si="99"/>
        <v>2023-2024</v>
      </c>
      <c r="D2149" t="s">
        <v>147</v>
      </c>
      <c r="E2149" t="s">
        <v>130</v>
      </c>
      <c r="F2149" t="str">
        <f t="shared" si="100"/>
        <v>South Australia</v>
      </c>
      <c r="G2149" t="s">
        <v>32</v>
      </c>
      <c r="H2149">
        <v>5290</v>
      </c>
      <c r="I2149" t="s">
        <v>11</v>
      </c>
      <c r="J2149" t="s">
        <v>38</v>
      </c>
      <c r="K2149" t="s">
        <v>150</v>
      </c>
      <c r="L2149" t="s">
        <v>18</v>
      </c>
      <c r="M2149" s="5">
        <v>163.15</v>
      </c>
    </row>
    <row r="2150" spans="1:13" x14ac:dyDescent="0.15">
      <c r="A2150" s="2">
        <v>44989</v>
      </c>
      <c r="B2150" s="3">
        <f t="shared" si="101"/>
        <v>2023</v>
      </c>
      <c r="C2150" t="str">
        <f t="shared" si="99"/>
        <v>2022-2023</v>
      </c>
      <c r="D2150" t="s">
        <v>147</v>
      </c>
      <c r="E2150" t="s">
        <v>139</v>
      </c>
      <c r="F2150" t="str">
        <f t="shared" si="100"/>
        <v>New South Wales</v>
      </c>
      <c r="G2150" t="s">
        <v>10</v>
      </c>
      <c r="H2150">
        <v>2020</v>
      </c>
      <c r="I2150" t="s">
        <v>11</v>
      </c>
      <c r="J2150" t="s">
        <v>12</v>
      </c>
      <c r="K2150" t="s">
        <v>154</v>
      </c>
      <c r="L2150" t="s">
        <v>14</v>
      </c>
      <c r="M2150" s="5">
        <v>163.38</v>
      </c>
    </row>
    <row r="2151" spans="1:13" x14ac:dyDescent="0.15">
      <c r="A2151" s="2">
        <v>45237</v>
      </c>
      <c r="B2151" s="3">
        <f t="shared" si="101"/>
        <v>2024</v>
      </c>
      <c r="C2151" t="str">
        <f t="shared" si="99"/>
        <v>2023-2024</v>
      </c>
      <c r="D2151" t="s">
        <v>147</v>
      </c>
      <c r="E2151" t="s">
        <v>9</v>
      </c>
      <c r="F2151" t="str">
        <f t="shared" si="100"/>
        <v>New South Wales</v>
      </c>
      <c r="G2151" t="s">
        <v>10</v>
      </c>
      <c r="H2151">
        <v>2067</v>
      </c>
      <c r="I2151" t="s">
        <v>11</v>
      </c>
      <c r="J2151" t="s">
        <v>12</v>
      </c>
      <c r="K2151" t="s">
        <v>157</v>
      </c>
      <c r="L2151" t="s">
        <v>22</v>
      </c>
      <c r="M2151" s="5">
        <v>163.71</v>
      </c>
    </row>
    <row r="2152" spans="1:13" x14ac:dyDescent="0.15">
      <c r="A2152" s="2">
        <v>45004</v>
      </c>
      <c r="B2152" s="3">
        <f t="shared" si="101"/>
        <v>2023</v>
      </c>
      <c r="C2152" t="str">
        <f t="shared" si="99"/>
        <v>2022-2023</v>
      </c>
      <c r="D2152" t="s">
        <v>147</v>
      </c>
      <c r="E2152" t="s">
        <v>39</v>
      </c>
      <c r="F2152" t="str">
        <f t="shared" si="100"/>
        <v>South Australia</v>
      </c>
      <c r="G2152" t="s">
        <v>32</v>
      </c>
      <c r="H2152">
        <v>5343</v>
      </c>
      <c r="I2152" t="s">
        <v>11</v>
      </c>
      <c r="J2152" t="s">
        <v>38</v>
      </c>
      <c r="K2152" t="s">
        <v>150</v>
      </c>
      <c r="L2152" t="s">
        <v>18</v>
      </c>
      <c r="M2152" s="5">
        <v>163.77000000000001</v>
      </c>
    </row>
    <row r="2153" spans="1:13" x14ac:dyDescent="0.15">
      <c r="A2153" s="2">
        <v>45622</v>
      </c>
      <c r="B2153" s="3">
        <f t="shared" si="101"/>
        <v>2025</v>
      </c>
      <c r="C2153" t="str">
        <f t="shared" si="99"/>
        <v>2024-2025</v>
      </c>
      <c r="D2153" t="s">
        <v>148</v>
      </c>
      <c r="E2153" t="s">
        <v>57</v>
      </c>
      <c r="F2153" t="str">
        <f t="shared" si="100"/>
        <v>New South Wales</v>
      </c>
      <c r="G2153" t="s">
        <v>10</v>
      </c>
      <c r="H2153">
        <v>2560</v>
      </c>
      <c r="I2153" t="s">
        <v>11</v>
      </c>
      <c r="J2153" t="s">
        <v>58</v>
      </c>
      <c r="K2153" t="s">
        <v>149</v>
      </c>
      <c r="L2153" t="s">
        <v>15</v>
      </c>
      <c r="M2153" s="5">
        <v>163.81</v>
      </c>
    </row>
    <row r="2154" spans="1:13" x14ac:dyDescent="0.15">
      <c r="A2154" s="2">
        <v>45067</v>
      </c>
      <c r="B2154" s="3">
        <f t="shared" si="101"/>
        <v>2023</v>
      </c>
      <c r="C2154" t="str">
        <f t="shared" si="99"/>
        <v>2022-2023</v>
      </c>
      <c r="D2154" t="s">
        <v>147</v>
      </c>
      <c r="E2154" t="s">
        <v>64</v>
      </c>
      <c r="F2154" t="str">
        <f t="shared" si="100"/>
        <v>Victoria</v>
      </c>
      <c r="G2154" t="s">
        <v>45</v>
      </c>
      <c r="H2154">
        <v>3199</v>
      </c>
      <c r="I2154" t="s">
        <v>11</v>
      </c>
      <c r="J2154" t="s">
        <v>63</v>
      </c>
      <c r="K2154" t="s">
        <v>157</v>
      </c>
      <c r="L2154" t="s">
        <v>22</v>
      </c>
      <c r="M2154" s="5">
        <v>164.26</v>
      </c>
    </row>
    <row r="2155" spans="1:13" x14ac:dyDescent="0.15">
      <c r="A2155" s="2">
        <v>45612</v>
      </c>
      <c r="B2155" s="3">
        <f t="shared" si="101"/>
        <v>2025</v>
      </c>
      <c r="C2155" t="str">
        <f t="shared" si="99"/>
        <v>2024-2025</v>
      </c>
      <c r="D2155" t="s">
        <v>148</v>
      </c>
      <c r="E2155" t="s">
        <v>117</v>
      </c>
      <c r="F2155" t="str">
        <f t="shared" si="100"/>
        <v>Queensland</v>
      </c>
      <c r="G2155" t="s">
        <v>35</v>
      </c>
      <c r="H2155">
        <v>4119</v>
      </c>
      <c r="I2155" t="s">
        <v>11</v>
      </c>
      <c r="J2155" t="s">
        <v>43</v>
      </c>
      <c r="K2155" t="s">
        <v>150</v>
      </c>
      <c r="L2155" t="s">
        <v>18</v>
      </c>
      <c r="M2155" s="5">
        <v>164.36</v>
      </c>
    </row>
    <row r="2156" spans="1:13" x14ac:dyDescent="0.15">
      <c r="A2156" s="2">
        <v>45581</v>
      </c>
      <c r="B2156" s="3">
        <f t="shared" si="101"/>
        <v>2025</v>
      </c>
      <c r="C2156" t="str">
        <f t="shared" si="99"/>
        <v>2024-2025</v>
      </c>
      <c r="D2156" t="s">
        <v>147</v>
      </c>
      <c r="E2156" t="s">
        <v>39</v>
      </c>
      <c r="F2156" t="str">
        <f t="shared" si="100"/>
        <v>South Australia</v>
      </c>
      <c r="G2156" t="s">
        <v>32</v>
      </c>
      <c r="H2156">
        <v>5343</v>
      </c>
      <c r="I2156" t="s">
        <v>11</v>
      </c>
      <c r="J2156" t="s">
        <v>38</v>
      </c>
      <c r="K2156" t="s">
        <v>152</v>
      </c>
      <c r="L2156" t="s">
        <v>13</v>
      </c>
      <c r="M2156" s="5">
        <v>164.51999999999998</v>
      </c>
    </row>
    <row r="2157" spans="1:13" x14ac:dyDescent="0.15">
      <c r="A2157" s="2">
        <v>45102</v>
      </c>
      <c r="B2157" s="3">
        <f t="shared" si="101"/>
        <v>2023</v>
      </c>
      <c r="C2157" t="str">
        <f t="shared" si="99"/>
        <v>2022-2023</v>
      </c>
      <c r="D2157" t="s">
        <v>147</v>
      </c>
      <c r="E2157" t="s">
        <v>39</v>
      </c>
      <c r="F2157" t="str">
        <f t="shared" si="100"/>
        <v>South Australia</v>
      </c>
      <c r="G2157" t="s">
        <v>32</v>
      </c>
      <c r="H2157">
        <v>5343</v>
      </c>
      <c r="I2157" t="s">
        <v>11</v>
      </c>
      <c r="J2157" t="s">
        <v>38</v>
      </c>
      <c r="K2157" t="s">
        <v>156</v>
      </c>
      <c r="L2157" t="s">
        <v>17</v>
      </c>
      <c r="M2157" s="5">
        <v>164.82</v>
      </c>
    </row>
    <row r="2158" spans="1:13" x14ac:dyDescent="0.15">
      <c r="A2158" s="2">
        <v>45006</v>
      </c>
      <c r="B2158" s="3">
        <f t="shared" si="101"/>
        <v>2023</v>
      </c>
      <c r="C2158" t="str">
        <f t="shared" si="99"/>
        <v>2022-2023</v>
      </c>
      <c r="D2158" t="s">
        <v>148</v>
      </c>
      <c r="E2158" t="s">
        <v>111</v>
      </c>
      <c r="F2158" t="str">
        <f t="shared" si="100"/>
        <v>New South Wales</v>
      </c>
      <c r="G2158" t="s">
        <v>10</v>
      </c>
      <c r="H2158">
        <v>2120</v>
      </c>
      <c r="I2158" t="s">
        <v>11</v>
      </c>
      <c r="J2158" t="s">
        <v>27</v>
      </c>
      <c r="K2158" t="s">
        <v>150</v>
      </c>
      <c r="L2158" t="s">
        <v>18</v>
      </c>
      <c r="M2158" s="5">
        <v>164.89</v>
      </c>
    </row>
    <row r="2159" spans="1:13" x14ac:dyDescent="0.15">
      <c r="A2159" s="2">
        <v>45077</v>
      </c>
      <c r="B2159" s="3">
        <f t="shared" si="101"/>
        <v>2023</v>
      </c>
      <c r="C2159" t="str">
        <f t="shared" si="99"/>
        <v>2022-2023</v>
      </c>
      <c r="D2159" t="s">
        <v>147</v>
      </c>
      <c r="E2159" t="s">
        <v>79</v>
      </c>
      <c r="F2159" t="str">
        <f t="shared" si="100"/>
        <v>Australian Capital Territory</v>
      </c>
      <c r="G2159" t="s">
        <v>80</v>
      </c>
      <c r="H2159">
        <v>2617</v>
      </c>
      <c r="I2159" t="s">
        <v>11</v>
      </c>
      <c r="J2159" t="s">
        <v>58</v>
      </c>
      <c r="K2159" t="s">
        <v>152</v>
      </c>
      <c r="L2159" t="s">
        <v>13</v>
      </c>
      <c r="M2159" s="5">
        <v>164.96</v>
      </c>
    </row>
    <row r="2160" spans="1:13" x14ac:dyDescent="0.15">
      <c r="A2160" s="2">
        <v>45111</v>
      </c>
      <c r="B2160" s="3">
        <f t="shared" si="101"/>
        <v>2024</v>
      </c>
      <c r="C2160" t="str">
        <f t="shared" si="99"/>
        <v>2023-2024</v>
      </c>
      <c r="D2160" t="s">
        <v>147</v>
      </c>
      <c r="E2160" t="s">
        <v>64</v>
      </c>
      <c r="F2160" t="str">
        <f t="shared" si="100"/>
        <v>Victoria</v>
      </c>
      <c r="G2160" t="s">
        <v>45</v>
      </c>
      <c r="H2160">
        <v>3199</v>
      </c>
      <c r="I2160" t="s">
        <v>11</v>
      </c>
      <c r="J2160" t="s">
        <v>63</v>
      </c>
      <c r="K2160" t="s">
        <v>152</v>
      </c>
      <c r="L2160" t="s">
        <v>13</v>
      </c>
      <c r="M2160" s="5">
        <v>165.05</v>
      </c>
    </row>
    <row r="2161" spans="1:13" x14ac:dyDescent="0.15">
      <c r="A2161" s="2">
        <v>44957</v>
      </c>
      <c r="B2161" s="3">
        <f t="shared" si="101"/>
        <v>2023</v>
      </c>
      <c r="C2161" t="str">
        <f t="shared" si="99"/>
        <v>2022-2023</v>
      </c>
      <c r="D2161" t="s">
        <v>148</v>
      </c>
      <c r="E2161" t="s">
        <v>102</v>
      </c>
      <c r="F2161" t="str">
        <f t="shared" si="100"/>
        <v>Queensland</v>
      </c>
      <c r="G2161" t="s">
        <v>35</v>
      </c>
      <c r="H2161">
        <v>4870</v>
      </c>
      <c r="I2161" t="s">
        <v>11</v>
      </c>
      <c r="J2161" t="s">
        <v>36</v>
      </c>
      <c r="K2161" t="s">
        <v>154</v>
      </c>
      <c r="L2161" t="s">
        <v>14</v>
      </c>
      <c r="M2161" s="5">
        <v>165.22</v>
      </c>
    </row>
    <row r="2162" spans="1:13" x14ac:dyDescent="0.15">
      <c r="A2162" s="2">
        <v>45160</v>
      </c>
      <c r="B2162" s="3">
        <f t="shared" si="101"/>
        <v>2024</v>
      </c>
      <c r="C2162" t="str">
        <f t="shared" si="99"/>
        <v>2023-2024</v>
      </c>
      <c r="D2162" t="s">
        <v>147</v>
      </c>
      <c r="E2162" t="s">
        <v>78</v>
      </c>
      <c r="F2162" t="str">
        <f t="shared" si="100"/>
        <v>New South Wales</v>
      </c>
      <c r="G2162" t="s">
        <v>10</v>
      </c>
      <c r="H2162">
        <v>2350</v>
      </c>
      <c r="I2162" t="s">
        <v>11</v>
      </c>
      <c r="J2162" t="s">
        <v>68</v>
      </c>
      <c r="K2162" t="s">
        <v>155</v>
      </c>
      <c r="L2162" t="s">
        <v>20</v>
      </c>
      <c r="M2162" s="5">
        <v>165.44</v>
      </c>
    </row>
    <row r="2163" spans="1:13" x14ac:dyDescent="0.15">
      <c r="A2163" s="2">
        <v>44991</v>
      </c>
      <c r="B2163" s="3">
        <f t="shared" si="101"/>
        <v>2023</v>
      </c>
      <c r="C2163" t="str">
        <f t="shared" si="99"/>
        <v>2022-2023</v>
      </c>
      <c r="D2163" t="s">
        <v>147</v>
      </c>
      <c r="E2163" t="s">
        <v>130</v>
      </c>
      <c r="F2163" t="str">
        <f t="shared" si="100"/>
        <v>South Australia</v>
      </c>
      <c r="G2163" t="s">
        <v>32</v>
      </c>
      <c r="H2163">
        <v>5290</v>
      </c>
      <c r="I2163" t="s">
        <v>11</v>
      </c>
      <c r="J2163" t="s">
        <v>38</v>
      </c>
      <c r="K2163" t="s">
        <v>19</v>
      </c>
      <c r="L2163" t="s">
        <v>23</v>
      </c>
      <c r="M2163" s="5">
        <v>165.67</v>
      </c>
    </row>
    <row r="2164" spans="1:13" x14ac:dyDescent="0.15">
      <c r="A2164" s="2">
        <v>45079</v>
      </c>
      <c r="B2164" s="3">
        <f t="shared" si="101"/>
        <v>2023</v>
      </c>
      <c r="C2164" t="str">
        <f t="shared" si="99"/>
        <v>2022-2023</v>
      </c>
      <c r="D2164" t="s">
        <v>148</v>
      </c>
      <c r="E2164" t="s">
        <v>112</v>
      </c>
      <c r="F2164" t="str">
        <f t="shared" si="100"/>
        <v>Victoria</v>
      </c>
      <c r="G2164" t="s">
        <v>45</v>
      </c>
      <c r="H2164">
        <v>3076</v>
      </c>
      <c r="I2164" t="s">
        <v>11</v>
      </c>
      <c r="J2164" t="s">
        <v>46</v>
      </c>
      <c r="K2164" t="s">
        <v>19</v>
      </c>
      <c r="L2164" t="s">
        <v>23</v>
      </c>
      <c r="M2164" s="5">
        <v>165.71</v>
      </c>
    </row>
    <row r="2165" spans="1:13" x14ac:dyDescent="0.15">
      <c r="A2165" s="2">
        <v>45323</v>
      </c>
      <c r="B2165" s="3">
        <f t="shared" si="101"/>
        <v>2024</v>
      </c>
      <c r="C2165" t="str">
        <f t="shared" si="99"/>
        <v>2023-2024</v>
      </c>
      <c r="D2165" t="s">
        <v>148</v>
      </c>
      <c r="E2165" t="s">
        <v>141</v>
      </c>
      <c r="F2165" t="str">
        <f t="shared" si="100"/>
        <v>Western Australia</v>
      </c>
      <c r="G2165" t="s">
        <v>48</v>
      </c>
      <c r="H2165">
        <v>6052</v>
      </c>
      <c r="I2165" t="s">
        <v>11</v>
      </c>
      <c r="J2165" t="s">
        <v>49</v>
      </c>
      <c r="K2165" t="s">
        <v>154</v>
      </c>
      <c r="L2165" t="s">
        <v>14</v>
      </c>
      <c r="M2165" s="5">
        <v>165.82</v>
      </c>
    </row>
    <row r="2166" spans="1:13" x14ac:dyDescent="0.15">
      <c r="A2166" s="2">
        <v>44933</v>
      </c>
      <c r="B2166" s="3">
        <f t="shared" si="101"/>
        <v>2023</v>
      </c>
      <c r="C2166" t="str">
        <f t="shared" si="99"/>
        <v>2022-2023</v>
      </c>
      <c r="D2166" t="s">
        <v>148</v>
      </c>
      <c r="E2166" t="s">
        <v>81</v>
      </c>
      <c r="F2166" t="str">
        <f t="shared" si="100"/>
        <v>New South Wales</v>
      </c>
      <c r="G2166" t="s">
        <v>10</v>
      </c>
      <c r="H2166">
        <v>2485</v>
      </c>
      <c r="I2166" t="s">
        <v>11</v>
      </c>
      <c r="J2166" t="s">
        <v>68</v>
      </c>
      <c r="K2166" t="s">
        <v>155</v>
      </c>
      <c r="L2166" t="s">
        <v>20</v>
      </c>
      <c r="M2166" s="5">
        <v>166.25</v>
      </c>
    </row>
    <row r="2167" spans="1:13" x14ac:dyDescent="0.15">
      <c r="A2167" s="2">
        <v>45457</v>
      </c>
      <c r="B2167" s="3">
        <f t="shared" si="101"/>
        <v>2024</v>
      </c>
      <c r="C2167" t="str">
        <f t="shared" si="99"/>
        <v>2023-2024</v>
      </c>
      <c r="D2167" t="s">
        <v>147</v>
      </c>
      <c r="E2167" t="s">
        <v>96</v>
      </c>
      <c r="F2167" t="str">
        <f t="shared" si="100"/>
        <v>Western Australia</v>
      </c>
      <c r="G2167" t="s">
        <v>48</v>
      </c>
      <c r="H2167">
        <v>6330</v>
      </c>
      <c r="I2167" t="s">
        <v>11</v>
      </c>
      <c r="J2167" t="s">
        <v>94</v>
      </c>
      <c r="K2167" t="s">
        <v>154</v>
      </c>
      <c r="L2167" t="s">
        <v>14</v>
      </c>
      <c r="M2167" s="5">
        <v>166.53</v>
      </c>
    </row>
    <row r="2168" spans="1:13" x14ac:dyDescent="0.15">
      <c r="A2168" s="2">
        <v>45201</v>
      </c>
      <c r="B2168" s="3">
        <f t="shared" si="101"/>
        <v>2024</v>
      </c>
      <c r="C2168" t="str">
        <f t="shared" si="99"/>
        <v>2023-2024</v>
      </c>
      <c r="D2168" t="s">
        <v>148</v>
      </c>
      <c r="E2168" t="s">
        <v>26</v>
      </c>
      <c r="F2168" t="str">
        <f t="shared" si="100"/>
        <v>New South Wales</v>
      </c>
      <c r="G2168" t="s">
        <v>10</v>
      </c>
      <c r="H2168">
        <v>2141</v>
      </c>
      <c r="I2168" t="s">
        <v>11</v>
      </c>
      <c r="J2168" t="s">
        <v>27</v>
      </c>
      <c r="K2168" t="s">
        <v>154</v>
      </c>
      <c r="L2168" t="s">
        <v>14</v>
      </c>
      <c r="M2168" s="5">
        <v>167.13</v>
      </c>
    </row>
    <row r="2169" spans="1:13" x14ac:dyDescent="0.15">
      <c r="A2169" s="2">
        <v>45257</v>
      </c>
      <c r="B2169" s="3">
        <f t="shared" si="101"/>
        <v>2024</v>
      </c>
      <c r="C2169" t="str">
        <f t="shared" si="99"/>
        <v>2023-2024</v>
      </c>
      <c r="D2169" t="s">
        <v>147</v>
      </c>
      <c r="E2169" t="s">
        <v>86</v>
      </c>
      <c r="F2169" t="str">
        <f t="shared" si="100"/>
        <v>New South Wales</v>
      </c>
      <c r="G2169" t="s">
        <v>10</v>
      </c>
      <c r="H2169">
        <v>2064</v>
      </c>
      <c r="I2169" t="s">
        <v>11</v>
      </c>
      <c r="J2169" t="s">
        <v>12</v>
      </c>
      <c r="K2169" t="s">
        <v>155</v>
      </c>
      <c r="L2169" t="s">
        <v>20</v>
      </c>
      <c r="M2169" s="5">
        <v>167.18</v>
      </c>
    </row>
    <row r="2170" spans="1:13" x14ac:dyDescent="0.15">
      <c r="A2170" s="2">
        <v>45402</v>
      </c>
      <c r="B2170" s="3">
        <f t="shared" si="101"/>
        <v>2024</v>
      </c>
      <c r="C2170" t="str">
        <f t="shared" si="99"/>
        <v>2023-2024</v>
      </c>
      <c r="D2170" t="s">
        <v>147</v>
      </c>
      <c r="E2170" t="s">
        <v>54</v>
      </c>
      <c r="F2170" t="str">
        <f t="shared" si="100"/>
        <v>Victoria</v>
      </c>
      <c r="G2170" t="s">
        <v>45</v>
      </c>
      <c r="H2170">
        <v>3977</v>
      </c>
      <c r="I2170" t="s">
        <v>11</v>
      </c>
      <c r="J2170" t="s">
        <v>55</v>
      </c>
      <c r="K2170" t="s">
        <v>149</v>
      </c>
      <c r="L2170" t="s">
        <v>15</v>
      </c>
      <c r="M2170" s="5">
        <v>167.18</v>
      </c>
    </row>
    <row r="2171" spans="1:13" x14ac:dyDescent="0.15">
      <c r="A2171" s="2">
        <v>45082</v>
      </c>
      <c r="B2171" s="3">
        <f t="shared" si="101"/>
        <v>2023</v>
      </c>
      <c r="C2171" t="str">
        <f t="shared" si="99"/>
        <v>2022-2023</v>
      </c>
      <c r="D2171" t="s">
        <v>148</v>
      </c>
      <c r="E2171" t="s">
        <v>129</v>
      </c>
      <c r="F2171" t="str">
        <f t="shared" si="100"/>
        <v>Tasmania</v>
      </c>
      <c r="G2171" t="s">
        <v>70</v>
      </c>
      <c r="H2171">
        <v>7010</v>
      </c>
      <c r="I2171" t="s">
        <v>11</v>
      </c>
      <c r="J2171" t="s">
        <v>71</v>
      </c>
      <c r="K2171" t="s">
        <v>155</v>
      </c>
      <c r="L2171" t="s">
        <v>20</v>
      </c>
      <c r="M2171" s="5">
        <v>167.49</v>
      </c>
    </row>
    <row r="2172" spans="1:13" x14ac:dyDescent="0.15">
      <c r="A2172" s="2">
        <v>45639</v>
      </c>
      <c r="B2172" s="3">
        <f t="shared" si="101"/>
        <v>2025</v>
      </c>
      <c r="C2172" t="str">
        <f t="shared" si="99"/>
        <v>2024-2025</v>
      </c>
      <c r="D2172" t="s">
        <v>148</v>
      </c>
      <c r="E2172" t="s">
        <v>110</v>
      </c>
      <c r="F2172" t="str">
        <f t="shared" si="100"/>
        <v>Queensland</v>
      </c>
      <c r="G2172" t="s">
        <v>35</v>
      </c>
      <c r="H2172">
        <v>4680</v>
      </c>
      <c r="I2172" t="s">
        <v>11</v>
      </c>
      <c r="J2172" t="s">
        <v>51</v>
      </c>
      <c r="K2172" t="s">
        <v>152</v>
      </c>
      <c r="L2172" t="s">
        <v>13</v>
      </c>
      <c r="M2172" s="5">
        <v>167.71</v>
      </c>
    </row>
    <row r="2173" spans="1:13" x14ac:dyDescent="0.15">
      <c r="A2173" s="2">
        <v>45415</v>
      </c>
      <c r="B2173" s="3">
        <f t="shared" si="101"/>
        <v>2024</v>
      </c>
      <c r="C2173" t="str">
        <f t="shared" si="99"/>
        <v>2023-2024</v>
      </c>
      <c r="D2173" t="s">
        <v>147</v>
      </c>
      <c r="E2173" t="s">
        <v>50</v>
      </c>
      <c r="F2173" t="str">
        <f t="shared" si="100"/>
        <v>Queensland</v>
      </c>
      <c r="G2173" t="s">
        <v>35</v>
      </c>
      <c r="H2173">
        <v>4703</v>
      </c>
      <c r="I2173" t="s">
        <v>11</v>
      </c>
      <c r="J2173" t="s">
        <v>51</v>
      </c>
      <c r="K2173" t="s">
        <v>19</v>
      </c>
      <c r="L2173" t="s">
        <v>23</v>
      </c>
      <c r="M2173" s="5">
        <v>167.74</v>
      </c>
    </row>
    <row r="2174" spans="1:13" x14ac:dyDescent="0.15">
      <c r="A2174" s="2">
        <v>45141</v>
      </c>
      <c r="B2174" s="3">
        <f t="shared" si="101"/>
        <v>2024</v>
      </c>
      <c r="C2174" t="str">
        <f t="shared" si="99"/>
        <v>2023-2024</v>
      </c>
      <c r="D2174" t="s">
        <v>147</v>
      </c>
      <c r="E2174" t="s">
        <v>144</v>
      </c>
      <c r="F2174" t="str">
        <f t="shared" si="100"/>
        <v>Queensland</v>
      </c>
      <c r="G2174" t="s">
        <v>35</v>
      </c>
      <c r="H2174">
        <v>4566</v>
      </c>
      <c r="I2174" t="s">
        <v>11</v>
      </c>
      <c r="J2174" t="s">
        <v>120</v>
      </c>
      <c r="K2174" t="s">
        <v>153</v>
      </c>
      <c r="L2174" t="s">
        <v>16</v>
      </c>
      <c r="M2174" s="5">
        <v>167.89</v>
      </c>
    </row>
    <row r="2175" spans="1:13" x14ac:dyDescent="0.15">
      <c r="A2175" s="2">
        <v>45361</v>
      </c>
      <c r="B2175" s="3">
        <f t="shared" si="101"/>
        <v>2024</v>
      </c>
      <c r="C2175" t="str">
        <f t="shared" si="99"/>
        <v>2023-2024</v>
      </c>
      <c r="D2175" t="s">
        <v>147</v>
      </c>
      <c r="E2175" t="s">
        <v>106</v>
      </c>
      <c r="F2175" t="str">
        <f t="shared" si="100"/>
        <v>Victoria</v>
      </c>
      <c r="G2175" t="s">
        <v>45</v>
      </c>
      <c r="H2175">
        <v>3915</v>
      </c>
      <c r="I2175" t="s">
        <v>11</v>
      </c>
      <c r="J2175" t="s">
        <v>55</v>
      </c>
      <c r="K2175" t="s">
        <v>152</v>
      </c>
      <c r="L2175" t="s">
        <v>13</v>
      </c>
      <c r="M2175" s="5">
        <v>168.05</v>
      </c>
    </row>
    <row r="2176" spans="1:13" x14ac:dyDescent="0.15">
      <c r="A2176" s="2">
        <v>45633</v>
      </c>
      <c r="B2176" s="3">
        <f t="shared" si="101"/>
        <v>2025</v>
      </c>
      <c r="C2176" t="str">
        <f t="shared" si="99"/>
        <v>2024-2025</v>
      </c>
      <c r="D2176" t="s">
        <v>147</v>
      </c>
      <c r="E2176" t="s">
        <v>72</v>
      </c>
      <c r="F2176" t="str">
        <f t="shared" si="100"/>
        <v>Western Australia</v>
      </c>
      <c r="G2176" t="s">
        <v>48</v>
      </c>
      <c r="H2176">
        <v>6010</v>
      </c>
      <c r="I2176" t="s">
        <v>11</v>
      </c>
      <c r="J2176" t="s">
        <v>49</v>
      </c>
      <c r="K2176" t="s">
        <v>154</v>
      </c>
      <c r="L2176" t="s">
        <v>14</v>
      </c>
      <c r="M2176" s="5">
        <v>168.54000000000002</v>
      </c>
    </row>
    <row r="2177" spans="1:13" x14ac:dyDescent="0.15">
      <c r="A2177" s="2">
        <v>45267</v>
      </c>
      <c r="B2177" s="3">
        <f t="shared" si="101"/>
        <v>2024</v>
      </c>
      <c r="C2177" t="str">
        <f t="shared" si="99"/>
        <v>2023-2024</v>
      </c>
      <c r="D2177" t="s">
        <v>147</v>
      </c>
      <c r="E2177" t="s">
        <v>92</v>
      </c>
      <c r="F2177" t="str">
        <f t="shared" si="100"/>
        <v>Queensland</v>
      </c>
      <c r="G2177" t="s">
        <v>35</v>
      </c>
      <c r="H2177">
        <v>4068</v>
      </c>
      <c r="I2177" t="s">
        <v>11</v>
      </c>
      <c r="J2177" t="s">
        <v>43</v>
      </c>
      <c r="K2177" t="s">
        <v>155</v>
      </c>
      <c r="L2177" t="s">
        <v>20</v>
      </c>
      <c r="M2177" s="5">
        <v>168.66000000000003</v>
      </c>
    </row>
    <row r="2178" spans="1:13" x14ac:dyDescent="0.15">
      <c r="A2178" s="2">
        <v>45095</v>
      </c>
      <c r="B2178" s="3">
        <f t="shared" si="101"/>
        <v>2023</v>
      </c>
      <c r="C2178" t="str">
        <f t="shared" ref="C2178:C2241" si="102">IF(MONTH(A2178) &gt;= 7, YEAR(A2178) &amp; "-" &amp; YEAR(A2178) + 1, YEAR(A2178) - 1 &amp; "-" &amp; YEAR(A2178))</f>
        <v>2022-2023</v>
      </c>
      <c r="D2178" t="s">
        <v>148</v>
      </c>
      <c r="E2178" t="s">
        <v>26</v>
      </c>
      <c r="F2178" t="str">
        <f t="shared" ref="F2178:F2241" si="103">IF(G2178="WA","Western Australia",
IF(G2178="NSW","New South Wales",
IF(G2178="QLD","Queensland",
IF(G2178="VIC","Victoria",
IF(G2178="TAS","Tasmania",
IF(G2178="SA","South Australia",
IF(G2178="NT","Northern Territory",
IF(G2178="ACT","Australian Capital Territory",G2178))))))))</f>
        <v>New South Wales</v>
      </c>
      <c r="G2178" t="s">
        <v>10</v>
      </c>
      <c r="H2178">
        <v>2141</v>
      </c>
      <c r="I2178" t="s">
        <v>11</v>
      </c>
      <c r="J2178" t="s">
        <v>27</v>
      </c>
      <c r="K2178" t="s">
        <v>152</v>
      </c>
      <c r="L2178" t="s">
        <v>13</v>
      </c>
      <c r="M2178" s="5">
        <v>168.74</v>
      </c>
    </row>
    <row r="2179" spans="1:13" x14ac:dyDescent="0.15">
      <c r="A2179" s="2">
        <v>45094</v>
      </c>
      <c r="B2179" s="3">
        <f t="shared" ref="B2179:B2242" si="104">IF(MONTH(A2179)&gt;=7,YEAR(A2179)+1,YEAR(A2179))</f>
        <v>2023</v>
      </c>
      <c r="C2179" t="str">
        <f t="shared" si="102"/>
        <v>2022-2023</v>
      </c>
      <c r="D2179" t="s">
        <v>148</v>
      </c>
      <c r="E2179" t="s">
        <v>90</v>
      </c>
      <c r="F2179" t="str">
        <f t="shared" si="103"/>
        <v>Victoria</v>
      </c>
      <c r="G2179" t="s">
        <v>45</v>
      </c>
      <c r="H2179">
        <v>3179</v>
      </c>
      <c r="I2179" t="s">
        <v>11</v>
      </c>
      <c r="J2179" t="s">
        <v>63</v>
      </c>
      <c r="K2179" t="s">
        <v>153</v>
      </c>
      <c r="L2179" t="s">
        <v>16</v>
      </c>
      <c r="M2179" s="5">
        <v>168.79000000000002</v>
      </c>
    </row>
    <row r="2180" spans="1:13" x14ac:dyDescent="0.15">
      <c r="A2180" s="2">
        <v>45479</v>
      </c>
      <c r="B2180" s="3">
        <f t="shared" si="104"/>
        <v>2025</v>
      </c>
      <c r="C2180" t="str">
        <f t="shared" si="102"/>
        <v>2024-2025</v>
      </c>
      <c r="D2180" t="s">
        <v>147</v>
      </c>
      <c r="E2180" t="s">
        <v>34</v>
      </c>
      <c r="F2180" t="str">
        <f t="shared" si="103"/>
        <v>Queensland</v>
      </c>
      <c r="G2180" t="s">
        <v>35</v>
      </c>
      <c r="H2180">
        <v>4802</v>
      </c>
      <c r="I2180" t="s">
        <v>11</v>
      </c>
      <c r="J2180" t="s">
        <v>36</v>
      </c>
      <c r="K2180" t="s">
        <v>150</v>
      </c>
      <c r="L2180" t="s">
        <v>18</v>
      </c>
      <c r="M2180" s="5">
        <v>168.87</v>
      </c>
    </row>
    <row r="2181" spans="1:13" x14ac:dyDescent="0.15">
      <c r="A2181" s="2">
        <v>45519</v>
      </c>
      <c r="B2181" s="3">
        <f t="shared" si="104"/>
        <v>2025</v>
      </c>
      <c r="C2181" t="str">
        <f t="shared" si="102"/>
        <v>2024-2025</v>
      </c>
      <c r="D2181" t="s">
        <v>147</v>
      </c>
      <c r="E2181" t="s">
        <v>140</v>
      </c>
      <c r="F2181" t="str">
        <f t="shared" si="103"/>
        <v>Tasmania</v>
      </c>
      <c r="G2181" t="s">
        <v>70</v>
      </c>
      <c r="H2181">
        <v>7320</v>
      </c>
      <c r="I2181" t="s">
        <v>11</v>
      </c>
      <c r="J2181" t="s">
        <v>71</v>
      </c>
      <c r="K2181" t="s">
        <v>153</v>
      </c>
      <c r="L2181" t="s">
        <v>16</v>
      </c>
      <c r="M2181" s="5">
        <v>168.87</v>
      </c>
    </row>
    <row r="2182" spans="1:13" x14ac:dyDescent="0.15">
      <c r="A2182" s="2">
        <v>45565</v>
      </c>
      <c r="B2182" s="3">
        <f t="shared" si="104"/>
        <v>2025</v>
      </c>
      <c r="C2182" t="str">
        <f t="shared" si="102"/>
        <v>2024-2025</v>
      </c>
      <c r="D2182" t="s">
        <v>148</v>
      </c>
      <c r="E2182" t="s">
        <v>89</v>
      </c>
      <c r="F2182" t="str">
        <f t="shared" si="103"/>
        <v>Queensland</v>
      </c>
      <c r="G2182" t="s">
        <v>35</v>
      </c>
      <c r="H2182">
        <v>4655</v>
      </c>
      <c r="I2182" t="s">
        <v>11</v>
      </c>
      <c r="J2182" t="s">
        <v>51</v>
      </c>
      <c r="K2182" t="s">
        <v>19</v>
      </c>
      <c r="L2182" t="s">
        <v>23</v>
      </c>
      <c r="M2182" s="5">
        <v>169.1</v>
      </c>
    </row>
    <row r="2183" spans="1:13" x14ac:dyDescent="0.15">
      <c r="A2183" s="2">
        <v>45354</v>
      </c>
      <c r="B2183" s="3">
        <f t="shared" si="104"/>
        <v>2024</v>
      </c>
      <c r="C2183" t="str">
        <f t="shared" si="102"/>
        <v>2023-2024</v>
      </c>
      <c r="D2183" t="s">
        <v>147</v>
      </c>
      <c r="E2183" t="s">
        <v>72</v>
      </c>
      <c r="F2183" t="str">
        <f t="shared" si="103"/>
        <v>Western Australia</v>
      </c>
      <c r="G2183" t="s">
        <v>48</v>
      </c>
      <c r="H2183">
        <v>6010</v>
      </c>
      <c r="I2183" t="s">
        <v>11</v>
      </c>
      <c r="J2183" t="s">
        <v>49</v>
      </c>
      <c r="K2183" t="s">
        <v>19</v>
      </c>
      <c r="L2183" t="s">
        <v>23</v>
      </c>
      <c r="M2183" s="5">
        <v>169.19</v>
      </c>
    </row>
    <row r="2184" spans="1:13" x14ac:dyDescent="0.15">
      <c r="A2184" s="2">
        <v>45291</v>
      </c>
      <c r="B2184" s="3">
        <f t="shared" si="104"/>
        <v>2024</v>
      </c>
      <c r="C2184" t="str">
        <f t="shared" si="102"/>
        <v>2023-2024</v>
      </c>
      <c r="D2184" t="s">
        <v>147</v>
      </c>
      <c r="E2184" t="s">
        <v>109</v>
      </c>
      <c r="F2184" t="str">
        <f t="shared" si="103"/>
        <v>New South Wales</v>
      </c>
      <c r="G2184" t="s">
        <v>10</v>
      </c>
      <c r="H2184">
        <v>2480</v>
      </c>
      <c r="I2184" t="s">
        <v>11</v>
      </c>
      <c r="J2184" t="s">
        <v>68</v>
      </c>
      <c r="K2184" t="s">
        <v>156</v>
      </c>
      <c r="L2184" t="s">
        <v>17</v>
      </c>
      <c r="M2184" s="5">
        <v>169.26</v>
      </c>
    </row>
    <row r="2185" spans="1:13" x14ac:dyDescent="0.15">
      <c r="A2185" s="2">
        <v>45607</v>
      </c>
      <c r="B2185" s="3">
        <f t="shared" si="104"/>
        <v>2025</v>
      </c>
      <c r="C2185" t="str">
        <f t="shared" si="102"/>
        <v>2024-2025</v>
      </c>
      <c r="D2185" t="s">
        <v>147</v>
      </c>
      <c r="E2185" t="s">
        <v>128</v>
      </c>
      <c r="F2185" t="str">
        <f t="shared" si="103"/>
        <v>Western Australia</v>
      </c>
      <c r="G2185" t="s">
        <v>48</v>
      </c>
      <c r="H2185">
        <v>6027</v>
      </c>
      <c r="I2185" t="s">
        <v>11</v>
      </c>
      <c r="J2185" t="s">
        <v>49</v>
      </c>
      <c r="K2185" t="s">
        <v>19</v>
      </c>
      <c r="L2185" t="s">
        <v>23</v>
      </c>
      <c r="M2185" s="5">
        <v>169.78000000000003</v>
      </c>
    </row>
    <row r="2186" spans="1:13" x14ac:dyDescent="0.15">
      <c r="A2186" s="2">
        <v>45457</v>
      </c>
      <c r="B2186" s="3">
        <f t="shared" si="104"/>
        <v>2024</v>
      </c>
      <c r="C2186" t="str">
        <f t="shared" si="102"/>
        <v>2023-2024</v>
      </c>
      <c r="D2186" t="s">
        <v>148</v>
      </c>
      <c r="E2186" t="s">
        <v>57</v>
      </c>
      <c r="F2186" t="str">
        <f t="shared" si="103"/>
        <v>New South Wales</v>
      </c>
      <c r="G2186" t="s">
        <v>10</v>
      </c>
      <c r="H2186">
        <v>2560</v>
      </c>
      <c r="I2186" t="s">
        <v>11</v>
      </c>
      <c r="J2186" t="s">
        <v>58</v>
      </c>
      <c r="K2186" t="s">
        <v>149</v>
      </c>
      <c r="L2186" t="s">
        <v>15</v>
      </c>
      <c r="M2186" s="5">
        <v>170.28</v>
      </c>
    </row>
    <row r="2187" spans="1:13" x14ac:dyDescent="0.15">
      <c r="A2187" s="2">
        <v>45655</v>
      </c>
      <c r="B2187" s="3">
        <f t="shared" si="104"/>
        <v>2025</v>
      </c>
      <c r="C2187" t="str">
        <f t="shared" si="102"/>
        <v>2024-2025</v>
      </c>
      <c r="D2187" t="s">
        <v>147</v>
      </c>
      <c r="E2187" t="s">
        <v>56</v>
      </c>
      <c r="F2187" t="str">
        <f t="shared" si="103"/>
        <v>Northern Territory</v>
      </c>
      <c r="G2187" t="s">
        <v>29</v>
      </c>
      <c r="H2187">
        <v>870</v>
      </c>
      <c r="I2187" t="s">
        <v>11</v>
      </c>
      <c r="J2187" t="s">
        <v>30</v>
      </c>
      <c r="K2187" t="s">
        <v>152</v>
      </c>
      <c r="L2187" t="s">
        <v>13</v>
      </c>
      <c r="M2187" s="5">
        <v>170.72</v>
      </c>
    </row>
    <row r="2188" spans="1:13" x14ac:dyDescent="0.15">
      <c r="A2188" s="2">
        <v>45347</v>
      </c>
      <c r="B2188" s="3">
        <f t="shared" si="104"/>
        <v>2024</v>
      </c>
      <c r="C2188" t="str">
        <f t="shared" si="102"/>
        <v>2023-2024</v>
      </c>
      <c r="D2188" t="s">
        <v>148</v>
      </c>
      <c r="E2188" t="s">
        <v>114</v>
      </c>
      <c r="F2188" t="str">
        <f t="shared" si="103"/>
        <v>Victoria</v>
      </c>
      <c r="G2188" t="s">
        <v>45</v>
      </c>
      <c r="H2188">
        <v>3551</v>
      </c>
      <c r="I2188" t="s">
        <v>11</v>
      </c>
      <c r="J2188" t="s">
        <v>60</v>
      </c>
      <c r="K2188" t="s">
        <v>154</v>
      </c>
      <c r="L2188" t="s">
        <v>14</v>
      </c>
      <c r="M2188" s="5">
        <v>171.16</v>
      </c>
    </row>
    <row r="2189" spans="1:13" x14ac:dyDescent="0.15">
      <c r="A2189" s="2">
        <v>45099</v>
      </c>
      <c r="B2189" s="3">
        <f t="shared" si="104"/>
        <v>2023</v>
      </c>
      <c r="C2189" t="str">
        <f t="shared" si="102"/>
        <v>2022-2023</v>
      </c>
      <c r="D2189" t="s">
        <v>147</v>
      </c>
      <c r="E2189" t="s">
        <v>136</v>
      </c>
      <c r="F2189" t="str">
        <f t="shared" si="103"/>
        <v>Victoria</v>
      </c>
      <c r="G2189" t="s">
        <v>45</v>
      </c>
      <c r="H2189">
        <v>3175</v>
      </c>
      <c r="I2189" t="s">
        <v>11</v>
      </c>
      <c r="J2189" t="s">
        <v>63</v>
      </c>
      <c r="K2189" t="s">
        <v>157</v>
      </c>
      <c r="L2189" t="s">
        <v>22</v>
      </c>
      <c r="M2189" s="5">
        <v>171.54999999999998</v>
      </c>
    </row>
    <row r="2190" spans="1:13" x14ac:dyDescent="0.15">
      <c r="A2190" s="2">
        <v>45657</v>
      </c>
      <c r="B2190" s="3">
        <f t="shared" si="104"/>
        <v>2025</v>
      </c>
      <c r="C2190" t="str">
        <f t="shared" si="102"/>
        <v>2024-2025</v>
      </c>
      <c r="D2190" t="s">
        <v>147</v>
      </c>
      <c r="E2190" t="s">
        <v>88</v>
      </c>
      <c r="F2190" t="str">
        <f t="shared" si="103"/>
        <v>South Australia</v>
      </c>
      <c r="G2190" t="s">
        <v>32</v>
      </c>
      <c r="H2190">
        <v>5011</v>
      </c>
      <c r="I2190" t="s">
        <v>11</v>
      </c>
      <c r="J2190" t="s">
        <v>33</v>
      </c>
      <c r="K2190" t="s">
        <v>150</v>
      </c>
      <c r="L2190" t="s">
        <v>18</v>
      </c>
      <c r="M2190" s="5">
        <v>171.76</v>
      </c>
    </row>
    <row r="2191" spans="1:13" x14ac:dyDescent="0.15">
      <c r="A2191" s="2">
        <v>45182</v>
      </c>
      <c r="B2191" s="3">
        <f t="shared" si="104"/>
        <v>2024</v>
      </c>
      <c r="C2191" t="str">
        <f t="shared" si="102"/>
        <v>2023-2024</v>
      </c>
      <c r="D2191" t="s">
        <v>147</v>
      </c>
      <c r="E2191" t="s">
        <v>115</v>
      </c>
      <c r="F2191" t="str">
        <f t="shared" si="103"/>
        <v>Western Australia</v>
      </c>
      <c r="G2191" t="s">
        <v>48</v>
      </c>
      <c r="H2191">
        <v>6280</v>
      </c>
      <c r="I2191" t="s">
        <v>11</v>
      </c>
      <c r="J2191" t="s">
        <v>94</v>
      </c>
      <c r="K2191" t="s">
        <v>157</v>
      </c>
      <c r="L2191" t="s">
        <v>22</v>
      </c>
      <c r="M2191" s="5">
        <v>171.81</v>
      </c>
    </row>
    <row r="2192" spans="1:13" x14ac:dyDescent="0.15">
      <c r="A2192" s="2">
        <v>45153</v>
      </c>
      <c r="B2192" s="3">
        <f t="shared" si="104"/>
        <v>2024</v>
      </c>
      <c r="C2192" t="str">
        <f t="shared" si="102"/>
        <v>2023-2024</v>
      </c>
      <c r="D2192" t="s">
        <v>148</v>
      </c>
      <c r="E2192" t="s">
        <v>119</v>
      </c>
      <c r="F2192" t="str">
        <f t="shared" si="103"/>
        <v>Queensland</v>
      </c>
      <c r="G2192" t="s">
        <v>35</v>
      </c>
      <c r="H2192">
        <v>4570</v>
      </c>
      <c r="I2192" t="s">
        <v>11</v>
      </c>
      <c r="J2192" t="s">
        <v>120</v>
      </c>
      <c r="K2192" t="s">
        <v>154</v>
      </c>
      <c r="L2192" t="s">
        <v>14</v>
      </c>
      <c r="M2192" s="5">
        <v>171.94</v>
      </c>
    </row>
    <row r="2193" spans="1:13" x14ac:dyDescent="0.15">
      <c r="A2193" s="2">
        <v>45587</v>
      </c>
      <c r="B2193" s="3">
        <f t="shared" si="104"/>
        <v>2025</v>
      </c>
      <c r="C2193" t="str">
        <f t="shared" si="102"/>
        <v>2024-2025</v>
      </c>
      <c r="D2193" t="s">
        <v>147</v>
      </c>
      <c r="E2193" t="s">
        <v>108</v>
      </c>
      <c r="F2193" t="str">
        <f t="shared" si="103"/>
        <v>Victoria</v>
      </c>
      <c r="G2193" t="s">
        <v>45</v>
      </c>
      <c r="H2193">
        <v>3018</v>
      </c>
      <c r="I2193" t="s">
        <v>11</v>
      </c>
      <c r="J2193" t="s">
        <v>46</v>
      </c>
      <c r="K2193" t="s">
        <v>151</v>
      </c>
      <c r="L2193" t="s">
        <v>21</v>
      </c>
      <c r="M2193" s="5">
        <v>172.26</v>
      </c>
    </row>
    <row r="2194" spans="1:13" x14ac:dyDescent="0.15">
      <c r="A2194" s="2">
        <v>45036</v>
      </c>
      <c r="B2194" s="3">
        <f t="shared" si="104"/>
        <v>2023</v>
      </c>
      <c r="C2194" t="str">
        <f t="shared" si="102"/>
        <v>2022-2023</v>
      </c>
      <c r="D2194" t="s">
        <v>147</v>
      </c>
      <c r="E2194" t="s">
        <v>88</v>
      </c>
      <c r="F2194" t="str">
        <f t="shared" si="103"/>
        <v>South Australia</v>
      </c>
      <c r="G2194" t="s">
        <v>32</v>
      </c>
      <c r="H2194">
        <v>5011</v>
      </c>
      <c r="I2194" t="s">
        <v>11</v>
      </c>
      <c r="J2194" t="s">
        <v>33</v>
      </c>
      <c r="K2194" t="s">
        <v>155</v>
      </c>
      <c r="L2194" t="s">
        <v>20</v>
      </c>
      <c r="M2194" s="5">
        <v>172.73000000000002</v>
      </c>
    </row>
    <row r="2195" spans="1:13" x14ac:dyDescent="0.15">
      <c r="A2195" s="2">
        <v>45477</v>
      </c>
      <c r="B2195" s="3">
        <f t="shared" si="104"/>
        <v>2025</v>
      </c>
      <c r="C2195" t="str">
        <f t="shared" si="102"/>
        <v>2024-2025</v>
      </c>
      <c r="D2195" t="s">
        <v>148</v>
      </c>
      <c r="E2195" t="s">
        <v>100</v>
      </c>
      <c r="F2195" t="str">
        <f t="shared" si="103"/>
        <v>Western Australia</v>
      </c>
      <c r="G2195" t="s">
        <v>48</v>
      </c>
      <c r="H2195">
        <v>6021</v>
      </c>
      <c r="I2195" t="s">
        <v>11</v>
      </c>
      <c r="J2195" t="s">
        <v>49</v>
      </c>
      <c r="K2195" t="s">
        <v>154</v>
      </c>
      <c r="L2195" t="s">
        <v>14</v>
      </c>
      <c r="M2195" s="5">
        <v>172.82999999999998</v>
      </c>
    </row>
    <row r="2196" spans="1:13" x14ac:dyDescent="0.15">
      <c r="A2196" s="2">
        <v>45322</v>
      </c>
      <c r="B2196" s="3">
        <f t="shared" si="104"/>
        <v>2024</v>
      </c>
      <c r="C2196" t="str">
        <f t="shared" si="102"/>
        <v>2023-2024</v>
      </c>
      <c r="D2196" t="s">
        <v>147</v>
      </c>
      <c r="E2196" t="s">
        <v>133</v>
      </c>
      <c r="F2196" t="str">
        <f t="shared" si="103"/>
        <v>Queensland</v>
      </c>
      <c r="G2196" t="s">
        <v>35</v>
      </c>
      <c r="H2196">
        <v>4305</v>
      </c>
      <c r="I2196" t="s">
        <v>11</v>
      </c>
      <c r="J2196" t="s">
        <v>104</v>
      </c>
      <c r="K2196" t="s">
        <v>149</v>
      </c>
      <c r="L2196" t="s">
        <v>15</v>
      </c>
      <c r="M2196" s="5">
        <v>173.71</v>
      </c>
    </row>
    <row r="2197" spans="1:13" x14ac:dyDescent="0.15">
      <c r="A2197" s="2">
        <v>45536</v>
      </c>
      <c r="B2197" s="3">
        <f t="shared" si="104"/>
        <v>2025</v>
      </c>
      <c r="C2197" t="str">
        <f t="shared" si="102"/>
        <v>2024-2025</v>
      </c>
      <c r="D2197" t="s">
        <v>147</v>
      </c>
      <c r="E2197" t="s">
        <v>146</v>
      </c>
      <c r="F2197" t="str">
        <f t="shared" si="103"/>
        <v>Victoria</v>
      </c>
      <c r="G2197" t="s">
        <v>45</v>
      </c>
      <c r="H2197">
        <v>3353</v>
      </c>
      <c r="I2197" t="s">
        <v>11</v>
      </c>
      <c r="J2197" t="s">
        <v>60</v>
      </c>
      <c r="K2197" t="s">
        <v>157</v>
      </c>
      <c r="L2197" t="s">
        <v>22</v>
      </c>
      <c r="M2197" s="5">
        <v>174.04</v>
      </c>
    </row>
    <row r="2198" spans="1:13" x14ac:dyDescent="0.15">
      <c r="A2198" s="2">
        <v>45086</v>
      </c>
      <c r="B2198" s="3">
        <f t="shared" si="104"/>
        <v>2023</v>
      </c>
      <c r="C2198" t="str">
        <f t="shared" si="102"/>
        <v>2022-2023</v>
      </c>
      <c r="D2198" t="s">
        <v>147</v>
      </c>
      <c r="E2198" t="s">
        <v>56</v>
      </c>
      <c r="F2198" t="str">
        <f t="shared" si="103"/>
        <v>Northern Territory</v>
      </c>
      <c r="G2198" t="s">
        <v>29</v>
      </c>
      <c r="H2198">
        <v>870</v>
      </c>
      <c r="I2198" t="s">
        <v>11</v>
      </c>
      <c r="J2198" t="s">
        <v>30</v>
      </c>
      <c r="K2198" t="s">
        <v>149</v>
      </c>
      <c r="L2198" t="s">
        <v>15</v>
      </c>
      <c r="M2198" s="5">
        <v>174.35</v>
      </c>
    </row>
    <row r="2199" spans="1:13" x14ac:dyDescent="0.15">
      <c r="A2199" s="2">
        <v>45250</v>
      </c>
      <c r="B2199" s="3">
        <f t="shared" si="104"/>
        <v>2024</v>
      </c>
      <c r="C2199" t="str">
        <f t="shared" si="102"/>
        <v>2023-2024</v>
      </c>
      <c r="D2199" t="s">
        <v>147</v>
      </c>
      <c r="E2199" t="s">
        <v>82</v>
      </c>
      <c r="F2199" t="str">
        <f t="shared" si="103"/>
        <v>Queensland</v>
      </c>
      <c r="G2199" t="s">
        <v>35</v>
      </c>
      <c r="H2199">
        <v>4012</v>
      </c>
      <c r="I2199" t="s">
        <v>11</v>
      </c>
      <c r="J2199" t="s">
        <v>43</v>
      </c>
      <c r="K2199" t="s">
        <v>149</v>
      </c>
      <c r="L2199" t="s">
        <v>15</v>
      </c>
      <c r="M2199" s="5">
        <v>174.60000000000002</v>
      </c>
    </row>
    <row r="2200" spans="1:13" x14ac:dyDescent="0.15">
      <c r="A2200" s="2">
        <v>45475</v>
      </c>
      <c r="B2200" s="3">
        <f t="shared" si="104"/>
        <v>2025</v>
      </c>
      <c r="C2200" t="str">
        <f t="shared" si="102"/>
        <v>2024-2025</v>
      </c>
      <c r="D2200" t="s">
        <v>148</v>
      </c>
      <c r="E2200" t="s">
        <v>66</v>
      </c>
      <c r="F2200" t="str">
        <f t="shared" si="103"/>
        <v>South Australia</v>
      </c>
      <c r="G2200" t="s">
        <v>32</v>
      </c>
      <c r="H2200">
        <v>5169</v>
      </c>
      <c r="I2200" t="s">
        <v>11</v>
      </c>
      <c r="J2200" t="s">
        <v>33</v>
      </c>
      <c r="K2200" t="s">
        <v>152</v>
      </c>
      <c r="L2200" t="s">
        <v>13</v>
      </c>
      <c r="M2200" s="5">
        <v>174.74</v>
      </c>
    </row>
    <row r="2201" spans="1:13" x14ac:dyDescent="0.15">
      <c r="A2201" s="2">
        <v>45395</v>
      </c>
      <c r="B2201" s="3">
        <f t="shared" si="104"/>
        <v>2024</v>
      </c>
      <c r="C2201" t="str">
        <f t="shared" si="102"/>
        <v>2023-2024</v>
      </c>
      <c r="D2201" t="s">
        <v>147</v>
      </c>
      <c r="E2201" t="s">
        <v>115</v>
      </c>
      <c r="F2201" t="str">
        <f t="shared" si="103"/>
        <v>Western Australia</v>
      </c>
      <c r="G2201" t="s">
        <v>48</v>
      </c>
      <c r="H2201">
        <v>6280</v>
      </c>
      <c r="I2201" t="s">
        <v>11</v>
      </c>
      <c r="J2201" t="s">
        <v>94</v>
      </c>
      <c r="K2201" t="s">
        <v>154</v>
      </c>
      <c r="L2201" t="s">
        <v>14</v>
      </c>
      <c r="M2201" s="5">
        <v>174.82</v>
      </c>
    </row>
    <row r="2202" spans="1:13" x14ac:dyDescent="0.15">
      <c r="A2202" s="2">
        <v>45452</v>
      </c>
      <c r="B2202" s="3">
        <f t="shared" si="104"/>
        <v>2024</v>
      </c>
      <c r="C2202" t="str">
        <f t="shared" si="102"/>
        <v>2023-2024</v>
      </c>
      <c r="D2202" t="s">
        <v>148</v>
      </c>
      <c r="E2202" t="s">
        <v>42</v>
      </c>
      <c r="F2202" t="str">
        <f t="shared" si="103"/>
        <v>Queensland</v>
      </c>
      <c r="G2202" t="s">
        <v>35</v>
      </c>
      <c r="H2202">
        <v>4053</v>
      </c>
      <c r="I2202" t="s">
        <v>11</v>
      </c>
      <c r="J2202" t="s">
        <v>43</v>
      </c>
      <c r="K2202" t="s">
        <v>154</v>
      </c>
      <c r="L2202" t="s">
        <v>14</v>
      </c>
      <c r="M2202" s="5">
        <v>174.94</v>
      </c>
    </row>
    <row r="2203" spans="1:13" x14ac:dyDescent="0.15">
      <c r="A2203" s="2">
        <v>45389</v>
      </c>
      <c r="B2203" s="3">
        <f t="shared" si="104"/>
        <v>2024</v>
      </c>
      <c r="C2203" t="str">
        <f t="shared" si="102"/>
        <v>2023-2024</v>
      </c>
      <c r="D2203" t="s">
        <v>147</v>
      </c>
      <c r="E2203" t="s">
        <v>109</v>
      </c>
      <c r="F2203" t="str">
        <f t="shared" si="103"/>
        <v>New South Wales</v>
      </c>
      <c r="G2203" t="s">
        <v>10</v>
      </c>
      <c r="H2203">
        <v>2480</v>
      </c>
      <c r="I2203" t="s">
        <v>11</v>
      </c>
      <c r="J2203" t="s">
        <v>68</v>
      </c>
      <c r="K2203" t="s">
        <v>155</v>
      </c>
      <c r="L2203" t="s">
        <v>20</v>
      </c>
      <c r="M2203" s="5">
        <v>175.01000000000002</v>
      </c>
    </row>
    <row r="2204" spans="1:13" x14ac:dyDescent="0.15">
      <c r="A2204" s="2">
        <v>45056</v>
      </c>
      <c r="B2204" s="3">
        <f t="shared" si="104"/>
        <v>2023</v>
      </c>
      <c r="C2204" t="str">
        <f t="shared" si="102"/>
        <v>2022-2023</v>
      </c>
      <c r="D2204" t="s">
        <v>147</v>
      </c>
      <c r="E2204" t="s">
        <v>129</v>
      </c>
      <c r="F2204" t="str">
        <f t="shared" si="103"/>
        <v>Tasmania</v>
      </c>
      <c r="G2204" t="s">
        <v>70</v>
      </c>
      <c r="H2204">
        <v>7010</v>
      </c>
      <c r="I2204" t="s">
        <v>11</v>
      </c>
      <c r="J2204" t="s">
        <v>71</v>
      </c>
      <c r="K2204" t="s">
        <v>155</v>
      </c>
      <c r="L2204" t="s">
        <v>20</v>
      </c>
      <c r="M2204" s="5">
        <v>175.07</v>
      </c>
    </row>
    <row r="2205" spans="1:13" x14ac:dyDescent="0.15">
      <c r="A2205" s="2">
        <v>45507</v>
      </c>
      <c r="B2205" s="3">
        <f t="shared" si="104"/>
        <v>2025</v>
      </c>
      <c r="C2205" t="str">
        <f t="shared" si="102"/>
        <v>2024-2025</v>
      </c>
      <c r="D2205" t="s">
        <v>147</v>
      </c>
      <c r="E2205" t="s">
        <v>75</v>
      </c>
      <c r="F2205" t="str">
        <f t="shared" si="103"/>
        <v>Victoria</v>
      </c>
      <c r="G2205" t="s">
        <v>45</v>
      </c>
      <c r="H2205">
        <v>3630</v>
      </c>
      <c r="I2205" t="s">
        <v>11</v>
      </c>
      <c r="J2205" t="s">
        <v>55</v>
      </c>
      <c r="K2205" t="s">
        <v>152</v>
      </c>
      <c r="L2205" t="s">
        <v>13</v>
      </c>
      <c r="M2205" s="5">
        <v>175.13</v>
      </c>
    </row>
    <row r="2206" spans="1:13" x14ac:dyDescent="0.15">
      <c r="A2206" s="2">
        <v>45018</v>
      </c>
      <c r="B2206" s="3">
        <f t="shared" si="104"/>
        <v>2023</v>
      </c>
      <c r="C2206" t="str">
        <f t="shared" si="102"/>
        <v>2022-2023</v>
      </c>
      <c r="D2206" t="s">
        <v>147</v>
      </c>
      <c r="E2206" t="s">
        <v>50</v>
      </c>
      <c r="F2206" t="str">
        <f t="shared" si="103"/>
        <v>Queensland</v>
      </c>
      <c r="G2206" t="s">
        <v>35</v>
      </c>
      <c r="H2206">
        <v>4703</v>
      </c>
      <c r="I2206" t="s">
        <v>11</v>
      </c>
      <c r="J2206" t="s">
        <v>51</v>
      </c>
      <c r="K2206" t="s">
        <v>155</v>
      </c>
      <c r="L2206" t="s">
        <v>20</v>
      </c>
      <c r="M2206" s="5">
        <v>175.13</v>
      </c>
    </row>
    <row r="2207" spans="1:13" x14ac:dyDescent="0.15">
      <c r="A2207" s="2">
        <v>45421</v>
      </c>
      <c r="B2207" s="3">
        <f t="shared" si="104"/>
        <v>2024</v>
      </c>
      <c r="C2207" t="str">
        <f t="shared" si="102"/>
        <v>2023-2024</v>
      </c>
      <c r="D2207" t="s">
        <v>148</v>
      </c>
      <c r="E2207" t="s">
        <v>143</v>
      </c>
      <c r="F2207" t="str">
        <f t="shared" si="103"/>
        <v>New South Wales</v>
      </c>
      <c r="G2207" t="s">
        <v>10</v>
      </c>
      <c r="H2207">
        <v>2154</v>
      </c>
      <c r="I2207" t="s">
        <v>11</v>
      </c>
      <c r="J2207" t="s">
        <v>27</v>
      </c>
      <c r="K2207" t="s">
        <v>149</v>
      </c>
      <c r="L2207" t="s">
        <v>15</v>
      </c>
      <c r="M2207" s="5">
        <v>175.76000000000002</v>
      </c>
    </row>
    <row r="2208" spans="1:13" x14ac:dyDescent="0.15">
      <c r="A2208" s="2">
        <v>45227</v>
      </c>
      <c r="B2208" s="3">
        <f t="shared" si="104"/>
        <v>2024</v>
      </c>
      <c r="C2208" t="str">
        <f t="shared" si="102"/>
        <v>2023-2024</v>
      </c>
      <c r="D2208" t="s">
        <v>148</v>
      </c>
      <c r="E2208" t="s">
        <v>112</v>
      </c>
      <c r="F2208" t="str">
        <f t="shared" si="103"/>
        <v>Victoria</v>
      </c>
      <c r="G2208" t="s">
        <v>45</v>
      </c>
      <c r="H2208">
        <v>3076</v>
      </c>
      <c r="I2208" t="s">
        <v>11</v>
      </c>
      <c r="J2208" t="s">
        <v>46</v>
      </c>
      <c r="K2208" t="s">
        <v>149</v>
      </c>
      <c r="L2208" t="s">
        <v>15</v>
      </c>
      <c r="M2208" s="5">
        <v>175.79999999999998</v>
      </c>
    </row>
    <row r="2209" spans="1:13" x14ac:dyDescent="0.15">
      <c r="A2209" s="2">
        <v>45394</v>
      </c>
      <c r="B2209" s="3">
        <f t="shared" si="104"/>
        <v>2024</v>
      </c>
      <c r="C2209" t="str">
        <f t="shared" si="102"/>
        <v>2023-2024</v>
      </c>
      <c r="D2209" t="s">
        <v>148</v>
      </c>
      <c r="E2209" t="s">
        <v>59</v>
      </c>
      <c r="F2209" t="str">
        <f t="shared" si="103"/>
        <v>Victoria</v>
      </c>
      <c r="G2209" t="s">
        <v>45</v>
      </c>
      <c r="H2209">
        <v>3280</v>
      </c>
      <c r="I2209" t="s">
        <v>11</v>
      </c>
      <c r="J2209" t="s">
        <v>60</v>
      </c>
      <c r="K2209" t="s">
        <v>154</v>
      </c>
      <c r="L2209" t="s">
        <v>14</v>
      </c>
      <c r="M2209" s="5">
        <v>175.86</v>
      </c>
    </row>
    <row r="2210" spans="1:13" x14ac:dyDescent="0.15">
      <c r="A2210" s="2">
        <v>45546</v>
      </c>
      <c r="B2210" s="3">
        <f t="shared" si="104"/>
        <v>2025</v>
      </c>
      <c r="C2210" t="str">
        <f t="shared" si="102"/>
        <v>2024-2025</v>
      </c>
      <c r="D2210" t="s">
        <v>148</v>
      </c>
      <c r="E2210" t="s">
        <v>105</v>
      </c>
      <c r="F2210" t="str">
        <f t="shared" si="103"/>
        <v>Victoria</v>
      </c>
      <c r="G2210" t="s">
        <v>45</v>
      </c>
      <c r="H2210">
        <v>3500</v>
      </c>
      <c r="I2210" t="s">
        <v>11</v>
      </c>
      <c r="J2210" t="s">
        <v>60</v>
      </c>
      <c r="K2210" t="s">
        <v>154</v>
      </c>
      <c r="L2210" t="s">
        <v>14</v>
      </c>
      <c r="M2210" s="5">
        <v>176.12</v>
      </c>
    </row>
    <row r="2211" spans="1:13" x14ac:dyDescent="0.15">
      <c r="A2211" s="2">
        <v>45000</v>
      </c>
      <c r="B2211" s="3">
        <f t="shared" si="104"/>
        <v>2023</v>
      </c>
      <c r="C2211" t="str">
        <f t="shared" si="102"/>
        <v>2022-2023</v>
      </c>
      <c r="D2211" t="s">
        <v>147</v>
      </c>
      <c r="E2211" t="s">
        <v>130</v>
      </c>
      <c r="F2211" t="str">
        <f t="shared" si="103"/>
        <v>South Australia</v>
      </c>
      <c r="G2211" t="s">
        <v>32</v>
      </c>
      <c r="H2211">
        <v>5290</v>
      </c>
      <c r="I2211" t="s">
        <v>11</v>
      </c>
      <c r="J2211" t="s">
        <v>38</v>
      </c>
      <c r="K2211" t="s">
        <v>152</v>
      </c>
      <c r="L2211" t="s">
        <v>13</v>
      </c>
      <c r="M2211" s="5">
        <v>176.19</v>
      </c>
    </row>
    <row r="2212" spans="1:13" x14ac:dyDescent="0.15">
      <c r="A2212" s="2">
        <v>45418</v>
      </c>
      <c r="B2212" s="3">
        <f t="shared" si="104"/>
        <v>2024</v>
      </c>
      <c r="C2212" t="str">
        <f t="shared" si="102"/>
        <v>2023-2024</v>
      </c>
      <c r="D2212" t="s">
        <v>147</v>
      </c>
      <c r="E2212" t="s">
        <v>144</v>
      </c>
      <c r="F2212" t="str">
        <f t="shared" si="103"/>
        <v>Queensland</v>
      </c>
      <c r="G2212" t="s">
        <v>35</v>
      </c>
      <c r="H2212">
        <v>4566</v>
      </c>
      <c r="I2212" t="s">
        <v>11</v>
      </c>
      <c r="J2212" t="s">
        <v>120</v>
      </c>
      <c r="K2212" t="s">
        <v>152</v>
      </c>
      <c r="L2212" t="s">
        <v>13</v>
      </c>
      <c r="M2212" s="5">
        <v>176.37</v>
      </c>
    </row>
    <row r="2213" spans="1:13" x14ac:dyDescent="0.15">
      <c r="A2213" s="2">
        <v>45489</v>
      </c>
      <c r="B2213" s="3">
        <f t="shared" si="104"/>
        <v>2025</v>
      </c>
      <c r="C2213" t="str">
        <f t="shared" si="102"/>
        <v>2024-2025</v>
      </c>
      <c r="D2213" t="s">
        <v>147</v>
      </c>
      <c r="E2213" t="s">
        <v>92</v>
      </c>
      <c r="F2213" t="str">
        <f t="shared" si="103"/>
        <v>Queensland</v>
      </c>
      <c r="G2213" t="s">
        <v>35</v>
      </c>
      <c r="H2213">
        <v>4068</v>
      </c>
      <c r="I2213" t="s">
        <v>11</v>
      </c>
      <c r="J2213" t="s">
        <v>43</v>
      </c>
      <c r="K2213" t="s">
        <v>156</v>
      </c>
      <c r="L2213" t="s">
        <v>17</v>
      </c>
      <c r="M2213" s="5">
        <v>176.54</v>
      </c>
    </row>
    <row r="2214" spans="1:13" x14ac:dyDescent="0.15">
      <c r="A2214" s="2">
        <v>45085</v>
      </c>
      <c r="B2214" s="3">
        <f t="shared" si="104"/>
        <v>2023</v>
      </c>
      <c r="C2214" t="str">
        <f t="shared" si="102"/>
        <v>2022-2023</v>
      </c>
      <c r="D2214" t="s">
        <v>147</v>
      </c>
      <c r="E2214" t="s">
        <v>97</v>
      </c>
      <c r="F2214" t="str">
        <f t="shared" si="103"/>
        <v>Tasmania</v>
      </c>
      <c r="G2214" t="s">
        <v>70</v>
      </c>
      <c r="H2214">
        <v>7250</v>
      </c>
      <c r="I2214" t="s">
        <v>11</v>
      </c>
      <c r="J2214" t="s">
        <v>71</v>
      </c>
      <c r="K2214" t="s">
        <v>155</v>
      </c>
      <c r="L2214" t="s">
        <v>20</v>
      </c>
      <c r="M2214" s="5">
        <v>176.66</v>
      </c>
    </row>
    <row r="2215" spans="1:13" x14ac:dyDescent="0.15">
      <c r="A2215" s="2">
        <v>45331</v>
      </c>
      <c r="B2215" s="3">
        <f t="shared" si="104"/>
        <v>2024</v>
      </c>
      <c r="C2215" t="str">
        <f t="shared" si="102"/>
        <v>2023-2024</v>
      </c>
      <c r="D2215" t="s">
        <v>147</v>
      </c>
      <c r="E2215" t="s">
        <v>115</v>
      </c>
      <c r="F2215" t="str">
        <f t="shared" si="103"/>
        <v>Western Australia</v>
      </c>
      <c r="G2215" t="s">
        <v>48</v>
      </c>
      <c r="H2215">
        <v>6280</v>
      </c>
      <c r="I2215" t="s">
        <v>11</v>
      </c>
      <c r="J2215" t="s">
        <v>94</v>
      </c>
      <c r="K2215" t="s">
        <v>151</v>
      </c>
      <c r="L2215" t="s">
        <v>21</v>
      </c>
      <c r="M2215" s="5">
        <v>176.79000000000002</v>
      </c>
    </row>
    <row r="2216" spans="1:13" x14ac:dyDescent="0.15">
      <c r="A2216" s="2">
        <v>45404</v>
      </c>
      <c r="B2216" s="3">
        <f t="shared" si="104"/>
        <v>2024</v>
      </c>
      <c r="C2216" t="str">
        <f t="shared" si="102"/>
        <v>2023-2024</v>
      </c>
      <c r="D2216" t="s">
        <v>148</v>
      </c>
      <c r="E2216" t="s">
        <v>100</v>
      </c>
      <c r="F2216" t="str">
        <f t="shared" si="103"/>
        <v>Western Australia</v>
      </c>
      <c r="G2216" t="s">
        <v>48</v>
      </c>
      <c r="H2216">
        <v>6021</v>
      </c>
      <c r="I2216" t="s">
        <v>11</v>
      </c>
      <c r="J2216" t="s">
        <v>49</v>
      </c>
      <c r="K2216" t="s">
        <v>150</v>
      </c>
      <c r="L2216" t="s">
        <v>18</v>
      </c>
      <c r="M2216" s="5">
        <v>176.81</v>
      </c>
    </row>
    <row r="2217" spans="1:13" x14ac:dyDescent="0.15">
      <c r="A2217" s="2">
        <v>45298</v>
      </c>
      <c r="B2217" s="3">
        <f t="shared" si="104"/>
        <v>2024</v>
      </c>
      <c r="C2217" t="str">
        <f t="shared" si="102"/>
        <v>2023-2024</v>
      </c>
      <c r="D2217" t="s">
        <v>147</v>
      </c>
      <c r="E2217" t="s">
        <v>123</v>
      </c>
      <c r="F2217" t="str">
        <f t="shared" si="103"/>
        <v>Western Australia</v>
      </c>
      <c r="G2217" t="s">
        <v>48</v>
      </c>
      <c r="H2217">
        <v>6109</v>
      </c>
      <c r="I2217" t="s">
        <v>11</v>
      </c>
      <c r="J2217" t="s">
        <v>94</v>
      </c>
      <c r="K2217" t="s">
        <v>19</v>
      </c>
      <c r="L2217" t="s">
        <v>23</v>
      </c>
      <c r="M2217" s="5">
        <v>177.19</v>
      </c>
    </row>
    <row r="2218" spans="1:13" x14ac:dyDescent="0.15">
      <c r="A2218" s="2">
        <v>45229</v>
      </c>
      <c r="B2218" s="3">
        <f t="shared" si="104"/>
        <v>2024</v>
      </c>
      <c r="C2218" t="str">
        <f t="shared" si="102"/>
        <v>2023-2024</v>
      </c>
      <c r="D2218" t="s">
        <v>148</v>
      </c>
      <c r="E2218" t="s">
        <v>98</v>
      </c>
      <c r="F2218" t="str">
        <f t="shared" si="103"/>
        <v>Victoria</v>
      </c>
      <c r="G2218" t="s">
        <v>45</v>
      </c>
      <c r="H2218">
        <v>3429</v>
      </c>
      <c r="I2218" t="s">
        <v>11</v>
      </c>
      <c r="J2218" t="s">
        <v>60</v>
      </c>
      <c r="K2218" t="s">
        <v>156</v>
      </c>
      <c r="L2218" t="s">
        <v>17</v>
      </c>
      <c r="M2218" s="5">
        <v>177.74</v>
      </c>
    </row>
    <row r="2219" spans="1:13" x14ac:dyDescent="0.15">
      <c r="A2219" s="2">
        <v>45248</v>
      </c>
      <c r="B2219" s="3">
        <f t="shared" si="104"/>
        <v>2024</v>
      </c>
      <c r="C2219" t="str">
        <f t="shared" si="102"/>
        <v>2023-2024</v>
      </c>
      <c r="D2219" t="s">
        <v>148</v>
      </c>
      <c r="E2219" t="s">
        <v>66</v>
      </c>
      <c r="F2219" t="str">
        <f t="shared" si="103"/>
        <v>South Australia</v>
      </c>
      <c r="G2219" t="s">
        <v>32</v>
      </c>
      <c r="H2219">
        <v>5169</v>
      </c>
      <c r="I2219" t="s">
        <v>11</v>
      </c>
      <c r="J2219" t="s">
        <v>33</v>
      </c>
      <c r="K2219" t="s">
        <v>154</v>
      </c>
      <c r="L2219" t="s">
        <v>14</v>
      </c>
      <c r="M2219" s="5">
        <v>177.9</v>
      </c>
    </row>
    <row r="2220" spans="1:13" x14ac:dyDescent="0.15">
      <c r="A2220" s="2">
        <v>45201</v>
      </c>
      <c r="B2220" s="3">
        <f t="shared" si="104"/>
        <v>2024</v>
      </c>
      <c r="C2220" t="str">
        <f t="shared" si="102"/>
        <v>2023-2024</v>
      </c>
      <c r="D2220" t="s">
        <v>148</v>
      </c>
      <c r="E2220" t="s">
        <v>100</v>
      </c>
      <c r="F2220" t="str">
        <f t="shared" si="103"/>
        <v>Western Australia</v>
      </c>
      <c r="G2220" t="s">
        <v>48</v>
      </c>
      <c r="H2220">
        <v>6021</v>
      </c>
      <c r="I2220" t="s">
        <v>11</v>
      </c>
      <c r="J2220" t="s">
        <v>49</v>
      </c>
      <c r="K2220" t="s">
        <v>154</v>
      </c>
      <c r="L2220" t="s">
        <v>14</v>
      </c>
      <c r="M2220" s="5">
        <v>177.91</v>
      </c>
    </row>
    <row r="2221" spans="1:13" x14ac:dyDescent="0.15">
      <c r="A2221" s="2">
        <v>45316</v>
      </c>
      <c r="B2221" s="3">
        <f t="shared" si="104"/>
        <v>2024</v>
      </c>
      <c r="C2221" t="str">
        <f t="shared" si="102"/>
        <v>2023-2024</v>
      </c>
      <c r="D2221" t="s">
        <v>147</v>
      </c>
      <c r="E2221" t="s">
        <v>82</v>
      </c>
      <c r="F2221" t="str">
        <f t="shared" si="103"/>
        <v>Queensland</v>
      </c>
      <c r="G2221" t="s">
        <v>35</v>
      </c>
      <c r="H2221">
        <v>4012</v>
      </c>
      <c r="I2221" t="s">
        <v>11</v>
      </c>
      <c r="J2221" t="s">
        <v>43</v>
      </c>
      <c r="K2221" t="s">
        <v>151</v>
      </c>
      <c r="L2221" t="s">
        <v>21</v>
      </c>
      <c r="M2221" s="5">
        <v>178.39000000000001</v>
      </c>
    </row>
    <row r="2222" spans="1:13" x14ac:dyDescent="0.15">
      <c r="A2222" s="2">
        <v>44982</v>
      </c>
      <c r="B2222" s="3">
        <f t="shared" si="104"/>
        <v>2023</v>
      </c>
      <c r="C2222" t="str">
        <f t="shared" si="102"/>
        <v>2022-2023</v>
      </c>
      <c r="D2222" t="s">
        <v>147</v>
      </c>
      <c r="E2222" t="s">
        <v>131</v>
      </c>
      <c r="F2222" t="str">
        <f t="shared" si="103"/>
        <v>Western Australia</v>
      </c>
      <c r="G2222" t="s">
        <v>48</v>
      </c>
      <c r="H2222">
        <v>6530</v>
      </c>
      <c r="I2222" t="s">
        <v>11</v>
      </c>
      <c r="J2222" t="s">
        <v>77</v>
      </c>
      <c r="K2222" t="s">
        <v>157</v>
      </c>
      <c r="L2222" t="s">
        <v>22</v>
      </c>
      <c r="M2222" s="5">
        <v>179.13</v>
      </c>
    </row>
    <row r="2223" spans="1:13" x14ac:dyDescent="0.15">
      <c r="A2223" s="2">
        <v>45248</v>
      </c>
      <c r="B2223" s="3">
        <f t="shared" si="104"/>
        <v>2024</v>
      </c>
      <c r="C2223" t="str">
        <f t="shared" si="102"/>
        <v>2023-2024</v>
      </c>
      <c r="D2223" t="s">
        <v>148</v>
      </c>
      <c r="E2223" t="s">
        <v>105</v>
      </c>
      <c r="F2223" t="str">
        <f t="shared" si="103"/>
        <v>Victoria</v>
      </c>
      <c r="G2223" t="s">
        <v>45</v>
      </c>
      <c r="H2223">
        <v>3500</v>
      </c>
      <c r="I2223" t="s">
        <v>11</v>
      </c>
      <c r="J2223" t="s">
        <v>60</v>
      </c>
      <c r="K2223" t="s">
        <v>155</v>
      </c>
      <c r="L2223" t="s">
        <v>20</v>
      </c>
      <c r="M2223" s="5">
        <v>179.66</v>
      </c>
    </row>
    <row r="2224" spans="1:13" x14ac:dyDescent="0.15">
      <c r="A2224" s="2">
        <v>45464</v>
      </c>
      <c r="B2224" s="3">
        <f t="shared" si="104"/>
        <v>2024</v>
      </c>
      <c r="C2224" t="str">
        <f t="shared" si="102"/>
        <v>2023-2024</v>
      </c>
      <c r="D2224" t="s">
        <v>147</v>
      </c>
      <c r="E2224" t="s">
        <v>86</v>
      </c>
      <c r="F2224" t="str">
        <f t="shared" si="103"/>
        <v>New South Wales</v>
      </c>
      <c r="G2224" t="s">
        <v>10</v>
      </c>
      <c r="H2224">
        <v>2064</v>
      </c>
      <c r="I2224" t="s">
        <v>11</v>
      </c>
      <c r="J2224" t="s">
        <v>12</v>
      </c>
      <c r="K2224" t="s">
        <v>156</v>
      </c>
      <c r="L2224" t="s">
        <v>17</v>
      </c>
      <c r="M2224" s="5">
        <v>179.69</v>
      </c>
    </row>
    <row r="2225" spans="1:13" x14ac:dyDescent="0.15">
      <c r="A2225" s="2">
        <v>45139</v>
      </c>
      <c r="B2225" s="3">
        <f t="shared" si="104"/>
        <v>2024</v>
      </c>
      <c r="C2225" t="str">
        <f t="shared" si="102"/>
        <v>2023-2024</v>
      </c>
      <c r="D2225" t="s">
        <v>148</v>
      </c>
      <c r="E2225" t="s">
        <v>100</v>
      </c>
      <c r="F2225" t="str">
        <f t="shared" si="103"/>
        <v>Western Australia</v>
      </c>
      <c r="G2225" t="s">
        <v>48</v>
      </c>
      <c r="H2225">
        <v>6021</v>
      </c>
      <c r="I2225" t="s">
        <v>11</v>
      </c>
      <c r="J2225" t="s">
        <v>49</v>
      </c>
      <c r="K2225" t="s">
        <v>151</v>
      </c>
      <c r="L2225" t="s">
        <v>21</v>
      </c>
      <c r="M2225" s="5">
        <v>179.7</v>
      </c>
    </row>
    <row r="2226" spans="1:13" x14ac:dyDescent="0.15">
      <c r="A2226" s="2">
        <v>45124</v>
      </c>
      <c r="B2226" s="3">
        <f t="shared" si="104"/>
        <v>2024</v>
      </c>
      <c r="C2226" t="str">
        <f t="shared" si="102"/>
        <v>2023-2024</v>
      </c>
      <c r="D2226" t="s">
        <v>148</v>
      </c>
      <c r="E2226" t="s">
        <v>89</v>
      </c>
      <c r="F2226" t="str">
        <f t="shared" si="103"/>
        <v>Queensland</v>
      </c>
      <c r="G2226" t="s">
        <v>35</v>
      </c>
      <c r="H2226">
        <v>4655</v>
      </c>
      <c r="I2226" t="s">
        <v>11</v>
      </c>
      <c r="J2226" t="s">
        <v>51</v>
      </c>
      <c r="K2226" t="s">
        <v>151</v>
      </c>
      <c r="L2226" t="s">
        <v>21</v>
      </c>
      <c r="M2226" s="5">
        <v>179.7</v>
      </c>
    </row>
    <row r="2227" spans="1:13" x14ac:dyDescent="0.15">
      <c r="A2227" s="2">
        <v>45374</v>
      </c>
      <c r="B2227" s="3">
        <f t="shared" si="104"/>
        <v>2024</v>
      </c>
      <c r="C2227" t="str">
        <f t="shared" si="102"/>
        <v>2023-2024</v>
      </c>
      <c r="D2227" t="s">
        <v>147</v>
      </c>
      <c r="E2227" t="s">
        <v>67</v>
      </c>
      <c r="F2227" t="str">
        <f t="shared" si="103"/>
        <v>New South Wales</v>
      </c>
      <c r="G2227" t="s">
        <v>10</v>
      </c>
      <c r="H2227">
        <v>2478</v>
      </c>
      <c r="I2227" t="s">
        <v>11</v>
      </c>
      <c r="J2227" t="s">
        <v>68</v>
      </c>
      <c r="K2227" t="s">
        <v>151</v>
      </c>
      <c r="L2227" t="s">
        <v>21</v>
      </c>
      <c r="M2227" s="5">
        <v>179.82</v>
      </c>
    </row>
    <row r="2228" spans="1:13" x14ac:dyDescent="0.15">
      <c r="A2228" s="2">
        <v>45647</v>
      </c>
      <c r="B2228" s="3">
        <f t="shared" si="104"/>
        <v>2025</v>
      </c>
      <c r="C2228" t="str">
        <f t="shared" si="102"/>
        <v>2024-2025</v>
      </c>
      <c r="D2228" t="s">
        <v>147</v>
      </c>
      <c r="E2228" t="s">
        <v>82</v>
      </c>
      <c r="F2228" t="str">
        <f t="shared" si="103"/>
        <v>Queensland</v>
      </c>
      <c r="G2228" t="s">
        <v>35</v>
      </c>
      <c r="H2228">
        <v>4012</v>
      </c>
      <c r="I2228" t="s">
        <v>11</v>
      </c>
      <c r="J2228" t="s">
        <v>43</v>
      </c>
      <c r="K2228" t="s">
        <v>154</v>
      </c>
      <c r="L2228" t="s">
        <v>14</v>
      </c>
      <c r="M2228" s="5">
        <v>179.85000000000002</v>
      </c>
    </row>
    <row r="2229" spans="1:13" x14ac:dyDescent="0.15">
      <c r="A2229" s="2">
        <v>45013</v>
      </c>
      <c r="B2229" s="3">
        <f t="shared" si="104"/>
        <v>2023</v>
      </c>
      <c r="C2229" t="str">
        <f t="shared" si="102"/>
        <v>2022-2023</v>
      </c>
      <c r="D2229" t="s">
        <v>148</v>
      </c>
      <c r="E2229" t="s">
        <v>42</v>
      </c>
      <c r="F2229" t="str">
        <f t="shared" si="103"/>
        <v>Queensland</v>
      </c>
      <c r="G2229" t="s">
        <v>35</v>
      </c>
      <c r="H2229">
        <v>4053</v>
      </c>
      <c r="I2229" t="s">
        <v>11</v>
      </c>
      <c r="J2229" t="s">
        <v>43</v>
      </c>
      <c r="K2229" t="s">
        <v>151</v>
      </c>
      <c r="L2229" t="s">
        <v>21</v>
      </c>
      <c r="M2229" s="5">
        <v>179.94</v>
      </c>
    </row>
    <row r="2230" spans="1:13" x14ac:dyDescent="0.15">
      <c r="A2230" s="2">
        <v>45650</v>
      </c>
      <c r="B2230" s="3">
        <f t="shared" si="104"/>
        <v>2025</v>
      </c>
      <c r="C2230" t="str">
        <f t="shared" si="102"/>
        <v>2024-2025</v>
      </c>
      <c r="D2230" t="s">
        <v>147</v>
      </c>
      <c r="E2230" t="s">
        <v>50</v>
      </c>
      <c r="F2230" t="str">
        <f t="shared" si="103"/>
        <v>Queensland</v>
      </c>
      <c r="G2230" t="s">
        <v>35</v>
      </c>
      <c r="H2230">
        <v>4703</v>
      </c>
      <c r="I2230" t="s">
        <v>11</v>
      </c>
      <c r="J2230" t="s">
        <v>51</v>
      </c>
      <c r="K2230" t="s">
        <v>151</v>
      </c>
      <c r="L2230" t="s">
        <v>21</v>
      </c>
      <c r="M2230" s="5">
        <v>179.94</v>
      </c>
    </row>
    <row r="2231" spans="1:13" x14ac:dyDescent="0.15">
      <c r="A2231" s="2">
        <v>45225</v>
      </c>
      <c r="B2231" s="3">
        <f t="shared" si="104"/>
        <v>2024</v>
      </c>
      <c r="C2231" t="str">
        <f t="shared" si="102"/>
        <v>2023-2024</v>
      </c>
      <c r="D2231" t="s">
        <v>148</v>
      </c>
      <c r="E2231" t="s">
        <v>134</v>
      </c>
      <c r="F2231" t="str">
        <f t="shared" si="103"/>
        <v>Queensland</v>
      </c>
      <c r="G2231" t="s">
        <v>35</v>
      </c>
      <c r="H2231">
        <v>4825</v>
      </c>
      <c r="I2231" t="s">
        <v>11</v>
      </c>
      <c r="J2231" t="s">
        <v>36</v>
      </c>
      <c r="K2231" t="s">
        <v>155</v>
      </c>
      <c r="L2231" t="s">
        <v>20</v>
      </c>
      <c r="M2231" s="5">
        <v>180.70999999999998</v>
      </c>
    </row>
    <row r="2232" spans="1:13" x14ac:dyDescent="0.15">
      <c r="A2232" s="2">
        <v>45282</v>
      </c>
      <c r="B2232" s="3">
        <f t="shared" si="104"/>
        <v>2024</v>
      </c>
      <c r="C2232" t="str">
        <f t="shared" si="102"/>
        <v>2023-2024</v>
      </c>
      <c r="D2232" t="s">
        <v>147</v>
      </c>
      <c r="E2232" t="s">
        <v>98</v>
      </c>
      <c r="F2232" t="str">
        <f t="shared" si="103"/>
        <v>Victoria</v>
      </c>
      <c r="G2232" t="s">
        <v>45</v>
      </c>
      <c r="H2232">
        <v>3429</v>
      </c>
      <c r="I2232" t="s">
        <v>11</v>
      </c>
      <c r="J2232" t="s">
        <v>60</v>
      </c>
      <c r="K2232" t="s">
        <v>150</v>
      </c>
      <c r="L2232" t="s">
        <v>18</v>
      </c>
      <c r="M2232" s="5">
        <v>180.82999999999998</v>
      </c>
    </row>
    <row r="2233" spans="1:13" x14ac:dyDescent="0.15">
      <c r="A2233" s="2">
        <v>44950</v>
      </c>
      <c r="B2233" s="3">
        <f t="shared" si="104"/>
        <v>2023</v>
      </c>
      <c r="C2233" t="str">
        <f t="shared" si="102"/>
        <v>2022-2023</v>
      </c>
      <c r="D2233" t="s">
        <v>147</v>
      </c>
      <c r="E2233" t="s">
        <v>40</v>
      </c>
      <c r="F2233" t="str">
        <f t="shared" si="103"/>
        <v>New South Wales</v>
      </c>
      <c r="G2233" t="s">
        <v>10</v>
      </c>
      <c r="H2233">
        <v>2116</v>
      </c>
      <c r="I2233" t="s">
        <v>11</v>
      </c>
      <c r="J2233" t="s">
        <v>27</v>
      </c>
      <c r="K2233" t="s">
        <v>150</v>
      </c>
      <c r="L2233" t="s">
        <v>18</v>
      </c>
      <c r="M2233" s="5">
        <v>181.11</v>
      </c>
    </row>
    <row r="2234" spans="1:13" x14ac:dyDescent="0.15">
      <c r="A2234" s="2">
        <v>45570</v>
      </c>
      <c r="B2234" s="3">
        <f t="shared" si="104"/>
        <v>2025</v>
      </c>
      <c r="C2234" t="str">
        <f t="shared" si="102"/>
        <v>2024-2025</v>
      </c>
      <c r="D2234" t="s">
        <v>147</v>
      </c>
      <c r="E2234" t="s">
        <v>85</v>
      </c>
      <c r="F2234" t="str">
        <f t="shared" si="103"/>
        <v>Queensland</v>
      </c>
      <c r="G2234" t="s">
        <v>35</v>
      </c>
      <c r="H2234">
        <v>4883</v>
      </c>
      <c r="I2234" t="s">
        <v>11</v>
      </c>
      <c r="J2234" t="s">
        <v>36</v>
      </c>
      <c r="K2234" t="s">
        <v>19</v>
      </c>
      <c r="L2234" t="s">
        <v>23</v>
      </c>
      <c r="M2234" s="5">
        <v>181.29</v>
      </c>
    </row>
    <row r="2235" spans="1:13" x14ac:dyDescent="0.15">
      <c r="A2235" s="2">
        <v>45363</v>
      </c>
      <c r="B2235" s="3">
        <f t="shared" si="104"/>
        <v>2024</v>
      </c>
      <c r="C2235" t="str">
        <f t="shared" si="102"/>
        <v>2023-2024</v>
      </c>
      <c r="D2235" t="s">
        <v>147</v>
      </c>
      <c r="E2235" t="s">
        <v>88</v>
      </c>
      <c r="F2235" t="str">
        <f t="shared" si="103"/>
        <v>South Australia</v>
      </c>
      <c r="G2235" t="s">
        <v>32</v>
      </c>
      <c r="H2235">
        <v>5011</v>
      </c>
      <c r="I2235" t="s">
        <v>11</v>
      </c>
      <c r="J2235" t="s">
        <v>33</v>
      </c>
      <c r="K2235" t="s">
        <v>154</v>
      </c>
      <c r="L2235" t="s">
        <v>14</v>
      </c>
      <c r="M2235" s="5">
        <v>181.32000000000002</v>
      </c>
    </row>
    <row r="2236" spans="1:13" x14ac:dyDescent="0.15">
      <c r="A2236" s="2">
        <v>45643</v>
      </c>
      <c r="B2236" s="3">
        <f t="shared" si="104"/>
        <v>2025</v>
      </c>
      <c r="C2236" t="str">
        <f t="shared" si="102"/>
        <v>2024-2025</v>
      </c>
      <c r="D2236" t="s">
        <v>148</v>
      </c>
      <c r="E2236" t="s">
        <v>41</v>
      </c>
      <c r="F2236" t="str">
        <f t="shared" si="103"/>
        <v>New South Wales</v>
      </c>
      <c r="G2236" t="s">
        <v>10</v>
      </c>
      <c r="H2236">
        <v>2830</v>
      </c>
      <c r="I2236" t="s">
        <v>11</v>
      </c>
      <c r="J2236" t="s">
        <v>25</v>
      </c>
      <c r="K2236" t="s">
        <v>19</v>
      </c>
      <c r="L2236" t="s">
        <v>23</v>
      </c>
      <c r="M2236" s="5">
        <v>181.74</v>
      </c>
    </row>
    <row r="2237" spans="1:13" x14ac:dyDescent="0.15">
      <c r="A2237" s="2">
        <v>45189</v>
      </c>
      <c r="B2237" s="3">
        <f t="shared" si="104"/>
        <v>2024</v>
      </c>
      <c r="C2237" t="str">
        <f t="shared" si="102"/>
        <v>2023-2024</v>
      </c>
      <c r="D2237" t="s">
        <v>148</v>
      </c>
      <c r="E2237" t="s">
        <v>84</v>
      </c>
      <c r="F2237" t="str">
        <f t="shared" si="103"/>
        <v>Queensland</v>
      </c>
      <c r="G2237" t="s">
        <v>35</v>
      </c>
      <c r="H2237">
        <v>4740</v>
      </c>
      <c r="I2237" t="s">
        <v>11</v>
      </c>
      <c r="J2237" t="s">
        <v>51</v>
      </c>
      <c r="K2237" t="s">
        <v>152</v>
      </c>
      <c r="L2237" t="s">
        <v>13</v>
      </c>
      <c r="M2237" s="5">
        <v>181.75000000000003</v>
      </c>
    </row>
    <row r="2238" spans="1:13" x14ac:dyDescent="0.15">
      <c r="A2238" s="2">
        <v>45207</v>
      </c>
      <c r="B2238" s="3">
        <f t="shared" si="104"/>
        <v>2024</v>
      </c>
      <c r="C2238" t="str">
        <f t="shared" si="102"/>
        <v>2023-2024</v>
      </c>
      <c r="D2238" t="s">
        <v>148</v>
      </c>
      <c r="E2238" t="s">
        <v>121</v>
      </c>
      <c r="F2238" t="str">
        <f t="shared" si="103"/>
        <v>Queensland</v>
      </c>
      <c r="G2238" t="s">
        <v>35</v>
      </c>
      <c r="H2238">
        <v>4700</v>
      </c>
      <c r="I2238" t="s">
        <v>11</v>
      </c>
      <c r="J2238" t="s">
        <v>51</v>
      </c>
      <c r="K2238" t="s">
        <v>154</v>
      </c>
      <c r="L2238" t="s">
        <v>14</v>
      </c>
      <c r="M2238" s="5">
        <v>181.85</v>
      </c>
    </row>
    <row r="2239" spans="1:13" x14ac:dyDescent="0.15">
      <c r="A2239" s="2">
        <v>45497</v>
      </c>
      <c r="B2239" s="3">
        <f t="shared" si="104"/>
        <v>2025</v>
      </c>
      <c r="C2239" t="str">
        <f t="shared" si="102"/>
        <v>2024-2025</v>
      </c>
      <c r="D2239" t="s">
        <v>148</v>
      </c>
      <c r="E2239" t="s">
        <v>41</v>
      </c>
      <c r="F2239" t="str">
        <f t="shared" si="103"/>
        <v>New South Wales</v>
      </c>
      <c r="G2239" t="s">
        <v>10</v>
      </c>
      <c r="H2239">
        <v>2830</v>
      </c>
      <c r="I2239" t="s">
        <v>11</v>
      </c>
      <c r="J2239" t="s">
        <v>25</v>
      </c>
      <c r="K2239" t="s">
        <v>154</v>
      </c>
      <c r="L2239" t="s">
        <v>14</v>
      </c>
      <c r="M2239" s="5">
        <v>182.3</v>
      </c>
    </row>
    <row r="2240" spans="1:13" x14ac:dyDescent="0.15">
      <c r="A2240" s="2">
        <v>45377</v>
      </c>
      <c r="B2240" s="3">
        <f t="shared" si="104"/>
        <v>2024</v>
      </c>
      <c r="C2240" t="str">
        <f t="shared" si="102"/>
        <v>2023-2024</v>
      </c>
      <c r="D2240" t="s">
        <v>148</v>
      </c>
      <c r="E2240" t="s">
        <v>41</v>
      </c>
      <c r="F2240" t="str">
        <f t="shared" si="103"/>
        <v>New South Wales</v>
      </c>
      <c r="G2240" t="s">
        <v>10</v>
      </c>
      <c r="H2240">
        <v>2830</v>
      </c>
      <c r="I2240" t="s">
        <v>11</v>
      </c>
      <c r="J2240" t="s">
        <v>25</v>
      </c>
      <c r="K2240" t="s">
        <v>154</v>
      </c>
      <c r="L2240" t="s">
        <v>14</v>
      </c>
      <c r="M2240" s="5">
        <v>182.98000000000002</v>
      </c>
    </row>
    <row r="2241" spans="1:13" x14ac:dyDescent="0.15">
      <c r="A2241" s="2">
        <v>45260</v>
      </c>
      <c r="B2241" s="3">
        <f t="shared" si="104"/>
        <v>2024</v>
      </c>
      <c r="C2241" t="str">
        <f t="shared" si="102"/>
        <v>2023-2024</v>
      </c>
      <c r="D2241" t="s">
        <v>148</v>
      </c>
      <c r="E2241" t="s">
        <v>101</v>
      </c>
      <c r="F2241" t="str">
        <f t="shared" si="103"/>
        <v>Victoria</v>
      </c>
      <c r="G2241" t="s">
        <v>45</v>
      </c>
      <c r="H2241">
        <v>3131</v>
      </c>
      <c r="I2241" t="s">
        <v>11</v>
      </c>
      <c r="J2241" t="s">
        <v>63</v>
      </c>
      <c r="K2241" t="s">
        <v>150</v>
      </c>
      <c r="L2241" t="s">
        <v>18</v>
      </c>
      <c r="M2241" s="5">
        <v>183.33</v>
      </c>
    </row>
    <row r="2242" spans="1:13" x14ac:dyDescent="0.15">
      <c r="A2242" s="2">
        <v>45436</v>
      </c>
      <c r="B2242" s="3">
        <f t="shared" si="104"/>
        <v>2024</v>
      </c>
      <c r="C2242" t="str">
        <f t="shared" ref="C2242:C2305" si="105">IF(MONTH(A2242) &gt;= 7, YEAR(A2242) &amp; "-" &amp; YEAR(A2242) + 1, YEAR(A2242) - 1 &amp; "-" &amp; YEAR(A2242))</f>
        <v>2023-2024</v>
      </c>
      <c r="D2242" t="s">
        <v>148</v>
      </c>
      <c r="E2242" t="s">
        <v>59</v>
      </c>
      <c r="F2242" t="str">
        <f t="shared" ref="F2242:F2305" si="106">IF(G2242="WA","Western Australia",
IF(G2242="NSW","New South Wales",
IF(G2242="QLD","Queensland",
IF(G2242="VIC","Victoria",
IF(G2242="TAS","Tasmania",
IF(G2242="SA","South Australia",
IF(G2242="NT","Northern Territory",
IF(G2242="ACT","Australian Capital Territory",G2242))))))))</f>
        <v>Victoria</v>
      </c>
      <c r="G2242" t="s">
        <v>45</v>
      </c>
      <c r="H2242">
        <v>3280</v>
      </c>
      <c r="I2242" t="s">
        <v>11</v>
      </c>
      <c r="J2242" t="s">
        <v>60</v>
      </c>
      <c r="K2242" t="s">
        <v>152</v>
      </c>
      <c r="L2242" t="s">
        <v>13</v>
      </c>
      <c r="M2242" s="5">
        <v>183.35</v>
      </c>
    </row>
    <row r="2243" spans="1:13" x14ac:dyDescent="0.15">
      <c r="A2243" s="2">
        <v>45287</v>
      </c>
      <c r="B2243" s="3">
        <f t="shared" ref="B2243:B2306" si="107">IF(MONTH(A2243)&gt;=7,YEAR(A2243)+1,YEAR(A2243))</f>
        <v>2024</v>
      </c>
      <c r="C2243" t="str">
        <f t="shared" si="105"/>
        <v>2023-2024</v>
      </c>
      <c r="D2243" t="s">
        <v>148</v>
      </c>
      <c r="E2243" t="s">
        <v>101</v>
      </c>
      <c r="F2243" t="str">
        <f t="shared" si="106"/>
        <v>Victoria</v>
      </c>
      <c r="G2243" t="s">
        <v>45</v>
      </c>
      <c r="H2243">
        <v>3131</v>
      </c>
      <c r="I2243" t="s">
        <v>11</v>
      </c>
      <c r="J2243" t="s">
        <v>63</v>
      </c>
      <c r="K2243" t="s">
        <v>155</v>
      </c>
      <c r="L2243" t="s">
        <v>20</v>
      </c>
      <c r="M2243" s="5">
        <v>183.61</v>
      </c>
    </row>
    <row r="2244" spans="1:13" x14ac:dyDescent="0.15">
      <c r="A2244" s="2">
        <v>44969</v>
      </c>
      <c r="B2244" s="3">
        <f t="shared" si="107"/>
        <v>2023</v>
      </c>
      <c r="C2244" t="str">
        <f t="shared" si="105"/>
        <v>2022-2023</v>
      </c>
      <c r="D2244" t="s">
        <v>147</v>
      </c>
      <c r="E2244" t="s">
        <v>83</v>
      </c>
      <c r="F2244" t="str">
        <f t="shared" si="106"/>
        <v>New South Wales</v>
      </c>
      <c r="G2244" t="s">
        <v>10</v>
      </c>
      <c r="H2244">
        <v>2750</v>
      </c>
      <c r="I2244" t="s">
        <v>11</v>
      </c>
      <c r="J2244" t="s">
        <v>25</v>
      </c>
      <c r="K2244" t="s">
        <v>19</v>
      </c>
      <c r="L2244" t="s">
        <v>23</v>
      </c>
      <c r="M2244" s="5">
        <v>183.67000000000002</v>
      </c>
    </row>
    <row r="2245" spans="1:13" x14ac:dyDescent="0.15">
      <c r="A2245" s="2">
        <v>45566</v>
      </c>
      <c r="B2245" s="3">
        <f t="shared" si="107"/>
        <v>2025</v>
      </c>
      <c r="C2245" t="str">
        <f t="shared" si="105"/>
        <v>2024-2025</v>
      </c>
      <c r="D2245" t="s">
        <v>148</v>
      </c>
      <c r="E2245" t="s">
        <v>111</v>
      </c>
      <c r="F2245" t="str">
        <f t="shared" si="106"/>
        <v>New South Wales</v>
      </c>
      <c r="G2245" t="s">
        <v>10</v>
      </c>
      <c r="H2245">
        <v>2120</v>
      </c>
      <c r="I2245" t="s">
        <v>11</v>
      </c>
      <c r="J2245" t="s">
        <v>27</v>
      </c>
      <c r="K2245" t="s">
        <v>150</v>
      </c>
      <c r="L2245" t="s">
        <v>18</v>
      </c>
      <c r="M2245" s="5">
        <v>183.7</v>
      </c>
    </row>
    <row r="2246" spans="1:13" x14ac:dyDescent="0.15">
      <c r="A2246" s="2">
        <v>45429</v>
      </c>
      <c r="B2246" s="3">
        <f t="shared" si="107"/>
        <v>2024</v>
      </c>
      <c r="C2246" t="str">
        <f t="shared" si="105"/>
        <v>2023-2024</v>
      </c>
      <c r="D2246" t="s">
        <v>148</v>
      </c>
      <c r="E2246" t="s">
        <v>100</v>
      </c>
      <c r="F2246" t="str">
        <f t="shared" si="106"/>
        <v>Western Australia</v>
      </c>
      <c r="G2246" t="s">
        <v>48</v>
      </c>
      <c r="H2246">
        <v>6021</v>
      </c>
      <c r="I2246" t="s">
        <v>11</v>
      </c>
      <c r="J2246" t="s">
        <v>49</v>
      </c>
      <c r="K2246" t="s">
        <v>149</v>
      </c>
      <c r="L2246" t="s">
        <v>15</v>
      </c>
      <c r="M2246" s="5">
        <v>184.13000000000002</v>
      </c>
    </row>
    <row r="2247" spans="1:13" x14ac:dyDescent="0.15">
      <c r="A2247" s="2">
        <v>44942</v>
      </c>
      <c r="B2247" s="3">
        <f t="shared" si="107"/>
        <v>2023</v>
      </c>
      <c r="C2247" t="str">
        <f t="shared" si="105"/>
        <v>2022-2023</v>
      </c>
      <c r="D2247" t="s">
        <v>148</v>
      </c>
      <c r="E2247" t="s">
        <v>41</v>
      </c>
      <c r="F2247" t="str">
        <f t="shared" si="106"/>
        <v>New South Wales</v>
      </c>
      <c r="G2247" t="s">
        <v>10</v>
      </c>
      <c r="H2247">
        <v>2830</v>
      </c>
      <c r="I2247" t="s">
        <v>11</v>
      </c>
      <c r="J2247" t="s">
        <v>25</v>
      </c>
      <c r="K2247" t="s">
        <v>149</v>
      </c>
      <c r="L2247" t="s">
        <v>15</v>
      </c>
      <c r="M2247" s="5">
        <v>184.24</v>
      </c>
    </row>
    <row r="2248" spans="1:13" x14ac:dyDescent="0.15">
      <c r="A2248" s="2">
        <v>44942</v>
      </c>
      <c r="B2248" s="3">
        <f t="shared" si="107"/>
        <v>2023</v>
      </c>
      <c r="C2248" t="str">
        <f t="shared" si="105"/>
        <v>2022-2023</v>
      </c>
      <c r="D2248" t="s">
        <v>148</v>
      </c>
      <c r="E2248" t="s">
        <v>41</v>
      </c>
      <c r="F2248" t="str">
        <f t="shared" si="106"/>
        <v>New South Wales</v>
      </c>
      <c r="G2248" t="s">
        <v>10</v>
      </c>
      <c r="H2248">
        <v>2830</v>
      </c>
      <c r="I2248" t="s">
        <v>11</v>
      </c>
      <c r="J2248" t="s">
        <v>25</v>
      </c>
      <c r="K2248" t="s">
        <v>157</v>
      </c>
      <c r="L2248" t="s">
        <v>22</v>
      </c>
      <c r="M2248" s="5">
        <v>184.62</v>
      </c>
    </row>
    <row r="2249" spans="1:13" x14ac:dyDescent="0.15">
      <c r="A2249" s="2">
        <v>44927</v>
      </c>
      <c r="B2249" s="3">
        <f t="shared" si="107"/>
        <v>2023</v>
      </c>
      <c r="C2249" t="str">
        <f t="shared" si="105"/>
        <v>2022-2023</v>
      </c>
      <c r="D2249" t="s">
        <v>148</v>
      </c>
      <c r="E2249" t="s">
        <v>50</v>
      </c>
      <c r="F2249" t="str">
        <f t="shared" si="106"/>
        <v>Queensland</v>
      </c>
      <c r="G2249" t="s">
        <v>35</v>
      </c>
      <c r="H2249">
        <v>4703</v>
      </c>
      <c r="I2249" t="s">
        <v>11</v>
      </c>
      <c r="J2249" t="s">
        <v>51</v>
      </c>
      <c r="K2249" t="s">
        <v>153</v>
      </c>
      <c r="L2249" t="s">
        <v>16</v>
      </c>
      <c r="M2249" s="5">
        <v>184.87</v>
      </c>
    </row>
    <row r="2250" spans="1:13" x14ac:dyDescent="0.15">
      <c r="A2250" s="2">
        <v>45168</v>
      </c>
      <c r="B2250" s="3">
        <f t="shared" si="107"/>
        <v>2024</v>
      </c>
      <c r="C2250" t="str">
        <f t="shared" si="105"/>
        <v>2023-2024</v>
      </c>
      <c r="D2250" t="s">
        <v>147</v>
      </c>
      <c r="E2250" t="s">
        <v>106</v>
      </c>
      <c r="F2250" t="str">
        <f t="shared" si="106"/>
        <v>Victoria</v>
      </c>
      <c r="G2250" t="s">
        <v>45</v>
      </c>
      <c r="H2250">
        <v>3915</v>
      </c>
      <c r="I2250" t="s">
        <v>11</v>
      </c>
      <c r="J2250" t="s">
        <v>55</v>
      </c>
      <c r="K2250" t="s">
        <v>151</v>
      </c>
      <c r="L2250" t="s">
        <v>21</v>
      </c>
      <c r="M2250" s="5">
        <v>184.97</v>
      </c>
    </row>
    <row r="2251" spans="1:13" x14ac:dyDescent="0.15">
      <c r="A2251" s="2">
        <v>45318</v>
      </c>
      <c r="B2251" s="3">
        <f t="shared" si="107"/>
        <v>2024</v>
      </c>
      <c r="C2251" t="str">
        <f t="shared" si="105"/>
        <v>2023-2024</v>
      </c>
      <c r="D2251" t="s">
        <v>147</v>
      </c>
      <c r="E2251" t="s">
        <v>57</v>
      </c>
      <c r="F2251" t="str">
        <f t="shared" si="106"/>
        <v>New South Wales</v>
      </c>
      <c r="G2251" t="s">
        <v>10</v>
      </c>
      <c r="H2251">
        <v>2560</v>
      </c>
      <c r="I2251" t="s">
        <v>11</v>
      </c>
      <c r="J2251" t="s">
        <v>58</v>
      </c>
      <c r="K2251" t="s">
        <v>151</v>
      </c>
      <c r="L2251" t="s">
        <v>21</v>
      </c>
      <c r="M2251" s="5">
        <v>185.32999999999998</v>
      </c>
    </row>
    <row r="2252" spans="1:13" x14ac:dyDescent="0.15">
      <c r="A2252" s="2">
        <v>45061</v>
      </c>
      <c r="B2252" s="3">
        <f t="shared" si="107"/>
        <v>2023</v>
      </c>
      <c r="C2252" t="str">
        <f t="shared" si="105"/>
        <v>2022-2023</v>
      </c>
      <c r="D2252" t="s">
        <v>147</v>
      </c>
      <c r="E2252" t="s">
        <v>92</v>
      </c>
      <c r="F2252" t="str">
        <f t="shared" si="106"/>
        <v>Queensland</v>
      </c>
      <c r="G2252" t="s">
        <v>35</v>
      </c>
      <c r="H2252">
        <v>4068</v>
      </c>
      <c r="I2252" t="s">
        <v>11</v>
      </c>
      <c r="J2252" t="s">
        <v>43</v>
      </c>
      <c r="K2252" t="s">
        <v>154</v>
      </c>
      <c r="L2252" t="s">
        <v>14</v>
      </c>
      <c r="M2252" s="5">
        <v>185.34</v>
      </c>
    </row>
    <row r="2253" spans="1:13" x14ac:dyDescent="0.15">
      <c r="A2253" s="2">
        <v>45050</v>
      </c>
      <c r="B2253" s="3">
        <f t="shared" si="107"/>
        <v>2023</v>
      </c>
      <c r="C2253" t="str">
        <f t="shared" si="105"/>
        <v>2022-2023</v>
      </c>
      <c r="D2253" t="s">
        <v>147</v>
      </c>
      <c r="E2253" t="s">
        <v>138</v>
      </c>
      <c r="F2253" t="str">
        <f t="shared" si="106"/>
        <v>Queensland</v>
      </c>
      <c r="G2253" t="s">
        <v>35</v>
      </c>
      <c r="H2253">
        <v>4558</v>
      </c>
      <c r="I2253" t="s">
        <v>11</v>
      </c>
      <c r="J2253" t="s">
        <v>120</v>
      </c>
      <c r="K2253" t="s">
        <v>156</v>
      </c>
      <c r="L2253" t="s">
        <v>17</v>
      </c>
      <c r="M2253" s="5">
        <v>185.7</v>
      </c>
    </row>
    <row r="2254" spans="1:13" x14ac:dyDescent="0.15">
      <c r="A2254" s="2">
        <v>45225</v>
      </c>
      <c r="B2254" s="3">
        <f t="shared" si="107"/>
        <v>2024</v>
      </c>
      <c r="C2254" t="str">
        <f t="shared" si="105"/>
        <v>2023-2024</v>
      </c>
      <c r="D2254" t="s">
        <v>147</v>
      </c>
      <c r="E2254" t="s">
        <v>37</v>
      </c>
      <c r="F2254" t="str">
        <f t="shared" si="106"/>
        <v>South Australia</v>
      </c>
      <c r="G2254" t="s">
        <v>32</v>
      </c>
      <c r="H2254">
        <v>5607</v>
      </c>
      <c r="I2254" t="s">
        <v>11</v>
      </c>
      <c r="J2254" t="s">
        <v>38</v>
      </c>
      <c r="K2254" t="s">
        <v>151</v>
      </c>
      <c r="L2254" t="s">
        <v>21</v>
      </c>
      <c r="M2254" s="5">
        <v>185.80999999999997</v>
      </c>
    </row>
    <row r="2255" spans="1:13" x14ac:dyDescent="0.15">
      <c r="A2255" s="2">
        <v>45434</v>
      </c>
      <c r="B2255" s="3">
        <f t="shared" si="107"/>
        <v>2024</v>
      </c>
      <c r="C2255" t="str">
        <f t="shared" si="105"/>
        <v>2023-2024</v>
      </c>
      <c r="D2255" t="s">
        <v>147</v>
      </c>
      <c r="E2255" t="s">
        <v>9</v>
      </c>
      <c r="F2255" t="str">
        <f t="shared" si="106"/>
        <v>New South Wales</v>
      </c>
      <c r="G2255" t="s">
        <v>10</v>
      </c>
      <c r="H2255">
        <v>2067</v>
      </c>
      <c r="I2255" t="s">
        <v>11</v>
      </c>
      <c r="J2255" t="s">
        <v>12</v>
      </c>
      <c r="K2255" t="s">
        <v>153</v>
      </c>
      <c r="L2255" t="s">
        <v>16</v>
      </c>
      <c r="M2255" s="5">
        <v>185.82</v>
      </c>
    </row>
    <row r="2256" spans="1:13" x14ac:dyDescent="0.15">
      <c r="A2256" s="2">
        <v>45600</v>
      </c>
      <c r="B2256" s="3">
        <f t="shared" si="107"/>
        <v>2025</v>
      </c>
      <c r="C2256" t="str">
        <f t="shared" si="105"/>
        <v>2024-2025</v>
      </c>
      <c r="D2256" t="s">
        <v>147</v>
      </c>
      <c r="E2256" t="s">
        <v>117</v>
      </c>
      <c r="F2256" t="str">
        <f t="shared" si="106"/>
        <v>Queensland</v>
      </c>
      <c r="G2256" t="s">
        <v>35</v>
      </c>
      <c r="H2256">
        <v>4119</v>
      </c>
      <c r="I2256" t="s">
        <v>11</v>
      </c>
      <c r="J2256" t="s">
        <v>43</v>
      </c>
      <c r="K2256" t="s">
        <v>153</v>
      </c>
      <c r="L2256" t="s">
        <v>16</v>
      </c>
      <c r="M2256" s="5">
        <v>185.82999999999998</v>
      </c>
    </row>
    <row r="2257" spans="1:13" x14ac:dyDescent="0.15">
      <c r="A2257" s="2">
        <v>45460</v>
      </c>
      <c r="B2257" s="3">
        <f t="shared" si="107"/>
        <v>2024</v>
      </c>
      <c r="C2257" t="str">
        <f t="shared" si="105"/>
        <v>2023-2024</v>
      </c>
      <c r="D2257" t="s">
        <v>148</v>
      </c>
      <c r="E2257" t="s">
        <v>125</v>
      </c>
      <c r="F2257" t="str">
        <f t="shared" si="106"/>
        <v>Victoria</v>
      </c>
      <c r="G2257" t="s">
        <v>45</v>
      </c>
      <c r="H2257">
        <v>3400</v>
      </c>
      <c r="I2257" t="s">
        <v>11</v>
      </c>
      <c r="J2257" t="s">
        <v>60</v>
      </c>
      <c r="K2257" t="s">
        <v>155</v>
      </c>
      <c r="L2257" t="s">
        <v>20</v>
      </c>
      <c r="M2257" s="5">
        <v>187.22</v>
      </c>
    </row>
    <row r="2258" spans="1:13" x14ac:dyDescent="0.15">
      <c r="A2258" s="2">
        <v>45530</v>
      </c>
      <c r="B2258" s="3">
        <f t="shared" si="107"/>
        <v>2025</v>
      </c>
      <c r="C2258" t="str">
        <f t="shared" si="105"/>
        <v>2024-2025</v>
      </c>
      <c r="D2258" t="s">
        <v>148</v>
      </c>
      <c r="E2258" t="s">
        <v>133</v>
      </c>
      <c r="F2258" t="str">
        <f t="shared" si="106"/>
        <v>Queensland</v>
      </c>
      <c r="G2258" t="s">
        <v>35</v>
      </c>
      <c r="H2258">
        <v>4305</v>
      </c>
      <c r="I2258" t="s">
        <v>11</v>
      </c>
      <c r="J2258" t="s">
        <v>104</v>
      </c>
      <c r="K2258" t="s">
        <v>152</v>
      </c>
      <c r="L2258" t="s">
        <v>13</v>
      </c>
      <c r="M2258" s="5">
        <v>187.41000000000003</v>
      </c>
    </row>
    <row r="2259" spans="1:13" x14ac:dyDescent="0.15">
      <c r="A2259" s="2">
        <v>45512</v>
      </c>
      <c r="B2259" s="3">
        <f t="shared" si="107"/>
        <v>2025</v>
      </c>
      <c r="C2259" t="str">
        <f t="shared" si="105"/>
        <v>2024-2025</v>
      </c>
      <c r="D2259" t="s">
        <v>148</v>
      </c>
      <c r="E2259" t="s">
        <v>140</v>
      </c>
      <c r="F2259" t="str">
        <f t="shared" si="106"/>
        <v>Tasmania</v>
      </c>
      <c r="G2259" t="s">
        <v>70</v>
      </c>
      <c r="H2259">
        <v>7320</v>
      </c>
      <c r="I2259" t="s">
        <v>11</v>
      </c>
      <c r="J2259" t="s">
        <v>71</v>
      </c>
      <c r="K2259" t="s">
        <v>156</v>
      </c>
      <c r="L2259" t="s">
        <v>17</v>
      </c>
      <c r="M2259" s="5">
        <v>187.53</v>
      </c>
    </row>
    <row r="2260" spans="1:13" x14ac:dyDescent="0.15">
      <c r="A2260" s="2">
        <v>45566</v>
      </c>
      <c r="B2260" s="3">
        <f t="shared" si="107"/>
        <v>2025</v>
      </c>
      <c r="C2260" t="str">
        <f t="shared" si="105"/>
        <v>2024-2025</v>
      </c>
      <c r="D2260" t="s">
        <v>147</v>
      </c>
      <c r="E2260" t="s">
        <v>9</v>
      </c>
      <c r="F2260" t="str">
        <f t="shared" si="106"/>
        <v>New South Wales</v>
      </c>
      <c r="G2260" t="s">
        <v>10</v>
      </c>
      <c r="H2260">
        <v>2067</v>
      </c>
      <c r="I2260" t="s">
        <v>11</v>
      </c>
      <c r="J2260" t="s">
        <v>12</v>
      </c>
      <c r="K2260" t="s">
        <v>149</v>
      </c>
      <c r="L2260" t="s">
        <v>15</v>
      </c>
      <c r="M2260" s="5">
        <v>187.81</v>
      </c>
    </row>
    <row r="2261" spans="1:13" x14ac:dyDescent="0.15">
      <c r="A2261" s="2">
        <v>45144</v>
      </c>
      <c r="B2261" s="3">
        <f t="shared" si="107"/>
        <v>2024</v>
      </c>
      <c r="C2261" t="str">
        <f t="shared" si="105"/>
        <v>2023-2024</v>
      </c>
      <c r="D2261" t="s">
        <v>148</v>
      </c>
      <c r="E2261" t="s">
        <v>50</v>
      </c>
      <c r="F2261" t="str">
        <f t="shared" si="106"/>
        <v>Queensland</v>
      </c>
      <c r="G2261" t="s">
        <v>35</v>
      </c>
      <c r="H2261">
        <v>4703</v>
      </c>
      <c r="I2261" t="s">
        <v>11</v>
      </c>
      <c r="J2261" t="s">
        <v>51</v>
      </c>
      <c r="K2261" t="s">
        <v>156</v>
      </c>
      <c r="L2261" t="s">
        <v>17</v>
      </c>
      <c r="M2261" s="5">
        <v>188.13</v>
      </c>
    </row>
    <row r="2262" spans="1:13" x14ac:dyDescent="0.15">
      <c r="A2262" s="2">
        <v>44961</v>
      </c>
      <c r="B2262" s="3">
        <f t="shared" si="107"/>
        <v>2023</v>
      </c>
      <c r="C2262" t="str">
        <f t="shared" si="105"/>
        <v>2022-2023</v>
      </c>
      <c r="D2262" t="s">
        <v>148</v>
      </c>
      <c r="E2262" t="s">
        <v>102</v>
      </c>
      <c r="F2262" t="str">
        <f t="shared" si="106"/>
        <v>Queensland</v>
      </c>
      <c r="G2262" t="s">
        <v>35</v>
      </c>
      <c r="H2262">
        <v>4870</v>
      </c>
      <c r="I2262" t="s">
        <v>11</v>
      </c>
      <c r="J2262" t="s">
        <v>36</v>
      </c>
      <c r="K2262" t="s">
        <v>155</v>
      </c>
      <c r="L2262" t="s">
        <v>20</v>
      </c>
      <c r="M2262" s="5">
        <v>188.22</v>
      </c>
    </row>
    <row r="2263" spans="1:13" x14ac:dyDescent="0.15">
      <c r="A2263" s="2">
        <v>45004</v>
      </c>
      <c r="B2263" s="3">
        <f t="shared" si="107"/>
        <v>2023</v>
      </c>
      <c r="C2263" t="str">
        <f t="shared" si="105"/>
        <v>2022-2023</v>
      </c>
      <c r="D2263" t="s">
        <v>148</v>
      </c>
      <c r="E2263" t="s">
        <v>100</v>
      </c>
      <c r="F2263" t="str">
        <f t="shared" si="106"/>
        <v>Western Australia</v>
      </c>
      <c r="G2263" t="s">
        <v>48</v>
      </c>
      <c r="H2263">
        <v>6021</v>
      </c>
      <c r="I2263" t="s">
        <v>11</v>
      </c>
      <c r="J2263" t="s">
        <v>49</v>
      </c>
      <c r="K2263" t="s">
        <v>149</v>
      </c>
      <c r="L2263" t="s">
        <v>15</v>
      </c>
      <c r="M2263" s="5">
        <v>188.94</v>
      </c>
    </row>
    <row r="2264" spans="1:13" x14ac:dyDescent="0.15">
      <c r="A2264" s="2">
        <v>45555</v>
      </c>
      <c r="B2264" s="3">
        <f t="shared" si="107"/>
        <v>2025</v>
      </c>
      <c r="C2264" t="str">
        <f t="shared" si="105"/>
        <v>2024-2025</v>
      </c>
      <c r="D2264" t="s">
        <v>147</v>
      </c>
      <c r="E2264" t="s">
        <v>79</v>
      </c>
      <c r="F2264" t="str">
        <f t="shared" si="106"/>
        <v>Australian Capital Territory</v>
      </c>
      <c r="G2264" t="s">
        <v>80</v>
      </c>
      <c r="H2264">
        <v>2617</v>
      </c>
      <c r="I2264" t="s">
        <v>11</v>
      </c>
      <c r="J2264" t="s">
        <v>58</v>
      </c>
      <c r="K2264" t="s">
        <v>150</v>
      </c>
      <c r="L2264" t="s">
        <v>18</v>
      </c>
      <c r="M2264" s="5">
        <v>189.58</v>
      </c>
    </row>
    <row r="2265" spans="1:13" x14ac:dyDescent="0.15">
      <c r="A2265" s="2">
        <v>45657</v>
      </c>
      <c r="B2265" s="3">
        <f t="shared" si="107"/>
        <v>2025</v>
      </c>
      <c r="C2265" t="str">
        <f t="shared" si="105"/>
        <v>2024-2025</v>
      </c>
      <c r="D2265" t="s">
        <v>147</v>
      </c>
      <c r="E2265" t="s">
        <v>114</v>
      </c>
      <c r="F2265" t="str">
        <f t="shared" si="106"/>
        <v>Victoria</v>
      </c>
      <c r="G2265" t="s">
        <v>45</v>
      </c>
      <c r="H2265">
        <v>3551</v>
      </c>
      <c r="I2265" t="s">
        <v>11</v>
      </c>
      <c r="J2265" t="s">
        <v>60</v>
      </c>
      <c r="K2265" t="s">
        <v>157</v>
      </c>
      <c r="L2265" t="s">
        <v>22</v>
      </c>
      <c r="M2265" s="5">
        <v>189.72</v>
      </c>
    </row>
    <row r="2266" spans="1:13" x14ac:dyDescent="0.15">
      <c r="A2266" s="2">
        <v>45166</v>
      </c>
      <c r="B2266" s="3">
        <f t="shared" si="107"/>
        <v>2024</v>
      </c>
      <c r="C2266" t="str">
        <f t="shared" si="105"/>
        <v>2023-2024</v>
      </c>
      <c r="D2266" t="s">
        <v>147</v>
      </c>
      <c r="E2266" t="s">
        <v>9</v>
      </c>
      <c r="F2266" t="str">
        <f t="shared" si="106"/>
        <v>New South Wales</v>
      </c>
      <c r="G2266" t="s">
        <v>10</v>
      </c>
      <c r="H2266">
        <v>2067</v>
      </c>
      <c r="I2266" t="s">
        <v>11</v>
      </c>
      <c r="J2266" t="s">
        <v>12</v>
      </c>
      <c r="K2266" t="s">
        <v>151</v>
      </c>
      <c r="L2266" t="s">
        <v>21</v>
      </c>
      <c r="M2266" s="5">
        <v>189.81</v>
      </c>
    </row>
    <row r="2267" spans="1:13" x14ac:dyDescent="0.15">
      <c r="A2267" s="2">
        <v>45028</v>
      </c>
      <c r="B2267" s="3">
        <f t="shared" si="107"/>
        <v>2023</v>
      </c>
      <c r="C2267" t="str">
        <f t="shared" si="105"/>
        <v>2022-2023</v>
      </c>
      <c r="D2267" t="s">
        <v>148</v>
      </c>
      <c r="E2267" t="s">
        <v>41</v>
      </c>
      <c r="F2267" t="str">
        <f t="shared" si="106"/>
        <v>New South Wales</v>
      </c>
      <c r="G2267" t="s">
        <v>10</v>
      </c>
      <c r="H2267">
        <v>2830</v>
      </c>
      <c r="I2267" t="s">
        <v>11</v>
      </c>
      <c r="J2267" t="s">
        <v>25</v>
      </c>
      <c r="K2267" t="s">
        <v>154</v>
      </c>
      <c r="L2267" t="s">
        <v>14</v>
      </c>
      <c r="M2267" s="5">
        <v>189.82</v>
      </c>
    </row>
    <row r="2268" spans="1:13" x14ac:dyDescent="0.15">
      <c r="A2268" s="2">
        <v>45252</v>
      </c>
      <c r="B2268" s="3">
        <f t="shared" si="107"/>
        <v>2024</v>
      </c>
      <c r="C2268" t="str">
        <f t="shared" si="105"/>
        <v>2023-2024</v>
      </c>
      <c r="D2268" t="s">
        <v>148</v>
      </c>
      <c r="E2268" t="s">
        <v>95</v>
      </c>
      <c r="F2268" t="str">
        <f t="shared" si="106"/>
        <v>Victoria</v>
      </c>
      <c r="G2268" t="s">
        <v>45</v>
      </c>
      <c r="H2268">
        <v>3931</v>
      </c>
      <c r="I2268" t="s">
        <v>11</v>
      </c>
      <c r="J2268" t="s">
        <v>55</v>
      </c>
      <c r="K2268" t="s">
        <v>153</v>
      </c>
      <c r="L2268" t="s">
        <v>16</v>
      </c>
      <c r="M2268" s="5">
        <v>189.87</v>
      </c>
    </row>
    <row r="2269" spans="1:13" x14ac:dyDescent="0.15">
      <c r="A2269" s="2">
        <v>45114</v>
      </c>
      <c r="B2269" s="3">
        <f t="shared" si="107"/>
        <v>2024</v>
      </c>
      <c r="C2269" t="str">
        <f t="shared" si="105"/>
        <v>2023-2024</v>
      </c>
      <c r="D2269" t="s">
        <v>148</v>
      </c>
      <c r="E2269" t="s">
        <v>67</v>
      </c>
      <c r="F2269" t="str">
        <f t="shared" si="106"/>
        <v>New South Wales</v>
      </c>
      <c r="G2269" t="s">
        <v>10</v>
      </c>
      <c r="H2269">
        <v>2478</v>
      </c>
      <c r="I2269" t="s">
        <v>11</v>
      </c>
      <c r="J2269" t="s">
        <v>68</v>
      </c>
      <c r="K2269" t="s">
        <v>154</v>
      </c>
      <c r="L2269" t="s">
        <v>14</v>
      </c>
      <c r="M2269" s="5">
        <v>190.83</v>
      </c>
    </row>
    <row r="2270" spans="1:13" x14ac:dyDescent="0.15">
      <c r="A2270" s="2">
        <v>45298</v>
      </c>
      <c r="B2270" s="3">
        <f t="shared" si="107"/>
        <v>2024</v>
      </c>
      <c r="C2270" t="str">
        <f t="shared" si="105"/>
        <v>2023-2024</v>
      </c>
      <c r="D2270" t="s">
        <v>148</v>
      </c>
      <c r="E2270" t="s">
        <v>134</v>
      </c>
      <c r="F2270" t="str">
        <f t="shared" si="106"/>
        <v>Queensland</v>
      </c>
      <c r="G2270" t="s">
        <v>35</v>
      </c>
      <c r="H2270">
        <v>4825</v>
      </c>
      <c r="I2270" t="s">
        <v>11</v>
      </c>
      <c r="J2270" t="s">
        <v>36</v>
      </c>
      <c r="K2270" t="s">
        <v>151</v>
      </c>
      <c r="L2270" t="s">
        <v>21</v>
      </c>
      <c r="M2270" s="5">
        <v>191.07999999999998</v>
      </c>
    </row>
    <row r="2271" spans="1:13" x14ac:dyDescent="0.15">
      <c r="A2271" s="2">
        <v>45219</v>
      </c>
      <c r="B2271" s="3">
        <f t="shared" si="107"/>
        <v>2024</v>
      </c>
      <c r="C2271" t="str">
        <f t="shared" si="105"/>
        <v>2023-2024</v>
      </c>
      <c r="D2271" t="s">
        <v>147</v>
      </c>
      <c r="E2271" t="s">
        <v>62</v>
      </c>
      <c r="F2271" t="str">
        <f t="shared" si="106"/>
        <v>Victoria</v>
      </c>
      <c r="G2271" t="s">
        <v>45</v>
      </c>
      <c r="H2271">
        <v>3134</v>
      </c>
      <c r="I2271" t="s">
        <v>11</v>
      </c>
      <c r="J2271" t="s">
        <v>63</v>
      </c>
      <c r="K2271" t="s">
        <v>156</v>
      </c>
      <c r="L2271" t="s">
        <v>17</v>
      </c>
      <c r="M2271" s="5">
        <v>191.57999999999998</v>
      </c>
    </row>
    <row r="2272" spans="1:13" x14ac:dyDescent="0.15">
      <c r="A2272" s="2">
        <v>45122</v>
      </c>
      <c r="B2272" s="3">
        <f t="shared" si="107"/>
        <v>2024</v>
      </c>
      <c r="C2272" t="str">
        <f t="shared" si="105"/>
        <v>2023-2024</v>
      </c>
      <c r="D2272" t="s">
        <v>147</v>
      </c>
      <c r="E2272" t="s">
        <v>9</v>
      </c>
      <c r="F2272" t="str">
        <f t="shared" si="106"/>
        <v>New South Wales</v>
      </c>
      <c r="G2272" t="s">
        <v>10</v>
      </c>
      <c r="H2272">
        <v>2067</v>
      </c>
      <c r="I2272" t="s">
        <v>11</v>
      </c>
      <c r="J2272" t="s">
        <v>12</v>
      </c>
      <c r="K2272" t="s">
        <v>151</v>
      </c>
      <c r="L2272" t="s">
        <v>21</v>
      </c>
      <c r="M2272" s="5">
        <v>191.62</v>
      </c>
    </row>
    <row r="2273" spans="1:13" x14ac:dyDescent="0.15">
      <c r="A2273" s="2">
        <v>45227</v>
      </c>
      <c r="B2273" s="3">
        <f t="shared" si="107"/>
        <v>2024</v>
      </c>
      <c r="C2273" t="str">
        <f t="shared" si="105"/>
        <v>2023-2024</v>
      </c>
      <c r="D2273" t="s">
        <v>148</v>
      </c>
      <c r="E2273" t="s">
        <v>57</v>
      </c>
      <c r="F2273" t="str">
        <f t="shared" si="106"/>
        <v>New South Wales</v>
      </c>
      <c r="G2273" t="s">
        <v>10</v>
      </c>
      <c r="H2273">
        <v>2560</v>
      </c>
      <c r="I2273" t="s">
        <v>11</v>
      </c>
      <c r="J2273" t="s">
        <v>58</v>
      </c>
      <c r="K2273" t="s">
        <v>157</v>
      </c>
      <c r="L2273" t="s">
        <v>22</v>
      </c>
      <c r="M2273" s="5">
        <v>191.65</v>
      </c>
    </row>
    <row r="2274" spans="1:13" x14ac:dyDescent="0.15">
      <c r="A2274" s="2">
        <v>45015</v>
      </c>
      <c r="B2274" s="3">
        <f t="shared" si="107"/>
        <v>2023</v>
      </c>
      <c r="C2274" t="str">
        <f t="shared" si="105"/>
        <v>2022-2023</v>
      </c>
      <c r="D2274" t="s">
        <v>148</v>
      </c>
      <c r="E2274" t="s">
        <v>114</v>
      </c>
      <c r="F2274" t="str">
        <f t="shared" si="106"/>
        <v>Victoria</v>
      </c>
      <c r="G2274" t="s">
        <v>45</v>
      </c>
      <c r="H2274">
        <v>3551</v>
      </c>
      <c r="I2274" t="s">
        <v>11</v>
      </c>
      <c r="J2274" t="s">
        <v>60</v>
      </c>
      <c r="K2274" t="s">
        <v>149</v>
      </c>
      <c r="L2274" t="s">
        <v>15</v>
      </c>
      <c r="M2274" s="5">
        <v>192.45999999999998</v>
      </c>
    </row>
    <row r="2275" spans="1:13" x14ac:dyDescent="0.15">
      <c r="A2275" s="2">
        <v>45017</v>
      </c>
      <c r="B2275" s="3">
        <f t="shared" si="107"/>
        <v>2023</v>
      </c>
      <c r="C2275" t="str">
        <f t="shared" si="105"/>
        <v>2022-2023</v>
      </c>
      <c r="D2275" t="s">
        <v>147</v>
      </c>
      <c r="E2275" t="s">
        <v>146</v>
      </c>
      <c r="F2275" t="str">
        <f t="shared" si="106"/>
        <v>Victoria</v>
      </c>
      <c r="G2275" t="s">
        <v>45</v>
      </c>
      <c r="H2275">
        <v>3353</v>
      </c>
      <c r="I2275" t="s">
        <v>11</v>
      </c>
      <c r="J2275" t="s">
        <v>60</v>
      </c>
      <c r="K2275" t="s">
        <v>154</v>
      </c>
      <c r="L2275" t="s">
        <v>14</v>
      </c>
      <c r="M2275" s="5">
        <v>192.47</v>
      </c>
    </row>
    <row r="2276" spans="1:13" x14ac:dyDescent="0.15">
      <c r="A2276" s="2">
        <v>45525</v>
      </c>
      <c r="B2276" s="3">
        <f t="shared" si="107"/>
        <v>2025</v>
      </c>
      <c r="C2276" t="str">
        <f t="shared" si="105"/>
        <v>2024-2025</v>
      </c>
      <c r="D2276" t="s">
        <v>147</v>
      </c>
      <c r="E2276" t="s">
        <v>78</v>
      </c>
      <c r="F2276" t="str">
        <f t="shared" si="106"/>
        <v>New South Wales</v>
      </c>
      <c r="G2276" t="s">
        <v>10</v>
      </c>
      <c r="H2276">
        <v>2350</v>
      </c>
      <c r="I2276" t="s">
        <v>11</v>
      </c>
      <c r="J2276" t="s">
        <v>68</v>
      </c>
      <c r="K2276" t="s">
        <v>19</v>
      </c>
      <c r="L2276" t="s">
        <v>23</v>
      </c>
      <c r="M2276" s="5">
        <v>192.65</v>
      </c>
    </row>
    <row r="2277" spans="1:13" x14ac:dyDescent="0.15">
      <c r="A2277" s="2">
        <v>45330</v>
      </c>
      <c r="B2277" s="3">
        <f t="shared" si="107"/>
        <v>2024</v>
      </c>
      <c r="C2277" t="str">
        <f t="shared" si="105"/>
        <v>2023-2024</v>
      </c>
      <c r="D2277" t="s">
        <v>147</v>
      </c>
      <c r="E2277" t="s">
        <v>134</v>
      </c>
      <c r="F2277" t="str">
        <f t="shared" si="106"/>
        <v>Queensland</v>
      </c>
      <c r="G2277" t="s">
        <v>35</v>
      </c>
      <c r="H2277">
        <v>4825</v>
      </c>
      <c r="I2277" t="s">
        <v>11</v>
      </c>
      <c r="J2277" t="s">
        <v>36</v>
      </c>
      <c r="K2277" t="s">
        <v>155</v>
      </c>
      <c r="L2277" t="s">
        <v>20</v>
      </c>
      <c r="M2277" s="5">
        <v>192.67</v>
      </c>
    </row>
    <row r="2278" spans="1:13" x14ac:dyDescent="0.15">
      <c r="A2278" s="2">
        <v>45228</v>
      </c>
      <c r="B2278" s="3">
        <f t="shared" si="107"/>
        <v>2024</v>
      </c>
      <c r="C2278" t="str">
        <f t="shared" si="105"/>
        <v>2023-2024</v>
      </c>
      <c r="D2278" t="s">
        <v>148</v>
      </c>
      <c r="E2278" t="s">
        <v>133</v>
      </c>
      <c r="F2278" t="str">
        <f t="shared" si="106"/>
        <v>Queensland</v>
      </c>
      <c r="G2278" t="s">
        <v>35</v>
      </c>
      <c r="H2278">
        <v>4305</v>
      </c>
      <c r="I2278" t="s">
        <v>11</v>
      </c>
      <c r="J2278" t="s">
        <v>104</v>
      </c>
      <c r="K2278" t="s">
        <v>152</v>
      </c>
      <c r="L2278" t="s">
        <v>13</v>
      </c>
      <c r="M2278" s="5">
        <v>193.7</v>
      </c>
    </row>
    <row r="2279" spans="1:13" x14ac:dyDescent="0.15">
      <c r="A2279" s="2">
        <v>45580</v>
      </c>
      <c r="B2279" s="3">
        <f t="shared" si="107"/>
        <v>2025</v>
      </c>
      <c r="C2279" t="str">
        <f t="shared" si="105"/>
        <v>2024-2025</v>
      </c>
      <c r="D2279" t="s">
        <v>148</v>
      </c>
      <c r="E2279" t="s">
        <v>89</v>
      </c>
      <c r="F2279" t="str">
        <f t="shared" si="106"/>
        <v>Queensland</v>
      </c>
      <c r="G2279" t="s">
        <v>35</v>
      </c>
      <c r="H2279">
        <v>4655</v>
      </c>
      <c r="I2279" t="s">
        <v>11</v>
      </c>
      <c r="J2279" t="s">
        <v>51</v>
      </c>
      <c r="K2279" t="s">
        <v>150</v>
      </c>
      <c r="L2279" t="s">
        <v>18</v>
      </c>
      <c r="M2279" s="5">
        <v>193.8</v>
      </c>
    </row>
    <row r="2280" spans="1:13" x14ac:dyDescent="0.15">
      <c r="A2280" s="2">
        <v>45607</v>
      </c>
      <c r="B2280" s="3">
        <f t="shared" si="107"/>
        <v>2025</v>
      </c>
      <c r="C2280" t="str">
        <f t="shared" si="105"/>
        <v>2024-2025</v>
      </c>
      <c r="D2280" t="s">
        <v>148</v>
      </c>
      <c r="E2280" t="s">
        <v>100</v>
      </c>
      <c r="F2280" t="str">
        <f t="shared" si="106"/>
        <v>Western Australia</v>
      </c>
      <c r="G2280" t="s">
        <v>48</v>
      </c>
      <c r="H2280">
        <v>6021</v>
      </c>
      <c r="I2280" t="s">
        <v>11</v>
      </c>
      <c r="J2280" t="s">
        <v>49</v>
      </c>
      <c r="K2280" t="s">
        <v>154</v>
      </c>
      <c r="L2280" t="s">
        <v>14</v>
      </c>
      <c r="M2280" s="5">
        <v>193.95</v>
      </c>
    </row>
    <row r="2281" spans="1:13" x14ac:dyDescent="0.15">
      <c r="A2281" s="2">
        <v>44996</v>
      </c>
      <c r="B2281" s="3">
        <f t="shared" si="107"/>
        <v>2023</v>
      </c>
      <c r="C2281" t="str">
        <f t="shared" si="105"/>
        <v>2022-2023</v>
      </c>
      <c r="D2281" t="s">
        <v>147</v>
      </c>
      <c r="E2281" t="s">
        <v>127</v>
      </c>
      <c r="F2281" t="str">
        <f t="shared" si="106"/>
        <v>New South Wales</v>
      </c>
      <c r="G2281" t="s">
        <v>10</v>
      </c>
      <c r="H2281">
        <v>2131</v>
      </c>
      <c r="I2281" t="s">
        <v>11</v>
      </c>
      <c r="J2281" t="s">
        <v>27</v>
      </c>
      <c r="K2281" t="s">
        <v>154</v>
      </c>
      <c r="L2281" t="s">
        <v>14</v>
      </c>
      <c r="M2281" s="5">
        <v>194.06</v>
      </c>
    </row>
    <row r="2282" spans="1:13" x14ac:dyDescent="0.15">
      <c r="A2282" s="2">
        <v>45449</v>
      </c>
      <c r="B2282" s="3">
        <f t="shared" si="107"/>
        <v>2024</v>
      </c>
      <c r="C2282" t="str">
        <f t="shared" si="105"/>
        <v>2023-2024</v>
      </c>
      <c r="D2282" t="s">
        <v>147</v>
      </c>
      <c r="E2282" t="s">
        <v>44</v>
      </c>
      <c r="F2282" t="str">
        <f t="shared" si="106"/>
        <v>Victoria</v>
      </c>
      <c r="G2282" t="s">
        <v>45</v>
      </c>
      <c r="H2282">
        <v>3066</v>
      </c>
      <c r="I2282" t="s">
        <v>11</v>
      </c>
      <c r="J2282" t="s">
        <v>46</v>
      </c>
      <c r="K2282" t="s">
        <v>154</v>
      </c>
      <c r="L2282" t="s">
        <v>14</v>
      </c>
      <c r="M2282" s="5">
        <v>194.56</v>
      </c>
    </row>
    <row r="2283" spans="1:13" x14ac:dyDescent="0.15">
      <c r="A2283" s="2">
        <v>45270</v>
      </c>
      <c r="B2283" s="3">
        <f t="shared" si="107"/>
        <v>2024</v>
      </c>
      <c r="C2283" t="str">
        <f t="shared" si="105"/>
        <v>2023-2024</v>
      </c>
      <c r="D2283" t="s">
        <v>147</v>
      </c>
      <c r="E2283" t="s">
        <v>116</v>
      </c>
      <c r="F2283" t="str">
        <f t="shared" si="106"/>
        <v>Western Australia</v>
      </c>
      <c r="G2283" t="s">
        <v>48</v>
      </c>
      <c r="H2283">
        <v>6725</v>
      </c>
      <c r="I2283" t="s">
        <v>11</v>
      </c>
      <c r="J2283" t="s">
        <v>77</v>
      </c>
      <c r="K2283" t="s">
        <v>155</v>
      </c>
      <c r="L2283" t="s">
        <v>20</v>
      </c>
      <c r="M2283" s="5">
        <v>194.63</v>
      </c>
    </row>
    <row r="2284" spans="1:13" x14ac:dyDescent="0.15">
      <c r="A2284" s="2">
        <v>45585</v>
      </c>
      <c r="B2284" s="3">
        <f t="shared" si="107"/>
        <v>2025</v>
      </c>
      <c r="C2284" t="str">
        <f t="shared" si="105"/>
        <v>2024-2025</v>
      </c>
      <c r="D2284" t="s">
        <v>147</v>
      </c>
      <c r="E2284" t="s">
        <v>99</v>
      </c>
      <c r="F2284" t="str">
        <f t="shared" si="106"/>
        <v>Victoria</v>
      </c>
      <c r="G2284" t="s">
        <v>45</v>
      </c>
      <c r="H2284">
        <v>3148</v>
      </c>
      <c r="I2284" t="s">
        <v>11</v>
      </c>
      <c r="J2284" t="s">
        <v>63</v>
      </c>
      <c r="K2284" t="s">
        <v>154</v>
      </c>
      <c r="L2284" t="s">
        <v>14</v>
      </c>
      <c r="M2284" s="5">
        <v>194.64</v>
      </c>
    </row>
    <row r="2285" spans="1:13" x14ac:dyDescent="0.15">
      <c r="A2285" s="2">
        <v>45001</v>
      </c>
      <c r="B2285" s="3">
        <f t="shared" si="107"/>
        <v>2023</v>
      </c>
      <c r="C2285" t="str">
        <f t="shared" si="105"/>
        <v>2022-2023</v>
      </c>
      <c r="D2285" t="s">
        <v>147</v>
      </c>
      <c r="E2285" t="s">
        <v>136</v>
      </c>
      <c r="F2285" t="str">
        <f t="shared" si="106"/>
        <v>Victoria</v>
      </c>
      <c r="G2285" t="s">
        <v>45</v>
      </c>
      <c r="H2285">
        <v>3175</v>
      </c>
      <c r="I2285" t="s">
        <v>11</v>
      </c>
      <c r="J2285" t="s">
        <v>63</v>
      </c>
      <c r="K2285" t="s">
        <v>19</v>
      </c>
      <c r="L2285" t="s">
        <v>23</v>
      </c>
      <c r="M2285" s="5">
        <v>194.64999999999998</v>
      </c>
    </row>
    <row r="2286" spans="1:13" x14ac:dyDescent="0.15">
      <c r="A2286" s="2">
        <v>45173</v>
      </c>
      <c r="B2286" s="3">
        <f t="shared" si="107"/>
        <v>2024</v>
      </c>
      <c r="C2286" t="str">
        <f t="shared" si="105"/>
        <v>2023-2024</v>
      </c>
      <c r="D2286" t="s">
        <v>148</v>
      </c>
      <c r="E2286" t="s">
        <v>89</v>
      </c>
      <c r="F2286" t="str">
        <f t="shared" si="106"/>
        <v>Queensland</v>
      </c>
      <c r="G2286" t="s">
        <v>35</v>
      </c>
      <c r="H2286">
        <v>4655</v>
      </c>
      <c r="I2286" t="s">
        <v>11</v>
      </c>
      <c r="J2286" t="s">
        <v>51</v>
      </c>
      <c r="K2286" t="s">
        <v>149</v>
      </c>
      <c r="L2286" t="s">
        <v>15</v>
      </c>
      <c r="M2286" s="5">
        <v>194.71</v>
      </c>
    </row>
    <row r="2287" spans="1:13" x14ac:dyDescent="0.15">
      <c r="A2287" s="2">
        <v>45370</v>
      </c>
      <c r="B2287" s="3">
        <f t="shared" si="107"/>
        <v>2024</v>
      </c>
      <c r="C2287" t="str">
        <f t="shared" si="105"/>
        <v>2023-2024</v>
      </c>
      <c r="D2287" t="s">
        <v>147</v>
      </c>
      <c r="E2287" t="s">
        <v>47</v>
      </c>
      <c r="F2287" t="str">
        <f t="shared" si="106"/>
        <v>Western Australia</v>
      </c>
      <c r="G2287" t="s">
        <v>48</v>
      </c>
      <c r="H2287">
        <v>6030</v>
      </c>
      <c r="I2287" t="s">
        <v>11</v>
      </c>
      <c r="J2287" t="s">
        <v>49</v>
      </c>
      <c r="K2287" t="s">
        <v>150</v>
      </c>
      <c r="L2287" t="s">
        <v>18</v>
      </c>
      <c r="M2287" s="5">
        <v>194.85</v>
      </c>
    </row>
    <row r="2288" spans="1:13" x14ac:dyDescent="0.15">
      <c r="A2288" s="2">
        <v>45643</v>
      </c>
      <c r="B2288" s="3">
        <f t="shared" si="107"/>
        <v>2025</v>
      </c>
      <c r="C2288" t="str">
        <f t="shared" si="105"/>
        <v>2024-2025</v>
      </c>
      <c r="D2288" t="s">
        <v>147</v>
      </c>
      <c r="E2288" t="s">
        <v>76</v>
      </c>
      <c r="F2288" t="str">
        <f t="shared" si="106"/>
        <v>Western Australia</v>
      </c>
      <c r="G2288" t="s">
        <v>48</v>
      </c>
      <c r="H2288">
        <v>6450</v>
      </c>
      <c r="I2288" t="s">
        <v>11</v>
      </c>
      <c r="J2288" t="s">
        <v>77</v>
      </c>
      <c r="K2288" t="s">
        <v>152</v>
      </c>
      <c r="L2288" t="s">
        <v>13</v>
      </c>
      <c r="M2288" s="5">
        <v>195.1</v>
      </c>
    </row>
    <row r="2289" spans="1:13" x14ac:dyDescent="0.15">
      <c r="A2289" s="2">
        <v>45095</v>
      </c>
      <c r="B2289" s="3">
        <f t="shared" si="107"/>
        <v>2023</v>
      </c>
      <c r="C2289" t="str">
        <f t="shared" si="105"/>
        <v>2022-2023</v>
      </c>
      <c r="D2289" t="s">
        <v>148</v>
      </c>
      <c r="E2289" t="s">
        <v>74</v>
      </c>
      <c r="F2289" t="str">
        <f t="shared" si="106"/>
        <v>South Australia</v>
      </c>
      <c r="G2289" t="s">
        <v>32</v>
      </c>
      <c r="H2289">
        <v>5043</v>
      </c>
      <c r="I2289" t="s">
        <v>11</v>
      </c>
      <c r="J2289" t="s">
        <v>33</v>
      </c>
      <c r="K2289" t="s">
        <v>155</v>
      </c>
      <c r="L2289" t="s">
        <v>20</v>
      </c>
      <c r="M2289" s="5">
        <v>195.16</v>
      </c>
    </row>
    <row r="2290" spans="1:13" x14ac:dyDescent="0.15">
      <c r="A2290" s="2">
        <v>45426</v>
      </c>
      <c r="B2290" s="3">
        <f t="shared" si="107"/>
        <v>2024</v>
      </c>
      <c r="C2290" t="str">
        <f t="shared" si="105"/>
        <v>2023-2024</v>
      </c>
      <c r="D2290" t="s">
        <v>147</v>
      </c>
      <c r="E2290" t="s">
        <v>124</v>
      </c>
      <c r="F2290" t="str">
        <f t="shared" si="106"/>
        <v>New South Wales</v>
      </c>
      <c r="G2290" t="s">
        <v>10</v>
      </c>
      <c r="H2290">
        <v>2015</v>
      </c>
      <c r="I2290" t="s">
        <v>11</v>
      </c>
      <c r="J2290" t="s">
        <v>12</v>
      </c>
      <c r="K2290" t="s">
        <v>157</v>
      </c>
      <c r="L2290" t="s">
        <v>22</v>
      </c>
      <c r="M2290" s="5">
        <v>195.35000000000002</v>
      </c>
    </row>
    <row r="2291" spans="1:13" x14ac:dyDescent="0.15">
      <c r="A2291" s="2">
        <v>45573</v>
      </c>
      <c r="B2291" s="3">
        <f t="shared" si="107"/>
        <v>2025</v>
      </c>
      <c r="C2291" t="str">
        <f t="shared" si="105"/>
        <v>2024-2025</v>
      </c>
      <c r="D2291" t="s">
        <v>147</v>
      </c>
      <c r="E2291" t="s">
        <v>124</v>
      </c>
      <c r="F2291" t="str">
        <f t="shared" si="106"/>
        <v>New South Wales</v>
      </c>
      <c r="G2291" t="s">
        <v>10</v>
      </c>
      <c r="H2291">
        <v>2015</v>
      </c>
      <c r="I2291" t="s">
        <v>11</v>
      </c>
      <c r="J2291" t="s">
        <v>12</v>
      </c>
      <c r="K2291" t="s">
        <v>152</v>
      </c>
      <c r="L2291" t="s">
        <v>13</v>
      </c>
      <c r="M2291" s="5">
        <v>195.65000000000003</v>
      </c>
    </row>
    <row r="2292" spans="1:13" x14ac:dyDescent="0.15">
      <c r="A2292" s="2">
        <v>45530</v>
      </c>
      <c r="B2292" s="3">
        <f t="shared" si="107"/>
        <v>2025</v>
      </c>
      <c r="C2292" t="str">
        <f t="shared" si="105"/>
        <v>2024-2025</v>
      </c>
      <c r="D2292" t="s">
        <v>148</v>
      </c>
      <c r="E2292" t="s">
        <v>105</v>
      </c>
      <c r="F2292" t="str">
        <f t="shared" si="106"/>
        <v>Victoria</v>
      </c>
      <c r="G2292" t="s">
        <v>45</v>
      </c>
      <c r="H2292">
        <v>3500</v>
      </c>
      <c r="I2292" t="s">
        <v>11</v>
      </c>
      <c r="J2292" t="s">
        <v>60</v>
      </c>
      <c r="K2292" t="s">
        <v>156</v>
      </c>
      <c r="L2292" t="s">
        <v>17</v>
      </c>
      <c r="M2292" s="5">
        <v>196.21</v>
      </c>
    </row>
    <row r="2293" spans="1:13" x14ac:dyDescent="0.15">
      <c r="A2293" s="2">
        <v>45151</v>
      </c>
      <c r="B2293" s="3">
        <f t="shared" si="107"/>
        <v>2024</v>
      </c>
      <c r="C2293" t="str">
        <f t="shared" si="105"/>
        <v>2023-2024</v>
      </c>
      <c r="D2293" t="s">
        <v>147</v>
      </c>
      <c r="E2293" t="s">
        <v>65</v>
      </c>
      <c r="F2293" t="str">
        <f t="shared" si="106"/>
        <v>New South Wales</v>
      </c>
      <c r="G2293" t="s">
        <v>10</v>
      </c>
      <c r="H2293">
        <v>2541</v>
      </c>
      <c r="I2293" t="s">
        <v>11</v>
      </c>
      <c r="J2293" t="s">
        <v>58</v>
      </c>
      <c r="K2293" t="s">
        <v>153</v>
      </c>
      <c r="L2293" t="s">
        <v>16</v>
      </c>
      <c r="M2293" s="5">
        <v>196.23999999999998</v>
      </c>
    </row>
    <row r="2294" spans="1:13" x14ac:dyDescent="0.15">
      <c r="A2294" s="2">
        <v>45263</v>
      </c>
      <c r="B2294" s="3">
        <f t="shared" si="107"/>
        <v>2024</v>
      </c>
      <c r="C2294" t="str">
        <f t="shared" si="105"/>
        <v>2023-2024</v>
      </c>
      <c r="D2294" t="s">
        <v>148</v>
      </c>
      <c r="E2294" t="s">
        <v>41</v>
      </c>
      <c r="F2294" t="str">
        <f t="shared" si="106"/>
        <v>New South Wales</v>
      </c>
      <c r="G2294" t="s">
        <v>10</v>
      </c>
      <c r="H2294">
        <v>2830</v>
      </c>
      <c r="I2294" t="s">
        <v>11</v>
      </c>
      <c r="J2294" t="s">
        <v>25</v>
      </c>
      <c r="K2294" t="s">
        <v>156</v>
      </c>
      <c r="L2294" t="s">
        <v>17</v>
      </c>
      <c r="M2294" s="5">
        <v>196.49</v>
      </c>
    </row>
    <row r="2295" spans="1:13" x14ac:dyDescent="0.15">
      <c r="A2295" s="2">
        <v>45502</v>
      </c>
      <c r="B2295" s="3">
        <f t="shared" si="107"/>
        <v>2025</v>
      </c>
      <c r="C2295" t="str">
        <f t="shared" si="105"/>
        <v>2024-2025</v>
      </c>
      <c r="D2295" t="s">
        <v>148</v>
      </c>
      <c r="E2295" t="s">
        <v>76</v>
      </c>
      <c r="F2295" t="str">
        <f t="shared" si="106"/>
        <v>Western Australia</v>
      </c>
      <c r="G2295" t="s">
        <v>48</v>
      </c>
      <c r="H2295">
        <v>6450</v>
      </c>
      <c r="I2295" t="s">
        <v>11</v>
      </c>
      <c r="J2295" t="s">
        <v>77</v>
      </c>
      <c r="K2295" t="s">
        <v>19</v>
      </c>
      <c r="L2295" t="s">
        <v>23</v>
      </c>
      <c r="M2295" s="5">
        <v>196.62</v>
      </c>
    </row>
    <row r="2296" spans="1:13" x14ac:dyDescent="0.15">
      <c r="A2296" s="2">
        <v>45283</v>
      </c>
      <c r="B2296" s="3">
        <f t="shared" si="107"/>
        <v>2024</v>
      </c>
      <c r="C2296" t="str">
        <f t="shared" si="105"/>
        <v>2023-2024</v>
      </c>
      <c r="D2296" t="s">
        <v>147</v>
      </c>
      <c r="E2296" t="s">
        <v>50</v>
      </c>
      <c r="F2296" t="str">
        <f t="shared" si="106"/>
        <v>Queensland</v>
      </c>
      <c r="G2296" t="s">
        <v>35</v>
      </c>
      <c r="H2296">
        <v>4703</v>
      </c>
      <c r="I2296" t="s">
        <v>11</v>
      </c>
      <c r="J2296" t="s">
        <v>51</v>
      </c>
      <c r="K2296" t="s">
        <v>154</v>
      </c>
      <c r="L2296" t="s">
        <v>14</v>
      </c>
      <c r="M2296" s="5">
        <v>196.82</v>
      </c>
    </row>
    <row r="2297" spans="1:13" x14ac:dyDescent="0.15">
      <c r="A2297" s="2">
        <v>45036</v>
      </c>
      <c r="B2297" s="3">
        <f t="shared" si="107"/>
        <v>2023</v>
      </c>
      <c r="C2297" t="str">
        <f t="shared" si="105"/>
        <v>2022-2023</v>
      </c>
      <c r="D2297" t="s">
        <v>147</v>
      </c>
      <c r="E2297" t="s">
        <v>121</v>
      </c>
      <c r="F2297" t="str">
        <f t="shared" si="106"/>
        <v>Queensland</v>
      </c>
      <c r="G2297" t="s">
        <v>35</v>
      </c>
      <c r="H2297">
        <v>4700</v>
      </c>
      <c r="I2297" t="s">
        <v>11</v>
      </c>
      <c r="J2297" t="s">
        <v>51</v>
      </c>
      <c r="K2297" t="s">
        <v>154</v>
      </c>
      <c r="L2297" t="s">
        <v>14</v>
      </c>
      <c r="M2297" s="5">
        <v>196.88000000000002</v>
      </c>
    </row>
    <row r="2298" spans="1:13" x14ac:dyDescent="0.15">
      <c r="A2298" s="2">
        <v>45477</v>
      </c>
      <c r="B2298" s="3">
        <f t="shared" si="107"/>
        <v>2025</v>
      </c>
      <c r="C2298" t="str">
        <f t="shared" si="105"/>
        <v>2024-2025</v>
      </c>
      <c r="D2298" t="s">
        <v>147</v>
      </c>
      <c r="E2298" t="s">
        <v>64</v>
      </c>
      <c r="F2298" t="str">
        <f t="shared" si="106"/>
        <v>Victoria</v>
      </c>
      <c r="G2298" t="s">
        <v>45</v>
      </c>
      <c r="H2298">
        <v>3199</v>
      </c>
      <c r="I2298" t="s">
        <v>11</v>
      </c>
      <c r="J2298" t="s">
        <v>63</v>
      </c>
      <c r="K2298" t="s">
        <v>154</v>
      </c>
      <c r="L2298" t="s">
        <v>14</v>
      </c>
      <c r="M2298" s="5">
        <v>197.04</v>
      </c>
    </row>
    <row r="2299" spans="1:13" x14ac:dyDescent="0.15">
      <c r="A2299" s="2">
        <v>45235</v>
      </c>
      <c r="B2299" s="3">
        <f t="shared" si="107"/>
        <v>2024</v>
      </c>
      <c r="C2299" t="str">
        <f t="shared" si="105"/>
        <v>2023-2024</v>
      </c>
      <c r="D2299" t="s">
        <v>147</v>
      </c>
      <c r="E2299" t="s">
        <v>37</v>
      </c>
      <c r="F2299" t="str">
        <f t="shared" si="106"/>
        <v>South Australia</v>
      </c>
      <c r="G2299" t="s">
        <v>32</v>
      </c>
      <c r="H2299">
        <v>5607</v>
      </c>
      <c r="I2299" t="s">
        <v>11</v>
      </c>
      <c r="J2299" t="s">
        <v>38</v>
      </c>
      <c r="K2299" t="s">
        <v>156</v>
      </c>
      <c r="L2299" t="s">
        <v>17</v>
      </c>
      <c r="M2299" s="5">
        <v>197.66</v>
      </c>
    </row>
    <row r="2300" spans="1:13" x14ac:dyDescent="0.15">
      <c r="A2300" s="2">
        <v>45469</v>
      </c>
      <c r="B2300" s="3">
        <f t="shared" si="107"/>
        <v>2024</v>
      </c>
      <c r="C2300" t="str">
        <f t="shared" si="105"/>
        <v>2023-2024</v>
      </c>
      <c r="D2300" t="s">
        <v>147</v>
      </c>
      <c r="E2300" t="s">
        <v>131</v>
      </c>
      <c r="F2300" t="str">
        <f t="shared" si="106"/>
        <v>Western Australia</v>
      </c>
      <c r="G2300" t="s">
        <v>48</v>
      </c>
      <c r="H2300">
        <v>6530</v>
      </c>
      <c r="I2300" t="s">
        <v>11</v>
      </c>
      <c r="J2300" t="s">
        <v>77</v>
      </c>
      <c r="K2300" t="s">
        <v>149</v>
      </c>
      <c r="L2300" t="s">
        <v>15</v>
      </c>
      <c r="M2300" s="5">
        <v>197.91</v>
      </c>
    </row>
    <row r="2301" spans="1:13" x14ac:dyDescent="0.15">
      <c r="A2301" s="2">
        <v>45637</v>
      </c>
      <c r="B2301" s="3">
        <f t="shared" si="107"/>
        <v>2025</v>
      </c>
      <c r="C2301" t="str">
        <f t="shared" si="105"/>
        <v>2024-2025</v>
      </c>
      <c r="D2301" t="s">
        <v>147</v>
      </c>
      <c r="E2301" t="s">
        <v>115</v>
      </c>
      <c r="F2301" t="str">
        <f t="shared" si="106"/>
        <v>Western Australia</v>
      </c>
      <c r="G2301" t="s">
        <v>48</v>
      </c>
      <c r="H2301">
        <v>6280</v>
      </c>
      <c r="I2301" t="s">
        <v>11</v>
      </c>
      <c r="J2301" t="s">
        <v>94</v>
      </c>
      <c r="K2301" t="s">
        <v>157</v>
      </c>
      <c r="L2301" t="s">
        <v>22</v>
      </c>
      <c r="M2301" s="5">
        <v>198.01999999999998</v>
      </c>
    </row>
    <row r="2302" spans="1:13" x14ac:dyDescent="0.15">
      <c r="A2302" s="2">
        <v>45361</v>
      </c>
      <c r="B2302" s="3">
        <f t="shared" si="107"/>
        <v>2024</v>
      </c>
      <c r="C2302" t="str">
        <f t="shared" si="105"/>
        <v>2023-2024</v>
      </c>
      <c r="D2302" t="s">
        <v>148</v>
      </c>
      <c r="E2302" t="s">
        <v>100</v>
      </c>
      <c r="F2302" t="str">
        <f t="shared" si="106"/>
        <v>Western Australia</v>
      </c>
      <c r="G2302" t="s">
        <v>48</v>
      </c>
      <c r="H2302">
        <v>6021</v>
      </c>
      <c r="I2302" t="s">
        <v>11</v>
      </c>
      <c r="J2302" t="s">
        <v>49</v>
      </c>
      <c r="K2302" t="s">
        <v>19</v>
      </c>
      <c r="L2302" t="s">
        <v>23</v>
      </c>
      <c r="M2302" s="5">
        <v>198.07</v>
      </c>
    </row>
    <row r="2303" spans="1:13" x14ac:dyDescent="0.15">
      <c r="A2303" s="2">
        <v>45153</v>
      </c>
      <c r="B2303" s="3">
        <f t="shared" si="107"/>
        <v>2024</v>
      </c>
      <c r="C2303" t="str">
        <f t="shared" si="105"/>
        <v>2023-2024</v>
      </c>
      <c r="D2303" t="s">
        <v>147</v>
      </c>
      <c r="E2303" t="s">
        <v>98</v>
      </c>
      <c r="F2303" t="str">
        <f t="shared" si="106"/>
        <v>Victoria</v>
      </c>
      <c r="G2303" t="s">
        <v>45</v>
      </c>
      <c r="H2303">
        <v>3429</v>
      </c>
      <c r="I2303" t="s">
        <v>11</v>
      </c>
      <c r="J2303" t="s">
        <v>60</v>
      </c>
      <c r="K2303" t="s">
        <v>150</v>
      </c>
      <c r="L2303" t="s">
        <v>18</v>
      </c>
      <c r="M2303" s="5">
        <v>198.64</v>
      </c>
    </row>
    <row r="2304" spans="1:13" x14ac:dyDescent="0.15">
      <c r="A2304" s="2">
        <v>45600</v>
      </c>
      <c r="B2304" s="3">
        <f t="shared" si="107"/>
        <v>2025</v>
      </c>
      <c r="C2304" t="str">
        <f t="shared" si="105"/>
        <v>2024-2025</v>
      </c>
      <c r="D2304" t="s">
        <v>147</v>
      </c>
      <c r="E2304" t="s">
        <v>135</v>
      </c>
      <c r="F2304" t="str">
        <f t="shared" si="106"/>
        <v>Victoria</v>
      </c>
      <c r="G2304" t="s">
        <v>45</v>
      </c>
      <c r="H2304">
        <v>3550</v>
      </c>
      <c r="I2304" t="s">
        <v>11</v>
      </c>
      <c r="J2304" t="s">
        <v>60</v>
      </c>
      <c r="K2304" t="s">
        <v>149</v>
      </c>
      <c r="L2304" t="s">
        <v>15</v>
      </c>
      <c r="M2304" s="5">
        <v>198.75</v>
      </c>
    </row>
    <row r="2305" spans="1:13" x14ac:dyDescent="0.15">
      <c r="A2305" s="2">
        <v>44973</v>
      </c>
      <c r="B2305" s="3">
        <f t="shared" si="107"/>
        <v>2023</v>
      </c>
      <c r="C2305" t="str">
        <f t="shared" si="105"/>
        <v>2022-2023</v>
      </c>
      <c r="D2305" t="s">
        <v>147</v>
      </c>
      <c r="E2305" t="s">
        <v>82</v>
      </c>
      <c r="F2305" t="str">
        <f t="shared" si="106"/>
        <v>Queensland</v>
      </c>
      <c r="G2305" t="s">
        <v>35</v>
      </c>
      <c r="H2305">
        <v>4012</v>
      </c>
      <c r="I2305" t="s">
        <v>11</v>
      </c>
      <c r="J2305" t="s">
        <v>43</v>
      </c>
      <c r="K2305" t="s">
        <v>154</v>
      </c>
      <c r="L2305" t="s">
        <v>14</v>
      </c>
      <c r="M2305" s="5">
        <v>198.84</v>
      </c>
    </row>
    <row r="2306" spans="1:13" x14ac:dyDescent="0.15">
      <c r="A2306" s="2">
        <v>45651</v>
      </c>
      <c r="B2306" s="3">
        <f t="shared" si="107"/>
        <v>2025</v>
      </c>
      <c r="C2306" t="str">
        <f t="shared" ref="C2306:C2369" si="108">IF(MONTH(A2306) &gt;= 7, YEAR(A2306) &amp; "-" &amp; YEAR(A2306) + 1, YEAR(A2306) - 1 &amp; "-" &amp; YEAR(A2306))</f>
        <v>2024-2025</v>
      </c>
      <c r="D2306" t="s">
        <v>147</v>
      </c>
      <c r="E2306" t="s">
        <v>79</v>
      </c>
      <c r="F2306" t="str">
        <f t="shared" ref="F2306:F2369" si="109">IF(G2306="WA","Western Australia",
IF(G2306="NSW","New South Wales",
IF(G2306="QLD","Queensland",
IF(G2306="VIC","Victoria",
IF(G2306="TAS","Tasmania",
IF(G2306="SA","South Australia",
IF(G2306="NT","Northern Territory",
IF(G2306="ACT","Australian Capital Territory",G2306))))))))</f>
        <v>Australian Capital Territory</v>
      </c>
      <c r="G2306" t="s">
        <v>80</v>
      </c>
      <c r="H2306">
        <v>2617</v>
      </c>
      <c r="I2306" t="s">
        <v>11</v>
      </c>
      <c r="J2306" t="s">
        <v>58</v>
      </c>
      <c r="K2306" t="s">
        <v>153</v>
      </c>
      <c r="L2306" t="s">
        <v>16</v>
      </c>
      <c r="M2306" s="5">
        <v>199.12</v>
      </c>
    </row>
    <row r="2307" spans="1:13" x14ac:dyDescent="0.15">
      <c r="A2307" s="2">
        <v>45573</v>
      </c>
      <c r="B2307" s="3">
        <f t="shared" ref="B2307:B2370" si="110">IF(MONTH(A2307)&gt;=7,YEAR(A2307)+1,YEAR(A2307))</f>
        <v>2025</v>
      </c>
      <c r="C2307" t="str">
        <f t="shared" si="108"/>
        <v>2024-2025</v>
      </c>
      <c r="D2307" t="s">
        <v>147</v>
      </c>
      <c r="E2307" t="s">
        <v>97</v>
      </c>
      <c r="F2307" t="str">
        <f t="shared" si="109"/>
        <v>Tasmania</v>
      </c>
      <c r="G2307" t="s">
        <v>70</v>
      </c>
      <c r="H2307">
        <v>7250</v>
      </c>
      <c r="I2307" t="s">
        <v>11</v>
      </c>
      <c r="J2307" t="s">
        <v>71</v>
      </c>
      <c r="K2307" t="s">
        <v>152</v>
      </c>
      <c r="L2307" t="s">
        <v>13</v>
      </c>
      <c r="M2307" s="5">
        <v>199.82</v>
      </c>
    </row>
    <row r="2308" spans="1:13" x14ac:dyDescent="0.15">
      <c r="A2308" s="2">
        <v>45512</v>
      </c>
      <c r="B2308" s="3">
        <f t="shared" si="110"/>
        <v>2025</v>
      </c>
      <c r="C2308" t="str">
        <f t="shared" si="108"/>
        <v>2024-2025</v>
      </c>
      <c r="D2308" t="s">
        <v>147</v>
      </c>
      <c r="E2308" t="s">
        <v>128</v>
      </c>
      <c r="F2308" t="str">
        <f t="shared" si="109"/>
        <v>Western Australia</v>
      </c>
      <c r="G2308" t="s">
        <v>48</v>
      </c>
      <c r="H2308">
        <v>6027</v>
      </c>
      <c r="I2308" t="s">
        <v>11</v>
      </c>
      <c r="J2308" t="s">
        <v>49</v>
      </c>
      <c r="K2308" t="s">
        <v>151</v>
      </c>
      <c r="L2308" t="s">
        <v>21</v>
      </c>
      <c r="M2308" s="5">
        <v>199.95</v>
      </c>
    </row>
    <row r="2309" spans="1:13" x14ac:dyDescent="0.15">
      <c r="A2309" s="2">
        <v>45510</v>
      </c>
      <c r="B2309" s="3">
        <f t="shared" si="110"/>
        <v>2025</v>
      </c>
      <c r="C2309" t="str">
        <f t="shared" si="108"/>
        <v>2024-2025</v>
      </c>
      <c r="D2309" t="s">
        <v>147</v>
      </c>
      <c r="E2309" t="s">
        <v>124</v>
      </c>
      <c r="F2309" t="str">
        <f t="shared" si="109"/>
        <v>New South Wales</v>
      </c>
      <c r="G2309" t="s">
        <v>10</v>
      </c>
      <c r="H2309">
        <v>2015</v>
      </c>
      <c r="I2309" t="s">
        <v>11</v>
      </c>
      <c r="J2309" t="s">
        <v>12</v>
      </c>
      <c r="K2309" t="s">
        <v>155</v>
      </c>
      <c r="L2309" t="s">
        <v>20</v>
      </c>
      <c r="M2309" s="5">
        <v>200.05</v>
      </c>
    </row>
    <row r="2310" spans="1:13" x14ac:dyDescent="0.15">
      <c r="A2310" s="2">
        <v>45536</v>
      </c>
      <c r="B2310" s="3">
        <f t="shared" si="110"/>
        <v>2025</v>
      </c>
      <c r="C2310" t="str">
        <f t="shared" si="108"/>
        <v>2024-2025</v>
      </c>
      <c r="D2310" t="s">
        <v>147</v>
      </c>
      <c r="E2310" t="s">
        <v>132</v>
      </c>
      <c r="F2310" t="str">
        <f t="shared" si="109"/>
        <v>New South Wales</v>
      </c>
      <c r="G2310" t="s">
        <v>10</v>
      </c>
      <c r="H2310">
        <v>2800</v>
      </c>
      <c r="I2310" t="s">
        <v>11</v>
      </c>
      <c r="J2310" t="s">
        <v>25</v>
      </c>
      <c r="K2310" t="s">
        <v>156</v>
      </c>
      <c r="L2310" t="s">
        <v>17</v>
      </c>
      <c r="M2310" s="5">
        <v>200.39</v>
      </c>
    </row>
    <row r="2311" spans="1:13" x14ac:dyDescent="0.15">
      <c r="A2311" s="2">
        <v>45324</v>
      </c>
      <c r="B2311" s="3">
        <f t="shared" si="110"/>
        <v>2024</v>
      </c>
      <c r="C2311" t="str">
        <f t="shared" si="108"/>
        <v>2023-2024</v>
      </c>
      <c r="D2311" t="s">
        <v>147</v>
      </c>
      <c r="E2311" t="s">
        <v>139</v>
      </c>
      <c r="F2311" t="str">
        <f t="shared" si="109"/>
        <v>New South Wales</v>
      </c>
      <c r="G2311" t="s">
        <v>10</v>
      </c>
      <c r="H2311">
        <v>2020</v>
      </c>
      <c r="I2311" t="s">
        <v>11</v>
      </c>
      <c r="J2311" t="s">
        <v>12</v>
      </c>
      <c r="K2311" t="s">
        <v>149</v>
      </c>
      <c r="L2311" t="s">
        <v>15</v>
      </c>
      <c r="M2311" s="5">
        <v>200.44</v>
      </c>
    </row>
    <row r="2312" spans="1:13" x14ac:dyDescent="0.15">
      <c r="A2312" s="2">
        <v>45380</v>
      </c>
      <c r="B2312" s="3">
        <f t="shared" si="110"/>
        <v>2024</v>
      </c>
      <c r="C2312" t="str">
        <f t="shared" si="108"/>
        <v>2023-2024</v>
      </c>
      <c r="D2312" t="s">
        <v>147</v>
      </c>
      <c r="E2312" t="s">
        <v>121</v>
      </c>
      <c r="F2312" t="str">
        <f t="shared" si="109"/>
        <v>Queensland</v>
      </c>
      <c r="G2312" t="s">
        <v>35</v>
      </c>
      <c r="H2312">
        <v>4700</v>
      </c>
      <c r="I2312" t="s">
        <v>11</v>
      </c>
      <c r="J2312" t="s">
        <v>51</v>
      </c>
      <c r="K2312" t="s">
        <v>149</v>
      </c>
      <c r="L2312" t="s">
        <v>15</v>
      </c>
      <c r="M2312" s="5">
        <v>200.64999999999998</v>
      </c>
    </row>
    <row r="2313" spans="1:13" x14ac:dyDescent="0.15">
      <c r="A2313" s="2">
        <v>45487</v>
      </c>
      <c r="B2313" s="3">
        <f t="shared" si="110"/>
        <v>2025</v>
      </c>
      <c r="C2313" t="str">
        <f t="shared" si="108"/>
        <v>2024-2025</v>
      </c>
      <c r="D2313" t="s">
        <v>147</v>
      </c>
      <c r="E2313" t="s">
        <v>113</v>
      </c>
      <c r="F2313" t="str">
        <f t="shared" si="109"/>
        <v>Queensland</v>
      </c>
      <c r="G2313" t="s">
        <v>35</v>
      </c>
      <c r="H2313">
        <v>4215</v>
      </c>
      <c r="I2313" t="s">
        <v>11</v>
      </c>
      <c r="J2313" t="s">
        <v>104</v>
      </c>
      <c r="K2313" t="s">
        <v>151</v>
      </c>
      <c r="L2313" t="s">
        <v>21</v>
      </c>
      <c r="M2313" s="5">
        <v>200.70999999999998</v>
      </c>
    </row>
    <row r="2314" spans="1:13" x14ac:dyDescent="0.15">
      <c r="A2314" s="2">
        <v>45114</v>
      </c>
      <c r="B2314" s="3">
        <f t="shared" si="110"/>
        <v>2024</v>
      </c>
      <c r="C2314" t="str">
        <f t="shared" si="108"/>
        <v>2023-2024</v>
      </c>
      <c r="D2314" t="s">
        <v>147</v>
      </c>
      <c r="E2314" t="s">
        <v>141</v>
      </c>
      <c r="F2314" t="str">
        <f t="shared" si="109"/>
        <v>Western Australia</v>
      </c>
      <c r="G2314" t="s">
        <v>48</v>
      </c>
      <c r="H2314">
        <v>6052</v>
      </c>
      <c r="I2314" t="s">
        <v>11</v>
      </c>
      <c r="J2314" t="s">
        <v>49</v>
      </c>
      <c r="K2314" t="s">
        <v>149</v>
      </c>
      <c r="L2314" t="s">
        <v>15</v>
      </c>
      <c r="M2314" s="5">
        <v>200.73</v>
      </c>
    </row>
    <row r="2315" spans="1:13" x14ac:dyDescent="0.15">
      <c r="A2315" s="2">
        <v>45530</v>
      </c>
      <c r="B2315" s="3">
        <f t="shared" si="110"/>
        <v>2025</v>
      </c>
      <c r="C2315" t="str">
        <f t="shared" si="108"/>
        <v>2024-2025</v>
      </c>
      <c r="D2315" t="s">
        <v>148</v>
      </c>
      <c r="E2315" t="s">
        <v>112</v>
      </c>
      <c r="F2315" t="str">
        <f t="shared" si="109"/>
        <v>Victoria</v>
      </c>
      <c r="G2315" t="s">
        <v>45</v>
      </c>
      <c r="H2315">
        <v>3076</v>
      </c>
      <c r="I2315" t="s">
        <v>11</v>
      </c>
      <c r="J2315" t="s">
        <v>46</v>
      </c>
      <c r="K2315" t="s">
        <v>153</v>
      </c>
      <c r="L2315" t="s">
        <v>16</v>
      </c>
      <c r="M2315" s="5">
        <v>200.82000000000002</v>
      </c>
    </row>
    <row r="2316" spans="1:13" x14ac:dyDescent="0.15">
      <c r="A2316" s="2">
        <v>45086</v>
      </c>
      <c r="B2316" s="3">
        <f t="shared" si="110"/>
        <v>2023</v>
      </c>
      <c r="C2316" t="str">
        <f t="shared" si="108"/>
        <v>2022-2023</v>
      </c>
      <c r="D2316" t="s">
        <v>148</v>
      </c>
      <c r="E2316" t="s">
        <v>143</v>
      </c>
      <c r="F2316" t="str">
        <f t="shared" si="109"/>
        <v>New South Wales</v>
      </c>
      <c r="G2316" t="s">
        <v>10</v>
      </c>
      <c r="H2316">
        <v>2154</v>
      </c>
      <c r="I2316" t="s">
        <v>11</v>
      </c>
      <c r="J2316" t="s">
        <v>27</v>
      </c>
      <c r="K2316" t="s">
        <v>154</v>
      </c>
      <c r="L2316" t="s">
        <v>14</v>
      </c>
      <c r="M2316" s="5">
        <v>200.87</v>
      </c>
    </row>
    <row r="2317" spans="1:13" x14ac:dyDescent="0.15">
      <c r="A2317" s="2">
        <v>45472</v>
      </c>
      <c r="B2317" s="3">
        <f t="shared" si="110"/>
        <v>2024</v>
      </c>
      <c r="C2317" t="str">
        <f t="shared" si="108"/>
        <v>2023-2024</v>
      </c>
      <c r="D2317" t="s">
        <v>147</v>
      </c>
      <c r="E2317" t="s">
        <v>103</v>
      </c>
      <c r="F2317" t="str">
        <f t="shared" si="109"/>
        <v>Queensland</v>
      </c>
      <c r="G2317" t="s">
        <v>35</v>
      </c>
      <c r="H2317">
        <v>4509</v>
      </c>
      <c r="I2317" t="s">
        <v>11</v>
      </c>
      <c r="J2317" t="s">
        <v>104</v>
      </c>
      <c r="K2317" t="s">
        <v>157</v>
      </c>
      <c r="L2317" t="s">
        <v>22</v>
      </c>
      <c r="M2317" s="5">
        <v>200.87</v>
      </c>
    </row>
    <row r="2318" spans="1:13" x14ac:dyDescent="0.15">
      <c r="A2318" s="2">
        <v>45633</v>
      </c>
      <c r="B2318" s="3">
        <f t="shared" si="110"/>
        <v>2025</v>
      </c>
      <c r="C2318" t="str">
        <f t="shared" si="108"/>
        <v>2024-2025</v>
      </c>
      <c r="D2318" t="s">
        <v>147</v>
      </c>
      <c r="E2318" t="s">
        <v>37</v>
      </c>
      <c r="F2318" t="str">
        <f t="shared" si="109"/>
        <v>South Australia</v>
      </c>
      <c r="G2318" t="s">
        <v>32</v>
      </c>
      <c r="H2318">
        <v>5607</v>
      </c>
      <c r="I2318" t="s">
        <v>11</v>
      </c>
      <c r="J2318" t="s">
        <v>38</v>
      </c>
      <c r="K2318" t="s">
        <v>156</v>
      </c>
      <c r="L2318" t="s">
        <v>17</v>
      </c>
      <c r="M2318" s="5">
        <v>201.14</v>
      </c>
    </row>
    <row r="2319" spans="1:13" x14ac:dyDescent="0.15">
      <c r="A2319" s="2">
        <v>45109</v>
      </c>
      <c r="B2319" s="3">
        <f t="shared" si="110"/>
        <v>2024</v>
      </c>
      <c r="C2319" t="str">
        <f t="shared" si="108"/>
        <v>2023-2024</v>
      </c>
      <c r="D2319" t="s">
        <v>148</v>
      </c>
      <c r="E2319" t="s">
        <v>134</v>
      </c>
      <c r="F2319" t="str">
        <f t="shared" si="109"/>
        <v>Queensland</v>
      </c>
      <c r="G2319" t="s">
        <v>35</v>
      </c>
      <c r="H2319">
        <v>4825</v>
      </c>
      <c r="I2319" t="s">
        <v>11</v>
      </c>
      <c r="J2319" t="s">
        <v>36</v>
      </c>
      <c r="K2319" t="s">
        <v>153</v>
      </c>
      <c r="L2319" t="s">
        <v>16</v>
      </c>
      <c r="M2319" s="5">
        <v>201.22</v>
      </c>
    </row>
    <row r="2320" spans="1:13" x14ac:dyDescent="0.15">
      <c r="A2320" s="2">
        <v>44940</v>
      </c>
      <c r="B2320" s="3">
        <f t="shared" si="110"/>
        <v>2023</v>
      </c>
      <c r="C2320" t="str">
        <f t="shared" si="108"/>
        <v>2022-2023</v>
      </c>
      <c r="D2320" t="s">
        <v>147</v>
      </c>
      <c r="E2320" t="s">
        <v>62</v>
      </c>
      <c r="F2320" t="str">
        <f t="shared" si="109"/>
        <v>Victoria</v>
      </c>
      <c r="G2320" t="s">
        <v>45</v>
      </c>
      <c r="H2320">
        <v>3134</v>
      </c>
      <c r="I2320" t="s">
        <v>11</v>
      </c>
      <c r="J2320" t="s">
        <v>63</v>
      </c>
      <c r="K2320" t="s">
        <v>152</v>
      </c>
      <c r="L2320" t="s">
        <v>13</v>
      </c>
      <c r="M2320" s="5">
        <v>201.22000000000003</v>
      </c>
    </row>
    <row r="2321" spans="1:13" x14ac:dyDescent="0.15">
      <c r="A2321" s="2">
        <v>44964</v>
      </c>
      <c r="B2321" s="3">
        <f t="shared" si="110"/>
        <v>2023</v>
      </c>
      <c r="C2321" t="str">
        <f t="shared" si="108"/>
        <v>2022-2023</v>
      </c>
      <c r="D2321" t="s">
        <v>148</v>
      </c>
      <c r="E2321" t="s">
        <v>59</v>
      </c>
      <c r="F2321" t="str">
        <f t="shared" si="109"/>
        <v>Victoria</v>
      </c>
      <c r="G2321" t="s">
        <v>45</v>
      </c>
      <c r="H2321">
        <v>3280</v>
      </c>
      <c r="I2321" t="s">
        <v>11</v>
      </c>
      <c r="J2321" t="s">
        <v>60</v>
      </c>
      <c r="K2321" t="s">
        <v>154</v>
      </c>
      <c r="L2321" t="s">
        <v>14</v>
      </c>
      <c r="M2321" s="5">
        <v>201.92</v>
      </c>
    </row>
    <row r="2322" spans="1:13" x14ac:dyDescent="0.15">
      <c r="A2322" s="2">
        <v>45655</v>
      </c>
      <c r="B2322" s="3">
        <f t="shared" si="110"/>
        <v>2025</v>
      </c>
      <c r="C2322" t="str">
        <f t="shared" si="108"/>
        <v>2024-2025</v>
      </c>
      <c r="D2322" t="s">
        <v>147</v>
      </c>
      <c r="E2322" t="s">
        <v>69</v>
      </c>
      <c r="F2322" t="str">
        <f t="shared" si="109"/>
        <v>Tasmania</v>
      </c>
      <c r="G2322" t="s">
        <v>70</v>
      </c>
      <c r="H2322">
        <v>7018</v>
      </c>
      <c r="I2322" t="s">
        <v>11</v>
      </c>
      <c r="J2322" t="s">
        <v>71</v>
      </c>
      <c r="K2322" t="s">
        <v>154</v>
      </c>
      <c r="L2322" t="s">
        <v>14</v>
      </c>
      <c r="M2322" s="5">
        <v>202.16</v>
      </c>
    </row>
    <row r="2323" spans="1:13" x14ac:dyDescent="0.15">
      <c r="A2323" s="2">
        <v>44942</v>
      </c>
      <c r="B2323" s="3">
        <f t="shared" si="110"/>
        <v>2023</v>
      </c>
      <c r="C2323" t="str">
        <f t="shared" si="108"/>
        <v>2022-2023</v>
      </c>
      <c r="D2323" t="s">
        <v>147</v>
      </c>
      <c r="E2323" t="s">
        <v>102</v>
      </c>
      <c r="F2323" t="str">
        <f t="shared" si="109"/>
        <v>Queensland</v>
      </c>
      <c r="G2323" t="s">
        <v>35</v>
      </c>
      <c r="H2323">
        <v>4870</v>
      </c>
      <c r="I2323" t="s">
        <v>11</v>
      </c>
      <c r="J2323" t="s">
        <v>36</v>
      </c>
      <c r="K2323" t="s">
        <v>155</v>
      </c>
      <c r="L2323" t="s">
        <v>20</v>
      </c>
      <c r="M2323" s="5">
        <v>202.28</v>
      </c>
    </row>
    <row r="2324" spans="1:13" x14ac:dyDescent="0.15">
      <c r="A2324" s="2">
        <v>45182</v>
      </c>
      <c r="B2324" s="3">
        <f t="shared" si="110"/>
        <v>2024</v>
      </c>
      <c r="C2324" t="str">
        <f t="shared" si="108"/>
        <v>2023-2024</v>
      </c>
      <c r="D2324" t="s">
        <v>147</v>
      </c>
      <c r="E2324" t="s">
        <v>56</v>
      </c>
      <c r="F2324" t="str">
        <f t="shared" si="109"/>
        <v>Northern Territory</v>
      </c>
      <c r="G2324" t="s">
        <v>29</v>
      </c>
      <c r="H2324">
        <v>870</v>
      </c>
      <c r="I2324" t="s">
        <v>11</v>
      </c>
      <c r="J2324" t="s">
        <v>30</v>
      </c>
      <c r="K2324" t="s">
        <v>19</v>
      </c>
      <c r="L2324" t="s">
        <v>23</v>
      </c>
      <c r="M2324" s="5">
        <v>202.61</v>
      </c>
    </row>
    <row r="2325" spans="1:13" x14ac:dyDescent="0.15">
      <c r="A2325" s="2">
        <v>45306</v>
      </c>
      <c r="B2325" s="3">
        <f t="shared" si="110"/>
        <v>2024</v>
      </c>
      <c r="C2325" t="str">
        <f t="shared" si="108"/>
        <v>2023-2024</v>
      </c>
      <c r="D2325" t="s">
        <v>147</v>
      </c>
      <c r="E2325" t="s">
        <v>108</v>
      </c>
      <c r="F2325" t="str">
        <f t="shared" si="109"/>
        <v>Victoria</v>
      </c>
      <c r="G2325" t="s">
        <v>45</v>
      </c>
      <c r="H2325">
        <v>3018</v>
      </c>
      <c r="I2325" t="s">
        <v>11</v>
      </c>
      <c r="J2325" t="s">
        <v>46</v>
      </c>
      <c r="K2325" t="s">
        <v>150</v>
      </c>
      <c r="L2325" t="s">
        <v>18</v>
      </c>
      <c r="M2325" s="5">
        <v>202.86999999999998</v>
      </c>
    </row>
    <row r="2326" spans="1:13" x14ac:dyDescent="0.15">
      <c r="A2326" s="2">
        <v>45141</v>
      </c>
      <c r="B2326" s="3">
        <f t="shared" si="110"/>
        <v>2024</v>
      </c>
      <c r="C2326" t="str">
        <f t="shared" si="108"/>
        <v>2023-2024</v>
      </c>
      <c r="D2326" t="s">
        <v>148</v>
      </c>
      <c r="E2326" t="s">
        <v>143</v>
      </c>
      <c r="F2326" t="str">
        <f t="shared" si="109"/>
        <v>New South Wales</v>
      </c>
      <c r="G2326" t="s">
        <v>10</v>
      </c>
      <c r="H2326">
        <v>2154</v>
      </c>
      <c r="I2326" t="s">
        <v>11</v>
      </c>
      <c r="J2326" t="s">
        <v>27</v>
      </c>
      <c r="K2326" t="s">
        <v>149</v>
      </c>
      <c r="L2326" t="s">
        <v>15</v>
      </c>
      <c r="M2326" s="5">
        <v>203.66</v>
      </c>
    </row>
    <row r="2327" spans="1:13" x14ac:dyDescent="0.15">
      <c r="A2327" s="2">
        <v>44999</v>
      </c>
      <c r="B2327" s="3">
        <f t="shared" si="110"/>
        <v>2023</v>
      </c>
      <c r="C2327" t="str">
        <f t="shared" si="108"/>
        <v>2022-2023</v>
      </c>
      <c r="D2327" t="s">
        <v>147</v>
      </c>
      <c r="E2327" t="s">
        <v>145</v>
      </c>
      <c r="F2327" t="str">
        <f t="shared" si="109"/>
        <v>New South Wales</v>
      </c>
      <c r="G2327" t="s">
        <v>10</v>
      </c>
      <c r="H2327">
        <v>2101</v>
      </c>
      <c r="I2327" t="s">
        <v>11</v>
      </c>
      <c r="J2327" t="s">
        <v>27</v>
      </c>
      <c r="K2327" t="s">
        <v>149</v>
      </c>
      <c r="L2327" t="s">
        <v>15</v>
      </c>
      <c r="M2327" s="5">
        <v>203.68</v>
      </c>
    </row>
    <row r="2328" spans="1:13" x14ac:dyDescent="0.15">
      <c r="A2328" s="2">
        <v>45583</v>
      </c>
      <c r="B2328" s="3">
        <f t="shared" si="110"/>
        <v>2025</v>
      </c>
      <c r="C2328" t="str">
        <f t="shared" si="108"/>
        <v>2024-2025</v>
      </c>
      <c r="D2328" t="s">
        <v>148</v>
      </c>
      <c r="E2328" t="s">
        <v>112</v>
      </c>
      <c r="F2328" t="str">
        <f t="shared" si="109"/>
        <v>Victoria</v>
      </c>
      <c r="G2328" t="s">
        <v>45</v>
      </c>
      <c r="H2328">
        <v>3076</v>
      </c>
      <c r="I2328" t="s">
        <v>11</v>
      </c>
      <c r="J2328" t="s">
        <v>46</v>
      </c>
      <c r="K2328" t="s">
        <v>19</v>
      </c>
      <c r="L2328" t="s">
        <v>23</v>
      </c>
      <c r="M2328" s="5">
        <v>203.88</v>
      </c>
    </row>
    <row r="2329" spans="1:13" x14ac:dyDescent="0.15">
      <c r="A2329" s="2">
        <v>45126</v>
      </c>
      <c r="B2329" s="3">
        <f t="shared" si="110"/>
        <v>2024</v>
      </c>
      <c r="C2329" t="str">
        <f t="shared" si="108"/>
        <v>2023-2024</v>
      </c>
      <c r="D2329" t="s">
        <v>147</v>
      </c>
      <c r="E2329" t="s">
        <v>39</v>
      </c>
      <c r="F2329" t="str">
        <f t="shared" si="109"/>
        <v>South Australia</v>
      </c>
      <c r="G2329" t="s">
        <v>32</v>
      </c>
      <c r="H2329">
        <v>5343</v>
      </c>
      <c r="I2329" t="s">
        <v>11</v>
      </c>
      <c r="J2329" t="s">
        <v>38</v>
      </c>
      <c r="K2329" t="s">
        <v>151</v>
      </c>
      <c r="L2329" t="s">
        <v>21</v>
      </c>
      <c r="M2329" s="5">
        <v>204.10000000000002</v>
      </c>
    </row>
    <row r="2330" spans="1:13" x14ac:dyDescent="0.15">
      <c r="A2330" s="2">
        <v>44931</v>
      </c>
      <c r="B2330" s="3">
        <f t="shared" si="110"/>
        <v>2023</v>
      </c>
      <c r="C2330" t="str">
        <f t="shared" si="108"/>
        <v>2022-2023</v>
      </c>
      <c r="D2330" t="s">
        <v>147</v>
      </c>
      <c r="E2330" t="s">
        <v>9</v>
      </c>
      <c r="F2330" t="str">
        <f t="shared" si="109"/>
        <v>New South Wales</v>
      </c>
      <c r="G2330" t="s">
        <v>10</v>
      </c>
      <c r="H2330">
        <v>2067</v>
      </c>
      <c r="I2330" t="s">
        <v>11</v>
      </c>
      <c r="J2330" t="s">
        <v>12</v>
      </c>
      <c r="K2330" t="s">
        <v>149</v>
      </c>
      <c r="L2330" t="s">
        <v>15</v>
      </c>
      <c r="M2330" s="5">
        <v>204.21</v>
      </c>
    </row>
    <row r="2331" spans="1:13" x14ac:dyDescent="0.15">
      <c r="A2331" s="2">
        <v>45062</v>
      </c>
      <c r="B2331" s="3">
        <f t="shared" si="110"/>
        <v>2023</v>
      </c>
      <c r="C2331" t="str">
        <f t="shared" si="108"/>
        <v>2022-2023</v>
      </c>
      <c r="D2331" t="s">
        <v>147</v>
      </c>
      <c r="E2331" t="s">
        <v>138</v>
      </c>
      <c r="F2331" t="str">
        <f t="shared" si="109"/>
        <v>Queensland</v>
      </c>
      <c r="G2331" t="s">
        <v>35</v>
      </c>
      <c r="H2331">
        <v>4558</v>
      </c>
      <c r="I2331" t="s">
        <v>11</v>
      </c>
      <c r="J2331" t="s">
        <v>120</v>
      </c>
      <c r="K2331" t="s">
        <v>150</v>
      </c>
      <c r="L2331" t="s">
        <v>18</v>
      </c>
      <c r="M2331" s="5">
        <v>204.48000000000002</v>
      </c>
    </row>
    <row r="2332" spans="1:13" x14ac:dyDescent="0.15">
      <c r="A2332" s="2">
        <v>45574</v>
      </c>
      <c r="B2332" s="3">
        <f t="shared" si="110"/>
        <v>2025</v>
      </c>
      <c r="C2332" t="str">
        <f t="shared" si="108"/>
        <v>2024-2025</v>
      </c>
      <c r="D2332" t="s">
        <v>147</v>
      </c>
      <c r="E2332" t="s">
        <v>88</v>
      </c>
      <c r="F2332" t="str">
        <f t="shared" si="109"/>
        <v>South Australia</v>
      </c>
      <c r="G2332" t="s">
        <v>32</v>
      </c>
      <c r="H2332">
        <v>5011</v>
      </c>
      <c r="I2332" t="s">
        <v>11</v>
      </c>
      <c r="J2332" t="s">
        <v>33</v>
      </c>
      <c r="K2332" t="s">
        <v>149</v>
      </c>
      <c r="L2332" t="s">
        <v>15</v>
      </c>
      <c r="M2332" s="5">
        <v>204.59</v>
      </c>
    </row>
    <row r="2333" spans="1:13" x14ac:dyDescent="0.15">
      <c r="A2333" s="2">
        <v>45012</v>
      </c>
      <c r="B2333" s="3">
        <f t="shared" si="110"/>
        <v>2023</v>
      </c>
      <c r="C2333" t="str">
        <f t="shared" si="108"/>
        <v>2022-2023</v>
      </c>
      <c r="D2333" t="s">
        <v>147</v>
      </c>
      <c r="E2333" t="s">
        <v>85</v>
      </c>
      <c r="F2333" t="str">
        <f t="shared" si="109"/>
        <v>Queensland</v>
      </c>
      <c r="G2333" t="s">
        <v>35</v>
      </c>
      <c r="H2333">
        <v>4883</v>
      </c>
      <c r="I2333" t="s">
        <v>11</v>
      </c>
      <c r="J2333" t="s">
        <v>36</v>
      </c>
      <c r="K2333" t="s">
        <v>155</v>
      </c>
      <c r="L2333" t="s">
        <v>20</v>
      </c>
      <c r="M2333" s="5">
        <v>204.61</v>
      </c>
    </row>
    <row r="2334" spans="1:13" x14ac:dyDescent="0.15">
      <c r="A2334" s="2">
        <v>45491</v>
      </c>
      <c r="B2334" s="3">
        <f t="shared" si="110"/>
        <v>2025</v>
      </c>
      <c r="C2334" t="str">
        <f t="shared" si="108"/>
        <v>2024-2025</v>
      </c>
      <c r="D2334" t="s">
        <v>148</v>
      </c>
      <c r="E2334" t="s">
        <v>66</v>
      </c>
      <c r="F2334" t="str">
        <f t="shared" si="109"/>
        <v>South Australia</v>
      </c>
      <c r="G2334" t="s">
        <v>32</v>
      </c>
      <c r="H2334">
        <v>5169</v>
      </c>
      <c r="I2334" t="s">
        <v>11</v>
      </c>
      <c r="J2334" t="s">
        <v>33</v>
      </c>
      <c r="K2334" t="s">
        <v>150</v>
      </c>
      <c r="L2334" t="s">
        <v>18</v>
      </c>
      <c r="M2334" s="5">
        <v>204.64</v>
      </c>
    </row>
    <row r="2335" spans="1:13" x14ac:dyDescent="0.15">
      <c r="A2335" s="2">
        <v>45022</v>
      </c>
      <c r="B2335" s="3">
        <f t="shared" si="110"/>
        <v>2023</v>
      </c>
      <c r="C2335" t="str">
        <f t="shared" si="108"/>
        <v>2022-2023</v>
      </c>
      <c r="D2335" t="s">
        <v>147</v>
      </c>
      <c r="E2335" t="s">
        <v>128</v>
      </c>
      <c r="F2335" t="str">
        <f t="shared" si="109"/>
        <v>Western Australia</v>
      </c>
      <c r="G2335" t="s">
        <v>48</v>
      </c>
      <c r="H2335">
        <v>6027</v>
      </c>
      <c r="I2335" t="s">
        <v>11</v>
      </c>
      <c r="J2335" t="s">
        <v>49</v>
      </c>
      <c r="K2335" t="s">
        <v>152</v>
      </c>
      <c r="L2335" t="s">
        <v>13</v>
      </c>
      <c r="M2335" s="5">
        <v>204.69000000000003</v>
      </c>
    </row>
    <row r="2336" spans="1:13" x14ac:dyDescent="0.15">
      <c r="A2336" s="2">
        <v>45063</v>
      </c>
      <c r="B2336" s="3">
        <f t="shared" si="110"/>
        <v>2023</v>
      </c>
      <c r="C2336" t="str">
        <f t="shared" si="108"/>
        <v>2022-2023</v>
      </c>
      <c r="D2336" t="s">
        <v>147</v>
      </c>
      <c r="E2336" t="s">
        <v>75</v>
      </c>
      <c r="F2336" t="str">
        <f t="shared" si="109"/>
        <v>Victoria</v>
      </c>
      <c r="G2336" t="s">
        <v>45</v>
      </c>
      <c r="H2336">
        <v>3630</v>
      </c>
      <c r="I2336" t="s">
        <v>11</v>
      </c>
      <c r="J2336" t="s">
        <v>55</v>
      </c>
      <c r="K2336" t="s">
        <v>154</v>
      </c>
      <c r="L2336" t="s">
        <v>14</v>
      </c>
      <c r="M2336" s="5">
        <v>204.79000000000002</v>
      </c>
    </row>
    <row r="2337" spans="1:13" x14ac:dyDescent="0.15">
      <c r="A2337" s="2">
        <v>45160</v>
      </c>
      <c r="B2337" s="3">
        <f t="shared" si="110"/>
        <v>2024</v>
      </c>
      <c r="C2337" t="str">
        <f t="shared" si="108"/>
        <v>2023-2024</v>
      </c>
      <c r="D2337" t="s">
        <v>148</v>
      </c>
      <c r="E2337" t="s">
        <v>89</v>
      </c>
      <c r="F2337" t="str">
        <f t="shared" si="109"/>
        <v>Queensland</v>
      </c>
      <c r="G2337" t="s">
        <v>35</v>
      </c>
      <c r="H2337">
        <v>4655</v>
      </c>
      <c r="I2337" t="s">
        <v>11</v>
      </c>
      <c r="J2337" t="s">
        <v>51</v>
      </c>
      <c r="K2337" t="s">
        <v>153</v>
      </c>
      <c r="L2337" t="s">
        <v>16</v>
      </c>
      <c r="M2337" s="5">
        <v>204.82999999999998</v>
      </c>
    </row>
    <row r="2338" spans="1:13" x14ac:dyDescent="0.15">
      <c r="A2338" s="2">
        <v>45451</v>
      </c>
      <c r="B2338" s="3">
        <f t="shared" si="110"/>
        <v>2024</v>
      </c>
      <c r="C2338" t="str">
        <f t="shared" si="108"/>
        <v>2023-2024</v>
      </c>
      <c r="D2338" t="s">
        <v>147</v>
      </c>
      <c r="E2338" t="s">
        <v>83</v>
      </c>
      <c r="F2338" t="str">
        <f t="shared" si="109"/>
        <v>New South Wales</v>
      </c>
      <c r="G2338" t="s">
        <v>10</v>
      </c>
      <c r="H2338">
        <v>2750</v>
      </c>
      <c r="I2338" t="s">
        <v>11</v>
      </c>
      <c r="J2338" t="s">
        <v>25</v>
      </c>
      <c r="K2338" t="s">
        <v>152</v>
      </c>
      <c r="L2338" t="s">
        <v>13</v>
      </c>
      <c r="M2338" s="5">
        <v>204.84</v>
      </c>
    </row>
    <row r="2339" spans="1:13" x14ac:dyDescent="0.15">
      <c r="A2339" s="2">
        <v>45342</v>
      </c>
      <c r="B2339" s="3">
        <f t="shared" si="110"/>
        <v>2024</v>
      </c>
      <c r="C2339" t="str">
        <f t="shared" si="108"/>
        <v>2023-2024</v>
      </c>
      <c r="D2339" t="s">
        <v>147</v>
      </c>
      <c r="E2339" t="s">
        <v>119</v>
      </c>
      <c r="F2339" t="str">
        <f t="shared" si="109"/>
        <v>Queensland</v>
      </c>
      <c r="G2339" t="s">
        <v>35</v>
      </c>
      <c r="H2339">
        <v>4570</v>
      </c>
      <c r="I2339" t="s">
        <v>11</v>
      </c>
      <c r="J2339" t="s">
        <v>120</v>
      </c>
      <c r="K2339" t="s">
        <v>153</v>
      </c>
      <c r="L2339" t="s">
        <v>16</v>
      </c>
      <c r="M2339" s="5">
        <v>204.85</v>
      </c>
    </row>
    <row r="2340" spans="1:13" x14ac:dyDescent="0.15">
      <c r="A2340" s="2">
        <v>45391</v>
      </c>
      <c r="B2340" s="3">
        <f t="shared" si="110"/>
        <v>2024</v>
      </c>
      <c r="C2340" t="str">
        <f t="shared" si="108"/>
        <v>2023-2024</v>
      </c>
      <c r="D2340" t="s">
        <v>148</v>
      </c>
      <c r="E2340" t="s">
        <v>112</v>
      </c>
      <c r="F2340" t="str">
        <f t="shared" si="109"/>
        <v>Victoria</v>
      </c>
      <c r="G2340" t="s">
        <v>45</v>
      </c>
      <c r="H2340">
        <v>3076</v>
      </c>
      <c r="I2340" t="s">
        <v>11</v>
      </c>
      <c r="J2340" t="s">
        <v>46</v>
      </c>
      <c r="K2340" t="s">
        <v>157</v>
      </c>
      <c r="L2340" t="s">
        <v>22</v>
      </c>
      <c r="M2340" s="5">
        <v>205.46</v>
      </c>
    </row>
    <row r="2341" spans="1:13" x14ac:dyDescent="0.15">
      <c r="A2341" s="2">
        <v>45652</v>
      </c>
      <c r="B2341" s="3">
        <f t="shared" si="110"/>
        <v>2025</v>
      </c>
      <c r="C2341" t="str">
        <f t="shared" si="108"/>
        <v>2024-2025</v>
      </c>
      <c r="D2341" t="s">
        <v>148</v>
      </c>
      <c r="E2341" t="s">
        <v>122</v>
      </c>
      <c r="F2341" t="str">
        <f t="shared" si="109"/>
        <v>New South Wales</v>
      </c>
      <c r="G2341" t="s">
        <v>10</v>
      </c>
      <c r="H2341">
        <v>2650</v>
      </c>
      <c r="I2341" t="s">
        <v>11</v>
      </c>
      <c r="J2341" t="s">
        <v>25</v>
      </c>
      <c r="K2341" t="s">
        <v>153</v>
      </c>
      <c r="L2341" t="s">
        <v>16</v>
      </c>
      <c r="M2341" s="5">
        <v>205.64</v>
      </c>
    </row>
    <row r="2342" spans="1:13" x14ac:dyDescent="0.15">
      <c r="A2342" s="2">
        <v>45069</v>
      </c>
      <c r="B2342" s="3">
        <f t="shared" si="110"/>
        <v>2023</v>
      </c>
      <c r="C2342" t="str">
        <f t="shared" si="108"/>
        <v>2022-2023</v>
      </c>
      <c r="D2342" t="s">
        <v>148</v>
      </c>
      <c r="E2342" t="s">
        <v>99</v>
      </c>
      <c r="F2342" t="str">
        <f t="shared" si="109"/>
        <v>Victoria</v>
      </c>
      <c r="G2342" t="s">
        <v>45</v>
      </c>
      <c r="H2342">
        <v>3148</v>
      </c>
      <c r="I2342" t="s">
        <v>11</v>
      </c>
      <c r="J2342" t="s">
        <v>63</v>
      </c>
      <c r="K2342" t="s">
        <v>149</v>
      </c>
      <c r="L2342" t="s">
        <v>15</v>
      </c>
      <c r="M2342" s="5">
        <v>205.76999999999998</v>
      </c>
    </row>
    <row r="2343" spans="1:13" x14ac:dyDescent="0.15">
      <c r="A2343" s="2">
        <v>45510</v>
      </c>
      <c r="B2343" s="3">
        <f t="shared" si="110"/>
        <v>2025</v>
      </c>
      <c r="C2343" t="str">
        <f t="shared" si="108"/>
        <v>2024-2025</v>
      </c>
      <c r="D2343" t="s">
        <v>147</v>
      </c>
      <c r="E2343" t="s">
        <v>127</v>
      </c>
      <c r="F2343" t="str">
        <f t="shared" si="109"/>
        <v>New South Wales</v>
      </c>
      <c r="G2343" t="s">
        <v>10</v>
      </c>
      <c r="H2343">
        <v>2131</v>
      </c>
      <c r="I2343" t="s">
        <v>11</v>
      </c>
      <c r="J2343" t="s">
        <v>27</v>
      </c>
      <c r="K2343" t="s">
        <v>149</v>
      </c>
      <c r="L2343" t="s">
        <v>15</v>
      </c>
      <c r="M2343" s="5">
        <v>206.74</v>
      </c>
    </row>
    <row r="2344" spans="1:13" x14ac:dyDescent="0.15">
      <c r="A2344" s="2">
        <v>45303</v>
      </c>
      <c r="B2344" s="3">
        <f t="shared" si="110"/>
        <v>2024</v>
      </c>
      <c r="C2344" t="str">
        <f t="shared" si="108"/>
        <v>2023-2024</v>
      </c>
      <c r="D2344" t="s">
        <v>148</v>
      </c>
      <c r="E2344" t="s">
        <v>110</v>
      </c>
      <c r="F2344" t="str">
        <f t="shared" si="109"/>
        <v>Queensland</v>
      </c>
      <c r="G2344" t="s">
        <v>35</v>
      </c>
      <c r="H2344">
        <v>4680</v>
      </c>
      <c r="I2344" t="s">
        <v>11</v>
      </c>
      <c r="J2344" t="s">
        <v>51</v>
      </c>
      <c r="K2344" t="s">
        <v>154</v>
      </c>
      <c r="L2344" t="s">
        <v>14</v>
      </c>
      <c r="M2344" s="5">
        <v>206.82</v>
      </c>
    </row>
    <row r="2345" spans="1:13" x14ac:dyDescent="0.15">
      <c r="A2345" s="2">
        <v>45259</v>
      </c>
      <c r="B2345" s="3">
        <f t="shared" si="110"/>
        <v>2024</v>
      </c>
      <c r="C2345" t="str">
        <f t="shared" si="108"/>
        <v>2023-2024</v>
      </c>
      <c r="D2345" t="s">
        <v>148</v>
      </c>
      <c r="E2345" t="s">
        <v>91</v>
      </c>
      <c r="F2345" t="str">
        <f t="shared" si="109"/>
        <v>Victoria</v>
      </c>
      <c r="G2345" t="s">
        <v>45</v>
      </c>
      <c r="H2345">
        <v>3690</v>
      </c>
      <c r="I2345" t="s">
        <v>11</v>
      </c>
      <c r="J2345" t="s">
        <v>55</v>
      </c>
      <c r="K2345" t="s">
        <v>150</v>
      </c>
      <c r="L2345" t="s">
        <v>18</v>
      </c>
      <c r="M2345" s="5">
        <v>207.62</v>
      </c>
    </row>
    <row r="2346" spans="1:13" x14ac:dyDescent="0.15">
      <c r="A2346" s="2">
        <v>44976</v>
      </c>
      <c r="B2346" s="3">
        <f t="shared" si="110"/>
        <v>2023</v>
      </c>
      <c r="C2346" t="str">
        <f t="shared" si="108"/>
        <v>2022-2023</v>
      </c>
      <c r="D2346" t="s">
        <v>148</v>
      </c>
      <c r="E2346" t="s">
        <v>61</v>
      </c>
      <c r="F2346" t="str">
        <f t="shared" si="109"/>
        <v>New South Wales</v>
      </c>
      <c r="G2346" t="s">
        <v>10</v>
      </c>
      <c r="H2346">
        <v>2539</v>
      </c>
      <c r="I2346" t="s">
        <v>11</v>
      </c>
      <c r="J2346" t="s">
        <v>58</v>
      </c>
      <c r="K2346" t="s">
        <v>152</v>
      </c>
      <c r="L2346" t="s">
        <v>13</v>
      </c>
      <c r="M2346" s="5">
        <v>207.73</v>
      </c>
    </row>
    <row r="2347" spans="1:13" x14ac:dyDescent="0.15">
      <c r="A2347" s="2">
        <v>45158</v>
      </c>
      <c r="B2347" s="3">
        <f t="shared" si="110"/>
        <v>2024</v>
      </c>
      <c r="C2347" t="str">
        <f t="shared" si="108"/>
        <v>2023-2024</v>
      </c>
      <c r="D2347" t="s">
        <v>148</v>
      </c>
      <c r="E2347" t="s">
        <v>59</v>
      </c>
      <c r="F2347" t="str">
        <f t="shared" si="109"/>
        <v>Victoria</v>
      </c>
      <c r="G2347" t="s">
        <v>45</v>
      </c>
      <c r="H2347">
        <v>3280</v>
      </c>
      <c r="I2347" t="s">
        <v>11</v>
      </c>
      <c r="J2347" t="s">
        <v>60</v>
      </c>
      <c r="K2347" t="s">
        <v>150</v>
      </c>
      <c r="L2347" t="s">
        <v>18</v>
      </c>
      <c r="M2347" s="5">
        <v>207.74</v>
      </c>
    </row>
    <row r="2348" spans="1:13" x14ac:dyDescent="0.15">
      <c r="A2348" s="2">
        <v>45127</v>
      </c>
      <c r="B2348" s="3">
        <f t="shared" si="110"/>
        <v>2024</v>
      </c>
      <c r="C2348" t="str">
        <f t="shared" si="108"/>
        <v>2023-2024</v>
      </c>
      <c r="D2348" t="s">
        <v>147</v>
      </c>
      <c r="E2348" t="s">
        <v>92</v>
      </c>
      <c r="F2348" t="str">
        <f t="shared" si="109"/>
        <v>Queensland</v>
      </c>
      <c r="G2348" t="s">
        <v>35</v>
      </c>
      <c r="H2348">
        <v>4068</v>
      </c>
      <c r="I2348" t="s">
        <v>11</v>
      </c>
      <c r="J2348" t="s">
        <v>43</v>
      </c>
      <c r="K2348" t="s">
        <v>157</v>
      </c>
      <c r="L2348" t="s">
        <v>22</v>
      </c>
      <c r="M2348" s="5">
        <v>207.77</v>
      </c>
    </row>
    <row r="2349" spans="1:13" x14ac:dyDescent="0.15">
      <c r="A2349" s="2">
        <v>44967</v>
      </c>
      <c r="B2349" s="3">
        <f t="shared" si="110"/>
        <v>2023</v>
      </c>
      <c r="C2349" t="str">
        <f t="shared" si="108"/>
        <v>2022-2023</v>
      </c>
      <c r="D2349" t="s">
        <v>148</v>
      </c>
      <c r="E2349" t="s">
        <v>125</v>
      </c>
      <c r="F2349" t="str">
        <f t="shared" si="109"/>
        <v>Victoria</v>
      </c>
      <c r="G2349" t="s">
        <v>45</v>
      </c>
      <c r="H2349">
        <v>3400</v>
      </c>
      <c r="I2349" t="s">
        <v>11</v>
      </c>
      <c r="J2349" t="s">
        <v>60</v>
      </c>
      <c r="K2349" t="s">
        <v>153</v>
      </c>
      <c r="L2349" t="s">
        <v>16</v>
      </c>
      <c r="M2349" s="5">
        <v>207.84</v>
      </c>
    </row>
    <row r="2350" spans="1:13" x14ac:dyDescent="0.15">
      <c r="A2350" s="2">
        <v>45402</v>
      </c>
      <c r="B2350" s="3">
        <f t="shared" si="110"/>
        <v>2024</v>
      </c>
      <c r="C2350" t="str">
        <f t="shared" si="108"/>
        <v>2023-2024</v>
      </c>
      <c r="D2350" t="s">
        <v>148</v>
      </c>
      <c r="E2350" t="s">
        <v>101</v>
      </c>
      <c r="F2350" t="str">
        <f t="shared" si="109"/>
        <v>Victoria</v>
      </c>
      <c r="G2350" t="s">
        <v>45</v>
      </c>
      <c r="H2350">
        <v>3131</v>
      </c>
      <c r="I2350" t="s">
        <v>11</v>
      </c>
      <c r="J2350" t="s">
        <v>63</v>
      </c>
      <c r="K2350" t="s">
        <v>154</v>
      </c>
      <c r="L2350" t="s">
        <v>14</v>
      </c>
      <c r="M2350" s="5">
        <v>207.84</v>
      </c>
    </row>
    <row r="2351" spans="1:13" x14ac:dyDescent="0.15">
      <c r="A2351" s="2">
        <v>45326</v>
      </c>
      <c r="B2351" s="3">
        <f t="shared" si="110"/>
        <v>2024</v>
      </c>
      <c r="C2351" t="str">
        <f t="shared" si="108"/>
        <v>2023-2024</v>
      </c>
      <c r="D2351" t="s">
        <v>147</v>
      </c>
      <c r="E2351" t="s">
        <v>138</v>
      </c>
      <c r="F2351" t="str">
        <f t="shared" si="109"/>
        <v>Queensland</v>
      </c>
      <c r="G2351" t="s">
        <v>35</v>
      </c>
      <c r="H2351">
        <v>4558</v>
      </c>
      <c r="I2351" t="s">
        <v>11</v>
      </c>
      <c r="J2351" t="s">
        <v>120</v>
      </c>
      <c r="K2351" t="s">
        <v>154</v>
      </c>
      <c r="L2351" t="s">
        <v>14</v>
      </c>
      <c r="M2351" s="5">
        <v>208.14000000000001</v>
      </c>
    </row>
    <row r="2352" spans="1:13" x14ac:dyDescent="0.15">
      <c r="A2352" s="2">
        <v>45002</v>
      </c>
      <c r="B2352" s="3">
        <f t="shared" si="110"/>
        <v>2023</v>
      </c>
      <c r="C2352" t="str">
        <f t="shared" si="108"/>
        <v>2022-2023</v>
      </c>
      <c r="D2352" t="s">
        <v>147</v>
      </c>
      <c r="E2352" t="s">
        <v>56</v>
      </c>
      <c r="F2352" t="str">
        <f t="shared" si="109"/>
        <v>Northern Territory</v>
      </c>
      <c r="G2352" t="s">
        <v>29</v>
      </c>
      <c r="H2352">
        <v>870</v>
      </c>
      <c r="I2352" t="s">
        <v>11</v>
      </c>
      <c r="J2352" t="s">
        <v>30</v>
      </c>
      <c r="K2352" t="s">
        <v>151</v>
      </c>
      <c r="L2352" t="s">
        <v>21</v>
      </c>
      <c r="M2352" s="5">
        <v>208.22</v>
      </c>
    </row>
    <row r="2353" spans="1:13" x14ac:dyDescent="0.15">
      <c r="A2353" s="2">
        <v>45059</v>
      </c>
      <c r="B2353" s="3">
        <f t="shared" si="110"/>
        <v>2023</v>
      </c>
      <c r="C2353" t="str">
        <f t="shared" si="108"/>
        <v>2022-2023</v>
      </c>
      <c r="D2353" t="s">
        <v>147</v>
      </c>
      <c r="E2353" t="s">
        <v>39</v>
      </c>
      <c r="F2353" t="str">
        <f t="shared" si="109"/>
        <v>South Australia</v>
      </c>
      <c r="G2353" t="s">
        <v>32</v>
      </c>
      <c r="H2353">
        <v>5343</v>
      </c>
      <c r="I2353" t="s">
        <v>11</v>
      </c>
      <c r="J2353" t="s">
        <v>38</v>
      </c>
      <c r="K2353" t="s">
        <v>151</v>
      </c>
      <c r="L2353" t="s">
        <v>21</v>
      </c>
      <c r="M2353" s="5">
        <v>208.44</v>
      </c>
    </row>
    <row r="2354" spans="1:13" x14ac:dyDescent="0.15">
      <c r="A2354" s="2">
        <v>45113</v>
      </c>
      <c r="B2354" s="3">
        <f t="shared" si="110"/>
        <v>2024</v>
      </c>
      <c r="C2354" t="str">
        <f t="shared" si="108"/>
        <v>2023-2024</v>
      </c>
      <c r="D2354" t="s">
        <v>148</v>
      </c>
      <c r="E2354" t="s">
        <v>110</v>
      </c>
      <c r="F2354" t="str">
        <f t="shared" si="109"/>
        <v>Queensland</v>
      </c>
      <c r="G2354" t="s">
        <v>35</v>
      </c>
      <c r="H2354">
        <v>4680</v>
      </c>
      <c r="I2354" t="s">
        <v>11</v>
      </c>
      <c r="J2354" t="s">
        <v>51</v>
      </c>
      <c r="K2354" t="s">
        <v>155</v>
      </c>
      <c r="L2354" t="s">
        <v>20</v>
      </c>
      <c r="M2354" s="5">
        <v>208.73000000000002</v>
      </c>
    </row>
    <row r="2355" spans="1:13" x14ac:dyDescent="0.15">
      <c r="A2355" s="2">
        <v>45311</v>
      </c>
      <c r="B2355" s="3">
        <f t="shared" si="110"/>
        <v>2024</v>
      </c>
      <c r="C2355" t="str">
        <f t="shared" si="108"/>
        <v>2023-2024</v>
      </c>
      <c r="D2355" t="s">
        <v>148</v>
      </c>
      <c r="E2355" t="s">
        <v>140</v>
      </c>
      <c r="F2355" t="str">
        <f t="shared" si="109"/>
        <v>Tasmania</v>
      </c>
      <c r="G2355" t="s">
        <v>70</v>
      </c>
      <c r="H2355">
        <v>7320</v>
      </c>
      <c r="I2355" t="s">
        <v>11</v>
      </c>
      <c r="J2355" t="s">
        <v>71</v>
      </c>
      <c r="K2355" t="s">
        <v>152</v>
      </c>
      <c r="L2355" t="s">
        <v>13</v>
      </c>
      <c r="M2355" s="5">
        <v>209.62</v>
      </c>
    </row>
    <row r="2356" spans="1:13" x14ac:dyDescent="0.15">
      <c r="A2356" s="2">
        <v>45004</v>
      </c>
      <c r="B2356" s="3">
        <f t="shared" si="110"/>
        <v>2023</v>
      </c>
      <c r="C2356" t="str">
        <f t="shared" si="108"/>
        <v>2022-2023</v>
      </c>
      <c r="D2356" t="s">
        <v>147</v>
      </c>
      <c r="E2356" t="s">
        <v>122</v>
      </c>
      <c r="F2356" t="str">
        <f t="shared" si="109"/>
        <v>New South Wales</v>
      </c>
      <c r="G2356" t="s">
        <v>10</v>
      </c>
      <c r="H2356">
        <v>2650</v>
      </c>
      <c r="I2356" t="s">
        <v>11</v>
      </c>
      <c r="J2356" t="s">
        <v>25</v>
      </c>
      <c r="K2356" t="s">
        <v>149</v>
      </c>
      <c r="L2356" t="s">
        <v>15</v>
      </c>
      <c r="M2356" s="5">
        <v>209.62</v>
      </c>
    </row>
    <row r="2357" spans="1:13" x14ac:dyDescent="0.15">
      <c r="A2357" s="2">
        <v>45045</v>
      </c>
      <c r="B2357" s="3">
        <f t="shared" si="110"/>
        <v>2023</v>
      </c>
      <c r="C2357" t="str">
        <f t="shared" si="108"/>
        <v>2022-2023</v>
      </c>
      <c r="D2357" t="s">
        <v>147</v>
      </c>
      <c r="E2357" t="s">
        <v>85</v>
      </c>
      <c r="F2357" t="str">
        <f t="shared" si="109"/>
        <v>Queensland</v>
      </c>
      <c r="G2357" t="s">
        <v>35</v>
      </c>
      <c r="H2357">
        <v>4883</v>
      </c>
      <c r="I2357" t="s">
        <v>11</v>
      </c>
      <c r="J2357" t="s">
        <v>36</v>
      </c>
      <c r="K2357" t="s">
        <v>151</v>
      </c>
      <c r="L2357" t="s">
        <v>21</v>
      </c>
      <c r="M2357" s="5">
        <v>209.65</v>
      </c>
    </row>
    <row r="2358" spans="1:13" x14ac:dyDescent="0.15">
      <c r="A2358" s="2">
        <v>45343</v>
      </c>
      <c r="B2358" s="3">
        <f t="shared" si="110"/>
        <v>2024</v>
      </c>
      <c r="C2358" t="str">
        <f t="shared" si="108"/>
        <v>2023-2024</v>
      </c>
      <c r="D2358" t="s">
        <v>147</v>
      </c>
      <c r="E2358" t="s">
        <v>44</v>
      </c>
      <c r="F2358" t="str">
        <f t="shared" si="109"/>
        <v>Victoria</v>
      </c>
      <c r="G2358" t="s">
        <v>45</v>
      </c>
      <c r="H2358">
        <v>3066</v>
      </c>
      <c r="I2358" t="s">
        <v>11</v>
      </c>
      <c r="J2358" t="s">
        <v>46</v>
      </c>
      <c r="K2358" t="s">
        <v>149</v>
      </c>
      <c r="L2358" t="s">
        <v>15</v>
      </c>
      <c r="M2358" s="5">
        <v>209.65</v>
      </c>
    </row>
    <row r="2359" spans="1:13" x14ac:dyDescent="0.15">
      <c r="A2359" s="2">
        <v>45615</v>
      </c>
      <c r="B2359" s="3">
        <f t="shared" si="110"/>
        <v>2025</v>
      </c>
      <c r="C2359" t="str">
        <f t="shared" si="108"/>
        <v>2024-2025</v>
      </c>
      <c r="D2359" t="s">
        <v>147</v>
      </c>
      <c r="E2359" t="s">
        <v>62</v>
      </c>
      <c r="F2359" t="str">
        <f t="shared" si="109"/>
        <v>Victoria</v>
      </c>
      <c r="G2359" t="s">
        <v>45</v>
      </c>
      <c r="H2359">
        <v>3134</v>
      </c>
      <c r="I2359" t="s">
        <v>11</v>
      </c>
      <c r="J2359" t="s">
        <v>63</v>
      </c>
      <c r="K2359" t="s">
        <v>150</v>
      </c>
      <c r="L2359" t="s">
        <v>18</v>
      </c>
      <c r="M2359" s="5">
        <v>209.79</v>
      </c>
    </row>
    <row r="2360" spans="1:13" x14ac:dyDescent="0.15">
      <c r="A2360" s="2">
        <v>44970</v>
      </c>
      <c r="B2360" s="3">
        <f t="shared" si="110"/>
        <v>2023</v>
      </c>
      <c r="C2360" t="str">
        <f t="shared" si="108"/>
        <v>2022-2023</v>
      </c>
      <c r="D2360" t="s">
        <v>147</v>
      </c>
      <c r="E2360" t="s">
        <v>137</v>
      </c>
      <c r="F2360" t="str">
        <f t="shared" si="109"/>
        <v>New South Wales</v>
      </c>
      <c r="G2360" t="s">
        <v>10</v>
      </c>
      <c r="H2360">
        <v>2031</v>
      </c>
      <c r="I2360" t="s">
        <v>11</v>
      </c>
      <c r="J2360" t="s">
        <v>12</v>
      </c>
      <c r="K2360" t="s">
        <v>19</v>
      </c>
      <c r="L2360" t="s">
        <v>23</v>
      </c>
      <c r="M2360" s="5">
        <v>209.8</v>
      </c>
    </row>
    <row r="2361" spans="1:13" x14ac:dyDescent="0.15">
      <c r="A2361" s="2">
        <v>45590</v>
      </c>
      <c r="B2361" s="3">
        <f t="shared" si="110"/>
        <v>2025</v>
      </c>
      <c r="C2361" t="str">
        <f t="shared" si="108"/>
        <v>2024-2025</v>
      </c>
      <c r="D2361" t="s">
        <v>148</v>
      </c>
      <c r="E2361" t="s">
        <v>125</v>
      </c>
      <c r="F2361" t="str">
        <f t="shared" si="109"/>
        <v>Victoria</v>
      </c>
      <c r="G2361" t="s">
        <v>45</v>
      </c>
      <c r="H2361">
        <v>3400</v>
      </c>
      <c r="I2361" t="s">
        <v>11</v>
      </c>
      <c r="J2361" t="s">
        <v>60</v>
      </c>
      <c r="K2361" t="s">
        <v>151</v>
      </c>
      <c r="L2361" t="s">
        <v>21</v>
      </c>
      <c r="M2361" s="5">
        <v>209.9</v>
      </c>
    </row>
    <row r="2362" spans="1:13" x14ac:dyDescent="0.15">
      <c r="A2362" s="2">
        <v>45241</v>
      </c>
      <c r="B2362" s="3">
        <f t="shared" si="110"/>
        <v>2024</v>
      </c>
      <c r="C2362" t="str">
        <f t="shared" si="108"/>
        <v>2023-2024</v>
      </c>
      <c r="D2362" t="s">
        <v>147</v>
      </c>
      <c r="E2362" t="s">
        <v>125</v>
      </c>
      <c r="F2362" t="str">
        <f t="shared" si="109"/>
        <v>Victoria</v>
      </c>
      <c r="G2362" t="s">
        <v>45</v>
      </c>
      <c r="H2362">
        <v>3400</v>
      </c>
      <c r="I2362" t="s">
        <v>11</v>
      </c>
      <c r="J2362" t="s">
        <v>60</v>
      </c>
      <c r="K2362" t="s">
        <v>149</v>
      </c>
      <c r="L2362" t="s">
        <v>15</v>
      </c>
      <c r="M2362" s="5">
        <v>210.05</v>
      </c>
    </row>
    <row r="2363" spans="1:13" x14ac:dyDescent="0.15">
      <c r="A2363" s="2">
        <v>44993</v>
      </c>
      <c r="B2363" s="3">
        <f t="shared" si="110"/>
        <v>2023</v>
      </c>
      <c r="C2363" t="str">
        <f t="shared" si="108"/>
        <v>2022-2023</v>
      </c>
      <c r="D2363" t="s">
        <v>147</v>
      </c>
      <c r="E2363" t="s">
        <v>9</v>
      </c>
      <c r="F2363" t="str">
        <f t="shared" si="109"/>
        <v>New South Wales</v>
      </c>
      <c r="G2363" t="s">
        <v>10</v>
      </c>
      <c r="H2363">
        <v>2067</v>
      </c>
      <c r="I2363" t="s">
        <v>11</v>
      </c>
      <c r="J2363" t="s">
        <v>12</v>
      </c>
      <c r="K2363" t="s">
        <v>150</v>
      </c>
      <c r="L2363" t="s">
        <v>18</v>
      </c>
      <c r="M2363" s="5">
        <v>210.75</v>
      </c>
    </row>
    <row r="2364" spans="1:13" x14ac:dyDescent="0.15">
      <c r="A2364" s="2">
        <v>45241</v>
      </c>
      <c r="B2364" s="3">
        <f t="shared" si="110"/>
        <v>2024</v>
      </c>
      <c r="C2364" t="str">
        <f t="shared" si="108"/>
        <v>2023-2024</v>
      </c>
      <c r="D2364" t="s">
        <v>148</v>
      </c>
      <c r="E2364" t="s">
        <v>131</v>
      </c>
      <c r="F2364" t="str">
        <f t="shared" si="109"/>
        <v>Western Australia</v>
      </c>
      <c r="G2364" t="s">
        <v>48</v>
      </c>
      <c r="H2364">
        <v>6530</v>
      </c>
      <c r="I2364" t="s">
        <v>11</v>
      </c>
      <c r="J2364" t="s">
        <v>77</v>
      </c>
      <c r="K2364" t="s">
        <v>150</v>
      </c>
      <c r="L2364" t="s">
        <v>18</v>
      </c>
      <c r="M2364" s="5">
        <v>210.75</v>
      </c>
    </row>
    <row r="2365" spans="1:13" x14ac:dyDescent="0.15">
      <c r="A2365" s="2">
        <v>45381</v>
      </c>
      <c r="B2365" s="3">
        <f t="shared" si="110"/>
        <v>2024</v>
      </c>
      <c r="C2365" t="str">
        <f t="shared" si="108"/>
        <v>2023-2024</v>
      </c>
      <c r="D2365" t="s">
        <v>147</v>
      </c>
      <c r="E2365" t="s">
        <v>102</v>
      </c>
      <c r="F2365" t="str">
        <f t="shared" si="109"/>
        <v>Queensland</v>
      </c>
      <c r="G2365" t="s">
        <v>35</v>
      </c>
      <c r="H2365">
        <v>4870</v>
      </c>
      <c r="I2365" t="s">
        <v>11</v>
      </c>
      <c r="J2365" t="s">
        <v>36</v>
      </c>
      <c r="K2365" t="s">
        <v>154</v>
      </c>
      <c r="L2365" t="s">
        <v>14</v>
      </c>
      <c r="M2365" s="5">
        <v>210.81</v>
      </c>
    </row>
    <row r="2366" spans="1:13" x14ac:dyDescent="0.15">
      <c r="A2366" s="2">
        <v>45550</v>
      </c>
      <c r="B2366" s="3">
        <f t="shared" si="110"/>
        <v>2025</v>
      </c>
      <c r="C2366" t="str">
        <f t="shared" si="108"/>
        <v>2024-2025</v>
      </c>
      <c r="D2366" t="s">
        <v>148</v>
      </c>
      <c r="E2366" t="s">
        <v>66</v>
      </c>
      <c r="F2366" t="str">
        <f t="shared" si="109"/>
        <v>South Australia</v>
      </c>
      <c r="G2366" t="s">
        <v>32</v>
      </c>
      <c r="H2366">
        <v>5169</v>
      </c>
      <c r="I2366" t="s">
        <v>11</v>
      </c>
      <c r="J2366" t="s">
        <v>33</v>
      </c>
      <c r="K2366" t="s">
        <v>152</v>
      </c>
      <c r="L2366" t="s">
        <v>13</v>
      </c>
      <c r="M2366" s="5">
        <v>211.57000000000002</v>
      </c>
    </row>
    <row r="2367" spans="1:13" x14ac:dyDescent="0.15">
      <c r="A2367" s="2">
        <v>45110</v>
      </c>
      <c r="B2367" s="3">
        <f t="shared" si="110"/>
        <v>2024</v>
      </c>
      <c r="C2367" t="str">
        <f t="shared" si="108"/>
        <v>2023-2024</v>
      </c>
      <c r="D2367" t="s">
        <v>147</v>
      </c>
      <c r="E2367" t="s">
        <v>114</v>
      </c>
      <c r="F2367" t="str">
        <f t="shared" si="109"/>
        <v>Victoria</v>
      </c>
      <c r="G2367" t="s">
        <v>45</v>
      </c>
      <c r="H2367">
        <v>3551</v>
      </c>
      <c r="I2367" t="s">
        <v>11</v>
      </c>
      <c r="J2367" t="s">
        <v>60</v>
      </c>
      <c r="K2367" t="s">
        <v>157</v>
      </c>
      <c r="L2367" t="s">
        <v>22</v>
      </c>
      <c r="M2367" s="5">
        <v>211.59</v>
      </c>
    </row>
    <row r="2368" spans="1:13" x14ac:dyDescent="0.15">
      <c r="A2368" s="2">
        <v>45437</v>
      </c>
      <c r="B2368" s="3">
        <f t="shared" si="110"/>
        <v>2024</v>
      </c>
      <c r="C2368" t="str">
        <f t="shared" si="108"/>
        <v>2023-2024</v>
      </c>
      <c r="D2368" t="s">
        <v>147</v>
      </c>
      <c r="E2368" t="s">
        <v>37</v>
      </c>
      <c r="F2368" t="str">
        <f t="shared" si="109"/>
        <v>South Australia</v>
      </c>
      <c r="G2368" t="s">
        <v>32</v>
      </c>
      <c r="H2368">
        <v>5607</v>
      </c>
      <c r="I2368" t="s">
        <v>11</v>
      </c>
      <c r="J2368" t="s">
        <v>38</v>
      </c>
      <c r="K2368" t="s">
        <v>19</v>
      </c>
      <c r="L2368" t="s">
        <v>23</v>
      </c>
      <c r="M2368" s="5">
        <v>211.63</v>
      </c>
    </row>
    <row r="2369" spans="1:13" x14ac:dyDescent="0.15">
      <c r="A2369" s="2">
        <v>45119</v>
      </c>
      <c r="B2369" s="3">
        <f t="shared" si="110"/>
        <v>2024</v>
      </c>
      <c r="C2369" t="str">
        <f t="shared" si="108"/>
        <v>2023-2024</v>
      </c>
      <c r="D2369" t="s">
        <v>147</v>
      </c>
      <c r="E2369" t="s">
        <v>34</v>
      </c>
      <c r="F2369" t="str">
        <f t="shared" si="109"/>
        <v>Queensland</v>
      </c>
      <c r="G2369" t="s">
        <v>35</v>
      </c>
      <c r="H2369">
        <v>4802</v>
      </c>
      <c r="I2369" t="s">
        <v>11</v>
      </c>
      <c r="J2369" t="s">
        <v>36</v>
      </c>
      <c r="K2369" t="s">
        <v>156</v>
      </c>
      <c r="L2369" t="s">
        <v>17</v>
      </c>
      <c r="M2369" s="5">
        <v>212.54999999999998</v>
      </c>
    </row>
    <row r="2370" spans="1:13" x14ac:dyDescent="0.15">
      <c r="A2370" s="2">
        <v>45337</v>
      </c>
      <c r="B2370" s="3">
        <f t="shared" si="110"/>
        <v>2024</v>
      </c>
      <c r="C2370" t="str">
        <f t="shared" ref="C2370:C2433" si="111">IF(MONTH(A2370) &gt;= 7, YEAR(A2370) &amp; "-" &amp; YEAR(A2370) + 1, YEAR(A2370) - 1 &amp; "-" &amp; YEAR(A2370))</f>
        <v>2023-2024</v>
      </c>
      <c r="D2370" t="s">
        <v>147</v>
      </c>
      <c r="E2370" t="s">
        <v>88</v>
      </c>
      <c r="F2370" t="str">
        <f t="shared" ref="F2370:F2433" si="112">IF(G2370="WA","Western Australia",
IF(G2370="NSW","New South Wales",
IF(G2370="QLD","Queensland",
IF(G2370="VIC","Victoria",
IF(G2370="TAS","Tasmania",
IF(G2370="SA","South Australia",
IF(G2370="NT","Northern Territory",
IF(G2370="ACT","Australian Capital Territory",G2370))))))))</f>
        <v>South Australia</v>
      </c>
      <c r="G2370" t="s">
        <v>32</v>
      </c>
      <c r="H2370">
        <v>5011</v>
      </c>
      <c r="I2370" t="s">
        <v>11</v>
      </c>
      <c r="J2370" t="s">
        <v>33</v>
      </c>
      <c r="K2370" t="s">
        <v>150</v>
      </c>
      <c r="L2370" t="s">
        <v>18</v>
      </c>
      <c r="M2370" s="5">
        <v>212.8</v>
      </c>
    </row>
    <row r="2371" spans="1:13" x14ac:dyDescent="0.15">
      <c r="A2371" s="2">
        <v>45445</v>
      </c>
      <c r="B2371" s="3">
        <f t="shared" ref="B2371:B2434" si="113">IF(MONTH(A2371)&gt;=7,YEAR(A2371)+1,YEAR(A2371))</f>
        <v>2024</v>
      </c>
      <c r="C2371" t="str">
        <f t="shared" si="111"/>
        <v>2023-2024</v>
      </c>
      <c r="D2371" t="s">
        <v>148</v>
      </c>
      <c r="E2371" t="s">
        <v>24</v>
      </c>
      <c r="F2371" t="str">
        <f t="shared" si="112"/>
        <v>New South Wales</v>
      </c>
      <c r="G2371" t="s">
        <v>10</v>
      </c>
      <c r="H2371">
        <v>2795</v>
      </c>
      <c r="I2371" t="s">
        <v>11</v>
      </c>
      <c r="J2371" t="s">
        <v>25</v>
      </c>
      <c r="K2371" t="s">
        <v>157</v>
      </c>
      <c r="L2371" t="s">
        <v>22</v>
      </c>
      <c r="M2371" s="5">
        <v>212.88</v>
      </c>
    </row>
    <row r="2372" spans="1:13" x14ac:dyDescent="0.15">
      <c r="A2372" s="2">
        <v>45598</v>
      </c>
      <c r="B2372" s="3">
        <f t="shared" si="113"/>
        <v>2025</v>
      </c>
      <c r="C2372" t="str">
        <f t="shared" si="111"/>
        <v>2024-2025</v>
      </c>
      <c r="D2372" t="s">
        <v>147</v>
      </c>
      <c r="E2372" t="s">
        <v>93</v>
      </c>
      <c r="F2372" t="str">
        <f t="shared" si="112"/>
        <v>Western Australia</v>
      </c>
      <c r="G2372" t="s">
        <v>48</v>
      </c>
      <c r="H2372">
        <v>6112</v>
      </c>
      <c r="I2372" t="s">
        <v>11</v>
      </c>
      <c r="J2372" t="s">
        <v>94</v>
      </c>
      <c r="K2372" t="s">
        <v>154</v>
      </c>
      <c r="L2372" t="s">
        <v>14</v>
      </c>
      <c r="M2372" s="5">
        <v>212.91</v>
      </c>
    </row>
    <row r="2373" spans="1:13" x14ac:dyDescent="0.15">
      <c r="A2373" s="2">
        <v>45281</v>
      </c>
      <c r="B2373" s="3">
        <f t="shared" si="113"/>
        <v>2024</v>
      </c>
      <c r="C2373" t="str">
        <f t="shared" si="111"/>
        <v>2023-2024</v>
      </c>
      <c r="D2373" t="s">
        <v>148</v>
      </c>
      <c r="E2373" t="s">
        <v>136</v>
      </c>
      <c r="F2373" t="str">
        <f t="shared" si="112"/>
        <v>Victoria</v>
      </c>
      <c r="G2373" t="s">
        <v>45</v>
      </c>
      <c r="H2373">
        <v>3175</v>
      </c>
      <c r="I2373" t="s">
        <v>11</v>
      </c>
      <c r="J2373" t="s">
        <v>63</v>
      </c>
      <c r="K2373" t="s">
        <v>149</v>
      </c>
      <c r="L2373" t="s">
        <v>15</v>
      </c>
      <c r="M2373" s="5">
        <v>213.03</v>
      </c>
    </row>
    <row r="2374" spans="1:13" x14ac:dyDescent="0.15">
      <c r="A2374" s="2">
        <v>45175</v>
      </c>
      <c r="B2374" s="3">
        <f t="shared" si="113"/>
        <v>2024</v>
      </c>
      <c r="C2374" t="str">
        <f t="shared" si="111"/>
        <v>2023-2024</v>
      </c>
      <c r="D2374" t="s">
        <v>147</v>
      </c>
      <c r="E2374" t="s">
        <v>54</v>
      </c>
      <c r="F2374" t="str">
        <f t="shared" si="112"/>
        <v>Victoria</v>
      </c>
      <c r="G2374" t="s">
        <v>45</v>
      </c>
      <c r="H2374">
        <v>3977</v>
      </c>
      <c r="I2374" t="s">
        <v>11</v>
      </c>
      <c r="J2374" t="s">
        <v>55</v>
      </c>
      <c r="K2374" t="s">
        <v>152</v>
      </c>
      <c r="L2374" t="s">
        <v>13</v>
      </c>
      <c r="M2374" s="5">
        <v>213.16</v>
      </c>
    </row>
    <row r="2375" spans="1:13" x14ac:dyDescent="0.15">
      <c r="A2375" s="2">
        <v>45218</v>
      </c>
      <c r="B2375" s="3">
        <f t="shared" si="113"/>
        <v>2024</v>
      </c>
      <c r="C2375" t="str">
        <f t="shared" si="111"/>
        <v>2023-2024</v>
      </c>
      <c r="D2375" t="s">
        <v>147</v>
      </c>
      <c r="E2375" t="s">
        <v>127</v>
      </c>
      <c r="F2375" t="str">
        <f t="shared" si="112"/>
        <v>New South Wales</v>
      </c>
      <c r="G2375" t="s">
        <v>10</v>
      </c>
      <c r="H2375">
        <v>2131</v>
      </c>
      <c r="I2375" t="s">
        <v>11</v>
      </c>
      <c r="J2375" t="s">
        <v>27</v>
      </c>
      <c r="K2375" t="s">
        <v>154</v>
      </c>
      <c r="L2375" t="s">
        <v>14</v>
      </c>
      <c r="M2375" s="5">
        <v>213.37</v>
      </c>
    </row>
    <row r="2376" spans="1:13" x14ac:dyDescent="0.15">
      <c r="A2376" s="2">
        <v>45466</v>
      </c>
      <c r="B2376" s="3">
        <f t="shared" si="113"/>
        <v>2024</v>
      </c>
      <c r="C2376" t="str">
        <f t="shared" si="111"/>
        <v>2023-2024</v>
      </c>
      <c r="D2376" t="s">
        <v>148</v>
      </c>
      <c r="E2376" t="s">
        <v>91</v>
      </c>
      <c r="F2376" t="str">
        <f t="shared" si="112"/>
        <v>Victoria</v>
      </c>
      <c r="G2376" t="s">
        <v>45</v>
      </c>
      <c r="H2376">
        <v>3690</v>
      </c>
      <c r="I2376" t="s">
        <v>11</v>
      </c>
      <c r="J2376" t="s">
        <v>55</v>
      </c>
      <c r="K2376" t="s">
        <v>155</v>
      </c>
      <c r="L2376" t="s">
        <v>20</v>
      </c>
      <c r="M2376" s="5">
        <v>213.62</v>
      </c>
    </row>
    <row r="2377" spans="1:13" x14ac:dyDescent="0.15">
      <c r="A2377" s="2">
        <v>44955</v>
      </c>
      <c r="B2377" s="3">
        <f t="shared" si="113"/>
        <v>2023</v>
      </c>
      <c r="C2377" t="str">
        <f t="shared" si="111"/>
        <v>2022-2023</v>
      </c>
      <c r="D2377" t="s">
        <v>147</v>
      </c>
      <c r="E2377" t="s">
        <v>37</v>
      </c>
      <c r="F2377" t="str">
        <f t="shared" si="112"/>
        <v>South Australia</v>
      </c>
      <c r="G2377" t="s">
        <v>32</v>
      </c>
      <c r="H2377">
        <v>5607</v>
      </c>
      <c r="I2377" t="s">
        <v>11</v>
      </c>
      <c r="J2377" t="s">
        <v>38</v>
      </c>
      <c r="K2377" t="s">
        <v>150</v>
      </c>
      <c r="L2377" t="s">
        <v>18</v>
      </c>
      <c r="M2377" s="5">
        <v>213.75</v>
      </c>
    </row>
    <row r="2378" spans="1:13" x14ac:dyDescent="0.15">
      <c r="A2378" s="2">
        <v>44992</v>
      </c>
      <c r="B2378" s="3">
        <f t="shared" si="113"/>
        <v>2023</v>
      </c>
      <c r="C2378" t="str">
        <f t="shared" si="111"/>
        <v>2022-2023</v>
      </c>
      <c r="D2378" t="s">
        <v>148</v>
      </c>
      <c r="E2378" t="s">
        <v>95</v>
      </c>
      <c r="F2378" t="str">
        <f t="shared" si="112"/>
        <v>Victoria</v>
      </c>
      <c r="G2378" t="s">
        <v>45</v>
      </c>
      <c r="H2378">
        <v>3931</v>
      </c>
      <c r="I2378" t="s">
        <v>11</v>
      </c>
      <c r="J2378" t="s">
        <v>55</v>
      </c>
      <c r="K2378" t="s">
        <v>150</v>
      </c>
      <c r="L2378" t="s">
        <v>18</v>
      </c>
      <c r="M2378" s="5">
        <v>213.8</v>
      </c>
    </row>
    <row r="2379" spans="1:13" x14ac:dyDescent="0.15">
      <c r="A2379" s="2">
        <v>45013</v>
      </c>
      <c r="B2379" s="3">
        <f t="shared" si="113"/>
        <v>2023</v>
      </c>
      <c r="C2379" t="str">
        <f t="shared" si="111"/>
        <v>2022-2023</v>
      </c>
      <c r="D2379" t="s">
        <v>148</v>
      </c>
      <c r="E2379" t="s">
        <v>100</v>
      </c>
      <c r="F2379" t="str">
        <f t="shared" si="112"/>
        <v>Western Australia</v>
      </c>
      <c r="G2379" t="s">
        <v>48</v>
      </c>
      <c r="H2379">
        <v>6021</v>
      </c>
      <c r="I2379" t="s">
        <v>11</v>
      </c>
      <c r="J2379" t="s">
        <v>49</v>
      </c>
      <c r="K2379" t="s">
        <v>153</v>
      </c>
      <c r="L2379" t="s">
        <v>16</v>
      </c>
      <c r="M2379" s="5">
        <v>213.83</v>
      </c>
    </row>
    <row r="2380" spans="1:13" x14ac:dyDescent="0.15">
      <c r="A2380" s="2">
        <v>45291</v>
      </c>
      <c r="B2380" s="3">
        <f t="shared" si="113"/>
        <v>2024</v>
      </c>
      <c r="C2380" t="str">
        <f t="shared" si="111"/>
        <v>2023-2024</v>
      </c>
      <c r="D2380" t="s">
        <v>148</v>
      </c>
      <c r="E2380" t="s">
        <v>66</v>
      </c>
      <c r="F2380" t="str">
        <f t="shared" si="112"/>
        <v>South Australia</v>
      </c>
      <c r="G2380" t="s">
        <v>32</v>
      </c>
      <c r="H2380">
        <v>5169</v>
      </c>
      <c r="I2380" t="s">
        <v>11</v>
      </c>
      <c r="J2380" t="s">
        <v>33</v>
      </c>
      <c r="K2380" t="s">
        <v>150</v>
      </c>
      <c r="L2380" t="s">
        <v>18</v>
      </c>
      <c r="M2380" s="5">
        <v>213.92000000000002</v>
      </c>
    </row>
    <row r="2381" spans="1:13" x14ac:dyDescent="0.15">
      <c r="A2381" s="2">
        <v>45213</v>
      </c>
      <c r="B2381" s="3">
        <f t="shared" si="113"/>
        <v>2024</v>
      </c>
      <c r="C2381" t="str">
        <f t="shared" si="111"/>
        <v>2023-2024</v>
      </c>
      <c r="D2381" t="s">
        <v>147</v>
      </c>
      <c r="E2381" t="s">
        <v>139</v>
      </c>
      <c r="F2381" t="str">
        <f t="shared" si="112"/>
        <v>New South Wales</v>
      </c>
      <c r="G2381" t="s">
        <v>10</v>
      </c>
      <c r="H2381">
        <v>2020</v>
      </c>
      <c r="I2381" t="s">
        <v>11</v>
      </c>
      <c r="J2381" t="s">
        <v>12</v>
      </c>
      <c r="K2381" t="s">
        <v>156</v>
      </c>
      <c r="L2381" t="s">
        <v>17</v>
      </c>
      <c r="M2381" s="5">
        <v>214.01000000000002</v>
      </c>
    </row>
    <row r="2382" spans="1:13" x14ac:dyDescent="0.15">
      <c r="A2382" s="2">
        <v>45198</v>
      </c>
      <c r="B2382" s="3">
        <f t="shared" si="113"/>
        <v>2024</v>
      </c>
      <c r="C2382" t="str">
        <f t="shared" si="111"/>
        <v>2023-2024</v>
      </c>
      <c r="D2382" t="s">
        <v>147</v>
      </c>
      <c r="E2382" t="s">
        <v>82</v>
      </c>
      <c r="F2382" t="str">
        <f t="shared" si="112"/>
        <v>Queensland</v>
      </c>
      <c r="G2382" t="s">
        <v>35</v>
      </c>
      <c r="H2382">
        <v>4012</v>
      </c>
      <c r="I2382" t="s">
        <v>11</v>
      </c>
      <c r="J2382" t="s">
        <v>43</v>
      </c>
      <c r="K2382" t="s">
        <v>155</v>
      </c>
      <c r="L2382" t="s">
        <v>20</v>
      </c>
      <c r="M2382" s="5">
        <v>214.07</v>
      </c>
    </row>
    <row r="2383" spans="1:13" x14ac:dyDescent="0.15">
      <c r="A2383" s="2">
        <v>45023</v>
      </c>
      <c r="B2383" s="3">
        <f t="shared" si="113"/>
        <v>2023</v>
      </c>
      <c r="C2383" t="str">
        <f t="shared" si="111"/>
        <v>2022-2023</v>
      </c>
      <c r="D2383" t="s">
        <v>147</v>
      </c>
      <c r="E2383" t="s">
        <v>124</v>
      </c>
      <c r="F2383" t="str">
        <f t="shared" si="112"/>
        <v>New South Wales</v>
      </c>
      <c r="G2383" t="s">
        <v>10</v>
      </c>
      <c r="H2383">
        <v>2015</v>
      </c>
      <c r="I2383" t="s">
        <v>11</v>
      </c>
      <c r="J2383" t="s">
        <v>12</v>
      </c>
      <c r="K2383" t="s">
        <v>155</v>
      </c>
      <c r="L2383" t="s">
        <v>20</v>
      </c>
      <c r="M2383" s="5">
        <v>214.48000000000002</v>
      </c>
    </row>
    <row r="2384" spans="1:13" x14ac:dyDescent="0.15">
      <c r="A2384" s="2">
        <v>45354</v>
      </c>
      <c r="B2384" s="3">
        <f t="shared" si="113"/>
        <v>2024</v>
      </c>
      <c r="C2384" t="str">
        <f t="shared" si="111"/>
        <v>2023-2024</v>
      </c>
      <c r="D2384" t="s">
        <v>148</v>
      </c>
      <c r="E2384" t="s">
        <v>28</v>
      </c>
      <c r="F2384" t="str">
        <f t="shared" si="112"/>
        <v>Northern Territory</v>
      </c>
      <c r="G2384" t="s">
        <v>29</v>
      </c>
      <c r="H2384">
        <v>800</v>
      </c>
      <c r="I2384" t="s">
        <v>11</v>
      </c>
      <c r="J2384" t="s">
        <v>30</v>
      </c>
      <c r="K2384" t="s">
        <v>155</v>
      </c>
      <c r="L2384" t="s">
        <v>20</v>
      </c>
      <c r="M2384" s="5">
        <v>215.45000000000002</v>
      </c>
    </row>
    <row r="2385" spans="1:13" x14ac:dyDescent="0.15">
      <c r="A2385" s="2">
        <v>45640</v>
      </c>
      <c r="B2385" s="3">
        <f t="shared" si="113"/>
        <v>2025</v>
      </c>
      <c r="C2385" t="str">
        <f t="shared" si="111"/>
        <v>2024-2025</v>
      </c>
      <c r="D2385" t="s">
        <v>148</v>
      </c>
      <c r="E2385" t="s">
        <v>87</v>
      </c>
      <c r="F2385" t="str">
        <f t="shared" si="112"/>
        <v>New South Wales</v>
      </c>
      <c r="G2385" t="s">
        <v>10</v>
      </c>
      <c r="H2385">
        <v>2790</v>
      </c>
      <c r="I2385" t="s">
        <v>11</v>
      </c>
      <c r="J2385" t="s">
        <v>25</v>
      </c>
      <c r="K2385" t="s">
        <v>154</v>
      </c>
      <c r="L2385" t="s">
        <v>14</v>
      </c>
      <c r="M2385" s="5">
        <v>215.58</v>
      </c>
    </row>
    <row r="2386" spans="1:13" x14ac:dyDescent="0.15">
      <c r="A2386" s="2">
        <v>45434</v>
      </c>
      <c r="B2386" s="3">
        <f t="shared" si="113"/>
        <v>2024</v>
      </c>
      <c r="C2386" t="str">
        <f t="shared" si="111"/>
        <v>2023-2024</v>
      </c>
      <c r="D2386" t="s">
        <v>147</v>
      </c>
      <c r="E2386" t="s">
        <v>107</v>
      </c>
      <c r="F2386" t="str">
        <f t="shared" si="112"/>
        <v>Queensland</v>
      </c>
      <c r="G2386" t="s">
        <v>35</v>
      </c>
      <c r="H2386">
        <v>4220</v>
      </c>
      <c r="I2386" t="s">
        <v>11</v>
      </c>
      <c r="J2386" t="s">
        <v>104</v>
      </c>
      <c r="K2386" t="s">
        <v>19</v>
      </c>
      <c r="L2386" t="s">
        <v>23</v>
      </c>
      <c r="M2386" s="5">
        <v>215.69</v>
      </c>
    </row>
    <row r="2387" spans="1:13" x14ac:dyDescent="0.15">
      <c r="A2387" s="2">
        <v>45271</v>
      </c>
      <c r="B2387" s="3">
        <f t="shared" si="113"/>
        <v>2024</v>
      </c>
      <c r="C2387" t="str">
        <f t="shared" si="111"/>
        <v>2023-2024</v>
      </c>
      <c r="D2387" t="s">
        <v>148</v>
      </c>
      <c r="E2387" t="s">
        <v>102</v>
      </c>
      <c r="F2387" t="str">
        <f t="shared" si="112"/>
        <v>Queensland</v>
      </c>
      <c r="G2387" t="s">
        <v>35</v>
      </c>
      <c r="H2387">
        <v>4870</v>
      </c>
      <c r="I2387" t="s">
        <v>11</v>
      </c>
      <c r="J2387" t="s">
        <v>36</v>
      </c>
      <c r="K2387" t="s">
        <v>153</v>
      </c>
      <c r="L2387" t="s">
        <v>16</v>
      </c>
      <c r="M2387" s="5">
        <v>215.89</v>
      </c>
    </row>
    <row r="2388" spans="1:13" x14ac:dyDescent="0.15">
      <c r="A2388" s="2">
        <v>45237</v>
      </c>
      <c r="B2388" s="3">
        <f t="shared" si="113"/>
        <v>2024</v>
      </c>
      <c r="C2388" t="str">
        <f t="shared" si="111"/>
        <v>2023-2024</v>
      </c>
      <c r="D2388" t="s">
        <v>147</v>
      </c>
      <c r="E2388" t="s">
        <v>69</v>
      </c>
      <c r="F2388" t="str">
        <f t="shared" si="112"/>
        <v>Tasmania</v>
      </c>
      <c r="G2388" t="s">
        <v>70</v>
      </c>
      <c r="H2388">
        <v>7018</v>
      </c>
      <c r="I2388" t="s">
        <v>11</v>
      </c>
      <c r="J2388" t="s">
        <v>71</v>
      </c>
      <c r="K2388" t="s">
        <v>153</v>
      </c>
      <c r="L2388" t="s">
        <v>16</v>
      </c>
      <c r="M2388" s="5">
        <v>216.70999999999998</v>
      </c>
    </row>
    <row r="2389" spans="1:13" x14ac:dyDescent="0.15">
      <c r="A2389" s="2">
        <v>45544</v>
      </c>
      <c r="B2389" s="3">
        <f t="shared" si="113"/>
        <v>2025</v>
      </c>
      <c r="C2389" t="str">
        <f t="shared" si="111"/>
        <v>2024-2025</v>
      </c>
      <c r="D2389" t="s">
        <v>147</v>
      </c>
      <c r="E2389" t="s">
        <v>72</v>
      </c>
      <c r="F2389" t="str">
        <f t="shared" si="112"/>
        <v>Western Australia</v>
      </c>
      <c r="G2389" t="s">
        <v>48</v>
      </c>
      <c r="H2389">
        <v>6010</v>
      </c>
      <c r="I2389" t="s">
        <v>11</v>
      </c>
      <c r="J2389" t="s">
        <v>49</v>
      </c>
      <c r="K2389" t="s">
        <v>19</v>
      </c>
      <c r="L2389" t="s">
        <v>23</v>
      </c>
      <c r="M2389" s="5">
        <v>217.11</v>
      </c>
    </row>
    <row r="2390" spans="1:13" x14ac:dyDescent="0.15">
      <c r="A2390" s="2">
        <v>45194</v>
      </c>
      <c r="B2390" s="3">
        <f t="shared" si="113"/>
        <v>2024</v>
      </c>
      <c r="C2390" t="str">
        <f t="shared" si="111"/>
        <v>2023-2024</v>
      </c>
      <c r="D2390" t="s">
        <v>148</v>
      </c>
      <c r="E2390" t="s">
        <v>135</v>
      </c>
      <c r="F2390" t="str">
        <f t="shared" si="112"/>
        <v>Victoria</v>
      </c>
      <c r="G2390" t="s">
        <v>45</v>
      </c>
      <c r="H2390">
        <v>3550</v>
      </c>
      <c r="I2390" t="s">
        <v>11</v>
      </c>
      <c r="J2390" t="s">
        <v>60</v>
      </c>
      <c r="K2390" t="s">
        <v>155</v>
      </c>
      <c r="L2390" t="s">
        <v>20</v>
      </c>
      <c r="M2390" s="5">
        <v>217.45000000000002</v>
      </c>
    </row>
    <row r="2391" spans="1:13" x14ac:dyDescent="0.15">
      <c r="A2391" s="2">
        <v>45248</v>
      </c>
      <c r="B2391" s="3">
        <f t="shared" si="113"/>
        <v>2024</v>
      </c>
      <c r="C2391" t="str">
        <f t="shared" si="111"/>
        <v>2023-2024</v>
      </c>
      <c r="D2391" t="s">
        <v>147</v>
      </c>
      <c r="E2391" t="s">
        <v>122</v>
      </c>
      <c r="F2391" t="str">
        <f t="shared" si="112"/>
        <v>New South Wales</v>
      </c>
      <c r="G2391" t="s">
        <v>10</v>
      </c>
      <c r="H2391">
        <v>2650</v>
      </c>
      <c r="I2391" t="s">
        <v>11</v>
      </c>
      <c r="J2391" t="s">
        <v>25</v>
      </c>
      <c r="K2391" t="s">
        <v>154</v>
      </c>
      <c r="L2391" t="s">
        <v>14</v>
      </c>
      <c r="M2391" s="5">
        <v>218.4</v>
      </c>
    </row>
    <row r="2392" spans="1:13" x14ac:dyDescent="0.15">
      <c r="A2392" s="2">
        <v>44995</v>
      </c>
      <c r="B2392" s="3">
        <f t="shared" si="113"/>
        <v>2023</v>
      </c>
      <c r="C2392" t="str">
        <f t="shared" si="111"/>
        <v>2022-2023</v>
      </c>
      <c r="D2392" t="s">
        <v>147</v>
      </c>
      <c r="E2392" t="s">
        <v>79</v>
      </c>
      <c r="F2392" t="str">
        <f t="shared" si="112"/>
        <v>Australian Capital Territory</v>
      </c>
      <c r="G2392" t="s">
        <v>80</v>
      </c>
      <c r="H2392">
        <v>2617</v>
      </c>
      <c r="I2392" t="s">
        <v>11</v>
      </c>
      <c r="J2392" t="s">
        <v>58</v>
      </c>
      <c r="K2392" t="s">
        <v>151</v>
      </c>
      <c r="L2392" t="s">
        <v>21</v>
      </c>
      <c r="M2392" s="5">
        <v>218.43</v>
      </c>
    </row>
    <row r="2393" spans="1:13" x14ac:dyDescent="0.15">
      <c r="A2393" s="2">
        <v>45191</v>
      </c>
      <c r="B2393" s="3">
        <f t="shared" si="113"/>
        <v>2024</v>
      </c>
      <c r="C2393" t="str">
        <f t="shared" si="111"/>
        <v>2023-2024</v>
      </c>
      <c r="D2393" t="s">
        <v>147</v>
      </c>
      <c r="E2393" t="s">
        <v>102</v>
      </c>
      <c r="F2393" t="str">
        <f t="shared" si="112"/>
        <v>Queensland</v>
      </c>
      <c r="G2393" t="s">
        <v>35</v>
      </c>
      <c r="H2393">
        <v>4870</v>
      </c>
      <c r="I2393" t="s">
        <v>11</v>
      </c>
      <c r="J2393" t="s">
        <v>36</v>
      </c>
      <c r="K2393" t="s">
        <v>19</v>
      </c>
      <c r="L2393" t="s">
        <v>23</v>
      </c>
      <c r="M2393" s="5">
        <v>218.6</v>
      </c>
    </row>
    <row r="2394" spans="1:13" x14ac:dyDescent="0.15">
      <c r="A2394" s="2">
        <v>45001</v>
      </c>
      <c r="B2394" s="3">
        <f t="shared" si="113"/>
        <v>2023</v>
      </c>
      <c r="C2394" t="str">
        <f t="shared" si="111"/>
        <v>2022-2023</v>
      </c>
      <c r="D2394" t="s">
        <v>148</v>
      </c>
      <c r="E2394" t="s">
        <v>131</v>
      </c>
      <c r="F2394" t="str">
        <f t="shared" si="112"/>
        <v>Western Australia</v>
      </c>
      <c r="G2394" t="s">
        <v>48</v>
      </c>
      <c r="H2394">
        <v>6530</v>
      </c>
      <c r="I2394" t="s">
        <v>11</v>
      </c>
      <c r="J2394" t="s">
        <v>77</v>
      </c>
      <c r="K2394" t="s">
        <v>156</v>
      </c>
      <c r="L2394" t="s">
        <v>17</v>
      </c>
      <c r="M2394" s="5">
        <v>218.63</v>
      </c>
    </row>
    <row r="2395" spans="1:13" x14ac:dyDescent="0.15">
      <c r="A2395" s="2">
        <v>45517</v>
      </c>
      <c r="B2395" s="3">
        <f t="shared" si="113"/>
        <v>2025</v>
      </c>
      <c r="C2395" t="str">
        <f t="shared" si="111"/>
        <v>2024-2025</v>
      </c>
      <c r="D2395" t="s">
        <v>147</v>
      </c>
      <c r="E2395" t="s">
        <v>47</v>
      </c>
      <c r="F2395" t="str">
        <f t="shared" si="112"/>
        <v>Western Australia</v>
      </c>
      <c r="G2395" t="s">
        <v>48</v>
      </c>
      <c r="H2395">
        <v>6030</v>
      </c>
      <c r="I2395" t="s">
        <v>11</v>
      </c>
      <c r="J2395" t="s">
        <v>49</v>
      </c>
      <c r="K2395" t="s">
        <v>154</v>
      </c>
      <c r="L2395" t="s">
        <v>14</v>
      </c>
      <c r="M2395" s="5">
        <v>218.78</v>
      </c>
    </row>
    <row r="2396" spans="1:13" x14ac:dyDescent="0.15">
      <c r="A2396" s="2">
        <v>45492</v>
      </c>
      <c r="B2396" s="3">
        <f t="shared" si="113"/>
        <v>2025</v>
      </c>
      <c r="C2396" t="str">
        <f t="shared" si="111"/>
        <v>2024-2025</v>
      </c>
      <c r="D2396" t="s">
        <v>148</v>
      </c>
      <c r="E2396" t="s">
        <v>106</v>
      </c>
      <c r="F2396" t="str">
        <f t="shared" si="112"/>
        <v>Victoria</v>
      </c>
      <c r="G2396" t="s">
        <v>45</v>
      </c>
      <c r="H2396">
        <v>3915</v>
      </c>
      <c r="I2396" t="s">
        <v>11</v>
      </c>
      <c r="J2396" t="s">
        <v>55</v>
      </c>
      <c r="K2396" t="s">
        <v>156</v>
      </c>
      <c r="L2396" t="s">
        <v>17</v>
      </c>
      <c r="M2396" s="5">
        <v>220.18</v>
      </c>
    </row>
    <row r="2397" spans="1:13" x14ac:dyDescent="0.15">
      <c r="A2397" s="2">
        <v>45401</v>
      </c>
      <c r="B2397" s="3">
        <f t="shared" si="113"/>
        <v>2024</v>
      </c>
      <c r="C2397" t="str">
        <f t="shared" si="111"/>
        <v>2023-2024</v>
      </c>
      <c r="D2397" t="s">
        <v>147</v>
      </c>
      <c r="E2397" t="s">
        <v>131</v>
      </c>
      <c r="F2397" t="str">
        <f t="shared" si="112"/>
        <v>Western Australia</v>
      </c>
      <c r="G2397" t="s">
        <v>48</v>
      </c>
      <c r="H2397">
        <v>6530</v>
      </c>
      <c r="I2397" t="s">
        <v>11</v>
      </c>
      <c r="J2397" t="s">
        <v>77</v>
      </c>
      <c r="K2397" t="s">
        <v>149</v>
      </c>
      <c r="L2397" t="s">
        <v>15</v>
      </c>
      <c r="M2397" s="5">
        <v>220.2</v>
      </c>
    </row>
    <row r="2398" spans="1:13" x14ac:dyDescent="0.15">
      <c r="A2398" s="2">
        <v>45160</v>
      </c>
      <c r="B2398" s="3">
        <f t="shared" si="113"/>
        <v>2024</v>
      </c>
      <c r="C2398" t="str">
        <f t="shared" si="111"/>
        <v>2023-2024</v>
      </c>
      <c r="D2398" t="s">
        <v>147</v>
      </c>
      <c r="E2398" t="s">
        <v>54</v>
      </c>
      <c r="F2398" t="str">
        <f t="shared" si="112"/>
        <v>Victoria</v>
      </c>
      <c r="G2398" t="s">
        <v>45</v>
      </c>
      <c r="H2398">
        <v>3977</v>
      </c>
      <c r="I2398" t="s">
        <v>11</v>
      </c>
      <c r="J2398" t="s">
        <v>55</v>
      </c>
      <c r="K2398" t="s">
        <v>154</v>
      </c>
      <c r="L2398" t="s">
        <v>14</v>
      </c>
      <c r="M2398" s="5">
        <v>220.78</v>
      </c>
    </row>
    <row r="2399" spans="1:13" x14ac:dyDescent="0.15">
      <c r="A2399" s="2">
        <v>44944</v>
      </c>
      <c r="B2399" s="3">
        <f t="shared" si="113"/>
        <v>2023</v>
      </c>
      <c r="C2399" t="str">
        <f t="shared" si="111"/>
        <v>2022-2023</v>
      </c>
      <c r="D2399" t="s">
        <v>147</v>
      </c>
      <c r="E2399" t="s">
        <v>116</v>
      </c>
      <c r="F2399" t="str">
        <f t="shared" si="112"/>
        <v>Western Australia</v>
      </c>
      <c r="G2399" t="s">
        <v>48</v>
      </c>
      <c r="H2399">
        <v>6725</v>
      </c>
      <c r="I2399" t="s">
        <v>11</v>
      </c>
      <c r="J2399" t="s">
        <v>77</v>
      </c>
      <c r="K2399" t="s">
        <v>150</v>
      </c>
      <c r="L2399" t="s">
        <v>18</v>
      </c>
      <c r="M2399" s="5">
        <v>220.83</v>
      </c>
    </row>
    <row r="2400" spans="1:13" x14ac:dyDescent="0.15">
      <c r="A2400" s="2">
        <v>45449</v>
      </c>
      <c r="B2400" s="3">
        <f t="shared" si="113"/>
        <v>2024</v>
      </c>
      <c r="C2400" t="str">
        <f t="shared" si="111"/>
        <v>2023-2024</v>
      </c>
      <c r="D2400" t="s">
        <v>148</v>
      </c>
      <c r="E2400" t="s">
        <v>135</v>
      </c>
      <c r="F2400" t="str">
        <f t="shared" si="112"/>
        <v>Victoria</v>
      </c>
      <c r="G2400" t="s">
        <v>45</v>
      </c>
      <c r="H2400">
        <v>3550</v>
      </c>
      <c r="I2400" t="s">
        <v>11</v>
      </c>
      <c r="J2400" t="s">
        <v>60</v>
      </c>
      <c r="K2400" t="s">
        <v>157</v>
      </c>
      <c r="L2400" t="s">
        <v>22</v>
      </c>
      <c r="M2400" s="5">
        <v>220.85</v>
      </c>
    </row>
    <row r="2401" spans="1:13" x14ac:dyDescent="0.15">
      <c r="A2401" s="2">
        <v>44929</v>
      </c>
      <c r="B2401" s="3">
        <f t="shared" si="113"/>
        <v>2023</v>
      </c>
      <c r="C2401" t="str">
        <f t="shared" si="111"/>
        <v>2022-2023</v>
      </c>
      <c r="D2401" t="s">
        <v>148</v>
      </c>
      <c r="E2401" t="s">
        <v>111</v>
      </c>
      <c r="F2401" t="str">
        <f t="shared" si="112"/>
        <v>New South Wales</v>
      </c>
      <c r="G2401" t="s">
        <v>10</v>
      </c>
      <c r="H2401">
        <v>2120</v>
      </c>
      <c r="I2401" t="s">
        <v>11</v>
      </c>
      <c r="J2401" t="s">
        <v>27</v>
      </c>
      <c r="K2401" t="s">
        <v>150</v>
      </c>
      <c r="L2401" t="s">
        <v>18</v>
      </c>
      <c r="M2401" s="5">
        <v>221.82999999999998</v>
      </c>
    </row>
    <row r="2402" spans="1:13" x14ac:dyDescent="0.15">
      <c r="A2402" s="2">
        <v>45462</v>
      </c>
      <c r="B2402" s="3">
        <f t="shared" si="113"/>
        <v>2024</v>
      </c>
      <c r="C2402" t="str">
        <f t="shared" si="111"/>
        <v>2023-2024</v>
      </c>
      <c r="D2402" t="s">
        <v>147</v>
      </c>
      <c r="E2402" t="s">
        <v>127</v>
      </c>
      <c r="F2402" t="str">
        <f t="shared" si="112"/>
        <v>New South Wales</v>
      </c>
      <c r="G2402" t="s">
        <v>10</v>
      </c>
      <c r="H2402">
        <v>2131</v>
      </c>
      <c r="I2402" t="s">
        <v>11</v>
      </c>
      <c r="J2402" t="s">
        <v>27</v>
      </c>
      <c r="K2402" t="s">
        <v>151</v>
      </c>
      <c r="L2402" t="s">
        <v>21</v>
      </c>
      <c r="M2402" s="5">
        <v>221.93</v>
      </c>
    </row>
    <row r="2403" spans="1:13" x14ac:dyDescent="0.15">
      <c r="A2403" s="2">
        <v>45654</v>
      </c>
      <c r="B2403" s="3">
        <f t="shared" si="113"/>
        <v>2025</v>
      </c>
      <c r="C2403" t="str">
        <f t="shared" si="111"/>
        <v>2024-2025</v>
      </c>
      <c r="D2403" t="s">
        <v>147</v>
      </c>
      <c r="E2403" t="s">
        <v>28</v>
      </c>
      <c r="F2403" t="str">
        <f t="shared" si="112"/>
        <v>Northern Territory</v>
      </c>
      <c r="G2403" t="s">
        <v>29</v>
      </c>
      <c r="H2403">
        <v>800</v>
      </c>
      <c r="I2403" t="s">
        <v>11</v>
      </c>
      <c r="J2403" t="s">
        <v>30</v>
      </c>
      <c r="K2403" t="s">
        <v>156</v>
      </c>
      <c r="L2403" t="s">
        <v>17</v>
      </c>
      <c r="M2403" s="5">
        <v>222.81</v>
      </c>
    </row>
    <row r="2404" spans="1:13" x14ac:dyDescent="0.15">
      <c r="A2404" s="2">
        <v>45446</v>
      </c>
      <c r="B2404" s="3">
        <f t="shared" si="113"/>
        <v>2024</v>
      </c>
      <c r="C2404" t="str">
        <f t="shared" si="111"/>
        <v>2023-2024</v>
      </c>
      <c r="D2404" t="s">
        <v>147</v>
      </c>
      <c r="E2404" t="s">
        <v>140</v>
      </c>
      <c r="F2404" t="str">
        <f t="shared" si="112"/>
        <v>Tasmania</v>
      </c>
      <c r="G2404" t="s">
        <v>70</v>
      </c>
      <c r="H2404">
        <v>7320</v>
      </c>
      <c r="I2404" t="s">
        <v>11</v>
      </c>
      <c r="J2404" t="s">
        <v>71</v>
      </c>
      <c r="K2404" t="s">
        <v>150</v>
      </c>
      <c r="L2404" t="s">
        <v>18</v>
      </c>
      <c r="M2404" s="5">
        <v>223.23</v>
      </c>
    </row>
    <row r="2405" spans="1:13" x14ac:dyDescent="0.15">
      <c r="A2405" s="2">
        <v>45533</v>
      </c>
      <c r="B2405" s="3">
        <f t="shared" si="113"/>
        <v>2025</v>
      </c>
      <c r="C2405" t="str">
        <f t="shared" si="111"/>
        <v>2024-2025</v>
      </c>
      <c r="D2405" t="s">
        <v>148</v>
      </c>
      <c r="E2405" t="s">
        <v>81</v>
      </c>
      <c r="F2405" t="str">
        <f t="shared" si="112"/>
        <v>New South Wales</v>
      </c>
      <c r="G2405" t="s">
        <v>10</v>
      </c>
      <c r="H2405">
        <v>2485</v>
      </c>
      <c r="I2405" t="s">
        <v>11</v>
      </c>
      <c r="J2405" t="s">
        <v>68</v>
      </c>
      <c r="K2405" t="s">
        <v>150</v>
      </c>
      <c r="L2405" t="s">
        <v>18</v>
      </c>
      <c r="M2405" s="5">
        <v>223.31</v>
      </c>
    </row>
    <row r="2406" spans="1:13" x14ac:dyDescent="0.15">
      <c r="A2406" s="2">
        <v>45476</v>
      </c>
      <c r="B2406" s="3">
        <f t="shared" si="113"/>
        <v>2025</v>
      </c>
      <c r="C2406" t="str">
        <f t="shared" si="111"/>
        <v>2024-2025</v>
      </c>
      <c r="D2406" t="s">
        <v>147</v>
      </c>
      <c r="E2406" t="s">
        <v>65</v>
      </c>
      <c r="F2406" t="str">
        <f t="shared" si="112"/>
        <v>New South Wales</v>
      </c>
      <c r="G2406" t="s">
        <v>10</v>
      </c>
      <c r="H2406">
        <v>2541</v>
      </c>
      <c r="I2406" t="s">
        <v>11</v>
      </c>
      <c r="J2406" t="s">
        <v>58</v>
      </c>
      <c r="K2406" t="s">
        <v>19</v>
      </c>
      <c r="L2406" t="s">
        <v>23</v>
      </c>
      <c r="M2406" s="5">
        <v>223.63</v>
      </c>
    </row>
    <row r="2407" spans="1:13" x14ac:dyDescent="0.15">
      <c r="A2407" s="2">
        <v>45412</v>
      </c>
      <c r="B2407" s="3">
        <f t="shared" si="113"/>
        <v>2024</v>
      </c>
      <c r="C2407" t="str">
        <f t="shared" si="111"/>
        <v>2023-2024</v>
      </c>
      <c r="D2407" t="s">
        <v>148</v>
      </c>
      <c r="E2407" t="s">
        <v>112</v>
      </c>
      <c r="F2407" t="str">
        <f t="shared" si="112"/>
        <v>Victoria</v>
      </c>
      <c r="G2407" t="s">
        <v>45</v>
      </c>
      <c r="H2407">
        <v>3076</v>
      </c>
      <c r="I2407" t="s">
        <v>11</v>
      </c>
      <c r="J2407" t="s">
        <v>46</v>
      </c>
      <c r="K2407" t="s">
        <v>155</v>
      </c>
      <c r="L2407" t="s">
        <v>20</v>
      </c>
      <c r="M2407" s="5">
        <v>223.71</v>
      </c>
    </row>
    <row r="2408" spans="1:13" x14ac:dyDescent="0.15">
      <c r="A2408" s="2">
        <v>45375</v>
      </c>
      <c r="B2408" s="3">
        <f t="shared" si="113"/>
        <v>2024</v>
      </c>
      <c r="C2408" t="str">
        <f t="shared" si="111"/>
        <v>2023-2024</v>
      </c>
      <c r="D2408" t="s">
        <v>148</v>
      </c>
      <c r="E2408" t="s">
        <v>88</v>
      </c>
      <c r="F2408" t="str">
        <f t="shared" si="112"/>
        <v>South Australia</v>
      </c>
      <c r="G2408" t="s">
        <v>32</v>
      </c>
      <c r="H2408">
        <v>5011</v>
      </c>
      <c r="I2408" t="s">
        <v>11</v>
      </c>
      <c r="J2408" t="s">
        <v>33</v>
      </c>
      <c r="K2408" t="s">
        <v>153</v>
      </c>
      <c r="L2408" t="s">
        <v>16</v>
      </c>
      <c r="M2408" s="5">
        <v>223.72</v>
      </c>
    </row>
    <row r="2409" spans="1:13" x14ac:dyDescent="0.15">
      <c r="A2409" s="2">
        <v>45166</v>
      </c>
      <c r="B2409" s="3">
        <f t="shared" si="113"/>
        <v>2024</v>
      </c>
      <c r="C2409" t="str">
        <f t="shared" si="111"/>
        <v>2023-2024</v>
      </c>
      <c r="D2409" t="s">
        <v>148</v>
      </c>
      <c r="E2409" t="s">
        <v>74</v>
      </c>
      <c r="F2409" t="str">
        <f t="shared" si="112"/>
        <v>South Australia</v>
      </c>
      <c r="G2409" t="s">
        <v>32</v>
      </c>
      <c r="H2409">
        <v>5043</v>
      </c>
      <c r="I2409" t="s">
        <v>11</v>
      </c>
      <c r="J2409" t="s">
        <v>33</v>
      </c>
      <c r="K2409" t="s">
        <v>150</v>
      </c>
      <c r="L2409" t="s">
        <v>18</v>
      </c>
      <c r="M2409" s="5">
        <v>224.14</v>
      </c>
    </row>
    <row r="2410" spans="1:13" x14ac:dyDescent="0.15">
      <c r="A2410" s="2">
        <v>45117</v>
      </c>
      <c r="B2410" s="3">
        <f t="shared" si="113"/>
        <v>2024</v>
      </c>
      <c r="C2410" t="str">
        <f t="shared" si="111"/>
        <v>2023-2024</v>
      </c>
      <c r="D2410" t="s">
        <v>147</v>
      </c>
      <c r="E2410" t="s">
        <v>72</v>
      </c>
      <c r="F2410" t="str">
        <f t="shared" si="112"/>
        <v>Western Australia</v>
      </c>
      <c r="G2410" t="s">
        <v>48</v>
      </c>
      <c r="H2410">
        <v>6010</v>
      </c>
      <c r="I2410" t="s">
        <v>11</v>
      </c>
      <c r="J2410" t="s">
        <v>49</v>
      </c>
      <c r="K2410" t="s">
        <v>153</v>
      </c>
      <c r="L2410" t="s">
        <v>16</v>
      </c>
      <c r="M2410" s="5">
        <v>224.54</v>
      </c>
    </row>
    <row r="2411" spans="1:13" x14ac:dyDescent="0.15">
      <c r="A2411" s="2">
        <v>45358</v>
      </c>
      <c r="B2411" s="3">
        <f t="shared" si="113"/>
        <v>2024</v>
      </c>
      <c r="C2411" t="str">
        <f t="shared" si="111"/>
        <v>2023-2024</v>
      </c>
      <c r="D2411" t="s">
        <v>147</v>
      </c>
      <c r="E2411" t="s">
        <v>140</v>
      </c>
      <c r="F2411" t="str">
        <f t="shared" si="112"/>
        <v>Tasmania</v>
      </c>
      <c r="G2411" t="s">
        <v>70</v>
      </c>
      <c r="H2411">
        <v>7320</v>
      </c>
      <c r="I2411" t="s">
        <v>11</v>
      </c>
      <c r="J2411" t="s">
        <v>71</v>
      </c>
      <c r="K2411" t="s">
        <v>149</v>
      </c>
      <c r="L2411" t="s">
        <v>15</v>
      </c>
      <c r="M2411" s="5">
        <v>224.79999999999998</v>
      </c>
    </row>
    <row r="2412" spans="1:13" x14ac:dyDescent="0.15">
      <c r="A2412" s="2">
        <v>45595</v>
      </c>
      <c r="B2412" s="3">
        <f t="shared" si="113"/>
        <v>2025</v>
      </c>
      <c r="C2412" t="str">
        <f t="shared" si="111"/>
        <v>2024-2025</v>
      </c>
      <c r="D2412" t="s">
        <v>148</v>
      </c>
      <c r="E2412" t="s">
        <v>143</v>
      </c>
      <c r="F2412" t="str">
        <f t="shared" si="112"/>
        <v>New South Wales</v>
      </c>
      <c r="G2412" t="s">
        <v>10</v>
      </c>
      <c r="H2412">
        <v>2154</v>
      </c>
      <c r="I2412" t="s">
        <v>11</v>
      </c>
      <c r="J2412" t="s">
        <v>27</v>
      </c>
      <c r="K2412" t="s">
        <v>153</v>
      </c>
      <c r="L2412" t="s">
        <v>16</v>
      </c>
      <c r="M2412" s="5">
        <v>224.8</v>
      </c>
    </row>
    <row r="2413" spans="1:13" x14ac:dyDescent="0.15">
      <c r="A2413" s="2">
        <v>45300</v>
      </c>
      <c r="B2413" s="3">
        <f t="shared" si="113"/>
        <v>2024</v>
      </c>
      <c r="C2413" t="str">
        <f t="shared" si="111"/>
        <v>2023-2024</v>
      </c>
      <c r="D2413" t="s">
        <v>148</v>
      </c>
      <c r="E2413" t="s">
        <v>129</v>
      </c>
      <c r="F2413" t="str">
        <f t="shared" si="112"/>
        <v>Tasmania</v>
      </c>
      <c r="G2413" t="s">
        <v>70</v>
      </c>
      <c r="H2413">
        <v>7010</v>
      </c>
      <c r="I2413" t="s">
        <v>11</v>
      </c>
      <c r="J2413" t="s">
        <v>71</v>
      </c>
      <c r="K2413" t="s">
        <v>151</v>
      </c>
      <c r="L2413" t="s">
        <v>21</v>
      </c>
      <c r="M2413" s="5">
        <v>224.85</v>
      </c>
    </row>
    <row r="2414" spans="1:13" x14ac:dyDescent="0.15">
      <c r="A2414" s="2">
        <v>45470</v>
      </c>
      <c r="B2414" s="3">
        <f t="shared" si="113"/>
        <v>2024</v>
      </c>
      <c r="C2414" t="str">
        <f t="shared" si="111"/>
        <v>2023-2024</v>
      </c>
      <c r="D2414" t="s">
        <v>148</v>
      </c>
      <c r="E2414" t="s">
        <v>134</v>
      </c>
      <c r="F2414" t="str">
        <f t="shared" si="112"/>
        <v>Queensland</v>
      </c>
      <c r="G2414" t="s">
        <v>35</v>
      </c>
      <c r="H2414">
        <v>4825</v>
      </c>
      <c r="I2414" t="s">
        <v>11</v>
      </c>
      <c r="J2414" t="s">
        <v>36</v>
      </c>
      <c r="K2414" t="s">
        <v>150</v>
      </c>
      <c r="L2414" t="s">
        <v>18</v>
      </c>
      <c r="M2414" s="5">
        <v>224.89</v>
      </c>
    </row>
    <row r="2415" spans="1:13" x14ac:dyDescent="0.15">
      <c r="A2415" s="2">
        <v>45616</v>
      </c>
      <c r="B2415" s="3">
        <f t="shared" si="113"/>
        <v>2025</v>
      </c>
      <c r="C2415" t="str">
        <f t="shared" si="111"/>
        <v>2024-2025</v>
      </c>
      <c r="D2415" t="s">
        <v>148</v>
      </c>
      <c r="E2415" t="s">
        <v>131</v>
      </c>
      <c r="F2415" t="str">
        <f t="shared" si="112"/>
        <v>Western Australia</v>
      </c>
      <c r="G2415" t="s">
        <v>48</v>
      </c>
      <c r="H2415">
        <v>6530</v>
      </c>
      <c r="I2415" t="s">
        <v>11</v>
      </c>
      <c r="J2415" t="s">
        <v>77</v>
      </c>
      <c r="K2415" t="s">
        <v>19</v>
      </c>
      <c r="L2415" t="s">
        <v>23</v>
      </c>
      <c r="M2415" s="5">
        <v>224.95</v>
      </c>
    </row>
    <row r="2416" spans="1:13" x14ac:dyDescent="0.15">
      <c r="A2416" s="2">
        <v>45352</v>
      </c>
      <c r="B2416" s="3">
        <f t="shared" si="113"/>
        <v>2024</v>
      </c>
      <c r="C2416" t="str">
        <f t="shared" si="111"/>
        <v>2023-2024</v>
      </c>
      <c r="D2416" t="s">
        <v>147</v>
      </c>
      <c r="E2416" t="s">
        <v>65</v>
      </c>
      <c r="F2416" t="str">
        <f t="shared" si="112"/>
        <v>New South Wales</v>
      </c>
      <c r="G2416" t="s">
        <v>10</v>
      </c>
      <c r="H2416">
        <v>2541</v>
      </c>
      <c r="I2416" t="s">
        <v>11</v>
      </c>
      <c r="J2416" t="s">
        <v>58</v>
      </c>
      <c r="K2416" t="s">
        <v>152</v>
      </c>
      <c r="L2416" t="s">
        <v>13</v>
      </c>
      <c r="M2416" s="5">
        <v>225.73</v>
      </c>
    </row>
    <row r="2417" spans="1:13" x14ac:dyDescent="0.15">
      <c r="A2417" s="2">
        <v>45611</v>
      </c>
      <c r="B2417" s="3">
        <f t="shared" si="113"/>
        <v>2025</v>
      </c>
      <c r="C2417" t="str">
        <f t="shared" si="111"/>
        <v>2024-2025</v>
      </c>
      <c r="D2417" t="s">
        <v>147</v>
      </c>
      <c r="E2417" t="s">
        <v>99</v>
      </c>
      <c r="F2417" t="str">
        <f t="shared" si="112"/>
        <v>Victoria</v>
      </c>
      <c r="G2417" t="s">
        <v>45</v>
      </c>
      <c r="H2417">
        <v>3148</v>
      </c>
      <c r="I2417" t="s">
        <v>11</v>
      </c>
      <c r="J2417" t="s">
        <v>63</v>
      </c>
      <c r="K2417" t="s">
        <v>155</v>
      </c>
      <c r="L2417" t="s">
        <v>20</v>
      </c>
      <c r="M2417" s="5">
        <v>226.2</v>
      </c>
    </row>
    <row r="2418" spans="1:13" x14ac:dyDescent="0.15">
      <c r="A2418" s="2">
        <v>45112</v>
      </c>
      <c r="B2418" s="3">
        <f t="shared" si="113"/>
        <v>2024</v>
      </c>
      <c r="C2418" t="str">
        <f t="shared" si="111"/>
        <v>2023-2024</v>
      </c>
      <c r="D2418" t="s">
        <v>147</v>
      </c>
      <c r="E2418" t="s">
        <v>37</v>
      </c>
      <c r="F2418" t="str">
        <f t="shared" si="112"/>
        <v>South Australia</v>
      </c>
      <c r="G2418" t="s">
        <v>32</v>
      </c>
      <c r="H2418">
        <v>5607</v>
      </c>
      <c r="I2418" t="s">
        <v>11</v>
      </c>
      <c r="J2418" t="s">
        <v>38</v>
      </c>
      <c r="K2418" t="s">
        <v>152</v>
      </c>
      <c r="L2418" t="s">
        <v>13</v>
      </c>
      <c r="M2418" s="5">
        <v>226.42</v>
      </c>
    </row>
    <row r="2419" spans="1:13" x14ac:dyDescent="0.15">
      <c r="A2419" s="2">
        <v>45241</v>
      </c>
      <c r="B2419" s="3">
        <f t="shared" si="113"/>
        <v>2024</v>
      </c>
      <c r="C2419" t="str">
        <f t="shared" si="111"/>
        <v>2023-2024</v>
      </c>
      <c r="D2419" t="s">
        <v>148</v>
      </c>
      <c r="E2419" t="s">
        <v>110</v>
      </c>
      <c r="F2419" t="str">
        <f t="shared" si="112"/>
        <v>Queensland</v>
      </c>
      <c r="G2419" t="s">
        <v>35</v>
      </c>
      <c r="H2419">
        <v>4680</v>
      </c>
      <c r="I2419" t="s">
        <v>11</v>
      </c>
      <c r="J2419" t="s">
        <v>51</v>
      </c>
      <c r="K2419" t="s">
        <v>156</v>
      </c>
      <c r="L2419" t="s">
        <v>17</v>
      </c>
      <c r="M2419" s="5">
        <v>226.63</v>
      </c>
    </row>
    <row r="2420" spans="1:13" x14ac:dyDescent="0.15">
      <c r="A2420" s="2">
        <v>45300</v>
      </c>
      <c r="B2420" s="3">
        <f t="shared" si="113"/>
        <v>2024</v>
      </c>
      <c r="C2420" t="str">
        <f t="shared" si="111"/>
        <v>2023-2024</v>
      </c>
      <c r="D2420" t="s">
        <v>147</v>
      </c>
      <c r="E2420" t="s">
        <v>98</v>
      </c>
      <c r="F2420" t="str">
        <f t="shared" si="112"/>
        <v>Victoria</v>
      </c>
      <c r="G2420" t="s">
        <v>45</v>
      </c>
      <c r="H2420">
        <v>3429</v>
      </c>
      <c r="I2420" t="s">
        <v>11</v>
      </c>
      <c r="J2420" t="s">
        <v>60</v>
      </c>
      <c r="K2420" t="s">
        <v>150</v>
      </c>
      <c r="L2420" t="s">
        <v>18</v>
      </c>
      <c r="M2420" s="5">
        <v>226.67000000000002</v>
      </c>
    </row>
    <row r="2421" spans="1:13" x14ac:dyDescent="0.15">
      <c r="A2421" s="2">
        <v>45272</v>
      </c>
      <c r="B2421" s="3">
        <f t="shared" si="113"/>
        <v>2024</v>
      </c>
      <c r="C2421" t="str">
        <f t="shared" si="111"/>
        <v>2023-2024</v>
      </c>
      <c r="D2421" t="s">
        <v>148</v>
      </c>
      <c r="E2421" t="s">
        <v>117</v>
      </c>
      <c r="F2421" t="str">
        <f t="shared" si="112"/>
        <v>Queensland</v>
      </c>
      <c r="G2421" t="s">
        <v>35</v>
      </c>
      <c r="H2421">
        <v>4119</v>
      </c>
      <c r="I2421" t="s">
        <v>11</v>
      </c>
      <c r="J2421" t="s">
        <v>43</v>
      </c>
      <c r="K2421" t="s">
        <v>19</v>
      </c>
      <c r="L2421" t="s">
        <v>23</v>
      </c>
      <c r="M2421" s="5">
        <v>228.73</v>
      </c>
    </row>
    <row r="2422" spans="1:13" x14ac:dyDescent="0.15">
      <c r="A2422" s="2">
        <v>45474</v>
      </c>
      <c r="B2422" s="3">
        <f t="shared" si="113"/>
        <v>2025</v>
      </c>
      <c r="C2422" t="str">
        <f t="shared" si="111"/>
        <v>2024-2025</v>
      </c>
      <c r="D2422" t="s">
        <v>147</v>
      </c>
      <c r="E2422" t="s">
        <v>37</v>
      </c>
      <c r="F2422" t="str">
        <f t="shared" si="112"/>
        <v>South Australia</v>
      </c>
      <c r="G2422" t="s">
        <v>32</v>
      </c>
      <c r="H2422">
        <v>5607</v>
      </c>
      <c r="I2422" t="s">
        <v>11</v>
      </c>
      <c r="J2422" t="s">
        <v>38</v>
      </c>
      <c r="K2422" t="s">
        <v>150</v>
      </c>
      <c r="L2422" t="s">
        <v>18</v>
      </c>
      <c r="M2422" s="5">
        <v>228.76999999999998</v>
      </c>
    </row>
    <row r="2423" spans="1:13" x14ac:dyDescent="0.15">
      <c r="A2423" s="2">
        <v>45297</v>
      </c>
      <c r="B2423" s="3">
        <f t="shared" si="113"/>
        <v>2024</v>
      </c>
      <c r="C2423" t="str">
        <f t="shared" si="111"/>
        <v>2023-2024</v>
      </c>
      <c r="D2423" t="s">
        <v>147</v>
      </c>
      <c r="E2423" t="s">
        <v>31</v>
      </c>
      <c r="F2423" t="str">
        <f t="shared" si="112"/>
        <v>South Australia</v>
      </c>
      <c r="G2423" t="s">
        <v>32</v>
      </c>
      <c r="H2423">
        <v>5168</v>
      </c>
      <c r="I2423" t="s">
        <v>11</v>
      </c>
      <c r="J2423" t="s">
        <v>33</v>
      </c>
      <c r="K2423" t="s">
        <v>155</v>
      </c>
      <c r="L2423" t="s">
        <v>20</v>
      </c>
      <c r="M2423" s="5">
        <v>228.95</v>
      </c>
    </row>
    <row r="2424" spans="1:13" x14ac:dyDescent="0.15">
      <c r="A2424" s="2">
        <v>45494</v>
      </c>
      <c r="B2424" s="3">
        <f t="shared" si="113"/>
        <v>2025</v>
      </c>
      <c r="C2424" t="str">
        <f t="shared" si="111"/>
        <v>2024-2025</v>
      </c>
      <c r="D2424" t="s">
        <v>147</v>
      </c>
      <c r="E2424" t="s">
        <v>108</v>
      </c>
      <c r="F2424" t="str">
        <f t="shared" si="112"/>
        <v>Victoria</v>
      </c>
      <c r="G2424" t="s">
        <v>45</v>
      </c>
      <c r="H2424">
        <v>3018</v>
      </c>
      <c r="I2424" t="s">
        <v>11</v>
      </c>
      <c r="J2424" t="s">
        <v>46</v>
      </c>
      <c r="K2424" t="s">
        <v>157</v>
      </c>
      <c r="L2424" t="s">
        <v>22</v>
      </c>
      <c r="M2424" s="5">
        <v>229.38</v>
      </c>
    </row>
    <row r="2425" spans="1:13" x14ac:dyDescent="0.15">
      <c r="A2425" s="2">
        <v>45476</v>
      </c>
      <c r="B2425" s="3">
        <f t="shared" si="113"/>
        <v>2025</v>
      </c>
      <c r="C2425" t="str">
        <f t="shared" si="111"/>
        <v>2024-2025</v>
      </c>
      <c r="D2425" t="s">
        <v>147</v>
      </c>
      <c r="E2425" t="s">
        <v>130</v>
      </c>
      <c r="F2425" t="str">
        <f t="shared" si="112"/>
        <v>South Australia</v>
      </c>
      <c r="G2425" t="s">
        <v>32</v>
      </c>
      <c r="H2425">
        <v>5290</v>
      </c>
      <c r="I2425" t="s">
        <v>11</v>
      </c>
      <c r="J2425" t="s">
        <v>38</v>
      </c>
      <c r="K2425" t="s">
        <v>152</v>
      </c>
      <c r="L2425" t="s">
        <v>13</v>
      </c>
      <c r="M2425" s="5">
        <v>229.4</v>
      </c>
    </row>
    <row r="2426" spans="1:13" x14ac:dyDescent="0.15">
      <c r="A2426" s="2">
        <v>45623</v>
      </c>
      <c r="B2426" s="3">
        <f t="shared" si="113"/>
        <v>2025</v>
      </c>
      <c r="C2426" t="str">
        <f t="shared" si="111"/>
        <v>2024-2025</v>
      </c>
      <c r="D2426" t="s">
        <v>147</v>
      </c>
      <c r="E2426" t="s">
        <v>128</v>
      </c>
      <c r="F2426" t="str">
        <f t="shared" si="112"/>
        <v>Western Australia</v>
      </c>
      <c r="G2426" t="s">
        <v>48</v>
      </c>
      <c r="H2426">
        <v>6027</v>
      </c>
      <c r="I2426" t="s">
        <v>11</v>
      </c>
      <c r="J2426" t="s">
        <v>49</v>
      </c>
      <c r="K2426" t="s">
        <v>155</v>
      </c>
      <c r="L2426" t="s">
        <v>20</v>
      </c>
      <c r="M2426" s="5">
        <v>229.40000000000003</v>
      </c>
    </row>
    <row r="2427" spans="1:13" x14ac:dyDescent="0.15">
      <c r="A2427" s="2">
        <v>44974</v>
      </c>
      <c r="B2427" s="3">
        <f t="shared" si="113"/>
        <v>2023</v>
      </c>
      <c r="C2427" t="str">
        <f t="shared" si="111"/>
        <v>2022-2023</v>
      </c>
      <c r="D2427" t="s">
        <v>147</v>
      </c>
      <c r="E2427" t="s">
        <v>113</v>
      </c>
      <c r="F2427" t="str">
        <f t="shared" si="112"/>
        <v>Queensland</v>
      </c>
      <c r="G2427" t="s">
        <v>35</v>
      </c>
      <c r="H2427">
        <v>4215</v>
      </c>
      <c r="I2427" t="s">
        <v>11</v>
      </c>
      <c r="J2427" t="s">
        <v>104</v>
      </c>
      <c r="K2427" t="s">
        <v>150</v>
      </c>
      <c r="L2427" t="s">
        <v>18</v>
      </c>
      <c r="M2427" s="5">
        <v>229.63</v>
      </c>
    </row>
    <row r="2428" spans="1:13" x14ac:dyDescent="0.15">
      <c r="A2428" s="2">
        <v>45215</v>
      </c>
      <c r="B2428" s="3">
        <f t="shared" si="113"/>
        <v>2024</v>
      </c>
      <c r="C2428" t="str">
        <f t="shared" si="111"/>
        <v>2023-2024</v>
      </c>
      <c r="D2428" t="s">
        <v>147</v>
      </c>
      <c r="E2428" t="s">
        <v>52</v>
      </c>
      <c r="F2428" t="str">
        <f t="shared" si="112"/>
        <v>Victoria</v>
      </c>
      <c r="G2428" t="s">
        <v>45</v>
      </c>
      <c r="H2428">
        <v>3030</v>
      </c>
      <c r="I2428" t="s">
        <v>11</v>
      </c>
      <c r="J2428" t="s">
        <v>46</v>
      </c>
      <c r="K2428" t="s">
        <v>152</v>
      </c>
      <c r="L2428" t="s">
        <v>13</v>
      </c>
      <c r="M2428" s="5">
        <v>230.62999999999997</v>
      </c>
    </row>
    <row r="2429" spans="1:13" x14ac:dyDescent="0.15">
      <c r="A2429" s="2">
        <v>45384</v>
      </c>
      <c r="B2429" s="3">
        <f t="shared" si="113"/>
        <v>2024</v>
      </c>
      <c r="C2429" t="str">
        <f t="shared" si="111"/>
        <v>2023-2024</v>
      </c>
      <c r="D2429" t="s">
        <v>148</v>
      </c>
      <c r="E2429" t="s">
        <v>117</v>
      </c>
      <c r="F2429" t="str">
        <f t="shared" si="112"/>
        <v>Queensland</v>
      </c>
      <c r="G2429" t="s">
        <v>35</v>
      </c>
      <c r="H2429">
        <v>4119</v>
      </c>
      <c r="I2429" t="s">
        <v>11</v>
      </c>
      <c r="J2429" t="s">
        <v>43</v>
      </c>
      <c r="K2429" t="s">
        <v>149</v>
      </c>
      <c r="L2429" t="s">
        <v>15</v>
      </c>
      <c r="M2429" s="5">
        <v>230.93999999999997</v>
      </c>
    </row>
    <row r="2430" spans="1:13" x14ac:dyDescent="0.15">
      <c r="A2430" s="2">
        <v>45155</v>
      </c>
      <c r="B2430" s="3">
        <f t="shared" si="113"/>
        <v>2024</v>
      </c>
      <c r="C2430" t="str">
        <f t="shared" si="111"/>
        <v>2023-2024</v>
      </c>
      <c r="D2430" t="s">
        <v>147</v>
      </c>
      <c r="E2430" t="s">
        <v>47</v>
      </c>
      <c r="F2430" t="str">
        <f t="shared" si="112"/>
        <v>Western Australia</v>
      </c>
      <c r="G2430" t="s">
        <v>48</v>
      </c>
      <c r="H2430">
        <v>6030</v>
      </c>
      <c r="I2430" t="s">
        <v>11</v>
      </c>
      <c r="J2430" t="s">
        <v>49</v>
      </c>
      <c r="K2430" t="s">
        <v>150</v>
      </c>
      <c r="L2430" t="s">
        <v>18</v>
      </c>
      <c r="M2430" s="5">
        <v>231.04</v>
      </c>
    </row>
    <row r="2431" spans="1:13" x14ac:dyDescent="0.15">
      <c r="A2431" s="2">
        <v>44934</v>
      </c>
      <c r="B2431" s="3">
        <f t="shared" si="113"/>
        <v>2023</v>
      </c>
      <c r="C2431" t="str">
        <f t="shared" si="111"/>
        <v>2022-2023</v>
      </c>
      <c r="D2431" t="s">
        <v>147</v>
      </c>
      <c r="E2431" t="s">
        <v>98</v>
      </c>
      <c r="F2431" t="str">
        <f t="shared" si="112"/>
        <v>Victoria</v>
      </c>
      <c r="G2431" t="s">
        <v>45</v>
      </c>
      <c r="H2431">
        <v>3429</v>
      </c>
      <c r="I2431" t="s">
        <v>11</v>
      </c>
      <c r="J2431" t="s">
        <v>60</v>
      </c>
      <c r="K2431" t="s">
        <v>152</v>
      </c>
      <c r="L2431" t="s">
        <v>13</v>
      </c>
      <c r="M2431" s="5">
        <v>231.19</v>
      </c>
    </row>
    <row r="2432" spans="1:13" x14ac:dyDescent="0.15">
      <c r="A2432" s="2">
        <v>45120</v>
      </c>
      <c r="B2432" s="3">
        <f t="shared" si="113"/>
        <v>2024</v>
      </c>
      <c r="C2432" t="str">
        <f t="shared" si="111"/>
        <v>2023-2024</v>
      </c>
      <c r="D2432" t="s">
        <v>147</v>
      </c>
      <c r="E2432" t="s">
        <v>93</v>
      </c>
      <c r="F2432" t="str">
        <f t="shared" si="112"/>
        <v>Western Australia</v>
      </c>
      <c r="G2432" t="s">
        <v>48</v>
      </c>
      <c r="H2432">
        <v>6112</v>
      </c>
      <c r="I2432" t="s">
        <v>11</v>
      </c>
      <c r="J2432" t="s">
        <v>94</v>
      </c>
      <c r="K2432" t="s">
        <v>149</v>
      </c>
      <c r="L2432" t="s">
        <v>15</v>
      </c>
      <c r="M2432" s="5">
        <v>231.23</v>
      </c>
    </row>
    <row r="2433" spans="1:13" x14ac:dyDescent="0.15">
      <c r="A2433" s="2">
        <v>45507</v>
      </c>
      <c r="B2433" s="3">
        <f t="shared" si="113"/>
        <v>2025</v>
      </c>
      <c r="C2433" t="str">
        <f t="shared" si="111"/>
        <v>2024-2025</v>
      </c>
      <c r="D2433" t="s">
        <v>148</v>
      </c>
      <c r="E2433" t="s">
        <v>74</v>
      </c>
      <c r="F2433" t="str">
        <f t="shared" si="112"/>
        <v>South Australia</v>
      </c>
      <c r="G2433" t="s">
        <v>32</v>
      </c>
      <c r="H2433">
        <v>5043</v>
      </c>
      <c r="I2433" t="s">
        <v>11</v>
      </c>
      <c r="J2433" t="s">
        <v>33</v>
      </c>
      <c r="K2433" t="s">
        <v>156</v>
      </c>
      <c r="L2433" t="s">
        <v>17</v>
      </c>
      <c r="M2433" s="5">
        <v>231.54</v>
      </c>
    </row>
    <row r="2434" spans="1:13" x14ac:dyDescent="0.15">
      <c r="A2434" s="2">
        <v>45622</v>
      </c>
      <c r="B2434" s="3">
        <f t="shared" si="113"/>
        <v>2025</v>
      </c>
      <c r="C2434" t="str">
        <f t="shared" ref="C2434:C2497" si="114">IF(MONTH(A2434) &gt;= 7, YEAR(A2434) &amp; "-" &amp; YEAR(A2434) + 1, YEAR(A2434) - 1 &amp; "-" &amp; YEAR(A2434))</f>
        <v>2024-2025</v>
      </c>
      <c r="D2434" t="s">
        <v>148</v>
      </c>
      <c r="E2434" t="s">
        <v>84</v>
      </c>
      <c r="F2434" t="str">
        <f t="shared" ref="F2434:F2497" si="115">IF(G2434="WA","Western Australia",
IF(G2434="NSW","New South Wales",
IF(G2434="QLD","Queensland",
IF(G2434="VIC","Victoria",
IF(G2434="TAS","Tasmania",
IF(G2434="SA","South Australia",
IF(G2434="NT","Northern Territory",
IF(G2434="ACT","Australian Capital Territory",G2434))))))))</f>
        <v>Queensland</v>
      </c>
      <c r="G2434" t="s">
        <v>35</v>
      </c>
      <c r="H2434">
        <v>4740</v>
      </c>
      <c r="I2434" t="s">
        <v>11</v>
      </c>
      <c r="J2434" t="s">
        <v>51</v>
      </c>
      <c r="K2434" t="s">
        <v>155</v>
      </c>
      <c r="L2434" t="s">
        <v>20</v>
      </c>
      <c r="M2434" s="5">
        <v>231.64000000000001</v>
      </c>
    </row>
    <row r="2435" spans="1:13" x14ac:dyDescent="0.15">
      <c r="A2435" s="2">
        <v>45349</v>
      </c>
      <c r="B2435" s="3">
        <f t="shared" ref="B2435:B2498" si="116">IF(MONTH(A2435)&gt;=7,YEAR(A2435)+1,YEAR(A2435))</f>
        <v>2024</v>
      </c>
      <c r="C2435" t="str">
        <f t="shared" si="114"/>
        <v>2023-2024</v>
      </c>
      <c r="D2435" t="s">
        <v>147</v>
      </c>
      <c r="E2435" t="s">
        <v>74</v>
      </c>
      <c r="F2435" t="str">
        <f t="shared" si="115"/>
        <v>South Australia</v>
      </c>
      <c r="G2435" t="s">
        <v>32</v>
      </c>
      <c r="H2435">
        <v>5043</v>
      </c>
      <c r="I2435" t="s">
        <v>11</v>
      </c>
      <c r="J2435" t="s">
        <v>33</v>
      </c>
      <c r="K2435" t="s">
        <v>154</v>
      </c>
      <c r="L2435" t="s">
        <v>14</v>
      </c>
      <c r="M2435" s="5">
        <v>231.76000000000002</v>
      </c>
    </row>
    <row r="2436" spans="1:13" x14ac:dyDescent="0.15">
      <c r="A2436" s="2">
        <v>45105</v>
      </c>
      <c r="B2436" s="3">
        <f t="shared" si="116"/>
        <v>2023</v>
      </c>
      <c r="C2436" t="str">
        <f t="shared" si="114"/>
        <v>2022-2023</v>
      </c>
      <c r="D2436" t="s">
        <v>148</v>
      </c>
      <c r="E2436" t="s">
        <v>112</v>
      </c>
      <c r="F2436" t="str">
        <f t="shared" si="115"/>
        <v>Victoria</v>
      </c>
      <c r="G2436" t="s">
        <v>45</v>
      </c>
      <c r="H2436">
        <v>3076</v>
      </c>
      <c r="I2436" t="s">
        <v>11</v>
      </c>
      <c r="J2436" t="s">
        <v>46</v>
      </c>
      <c r="K2436" t="s">
        <v>19</v>
      </c>
      <c r="L2436" t="s">
        <v>23</v>
      </c>
      <c r="M2436" s="5">
        <v>232.06</v>
      </c>
    </row>
    <row r="2437" spans="1:13" x14ac:dyDescent="0.15">
      <c r="A2437" s="2">
        <v>45152</v>
      </c>
      <c r="B2437" s="3">
        <f t="shared" si="116"/>
        <v>2024</v>
      </c>
      <c r="C2437" t="str">
        <f t="shared" si="114"/>
        <v>2023-2024</v>
      </c>
      <c r="D2437" t="s">
        <v>147</v>
      </c>
      <c r="E2437" t="s">
        <v>79</v>
      </c>
      <c r="F2437" t="str">
        <f t="shared" si="115"/>
        <v>Australian Capital Territory</v>
      </c>
      <c r="G2437" t="s">
        <v>80</v>
      </c>
      <c r="H2437">
        <v>2617</v>
      </c>
      <c r="I2437" t="s">
        <v>11</v>
      </c>
      <c r="J2437" t="s">
        <v>58</v>
      </c>
      <c r="K2437" t="s">
        <v>152</v>
      </c>
      <c r="L2437" t="s">
        <v>13</v>
      </c>
      <c r="M2437" s="5">
        <v>232.54999999999995</v>
      </c>
    </row>
    <row r="2438" spans="1:13" x14ac:dyDescent="0.15">
      <c r="A2438" s="2">
        <v>45315</v>
      </c>
      <c r="B2438" s="3">
        <f t="shared" si="116"/>
        <v>2024</v>
      </c>
      <c r="C2438" t="str">
        <f t="shared" si="114"/>
        <v>2023-2024</v>
      </c>
      <c r="D2438" t="s">
        <v>147</v>
      </c>
      <c r="E2438" t="s">
        <v>72</v>
      </c>
      <c r="F2438" t="str">
        <f t="shared" si="115"/>
        <v>Western Australia</v>
      </c>
      <c r="G2438" t="s">
        <v>48</v>
      </c>
      <c r="H2438">
        <v>6010</v>
      </c>
      <c r="I2438" t="s">
        <v>11</v>
      </c>
      <c r="J2438" t="s">
        <v>49</v>
      </c>
      <c r="K2438" t="s">
        <v>149</v>
      </c>
      <c r="L2438" t="s">
        <v>15</v>
      </c>
      <c r="M2438" s="5">
        <v>232.67000000000002</v>
      </c>
    </row>
    <row r="2439" spans="1:13" x14ac:dyDescent="0.15">
      <c r="A2439" s="2">
        <v>45138</v>
      </c>
      <c r="B2439" s="3">
        <f t="shared" si="116"/>
        <v>2024</v>
      </c>
      <c r="C2439" t="str">
        <f t="shared" si="114"/>
        <v>2023-2024</v>
      </c>
      <c r="D2439" t="s">
        <v>148</v>
      </c>
      <c r="E2439" t="s">
        <v>130</v>
      </c>
      <c r="F2439" t="str">
        <f t="shared" si="115"/>
        <v>South Australia</v>
      </c>
      <c r="G2439" t="s">
        <v>32</v>
      </c>
      <c r="H2439">
        <v>5290</v>
      </c>
      <c r="I2439" t="s">
        <v>11</v>
      </c>
      <c r="J2439" t="s">
        <v>38</v>
      </c>
      <c r="K2439" t="s">
        <v>149</v>
      </c>
      <c r="L2439" t="s">
        <v>15</v>
      </c>
      <c r="M2439" s="5">
        <v>232.78</v>
      </c>
    </row>
    <row r="2440" spans="1:13" x14ac:dyDescent="0.15">
      <c r="A2440" s="2">
        <v>45592</v>
      </c>
      <c r="B2440" s="3">
        <f t="shared" si="116"/>
        <v>2025</v>
      </c>
      <c r="C2440" t="str">
        <f t="shared" si="114"/>
        <v>2024-2025</v>
      </c>
      <c r="D2440" t="s">
        <v>148</v>
      </c>
      <c r="E2440" t="s">
        <v>76</v>
      </c>
      <c r="F2440" t="str">
        <f t="shared" si="115"/>
        <v>Western Australia</v>
      </c>
      <c r="G2440" t="s">
        <v>48</v>
      </c>
      <c r="H2440">
        <v>6450</v>
      </c>
      <c r="I2440" t="s">
        <v>11</v>
      </c>
      <c r="J2440" t="s">
        <v>77</v>
      </c>
      <c r="K2440" t="s">
        <v>155</v>
      </c>
      <c r="L2440" t="s">
        <v>20</v>
      </c>
      <c r="M2440" s="5">
        <v>232.91000000000003</v>
      </c>
    </row>
    <row r="2441" spans="1:13" x14ac:dyDescent="0.15">
      <c r="A2441" s="2">
        <v>45653</v>
      </c>
      <c r="B2441" s="3">
        <f t="shared" si="116"/>
        <v>2025</v>
      </c>
      <c r="C2441" t="str">
        <f t="shared" si="114"/>
        <v>2024-2025</v>
      </c>
      <c r="D2441" t="s">
        <v>147</v>
      </c>
      <c r="E2441" t="s">
        <v>118</v>
      </c>
      <c r="F2441" t="str">
        <f t="shared" si="115"/>
        <v>New South Wales</v>
      </c>
      <c r="G2441" t="s">
        <v>10</v>
      </c>
      <c r="H2441">
        <v>2158</v>
      </c>
      <c r="I2441" t="s">
        <v>11</v>
      </c>
      <c r="J2441" t="s">
        <v>27</v>
      </c>
      <c r="K2441" t="s">
        <v>156</v>
      </c>
      <c r="L2441" t="s">
        <v>17</v>
      </c>
      <c r="M2441" s="5">
        <v>233.18</v>
      </c>
    </row>
    <row r="2442" spans="1:13" x14ac:dyDescent="0.15">
      <c r="A2442" s="2">
        <v>45198</v>
      </c>
      <c r="B2442" s="3">
        <f t="shared" si="116"/>
        <v>2024</v>
      </c>
      <c r="C2442" t="str">
        <f t="shared" si="114"/>
        <v>2023-2024</v>
      </c>
      <c r="D2442" t="s">
        <v>147</v>
      </c>
      <c r="E2442" t="s">
        <v>139</v>
      </c>
      <c r="F2442" t="str">
        <f t="shared" si="115"/>
        <v>New South Wales</v>
      </c>
      <c r="G2442" t="s">
        <v>10</v>
      </c>
      <c r="H2442">
        <v>2020</v>
      </c>
      <c r="I2442" t="s">
        <v>11</v>
      </c>
      <c r="J2442" t="s">
        <v>12</v>
      </c>
      <c r="K2442" t="s">
        <v>154</v>
      </c>
      <c r="L2442" t="s">
        <v>14</v>
      </c>
      <c r="M2442" s="5">
        <v>233.82999999999998</v>
      </c>
    </row>
    <row r="2443" spans="1:13" x14ac:dyDescent="0.15">
      <c r="A2443" s="2">
        <v>45192</v>
      </c>
      <c r="B2443" s="3">
        <f t="shared" si="116"/>
        <v>2024</v>
      </c>
      <c r="C2443" t="str">
        <f t="shared" si="114"/>
        <v>2023-2024</v>
      </c>
      <c r="D2443" t="s">
        <v>147</v>
      </c>
      <c r="E2443" t="s">
        <v>28</v>
      </c>
      <c r="F2443" t="str">
        <f t="shared" si="115"/>
        <v>Northern Territory</v>
      </c>
      <c r="G2443" t="s">
        <v>29</v>
      </c>
      <c r="H2443">
        <v>800</v>
      </c>
      <c r="I2443" t="s">
        <v>11</v>
      </c>
      <c r="J2443" t="s">
        <v>30</v>
      </c>
      <c r="K2443" t="s">
        <v>151</v>
      </c>
      <c r="L2443" t="s">
        <v>21</v>
      </c>
      <c r="M2443" s="5">
        <v>233.93</v>
      </c>
    </row>
    <row r="2444" spans="1:13" x14ac:dyDescent="0.15">
      <c r="A2444" s="2">
        <v>44957</v>
      </c>
      <c r="B2444" s="3">
        <f t="shared" si="116"/>
        <v>2023</v>
      </c>
      <c r="C2444" t="str">
        <f t="shared" si="114"/>
        <v>2022-2023</v>
      </c>
      <c r="D2444" t="s">
        <v>148</v>
      </c>
      <c r="E2444" t="s">
        <v>87</v>
      </c>
      <c r="F2444" t="str">
        <f t="shared" si="115"/>
        <v>New South Wales</v>
      </c>
      <c r="G2444" t="s">
        <v>10</v>
      </c>
      <c r="H2444">
        <v>2790</v>
      </c>
      <c r="I2444" t="s">
        <v>11</v>
      </c>
      <c r="J2444" t="s">
        <v>25</v>
      </c>
      <c r="K2444" t="s">
        <v>156</v>
      </c>
      <c r="L2444" t="s">
        <v>17</v>
      </c>
      <c r="M2444" s="5">
        <v>234.14</v>
      </c>
    </row>
    <row r="2445" spans="1:13" x14ac:dyDescent="0.15">
      <c r="A2445" s="2">
        <v>45640</v>
      </c>
      <c r="B2445" s="3">
        <f t="shared" si="116"/>
        <v>2025</v>
      </c>
      <c r="C2445" t="str">
        <f t="shared" si="114"/>
        <v>2024-2025</v>
      </c>
      <c r="D2445" t="s">
        <v>147</v>
      </c>
      <c r="E2445" t="s">
        <v>101</v>
      </c>
      <c r="F2445" t="str">
        <f t="shared" si="115"/>
        <v>Victoria</v>
      </c>
      <c r="G2445" t="s">
        <v>45</v>
      </c>
      <c r="H2445">
        <v>3131</v>
      </c>
      <c r="I2445" t="s">
        <v>11</v>
      </c>
      <c r="J2445" t="s">
        <v>63</v>
      </c>
      <c r="K2445" t="s">
        <v>149</v>
      </c>
      <c r="L2445" t="s">
        <v>15</v>
      </c>
      <c r="M2445" s="5">
        <v>234.53</v>
      </c>
    </row>
    <row r="2446" spans="1:13" x14ac:dyDescent="0.15">
      <c r="A2446" s="2">
        <v>45448</v>
      </c>
      <c r="B2446" s="3">
        <f t="shared" si="116"/>
        <v>2024</v>
      </c>
      <c r="C2446" t="str">
        <f t="shared" si="114"/>
        <v>2023-2024</v>
      </c>
      <c r="D2446" t="s">
        <v>147</v>
      </c>
      <c r="E2446" t="s">
        <v>26</v>
      </c>
      <c r="F2446" t="str">
        <f t="shared" si="115"/>
        <v>New South Wales</v>
      </c>
      <c r="G2446" t="s">
        <v>10</v>
      </c>
      <c r="H2446">
        <v>2141</v>
      </c>
      <c r="I2446" t="s">
        <v>11</v>
      </c>
      <c r="J2446" t="s">
        <v>27</v>
      </c>
      <c r="K2446" t="s">
        <v>149</v>
      </c>
      <c r="L2446" t="s">
        <v>15</v>
      </c>
      <c r="M2446" s="5">
        <v>234.54</v>
      </c>
    </row>
    <row r="2447" spans="1:13" x14ac:dyDescent="0.15">
      <c r="A2447" s="2">
        <v>45422</v>
      </c>
      <c r="B2447" s="3">
        <f t="shared" si="116"/>
        <v>2024</v>
      </c>
      <c r="C2447" t="str">
        <f t="shared" si="114"/>
        <v>2023-2024</v>
      </c>
      <c r="D2447" t="s">
        <v>148</v>
      </c>
      <c r="E2447" t="s">
        <v>24</v>
      </c>
      <c r="F2447" t="str">
        <f t="shared" si="115"/>
        <v>New South Wales</v>
      </c>
      <c r="G2447" t="s">
        <v>10</v>
      </c>
      <c r="H2447">
        <v>2795</v>
      </c>
      <c r="I2447" t="s">
        <v>11</v>
      </c>
      <c r="J2447" t="s">
        <v>25</v>
      </c>
      <c r="K2447" t="s">
        <v>154</v>
      </c>
      <c r="L2447" t="s">
        <v>14</v>
      </c>
      <c r="M2447" s="5">
        <v>234.68</v>
      </c>
    </row>
    <row r="2448" spans="1:13" x14ac:dyDescent="0.15">
      <c r="A2448" s="2">
        <v>45337</v>
      </c>
      <c r="B2448" s="3">
        <f t="shared" si="116"/>
        <v>2024</v>
      </c>
      <c r="C2448" t="str">
        <f t="shared" si="114"/>
        <v>2023-2024</v>
      </c>
      <c r="D2448" t="s">
        <v>147</v>
      </c>
      <c r="E2448" t="s">
        <v>78</v>
      </c>
      <c r="F2448" t="str">
        <f t="shared" si="115"/>
        <v>New South Wales</v>
      </c>
      <c r="G2448" t="s">
        <v>10</v>
      </c>
      <c r="H2448">
        <v>2350</v>
      </c>
      <c r="I2448" t="s">
        <v>11</v>
      </c>
      <c r="J2448" t="s">
        <v>68</v>
      </c>
      <c r="K2448" t="s">
        <v>156</v>
      </c>
      <c r="L2448" t="s">
        <v>17</v>
      </c>
      <c r="M2448" s="5">
        <v>234.90999999999997</v>
      </c>
    </row>
    <row r="2449" spans="1:13" x14ac:dyDescent="0.15">
      <c r="A2449" s="2">
        <v>45466</v>
      </c>
      <c r="B2449" s="3">
        <f t="shared" si="116"/>
        <v>2024</v>
      </c>
      <c r="C2449" t="str">
        <f t="shared" si="114"/>
        <v>2023-2024</v>
      </c>
      <c r="D2449" t="s">
        <v>148</v>
      </c>
      <c r="E2449" t="s">
        <v>87</v>
      </c>
      <c r="F2449" t="str">
        <f t="shared" si="115"/>
        <v>New South Wales</v>
      </c>
      <c r="G2449" t="s">
        <v>10</v>
      </c>
      <c r="H2449">
        <v>2790</v>
      </c>
      <c r="I2449" t="s">
        <v>11</v>
      </c>
      <c r="J2449" t="s">
        <v>25</v>
      </c>
      <c r="K2449" t="s">
        <v>150</v>
      </c>
      <c r="L2449" t="s">
        <v>18</v>
      </c>
      <c r="M2449" s="5">
        <v>235.48000000000002</v>
      </c>
    </row>
    <row r="2450" spans="1:13" x14ac:dyDescent="0.15">
      <c r="A2450" s="2">
        <v>45438</v>
      </c>
      <c r="B2450" s="3">
        <f t="shared" si="116"/>
        <v>2024</v>
      </c>
      <c r="C2450" t="str">
        <f t="shared" si="114"/>
        <v>2023-2024</v>
      </c>
      <c r="D2450" t="s">
        <v>147</v>
      </c>
      <c r="E2450" t="s">
        <v>73</v>
      </c>
      <c r="F2450" t="str">
        <f t="shared" si="115"/>
        <v>Victoria</v>
      </c>
      <c r="G2450" t="s">
        <v>45</v>
      </c>
      <c r="H2450">
        <v>3136</v>
      </c>
      <c r="I2450" t="s">
        <v>11</v>
      </c>
      <c r="J2450" t="s">
        <v>63</v>
      </c>
      <c r="K2450" t="s">
        <v>152</v>
      </c>
      <c r="L2450" t="s">
        <v>13</v>
      </c>
      <c r="M2450" s="5">
        <v>235.59</v>
      </c>
    </row>
    <row r="2451" spans="1:13" x14ac:dyDescent="0.15">
      <c r="A2451" s="2">
        <v>45412</v>
      </c>
      <c r="B2451" s="3">
        <f t="shared" si="116"/>
        <v>2024</v>
      </c>
      <c r="C2451" t="str">
        <f t="shared" si="114"/>
        <v>2023-2024</v>
      </c>
      <c r="D2451" t="s">
        <v>148</v>
      </c>
      <c r="E2451" t="s">
        <v>132</v>
      </c>
      <c r="F2451" t="str">
        <f t="shared" si="115"/>
        <v>New South Wales</v>
      </c>
      <c r="G2451" t="s">
        <v>10</v>
      </c>
      <c r="H2451">
        <v>2800</v>
      </c>
      <c r="I2451" t="s">
        <v>11</v>
      </c>
      <c r="J2451" t="s">
        <v>25</v>
      </c>
      <c r="K2451" t="s">
        <v>19</v>
      </c>
      <c r="L2451" t="s">
        <v>23</v>
      </c>
      <c r="M2451" s="5">
        <v>236.00000000000006</v>
      </c>
    </row>
    <row r="2452" spans="1:13" x14ac:dyDescent="0.15">
      <c r="A2452" s="2">
        <v>45316</v>
      </c>
      <c r="B2452" s="3">
        <f t="shared" si="116"/>
        <v>2024</v>
      </c>
      <c r="C2452" t="str">
        <f t="shared" si="114"/>
        <v>2023-2024</v>
      </c>
      <c r="D2452" t="s">
        <v>148</v>
      </c>
      <c r="E2452" t="s">
        <v>111</v>
      </c>
      <c r="F2452" t="str">
        <f t="shared" si="115"/>
        <v>New South Wales</v>
      </c>
      <c r="G2452" t="s">
        <v>10</v>
      </c>
      <c r="H2452">
        <v>2120</v>
      </c>
      <c r="I2452" t="s">
        <v>11</v>
      </c>
      <c r="J2452" t="s">
        <v>27</v>
      </c>
      <c r="K2452" t="s">
        <v>150</v>
      </c>
      <c r="L2452" t="s">
        <v>18</v>
      </c>
      <c r="M2452" s="5">
        <v>236.66000000000003</v>
      </c>
    </row>
    <row r="2453" spans="1:13" x14ac:dyDescent="0.15">
      <c r="A2453" s="2">
        <v>45553</v>
      </c>
      <c r="B2453" s="3">
        <f t="shared" si="116"/>
        <v>2025</v>
      </c>
      <c r="C2453" t="str">
        <f t="shared" si="114"/>
        <v>2024-2025</v>
      </c>
      <c r="D2453" t="s">
        <v>147</v>
      </c>
      <c r="E2453" t="s">
        <v>69</v>
      </c>
      <c r="F2453" t="str">
        <f t="shared" si="115"/>
        <v>Tasmania</v>
      </c>
      <c r="G2453" t="s">
        <v>70</v>
      </c>
      <c r="H2453">
        <v>7018</v>
      </c>
      <c r="I2453" t="s">
        <v>11</v>
      </c>
      <c r="J2453" t="s">
        <v>71</v>
      </c>
      <c r="K2453" t="s">
        <v>154</v>
      </c>
      <c r="L2453" t="s">
        <v>14</v>
      </c>
      <c r="M2453" s="5">
        <v>236.77999999999997</v>
      </c>
    </row>
    <row r="2454" spans="1:13" x14ac:dyDescent="0.15">
      <c r="A2454" s="2">
        <v>45262</v>
      </c>
      <c r="B2454" s="3">
        <f t="shared" si="116"/>
        <v>2024</v>
      </c>
      <c r="C2454" t="str">
        <f t="shared" si="114"/>
        <v>2023-2024</v>
      </c>
      <c r="D2454" t="s">
        <v>148</v>
      </c>
      <c r="E2454" t="s">
        <v>76</v>
      </c>
      <c r="F2454" t="str">
        <f t="shared" si="115"/>
        <v>Western Australia</v>
      </c>
      <c r="G2454" t="s">
        <v>48</v>
      </c>
      <c r="H2454">
        <v>6450</v>
      </c>
      <c r="I2454" t="s">
        <v>11</v>
      </c>
      <c r="J2454" t="s">
        <v>77</v>
      </c>
      <c r="K2454" t="s">
        <v>150</v>
      </c>
      <c r="L2454" t="s">
        <v>18</v>
      </c>
      <c r="M2454" s="5">
        <v>236.79</v>
      </c>
    </row>
    <row r="2455" spans="1:13" x14ac:dyDescent="0.15">
      <c r="A2455" s="2">
        <v>45270</v>
      </c>
      <c r="B2455" s="3">
        <f t="shared" si="116"/>
        <v>2024</v>
      </c>
      <c r="C2455" t="str">
        <f t="shared" si="114"/>
        <v>2023-2024</v>
      </c>
      <c r="D2455" t="s">
        <v>147</v>
      </c>
      <c r="E2455" t="s">
        <v>73</v>
      </c>
      <c r="F2455" t="str">
        <f t="shared" si="115"/>
        <v>Victoria</v>
      </c>
      <c r="G2455" t="s">
        <v>45</v>
      </c>
      <c r="H2455">
        <v>3136</v>
      </c>
      <c r="I2455" t="s">
        <v>11</v>
      </c>
      <c r="J2455" t="s">
        <v>63</v>
      </c>
      <c r="K2455" t="s">
        <v>19</v>
      </c>
      <c r="L2455" t="s">
        <v>23</v>
      </c>
      <c r="M2455" s="5">
        <v>237.59</v>
      </c>
    </row>
    <row r="2456" spans="1:13" x14ac:dyDescent="0.15">
      <c r="A2456" s="2">
        <v>45025</v>
      </c>
      <c r="B2456" s="3">
        <f t="shared" si="116"/>
        <v>2023</v>
      </c>
      <c r="C2456" t="str">
        <f t="shared" si="114"/>
        <v>2022-2023</v>
      </c>
      <c r="D2456" t="s">
        <v>148</v>
      </c>
      <c r="E2456" t="s">
        <v>99</v>
      </c>
      <c r="F2456" t="str">
        <f t="shared" si="115"/>
        <v>Victoria</v>
      </c>
      <c r="G2456" t="s">
        <v>45</v>
      </c>
      <c r="H2456">
        <v>3148</v>
      </c>
      <c r="I2456" t="s">
        <v>11</v>
      </c>
      <c r="J2456" t="s">
        <v>63</v>
      </c>
      <c r="K2456" t="s">
        <v>157</v>
      </c>
      <c r="L2456" t="s">
        <v>22</v>
      </c>
      <c r="M2456" s="5">
        <v>237.69</v>
      </c>
    </row>
    <row r="2457" spans="1:13" x14ac:dyDescent="0.15">
      <c r="A2457" s="2">
        <v>45354</v>
      </c>
      <c r="B2457" s="3">
        <f t="shared" si="116"/>
        <v>2024</v>
      </c>
      <c r="C2457" t="str">
        <f t="shared" si="114"/>
        <v>2023-2024</v>
      </c>
      <c r="D2457" t="s">
        <v>147</v>
      </c>
      <c r="E2457" t="s">
        <v>115</v>
      </c>
      <c r="F2457" t="str">
        <f t="shared" si="115"/>
        <v>Western Australia</v>
      </c>
      <c r="G2457" t="s">
        <v>48</v>
      </c>
      <c r="H2457">
        <v>6280</v>
      </c>
      <c r="I2457" t="s">
        <v>11</v>
      </c>
      <c r="J2457" t="s">
        <v>94</v>
      </c>
      <c r="K2457" t="s">
        <v>153</v>
      </c>
      <c r="L2457" t="s">
        <v>16</v>
      </c>
      <c r="M2457" s="5">
        <v>237.81</v>
      </c>
    </row>
    <row r="2458" spans="1:13" x14ac:dyDescent="0.15">
      <c r="A2458" s="2">
        <v>44950</v>
      </c>
      <c r="B2458" s="3">
        <f t="shared" si="116"/>
        <v>2023</v>
      </c>
      <c r="C2458" t="str">
        <f t="shared" si="114"/>
        <v>2022-2023</v>
      </c>
      <c r="D2458" t="s">
        <v>148</v>
      </c>
      <c r="E2458" t="s">
        <v>107</v>
      </c>
      <c r="F2458" t="str">
        <f t="shared" si="115"/>
        <v>Queensland</v>
      </c>
      <c r="G2458" t="s">
        <v>35</v>
      </c>
      <c r="H2458">
        <v>4220</v>
      </c>
      <c r="I2458" t="s">
        <v>11</v>
      </c>
      <c r="J2458" t="s">
        <v>104</v>
      </c>
      <c r="K2458" t="s">
        <v>155</v>
      </c>
      <c r="L2458" t="s">
        <v>20</v>
      </c>
      <c r="M2458" s="5">
        <v>238.1</v>
      </c>
    </row>
    <row r="2459" spans="1:13" x14ac:dyDescent="0.15">
      <c r="A2459" s="2">
        <v>45118</v>
      </c>
      <c r="B2459" s="3">
        <f t="shared" si="116"/>
        <v>2024</v>
      </c>
      <c r="C2459" t="str">
        <f t="shared" si="114"/>
        <v>2023-2024</v>
      </c>
      <c r="D2459" t="s">
        <v>148</v>
      </c>
      <c r="E2459" t="s">
        <v>57</v>
      </c>
      <c r="F2459" t="str">
        <f t="shared" si="115"/>
        <v>New South Wales</v>
      </c>
      <c r="G2459" t="s">
        <v>10</v>
      </c>
      <c r="H2459">
        <v>2560</v>
      </c>
      <c r="I2459" t="s">
        <v>11</v>
      </c>
      <c r="J2459" t="s">
        <v>58</v>
      </c>
      <c r="K2459" t="s">
        <v>19</v>
      </c>
      <c r="L2459" t="s">
        <v>23</v>
      </c>
      <c r="M2459" s="5">
        <v>238.21</v>
      </c>
    </row>
    <row r="2460" spans="1:13" x14ac:dyDescent="0.15">
      <c r="A2460" s="2">
        <v>45266</v>
      </c>
      <c r="B2460" s="3">
        <f t="shared" si="116"/>
        <v>2024</v>
      </c>
      <c r="C2460" t="str">
        <f t="shared" si="114"/>
        <v>2023-2024</v>
      </c>
      <c r="D2460" t="s">
        <v>147</v>
      </c>
      <c r="E2460" t="s">
        <v>103</v>
      </c>
      <c r="F2460" t="str">
        <f t="shared" si="115"/>
        <v>Queensland</v>
      </c>
      <c r="G2460" t="s">
        <v>35</v>
      </c>
      <c r="H2460">
        <v>4509</v>
      </c>
      <c r="I2460" t="s">
        <v>11</v>
      </c>
      <c r="J2460" t="s">
        <v>104</v>
      </c>
      <c r="K2460" t="s">
        <v>149</v>
      </c>
      <c r="L2460" t="s">
        <v>15</v>
      </c>
      <c r="M2460" s="5">
        <v>238.78000000000003</v>
      </c>
    </row>
    <row r="2461" spans="1:13" x14ac:dyDescent="0.15">
      <c r="A2461" s="2">
        <v>45257</v>
      </c>
      <c r="B2461" s="3">
        <f t="shared" si="116"/>
        <v>2024</v>
      </c>
      <c r="C2461" t="str">
        <f t="shared" si="114"/>
        <v>2023-2024</v>
      </c>
      <c r="D2461" t="s">
        <v>148</v>
      </c>
      <c r="E2461" t="s">
        <v>141</v>
      </c>
      <c r="F2461" t="str">
        <f t="shared" si="115"/>
        <v>Western Australia</v>
      </c>
      <c r="G2461" t="s">
        <v>48</v>
      </c>
      <c r="H2461">
        <v>6052</v>
      </c>
      <c r="I2461" t="s">
        <v>11</v>
      </c>
      <c r="J2461" t="s">
        <v>49</v>
      </c>
      <c r="K2461" t="s">
        <v>149</v>
      </c>
      <c r="L2461" t="s">
        <v>15</v>
      </c>
      <c r="M2461" s="5">
        <v>239.52</v>
      </c>
    </row>
    <row r="2462" spans="1:13" x14ac:dyDescent="0.15">
      <c r="A2462" s="2">
        <v>45146</v>
      </c>
      <c r="B2462" s="3">
        <f t="shared" si="116"/>
        <v>2024</v>
      </c>
      <c r="C2462" t="str">
        <f t="shared" si="114"/>
        <v>2023-2024</v>
      </c>
      <c r="D2462" t="s">
        <v>147</v>
      </c>
      <c r="E2462" t="s">
        <v>140</v>
      </c>
      <c r="F2462" t="str">
        <f t="shared" si="115"/>
        <v>Tasmania</v>
      </c>
      <c r="G2462" t="s">
        <v>70</v>
      </c>
      <c r="H2462">
        <v>7320</v>
      </c>
      <c r="I2462" t="s">
        <v>11</v>
      </c>
      <c r="J2462" t="s">
        <v>71</v>
      </c>
      <c r="K2462" t="s">
        <v>153</v>
      </c>
      <c r="L2462" t="s">
        <v>16</v>
      </c>
      <c r="M2462" s="5">
        <v>239.82999999999998</v>
      </c>
    </row>
    <row r="2463" spans="1:13" x14ac:dyDescent="0.15">
      <c r="A2463" s="2">
        <v>45067</v>
      </c>
      <c r="B2463" s="3">
        <f t="shared" si="116"/>
        <v>2023</v>
      </c>
      <c r="C2463" t="str">
        <f t="shared" si="114"/>
        <v>2022-2023</v>
      </c>
      <c r="D2463" t="s">
        <v>147</v>
      </c>
      <c r="E2463" t="s">
        <v>116</v>
      </c>
      <c r="F2463" t="str">
        <f t="shared" si="115"/>
        <v>Western Australia</v>
      </c>
      <c r="G2463" t="s">
        <v>48</v>
      </c>
      <c r="H2463">
        <v>6725</v>
      </c>
      <c r="I2463" t="s">
        <v>11</v>
      </c>
      <c r="J2463" t="s">
        <v>77</v>
      </c>
      <c r="K2463" t="s">
        <v>154</v>
      </c>
      <c r="L2463" t="s">
        <v>14</v>
      </c>
      <c r="M2463" s="5">
        <v>239.83</v>
      </c>
    </row>
    <row r="2464" spans="1:13" x14ac:dyDescent="0.15">
      <c r="A2464" s="2">
        <v>45095</v>
      </c>
      <c r="B2464" s="3">
        <f t="shared" si="116"/>
        <v>2023</v>
      </c>
      <c r="C2464" t="str">
        <f t="shared" si="114"/>
        <v>2022-2023</v>
      </c>
      <c r="D2464" t="s">
        <v>147</v>
      </c>
      <c r="E2464" t="s">
        <v>145</v>
      </c>
      <c r="F2464" t="str">
        <f t="shared" si="115"/>
        <v>New South Wales</v>
      </c>
      <c r="G2464" t="s">
        <v>10</v>
      </c>
      <c r="H2464">
        <v>2101</v>
      </c>
      <c r="I2464" t="s">
        <v>11</v>
      </c>
      <c r="J2464" t="s">
        <v>27</v>
      </c>
      <c r="K2464" t="s">
        <v>150</v>
      </c>
      <c r="L2464" t="s">
        <v>18</v>
      </c>
      <c r="M2464" s="5">
        <v>239.84</v>
      </c>
    </row>
    <row r="2465" spans="1:13" x14ac:dyDescent="0.15">
      <c r="A2465" s="2">
        <v>45440</v>
      </c>
      <c r="B2465" s="3">
        <f t="shared" si="116"/>
        <v>2024</v>
      </c>
      <c r="C2465" t="str">
        <f t="shared" si="114"/>
        <v>2023-2024</v>
      </c>
      <c r="D2465" t="s">
        <v>147</v>
      </c>
      <c r="E2465" t="s">
        <v>73</v>
      </c>
      <c r="F2465" t="str">
        <f t="shared" si="115"/>
        <v>Victoria</v>
      </c>
      <c r="G2465" t="s">
        <v>45</v>
      </c>
      <c r="H2465">
        <v>3136</v>
      </c>
      <c r="I2465" t="s">
        <v>11</v>
      </c>
      <c r="J2465" t="s">
        <v>63</v>
      </c>
      <c r="K2465" t="s">
        <v>151</v>
      </c>
      <c r="L2465" t="s">
        <v>21</v>
      </c>
      <c r="M2465" s="5">
        <v>239.92</v>
      </c>
    </row>
    <row r="2466" spans="1:13" x14ac:dyDescent="0.15">
      <c r="A2466" s="2">
        <v>45572</v>
      </c>
      <c r="B2466" s="3">
        <f t="shared" si="116"/>
        <v>2025</v>
      </c>
      <c r="C2466" t="str">
        <f t="shared" si="114"/>
        <v>2024-2025</v>
      </c>
      <c r="D2466" t="s">
        <v>147</v>
      </c>
      <c r="E2466" t="s">
        <v>56</v>
      </c>
      <c r="F2466" t="str">
        <f t="shared" si="115"/>
        <v>Northern Territory</v>
      </c>
      <c r="G2466" t="s">
        <v>29</v>
      </c>
      <c r="H2466">
        <v>870</v>
      </c>
      <c r="I2466" t="s">
        <v>11</v>
      </c>
      <c r="J2466" t="s">
        <v>30</v>
      </c>
      <c r="K2466" t="s">
        <v>151</v>
      </c>
      <c r="L2466" t="s">
        <v>21</v>
      </c>
      <c r="M2466" s="5">
        <v>239.94</v>
      </c>
    </row>
    <row r="2467" spans="1:13" x14ac:dyDescent="0.15">
      <c r="A2467" s="2">
        <v>45143</v>
      </c>
      <c r="B2467" s="3">
        <f t="shared" si="116"/>
        <v>2024</v>
      </c>
      <c r="C2467" t="str">
        <f t="shared" si="114"/>
        <v>2023-2024</v>
      </c>
      <c r="D2467" t="s">
        <v>148</v>
      </c>
      <c r="E2467" t="s">
        <v>110</v>
      </c>
      <c r="F2467" t="str">
        <f t="shared" si="115"/>
        <v>Queensland</v>
      </c>
      <c r="G2467" t="s">
        <v>35</v>
      </c>
      <c r="H2467">
        <v>4680</v>
      </c>
      <c r="I2467" t="s">
        <v>11</v>
      </c>
      <c r="J2467" t="s">
        <v>51</v>
      </c>
      <c r="K2467" t="s">
        <v>151</v>
      </c>
      <c r="L2467" t="s">
        <v>21</v>
      </c>
      <c r="M2467" s="5">
        <v>239.94</v>
      </c>
    </row>
    <row r="2468" spans="1:13" x14ac:dyDescent="0.15">
      <c r="A2468" s="2">
        <v>45545</v>
      </c>
      <c r="B2468" s="3">
        <f t="shared" si="116"/>
        <v>2025</v>
      </c>
      <c r="C2468" t="str">
        <f t="shared" si="114"/>
        <v>2024-2025</v>
      </c>
      <c r="D2468" t="s">
        <v>147</v>
      </c>
      <c r="E2468" t="s">
        <v>103</v>
      </c>
      <c r="F2468" t="str">
        <f t="shared" si="115"/>
        <v>Queensland</v>
      </c>
      <c r="G2468" t="s">
        <v>35</v>
      </c>
      <c r="H2468">
        <v>4509</v>
      </c>
      <c r="I2468" t="s">
        <v>11</v>
      </c>
      <c r="J2468" t="s">
        <v>104</v>
      </c>
      <c r="K2468" t="s">
        <v>156</v>
      </c>
      <c r="L2468" t="s">
        <v>17</v>
      </c>
      <c r="M2468" s="5">
        <v>239.94</v>
      </c>
    </row>
    <row r="2469" spans="1:13" x14ac:dyDescent="0.15">
      <c r="A2469" s="2">
        <v>45510</v>
      </c>
      <c r="B2469" s="3">
        <f t="shared" si="116"/>
        <v>2025</v>
      </c>
      <c r="C2469" t="str">
        <f t="shared" si="114"/>
        <v>2024-2025</v>
      </c>
      <c r="D2469" t="s">
        <v>148</v>
      </c>
      <c r="E2469" t="s">
        <v>87</v>
      </c>
      <c r="F2469" t="str">
        <f t="shared" si="115"/>
        <v>New South Wales</v>
      </c>
      <c r="G2469" t="s">
        <v>10</v>
      </c>
      <c r="H2469">
        <v>2790</v>
      </c>
      <c r="I2469" t="s">
        <v>11</v>
      </c>
      <c r="J2469" t="s">
        <v>25</v>
      </c>
      <c r="K2469" t="s">
        <v>155</v>
      </c>
      <c r="L2469" t="s">
        <v>20</v>
      </c>
      <c r="M2469" s="5">
        <v>240.01</v>
      </c>
    </row>
    <row r="2470" spans="1:13" x14ac:dyDescent="0.15">
      <c r="A2470" s="2">
        <v>45040</v>
      </c>
      <c r="B2470" s="3">
        <f t="shared" si="116"/>
        <v>2023</v>
      </c>
      <c r="C2470" t="str">
        <f t="shared" si="114"/>
        <v>2022-2023</v>
      </c>
      <c r="D2470" t="s">
        <v>147</v>
      </c>
      <c r="E2470" t="s">
        <v>115</v>
      </c>
      <c r="F2470" t="str">
        <f t="shared" si="115"/>
        <v>Western Australia</v>
      </c>
      <c r="G2470" t="s">
        <v>48</v>
      </c>
      <c r="H2470">
        <v>6280</v>
      </c>
      <c r="I2470" t="s">
        <v>11</v>
      </c>
      <c r="J2470" t="s">
        <v>94</v>
      </c>
      <c r="K2470" t="s">
        <v>19</v>
      </c>
      <c r="L2470" t="s">
        <v>23</v>
      </c>
      <c r="M2470" s="5">
        <v>240.70999999999998</v>
      </c>
    </row>
    <row r="2471" spans="1:13" x14ac:dyDescent="0.15">
      <c r="A2471" s="2">
        <v>45521</v>
      </c>
      <c r="B2471" s="3">
        <f t="shared" si="116"/>
        <v>2025</v>
      </c>
      <c r="C2471" t="str">
        <f t="shared" si="114"/>
        <v>2024-2025</v>
      </c>
      <c r="D2471" t="s">
        <v>147</v>
      </c>
      <c r="E2471" t="s">
        <v>96</v>
      </c>
      <c r="F2471" t="str">
        <f t="shared" si="115"/>
        <v>Western Australia</v>
      </c>
      <c r="G2471" t="s">
        <v>48</v>
      </c>
      <c r="H2471">
        <v>6330</v>
      </c>
      <c r="I2471" t="s">
        <v>11</v>
      </c>
      <c r="J2471" t="s">
        <v>94</v>
      </c>
      <c r="K2471" t="s">
        <v>154</v>
      </c>
      <c r="L2471" t="s">
        <v>14</v>
      </c>
      <c r="M2471" s="5">
        <v>240.82</v>
      </c>
    </row>
    <row r="2472" spans="1:13" x14ac:dyDescent="0.15">
      <c r="A2472" s="2">
        <v>45557</v>
      </c>
      <c r="B2472" s="3">
        <f t="shared" si="116"/>
        <v>2025</v>
      </c>
      <c r="C2472" t="str">
        <f t="shared" si="114"/>
        <v>2024-2025</v>
      </c>
      <c r="D2472" t="s">
        <v>147</v>
      </c>
      <c r="E2472" t="s">
        <v>62</v>
      </c>
      <c r="F2472" t="str">
        <f t="shared" si="115"/>
        <v>Victoria</v>
      </c>
      <c r="G2472" t="s">
        <v>45</v>
      </c>
      <c r="H2472">
        <v>3134</v>
      </c>
      <c r="I2472" t="s">
        <v>11</v>
      </c>
      <c r="J2472" t="s">
        <v>63</v>
      </c>
      <c r="K2472" t="s">
        <v>153</v>
      </c>
      <c r="L2472" t="s">
        <v>16</v>
      </c>
      <c r="M2472" s="5">
        <v>240.93</v>
      </c>
    </row>
    <row r="2473" spans="1:13" x14ac:dyDescent="0.15">
      <c r="A2473" s="2">
        <v>45152</v>
      </c>
      <c r="B2473" s="3">
        <f t="shared" si="116"/>
        <v>2024</v>
      </c>
      <c r="C2473" t="str">
        <f t="shared" si="114"/>
        <v>2023-2024</v>
      </c>
      <c r="D2473" t="s">
        <v>147</v>
      </c>
      <c r="E2473" t="s">
        <v>93</v>
      </c>
      <c r="F2473" t="str">
        <f t="shared" si="115"/>
        <v>Western Australia</v>
      </c>
      <c r="G2473" t="s">
        <v>48</v>
      </c>
      <c r="H2473">
        <v>6112</v>
      </c>
      <c r="I2473" t="s">
        <v>11</v>
      </c>
      <c r="J2473" t="s">
        <v>94</v>
      </c>
      <c r="K2473" t="s">
        <v>150</v>
      </c>
      <c r="L2473" t="s">
        <v>18</v>
      </c>
      <c r="M2473" s="5">
        <v>241.28000000000003</v>
      </c>
    </row>
    <row r="2474" spans="1:13" x14ac:dyDescent="0.15">
      <c r="A2474" s="2">
        <v>45309</v>
      </c>
      <c r="B2474" s="3">
        <f t="shared" si="116"/>
        <v>2024</v>
      </c>
      <c r="C2474" t="str">
        <f t="shared" si="114"/>
        <v>2023-2024</v>
      </c>
      <c r="D2474" t="s">
        <v>147</v>
      </c>
      <c r="E2474" t="s">
        <v>73</v>
      </c>
      <c r="F2474" t="str">
        <f t="shared" si="115"/>
        <v>Victoria</v>
      </c>
      <c r="G2474" t="s">
        <v>45</v>
      </c>
      <c r="H2474">
        <v>3136</v>
      </c>
      <c r="I2474" t="s">
        <v>11</v>
      </c>
      <c r="J2474" t="s">
        <v>63</v>
      </c>
      <c r="K2474" t="s">
        <v>153</v>
      </c>
      <c r="L2474" t="s">
        <v>16</v>
      </c>
      <c r="M2474" s="5">
        <v>241.33</v>
      </c>
    </row>
    <row r="2475" spans="1:13" x14ac:dyDescent="0.15">
      <c r="A2475" s="2">
        <v>45437</v>
      </c>
      <c r="B2475" s="3">
        <f t="shared" si="116"/>
        <v>2024</v>
      </c>
      <c r="C2475" t="str">
        <f t="shared" si="114"/>
        <v>2023-2024</v>
      </c>
      <c r="D2475" t="s">
        <v>147</v>
      </c>
      <c r="E2475" t="s">
        <v>90</v>
      </c>
      <c r="F2475" t="str">
        <f t="shared" si="115"/>
        <v>Victoria</v>
      </c>
      <c r="G2475" t="s">
        <v>45</v>
      </c>
      <c r="H2475">
        <v>3179</v>
      </c>
      <c r="I2475" t="s">
        <v>11</v>
      </c>
      <c r="J2475" t="s">
        <v>63</v>
      </c>
      <c r="K2475" t="s">
        <v>19</v>
      </c>
      <c r="L2475" t="s">
        <v>23</v>
      </c>
      <c r="M2475" s="5">
        <v>241.51999999999998</v>
      </c>
    </row>
    <row r="2476" spans="1:13" x14ac:dyDescent="0.15">
      <c r="A2476" s="2">
        <v>45431</v>
      </c>
      <c r="B2476" s="3">
        <f t="shared" si="116"/>
        <v>2024</v>
      </c>
      <c r="C2476" t="str">
        <f t="shared" si="114"/>
        <v>2023-2024</v>
      </c>
      <c r="D2476" t="s">
        <v>147</v>
      </c>
      <c r="E2476" t="s">
        <v>42</v>
      </c>
      <c r="F2476" t="str">
        <f t="shared" si="115"/>
        <v>Queensland</v>
      </c>
      <c r="G2476" t="s">
        <v>35</v>
      </c>
      <c r="H2476">
        <v>4053</v>
      </c>
      <c r="I2476" t="s">
        <v>11</v>
      </c>
      <c r="J2476" t="s">
        <v>43</v>
      </c>
      <c r="K2476" t="s">
        <v>155</v>
      </c>
      <c r="L2476" t="s">
        <v>20</v>
      </c>
      <c r="M2476" s="5">
        <v>241.72</v>
      </c>
    </row>
    <row r="2477" spans="1:13" x14ac:dyDescent="0.15">
      <c r="A2477" s="2">
        <v>45016</v>
      </c>
      <c r="B2477" s="3">
        <f t="shared" si="116"/>
        <v>2023</v>
      </c>
      <c r="C2477" t="str">
        <f t="shared" si="114"/>
        <v>2022-2023</v>
      </c>
      <c r="D2477" t="s">
        <v>147</v>
      </c>
      <c r="E2477" t="s">
        <v>79</v>
      </c>
      <c r="F2477" t="str">
        <f t="shared" si="115"/>
        <v>Australian Capital Territory</v>
      </c>
      <c r="G2477" t="s">
        <v>80</v>
      </c>
      <c r="H2477">
        <v>2617</v>
      </c>
      <c r="I2477" t="s">
        <v>11</v>
      </c>
      <c r="J2477" t="s">
        <v>58</v>
      </c>
      <c r="K2477" t="s">
        <v>154</v>
      </c>
      <c r="L2477" t="s">
        <v>14</v>
      </c>
      <c r="M2477" s="5">
        <v>241.85</v>
      </c>
    </row>
    <row r="2478" spans="1:13" x14ac:dyDescent="0.15">
      <c r="A2478" s="2">
        <v>45041</v>
      </c>
      <c r="B2478" s="3">
        <f t="shared" si="116"/>
        <v>2023</v>
      </c>
      <c r="C2478" t="str">
        <f t="shared" si="114"/>
        <v>2022-2023</v>
      </c>
      <c r="D2478" t="s">
        <v>147</v>
      </c>
      <c r="E2478" t="s">
        <v>137</v>
      </c>
      <c r="F2478" t="str">
        <f t="shared" si="115"/>
        <v>New South Wales</v>
      </c>
      <c r="G2478" t="s">
        <v>10</v>
      </c>
      <c r="H2478">
        <v>2031</v>
      </c>
      <c r="I2478" t="s">
        <v>11</v>
      </c>
      <c r="J2478" t="s">
        <v>12</v>
      </c>
      <c r="K2478" t="s">
        <v>149</v>
      </c>
      <c r="L2478" t="s">
        <v>15</v>
      </c>
      <c r="M2478" s="5">
        <v>242.06</v>
      </c>
    </row>
    <row r="2479" spans="1:13" x14ac:dyDescent="0.15">
      <c r="A2479" s="2">
        <v>45213</v>
      </c>
      <c r="B2479" s="3">
        <f t="shared" si="116"/>
        <v>2024</v>
      </c>
      <c r="C2479" t="str">
        <f t="shared" si="114"/>
        <v>2023-2024</v>
      </c>
      <c r="D2479" t="s">
        <v>147</v>
      </c>
      <c r="E2479" t="s">
        <v>47</v>
      </c>
      <c r="F2479" t="str">
        <f t="shared" si="115"/>
        <v>Western Australia</v>
      </c>
      <c r="G2479" t="s">
        <v>48</v>
      </c>
      <c r="H2479">
        <v>6030</v>
      </c>
      <c r="I2479" t="s">
        <v>11</v>
      </c>
      <c r="J2479" t="s">
        <v>49</v>
      </c>
      <c r="K2479" t="s">
        <v>149</v>
      </c>
      <c r="L2479" t="s">
        <v>15</v>
      </c>
      <c r="M2479" s="5">
        <v>242.20999999999998</v>
      </c>
    </row>
    <row r="2480" spans="1:13" x14ac:dyDescent="0.15">
      <c r="A2480" s="2">
        <v>45455</v>
      </c>
      <c r="B2480" s="3">
        <f t="shared" si="116"/>
        <v>2024</v>
      </c>
      <c r="C2480" t="str">
        <f t="shared" si="114"/>
        <v>2023-2024</v>
      </c>
      <c r="D2480" t="s">
        <v>148</v>
      </c>
      <c r="E2480" t="s">
        <v>100</v>
      </c>
      <c r="F2480" t="str">
        <f t="shared" si="115"/>
        <v>Western Australia</v>
      </c>
      <c r="G2480" t="s">
        <v>48</v>
      </c>
      <c r="H2480">
        <v>6021</v>
      </c>
      <c r="I2480" t="s">
        <v>11</v>
      </c>
      <c r="J2480" t="s">
        <v>49</v>
      </c>
      <c r="K2480" t="s">
        <v>154</v>
      </c>
      <c r="L2480" t="s">
        <v>14</v>
      </c>
      <c r="M2480" s="5">
        <v>242.3</v>
      </c>
    </row>
    <row r="2481" spans="1:13" x14ac:dyDescent="0.15">
      <c r="A2481" s="2">
        <v>45477</v>
      </c>
      <c r="B2481" s="3">
        <f t="shared" si="116"/>
        <v>2025</v>
      </c>
      <c r="C2481" t="str">
        <f t="shared" si="114"/>
        <v>2024-2025</v>
      </c>
      <c r="D2481" t="s">
        <v>147</v>
      </c>
      <c r="E2481" t="s">
        <v>109</v>
      </c>
      <c r="F2481" t="str">
        <f t="shared" si="115"/>
        <v>New South Wales</v>
      </c>
      <c r="G2481" t="s">
        <v>10</v>
      </c>
      <c r="H2481">
        <v>2480</v>
      </c>
      <c r="I2481" t="s">
        <v>11</v>
      </c>
      <c r="J2481" t="s">
        <v>68</v>
      </c>
      <c r="K2481" t="s">
        <v>156</v>
      </c>
      <c r="L2481" t="s">
        <v>17</v>
      </c>
      <c r="M2481" s="5">
        <v>242.32999999999998</v>
      </c>
    </row>
    <row r="2482" spans="1:13" x14ac:dyDescent="0.15">
      <c r="A2482" s="2">
        <v>45291</v>
      </c>
      <c r="B2482" s="3">
        <f t="shared" si="116"/>
        <v>2024</v>
      </c>
      <c r="C2482" t="str">
        <f t="shared" si="114"/>
        <v>2023-2024</v>
      </c>
      <c r="D2482" t="s">
        <v>147</v>
      </c>
      <c r="E2482" t="s">
        <v>144</v>
      </c>
      <c r="F2482" t="str">
        <f t="shared" si="115"/>
        <v>Queensland</v>
      </c>
      <c r="G2482" t="s">
        <v>35</v>
      </c>
      <c r="H2482">
        <v>4566</v>
      </c>
      <c r="I2482" t="s">
        <v>11</v>
      </c>
      <c r="J2482" t="s">
        <v>120</v>
      </c>
      <c r="K2482" t="s">
        <v>155</v>
      </c>
      <c r="L2482" t="s">
        <v>20</v>
      </c>
      <c r="M2482" s="5">
        <v>242.57000000000002</v>
      </c>
    </row>
    <row r="2483" spans="1:13" x14ac:dyDescent="0.15">
      <c r="A2483" s="2">
        <v>44973</v>
      </c>
      <c r="B2483" s="3">
        <f t="shared" si="116"/>
        <v>2023</v>
      </c>
      <c r="C2483" t="str">
        <f t="shared" si="114"/>
        <v>2022-2023</v>
      </c>
      <c r="D2483" t="s">
        <v>148</v>
      </c>
      <c r="E2483" t="s">
        <v>125</v>
      </c>
      <c r="F2483" t="str">
        <f t="shared" si="115"/>
        <v>Victoria</v>
      </c>
      <c r="G2483" t="s">
        <v>45</v>
      </c>
      <c r="H2483">
        <v>3400</v>
      </c>
      <c r="I2483" t="s">
        <v>11</v>
      </c>
      <c r="J2483" t="s">
        <v>60</v>
      </c>
      <c r="K2483" t="s">
        <v>152</v>
      </c>
      <c r="L2483" t="s">
        <v>13</v>
      </c>
      <c r="M2483" s="5">
        <v>242.72000000000003</v>
      </c>
    </row>
    <row r="2484" spans="1:13" x14ac:dyDescent="0.15">
      <c r="A2484" s="2">
        <v>45423</v>
      </c>
      <c r="B2484" s="3">
        <f t="shared" si="116"/>
        <v>2024</v>
      </c>
      <c r="C2484" t="str">
        <f t="shared" si="114"/>
        <v>2023-2024</v>
      </c>
      <c r="D2484" t="s">
        <v>147</v>
      </c>
      <c r="E2484" t="s">
        <v>146</v>
      </c>
      <c r="F2484" t="str">
        <f t="shared" si="115"/>
        <v>Victoria</v>
      </c>
      <c r="G2484" t="s">
        <v>45</v>
      </c>
      <c r="H2484">
        <v>3353</v>
      </c>
      <c r="I2484" t="s">
        <v>11</v>
      </c>
      <c r="J2484" t="s">
        <v>60</v>
      </c>
      <c r="K2484" t="s">
        <v>154</v>
      </c>
      <c r="L2484" t="s">
        <v>14</v>
      </c>
      <c r="M2484" s="5">
        <v>242.86</v>
      </c>
    </row>
    <row r="2485" spans="1:13" x14ac:dyDescent="0.15">
      <c r="A2485" s="2">
        <v>44997</v>
      </c>
      <c r="B2485" s="3">
        <f t="shared" si="116"/>
        <v>2023</v>
      </c>
      <c r="C2485" t="str">
        <f t="shared" si="114"/>
        <v>2022-2023</v>
      </c>
      <c r="D2485" t="s">
        <v>147</v>
      </c>
      <c r="E2485" t="s">
        <v>118</v>
      </c>
      <c r="F2485" t="str">
        <f t="shared" si="115"/>
        <v>New South Wales</v>
      </c>
      <c r="G2485" t="s">
        <v>10</v>
      </c>
      <c r="H2485">
        <v>2158</v>
      </c>
      <c r="I2485" t="s">
        <v>11</v>
      </c>
      <c r="J2485" t="s">
        <v>27</v>
      </c>
      <c r="K2485" t="s">
        <v>150</v>
      </c>
      <c r="L2485" t="s">
        <v>18</v>
      </c>
      <c r="M2485" s="5">
        <v>243.72000000000003</v>
      </c>
    </row>
    <row r="2486" spans="1:13" x14ac:dyDescent="0.15">
      <c r="A2486" s="2">
        <v>45323</v>
      </c>
      <c r="B2486" s="3">
        <f t="shared" si="116"/>
        <v>2024</v>
      </c>
      <c r="C2486" t="str">
        <f t="shared" si="114"/>
        <v>2023-2024</v>
      </c>
      <c r="D2486" t="s">
        <v>147</v>
      </c>
      <c r="E2486" t="s">
        <v>83</v>
      </c>
      <c r="F2486" t="str">
        <f t="shared" si="115"/>
        <v>New South Wales</v>
      </c>
      <c r="G2486" t="s">
        <v>10</v>
      </c>
      <c r="H2486">
        <v>2750</v>
      </c>
      <c r="I2486" t="s">
        <v>11</v>
      </c>
      <c r="J2486" t="s">
        <v>25</v>
      </c>
      <c r="K2486" t="s">
        <v>154</v>
      </c>
      <c r="L2486" t="s">
        <v>14</v>
      </c>
      <c r="M2486" s="5">
        <v>243.73999999999998</v>
      </c>
    </row>
    <row r="2487" spans="1:13" x14ac:dyDescent="0.15">
      <c r="A2487" s="2">
        <v>44993</v>
      </c>
      <c r="B2487" s="3">
        <f t="shared" si="116"/>
        <v>2023</v>
      </c>
      <c r="C2487" t="str">
        <f t="shared" si="114"/>
        <v>2022-2023</v>
      </c>
      <c r="D2487" t="s">
        <v>147</v>
      </c>
      <c r="E2487" t="s">
        <v>34</v>
      </c>
      <c r="F2487" t="str">
        <f t="shared" si="115"/>
        <v>Queensland</v>
      </c>
      <c r="G2487" t="s">
        <v>35</v>
      </c>
      <c r="H2487">
        <v>4802</v>
      </c>
      <c r="I2487" t="s">
        <v>11</v>
      </c>
      <c r="J2487" t="s">
        <v>36</v>
      </c>
      <c r="K2487" t="s">
        <v>154</v>
      </c>
      <c r="L2487" t="s">
        <v>14</v>
      </c>
      <c r="M2487" s="5">
        <v>243.83</v>
      </c>
    </row>
    <row r="2488" spans="1:13" x14ac:dyDescent="0.15">
      <c r="A2488" s="2">
        <v>45196</v>
      </c>
      <c r="B2488" s="3">
        <f t="shared" si="116"/>
        <v>2024</v>
      </c>
      <c r="C2488" t="str">
        <f t="shared" si="114"/>
        <v>2023-2024</v>
      </c>
      <c r="D2488" t="s">
        <v>147</v>
      </c>
      <c r="E2488" t="s">
        <v>34</v>
      </c>
      <c r="F2488" t="str">
        <f t="shared" si="115"/>
        <v>Queensland</v>
      </c>
      <c r="G2488" t="s">
        <v>35</v>
      </c>
      <c r="H2488">
        <v>4802</v>
      </c>
      <c r="I2488" t="s">
        <v>11</v>
      </c>
      <c r="J2488" t="s">
        <v>36</v>
      </c>
      <c r="K2488" t="s">
        <v>153</v>
      </c>
      <c r="L2488" t="s">
        <v>16</v>
      </c>
      <c r="M2488" s="5">
        <v>244.92000000000002</v>
      </c>
    </row>
    <row r="2489" spans="1:13" x14ac:dyDescent="0.15">
      <c r="A2489" s="2">
        <v>45184</v>
      </c>
      <c r="B2489" s="3">
        <f t="shared" si="116"/>
        <v>2024</v>
      </c>
      <c r="C2489" t="str">
        <f t="shared" si="114"/>
        <v>2023-2024</v>
      </c>
      <c r="D2489" t="s">
        <v>148</v>
      </c>
      <c r="E2489" t="s">
        <v>61</v>
      </c>
      <c r="F2489" t="str">
        <f t="shared" si="115"/>
        <v>New South Wales</v>
      </c>
      <c r="G2489" t="s">
        <v>10</v>
      </c>
      <c r="H2489">
        <v>2539</v>
      </c>
      <c r="I2489" t="s">
        <v>11</v>
      </c>
      <c r="J2489" t="s">
        <v>58</v>
      </c>
      <c r="K2489" t="s">
        <v>156</v>
      </c>
      <c r="L2489" t="s">
        <v>17</v>
      </c>
      <c r="M2489" s="5">
        <v>245.48</v>
      </c>
    </row>
    <row r="2490" spans="1:13" x14ac:dyDescent="0.15">
      <c r="A2490" s="2">
        <v>45138</v>
      </c>
      <c r="B2490" s="3">
        <f t="shared" si="116"/>
        <v>2024</v>
      </c>
      <c r="C2490" t="str">
        <f t="shared" si="114"/>
        <v>2023-2024</v>
      </c>
      <c r="D2490" t="s">
        <v>148</v>
      </c>
      <c r="E2490" t="s">
        <v>141</v>
      </c>
      <c r="F2490" t="str">
        <f t="shared" si="115"/>
        <v>Western Australia</v>
      </c>
      <c r="G2490" t="s">
        <v>48</v>
      </c>
      <c r="H2490">
        <v>6052</v>
      </c>
      <c r="I2490" t="s">
        <v>11</v>
      </c>
      <c r="J2490" t="s">
        <v>49</v>
      </c>
      <c r="K2490" t="s">
        <v>151</v>
      </c>
      <c r="L2490" t="s">
        <v>21</v>
      </c>
      <c r="M2490" s="5">
        <v>245.59</v>
      </c>
    </row>
    <row r="2491" spans="1:13" x14ac:dyDescent="0.15">
      <c r="A2491" s="2">
        <v>45355</v>
      </c>
      <c r="B2491" s="3">
        <f t="shared" si="116"/>
        <v>2024</v>
      </c>
      <c r="C2491" t="str">
        <f t="shared" si="114"/>
        <v>2023-2024</v>
      </c>
      <c r="D2491" t="s">
        <v>147</v>
      </c>
      <c r="E2491" t="s">
        <v>47</v>
      </c>
      <c r="F2491" t="str">
        <f t="shared" si="115"/>
        <v>Western Australia</v>
      </c>
      <c r="G2491" t="s">
        <v>48</v>
      </c>
      <c r="H2491">
        <v>6030</v>
      </c>
      <c r="I2491" t="s">
        <v>11</v>
      </c>
      <c r="J2491" t="s">
        <v>49</v>
      </c>
      <c r="K2491" t="s">
        <v>154</v>
      </c>
      <c r="L2491" t="s">
        <v>14</v>
      </c>
      <c r="M2491" s="5">
        <v>245.63</v>
      </c>
    </row>
    <row r="2492" spans="1:13" x14ac:dyDescent="0.15">
      <c r="A2492" s="2">
        <v>45369</v>
      </c>
      <c r="B2492" s="3">
        <f t="shared" si="116"/>
        <v>2024</v>
      </c>
      <c r="C2492" t="str">
        <f t="shared" si="114"/>
        <v>2023-2024</v>
      </c>
      <c r="D2492" t="s">
        <v>147</v>
      </c>
      <c r="E2492" t="s">
        <v>86</v>
      </c>
      <c r="F2492" t="str">
        <f t="shared" si="115"/>
        <v>New South Wales</v>
      </c>
      <c r="G2492" t="s">
        <v>10</v>
      </c>
      <c r="H2492">
        <v>2064</v>
      </c>
      <c r="I2492" t="s">
        <v>11</v>
      </c>
      <c r="J2492" t="s">
        <v>12</v>
      </c>
      <c r="K2492" t="s">
        <v>154</v>
      </c>
      <c r="L2492" t="s">
        <v>14</v>
      </c>
      <c r="M2492" s="5">
        <v>245.79000000000002</v>
      </c>
    </row>
    <row r="2493" spans="1:13" x14ac:dyDescent="0.15">
      <c r="A2493" s="2">
        <v>45469</v>
      </c>
      <c r="B2493" s="3">
        <f t="shared" si="116"/>
        <v>2024</v>
      </c>
      <c r="C2493" t="str">
        <f t="shared" si="114"/>
        <v>2023-2024</v>
      </c>
      <c r="D2493" t="s">
        <v>147</v>
      </c>
      <c r="E2493" t="s">
        <v>67</v>
      </c>
      <c r="F2493" t="str">
        <f t="shared" si="115"/>
        <v>New South Wales</v>
      </c>
      <c r="G2493" t="s">
        <v>10</v>
      </c>
      <c r="H2493">
        <v>2478</v>
      </c>
      <c r="I2493" t="s">
        <v>11</v>
      </c>
      <c r="J2493" t="s">
        <v>68</v>
      </c>
      <c r="K2493" t="s">
        <v>156</v>
      </c>
      <c r="L2493" t="s">
        <v>17</v>
      </c>
      <c r="M2493" s="5">
        <v>245.98000000000002</v>
      </c>
    </row>
    <row r="2494" spans="1:13" x14ac:dyDescent="0.15">
      <c r="A2494" s="2">
        <v>45414</v>
      </c>
      <c r="B2494" s="3">
        <f t="shared" si="116"/>
        <v>2024</v>
      </c>
      <c r="C2494" t="str">
        <f t="shared" si="114"/>
        <v>2023-2024</v>
      </c>
      <c r="D2494" t="s">
        <v>147</v>
      </c>
      <c r="E2494" t="s">
        <v>75</v>
      </c>
      <c r="F2494" t="str">
        <f t="shared" si="115"/>
        <v>Victoria</v>
      </c>
      <c r="G2494" t="s">
        <v>45</v>
      </c>
      <c r="H2494">
        <v>3630</v>
      </c>
      <c r="I2494" t="s">
        <v>11</v>
      </c>
      <c r="J2494" t="s">
        <v>55</v>
      </c>
      <c r="K2494" t="s">
        <v>154</v>
      </c>
      <c r="L2494" t="s">
        <v>14</v>
      </c>
      <c r="M2494" s="5">
        <v>246.26</v>
      </c>
    </row>
    <row r="2495" spans="1:13" x14ac:dyDescent="0.15">
      <c r="A2495" s="2">
        <v>45448</v>
      </c>
      <c r="B2495" s="3">
        <f t="shared" si="116"/>
        <v>2024</v>
      </c>
      <c r="C2495" t="str">
        <f t="shared" si="114"/>
        <v>2023-2024</v>
      </c>
      <c r="D2495" t="s">
        <v>148</v>
      </c>
      <c r="E2495" t="s">
        <v>81</v>
      </c>
      <c r="F2495" t="str">
        <f t="shared" si="115"/>
        <v>New South Wales</v>
      </c>
      <c r="G2495" t="s">
        <v>10</v>
      </c>
      <c r="H2495">
        <v>2485</v>
      </c>
      <c r="I2495" t="s">
        <v>11</v>
      </c>
      <c r="J2495" t="s">
        <v>68</v>
      </c>
      <c r="K2495" t="s">
        <v>154</v>
      </c>
      <c r="L2495" t="s">
        <v>14</v>
      </c>
      <c r="M2495" s="5">
        <v>246.42000000000002</v>
      </c>
    </row>
    <row r="2496" spans="1:13" x14ac:dyDescent="0.15">
      <c r="A2496" s="2">
        <v>45025</v>
      </c>
      <c r="B2496" s="3">
        <f t="shared" si="116"/>
        <v>2023</v>
      </c>
      <c r="C2496" t="str">
        <f t="shared" si="114"/>
        <v>2022-2023</v>
      </c>
      <c r="D2496" t="s">
        <v>148</v>
      </c>
      <c r="E2496" t="s">
        <v>112</v>
      </c>
      <c r="F2496" t="str">
        <f t="shared" si="115"/>
        <v>Victoria</v>
      </c>
      <c r="G2496" t="s">
        <v>45</v>
      </c>
      <c r="H2496">
        <v>3076</v>
      </c>
      <c r="I2496" t="s">
        <v>11</v>
      </c>
      <c r="J2496" t="s">
        <v>46</v>
      </c>
      <c r="K2496" t="s">
        <v>156</v>
      </c>
      <c r="L2496" t="s">
        <v>17</v>
      </c>
      <c r="M2496" s="5">
        <v>247.39</v>
      </c>
    </row>
    <row r="2497" spans="1:13" x14ac:dyDescent="0.15">
      <c r="A2497" s="2">
        <v>45032</v>
      </c>
      <c r="B2497" s="3">
        <f t="shared" si="116"/>
        <v>2023</v>
      </c>
      <c r="C2497" t="str">
        <f t="shared" si="114"/>
        <v>2022-2023</v>
      </c>
      <c r="D2497" t="s">
        <v>147</v>
      </c>
      <c r="E2497" t="s">
        <v>62</v>
      </c>
      <c r="F2497" t="str">
        <f t="shared" si="115"/>
        <v>Victoria</v>
      </c>
      <c r="G2497" t="s">
        <v>45</v>
      </c>
      <c r="H2497">
        <v>3134</v>
      </c>
      <c r="I2497" t="s">
        <v>11</v>
      </c>
      <c r="J2497" t="s">
        <v>63</v>
      </c>
      <c r="K2497" t="s">
        <v>151</v>
      </c>
      <c r="L2497" t="s">
        <v>21</v>
      </c>
      <c r="M2497" s="5">
        <v>248.01999999999998</v>
      </c>
    </row>
    <row r="2498" spans="1:13" x14ac:dyDescent="0.15">
      <c r="A2498" s="2">
        <v>45635</v>
      </c>
      <c r="B2498" s="3">
        <f t="shared" si="116"/>
        <v>2025</v>
      </c>
      <c r="C2498" t="str">
        <f t="shared" ref="C2498:C2561" si="117">IF(MONTH(A2498) &gt;= 7, YEAR(A2498) &amp; "-" &amp; YEAR(A2498) + 1, YEAR(A2498) - 1 &amp; "-" &amp; YEAR(A2498))</f>
        <v>2024-2025</v>
      </c>
      <c r="D2498" t="s">
        <v>147</v>
      </c>
      <c r="E2498" t="s">
        <v>39</v>
      </c>
      <c r="F2498" t="str">
        <f t="shared" ref="F2498:F2561" si="118">IF(G2498="WA","Western Australia",
IF(G2498="NSW","New South Wales",
IF(G2498="QLD","Queensland",
IF(G2498="VIC","Victoria",
IF(G2498="TAS","Tasmania",
IF(G2498="SA","South Australia",
IF(G2498="NT","Northern Territory",
IF(G2498="ACT","Australian Capital Territory",G2498))))))))</f>
        <v>South Australia</v>
      </c>
      <c r="G2498" t="s">
        <v>32</v>
      </c>
      <c r="H2498">
        <v>5343</v>
      </c>
      <c r="I2498" t="s">
        <v>11</v>
      </c>
      <c r="J2498" t="s">
        <v>38</v>
      </c>
      <c r="K2498" t="s">
        <v>152</v>
      </c>
      <c r="L2498" t="s">
        <v>13</v>
      </c>
      <c r="M2498" s="5">
        <v>248.08</v>
      </c>
    </row>
    <row r="2499" spans="1:13" x14ac:dyDescent="0.15">
      <c r="A2499" s="2">
        <v>45331</v>
      </c>
      <c r="B2499" s="3">
        <f t="shared" ref="B2499:B2562" si="119">IF(MONTH(A2499)&gt;=7,YEAR(A2499)+1,YEAR(A2499))</f>
        <v>2024</v>
      </c>
      <c r="C2499" t="str">
        <f t="shared" si="117"/>
        <v>2023-2024</v>
      </c>
      <c r="D2499" t="s">
        <v>147</v>
      </c>
      <c r="E2499" t="s">
        <v>73</v>
      </c>
      <c r="F2499" t="str">
        <f t="shared" si="118"/>
        <v>Victoria</v>
      </c>
      <c r="G2499" t="s">
        <v>45</v>
      </c>
      <c r="H2499">
        <v>3136</v>
      </c>
      <c r="I2499" t="s">
        <v>11</v>
      </c>
      <c r="J2499" t="s">
        <v>63</v>
      </c>
      <c r="K2499" t="s">
        <v>150</v>
      </c>
      <c r="L2499" t="s">
        <v>18</v>
      </c>
      <c r="M2499" s="5">
        <v>248.3</v>
      </c>
    </row>
    <row r="2500" spans="1:13" x14ac:dyDescent="0.15">
      <c r="A2500" s="2">
        <v>45529</v>
      </c>
      <c r="B2500" s="3">
        <f t="shared" si="119"/>
        <v>2025</v>
      </c>
      <c r="C2500" t="str">
        <f t="shared" si="117"/>
        <v>2024-2025</v>
      </c>
      <c r="D2500" t="s">
        <v>147</v>
      </c>
      <c r="E2500" t="s">
        <v>126</v>
      </c>
      <c r="F2500" t="str">
        <f t="shared" si="118"/>
        <v>Queensland</v>
      </c>
      <c r="G2500" t="s">
        <v>35</v>
      </c>
      <c r="H2500">
        <v>4551</v>
      </c>
      <c r="I2500" t="s">
        <v>11</v>
      </c>
      <c r="J2500" t="s">
        <v>120</v>
      </c>
      <c r="K2500" t="s">
        <v>155</v>
      </c>
      <c r="L2500" t="s">
        <v>20</v>
      </c>
      <c r="M2500" s="5">
        <v>248.37</v>
      </c>
    </row>
    <row r="2501" spans="1:13" x14ac:dyDescent="0.15">
      <c r="A2501" s="2">
        <v>45253</v>
      </c>
      <c r="B2501" s="3">
        <f t="shared" si="119"/>
        <v>2024</v>
      </c>
      <c r="C2501" t="str">
        <f t="shared" si="117"/>
        <v>2023-2024</v>
      </c>
      <c r="D2501" t="s">
        <v>147</v>
      </c>
      <c r="E2501" t="s">
        <v>79</v>
      </c>
      <c r="F2501" t="str">
        <f t="shared" si="118"/>
        <v>Australian Capital Territory</v>
      </c>
      <c r="G2501" t="s">
        <v>80</v>
      </c>
      <c r="H2501">
        <v>2617</v>
      </c>
      <c r="I2501" t="s">
        <v>11</v>
      </c>
      <c r="J2501" t="s">
        <v>58</v>
      </c>
      <c r="K2501" t="s">
        <v>156</v>
      </c>
      <c r="L2501" t="s">
        <v>17</v>
      </c>
      <c r="M2501" s="5">
        <v>248.51000000000002</v>
      </c>
    </row>
    <row r="2502" spans="1:13" x14ac:dyDescent="0.15">
      <c r="A2502" s="2">
        <v>45174</v>
      </c>
      <c r="B2502" s="3">
        <f t="shared" si="119"/>
        <v>2024</v>
      </c>
      <c r="C2502" t="str">
        <f t="shared" si="117"/>
        <v>2023-2024</v>
      </c>
      <c r="D2502" t="s">
        <v>147</v>
      </c>
      <c r="E2502" t="s">
        <v>127</v>
      </c>
      <c r="F2502" t="str">
        <f t="shared" si="118"/>
        <v>New South Wales</v>
      </c>
      <c r="G2502" t="s">
        <v>10</v>
      </c>
      <c r="H2502">
        <v>2131</v>
      </c>
      <c r="I2502" t="s">
        <v>11</v>
      </c>
      <c r="J2502" t="s">
        <v>27</v>
      </c>
      <c r="K2502" t="s">
        <v>156</v>
      </c>
      <c r="L2502" t="s">
        <v>17</v>
      </c>
      <c r="M2502" s="5">
        <v>248.57</v>
      </c>
    </row>
    <row r="2503" spans="1:13" x14ac:dyDescent="0.15">
      <c r="A2503" s="2">
        <v>45312</v>
      </c>
      <c r="B2503" s="3">
        <f t="shared" si="119"/>
        <v>2024</v>
      </c>
      <c r="C2503" t="str">
        <f t="shared" si="117"/>
        <v>2023-2024</v>
      </c>
      <c r="D2503" t="s">
        <v>147</v>
      </c>
      <c r="E2503" t="s">
        <v>96</v>
      </c>
      <c r="F2503" t="str">
        <f t="shared" si="118"/>
        <v>Western Australia</v>
      </c>
      <c r="G2503" t="s">
        <v>48</v>
      </c>
      <c r="H2503">
        <v>6330</v>
      </c>
      <c r="I2503" t="s">
        <v>11</v>
      </c>
      <c r="J2503" t="s">
        <v>94</v>
      </c>
      <c r="K2503" t="s">
        <v>150</v>
      </c>
      <c r="L2503" t="s">
        <v>18</v>
      </c>
      <c r="M2503" s="5">
        <v>248.59</v>
      </c>
    </row>
    <row r="2504" spans="1:13" x14ac:dyDescent="0.15">
      <c r="A2504" s="2">
        <v>45129</v>
      </c>
      <c r="B2504" s="3">
        <f t="shared" si="119"/>
        <v>2024</v>
      </c>
      <c r="C2504" t="str">
        <f t="shared" si="117"/>
        <v>2023-2024</v>
      </c>
      <c r="D2504" t="s">
        <v>147</v>
      </c>
      <c r="E2504" t="s">
        <v>133</v>
      </c>
      <c r="F2504" t="str">
        <f t="shared" si="118"/>
        <v>Queensland</v>
      </c>
      <c r="G2504" t="s">
        <v>35</v>
      </c>
      <c r="H2504">
        <v>4305</v>
      </c>
      <c r="I2504" t="s">
        <v>11</v>
      </c>
      <c r="J2504" t="s">
        <v>104</v>
      </c>
      <c r="K2504" t="s">
        <v>154</v>
      </c>
      <c r="L2504" t="s">
        <v>14</v>
      </c>
      <c r="M2504" s="5">
        <v>248.76000000000002</v>
      </c>
    </row>
    <row r="2505" spans="1:13" x14ac:dyDescent="0.15">
      <c r="A2505" s="2">
        <v>45302</v>
      </c>
      <c r="B2505" s="3">
        <f t="shared" si="119"/>
        <v>2024</v>
      </c>
      <c r="C2505" t="str">
        <f t="shared" si="117"/>
        <v>2023-2024</v>
      </c>
      <c r="D2505" t="s">
        <v>147</v>
      </c>
      <c r="E2505" t="s">
        <v>140</v>
      </c>
      <c r="F2505" t="str">
        <f t="shared" si="118"/>
        <v>Tasmania</v>
      </c>
      <c r="G2505" t="s">
        <v>70</v>
      </c>
      <c r="H2505">
        <v>7320</v>
      </c>
      <c r="I2505" t="s">
        <v>11</v>
      </c>
      <c r="J2505" t="s">
        <v>71</v>
      </c>
      <c r="K2505" t="s">
        <v>150</v>
      </c>
      <c r="L2505" t="s">
        <v>18</v>
      </c>
      <c r="M2505" s="5">
        <v>249.38000000000002</v>
      </c>
    </row>
    <row r="2506" spans="1:13" x14ac:dyDescent="0.15">
      <c r="A2506" s="2">
        <v>45650</v>
      </c>
      <c r="B2506" s="3">
        <f t="shared" si="119"/>
        <v>2025</v>
      </c>
      <c r="C2506" t="str">
        <f t="shared" si="117"/>
        <v>2024-2025</v>
      </c>
      <c r="D2506" t="s">
        <v>148</v>
      </c>
      <c r="E2506" t="s">
        <v>131</v>
      </c>
      <c r="F2506" t="str">
        <f t="shared" si="118"/>
        <v>Western Australia</v>
      </c>
      <c r="G2506" t="s">
        <v>48</v>
      </c>
      <c r="H2506">
        <v>6530</v>
      </c>
      <c r="I2506" t="s">
        <v>11</v>
      </c>
      <c r="J2506" t="s">
        <v>77</v>
      </c>
      <c r="K2506" t="s">
        <v>156</v>
      </c>
      <c r="L2506" t="s">
        <v>17</v>
      </c>
      <c r="M2506" s="5">
        <v>249.57</v>
      </c>
    </row>
    <row r="2507" spans="1:13" x14ac:dyDescent="0.15">
      <c r="A2507" s="2">
        <v>45317</v>
      </c>
      <c r="B2507" s="3">
        <f t="shared" si="119"/>
        <v>2024</v>
      </c>
      <c r="C2507" t="str">
        <f t="shared" si="117"/>
        <v>2023-2024</v>
      </c>
      <c r="D2507" t="s">
        <v>147</v>
      </c>
      <c r="E2507" t="s">
        <v>86</v>
      </c>
      <c r="F2507" t="str">
        <f t="shared" si="118"/>
        <v>New South Wales</v>
      </c>
      <c r="G2507" t="s">
        <v>10</v>
      </c>
      <c r="H2507">
        <v>2064</v>
      </c>
      <c r="I2507" t="s">
        <v>11</v>
      </c>
      <c r="J2507" t="s">
        <v>12</v>
      </c>
      <c r="K2507" t="s">
        <v>154</v>
      </c>
      <c r="L2507" t="s">
        <v>14</v>
      </c>
      <c r="M2507" s="5">
        <v>249.91</v>
      </c>
    </row>
    <row r="2508" spans="1:13" x14ac:dyDescent="0.15">
      <c r="A2508" s="2">
        <v>45549</v>
      </c>
      <c r="B2508" s="3">
        <f t="shared" si="119"/>
        <v>2025</v>
      </c>
      <c r="C2508" t="str">
        <f t="shared" si="117"/>
        <v>2024-2025</v>
      </c>
      <c r="D2508" t="s">
        <v>147</v>
      </c>
      <c r="E2508" t="s">
        <v>37</v>
      </c>
      <c r="F2508" t="str">
        <f t="shared" si="118"/>
        <v>South Australia</v>
      </c>
      <c r="G2508" t="s">
        <v>32</v>
      </c>
      <c r="H2508">
        <v>5607</v>
      </c>
      <c r="I2508" t="s">
        <v>11</v>
      </c>
      <c r="J2508" t="s">
        <v>38</v>
      </c>
      <c r="K2508" t="s">
        <v>153</v>
      </c>
      <c r="L2508" t="s">
        <v>16</v>
      </c>
      <c r="M2508" s="5">
        <v>250.28000000000003</v>
      </c>
    </row>
    <row r="2509" spans="1:13" x14ac:dyDescent="0.15">
      <c r="A2509" s="2">
        <v>45268</v>
      </c>
      <c r="B2509" s="3">
        <f t="shared" si="119"/>
        <v>2024</v>
      </c>
      <c r="C2509" t="str">
        <f t="shared" si="117"/>
        <v>2023-2024</v>
      </c>
      <c r="D2509" t="s">
        <v>147</v>
      </c>
      <c r="E2509" t="s">
        <v>139</v>
      </c>
      <c r="F2509" t="str">
        <f t="shared" si="118"/>
        <v>New South Wales</v>
      </c>
      <c r="G2509" t="s">
        <v>10</v>
      </c>
      <c r="H2509">
        <v>2020</v>
      </c>
      <c r="I2509" t="s">
        <v>11</v>
      </c>
      <c r="J2509" t="s">
        <v>12</v>
      </c>
      <c r="K2509" t="s">
        <v>155</v>
      </c>
      <c r="L2509" t="s">
        <v>20</v>
      </c>
      <c r="M2509" s="5">
        <v>250.46</v>
      </c>
    </row>
    <row r="2510" spans="1:13" x14ac:dyDescent="0.15">
      <c r="A2510" s="2">
        <v>45095</v>
      </c>
      <c r="B2510" s="3">
        <f t="shared" si="119"/>
        <v>2023</v>
      </c>
      <c r="C2510" t="str">
        <f t="shared" si="117"/>
        <v>2022-2023</v>
      </c>
      <c r="D2510" t="s">
        <v>148</v>
      </c>
      <c r="E2510" t="s">
        <v>101</v>
      </c>
      <c r="F2510" t="str">
        <f t="shared" si="118"/>
        <v>Victoria</v>
      </c>
      <c r="G2510" t="s">
        <v>45</v>
      </c>
      <c r="H2510">
        <v>3131</v>
      </c>
      <c r="I2510" t="s">
        <v>11</v>
      </c>
      <c r="J2510" t="s">
        <v>63</v>
      </c>
      <c r="K2510" t="s">
        <v>153</v>
      </c>
      <c r="L2510" t="s">
        <v>16</v>
      </c>
      <c r="M2510" s="5">
        <v>250.81</v>
      </c>
    </row>
    <row r="2511" spans="1:13" x14ac:dyDescent="0.15">
      <c r="A2511" s="2">
        <v>45119</v>
      </c>
      <c r="B2511" s="3">
        <f t="shared" si="119"/>
        <v>2024</v>
      </c>
      <c r="C2511" t="str">
        <f t="shared" si="117"/>
        <v>2023-2024</v>
      </c>
      <c r="D2511" t="s">
        <v>148</v>
      </c>
      <c r="E2511" t="s">
        <v>127</v>
      </c>
      <c r="F2511" t="str">
        <f t="shared" si="118"/>
        <v>New South Wales</v>
      </c>
      <c r="G2511" t="s">
        <v>10</v>
      </c>
      <c r="H2511">
        <v>2131</v>
      </c>
      <c r="I2511" t="s">
        <v>11</v>
      </c>
      <c r="J2511" t="s">
        <v>27</v>
      </c>
      <c r="K2511" t="s">
        <v>151</v>
      </c>
      <c r="L2511" t="s">
        <v>21</v>
      </c>
      <c r="M2511" s="5">
        <v>251.68</v>
      </c>
    </row>
    <row r="2512" spans="1:13" x14ac:dyDescent="0.15">
      <c r="A2512" s="2">
        <v>45091</v>
      </c>
      <c r="B2512" s="3">
        <f t="shared" si="119"/>
        <v>2023</v>
      </c>
      <c r="C2512" t="str">
        <f t="shared" si="117"/>
        <v>2022-2023</v>
      </c>
      <c r="D2512" t="s">
        <v>148</v>
      </c>
      <c r="E2512" t="s">
        <v>141</v>
      </c>
      <c r="F2512" t="str">
        <f t="shared" si="118"/>
        <v>Western Australia</v>
      </c>
      <c r="G2512" t="s">
        <v>48</v>
      </c>
      <c r="H2512">
        <v>6052</v>
      </c>
      <c r="I2512" t="s">
        <v>11</v>
      </c>
      <c r="J2512" t="s">
        <v>49</v>
      </c>
      <c r="K2512" t="s">
        <v>150</v>
      </c>
      <c r="L2512" t="s">
        <v>18</v>
      </c>
      <c r="M2512" s="5">
        <v>253.38</v>
      </c>
    </row>
    <row r="2513" spans="1:13" x14ac:dyDescent="0.15">
      <c r="A2513" s="2">
        <v>45586</v>
      </c>
      <c r="B2513" s="3">
        <f t="shared" si="119"/>
        <v>2025</v>
      </c>
      <c r="C2513" t="str">
        <f t="shared" si="117"/>
        <v>2024-2025</v>
      </c>
      <c r="D2513" t="s">
        <v>147</v>
      </c>
      <c r="E2513" t="s">
        <v>139</v>
      </c>
      <c r="F2513" t="str">
        <f t="shared" si="118"/>
        <v>New South Wales</v>
      </c>
      <c r="G2513" t="s">
        <v>10</v>
      </c>
      <c r="H2513">
        <v>2020</v>
      </c>
      <c r="I2513" t="s">
        <v>11</v>
      </c>
      <c r="J2513" t="s">
        <v>12</v>
      </c>
      <c r="K2513" t="s">
        <v>154</v>
      </c>
      <c r="L2513" t="s">
        <v>14</v>
      </c>
      <c r="M2513" s="5">
        <v>253.71</v>
      </c>
    </row>
    <row r="2514" spans="1:13" x14ac:dyDescent="0.15">
      <c r="A2514" s="2">
        <v>45029</v>
      </c>
      <c r="B2514" s="3">
        <f t="shared" si="119"/>
        <v>2023</v>
      </c>
      <c r="C2514" t="str">
        <f t="shared" si="117"/>
        <v>2022-2023</v>
      </c>
      <c r="D2514" t="s">
        <v>148</v>
      </c>
      <c r="E2514" t="s">
        <v>142</v>
      </c>
      <c r="F2514" t="str">
        <f t="shared" si="118"/>
        <v>Australian Capital Territory</v>
      </c>
      <c r="G2514" t="s">
        <v>80</v>
      </c>
      <c r="H2514">
        <v>2609</v>
      </c>
      <c r="I2514" t="s">
        <v>11</v>
      </c>
      <c r="J2514" t="s">
        <v>58</v>
      </c>
      <c r="K2514" t="s">
        <v>150</v>
      </c>
      <c r="L2514" t="s">
        <v>18</v>
      </c>
      <c r="M2514" s="5">
        <v>253.81</v>
      </c>
    </row>
    <row r="2515" spans="1:13" x14ac:dyDescent="0.15">
      <c r="A2515" s="2">
        <v>45051</v>
      </c>
      <c r="B2515" s="3">
        <f t="shared" si="119"/>
        <v>2023</v>
      </c>
      <c r="C2515" t="str">
        <f t="shared" si="117"/>
        <v>2022-2023</v>
      </c>
      <c r="D2515" t="s">
        <v>147</v>
      </c>
      <c r="E2515" t="s">
        <v>85</v>
      </c>
      <c r="F2515" t="str">
        <f t="shared" si="118"/>
        <v>Queensland</v>
      </c>
      <c r="G2515" t="s">
        <v>35</v>
      </c>
      <c r="H2515">
        <v>4883</v>
      </c>
      <c r="I2515" t="s">
        <v>11</v>
      </c>
      <c r="J2515" t="s">
        <v>36</v>
      </c>
      <c r="K2515" t="s">
        <v>150</v>
      </c>
      <c r="L2515" t="s">
        <v>18</v>
      </c>
      <c r="M2515" s="5">
        <v>253.82</v>
      </c>
    </row>
    <row r="2516" spans="1:13" x14ac:dyDescent="0.15">
      <c r="A2516" s="2">
        <v>45470</v>
      </c>
      <c r="B2516" s="3">
        <f t="shared" si="119"/>
        <v>2024</v>
      </c>
      <c r="C2516" t="str">
        <f t="shared" si="117"/>
        <v>2023-2024</v>
      </c>
      <c r="D2516" t="s">
        <v>148</v>
      </c>
      <c r="E2516" t="s">
        <v>66</v>
      </c>
      <c r="F2516" t="str">
        <f t="shared" si="118"/>
        <v>South Australia</v>
      </c>
      <c r="G2516" t="s">
        <v>32</v>
      </c>
      <c r="H2516">
        <v>5169</v>
      </c>
      <c r="I2516" t="s">
        <v>11</v>
      </c>
      <c r="J2516" t="s">
        <v>33</v>
      </c>
      <c r="K2516" t="s">
        <v>150</v>
      </c>
      <c r="L2516" t="s">
        <v>18</v>
      </c>
      <c r="M2516" s="5">
        <v>253.82</v>
      </c>
    </row>
    <row r="2517" spans="1:13" x14ac:dyDescent="0.15">
      <c r="A2517" s="2">
        <v>45613</v>
      </c>
      <c r="B2517" s="3">
        <f t="shared" si="119"/>
        <v>2025</v>
      </c>
      <c r="C2517" t="str">
        <f t="shared" si="117"/>
        <v>2024-2025</v>
      </c>
      <c r="D2517" t="s">
        <v>148</v>
      </c>
      <c r="E2517" t="s">
        <v>66</v>
      </c>
      <c r="F2517" t="str">
        <f t="shared" si="118"/>
        <v>South Australia</v>
      </c>
      <c r="G2517" t="s">
        <v>32</v>
      </c>
      <c r="H2517">
        <v>5169</v>
      </c>
      <c r="I2517" t="s">
        <v>11</v>
      </c>
      <c r="J2517" t="s">
        <v>33</v>
      </c>
      <c r="K2517" t="s">
        <v>155</v>
      </c>
      <c r="L2517" t="s">
        <v>20</v>
      </c>
      <c r="M2517" s="5">
        <v>254.10000000000002</v>
      </c>
    </row>
    <row r="2518" spans="1:13" x14ac:dyDescent="0.15">
      <c r="A2518" s="2">
        <v>45009</v>
      </c>
      <c r="B2518" s="3">
        <f t="shared" si="119"/>
        <v>2023</v>
      </c>
      <c r="C2518" t="str">
        <f t="shared" si="117"/>
        <v>2022-2023</v>
      </c>
      <c r="D2518" t="s">
        <v>148</v>
      </c>
      <c r="E2518" t="s">
        <v>84</v>
      </c>
      <c r="F2518" t="str">
        <f t="shared" si="118"/>
        <v>Queensland</v>
      </c>
      <c r="G2518" t="s">
        <v>35</v>
      </c>
      <c r="H2518">
        <v>4740</v>
      </c>
      <c r="I2518" t="s">
        <v>11</v>
      </c>
      <c r="J2518" t="s">
        <v>51</v>
      </c>
      <c r="K2518" t="s">
        <v>154</v>
      </c>
      <c r="L2518" t="s">
        <v>14</v>
      </c>
      <c r="M2518" s="5">
        <v>254.87</v>
      </c>
    </row>
    <row r="2519" spans="1:13" x14ac:dyDescent="0.15">
      <c r="A2519" s="2">
        <v>45435</v>
      </c>
      <c r="B2519" s="3">
        <f t="shared" si="119"/>
        <v>2024</v>
      </c>
      <c r="C2519" t="str">
        <f t="shared" si="117"/>
        <v>2023-2024</v>
      </c>
      <c r="D2519" t="s">
        <v>147</v>
      </c>
      <c r="E2519" t="s">
        <v>73</v>
      </c>
      <c r="F2519" t="str">
        <f t="shared" si="118"/>
        <v>Victoria</v>
      </c>
      <c r="G2519" t="s">
        <v>45</v>
      </c>
      <c r="H2519">
        <v>3136</v>
      </c>
      <c r="I2519" t="s">
        <v>11</v>
      </c>
      <c r="J2519" t="s">
        <v>63</v>
      </c>
      <c r="K2519" t="s">
        <v>151</v>
      </c>
      <c r="L2519" t="s">
        <v>21</v>
      </c>
      <c r="M2519" s="5">
        <v>255.23000000000002</v>
      </c>
    </row>
    <row r="2520" spans="1:13" x14ac:dyDescent="0.15">
      <c r="A2520" s="2">
        <v>45315</v>
      </c>
      <c r="B2520" s="3">
        <f t="shared" si="119"/>
        <v>2024</v>
      </c>
      <c r="C2520" t="str">
        <f t="shared" si="117"/>
        <v>2023-2024</v>
      </c>
      <c r="D2520" t="s">
        <v>148</v>
      </c>
      <c r="E2520" t="s">
        <v>61</v>
      </c>
      <c r="F2520" t="str">
        <f t="shared" si="118"/>
        <v>New South Wales</v>
      </c>
      <c r="G2520" t="s">
        <v>10</v>
      </c>
      <c r="H2520">
        <v>2539</v>
      </c>
      <c r="I2520" t="s">
        <v>11</v>
      </c>
      <c r="J2520" t="s">
        <v>58</v>
      </c>
      <c r="K2520" t="s">
        <v>19</v>
      </c>
      <c r="L2520" t="s">
        <v>23</v>
      </c>
      <c r="M2520" s="5">
        <v>255.38</v>
      </c>
    </row>
    <row r="2521" spans="1:13" x14ac:dyDescent="0.15">
      <c r="A2521" s="2">
        <v>45182</v>
      </c>
      <c r="B2521" s="3">
        <f t="shared" si="119"/>
        <v>2024</v>
      </c>
      <c r="C2521" t="str">
        <f t="shared" si="117"/>
        <v>2023-2024</v>
      </c>
      <c r="D2521" t="s">
        <v>147</v>
      </c>
      <c r="E2521" t="s">
        <v>79</v>
      </c>
      <c r="F2521" t="str">
        <f t="shared" si="118"/>
        <v>Australian Capital Territory</v>
      </c>
      <c r="G2521" t="s">
        <v>80</v>
      </c>
      <c r="H2521">
        <v>2617</v>
      </c>
      <c r="I2521" t="s">
        <v>11</v>
      </c>
      <c r="J2521" t="s">
        <v>58</v>
      </c>
      <c r="K2521" t="s">
        <v>152</v>
      </c>
      <c r="L2521" t="s">
        <v>13</v>
      </c>
      <c r="M2521" s="5">
        <v>255.78999999999996</v>
      </c>
    </row>
    <row r="2522" spans="1:13" x14ac:dyDescent="0.15">
      <c r="A2522" s="2">
        <v>45528</v>
      </c>
      <c r="B2522" s="3">
        <f t="shared" si="119"/>
        <v>2025</v>
      </c>
      <c r="C2522" t="str">
        <f t="shared" si="117"/>
        <v>2024-2025</v>
      </c>
      <c r="D2522" t="s">
        <v>147</v>
      </c>
      <c r="E2522" t="s">
        <v>146</v>
      </c>
      <c r="F2522" t="str">
        <f t="shared" si="118"/>
        <v>Victoria</v>
      </c>
      <c r="G2522" t="s">
        <v>45</v>
      </c>
      <c r="H2522">
        <v>3353</v>
      </c>
      <c r="I2522" t="s">
        <v>11</v>
      </c>
      <c r="J2522" t="s">
        <v>60</v>
      </c>
      <c r="K2522" t="s">
        <v>156</v>
      </c>
      <c r="L2522" t="s">
        <v>17</v>
      </c>
      <c r="M2522" s="5">
        <v>257.24</v>
      </c>
    </row>
    <row r="2523" spans="1:13" x14ac:dyDescent="0.15">
      <c r="A2523" s="2">
        <v>45067</v>
      </c>
      <c r="B2523" s="3">
        <f t="shared" si="119"/>
        <v>2023</v>
      </c>
      <c r="C2523" t="str">
        <f t="shared" si="117"/>
        <v>2022-2023</v>
      </c>
      <c r="D2523" t="s">
        <v>147</v>
      </c>
      <c r="E2523" t="s">
        <v>52</v>
      </c>
      <c r="F2523" t="str">
        <f t="shared" si="118"/>
        <v>Victoria</v>
      </c>
      <c r="G2523" t="s">
        <v>45</v>
      </c>
      <c r="H2523">
        <v>3030</v>
      </c>
      <c r="I2523" t="s">
        <v>11</v>
      </c>
      <c r="J2523" t="s">
        <v>46</v>
      </c>
      <c r="K2523" t="s">
        <v>154</v>
      </c>
      <c r="L2523" t="s">
        <v>14</v>
      </c>
      <c r="M2523" s="5">
        <v>257.28999999999996</v>
      </c>
    </row>
    <row r="2524" spans="1:13" x14ac:dyDescent="0.15">
      <c r="A2524" s="2">
        <v>45150</v>
      </c>
      <c r="B2524" s="3">
        <f t="shared" si="119"/>
        <v>2024</v>
      </c>
      <c r="C2524" t="str">
        <f t="shared" si="117"/>
        <v>2023-2024</v>
      </c>
      <c r="D2524" t="s">
        <v>147</v>
      </c>
      <c r="E2524" t="s">
        <v>86</v>
      </c>
      <c r="F2524" t="str">
        <f t="shared" si="118"/>
        <v>New South Wales</v>
      </c>
      <c r="G2524" t="s">
        <v>10</v>
      </c>
      <c r="H2524">
        <v>2064</v>
      </c>
      <c r="I2524" t="s">
        <v>11</v>
      </c>
      <c r="J2524" t="s">
        <v>12</v>
      </c>
      <c r="K2524" t="s">
        <v>154</v>
      </c>
      <c r="L2524" t="s">
        <v>14</v>
      </c>
      <c r="M2524" s="5">
        <v>257.83999999999997</v>
      </c>
    </row>
    <row r="2525" spans="1:13" x14ac:dyDescent="0.15">
      <c r="A2525" s="2">
        <v>45345</v>
      </c>
      <c r="B2525" s="3">
        <f t="shared" si="119"/>
        <v>2024</v>
      </c>
      <c r="C2525" t="str">
        <f t="shared" si="117"/>
        <v>2023-2024</v>
      </c>
      <c r="D2525" t="s">
        <v>147</v>
      </c>
      <c r="E2525" t="s">
        <v>101</v>
      </c>
      <c r="F2525" t="str">
        <f t="shared" si="118"/>
        <v>Victoria</v>
      </c>
      <c r="G2525" t="s">
        <v>45</v>
      </c>
      <c r="H2525">
        <v>3131</v>
      </c>
      <c r="I2525" t="s">
        <v>11</v>
      </c>
      <c r="J2525" t="s">
        <v>63</v>
      </c>
      <c r="K2525" t="s">
        <v>150</v>
      </c>
      <c r="L2525" t="s">
        <v>18</v>
      </c>
      <c r="M2525" s="5">
        <v>257.93</v>
      </c>
    </row>
    <row r="2526" spans="1:13" x14ac:dyDescent="0.15">
      <c r="A2526" s="2">
        <v>45550</v>
      </c>
      <c r="B2526" s="3">
        <f t="shared" si="119"/>
        <v>2025</v>
      </c>
      <c r="C2526" t="str">
        <f t="shared" si="117"/>
        <v>2024-2025</v>
      </c>
      <c r="D2526" t="s">
        <v>147</v>
      </c>
      <c r="E2526" t="s">
        <v>50</v>
      </c>
      <c r="F2526" t="str">
        <f t="shared" si="118"/>
        <v>Queensland</v>
      </c>
      <c r="G2526" t="s">
        <v>35</v>
      </c>
      <c r="H2526">
        <v>4703</v>
      </c>
      <c r="I2526" t="s">
        <v>11</v>
      </c>
      <c r="J2526" t="s">
        <v>51</v>
      </c>
      <c r="K2526" t="s">
        <v>152</v>
      </c>
      <c r="L2526" t="s">
        <v>13</v>
      </c>
      <c r="M2526" s="5">
        <v>258.33000000000004</v>
      </c>
    </row>
    <row r="2527" spans="1:13" x14ac:dyDescent="0.15">
      <c r="A2527" s="2">
        <v>44971</v>
      </c>
      <c r="B2527" s="3">
        <f t="shared" si="119"/>
        <v>2023</v>
      </c>
      <c r="C2527" t="str">
        <f t="shared" si="117"/>
        <v>2022-2023</v>
      </c>
      <c r="D2527" t="s">
        <v>148</v>
      </c>
      <c r="E2527" t="s">
        <v>143</v>
      </c>
      <c r="F2527" t="str">
        <f t="shared" si="118"/>
        <v>New South Wales</v>
      </c>
      <c r="G2527" t="s">
        <v>10</v>
      </c>
      <c r="H2527">
        <v>2154</v>
      </c>
      <c r="I2527" t="s">
        <v>11</v>
      </c>
      <c r="J2527" t="s">
        <v>27</v>
      </c>
      <c r="K2527" t="s">
        <v>155</v>
      </c>
      <c r="L2527" t="s">
        <v>20</v>
      </c>
      <c r="M2527" s="5">
        <v>258.35000000000002</v>
      </c>
    </row>
    <row r="2528" spans="1:13" x14ac:dyDescent="0.15">
      <c r="A2528" s="2">
        <v>45473</v>
      </c>
      <c r="B2528" s="3">
        <f t="shared" si="119"/>
        <v>2024</v>
      </c>
      <c r="C2528" t="str">
        <f t="shared" si="117"/>
        <v>2023-2024</v>
      </c>
      <c r="D2528" t="s">
        <v>147</v>
      </c>
      <c r="E2528" t="s">
        <v>115</v>
      </c>
      <c r="F2528" t="str">
        <f t="shared" si="118"/>
        <v>Western Australia</v>
      </c>
      <c r="G2528" t="s">
        <v>48</v>
      </c>
      <c r="H2528">
        <v>6280</v>
      </c>
      <c r="I2528" t="s">
        <v>11</v>
      </c>
      <c r="J2528" t="s">
        <v>94</v>
      </c>
      <c r="K2528" t="s">
        <v>149</v>
      </c>
      <c r="L2528" t="s">
        <v>15</v>
      </c>
      <c r="M2528" s="5">
        <v>258.39999999999998</v>
      </c>
    </row>
    <row r="2529" spans="1:13" x14ac:dyDescent="0.15">
      <c r="A2529" s="2">
        <v>45169</v>
      </c>
      <c r="B2529" s="3">
        <f t="shared" si="119"/>
        <v>2024</v>
      </c>
      <c r="C2529" t="str">
        <f t="shared" si="117"/>
        <v>2023-2024</v>
      </c>
      <c r="D2529" t="s">
        <v>147</v>
      </c>
      <c r="E2529" t="s">
        <v>88</v>
      </c>
      <c r="F2529" t="str">
        <f t="shared" si="118"/>
        <v>South Australia</v>
      </c>
      <c r="G2529" t="s">
        <v>32</v>
      </c>
      <c r="H2529">
        <v>5011</v>
      </c>
      <c r="I2529" t="s">
        <v>11</v>
      </c>
      <c r="J2529" t="s">
        <v>33</v>
      </c>
      <c r="K2529" t="s">
        <v>19</v>
      </c>
      <c r="L2529" t="s">
        <v>23</v>
      </c>
      <c r="M2529" s="5">
        <v>258.53999999999996</v>
      </c>
    </row>
    <row r="2530" spans="1:13" x14ac:dyDescent="0.15">
      <c r="A2530" s="2">
        <v>44961</v>
      </c>
      <c r="B2530" s="3">
        <f t="shared" si="119"/>
        <v>2023</v>
      </c>
      <c r="C2530" t="str">
        <f t="shared" si="117"/>
        <v>2022-2023</v>
      </c>
      <c r="D2530" t="s">
        <v>148</v>
      </c>
      <c r="E2530" t="s">
        <v>105</v>
      </c>
      <c r="F2530" t="str">
        <f t="shared" si="118"/>
        <v>Victoria</v>
      </c>
      <c r="G2530" t="s">
        <v>45</v>
      </c>
      <c r="H2530">
        <v>3500</v>
      </c>
      <c r="I2530" t="s">
        <v>11</v>
      </c>
      <c r="J2530" t="s">
        <v>60</v>
      </c>
      <c r="K2530" t="s">
        <v>149</v>
      </c>
      <c r="L2530" t="s">
        <v>15</v>
      </c>
      <c r="M2530" s="5">
        <v>258.74</v>
      </c>
    </row>
    <row r="2531" spans="1:13" x14ac:dyDescent="0.15">
      <c r="A2531" s="2">
        <v>45482</v>
      </c>
      <c r="B2531" s="3">
        <f t="shared" si="119"/>
        <v>2025</v>
      </c>
      <c r="C2531" t="str">
        <f t="shared" si="117"/>
        <v>2024-2025</v>
      </c>
      <c r="D2531" t="s">
        <v>147</v>
      </c>
      <c r="E2531" t="s">
        <v>73</v>
      </c>
      <c r="F2531" t="str">
        <f t="shared" si="118"/>
        <v>Victoria</v>
      </c>
      <c r="G2531" t="s">
        <v>45</v>
      </c>
      <c r="H2531">
        <v>3136</v>
      </c>
      <c r="I2531" t="s">
        <v>11</v>
      </c>
      <c r="J2531" t="s">
        <v>63</v>
      </c>
      <c r="K2531" t="s">
        <v>152</v>
      </c>
      <c r="L2531" t="s">
        <v>13</v>
      </c>
      <c r="M2531" s="5">
        <v>258.97000000000003</v>
      </c>
    </row>
    <row r="2532" spans="1:13" x14ac:dyDescent="0.15">
      <c r="A2532" s="2">
        <v>45424</v>
      </c>
      <c r="B2532" s="3">
        <f t="shared" si="119"/>
        <v>2024</v>
      </c>
      <c r="C2532" t="str">
        <f t="shared" si="117"/>
        <v>2023-2024</v>
      </c>
      <c r="D2532" t="s">
        <v>148</v>
      </c>
      <c r="E2532" t="s">
        <v>41</v>
      </c>
      <c r="F2532" t="str">
        <f t="shared" si="118"/>
        <v>New South Wales</v>
      </c>
      <c r="G2532" t="s">
        <v>10</v>
      </c>
      <c r="H2532">
        <v>2830</v>
      </c>
      <c r="I2532" t="s">
        <v>11</v>
      </c>
      <c r="J2532" t="s">
        <v>25</v>
      </c>
      <c r="K2532" t="s">
        <v>153</v>
      </c>
      <c r="L2532" t="s">
        <v>16</v>
      </c>
      <c r="M2532" s="5">
        <v>259.31</v>
      </c>
    </row>
    <row r="2533" spans="1:13" x14ac:dyDescent="0.15">
      <c r="A2533" s="2">
        <v>45279</v>
      </c>
      <c r="B2533" s="3">
        <f t="shared" si="119"/>
        <v>2024</v>
      </c>
      <c r="C2533" t="str">
        <f t="shared" si="117"/>
        <v>2023-2024</v>
      </c>
      <c r="D2533" t="s">
        <v>147</v>
      </c>
      <c r="E2533" t="s">
        <v>62</v>
      </c>
      <c r="F2533" t="str">
        <f t="shared" si="118"/>
        <v>Victoria</v>
      </c>
      <c r="G2533" t="s">
        <v>45</v>
      </c>
      <c r="H2533">
        <v>3134</v>
      </c>
      <c r="I2533" t="s">
        <v>11</v>
      </c>
      <c r="J2533" t="s">
        <v>63</v>
      </c>
      <c r="K2533" t="s">
        <v>154</v>
      </c>
      <c r="L2533" t="s">
        <v>14</v>
      </c>
      <c r="M2533" s="5">
        <v>259.78000000000003</v>
      </c>
    </row>
    <row r="2534" spans="1:13" x14ac:dyDescent="0.15">
      <c r="A2534" s="2">
        <v>45137</v>
      </c>
      <c r="B2534" s="3">
        <f t="shared" si="119"/>
        <v>2024</v>
      </c>
      <c r="C2534" t="str">
        <f t="shared" si="117"/>
        <v>2023-2024</v>
      </c>
      <c r="D2534" t="s">
        <v>148</v>
      </c>
      <c r="E2534" t="s">
        <v>105</v>
      </c>
      <c r="F2534" t="str">
        <f t="shared" si="118"/>
        <v>Victoria</v>
      </c>
      <c r="G2534" t="s">
        <v>45</v>
      </c>
      <c r="H2534">
        <v>3500</v>
      </c>
      <c r="I2534" t="s">
        <v>11</v>
      </c>
      <c r="J2534" t="s">
        <v>60</v>
      </c>
      <c r="K2534" t="s">
        <v>154</v>
      </c>
      <c r="L2534" t="s">
        <v>14</v>
      </c>
      <c r="M2534" s="5">
        <v>259.87</v>
      </c>
    </row>
    <row r="2535" spans="1:13" x14ac:dyDescent="0.15">
      <c r="A2535" s="2">
        <v>45353</v>
      </c>
      <c r="B2535" s="3">
        <f t="shared" si="119"/>
        <v>2024</v>
      </c>
      <c r="C2535" t="str">
        <f t="shared" si="117"/>
        <v>2023-2024</v>
      </c>
      <c r="D2535" t="s">
        <v>147</v>
      </c>
      <c r="E2535" t="s">
        <v>97</v>
      </c>
      <c r="F2535" t="str">
        <f t="shared" si="118"/>
        <v>Tasmania</v>
      </c>
      <c r="G2535" t="s">
        <v>70</v>
      </c>
      <c r="H2535">
        <v>7250</v>
      </c>
      <c r="I2535" t="s">
        <v>11</v>
      </c>
      <c r="J2535" t="s">
        <v>71</v>
      </c>
      <c r="K2535" t="s">
        <v>156</v>
      </c>
      <c r="L2535" t="s">
        <v>17</v>
      </c>
      <c r="M2535" s="5">
        <v>260.57</v>
      </c>
    </row>
    <row r="2536" spans="1:13" x14ac:dyDescent="0.15">
      <c r="A2536" s="2">
        <v>45458</v>
      </c>
      <c r="B2536" s="3">
        <f t="shared" si="119"/>
        <v>2024</v>
      </c>
      <c r="C2536" t="str">
        <f t="shared" si="117"/>
        <v>2023-2024</v>
      </c>
      <c r="D2536" t="s">
        <v>148</v>
      </c>
      <c r="E2536" t="s">
        <v>136</v>
      </c>
      <c r="F2536" t="str">
        <f t="shared" si="118"/>
        <v>Victoria</v>
      </c>
      <c r="G2536" t="s">
        <v>45</v>
      </c>
      <c r="H2536">
        <v>3175</v>
      </c>
      <c r="I2536" t="s">
        <v>11</v>
      </c>
      <c r="J2536" t="s">
        <v>63</v>
      </c>
      <c r="K2536" t="s">
        <v>149</v>
      </c>
      <c r="L2536" t="s">
        <v>15</v>
      </c>
      <c r="M2536" s="5">
        <v>260.7</v>
      </c>
    </row>
    <row r="2537" spans="1:13" x14ac:dyDescent="0.15">
      <c r="A2537" s="2">
        <v>45036</v>
      </c>
      <c r="B2537" s="3">
        <f t="shared" si="119"/>
        <v>2023</v>
      </c>
      <c r="C2537" t="str">
        <f t="shared" si="117"/>
        <v>2022-2023</v>
      </c>
      <c r="D2537" t="s">
        <v>147</v>
      </c>
      <c r="E2537" t="s">
        <v>96</v>
      </c>
      <c r="F2537" t="str">
        <f t="shared" si="118"/>
        <v>Western Australia</v>
      </c>
      <c r="G2537" t="s">
        <v>48</v>
      </c>
      <c r="H2537">
        <v>6330</v>
      </c>
      <c r="I2537" t="s">
        <v>11</v>
      </c>
      <c r="J2537" t="s">
        <v>94</v>
      </c>
      <c r="K2537" t="s">
        <v>150</v>
      </c>
      <c r="L2537" t="s">
        <v>18</v>
      </c>
      <c r="M2537" s="5">
        <v>260.73</v>
      </c>
    </row>
    <row r="2538" spans="1:13" x14ac:dyDescent="0.15">
      <c r="A2538" s="2">
        <v>44989</v>
      </c>
      <c r="B2538" s="3">
        <f t="shared" si="119"/>
        <v>2023</v>
      </c>
      <c r="C2538" t="str">
        <f t="shared" si="117"/>
        <v>2022-2023</v>
      </c>
      <c r="D2538" t="s">
        <v>147</v>
      </c>
      <c r="E2538" t="s">
        <v>103</v>
      </c>
      <c r="F2538" t="str">
        <f t="shared" si="118"/>
        <v>Queensland</v>
      </c>
      <c r="G2538" t="s">
        <v>35</v>
      </c>
      <c r="H2538">
        <v>4509</v>
      </c>
      <c r="I2538" t="s">
        <v>11</v>
      </c>
      <c r="J2538" t="s">
        <v>104</v>
      </c>
      <c r="K2538" t="s">
        <v>156</v>
      </c>
      <c r="L2538" t="s">
        <v>17</v>
      </c>
      <c r="M2538" s="5">
        <v>260.73</v>
      </c>
    </row>
    <row r="2539" spans="1:13" x14ac:dyDescent="0.15">
      <c r="A2539" s="2">
        <v>45204</v>
      </c>
      <c r="B2539" s="3">
        <f t="shared" si="119"/>
        <v>2024</v>
      </c>
      <c r="C2539" t="str">
        <f t="shared" si="117"/>
        <v>2023-2024</v>
      </c>
      <c r="D2539" t="s">
        <v>147</v>
      </c>
      <c r="E2539" t="s">
        <v>75</v>
      </c>
      <c r="F2539" t="str">
        <f t="shared" si="118"/>
        <v>Victoria</v>
      </c>
      <c r="G2539" t="s">
        <v>45</v>
      </c>
      <c r="H2539">
        <v>3630</v>
      </c>
      <c r="I2539" t="s">
        <v>11</v>
      </c>
      <c r="J2539" t="s">
        <v>55</v>
      </c>
      <c r="K2539" t="s">
        <v>155</v>
      </c>
      <c r="L2539" t="s">
        <v>20</v>
      </c>
      <c r="M2539" s="5">
        <v>261.01</v>
      </c>
    </row>
    <row r="2540" spans="1:13" x14ac:dyDescent="0.15">
      <c r="A2540" s="2">
        <v>45118</v>
      </c>
      <c r="B2540" s="3">
        <f t="shared" si="119"/>
        <v>2024</v>
      </c>
      <c r="C2540" t="str">
        <f t="shared" si="117"/>
        <v>2023-2024</v>
      </c>
      <c r="D2540" t="s">
        <v>147</v>
      </c>
      <c r="E2540" t="s">
        <v>40</v>
      </c>
      <c r="F2540" t="str">
        <f t="shared" si="118"/>
        <v>New South Wales</v>
      </c>
      <c r="G2540" t="s">
        <v>10</v>
      </c>
      <c r="H2540">
        <v>2116</v>
      </c>
      <c r="I2540" t="s">
        <v>11</v>
      </c>
      <c r="J2540" t="s">
        <v>27</v>
      </c>
      <c r="K2540" t="s">
        <v>155</v>
      </c>
      <c r="L2540" t="s">
        <v>20</v>
      </c>
      <c r="M2540" s="5">
        <v>261.25000000000006</v>
      </c>
    </row>
    <row r="2541" spans="1:13" x14ac:dyDescent="0.15">
      <c r="A2541" s="2">
        <v>45054</v>
      </c>
      <c r="B2541" s="3">
        <f t="shared" si="119"/>
        <v>2023</v>
      </c>
      <c r="C2541" t="str">
        <f t="shared" si="117"/>
        <v>2022-2023</v>
      </c>
      <c r="D2541" t="s">
        <v>147</v>
      </c>
      <c r="E2541" t="s">
        <v>130</v>
      </c>
      <c r="F2541" t="str">
        <f t="shared" si="118"/>
        <v>South Australia</v>
      </c>
      <c r="G2541" t="s">
        <v>32</v>
      </c>
      <c r="H2541">
        <v>5290</v>
      </c>
      <c r="I2541" t="s">
        <v>11</v>
      </c>
      <c r="J2541" t="s">
        <v>38</v>
      </c>
      <c r="K2541" t="s">
        <v>155</v>
      </c>
      <c r="L2541" t="s">
        <v>20</v>
      </c>
      <c r="M2541" s="5">
        <v>261.36</v>
      </c>
    </row>
    <row r="2542" spans="1:13" x14ac:dyDescent="0.15">
      <c r="A2542" s="2">
        <v>45275</v>
      </c>
      <c r="B2542" s="3">
        <f t="shared" si="119"/>
        <v>2024</v>
      </c>
      <c r="C2542" t="str">
        <f t="shared" si="117"/>
        <v>2023-2024</v>
      </c>
      <c r="D2542" t="s">
        <v>147</v>
      </c>
      <c r="E2542" t="s">
        <v>92</v>
      </c>
      <c r="F2542" t="str">
        <f t="shared" si="118"/>
        <v>Queensland</v>
      </c>
      <c r="G2542" t="s">
        <v>35</v>
      </c>
      <c r="H2542">
        <v>4068</v>
      </c>
      <c r="I2542" t="s">
        <v>11</v>
      </c>
      <c r="J2542" t="s">
        <v>43</v>
      </c>
      <c r="K2542" t="s">
        <v>19</v>
      </c>
      <c r="L2542" t="s">
        <v>23</v>
      </c>
      <c r="M2542" s="5">
        <v>261.46000000000004</v>
      </c>
    </row>
    <row r="2543" spans="1:13" x14ac:dyDescent="0.15">
      <c r="A2543" s="2">
        <v>45432</v>
      </c>
      <c r="B2543" s="3">
        <f t="shared" si="119"/>
        <v>2024</v>
      </c>
      <c r="C2543" t="str">
        <f t="shared" si="117"/>
        <v>2023-2024</v>
      </c>
      <c r="D2543" t="s">
        <v>148</v>
      </c>
      <c r="E2543" t="s">
        <v>59</v>
      </c>
      <c r="F2543" t="str">
        <f t="shared" si="118"/>
        <v>Victoria</v>
      </c>
      <c r="G2543" t="s">
        <v>45</v>
      </c>
      <c r="H2543">
        <v>3280</v>
      </c>
      <c r="I2543" t="s">
        <v>11</v>
      </c>
      <c r="J2543" t="s">
        <v>60</v>
      </c>
      <c r="K2543" t="s">
        <v>152</v>
      </c>
      <c r="L2543" t="s">
        <v>13</v>
      </c>
      <c r="M2543" s="5">
        <v>261.7</v>
      </c>
    </row>
    <row r="2544" spans="1:13" x14ac:dyDescent="0.15">
      <c r="A2544" s="2">
        <v>44938</v>
      </c>
      <c r="B2544" s="3">
        <f t="shared" si="119"/>
        <v>2023</v>
      </c>
      <c r="C2544" t="str">
        <f t="shared" si="117"/>
        <v>2022-2023</v>
      </c>
      <c r="D2544" t="s">
        <v>147</v>
      </c>
      <c r="E2544" t="s">
        <v>107</v>
      </c>
      <c r="F2544" t="str">
        <f t="shared" si="118"/>
        <v>Queensland</v>
      </c>
      <c r="G2544" t="s">
        <v>35</v>
      </c>
      <c r="H2544">
        <v>4220</v>
      </c>
      <c r="I2544" t="s">
        <v>11</v>
      </c>
      <c r="J2544" t="s">
        <v>104</v>
      </c>
      <c r="K2544" t="s">
        <v>155</v>
      </c>
      <c r="L2544" t="s">
        <v>20</v>
      </c>
      <c r="M2544" s="5">
        <v>261.73</v>
      </c>
    </row>
    <row r="2545" spans="1:13" x14ac:dyDescent="0.15">
      <c r="A2545" s="2">
        <v>45473</v>
      </c>
      <c r="B2545" s="3">
        <f t="shared" si="119"/>
        <v>2024</v>
      </c>
      <c r="C2545" t="str">
        <f t="shared" si="117"/>
        <v>2023-2024</v>
      </c>
      <c r="D2545" t="s">
        <v>147</v>
      </c>
      <c r="E2545" t="s">
        <v>144</v>
      </c>
      <c r="F2545" t="str">
        <f t="shared" si="118"/>
        <v>Queensland</v>
      </c>
      <c r="G2545" t="s">
        <v>35</v>
      </c>
      <c r="H2545">
        <v>4566</v>
      </c>
      <c r="I2545" t="s">
        <v>11</v>
      </c>
      <c r="J2545" t="s">
        <v>120</v>
      </c>
      <c r="K2545" t="s">
        <v>154</v>
      </c>
      <c r="L2545" t="s">
        <v>14</v>
      </c>
      <c r="M2545" s="5">
        <v>262.36</v>
      </c>
    </row>
    <row r="2546" spans="1:13" x14ac:dyDescent="0.15">
      <c r="A2546" s="2">
        <v>45173</v>
      </c>
      <c r="B2546" s="3">
        <f t="shared" si="119"/>
        <v>2024</v>
      </c>
      <c r="C2546" t="str">
        <f t="shared" si="117"/>
        <v>2023-2024</v>
      </c>
      <c r="D2546" t="s">
        <v>147</v>
      </c>
      <c r="E2546" t="s">
        <v>113</v>
      </c>
      <c r="F2546" t="str">
        <f t="shared" si="118"/>
        <v>Queensland</v>
      </c>
      <c r="G2546" t="s">
        <v>35</v>
      </c>
      <c r="H2546">
        <v>4215</v>
      </c>
      <c r="I2546" t="s">
        <v>11</v>
      </c>
      <c r="J2546" t="s">
        <v>104</v>
      </c>
      <c r="K2546" t="s">
        <v>149</v>
      </c>
      <c r="L2546" t="s">
        <v>15</v>
      </c>
      <c r="M2546" s="5">
        <v>262.47000000000003</v>
      </c>
    </row>
    <row r="2547" spans="1:13" x14ac:dyDescent="0.15">
      <c r="A2547" s="2">
        <v>45657</v>
      </c>
      <c r="B2547" s="3">
        <f t="shared" si="119"/>
        <v>2025</v>
      </c>
      <c r="C2547" t="str">
        <f t="shared" si="117"/>
        <v>2024-2025</v>
      </c>
      <c r="D2547" t="s">
        <v>147</v>
      </c>
      <c r="E2547" t="s">
        <v>50</v>
      </c>
      <c r="F2547" t="str">
        <f t="shared" si="118"/>
        <v>Queensland</v>
      </c>
      <c r="G2547" t="s">
        <v>35</v>
      </c>
      <c r="H2547">
        <v>4703</v>
      </c>
      <c r="I2547" t="s">
        <v>11</v>
      </c>
      <c r="J2547" t="s">
        <v>51</v>
      </c>
      <c r="K2547" t="s">
        <v>152</v>
      </c>
      <c r="L2547" t="s">
        <v>13</v>
      </c>
      <c r="M2547" s="5">
        <v>262.58999999999997</v>
      </c>
    </row>
    <row r="2548" spans="1:13" x14ac:dyDescent="0.15">
      <c r="A2548" s="2">
        <v>45037</v>
      </c>
      <c r="B2548" s="3">
        <f t="shared" si="119"/>
        <v>2023</v>
      </c>
      <c r="C2548" t="str">
        <f t="shared" si="117"/>
        <v>2022-2023</v>
      </c>
      <c r="D2548" t="s">
        <v>147</v>
      </c>
      <c r="E2548" t="s">
        <v>40</v>
      </c>
      <c r="F2548" t="str">
        <f t="shared" si="118"/>
        <v>New South Wales</v>
      </c>
      <c r="G2548" t="s">
        <v>10</v>
      </c>
      <c r="H2548">
        <v>2116</v>
      </c>
      <c r="I2548" t="s">
        <v>11</v>
      </c>
      <c r="J2548" t="s">
        <v>27</v>
      </c>
      <c r="K2548" t="s">
        <v>156</v>
      </c>
      <c r="L2548" t="s">
        <v>17</v>
      </c>
      <c r="M2548" s="5">
        <v>262.82</v>
      </c>
    </row>
    <row r="2549" spans="1:13" x14ac:dyDescent="0.15">
      <c r="A2549" s="2">
        <v>45254</v>
      </c>
      <c r="B2549" s="3">
        <f t="shared" si="119"/>
        <v>2024</v>
      </c>
      <c r="C2549" t="str">
        <f t="shared" si="117"/>
        <v>2023-2024</v>
      </c>
      <c r="D2549" t="s">
        <v>147</v>
      </c>
      <c r="E2549" t="s">
        <v>130</v>
      </c>
      <c r="F2549" t="str">
        <f t="shared" si="118"/>
        <v>South Australia</v>
      </c>
      <c r="G2549" t="s">
        <v>32</v>
      </c>
      <c r="H2549">
        <v>5290</v>
      </c>
      <c r="I2549" t="s">
        <v>11</v>
      </c>
      <c r="J2549" t="s">
        <v>38</v>
      </c>
      <c r="K2549" t="s">
        <v>151</v>
      </c>
      <c r="L2549" t="s">
        <v>21</v>
      </c>
      <c r="M2549" s="5">
        <v>262.96000000000004</v>
      </c>
    </row>
    <row r="2550" spans="1:13" x14ac:dyDescent="0.15">
      <c r="A2550" s="2">
        <v>45189</v>
      </c>
      <c r="B2550" s="3">
        <f t="shared" si="119"/>
        <v>2024</v>
      </c>
      <c r="C2550" t="str">
        <f t="shared" si="117"/>
        <v>2023-2024</v>
      </c>
      <c r="D2550" t="s">
        <v>147</v>
      </c>
      <c r="E2550" t="s">
        <v>78</v>
      </c>
      <c r="F2550" t="str">
        <f t="shared" si="118"/>
        <v>New South Wales</v>
      </c>
      <c r="G2550" t="s">
        <v>10</v>
      </c>
      <c r="H2550">
        <v>2350</v>
      </c>
      <c r="I2550" t="s">
        <v>11</v>
      </c>
      <c r="J2550" t="s">
        <v>68</v>
      </c>
      <c r="K2550" t="s">
        <v>157</v>
      </c>
      <c r="L2550" t="s">
        <v>22</v>
      </c>
      <c r="M2550" s="5">
        <v>263.95</v>
      </c>
    </row>
    <row r="2551" spans="1:13" x14ac:dyDescent="0.15">
      <c r="A2551" s="2">
        <v>45092</v>
      </c>
      <c r="B2551" s="3">
        <f t="shared" si="119"/>
        <v>2023</v>
      </c>
      <c r="C2551" t="str">
        <f t="shared" si="117"/>
        <v>2022-2023</v>
      </c>
      <c r="D2551" t="s">
        <v>147</v>
      </c>
      <c r="E2551" t="s">
        <v>62</v>
      </c>
      <c r="F2551" t="str">
        <f t="shared" si="118"/>
        <v>Victoria</v>
      </c>
      <c r="G2551" t="s">
        <v>45</v>
      </c>
      <c r="H2551">
        <v>3134</v>
      </c>
      <c r="I2551" t="s">
        <v>11</v>
      </c>
      <c r="J2551" t="s">
        <v>63</v>
      </c>
      <c r="K2551" t="s">
        <v>155</v>
      </c>
      <c r="L2551" t="s">
        <v>20</v>
      </c>
      <c r="M2551" s="5">
        <v>264.28999999999996</v>
      </c>
    </row>
    <row r="2552" spans="1:13" x14ac:dyDescent="0.15">
      <c r="A2552" s="2">
        <v>45482</v>
      </c>
      <c r="B2552" s="3">
        <f t="shared" si="119"/>
        <v>2025</v>
      </c>
      <c r="C2552" t="str">
        <f t="shared" si="117"/>
        <v>2024-2025</v>
      </c>
      <c r="D2552" t="s">
        <v>148</v>
      </c>
      <c r="E2552" t="s">
        <v>127</v>
      </c>
      <c r="F2552" t="str">
        <f t="shared" si="118"/>
        <v>New South Wales</v>
      </c>
      <c r="G2552" t="s">
        <v>10</v>
      </c>
      <c r="H2552">
        <v>2131</v>
      </c>
      <c r="I2552" t="s">
        <v>11</v>
      </c>
      <c r="J2552" t="s">
        <v>27</v>
      </c>
      <c r="K2552" t="s">
        <v>19</v>
      </c>
      <c r="L2552" t="s">
        <v>23</v>
      </c>
      <c r="M2552" s="5">
        <v>264.5</v>
      </c>
    </row>
    <row r="2553" spans="1:13" x14ac:dyDescent="0.15">
      <c r="A2553" s="2">
        <v>45487</v>
      </c>
      <c r="B2553" s="3">
        <f t="shared" si="119"/>
        <v>2025</v>
      </c>
      <c r="C2553" t="str">
        <f t="shared" si="117"/>
        <v>2024-2025</v>
      </c>
      <c r="D2553" t="s">
        <v>147</v>
      </c>
      <c r="E2553" t="s">
        <v>24</v>
      </c>
      <c r="F2553" t="str">
        <f t="shared" si="118"/>
        <v>New South Wales</v>
      </c>
      <c r="G2553" t="s">
        <v>10</v>
      </c>
      <c r="H2553">
        <v>2795</v>
      </c>
      <c r="I2553" t="s">
        <v>11</v>
      </c>
      <c r="J2553" t="s">
        <v>25</v>
      </c>
      <c r="K2553" t="s">
        <v>19</v>
      </c>
      <c r="L2553" t="s">
        <v>23</v>
      </c>
      <c r="M2553" s="5">
        <v>264.73</v>
      </c>
    </row>
    <row r="2554" spans="1:13" x14ac:dyDescent="0.15">
      <c r="A2554" s="2">
        <v>45620</v>
      </c>
      <c r="B2554" s="3">
        <f t="shared" si="119"/>
        <v>2025</v>
      </c>
      <c r="C2554" t="str">
        <f t="shared" si="117"/>
        <v>2024-2025</v>
      </c>
      <c r="D2554" t="s">
        <v>147</v>
      </c>
      <c r="E2554" t="s">
        <v>144</v>
      </c>
      <c r="F2554" t="str">
        <f t="shared" si="118"/>
        <v>Queensland</v>
      </c>
      <c r="G2554" t="s">
        <v>35</v>
      </c>
      <c r="H2554">
        <v>4566</v>
      </c>
      <c r="I2554" t="s">
        <v>11</v>
      </c>
      <c r="J2554" t="s">
        <v>120</v>
      </c>
      <c r="K2554" t="s">
        <v>154</v>
      </c>
      <c r="L2554" t="s">
        <v>14</v>
      </c>
      <c r="M2554" s="5">
        <v>264.83000000000004</v>
      </c>
    </row>
    <row r="2555" spans="1:13" x14ac:dyDescent="0.15">
      <c r="A2555" s="2">
        <v>45416</v>
      </c>
      <c r="B2555" s="3">
        <f t="shared" si="119"/>
        <v>2024</v>
      </c>
      <c r="C2555" t="str">
        <f t="shared" si="117"/>
        <v>2023-2024</v>
      </c>
      <c r="D2555" t="s">
        <v>148</v>
      </c>
      <c r="E2555" t="s">
        <v>125</v>
      </c>
      <c r="F2555" t="str">
        <f t="shared" si="118"/>
        <v>Victoria</v>
      </c>
      <c r="G2555" t="s">
        <v>45</v>
      </c>
      <c r="H2555">
        <v>3400</v>
      </c>
      <c r="I2555" t="s">
        <v>11</v>
      </c>
      <c r="J2555" t="s">
        <v>60</v>
      </c>
      <c r="K2555" t="s">
        <v>151</v>
      </c>
      <c r="L2555" t="s">
        <v>21</v>
      </c>
      <c r="M2555" s="5">
        <v>264.90999999999997</v>
      </c>
    </row>
    <row r="2556" spans="1:13" x14ac:dyDescent="0.15">
      <c r="A2556" s="2">
        <v>45603</v>
      </c>
      <c r="B2556" s="3">
        <f t="shared" si="119"/>
        <v>2025</v>
      </c>
      <c r="C2556" t="str">
        <f t="shared" si="117"/>
        <v>2024-2025</v>
      </c>
      <c r="D2556" t="s">
        <v>148</v>
      </c>
      <c r="E2556" t="s">
        <v>81</v>
      </c>
      <c r="F2556" t="str">
        <f t="shared" si="118"/>
        <v>New South Wales</v>
      </c>
      <c r="G2556" t="s">
        <v>10</v>
      </c>
      <c r="H2556">
        <v>2485</v>
      </c>
      <c r="I2556" t="s">
        <v>11</v>
      </c>
      <c r="J2556" t="s">
        <v>68</v>
      </c>
      <c r="K2556" t="s">
        <v>153</v>
      </c>
      <c r="L2556" t="s">
        <v>16</v>
      </c>
      <c r="M2556" s="5">
        <v>265.32</v>
      </c>
    </row>
    <row r="2557" spans="1:13" x14ac:dyDescent="0.15">
      <c r="A2557" s="2">
        <v>45120</v>
      </c>
      <c r="B2557" s="3">
        <f t="shared" si="119"/>
        <v>2024</v>
      </c>
      <c r="C2557" t="str">
        <f t="shared" si="117"/>
        <v>2023-2024</v>
      </c>
      <c r="D2557" t="s">
        <v>147</v>
      </c>
      <c r="E2557" t="s">
        <v>109</v>
      </c>
      <c r="F2557" t="str">
        <f t="shared" si="118"/>
        <v>New South Wales</v>
      </c>
      <c r="G2557" t="s">
        <v>10</v>
      </c>
      <c r="H2557">
        <v>2480</v>
      </c>
      <c r="I2557" t="s">
        <v>11</v>
      </c>
      <c r="J2557" t="s">
        <v>68</v>
      </c>
      <c r="K2557" t="s">
        <v>156</v>
      </c>
      <c r="L2557" t="s">
        <v>17</v>
      </c>
      <c r="M2557" s="5">
        <v>266.12</v>
      </c>
    </row>
    <row r="2558" spans="1:13" x14ac:dyDescent="0.15">
      <c r="A2558" s="2">
        <v>45646</v>
      </c>
      <c r="B2558" s="3">
        <f t="shared" si="119"/>
        <v>2025</v>
      </c>
      <c r="C2558" t="str">
        <f t="shared" si="117"/>
        <v>2024-2025</v>
      </c>
      <c r="D2558" t="s">
        <v>148</v>
      </c>
      <c r="E2558" t="s">
        <v>105</v>
      </c>
      <c r="F2558" t="str">
        <f t="shared" si="118"/>
        <v>Victoria</v>
      </c>
      <c r="G2558" t="s">
        <v>45</v>
      </c>
      <c r="H2558">
        <v>3500</v>
      </c>
      <c r="I2558" t="s">
        <v>11</v>
      </c>
      <c r="J2558" t="s">
        <v>60</v>
      </c>
      <c r="K2558" t="s">
        <v>150</v>
      </c>
      <c r="L2558" t="s">
        <v>18</v>
      </c>
      <c r="M2558" s="5">
        <v>266.26</v>
      </c>
    </row>
    <row r="2559" spans="1:13" x14ac:dyDescent="0.15">
      <c r="A2559" s="2">
        <v>45140</v>
      </c>
      <c r="B2559" s="3">
        <f t="shared" si="119"/>
        <v>2024</v>
      </c>
      <c r="C2559" t="str">
        <f t="shared" si="117"/>
        <v>2023-2024</v>
      </c>
      <c r="D2559" t="s">
        <v>147</v>
      </c>
      <c r="E2559" t="s">
        <v>37</v>
      </c>
      <c r="F2559" t="str">
        <f t="shared" si="118"/>
        <v>South Australia</v>
      </c>
      <c r="G2559" t="s">
        <v>32</v>
      </c>
      <c r="H2559">
        <v>5607</v>
      </c>
      <c r="I2559" t="s">
        <v>11</v>
      </c>
      <c r="J2559" t="s">
        <v>38</v>
      </c>
      <c r="K2559" t="s">
        <v>154</v>
      </c>
      <c r="L2559" t="s">
        <v>14</v>
      </c>
      <c r="M2559" s="5">
        <v>266.76</v>
      </c>
    </row>
    <row r="2560" spans="1:13" x14ac:dyDescent="0.15">
      <c r="A2560" s="2">
        <v>45011</v>
      </c>
      <c r="B2560" s="3">
        <f t="shared" si="119"/>
        <v>2023</v>
      </c>
      <c r="C2560" t="str">
        <f t="shared" si="117"/>
        <v>2022-2023</v>
      </c>
      <c r="D2560" t="s">
        <v>148</v>
      </c>
      <c r="E2560" t="s">
        <v>59</v>
      </c>
      <c r="F2560" t="str">
        <f t="shared" si="118"/>
        <v>Victoria</v>
      </c>
      <c r="G2560" t="s">
        <v>45</v>
      </c>
      <c r="H2560">
        <v>3280</v>
      </c>
      <c r="I2560" t="s">
        <v>11</v>
      </c>
      <c r="J2560" t="s">
        <v>60</v>
      </c>
      <c r="K2560" t="s">
        <v>156</v>
      </c>
      <c r="L2560" t="s">
        <v>17</v>
      </c>
      <c r="M2560" s="5">
        <v>266.89999999999998</v>
      </c>
    </row>
    <row r="2561" spans="1:13" x14ac:dyDescent="0.15">
      <c r="A2561" s="2">
        <v>45152</v>
      </c>
      <c r="B2561" s="3">
        <f t="shared" si="119"/>
        <v>2024</v>
      </c>
      <c r="C2561" t="str">
        <f t="shared" si="117"/>
        <v>2023-2024</v>
      </c>
      <c r="D2561" t="s">
        <v>147</v>
      </c>
      <c r="E2561" t="s">
        <v>42</v>
      </c>
      <c r="F2561" t="str">
        <f t="shared" si="118"/>
        <v>Queensland</v>
      </c>
      <c r="G2561" t="s">
        <v>35</v>
      </c>
      <c r="H2561">
        <v>4053</v>
      </c>
      <c r="I2561" t="s">
        <v>11</v>
      </c>
      <c r="J2561" t="s">
        <v>43</v>
      </c>
      <c r="K2561" t="s">
        <v>151</v>
      </c>
      <c r="L2561" t="s">
        <v>21</v>
      </c>
      <c r="M2561" s="5">
        <v>267.75</v>
      </c>
    </row>
    <row r="2562" spans="1:13" x14ac:dyDescent="0.15">
      <c r="A2562" s="2">
        <v>45162</v>
      </c>
      <c r="B2562" s="3">
        <f t="shared" si="119"/>
        <v>2024</v>
      </c>
      <c r="C2562" t="str">
        <f t="shared" ref="C2562:C2625" si="120">IF(MONTH(A2562) &gt;= 7, YEAR(A2562) &amp; "-" &amp; YEAR(A2562) + 1, YEAR(A2562) - 1 &amp; "-" &amp; YEAR(A2562))</f>
        <v>2023-2024</v>
      </c>
      <c r="D2562" t="s">
        <v>147</v>
      </c>
      <c r="E2562" t="s">
        <v>40</v>
      </c>
      <c r="F2562" t="str">
        <f t="shared" ref="F2562:F2625" si="121">IF(G2562="WA","Western Australia",
IF(G2562="NSW","New South Wales",
IF(G2562="QLD","Queensland",
IF(G2562="VIC","Victoria",
IF(G2562="TAS","Tasmania",
IF(G2562="SA","South Australia",
IF(G2562="NT","Northern Territory",
IF(G2562="ACT","Australian Capital Territory",G2562))))))))</f>
        <v>New South Wales</v>
      </c>
      <c r="G2562" t="s">
        <v>10</v>
      </c>
      <c r="H2562">
        <v>2116</v>
      </c>
      <c r="I2562" t="s">
        <v>11</v>
      </c>
      <c r="J2562" t="s">
        <v>27</v>
      </c>
      <c r="K2562" t="s">
        <v>149</v>
      </c>
      <c r="L2562" t="s">
        <v>15</v>
      </c>
      <c r="M2562" s="5">
        <v>268.95999999999998</v>
      </c>
    </row>
    <row r="2563" spans="1:13" x14ac:dyDescent="0.15">
      <c r="A2563" s="2">
        <v>45574</v>
      </c>
      <c r="B2563" s="3">
        <f t="shared" ref="B2563:B2626" si="122">IF(MONTH(A2563)&gt;=7,YEAR(A2563)+1,YEAR(A2563))</f>
        <v>2025</v>
      </c>
      <c r="C2563" t="str">
        <f t="shared" si="120"/>
        <v>2024-2025</v>
      </c>
      <c r="D2563" t="s">
        <v>148</v>
      </c>
      <c r="E2563" t="s">
        <v>111</v>
      </c>
      <c r="F2563" t="str">
        <f t="shared" si="121"/>
        <v>New South Wales</v>
      </c>
      <c r="G2563" t="s">
        <v>10</v>
      </c>
      <c r="H2563">
        <v>2120</v>
      </c>
      <c r="I2563" t="s">
        <v>11</v>
      </c>
      <c r="J2563" t="s">
        <v>27</v>
      </c>
      <c r="K2563" t="s">
        <v>19</v>
      </c>
      <c r="L2563" t="s">
        <v>23</v>
      </c>
      <c r="M2563" s="5">
        <v>269.54000000000002</v>
      </c>
    </row>
    <row r="2564" spans="1:13" x14ac:dyDescent="0.15">
      <c r="A2564" s="2">
        <v>45060</v>
      </c>
      <c r="B2564" s="3">
        <f t="shared" si="122"/>
        <v>2023</v>
      </c>
      <c r="C2564" t="str">
        <f t="shared" si="120"/>
        <v>2022-2023</v>
      </c>
      <c r="D2564" t="s">
        <v>148</v>
      </c>
      <c r="E2564" t="s">
        <v>142</v>
      </c>
      <c r="F2564" t="str">
        <f t="shared" si="121"/>
        <v>Australian Capital Territory</v>
      </c>
      <c r="G2564" t="s">
        <v>80</v>
      </c>
      <c r="H2564">
        <v>2609</v>
      </c>
      <c r="I2564" t="s">
        <v>11</v>
      </c>
      <c r="J2564" t="s">
        <v>58</v>
      </c>
      <c r="K2564" t="s">
        <v>150</v>
      </c>
      <c r="L2564" t="s">
        <v>18</v>
      </c>
      <c r="M2564" s="5">
        <v>269.82</v>
      </c>
    </row>
    <row r="2565" spans="1:13" x14ac:dyDescent="0.15">
      <c r="A2565" s="2">
        <v>45249</v>
      </c>
      <c r="B2565" s="3">
        <f t="shared" si="122"/>
        <v>2024</v>
      </c>
      <c r="C2565" t="str">
        <f t="shared" si="120"/>
        <v>2023-2024</v>
      </c>
      <c r="D2565" t="s">
        <v>147</v>
      </c>
      <c r="E2565" t="s">
        <v>9</v>
      </c>
      <c r="F2565" t="str">
        <f t="shared" si="121"/>
        <v>New South Wales</v>
      </c>
      <c r="G2565" t="s">
        <v>10</v>
      </c>
      <c r="H2565">
        <v>2067</v>
      </c>
      <c r="I2565" t="s">
        <v>11</v>
      </c>
      <c r="J2565" t="s">
        <v>12</v>
      </c>
      <c r="K2565" t="s">
        <v>155</v>
      </c>
      <c r="L2565" t="s">
        <v>20</v>
      </c>
      <c r="M2565" s="5">
        <v>270</v>
      </c>
    </row>
    <row r="2566" spans="1:13" x14ac:dyDescent="0.15">
      <c r="A2566" s="2">
        <v>45543</v>
      </c>
      <c r="B2566" s="3">
        <f t="shared" si="122"/>
        <v>2025</v>
      </c>
      <c r="C2566" t="str">
        <f t="shared" si="120"/>
        <v>2024-2025</v>
      </c>
      <c r="D2566" t="s">
        <v>147</v>
      </c>
      <c r="E2566" t="s">
        <v>62</v>
      </c>
      <c r="F2566" t="str">
        <f t="shared" si="121"/>
        <v>Victoria</v>
      </c>
      <c r="G2566" t="s">
        <v>45</v>
      </c>
      <c r="H2566">
        <v>3134</v>
      </c>
      <c r="I2566" t="s">
        <v>11</v>
      </c>
      <c r="J2566" t="s">
        <v>63</v>
      </c>
      <c r="K2566" t="s">
        <v>153</v>
      </c>
      <c r="L2566" t="s">
        <v>16</v>
      </c>
      <c r="M2566" s="5">
        <v>270.66999999999996</v>
      </c>
    </row>
    <row r="2567" spans="1:13" x14ac:dyDescent="0.15">
      <c r="A2567" s="2">
        <v>44988</v>
      </c>
      <c r="B2567" s="3">
        <f t="shared" si="122"/>
        <v>2023</v>
      </c>
      <c r="C2567" t="str">
        <f t="shared" si="120"/>
        <v>2022-2023</v>
      </c>
      <c r="D2567" t="s">
        <v>148</v>
      </c>
      <c r="E2567" t="s">
        <v>84</v>
      </c>
      <c r="F2567" t="str">
        <f t="shared" si="121"/>
        <v>Queensland</v>
      </c>
      <c r="G2567" t="s">
        <v>35</v>
      </c>
      <c r="H2567">
        <v>4740</v>
      </c>
      <c r="I2567" t="s">
        <v>11</v>
      </c>
      <c r="J2567" t="s">
        <v>51</v>
      </c>
      <c r="K2567" t="s">
        <v>150</v>
      </c>
      <c r="L2567" t="s">
        <v>18</v>
      </c>
      <c r="M2567" s="5">
        <v>270.67999999999995</v>
      </c>
    </row>
    <row r="2568" spans="1:13" x14ac:dyDescent="0.15">
      <c r="A2568" s="2">
        <v>45375</v>
      </c>
      <c r="B2568" s="3">
        <f t="shared" si="122"/>
        <v>2024</v>
      </c>
      <c r="C2568" t="str">
        <f t="shared" si="120"/>
        <v>2023-2024</v>
      </c>
      <c r="D2568" t="s">
        <v>147</v>
      </c>
      <c r="E2568" t="s">
        <v>86</v>
      </c>
      <c r="F2568" t="str">
        <f t="shared" si="121"/>
        <v>New South Wales</v>
      </c>
      <c r="G2568" t="s">
        <v>10</v>
      </c>
      <c r="H2568">
        <v>2064</v>
      </c>
      <c r="I2568" t="s">
        <v>11</v>
      </c>
      <c r="J2568" t="s">
        <v>12</v>
      </c>
      <c r="K2568" t="s">
        <v>156</v>
      </c>
      <c r="L2568" t="s">
        <v>17</v>
      </c>
      <c r="M2568" s="5">
        <v>271.34000000000003</v>
      </c>
    </row>
    <row r="2569" spans="1:13" x14ac:dyDescent="0.15">
      <c r="A2569" s="2">
        <v>45431</v>
      </c>
      <c r="B2569" s="3">
        <f t="shared" si="122"/>
        <v>2024</v>
      </c>
      <c r="C2569" t="str">
        <f t="shared" si="120"/>
        <v>2023-2024</v>
      </c>
      <c r="D2569" t="s">
        <v>147</v>
      </c>
      <c r="E2569" t="s">
        <v>146</v>
      </c>
      <c r="F2569" t="str">
        <f t="shared" si="121"/>
        <v>Victoria</v>
      </c>
      <c r="G2569" t="s">
        <v>45</v>
      </c>
      <c r="H2569">
        <v>3353</v>
      </c>
      <c r="I2569" t="s">
        <v>11</v>
      </c>
      <c r="J2569" t="s">
        <v>60</v>
      </c>
      <c r="K2569" t="s">
        <v>150</v>
      </c>
      <c r="L2569" t="s">
        <v>18</v>
      </c>
      <c r="M2569" s="5">
        <v>271.56</v>
      </c>
    </row>
    <row r="2570" spans="1:13" x14ac:dyDescent="0.15">
      <c r="A2570" s="2">
        <v>45101</v>
      </c>
      <c r="B2570" s="3">
        <f t="shared" si="122"/>
        <v>2023</v>
      </c>
      <c r="C2570" t="str">
        <f t="shared" si="120"/>
        <v>2022-2023</v>
      </c>
      <c r="D2570" t="s">
        <v>147</v>
      </c>
      <c r="E2570" t="s">
        <v>146</v>
      </c>
      <c r="F2570" t="str">
        <f t="shared" si="121"/>
        <v>Victoria</v>
      </c>
      <c r="G2570" t="s">
        <v>45</v>
      </c>
      <c r="H2570">
        <v>3353</v>
      </c>
      <c r="I2570" t="s">
        <v>11</v>
      </c>
      <c r="J2570" t="s">
        <v>60</v>
      </c>
      <c r="K2570" t="s">
        <v>153</v>
      </c>
      <c r="L2570" t="s">
        <v>16</v>
      </c>
      <c r="M2570" s="5">
        <v>272.20999999999998</v>
      </c>
    </row>
    <row r="2571" spans="1:13" x14ac:dyDescent="0.15">
      <c r="A2571" s="2">
        <v>45409</v>
      </c>
      <c r="B2571" s="3">
        <f t="shared" si="122"/>
        <v>2024</v>
      </c>
      <c r="C2571" t="str">
        <f t="shared" si="120"/>
        <v>2023-2024</v>
      </c>
      <c r="D2571" t="s">
        <v>147</v>
      </c>
      <c r="E2571" t="s">
        <v>133</v>
      </c>
      <c r="F2571" t="str">
        <f t="shared" si="121"/>
        <v>Queensland</v>
      </c>
      <c r="G2571" t="s">
        <v>35</v>
      </c>
      <c r="H2571">
        <v>4305</v>
      </c>
      <c r="I2571" t="s">
        <v>11</v>
      </c>
      <c r="J2571" t="s">
        <v>104</v>
      </c>
      <c r="K2571" t="s">
        <v>150</v>
      </c>
      <c r="L2571" t="s">
        <v>18</v>
      </c>
      <c r="M2571" s="5">
        <v>273.69</v>
      </c>
    </row>
    <row r="2572" spans="1:13" x14ac:dyDescent="0.15">
      <c r="A2572" s="2">
        <v>45459</v>
      </c>
      <c r="B2572" s="3">
        <f t="shared" si="122"/>
        <v>2024</v>
      </c>
      <c r="C2572" t="str">
        <f t="shared" si="120"/>
        <v>2023-2024</v>
      </c>
      <c r="D2572" t="s">
        <v>147</v>
      </c>
      <c r="E2572" t="s">
        <v>128</v>
      </c>
      <c r="F2572" t="str">
        <f t="shared" si="121"/>
        <v>Western Australia</v>
      </c>
      <c r="G2572" t="s">
        <v>48</v>
      </c>
      <c r="H2572">
        <v>6027</v>
      </c>
      <c r="I2572" t="s">
        <v>11</v>
      </c>
      <c r="J2572" t="s">
        <v>49</v>
      </c>
      <c r="K2572" t="s">
        <v>149</v>
      </c>
      <c r="L2572" t="s">
        <v>15</v>
      </c>
      <c r="M2572" s="5">
        <v>273.72000000000003</v>
      </c>
    </row>
    <row r="2573" spans="1:13" x14ac:dyDescent="0.15">
      <c r="A2573" s="2">
        <v>44965</v>
      </c>
      <c r="B2573" s="3">
        <f t="shared" si="122"/>
        <v>2023</v>
      </c>
      <c r="C2573" t="str">
        <f t="shared" si="120"/>
        <v>2022-2023</v>
      </c>
      <c r="D2573" t="s">
        <v>147</v>
      </c>
      <c r="E2573" t="s">
        <v>138</v>
      </c>
      <c r="F2573" t="str">
        <f t="shared" si="121"/>
        <v>Queensland</v>
      </c>
      <c r="G2573" t="s">
        <v>35</v>
      </c>
      <c r="H2573">
        <v>4558</v>
      </c>
      <c r="I2573" t="s">
        <v>11</v>
      </c>
      <c r="J2573" t="s">
        <v>120</v>
      </c>
      <c r="K2573" t="s">
        <v>149</v>
      </c>
      <c r="L2573" t="s">
        <v>15</v>
      </c>
      <c r="M2573" s="5">
        <v>274.45</v>
      </c>
    </row>
    <row r="2574" spans="1:13" x14ac:dyDescent="0.15">
      <c r="A2574" s="2">
        <v>45156</v>
      </c>
      <c r="B2574" s="3">
        <f t="shared" si="122"/>
        <v>2024</v>
      </c>
      <c r="C2574" t="str">
        <f t="shared" si="120"/>
        <v>2023-2024</v>
      </c>
      <c r="D2574" t="s">
        <v>148</v>
      </c>
      <c r="E2574" t="s">
        <v>81</v>
      </c>
      <c r="F2574" t="str">
        <f t="shared" si="121"/>
        <v>New South Wales</v>
      </c>
      <c r="G2574" t="s">
        <v>10</v>
      </c>
      <c r="H2574">
        <v>2485</v>
      </c>
      <c r="I2574" t="s">
        <v>11</v>
      </c>
      <c r="J2574" t="s">
        <v>68</v>
      </c>
      <c r="K2574" t="s">
        <v>156</v>
      </c>
      <c r="L2574" t="s">
        <v>17</v>
      </c>
      <c r="M2574" s="5">
        <v>274.88</v>
      </c>
    </row>
    <row r="2575" spans="1:13" x14ac:dyDescent="0.15">
      <c r="A2575" s="2">
        <v>45208</v>
      </c>
      <c r="B2575" s="3">
        <f t="shared" si="122"/>
        <v>2024</v>
      </c>
      <c r="C2575" t="str">
        <f t="shared" si="120"/>
        <v>2023-2024</v>
      </c>
      <c r="D2575" t="s">
        <v>147</v>
      </c>
      <c r="E2575" t="s">
        <v>40</v>
      </c>
      <c r="F2575" t="str">
        <f t="shared" si="121"/>
        <v>New South Wales</v>
      </c>
      <c r="G2575" t="s">
        <v>10</v>
      </c>
      <c r="H2575">
        <v>2116</v>
      </c>
      <c r="I2575" t="s">
        <v>11</v>
      </c>
      <c r="J2575" t="s">
        <v>27</v>
      </c>
      <c r="K2575" t="s">
        <v>149</v>
      </c>
      <c r="L2575" t="s">
        <v>15</v>
      </c>
      <c r="M2575" s="5">
        <v>275.64000000000004</v>
      </c>
    </row>
    <row r="2576" spans="1:13" x14ac:dyDescent="0.15">
      <c r="A2576" s="2">
        <v>45429</v>
      </c>
      <c r="B2576" s="3">
        <f t="shared" si="122"/>
        <v>2024</v>
      </c>
      <c r="C2576" t="str">
        <f t="shared" si="120"/>
        <v>2023-2024</v>
      </c>
      <c r="D2576" t="s">
        <v>147</v>
      </c>
      <c r="E2576" t="s">
        <v>85</v>
      </c>
      <c r="F2576" t="str">
        <f t="shared" si="121"/>
        <v>Queensland</v>
      </c>
      <c r="G2576" t="s">
        <v>35</v>
      </c>
      <c r="H2576">
        <v>4883</v>
      </c>
      <c r="I2576" t="s">
        <v>11</v>
      </c>
      <c r="J2576" t="s">
        <v>36</v>
      </c>
      <c r="K2576" t="s">
        <v>150</v>
      </c>
      <c r="L2576" t="s">
        <v>18</v>
      </c>
      <c r="M2576" s="5">
        <v>275.64999999999998</v>
      </c>
    </row>
    <row r="2577" spans="1:13" x14ac:dyDescent="0.15">
      <c r="A2577" s="2">
        <v>45134</v>
      </c>
      <c r="B2577" s="3">
        <f t="shared" si="122"/>
        <v>2024</v>
      </c>
      <c r="C2577" t="str">
        <f t="shared" si="120"/>
        <v>2023-2024</v>
      </c>
      <c r="D2577" t="s">
        <v>147</v>
      </c>
      <c r="E2577" t="s">
        <v>89</v>
      </c>
      <c r="F2577" t="str">
        <f t="shared" si="121"/>
        <v>Queensland</v>
      </c>
      <c r="G2577" t="s">
        <v>35</v>
      </c>
      <c r="H2577">
        <v>4655</v>
      </c>
      <c r="I2577" t="s">
        <v>11</v>
      </c>
      <c r="J2577" t="s">
        <v>51</v>
      </c>
      <c r="K2577" t="s">
        <v>155</v>
      </c>
      <c r="L2577" t="s">
        <v>20</v>
      </c>
      <c r="M2577" s="5">
        <v>275.93999999999994</v>
      </c>
    </row>
    <row r="2578" spans="1:13" x14ac:dyDescent="0.15">
      <c r="A2578" s="2">
        <v>45613</v>
      </c>
      <c r="B2578" s="3">
        <f t="shared" si="122"/>
        <v>2025</v>
      </c>
      <c r="C2578" t="str">
        <f t="shared" si="120"/>
        <v>2024-2025</v>
      </c>
      <c r="D2578" t="s">
        <v>147</v>
      </c>
      <c r="E2578" t="s">
        <v>54</v>
      </c>
      <c r="F2578" t="str">
        <f t="shared" si="121"/>
        <v>Victoria</v>
      </c>
      <c r="G2578" t="s">
        <v>45</v>
      </c>
      <c r="H2578">
        <v>3977</v>
      </c>
      <c r="I2578" t="s">
        <v>11</v>
      </c>
      <c r="J2578" t="s">
        <v>55</v>
      </c>
      <c r="K2578" t="s">
        <v>153</v>
      </c>
      <c r="L2578" t="s">
        <v>16</v>
      </c>
      <c r="M2578" s="5">
        <v>276.24</v>
      </c>
    </row>
    <row r="2579" spans="1:13" x14ac:dyDescent="0.15">
      <c r="A2579" s="2">
        <v>45414</v>
      </c>
      <c r="B2579" s="3">
        <f t="shared" si="122"/>
        <v>2024</v>
      </c>
      <c r="C2579" t="str">
        <f t="shared" si="120"/>
        <v>2023-2024</v>
      </c>
      <c r="D2579" t="s">
        <v>147</v>
      </c>
      <c r="E2579" t="s">
        <v>34</v>
      </c>
      <c r="F2579" t="str">
        <f t="shared" si="121"/>
        <v>Queensland</v>
      </c>
      <c r="G2579" t="s">
        <v>35</v>
      </c>
      <c r="H2579">
        <v>4802</v>
      </c>
      <c r="I2579" t="s">
        <v>11</v>
      </c>
      <c r="J2579" t="s">
        <v>36</v>
      </c>
      <c r="K2579" t="s">
        <v>153</v>
      </c>
      <c r="L2579" t="s">
        <v>16</v>
      </c>
      <c r="M2579" s="5">
        <v>276.27</v>
      </c>
    </row>
    <row r="2580" spans="1:13" x14ac:dyDescent="0.15">
      <c r="A2580" s="2">
        <v>45306</v>
      </c>
      <c r="B2580" s="3">
        <f t="shared" si="122"/>
        <v>2024</v>
      </c>
      <c r="C2580" t="str">
        <f t="shared" si="120"/>
        <v>2023-2024</v>
      </c>
      <c r="D2580" t="s">
        <v>147</v>
      </c>
      <c r="E2580" t="s">
        <v>109</v>
      </c>
      <c r="F2580" t="str">
        <f t="shared" si="121"/>
        <v>New South Wales</v>
      </c>
      <c r="G2580" t="s">
        <v>10</v>
      </c>
      <c r="H2580">
        <v>2480</v>
      </c>
      <c r="I2580" t="s">
        <v>11</v>
      </c>
      <c r="J2580" t="s">
        <v>68</v>
      </c>
      <c r="K2580" t="s">
        <v>19</v>
      </c>
      <c r="L2580" t="s">
        <v>23</v>
      </c>
      <c r="M2580" s="5">
        <v>276.58000000000004</v>
      </c>
    </row>
    <row r="2581" spans="1:13" x14ac:dyDescent="0.15">
      <c r="A2581" s="2">
        <v>45639</v>
      </c>
      <c r="B2581" s="3">
        <f t="shared" si="122"/>
        <v>2025</v>
      </c>
      <c r="C2581" t="str">
        <f t="shared" si="120"/>
        <v>2024-2025</v>
      </c>
      <c r="D2581" t="s">
        <v>147</v>
      </c>
      <c r="E2581" t="s">
        <v>121</v>
      </c>
      <c r="F2581" t="str">
        <f t="shared" si="121"/>
        <v>Queensland</v>
      </c>
      <c r="G2581" t="s">
        <v>35</v>
      </c>
      <c r="H2581">
        <v>4700</v>
      </c>
      <c r="I2581" t="s">
        <v>11</v>
      </c>
      <c r="J2581" t="s">
        <v>51</v>
      </c>
      <c r="K2581" t="s">
        <v>154</v>
      </c>
      <c r="L2581" t="s">
        <v>14</v>
      </c>
      <c r="M2581" s="5">
        <v>276.71000000000004</v>
      </c>
    </row>
    <row r="2582" spans="1:13" x14ac:dyDescent="0.15">
      <c r="A2582" s="2">
        <v>45144</v>
      </c>
      <c r="B2582" s="3">
        <f t="shared" si="122"/>
        <v>2024</v>
      </c>
      <c r="C2582" t="str">
        <f t="shared" si="120"/>
        <v>2023-2024</v>
      </c>
      <c r="D2582" t="s">
        <v>147</v>
      </c>
      <c r="E2582" t="s">
        <v>67</v>
      </c>
      <c r="F2582" t="str">
        <f t="shared" si="121"/>
        <v>New South Wales</v>
      </c>
      <c r="G2582" t="s">
        <v>10</v>
      </c>
      <c r="H2582">
        <v>2478</v>
      </c>
      <c r="I2582" t="s">
        <v>11</v>
      </c>
      <c r="J2582" t="s">
        <v>68</v>
      </c>
      <c r="K2582" t="s">
        <v>154</v>
      </c>
      <c r="L2582" t="s">
        <v>14</v>
      </c>
      <c r="M2582" s="5">
        <v>277.02999999999997</v>
      </c>
    </row>
    <row r="2583" spans="1:13" x14ac:dyDescent="0.15">
      <c r="A2583" s="2">
        <v>45098</v>
      </c>
      <c r="B2583" s="3">
        <f t="shared" si="122"/>
        <v>2023</v>
      </c>
      <c r="C2583" t="str">
        <f t="shared" si="120"/>
        <v>2022-2023</v>
      </c>
      <c r="D2583" t="s">
        <v>147</v>
      </c>
      <c r="E2583" t="s">
        <v>96</v>
      </c>
      <c r="F2583" t="str">
        <f t="shared" si="121"/>
        <v>Western Australia</v>
      </c>
      <c r="G2583" t="s">
        <v>48</v>
      </c>
      <c r="H2583">
        <v>6330</v>
      </c>
      <c r="I2583" t="s">
        <v>11</v>
      </c>
      <c r="J2583" t="s">
        <v>94</v>
      </c>
      <c r="K2583" t="s">
        <v>154</v>
      </c>
      <c r="L2583" t="s">
        <v>14</v>
      </c>
      <c r="M2583" s="5">
        <v>277.34999999999997</v>
      </c>
    </row>
    <row r="2584" spans="1:13" x14ac:dyDescent="0.15">
      <c r="A2584" s="2">
        <v>45552</v>
      </c>
      <c r="B2584" s="3">
        <f t="shared" si="122"/>
        <v>2025</v>
      </c>
      <c r="C2584" t="str">
        <f t="shared" si="120"/>
        <v>2024-2025</v>
      </c>
      <c r="D2584" t="s">
        <v>147</v>
      </c>
      <c r="E2584" t="s">
        <v>115</v>
      </c>
      <c r="F2584" t="str">
        <f t="shared" si="121"/>
        <v>Western Australia</v>
      </c>
      <c r="G2584" t="s">
        <v>48</v>
      </c>
      <c r="H2584">
        <v>6280</v>
      </c>
      <c r="I2584" t="s">
        <v>11</v>
      </c>
      <c r="J2584" t="s">
        <v>94</v>
      </c>
      <c r="K2584" t="s">
        <v>151</v>
      </c>
      <c r="L2584" t="s">
        <v>21</v>
      </c>
      <c r="M2584" s="5">
        <v>277.65999999999997</v>
      </c>
    </row>
    <row r="2585" spans="1:13" x14ac:dyDescent="0.15">
      <c r="A2585" s="2">
        <v>45344</v>
      </c>
      <c r="B2585" s="3">
        <f t="shared" si="122"/>
        <v>2024</v>
      </c>
      <c r="C2585" t="str">
        <f t="shared" si="120"/>
        <v>2023-2024</v>
      </c>
      <c r="D2585" t="s">
        <v>148</v>
      </c>
      <c r="E2585" t="s">
        <v>88</v>
      </c>
      <c r="F2585" t="str">
        <f t="shared" si="121"/>
        <v>South Australia</v>
      </c>
      <c r="G2585" t="s">
        <v>32</v>
      </c>
      <c r="H2585">
        <v>5011</v>
      </c>
      <c r="I2585" t="s">
        <v>11</v>
      </c>
      <c r="J2585" t="s">
        <v>33</v>
      </c>
      <c r="K2585" t="s">
        <v>154</v>
      </c>
      <c r="L2585" t="s">
        <v>14</v>
      </c>
      <c r="M2585" s="5">
        <v>277.74</v>
      </c>
    </row>
    <row r="2586" spans="1:13" x14ac:dyDescent="0.15">
      <c r="A2586" s="2">
        <v>45264</v>
      </c>
      <c r="B2586" s="3">
        <f t="shared" si="122"/>
        <v>2024</v>
      </c>
      <c r="C2586" t="str">
        <f t="shared" si="120"/>
        <v>2023-2024</v>
      </c>
      <c r="D2586" t="s">
        <v>148</v>
      </c>
      <c r="E2586" t="s">
        <v>123</v>
      </c>
      <c r="F2586" t="str">
        <f t="shared" si="121"/>
        <v>Western Australia</v>
      </c>
      <c r="G2586" t="s">
        <v>48</v>
      </c>
      <c r="H2586">
        <v>6109</v>
      </c>
      <c r="I2586" t="s">
        <v>11</v>
      </c>
      <c r="J2586" t="s">
        <v>94</v>
      </c>
      <c r="K2586" t="s">
        <v>151</v>
      </c>
      <c r="L2586" t="s">
        <v>21</v>
      </c>
      <c r="M2586" s="5">
        <v>278.97000000000003</v>
      </c>
    </row>
    <row r="2587" spans="1:13" x14ac:dyDescent="0.15">
      <c r="A2587" s="2">
        <v>45195</v>
      </c>
      <c r="B2587" s="3">
        <f t="shared" si="122"/>
        <v>2024</v>
      </c>
      <c r="C2587" t="str">
        <f t="shared" si="120"/>
        <v>2023-2024</v>
      </c>
      <c r="D2587" t="s">
        <v>148</v>
      </c>
      <c r="E2587" t="s">
        <v>41</v>
      </c>
      <c r="F2587" t="str">
        <f t="shared" si="121"/>
        <v>New South Wales</v>
      </c>
      <c r="G2587" t="s">
        <v>10</v>
      </c>
      <c r="H2587">
        <v>2830</v>
      </c>
      <c r="I2587" t="s">
        <v>11</v>
      </c>
      <c r="J2587" t="s">
        <v>25</v>
      </c>
      <c r="K2587" t="s">
        <v>150</v>
      </c>
      <c r="L2587" t="s">
        <v>18</v>
      </c>
      <c r="M2587" s="5">
        <v>279</v>
      </c>
    </row>
    <row r="2588" spans="1:13" x14ac:dyDescent="0.15">
      <c r="A2588" s="2">
        <v>45134</v>
      </c>
      <c r="B2588" s="3">
        <f t="shared" si="122"/>
        <v>2024</v>
      </c>
      <c r="C2588" t="str">
        <f t="shared" si="120"/>
        <v>2023-2024</v>
      </c>
      <c r="D2588" t="s">
        <v>147</v>
      </c>
      <c r="E2588" t="s">
        <v>59</v>
      </c>
      <c r="F2588" t="str">
        <f t="shared" si="121"/>
        <v>Victoria</v>
      </c>
      <c r="G2588" t="s">
        <v>45</v>
      </c>
      <c r="H2588">
        <v>3280</v>
      </c>
      <c r="I2588" t="s">
        <v>11</v>
      </c>
      <c r="J2588" t="s">
        <v>60</v>
      </c>
      <c r="K2588" t="s">
        <v>150</v>
      </c>
      <c r="L2588" t="s">
        <v>18</v>
      </c>
      <c r="M2588" s="5">
        <v>279.65999999999997</v>
      </c>
    </row>
    <row r="2589" spans="1:13" x14ac:dyDescent="0.15">
      <c r="A2589" s="2">
        <v>45275</v>
      </c>
      <c r="B2589" s="3">
        <f t="shared" si="122"/>
        <v>2024</v>
      </c>
      <c r="C2589" t="str">
        <f t="shared" si="120"/>
        <v>2023-2024</v>
      </c>
      <c r="D2589" t="s">
        <v>147</v>
      </c>
      <c r="E2589" t="s">
        <v>144</v>
      </c>
      <c r="F2589" t="str">
        <f t="shared" si="121"/>
        <v>Queensland</v>
      </c>
      <c r="G2589" t="s">
        <v>35</v>
      </c>
      <c r="H2589">
        <v>4566</v>
      </c>
      <c r="I2589" t="s">
        <v>11</v>
      </c>
      <c r="J2589" t="s">
        <v>120</v>
      </c>
      <c r="K2589" t="s">
        <v>150</v>
      </c>
      <c r="L2589" t="s">
        <v>18</v>
      </c>
      <c r="M2589" s="5">
        <v>279.74</v>
      </c>
    </row>
    <row r="2590" spans="1:13" x14ac:dyDescent="0.15">
      <c r="A2590" s="2">
        <v>45099</v>
      </c>
      <c r="B2590" s="3">
        <f t="shared" si="122"/>
        <v>2023</v>
      </c>
      <c r="C2590" t="str">
        <f t="shared" si="120"/>
        <v>2022-2023</v>
      </c>
      <c r="D2590" t="s">
        <v>147</v>
      </c>
      <c r="E2590" t="s">
        <v>138</v>
      </c>
      <c r="F2590" t="str">
        <f t="shared" si="121"/>
        <v>Queensland</v>
      </c>
      <c r="G2590" t="s">
        <v>35</v>
      </c>
      <c r="H2590">
        <v>4558</v>
      </c>
      <c r="I2590" t="s">
        <v>11</v>
      </c>
      <c r="J2590" t="s">
        <v>120</v>
      </c>
      <c r="K2590" t="s">
        <v>153</v>
      </c>
      <c r="L2590" t="s">
        <v>16</v>
      </c>
      <c r="M2590" s="5">
        <v>280.56</v>
      </c>
    </row>
    <row r="2591" spans="1:13" x14ac:dyDescent="0.15">
      <c r="A2591" s="2">
        <v>45026</v>
      </c>
      <c r="B2591" s="3">
        <f t="shared" si="122"/>
        <v>2023</v>
      </c>
      <c r="C2591" t="str">
        <f t="shared" si="120"/>
        <v>2022-2023</v>
      </c>
      <c r="D2591" t="s">
        <v>147</v>
      </c>
      <c r="E2591" t="s">
        <v>72</v>
      </c>
      <c r="F2591" t="str">
        <f t="shared" si="121"/>
        <v>Western Australia</v>
      </c>
      <c r="G2591" t="s">
        <v>48</v>
      </c>
      <c r="H2591">
        <v>6010</v>
      </c>
      <c r="I2591" t="s">
        <v>11</v>
      </c>
      <c r="J2591" t="s">
        <v>49</v>
      </c>
      <c r="K2591" t="s">
        <v>155</v>
      </c>
      <c r="L2591" t="s">
        <v>20</v>
      </c>
      <c r="M2591" s="5">
        <v>281.53000000000003</v>
      </c>
    </row>
    <row r="2592" spans="1:13" x14ac:dyDescent="0.15">
      <c r="A2592" s="2">
        <v>45475</v>
      </c>
      <c r="B2592" s="3">
        <f t="shared" si="122"/>
        <v>2025</v>
      </c>
      <c r="C2592" t="str">
        <f t="shared" si="120"/>
        <v>2024-2025</v>
      </c>
      <c r="D2592" t="s">
        <v>148</v>
      </c>
      <c r="E2592" t="s">
        <v>129</v>
      </c>
      <c r="F2592" t="str">
        <f t="shared" si="121"/>
        <v>Tasmania</v>
      </c>
      <c r="G2592" t="s">
        <v>70</v>
      </c>
      <c r="H2592">
        <v>7010</v>
      </c>
      <c r="I2592" t="s">
        <v>11</v>
      </c>
      <c r="J2592" t="s">
        <v>71</v>
      </c>
      <c r="K2592" t="s">
        <v>150</v>
      </c>
      <c r="L2592" t="s">
        <v>18</v>
      </c>
      <c r="M2592" s="5">
        <v>281.58</v>
      </c>
    </row>
    <row r="2593" spans="1:13" x14ac:dyDescent="0.15">
      <c r="A2593" s="2">
        <v>45556</v>
      </c>
      <c r="B2593" s="3">
        <f t="shared" si="122"/>
        <v>2025</v>
      </c>
      <c r="C2593" t="str">
        <f t="shared" si="120"/>
        <v>2024-2025</v>
      </c>
      <c r="D2593" t="s">
        <v>147</v>
      </c>
      <c r="E2593" t="s">
        <v>113</v>
      </c>
      <c r="F2593" t="str">
        <f t="shared" si="121"/>
        <v>Queensland</v>
      </c>
      <c r="G2593" t="s">
        <v>35</v>
      </c>
      <c r="H2593">
        <v>4215</v>
      </c>
      <c r="I2593" t="s">
        <v>11</v>
      </c>
      <c r="J2593" t="s">
        <v>104</v>
      </c>
      <c r="K2593" t="s">
        <v>153</v>
      </c>
      <c r="L2593" t="s">
        <v>16</v>
      </c>
      <c r="M2593" s="5">
        <v>281.81</v>
      </c>
    </row>
    <row r="2594" spans="1:13" x14ac:dyDescent="0.15">
      <c r="A2594" s="2">
        <v>45596</v>
      </c>
      <c r="B2594" s="3">
        <f t="shared" si="122"/>
        <v>2025</v>
      </c>
      <c r="C2594" t="str">
        <f t="shared" si="120"/>
        <v>2024-2025</v>
      </c>
      <c r="D2594" t="s">
        <v>148</v>
      </c>
      <c r="E2594" t="s">
        <v>136</v>
      </c>
      <c r="F2594" t="str">
        <f t="shared" si="121"/>
        <v>Victoria</v>
      </c>
      <c r="G2594" t="s">
        <v>45</v>
      </c>
      <c r="H2594">
        <v>3175</v>
      </c>
      <c r="I2594" t="s">
        <v>11</v>
      </c>
      <c r="J2594" t="s">
        <v>63</v>
      </c>
      <c r="K2594" t="s">
        <v>153</v>
      </c>
      <c r="L2594" t="s">
        <v>16</v>
      </c>
      <c r="M2594" s="5">
        <v>281.90999999999997</v>
      </c>
    </row>
    <row r="2595" spans="1:13" x14ac:dyDescent="0.15">
      <c r="A2595" s="2">
        <v>45022</v>
      </c>
      <c r="B2595" s="3">
        <f t="shared" si="122"/>
        <v>2023</v>
      </c>
      <c r="C2595" t="str">
        <f t="shared" si="120"/>
        <v>2022-2023</v>
      </c>
      <c r="D2595" t="s">
        <v>147</v>
      </c>
      <c r="E2595" t="s">
        <v>42</v>
      </c>
      <c r="F2595" t="str">
        <f t="shared" si="121"/>
        <v>Queensland</v>
      </c>
      <c r="G2595" t="s">
        <v>35</v>
      </c>
      <c r="H2595">
        <v>4053</v>
      </c>
      <c r="I2595" t="s">
        <v>11</v>
      </c>
      <c r="J2595" t="s">
        <v>43</v>
      </c>
      <c r="K2595" t="s">
        <v>155</v>
      </c>
      <c r="L2595" t="s">
        <v>20</v>
      </c>
      <c r="M2595" s="5">
        <v>281.91000000000003</v>
      </c>
    </row>
    <row r="2596" spans="1:13" x14ac:dyDescent="0.15">
      <c r="A2596" s="2">
        <v>45438</v>
      </c>
      <c r="B2596" s="3">
        <f t="shared" si="122"/>
        <v>2024</v>
      </c>
      <c r="C2596" t="str">
        <f t="shared" si="120"/>
        <v>2023-2024</v>
      </c>
      <c r="D2596" t="s">
        <v>148</v>
      </c>
      <c r="E2596" t="s">
        <v>87</v>
      </c>
      <c r="F2596" t="str">
        <f t="shared" si="121"/>
        <v>New South Wales</v>
      </c>
      <c r="G2596" t="s">
        <v>10</v>
      </c>
      <c r="H2596">
        <v>2790</v>
      </c>
      <c r="I2596" t="s">
        <v>11</v>
      </c>
      <c r="J2596" t="s">
        <v>25</v>
      </c>
      <c r="K2596" t="s">
        <v>155</v>
      </c>
      <c r="L2596" t="s">
        <v>20</v>
      </c>
      <c r="M2596" s="5">
        <v>281.92</v>
      </c>
    </row>
    <row r="2597" spans="1:13" x14ac:dyDescent="0.15">
      <c r="A2597" s="2">
        <v>45355</v>
      </c>
      <c r="B2597" s="3">
        <f t="shared" si="122"/>
        <v>2024</v>
      </c>
      <c r="C2597" t="str">
        <f t="shared" si="120"/>
        <v>2023-2024</v>
      </c>
      <c r="D2597" t="s">
        <v>147</v>
      </c>
      <c r="E2597" t="s">
        <v>126</v>
      </c>
      <c r="F2597" t="str">
        <f t="shared" si="121"/>
        <v>Queensland</v>
      </c>
      <c r="G2597" t="s">
        <v>35</v>
      </c>
      <c r="H2597">
        <v>4551</v>
      </c>
      <c r="I2597" t="s">
        <v>11</v>
      </c>
      <c r="J2597" t="s">
        <v>120</v>
      </c>
      <c r="K2597" t="s">
        <v>153</v>
      </c>
      <c r="L2597" t="s">
        <v>16</v>
      </c>
      <c r="M2597" s="5">
        <v>282.05</v>
      </c>
    </row>
    <row r="2598" spans="1:13" x14ac:dyDescent="0.15">
      <c r="A2598" s="2">
        <v>45112</v>
      </c>
      <c r="B2598" s="3">
        <f t="shared" si="122"/>
        <v>2024</v>
      </c>
      <c r="C2598" t="str">
        <f t="shared" si="120"/>
        <v>2023-2024</v>
      </c>
      <c r="D2598" t="s">
        <v>147</v>
      </c>
      <c r="E2598" t="s">
        <v>127</v>
      </c>
      <c r="F2598" t="str">
        <f t="shared" si="121"/>
        <v>New South Wales</v>
      </c>
      <c r="G2598" t="s">
        <v>10</v>
      </c>
      <c r="H2598">
        <v>2131</v>
      </c>
      <c r="I2598" t="s">
        <v>11</v>
      </c>
      <c r="J2598" t="s">
        <v>27</v>
      </c>
      <c r="K2598" t="s">
        <v>149</v>
      </c>
      <c r="L2598" t="s">
        <v>15</v>
      </c>
      <c r="M2598" s="5">
        <v>282.45999999999998</v>
      </c>
    </row>
    <row r="2599" spans="1:13" x14ac:dyDescent="0.15">
      <c r="A2599" s="2">
        <v>45395</v>
      </c>
      <c r="B2599" s="3">
        <f t="shared" si="122"/>
        <v>2024</v>
      </c>
      <c r="C2599" t="str">
        <f t="shared" si="120"/>
        <v>2023-2024</v>
      </c>
      <c r="D2599" t="s">
        <v>148</v>
      </c>
      <c r="E2599" t="s">
        <v>141</v>
      </c>
      <c r="F2599" t="str">
        <f t="shared" si="121"/>
        <v>Western Australia</v>
      </c>
      <c r="G2599" t="s">
        <v>48</v>
      </c>
      <c r="H2599">
        <v>6052</v>
      </c>
      <c r="I2599" t="s">
        <v>11</v>
      </c>
      <c r="J2599" t="s">
        <v>49</v>
      </c>
      <c r="K2599" t="s">
        <v>155</v>
      </c>
      <c r="L2599" t="s">
        <v>20</v>
      </c>
      <c r="M2599" s="5">
        <v>282.81</v>
      </c>
    </row>
    <row r="2600" spans="1:13" x14ac:dyDescent="0.15">
      <c r="A2600" s="2">
        <v>45167</v>
      </c>
      <c r="B2600" s="3">
        <f t="shared" si="122"/>
        <v>2024</v>
      </c>
      <c r="C2600" t="str">
        <f t="shared" si="120"/>
        <v>2023-2024</v>
      </c>
      <c r="D2600" t="s">
        <v>147</v>
      </c>
      <c r="E2600" t="s">
        <v>56</v>
      </c>
      <c r="F2600" t="str">
        <f t="shared" si="121"/>
        <v>Northern Territory</v>
      </c>
      <c r="G2600" t="s">
        <v>29</v>
      </c>
      <c r="H2600">
        <v>870</v>
      </c>
      <c r="I2600" t="s">
        <v>11</v>
      </c>
      <c r="J2600" t="s">
        <v>30</v>
      </c>
      <c r="K2600" t="s">
        <v>150</v>
      </c>
      <c r="L2600" t="s">
        <v>18</v>
      </c>
      <c r="M2600" s="5">
        <v>283.02999999999997</v>
      </c>
    </row>
    <row r="2601" spans="1:13" x14ac:dyDescent="0.15">
      <c r="A2601" s="2">
        <v>45640</v>
      </c>
      <c r="B2601" s="3">
        <f t="shared" si="122"/>
        <v>2025</v>
      </c>
      <c r="C2601" t="str">
        <f t="shared" si="120"/>
        <v>2024-2025</v>
      </c>
      <c r="D2601" t="s">
        <v>147</v>
      </c>
      <c r="E2601" t="s">
        <v>122</v>
      </c>
      <c r="F2601" t="str">
        <f t="shared" si="121"/>
        <v>New South Wales</v>
      </c>
      <c r="G2601" t="s">
        <v>10</v>
      </c>
      <c r="H2601">
        <v>2650</v>
      </c>
      <c r="I2601" t="s">
        <v>11</v>
      </c>
      <c r="J2601" t="s">
        <v>25</v>
      </c>
      <c r="K2601" t="s">
        <v>149</v>
      </c>
      <c r="L2601" t="s">
        <v>15</v>
      </c>
      <c r="M2601" s="5">
        <v>283.23</v>
      </c>
    </row>
    <row r="2602" spans="1:13" x14ac:dyDescent="0.15">
      <c r="A2602" s="2">
        <v>45230</v>
      </c>
      <c r="B2602" s="3">
        <f t="shared" si="122"/>
        <v>2024</v>
      </c>
      <c r="C2602" t="str">
        <f t="shared" si="120"/>
        <v>2023-2024</v>
      </c>
      <c r="D2602" t="s">
        <v>147</v>
      </c>
      <c r="E2602" t="s">
        <v>113</v>
      </c>
      <c r="F2602" t="str">
        <f t="shared" si="121"/>
        <v>Queensland</v>
      </c>
      <c r="G2602" t="s">
        <v>35</v>
      </c>
      <c r="H2602">
        <v>4215</v>
      </c>
      <c r="I2602" t="s">
        <v>11</v>
      </c>
      <c r="J2602" t="s">
        <v>104</v>
      </c>
      <c r="K2602" t="s">
        <v>19</v>
      </c>
      <c r="L2602" t="s">
        <v>23</v>
      </c>
      <c r="M2602" s="5">
        <v>283.61</v>
      </c>
    </row>
    <row r="2603" spans="1:13" x14ac:dyDescent="0.15">
      <c r="A2603" s="2">
        <v>45608</v>
      </c>
      <c r="B2603" s="3">
        <f t="shared" si="122"/>
        <v>2025</v>
      </c>
      <c r="C2603" t="str">
        <f t="shared" si="120"/>
        <v>2024-2025</v>
      </c>
      <c r="D2603" t="s">
        <v>148</v>
      </c>
      <c r="E2603" t="s">
        <v>61</v>
      </c>
      <c r="F2603" t="str">
        <f t="shared" si="121"/>
        <v>New South Wales</v>
      </c>
      <c r="G2603" t="s">
        <v>10</v>
      </c>
      <c r="H2603">
        <v>2539</v>
      </c>
      <c r="I2603" t="s">
        <v>11</v>
      </c>
      <c r="J2603" t="s">
        <v>58</v>
      </c>
      <c r="K2603" t="s">
        <v>155</v>
      </c>
      <c r="L2603" t="s">
        <v>20</v>
      </c>
      <c r="M2603" s="5">
        <v>284.16999999999996</v>
      </c>
    </row>
    <row r="2604" spans="1:13" x14ac:dyDescent="0.15">
      <c r="A2604" s="2">
        <v>45561</v>
      </c>
      <c r="B2604" s="3">
        <f t="shared" si="122"/>
        <v>2025</v>
      </c>
      <c r="C2604" t="str">
        <f t="shared" si="120"/>
        <v>2024-2025</v>
      </c>
      <c r="D2604" t="s">
        <v>147</v>
      </c>
      <c r="E2604" t="s">
        <v>132</v>
      </c>
      <c r="F2604" t="str">
        <f t="shared" si="121"/>
        <v>New South Wales</v>
      </c>
      <c r="G2604" t="s">
        <v>10</v>
      </c>
      <c r="H2604">
        <v>2800</v>
      </c>
      <c r="I2604" t="s">
        <v>11</v>
      </c>
      <c r="J2604" t="s">
        <v>25</v>
      </c>
      <c r="K2604" t="s">
        <v>155</v>
      </c>
      <c r="L2604" t="s">
        <v>20</v>
      </c>
      <c r="M2604" s="5">
        <v>285.3</v>
      </c>
    </row>
    <row r="2605" spans="1:13" x14ac:dyDescent="0.15">
      <c r="A2605" s="2">
        <v>44936</v>
      </c>
      <c r="B2605" s="3">
        <f t="shared" si="122"/>
        <v>2023</v>
      </c>
      <c r="C2605" t="str">
        <f t="shared" si="120"/>
        <v>2022-2023</v>
      </c>
      <c r="D2605" t="s">
        <v>147</v>
      </c>
      <c r="E2605" t="s">
        <v>133</v>
      </c>
      <c r="F2605" t="str">
        <f t="shared" si="121"/>
        <v>Queensland</v>
      </c>
      <c r="G2605" t="s">
        <v>35</v>
      </c>
      <c r="H2605">
        <v>4305</v>
      </c>
      <c r="I2605" t="s">
        <v>11</v>
      </c>
      <c r="J2605" t="s">
        <v>104</v>
      </c>
      <c r="K2605" t="s">
        <v>155</v>
      </c>
      <c r="L2605" t="s">
        <v>20</v>
      </c>
      <c r="M2605" s="5">
        <v>285.38</v>
      </c>
    </row>
    <row r="2606" spans="1:13" x14ac:dyDescent="0.15">
      <c r="A2606" s="2">
        <v>45091</v>
      </c>
      <c r="B2606" s="3">
        <f t="shared" si="122"/>
        <v>2023</v>
      </c>
      <c r="C2606" t="str">
        <f t="shared" si="120"/>
        <v>2022-2023</v>
      </c>
      <c r="D2606" t="s">
        <v>147</v>
      </c>
      <c r="E2606" t="s">
        <v>121</v>
      </c>
      <c r="F2606" t="str">
        <f t="shared" si="121"/>
        <v>Queensland</v>
      </c>
      <c r="G2606" t="s">
        <v>35</v>
      </c>
      <c r="H2606">
        <v>4700</v>
      </c>
      <c r="I2606" t="s">
        <v>11</v>
      </c>
      <c r="J2606" t="s">
        <v>51</v>
      </c>
      <c r="K2606" t="s">
        <v>152</v>
      </c>
      <c r="L2606" t="s">
        <v>13</v>
      </c>
      <c r="M2606" s="5">
        <v>285.39</v>
      </c>
    </row>
    <row r="2607" spans="1:13" x14ac:dyDescent="0.15">
      <c r="A2607" s="2">
        <v>45392</v>
      </c>
      <c r="B2607" s="3">
        <f t="shared" si="122"/>
        <v>2024</v>
      </c>
      <c r="C2607" t="str">
        <f t="shared" si="120"/>
        <v>2023-2024</v>
      </c>
      <c r="D2607" t="s">
        <v>147</v>
      </c>
      <c r="E2607" t="s">
        <v>79</v>
      </c>
      <c r="F2607" t="str">
        <f t="shared" si="121"/>
        <v>Australian Capital Territory</v>
      </c>
      <c r="G2607" t="s">
        <v>80</v>
      </c>
      <c r="H2607">
        <v>2617</v>
      </c>
      <c r="I2607" t="s">
        <v>11</v>
      </c>
      <c r="J2607" t="s">
        <v>58</v>
      </c>
      <c r="K2607" t="s">
        <v>151</v>
      </c>
      <c r="L2607" t="s">
        <v>21</v>
      </c>
      <c r="M2607" s="5">
        <v>285.46000000000004</v>
      </c>
    </row>
    <row r="2608" spans="1:13" x14ac:dyDescent="0.15">
      <c r="A2608" s="2">
        <v>45068</v>
      </c>
      <c r="B2608" s="3">
        <f t="shared" si="122"/>
        <v>2023</v>
      </c>
      <c r="C2608" t="str">
        <f t="shared" si="120"/>
        <v>2022-2023</v>
      </c>
      <c r="D2608" t="s">
        <v>147</v>
      </c>
      <c r="E2608" t="s">
        <v>127</v>
      </c>
      <c r="F2608" t="str">
        <f t="shared" si="121"/>
        <v>New South Wales</v>
      </c>
      <c r="G2608" t="s">
        <v>10</v>
      </c>
      <c r="H2608">
        <v>2131</v>
      </c>
      <c r="I2608" t="s">
        <v>11</v>
      </c>
      <c r="J2608" t="s">
        <v>27</v>
      </c>
      <c r="K2608" t="s">
        <v>150</v>
      </c>
      <c r="L2608" t="s">
        <v>18</v>
      </c>
      <c r="M2608" s="5">
        <v>285.74</v>
      </c>
    </row>
    <row r="2609" spans="1:13" x14ac:dyDescent="0.15">
      <c r="A2609" s="2">
        <v>44953</v>
      </c>
      <c r="B2609" s="3">
        <f t="shared" si="122"/>
        <v>2023</v>
      </c>
      <c r="C2609" t="str">
        <f t="shared" si="120"/>
        <v>2022-2023</v>
      </c>
      <c r="D2609" t="s">
        <v>147</v>
      </c>
      <c r="E2609" t="s">
        <v>92</v>
      </c>
      <c r="F2609" t="str">
        <f t="shared" si="121"/>
        <v>Queensland</v>
      </c>
      <c r="G2609" t="s">
        <v>35</v>
      </c>
      <c r="H2609">
        <v>4068</v>
      </c>
      <c r="I2609" t="s">
        <v>11</v>
      </c>
      <c r="J2609" t="s">
        <v>43</v>
      </c>
      <c r="K2609" t="s">
        <v>149</v>
      </c>
      <c r="L2609" t="s">
        <v>15</v>
      </c>
      <c r="M2609" s="5">
        <v>286.38</v>
      </c>
    </row>
    <row r="2610" spans="1:13" x14ac:dyDescent="0.15">
      <c r="A2610" s="2">
        <v>45636</v>
      </c>
      <c r="B2610" s="3">
        <f t="shared" si="122"/>
        <v>2025</v>
      </c>
      <c r="C2610" t="str">
        <f t="shared" si="120"/>
        <v>2024-2025</v>
      </c>
      <c r="D2610" t="s">
        <v>148</v>
      </c>
      <c r="E2610" t="s">
        <v>84</v>
      </c>
      <c r="F2610" t="str">
        <f t="shared" si="121"/>
        <v>Queensland</v>
      </c>
      <c r="G2610" t="s">
        <v>35</v>
      </c>
      <c r="H2610">
        <v>4740</v>
      </c>
      <c r="I2610" t="s">
        <v>11</v>
      </c>
      <c r="J2610" t="s">
        <v>51</v>
      </c>
      <c r="K2610" t="s">
        <v>152</v>
      </c>
      <c r="L2610" t="s">
        <v>13</v>
      </c>
      <c r="M2610" s="5">
        <v>286.44</v>
      </c>
    </row>
    <row r="2611" spans="1:13" x14ac:dyDescent="0.15">
      <c r="A2611" s="2">
        <v>45420</v>
      </c>
      <c r="B2611" s="3">
        <f t="shared" si="122"/>
        <v>2024</v>
      </c>
      <c r="C2611" t="str">
        <f t="shared" si="120"/>
        <v>2023-2024</v>
      </c>
      <c r="D2611" t="s">
        <v>147</v>
      </c>
      <c r="E2611" t="s">
        <v>83</v>
      </c>
      <c r="F2611" t="str">
        <f t="shared" si="121"/>
        <v>New South Wales</v>
      </c>
      <c r="G2611" t="s">
        <v>10</v>
      </c>
      <c r="H2611">
        <v>2750</v>
      </c>
      <c r="I2611" t="s">
        <v>11</v>
      </c>
      <c r="J2611" t="s">
        <v>25</v>
      </c>
      <c r="K2611" t="s">
        <v>155</v>
      </c>
      <c r="L2611" t="s">
        <v>20</v>
      </c>
      <c r="M2611" s="5">
        <v>286.61</v>
      </c>
    </row>
    <row r="2612" spans="1:13" x14ac:dyDescent="0.15">
      <c r="A2612" s="2">
        <v>45199</v>
      </c>
      <c r="B2612" s="3">
        <f t="shared" si="122"/>
        <v>2024</v>
      </c>
      <c r="C2612" t="str">
        <f t="shared" si="120"/>
        <v>2023-2024</v>
      </c>
      <c r="D2612" t="s">
        <v>147</v>
      </c>
      <c r="E2612" t="s">
        <v>53</v>
      </c>
      <c r="F2612" t="str">
        <f t="shared" si="121"/>
        <v>South Australia</v>
      </c>
      <c r="G2612" t="s">
        <v>32</v>
      </c>
      <c r="H2612">
        <v>5082</v>
      </c>
      <c r="I2612" t="s">
        <v>11</v>
      </c>
      <c r="J2612" t="s">
        <v>33</v>
      </c>
      <c r="K2612" t="s">
        <v>150</v>
      </c>
      <c r="L2612" t="s">
        <v>18</v>
      </c>
      <c r="M2612" s="5">
        <v>286.69</v>
      </c>
    </row>
    <row r="2613" spans="1:13" x14ac:dyDescent="0.15">
      <c r="A2613" s="2">
        <v>45492</v>
      </c>
      <c r="B2613" s="3">
        <f t="shared" si="122"/>
        <v>2025</v>
      </c>
      <c r="C2613" t="str">
        <f t="shared" si="120"/>
        <v>2024-2025</v>
      </c>
      <c r="D2613" t="s">
        <v>148</v>
      </c>
      <c r="E2613" t="s">
        <v>84</v>
      </c>
      <c r="F2613" t="str">
        <f t="shared" si="121"/>
        <v>Queensland</v>
      </c>
      <c r="G2613" t="s">
        <v>35</v>
      </c>
      <c r="H2613">
        <v>4740</v>
      </c>
      <c r="I2613" t="s">
        <v>11</v>
      </c>
      <c r="J2613" t="s">
        <v>51</v>
      </c>
      <c r="K2613" t="s">
        <v>154</v>
      </c>
      <c r="L2613" t="s">
        <v>14</v>
      </c>
      <c r="M2613" s="5">
        <v>286.8</v>
      </c>
    </row>
    <row r="2614" spans="1:13" x14ac:dyDescent="0.15">
      <c r="A2614" s="2">
        <v>45057</v>
      </c>
      <c r="B2614" s="3">
        <f t="shared" si="122"/>
        <v>2023</v>
      </c>
      <c r="C2614" t="str">
        <f t="shared" si="120"/>
        <v>2022-2023</v>
      </c>
      <c r="D2614" t="s">
        <v>148</v>
      </c>
      <c r="E2614" t="s">
        <v>100</v>
      </c>
      <c r="F2614" t="str">
        <f t="shared" si="121"/>
        <v>Western Australia</v>
      </c>
      <c r="G2614" t="s">
        <v>48</v>
      </c>
      <c r="H2614">
        <v>6021</v>
      </c>
      <c r="I2614" t="s">
        <v>11</v>
      </c>
      <c r="J2614" t="s">
        <v>49</v>
      </c>
      <c r="K2614" t="s">
        <v>152</v>
      </c>
      <c r="L2614" t="s">
        <v>13</v>
      </c>
      <c r="M2614" s="5">
        <v>287.87</v>
      </c>
    </row>
    <row r="2615" spans="1:13" x14ac:dyDescent="0.15">
      <c r="A2615" s="2">
        <v>45588</v>
      </c>
      <c r="B2615" s="3">
        <f t="shared" si="122"/>
        <v>2025</v>
      </c>
      <c r="C2615" t="str">
        <f t="shared" si="120"/>
        <v>2024-2025</v>
      </c>
      <c r="D2615" t="s">
        <v>148</v>
      </c>
      <c r="E2615" t="s">
        <v>88</v>
      </c>
      <c r="F2615" t="str">
        <f t="shared" si="121"/>
        <v>South Australia</v>
      </c>
      <c r="G2615" t="s">
        <v>32</v>
      </c>
      <c r="H2615">
        <v>5011</v>
      </c>
      <c r="I2615" t="s">
        <v>11</v>
      </c>
      <c r="J2615" t="s">
        <v>33</v>
      </c>
      <c r="K2615" t="s">
        <v>151</v>
      </c>
      <c r="L2615" t="s">
        <v>21</v>
      </c>
      <c r="M2615" s="5">
        <v>288.18</v>
      </c>
    </row>
    <row r="2616" spans="1:13" x14ac:dyDescent="0.15">
      <c r="A2616" s="2">
        <v>45354</v>
      </c>
      <c r="B2616" s="3">
        <f t="shared" si="122"/>
        <v>2024</v>
      </c>
      <c r="C2616" t="str">
        <f t="shared" si="120"/>
        <v>2023-2024</v>
      </c>
      <c r="D2616" t="s">
        <v>147</v>
      </c>
      <c r="E2616" t="s">
        <v>93</v>
      </c>
      <c r="F2616" t="str">
        <f t="shared" si="121"/>
        <v>Western Australia</v>
      </c>
      <c r="G2616" t="s">
        <v>48</v>
      </c>
      <c r="H2616">
        <v>6112</v>
      </c>
      <c r="I2616" t="s">
        <v>11</v>
      </c>
      <c r="J2616" t="s">
        <v>94</v>
      </c>
      <c r="K2616" t="s">
        <v>153</v>
      </c>
      <c r="L2616" t="s">
        <v>16</v>
      </c>
      <c r="M2616" s="5">
        <v>288.22000000000003</v>
      </c>
    </row>
    <row r="2617" spans="1:13" x14ac:dyDescent="0.15">
      <c r="A2617" s="2">
        <v>45117</v>
      </c>
      <c r="B2617" s="3">
        <f t="shared" si="122"/>
        <v>2024</v>
      </c>
      <c r="C2617" t="str">
        <f t="shared" si="120"/>
        <v>2023-2024</v>
      </c>
      <c r="D2617" t="s">
        <v>148</v>
      </c>
      <c r="E2617" t="s">
        <v>99</v>
      </c>
      <c r="F2617" t="str">
        <f t="shared" si="121"/>
        <v>Victoria</v>
      </c>
      <c r="G2617" t="s">
        <v>45</v>
      </c>
      <c r="H2617">
        <v>3148</v>
      </c>
      <c r="I2617" t="s">
        <v>11</v>
      </c>
      <c r="J2617" t="s">
        <v>63</v>
      </c>
      <c r="K2617" t="s">
        <v>19</v>
      </c>
      <c r="L2617" t="s">
        <v>23</v>
      </c>
      <c r="M2617" s="5">
        <v>288.39</v>
      </c>
    </row>
    <row r="2618" spans="1:13" x14ac:dyDescent="0.15">
      <c r="A2618" s="2">
        <v>45014</v>
      </c>
      <c r="B2618" s="3">
        <f t="shared" si="122"/>
        <v>2023</v>
      </c>
      <c r="C2618" t="str">
        <f t="shared" si="120"/>
        <v>2022-2023</v>
      </c>
      <c r="D2618" t="s">
        <v>148</v>
      </c>
      <c r="E2618" t="s">
        <v>91</v>
      </c>
      <c r="F2618" t="str">
        <f t="shared" si="121"/>
        <v>Victoria</v>
      </c>
      <c r="G2618" t="s">
        <v>45</v>
      </c>
      <c r="H2618">
        <v>3690</v>
      </c>
      <c r="I2618" t="s">
        <v>11</v>
      </c>
      <c r="J2618" t="s">
        <v>55</v>
      </c>
      <c r="K2618" t="s">
        <v>19</v>
      </c>
      <c r="L2618" t="s">
        <v>23</v>
      </c>
      <c r="M2618" s="5">
        <v>288.49</v>
      </c>
    </row>
    <row r="2619" spans="1:13" x14ac:dyDescent="0.15">
      <c r="A2619" s="2">
        <v>45175</v>
      </c>
      <c r="B2619" s="3">
        <f t="shared" si="122"/>
        <v>2024</v>
      </c>
      <c r="C2619" t="str">
        <f t="shared" si="120"/>
        <v>2023-2024</v>
      </c>
      <c r="D2619" t="s">
        <v>147</v>
      </c>
      <c r="E2619" t="s">
        <v>107</v>
      </c>
      <c r="F2619" t="str">
        <f t="shared" si="121"/>
        <v>Queensland</v>
      </c>
      <c r="G2619" t="s">
        <v>35</v>
      </c>
      <c r="H2619">
        <v>4220</v>
      </c>
      <c r="I2619" t="s">
        <v>11</v>
      </c>
      <c r="J2619" t="s">
        <v>104</v>
      </c>
      <c r="K2619" t="s">
        <v>153</v>
      </c>
      <c r="L2619" t="s">
        <v>16</v>
      </c>
      <c r="M2619" s="5">
        <v>289.82</v>
      </c>
    </row>
    <row r="2620" spans="1:13" x14ac:dyDescent="0.15">
      <c r="A2620" s="2">
        <v>45418</v>
      </c>
      <c r="B2620" s="3">
        <f t="shared" si="122"/>
        <v>2024</v>
      </c>
      <c r="C2620" t="str">
        <f t="shared" si="120"/>
        <v>2023-2024</v>
      </c>
      <c r="D2620" t="s">
        <v>147</v>
      </c>
      <c r="E2620" t="s">
        <v>56</v>
      </c>
      <c r="F2620" t="str">
        <f t="shared" si="121"/>
        <v>Northern Territory</v>
      </c>
      <c r="G2620" t="s">
        <v>29</v>
      </c>
      <c r="H2620">
        <v>870</v>
      </c>
      <c r="I2620" t="s">
        <v>11</v>
      </c>
      <c r="J2620" t="s">
        <v>30</v>
      </c>
      <c r="K2620" t="s">
        <v>151</v>
      </c>
      <c r="L2620" t="s">
        <v>21</v>
      </c>
      <c r="M2620" s="5">
        <v>290.77</v>
      </c>
    </row>
    <row r="2621" spans="1:13" x14ac:dyDescent="0.15">
      <c r="A2621" s="2">
        <v>45560</v>
      </c>
      <c r="B2621" s="3">
        <f t="shared" si="122"/>
        <v>2025</v>
      </c>
      <c r="C2621" t="str">
        <f t="shared" si="120"/>
        <v>2024-2025</v>
      </c>
      <c r="D2621" t="s">
        <v>147</v>
      </c>
      <c r="E2621" t="s">
        <v>140</v>
      </c>
      <c r="F2621" t="str">
        <f t="shared" si="121"/>
        <v>Tasmania</v>
      </c>
      <c r="G2621" t="s">
        <v>70</v>
      </c>
      <c r="H2621">
        <v>7320</v>
      </c>
      <c r="I2621" t="s">
        <v>11</v>
      </c>
      <c r="J2621" t="s">
        <v>71</v>
      </c>
      <c r="K2621" t="s">
        <v>154</v>
      </c>
      <c r="L2621" t="s">
        <v>14</v>
      </c>
      <c r="M2621" s="5">
        <v>291.87</v>
      </c>
    </row>
    <row r="2622" spans="1:13" x14ac:dyDescent="0.15">
      <c r="A2622" s="2">
        <v>45569</v>
      </c>
      <c r="B2622" s="3">
        <f t="shared" si="122"/>
        <v>2025</v>
      </c>
      <c r="C2622" t="str">
        <f t="shared" si="120"/>
        <v>2024-2025</v>
      </c>
      <c r="D2622" t="s">
        <v>147</v>
      </c>
      <c r="E2622" t="s">
        <v>40</v>
      </c>
      <c r="F2622" t="str">
        <f t="shared" si="121"/>
        <v>New South Wales</v>
      </c>
      <c r="G2622" t="s">
        <v>10</v>
      </c>
      <c r="H2622">
        <v>2116</v>
      </c>
      <c r="I2622" t="s">
        <v>11</v>
      </c>
      <c r="J2622" t="s">
        <v>27</v>
      </c>
      <c r="K2622" t="s">
        <v>150</v>
      </c>
      <c r="L2622" t="s">
        <v>18</v>
      </c>
      <c r="M2622" s="5">
        <v>292.11</v>
      </c>
    </row>
    <row r="2623" spans="1:13" x14ac:dyDescent="0.15">
      <c r="A2623" s="2">
        <v>45443</v>
      </c>
      <c r="B2623" s="3">
        <f t="shared" si="122"/>
        <v>2024</v>
      </c>
      <c r="C2623" t="str">
        <f t="shared" si="120"/>
        <v>2023-2024</v>
      </c>
      <c r="D2623" t="s">
        <v>147</v>
      </c>
      <c r="E2623" t="s">
        <v>133</v>
      </c>
      <c r="F2623" t="str">
        <f t="shared" si="121"/>
        <v>Queensland</v>
      </c>
      <c r="G2623" t="s">
        <v>35</v>
      </c>
      <c r="H2623">
        <v>4305</v>
      </c>
      <c r="I2623" t="s">
        <v>11</v>
      </c>
      <c r="J2623" t="s">
        <v>104</v>
      </c>
      <c r="K2623" t="s">
        <v>153</v>
      </c>
      <c r="L2623" t="s">
        <v>16</v>
      </c>
      <c r="M2623" s="5">
        <v>292.2</v>
      </c>
    </row>
    <row r="2624" spans="1:13" x14ac:dyDescent="0.15">
      <c r="A2624" s="2">
        <v>45123</v>
      </c>
      <c r="B2624" s="3">
        <f t="shared" si="122"/>
        <v>2024</v>
      </c>
      <c r="C2624" t="str">
        <f t="shared" si="120"/>
        <v>2023-2024</v>
      </c>
      <c r="D2624" t="s">
        <v>147</v>
      </c>
      <c r="E2624" t="s">
        <v>121</v>
      </c>
      <c r="F2624" t="str">
        <f t="shared" si="121"/>
        <v>Queensland</v>
      </c>
      <c r="G2624" t="s">
        <v>35</v>
      </c>
      <c r="H2624">
        <v>4700</v>
      </c>
      <c r="I2624" t="s">
        <v>11</v>
      </c>
      <c r="J2624" t="s">
        <v>51</v>
      </c>
      <c r="K2624" t="s">
        <v>154</v>
      </c>
      <c r="L2624" t="s">
        <v>14</v>
      </c>
      <c r="M2624" s="5">
        <v>292.26</v>
      </c>
    </row>
    <row r="2625" spans="1:13" x14ac:dyDescent="0.15">
      <c r="A2625" s="2">
        <v>45641</v>
      </c>
      <c r="B2625" s="3">
        <f t="shared" si="122"/>
        <v>2025</v>
      </c>
      <c r="C2625" t="str">
        <f t="shared" si="120"/>
        <v>2024-2025</v>
      </c>
      <c r="D2625" t="s">
        <v>147</v>
      </c>
      <c r="E2625" t="s">
        <v>67</v>
      </c>
      <c r="F2625" t="str">
        <f t="shared" si="121"/>
        <v>New South Wales</v>
      </c>
      <c r="G2625" t="s">
        <v>10</v>
      </c>
      <c r="H2625">
        <v>2478</v>
      </c>
      <c r="I2625" t="s">
        <v>11</v>
      </c>
      <c r="J2625" t="s">
        <v>68</v>
      </c>
      <c r="K2625" t="s">
        <v>154</v>
      </c>
      <c r="L2625" t="s">
        <v>14</v>
      </c>
      <c r="M2625" s="5">
        <v>292.39</v>
      </c>
    </row>
    <row r="2626" spans="1:13" x14ac:dyDescent="0.15">
      <c r="A2626" s="2">
        <v>45655</v>
      </c>
      <c r="B2626" s="3">
        <f t="shared" si="122"/>
        <v>2025</v>
      </c>
      <c r="C2626" t="str">
        <f t="shared" ref="C2626:C2689" si="123">IF(MONTH(A2626) &gt;= 7, YEAR(A2626) &amp; "-" &amp; YEAR(A2626) + 1, YEAR(A2626) - 1 &amp; "-" &amp; YEAR(A2626))</f>
        <v>2024-2025</v>
      </c>
      <c r="D2626" t="s">
        <v>147</v>
      </c>
      <c r="E2626" t="s">
        <v>96</v>
      </c>
      <c r="F2626" t="str">
        <f t="shared" ref="F2626:F2689" si="124">IF(G2626="WA","Western Australia",
IF(G2626="NSW","New South Wales",
IF(G2626="QLD","Queensland",
IF(G2626="VIC","Victoria",
IF(G2626="TAS","Tasmania",
IF(G2626="SA","South Australia",
IF(G2626="NT","Northern Territory",
IF(G2626="ACT","Australian Capital Territory",G2626))))))))</f>
        <v>Western Australia</v>
      </c>
      <c r="G2626" t="s">
        <v>48</v>
      </c>
      <c r="H2626">
        <v>6330</v>
      </c>
      <c r="I2626" t="s">
        <v>11</v>
      </c>
      <c r="J2626" t="s">
        <v>94</v>
      </c>
      <c r="K2626" t="s">
        <v>156</v>
      </c>
      <c r="L2626" t="s">
        <v>17</v>
      </c>
      <c r="M2626" s="5">
        <v>293.03999999999996</v>
      </c>
    </row>
    <row r="2627" spans="1:13" x14ac:dyDescent="0.15">
      <c r="A2627" s="2">
        <v>45543</v>
      </c>
      <c r="B2627" s="3">
        <f t="shared" ref="B2627:B2690" si="125">IF(MONTH(A2627)&gt;=7,YEAR(A2627)+1,YEAR(A2627))</f>
        <v>2025</v>
      </c>
      <c r="C2627" t="str">
        <f t="shared" si="123"/>
        <v>2024-2025</v>
      </c>
      <c r="D2627" t="s">
        <v>148</v>
      </c>
      <c r="E2627" t="s">
        <v>53</v>
      </c>
      <c r="F2627" t="str">
        <f t="shared" si="124"/>
        <v>South Australia</v>
      </c>
      <c r="G2627" t="s">
        <v>32</v>
      </c>
      <c r="H2627">
        <v>5082</v>
      </c>
      <c r="I2627" t="s">
        <v>11</v>
      </c>
      <c r="J2627" t="s">
        <v>33</v>
      </c>
      <c r="K2627" t="s">
        <v>150</v>
      </c>
      <c r="L2627" t="s">
        <v>18</v>
      </c>
      <c r="M2627" s="5">
        <v>293.33999999999997</v>
      </c>
    </row>
    <row r="2628" spans="1:13" x14ac:dyDescent="0.15">
      <c r="A2628" s="2">
        <v>45372</v>
      </c>
      <c r="B2628" s="3">
        <f t="shared" si="125"/>
        <v>2024</v>
      </c>
      <c r="C2628" t="str">
        <f t="shared" si="123"/>
        <v>2023-2024</v>
      </c>
      <c r="D2628" t="s">
        <v>148</v>
      </c>
      <c r="E2628" t="s">
        <v>131</v>
      </c>
      <c r="F2628" t="str">
        <f t="shared" si="124"/>
        <v>Western Australia</v>
      </c>
      <c r="G2628" t="s">
        <v>48</v>
      </c>
      <c r="H2628">
        <v>6530</v>
      </c>
      <c r="I2628" t="s">
        <v>11</v>
      </c>
      <c r="J2628" t="s">
        <v>77</v>
      </c>
      <c r="K2628" t="s">
        <v>154</v>
      </c>
      <c r="L2628" t="s">
        <v>14</v>
      </c>
      <c r="M2628" s="5">
        <v>293.67</v>
      </c>
    </row>
    <row r="2629" spans="1:13" x14ac:dyDescent="0.15">
      <c r="A2629" s="2">
        <v>45388</v>
      </c>
      <c r="B2629" s="3">
        <f t="shared" si="125"/>
        <v>2024</v>
      </c>
      <c r="C2629" t="str">
        <f t="shared" si="123"/>
        <v>2023-2024</v>
      </c>
      <c r="D2629" t="s">
        <v>148</v>
      </c>
      <c r="E2629" t="s">
        <v>57</v>
      </c>
      <c r="F2629" t="str">
        <f t="shared" si="124"/>
        <v>New South Wales</v>
      </c>
      <c r="G2629" t="s">
        <v>10</v>
      </c>
      <c r="H2629">
        <v>2560</v>
      </c>
      <c r="I2629" t="s">
        <v>11</v>
      </c>
      <c r="J2629" t="s">
        <v>58</v>
      </c>
      <c r="K2629" t="s">
        <v>154</v>
      </c>
      <c r="L2629" t="s">
        <v>14</v>
      </c>
      <c r="M2629" s="5">
        <v>293.84000000000003</v>
      </c>
    </row>
    <row r="2630" spans="1:13" x14ac:dyDescent="0.15">
      <c r="A2630" s="2">
        <v>45223</v>
      </c>
      <c r="B2630" s="3">
        <f t="shared" si="125"/>
        <v>2024</v>
      </c>
      <c r="C2630" t="str">
        <f t="shared" si="123"/>
        <v>2023-2024</v>
      </c>
      <c r="D2630" t="s">
        <v>147</v>
      </c>
      <c r="E2630" t="s">
        <v>115</v>
      </c>
      <c r="F2630" t="str">
        <f t="shared" si="124"/>
        <v>Western Australia</v>
      </c>
      <c r="G2630" t="s">
        <v>48</v>
      </c>
      <c r="H2630">
        <v>6280</v>
      </c>
      <c r="I2630" t="s">
        <v>11</v>
      </c>
      <c r="J2630" t="s">
        <v>94</v>
      </c>
      <c r="K2630" t="s">
        <v>149</v>
      </c>
      <c r="L2630" t="s">
        <v>15</v>
      </c>
      <c r="M2630" s="5">
        <v>294.44</v>
      </c>
    </row>
    <row r="2631" spans="1:13" x14ac:dyDescent="0.15">
      <c r="A2631" s="2">
        <v>45072</v>
      </c>
      <c r="B2631" s="3">
        <f t="shared" si="125"/>
        <v>2023</v>
      </c>
      <c r="C2631" t="str">
        <f t="shared" si="123"/>
        <v>2022-2023</v>
      </c>
      <c r="D2631" t="s">
        <v>148</v>
      </c>
      <c r="E2631" t="s">
        <v>134</v>
      </c>
      <c r="F2631" t="str">
        <f t="shared" si="124"/>
        <v>Queensland</v>
      </c>
      <c r="G2631" t="s">
        <v>35</v>
      </c>
      <c r="H2631">
        <v>4825</v>
      </c>
      <c r="I2631" t="s">
        <v>11</v>
      </c>
      <c r="J2631" t="s">
        <v>36</v>
      </c>
      <c r="K2631" t="s">
        <v>152</v>
      </c>
      <c r="L2631" t="s">
        <v>13</v>
      </c>
      <c r="M2631" s="5">
        <v>294.5</v>
      </c>
    </row>
    <row r="2632" spans="1:13" x14ac:dyDescent="0.15">
      <c r="A2632" s="2">
        <v>45590</v>
      </c>
      <c r="B2632" s="3">
        <f t="shared" si="125"/>
        <v>2025</v>
      </c>
      <c r="C2632" t="str">
        <f t="shared" si="123"/>
        <v>2024-2025</v>
      </c>
      <c r="D2632" t="s">
        <v>147</v>
      </c>
      <c r="E2632" t="s">
        <v>131</v>
      </c>
      <c r="F2632" t="str">
        <f t="shared" si="124"/>
        <v>Western Australia</v>
      </c>
      <c r="G2632" t="s">
        <v>48</v>
      </c>
      <c r="H2632">
        <v>6530</v>
      </c>
      <c r="I2632" t="s">
        <v>11</v>
      </c>
      <c r="J2632" t="s">
        <v>77</v>
      </c>
      <c r="K2632" t="s">
        <v>149</v>
      </c>
      <c r="L2632" t="s">
        <v>15</v>
      </c>
      <c r="M2632" s="5">
        <v>294.79000000000002</v>
      </c>
    </row>
    <row r="2633" spans="1:13" x14ac:dyDescent="0.15">
      <c r="A2633" s="2">
        <v>45013</v>
      </c>
      <c r="B2633" s="3">
        <f t="shared" si="125"/>
        <v>2023</v>
      </c>
      <c r="C2633" t="str">
        <f t="shared" si="123"/>
        <v>2022-2023</v>
      </c>
      <c r="D2633" t="s">
        <v>147</v>
      </c>
      <c r="E2633" t="s">
        <v>115</v>
      </c>
      <c r="F2633" t="str">
        <f t="shared" si="124"/>
        <v>Western Australia</v>
      </c>
      <c r="G2633" t="s">
        <v>48</v>
      </c>
      <c r="H2633">
        <v>6280</v>
      </c>
      <c r="I2633" t="s">
        <v>11</v>
      </c>
      <c r="J2633" t="s">
        <v>94</v>
      </c>
      <c r="K2633" t="s">
        <v>19</v>
      </c>
      <c r="L2633" t="s">
        <v>23</v>
      </c>
      <c r="M2633" s="5">
        <v>295.34000000000003</v>
      </c>
    </row>
    <row r="2634" spans="1:13" x14ac:dyDescent="0.15">
      <c r="A2634" s="2">
        <v>45578</v>
      </c>
      <c r="B2634" s="3">
        <f t="shared" si="125"/>
        <v>2025</v>
      </c>
      <c r="C2634" t="str">
        <f t="shared" si="123"/>
        <v>2024-2025</v>
      </c>
      <c r="D2634" t="s">
        <v>147</v>
      </c>
      <c r="E2634" t="s">
        <v>124</v>
      </c>
      <c r="F2634" t="str">
        <f t="shared" si="124"/>
        <v>New South Wales</v>
      </c>
      <c r="G2634" t="s">
        <v>10</v>
      </c>
      <c r="H2634">
        <v>2015</v>
      </c>
      <c r="I2634" t="s">
        <v>11</v>
      </c>
      <c r="J2634" t="s">
        <v>12</v>
      </c>
      <c r="K2634" t="s">
        <v>149</v>
      </c>
      <c r="L2634" t="s">
        <v>15</v>
      </c>
      <c r="M2634" s="5">
        <v>295.7</v>
      </c>
    </row>
    <row r="2635" spans="1:13" x14ac:dyDescent="0.15">
      <c r="A2635" s="2">
        <v>45064</v>
      </c>
      <c r="B2635" s="3">
        <f t="shared" si="125"/>
        <v>2023</v>
      </c>
      <c r="C2635" t="str">
        <f t="shared" si="123"/>
        <v>2022-2023</v>
      </c>
      <c r="D2635" t="s">
        <v>147</v>
      </c>
      <c r="E2635" t="s">
        <v>47</v>
      </c>
      <c r="F2635" t="str">
        <f t="shared" si="124"/>
        <v>Western Australia</v>
      </c>
      <c r="G2635" t="s">
        <v>48</v>
      </c>
      <c r="H2635">
        <v>6030</v>
      </c>
      <c r="I2635" t="s">
        <v>11</v>
      </c>
      <c r="J2635" t="s">
        <v>49</v>
      </c>
      <c r="K2635" t="s">
        <v>152</v>
      </c>
      <c r="L2635" t="s">
        <v>13</v>
      </c>
      <c r="M2635" s="5">
        <v>295.70000000000005</v>
      </c>
    </row>
    <row r="2636" spans="1:13" x14ac:dyDescent="0.15">
      <c r="A2636" s="2">
        <v>45475</v>
      </c>
      <c r="B2636" s="3">
        <f t="shared" si="125"/>
        <v>2025</v>
      </c>
      <c r="C2636" t="str">
        <f t="shared" si="123"/>
        <v>2024-2025</v>
      </c>
      <c r="D2636" t="s">
        <v>147</v>
      </c>
      <c r="E2636" t="s">
        <v>145</v>
      </c>
      <c r="F2636" t="str">
        <f t="shared" si="124"/>
        <v>New South Wales</v>
      </c>
      <c r="G2636" t="s">
        <v>10</v>
      </c>
      <c r="H2636">
        <v>2101</v>
      </c>
      <c r="I2636" t="s">
        <v>11</v>
      </c>
      <c r="J2636" t="s">
        <v>27</v>
      </c>
      <c r="K2636" t="s">
        <v>156</v>
      </c>
      <c r="L2636" t="s">
        <v>17</v>
      </c>
      <c r="M2636" s="5">
        <v>296.23</v>
      </c>
    </row>
    <row r="2637" spans="1:13" x14ac:dyDescent="0.15">
      <c r="A2637" s="2">
        <v>45656</v>
      </c>
      <c r="B2637" s="3">
        <f t="shared" si="125"/>
        <v>2025</v>
      </c>
      <c r="C2637" t="str">
        <f t="shared" si="123"/>
        <v>2024-2025</v>
      </c>
      <c r="D2637" t="s">
        <v>147</v>
      </c>
      <c r="E2637" t="s">
        <v>92</v>
      </c>
      <c r="F2637" t="str">
        <f t="shared" si="124"/>
        <v>Queensland</v>
      </c>
      <c r="G2637" t="s">
        <v>35</v>
      </c>
      <c r="H2637">
        <v>4068</v>
      </c>
      <c r="I2637" t="s">
        <v>11</v>
      </c>
      <c r="J2637" t="s">
        <v>43</v>
      </c>
      <c r="K2637" t="s">
        <v>150</v>
      </c>
      <c r="L2637" t="s">
        <v>18</v>
      </c>
      <c r="M2637" s="5">
        <v>296.36</v>
      </c>
    </row>
    <row r="2638" spans="1:13" x14ac:dyDescent="0.15">
      <c r="A2638" s="2">
        <v>45055</v>
      </c>
      <c r="B2638" s="3">
        <f t="shared" si="125"/>
        <v>2023</v>
      </c>
      <c r="C2638" t="str">
        <f t="shared" si="123"/>
        <v>2022-2023</v>
      </c>
      <c r="D2638" t="s">
        <v>148</v>
      </c>
      <c r="E2638" t="s">
        <v>88</v>
      </c>
      <c r="F2638" t="str">
        <f t="shared" si="124"/>
        <v>South Australia</v>
      </c>
      <c r="G2638" t="s">
        <v>32</v>
      </c>
      <c r="H2638">
        <v>5011</v>
      </c>
      <c r="I2638" t="s">
        <v>11</v>
      </c>
      <c r="J2638" t="s">
        <v>33</v>
      </c>
      <c r="K2638" t="s">
        <v>19</v>
      </c>
      <c r="L2638" t="s">
        <v>23</v>
      </c>
      <c r="M2638" s="5">
        <v>296.59000000000003</v>
      </c>
    </row>
    <row r="2639" spans="1:13" x14ac:dyDescent="0.15">
      <c r="A2639" s="2">
        <v>45475</v>
      </c>
      <c r="B2639" s="3">
        <f t="shared" si="125"/>
        <v>2025</v>
      </c>
      <c r="C2639" t="str">
        <f t="shared" si="123"/>
        <v>2024-2025</v>
      </c>
      <c r="D2639" t="s">
        <v>147</v>
      </c>
      <c r="E2639" t="s">
        <v>50</v>
      </c>
      <c r="F2639" t="str">
        <f t="shared" si="124"/>
        <v>Queensland</v>
      </c>
      <c r="G2639" t="s">
        <v>35</v>
      </c>
      <c r="H2639">
        <v>4703</v>
      </c>
      <c r="I2639" t="s">
        <v>11</v>
      </c>
      <c r="J2639" t="s">
        <v>51</v>
      </c>
      <c r="K2639" t="s">
        <v>151</v>
      </c>
      <c r="L2639" t="s">
        <v>21</v>
      </c>
      <c r="M2639" s="5">
        <v>296.68</v>
      </c>
    </row>
    <row r="2640" spans="1:13" x14ac:dyDescent="0.15">
      <c r="A2640" s="2">
        <v>45173</v>
      </c>
      <c r="B2640" s="3">
        <f t="shared" si="125"/>
        <v>2024</v>
      </c>
      <c r="C2640" t="str">
        <f t="shared" si="123"/>
        <v>2023-2024</v>
      </c>
      <c r="D2640" t="s">
        <v>147</v>
      </c>
      <c r="E2640" t="s">
        <v>42</v>
      </c>
      <c r="F2640" t="str">
        <f t="shared" si="124"/>
        <v>Queensland</v>
      </c>
      <c r="G2640" t="s">
        <v>35</v>
      </c>
      <c r="H2640">
        <v>4053</v>
      </c>
      <c r="I2640" t="s">
        <v>11</v>
      </c>
      <c r="J2640" t="s">
        <v>43</v>
      </c>
      <c r="K2640" t="s">
        <v>154</v>
      </c>
      <c r="L2640" t="s">
        <v>14</v>
      </c>
      <c r="M2640" s="5">
        <v>296.7</v>
      </c>
    </row>
    <row r="2641" spans="1:13" x14ac:dyDescent="0.15">
      <c r="A2641" s="2">
        <v>45137</v>
      </c>
      <c r="B2641" s="3">
        <f t="shared" si="125"/>
        <v>2024</v>
      </c>
      <c r="C2641" t="str">
        <f t="shared" si="123"/>
        <v>2023-2024</v>
      </c>
      <c r="D2641" t="s">
        <v>147</v>
      </c>
      <c r="E2641" t="s">
        <v>42</v>
      </c>
      <c r="F2641" t="str">
        <f t="shared" si="124"/>
        <v>Queensland</v>
      </c>
      <c r="G2641" t="s">
        <v>35</v>
      </c>
      <c r="H2641">
        <v>4053</v>
      </c>
      <c r="I2641" t="s">
        <v>11</v>
      </c>
      <c r="J2641" t="s">
        <v>43</v>
      </c>
      <c r="K2641" t="s">
        <v>156</v>
      </c>
      <c r="L2641" t="s">
        <v>17</v>
      </c>
      <c r="M2641" s="5">
        <v>296.85000000000002</v>
      </c>
    </row>
    <row r="2642" spans="1:13" x14ac:dyDescent="0.15">
      <c r="A2642" s="2">
        <v>45172</v>
      </c>
      <c r="B2642" s="3">
        <f t="shared" si="125"/>
        <v>2024</v>
      </c>
      <c r="C2642" t="str">
        <f t="shared" si="123"/>
        <v>2023-2024</v>
      </c>
      <c r="D2642" t="s">
        <v>147</v>
      </c>
      <c r="E2642" t="s">
        <v>133</v>
      </c>
      <c r="F2642" t="str">
        <f t="shared" si="124"/>
        <v>Queensland</v>
      </c>
      <c r="G2642" t="s">
        <v>35</v>
      </c>
      <c r="H2642">
        <v>4305</v>
      </c>
      <c r="I2642" t="s">
        <v>11</v>
      </c>
      <c r="J2642" t="s">
        <v>104</v>
      </c>
      <c r="K2642" t="s">
        <v>151</v>
      </c>
      <c r="L2642" t="s">
        <v>21</v>
      </c>
      <c r="M2642" s="5">
        <v>296.94</v>
      </c>
    </row>
    <row r="2643" spans="1:13" x14ac:dyDescent="0.15">
      <c r="A2643" s="2">
        <v>45656</v>
      </c>
      <c r="B2643" s="3">
        <f t="shared" si="125"/>
        <v>2025</v>
      </c>
      <c r="C2643" t="str">
        <f t="shared" si="123"/>
        <v>2024-2025</v>
      </c>
      <c r="D2643" t="s">
        <v>148</v>
      </c>
      <c r="E2643" t="s">
        <v>100</v>
      </c>
      <c r="F2643" t="str">
        <f t="shared" si="124"/>
        <v>Western Australia</v>
      </c>
      <c r="G2643" t="s">
        <v>48</v>
      </c>
      <c r="H2643">
        <v>6021</v>
      </c>
      <c r="I2643" t="s">
        <v>11</v>
      </c>
      <c r="J2643" t="s">
        <v>49</v>
      </c>
      <c r="K2643" t="s">
        <v>155</v>
      </c>
      <c r="L2643" t="s">
        <v>20</v>
      </c>
      <c r="M2643" s="5">
        <v>297.28000000000003</v>
      </c>
    </row>
    <row r="2644" spans="1:13" x14ac:dyDescent="0.15">
      <c r="A2644" s="2">
        <v>45524</v>
      </c>
      <c r="B2644" s="3">
        <f t="shared" si="125"/>
        <v>2025</v>
      </c>
      <c r="C2644" t="str">
        <f t="shared" si="123"/>
        <v>2024-2025</v>
      </c>
      <c r="D2644" t="s">
        <v>147</v>
      </c>
      <c r="E2644" t="s">
        <v>109</v>
      </c>
      <c r="F2644" t="str">
        <f t="shared" si="124"/>
        <v>New South Wales</v>
      </c>
      <c r="G2644" t="s">
        <v>10</v>
      </c>
      <c r="H2644">
        <v>2480</v>
      </c>
      <c r="I2644" t="s">
        <v>11</v>
      </c>
      <c r="J2644" t="s">
        <v>68</v>
      </c>
      <c r="K2644" t="s">
        <v>19</v>
      </c>
      <c r="L2644" t="s">
        <v>23</v>
      </c>
      <c r="M2644" s="5">
        <v>297.34000000000003</v>
      </c>
    </row>
    <row r="2645" spans="1:13" x14ac:dyDescent="0.15">
      <c r="A2645" s="2">
        <v>44947</v>
      </c>
      <c r="B2645" s="3">
        <f t="shared" si="125"/>
        <v>2023</v>
      </c>
      <c r="C2645" t="str">
        <f t="shared" si="123"/>
        <v>2022-2023</v>
      </c>
      <c r="D2645" t="s">
        <v>148</v>
      </c>
      <c r="E2645" t="s">
        <v>142</v>
      </c>
      <c r="F2645" t="str">
        <f t="shared" si="124"/>
        <v>Australian Capital Territory</v>
      </c>
      <c r="G2645" t="s">
        <v>80</v>
      </c>
      <c r="H2645">
        <v>2609</v>
      </c>
      <c r="I2645" t="s">
        <v>11</v>
      </c>
      <c r="J2645" t="s">
        <v>58</v>
      </c>
      <c r="K2645" t="s">
        <v>153</v>
      </c>
      <c r="L2645" t="s">
        <v>16</v>
      </c>
      <c r="M2645" s="5">
        <v>297.62</v>
      </c>
    </row>
    <row r="2646" spans="1:13" x14ac:dyDescent="0.15">
      <c r="A2646" s="2">
        <v>45055</v>
      </c>
      <c r="B2646" s="3">
        <f t="shared" si="125"/>
        <v>2023</v>
      </c>
      <c r="C2646" t="str">
        <f t="shared" si="123"/>
        <v>2022-2023</v>
      </c>
      <c r="D2646" t="s">
        <v>147</v>
      </c>
      <c r="E2646" t="s">
        <v>121</v>
      </c>
      <c r="F2646" t="str">
        <f t="shared" si="124"/>
        <v>Queensland</v>
      </c>
      <c r="G2646" t="s">
        <v>35</v>
      </c>
      <c r="H2646">
        <v>4700</v>
      </c>
      <c r="I2646" t="s">
        <v>11</v>
      </c>
      <c r="J2646" t="s">
        <v>51</v>
      </c>
      <c r="K2646" t="s">
        <v>19</v>
      </c>
      <c r="L2646" t="s">
        <v>23</v>
      </c>
      <c r="M2646" s="5">
        <v>297.77</v>
      </c>
    </row>
    <row r="2647" spans="1:13" x14ac:dyDescent="0.15">
      <c r="A2647" s="2">
        <v>45151</v>
      </c>
      <c r="B2647" s="3">
        <f t="shared" si="125"/>
        <v>2024</v>
      </c>
      <c r="C2647" t="str">
        <f t="shared" si="123"/>
        <v>2023-2024</v>
      </c>
      <c r="D2647" t="s">
        <v>147</v>
      </c>
      <c r="E2647" t="s">
        <v>96</v>
      </c>
      <c r="F2647" t="str">
        <f t="shared" si="124"/>
        <v>Western Australia</v>
      </c>
      <c r="G2647" t="s">
        <v>48</v>
      </c>
      <c r="H2647">
        <v>6330</v>
      </c>
      <c r="I2647" t="s">
        <v>11</v>
      </c>
      <c r="J2647" t="s">
        <v>94</v>
      </c>
      <c r="K2647" t="s">
        <v>19</v>
      </c>
      <c r="L2647" t="s">
        <v>23</v>
      </c>
      <c r="M2647" s="5">
        <v>298.37</v>
      </c>
    </row>
    <row r="2648" spans="1:13" x14ac:dyDescent="0.15">
      <c r="A2648" s="2">
        <v>45280</v>
      </c>
      <c r="B2648" s="3">
        <f t="shared" si="125"/>
        <v>2024</v>
      </c>
      <c r="C2648" t="str">
        <f t="shared" si="123"/>
        <v>2023-2024</v>
      </c>
      <c r="D2648" t="s">
        <v>148</v>
      </c>
      <c r="E2648" t="s">
        <v>136</v>
      </c>
      <c r="F2648" t="str">
        <f t="shared" si="124"/>
        <v>Victoria</v>
      </c>
      <c r="G2648" t="s">
        <v>45</v>
      </c>
      <c r="H2648">
        <v>3175</v>
      </c>
      <c r="I2648" t="s">
        <v>11</v>
      </c>
      <c r="J2648" t="s">
        <v>63</v>
      </c>
      <c r="K2648" t="s">
        <v>156</v>
      </c>
      <c r="L2648" t="s">
        <v>17</v>
      </c>
      <c r="M2648" s="5">
        <v>299.24</v>
      </c>
    </row>
    <row r="2649" spans="1:13" x14ac:dyDescent="0.15">
      <c r="A2649" s="2">
        <v>45068</v>
      </c>
      <c r="B2649" s="3">
        <f t="shared" si="125"/>
        <v>2023</v>
      </c>
      <c r="C2649" t="str">
        <f t="shared" si="123"/>
        <v>2022-2023</v>
      </c>
      <c r="D2649" t="s">
        <v>147</v>
      </c>
      <c r="E2649" t="s">
        <v>126</v>
      </c>
      <c r="F2649" t="str">
        <f t="shared" si="124"/>
        <v>Queensland</v>
      </c>
      <c r="G2649" t="s">
        <v>35</v>
      </c>
      <c r="H2649">
        <v>4551</v>
      </c>
      <c r="I2649" t="s">
        <v>11</v>
      </c>
      <c r="J2649" t="s">
        <v>120</v>
      </c>
      <c r="K2649" t="s">
        <v>156</v>
      </c>
      <c r="L2649" t="s">
        <v>17</v>
      </c>
      <c r="M2649" s="5">
        <v>299.5</v>
      </c>
    </row>
    <row r="2650" spans="1:13" x14ac:dyDescent="0.15">
      <c r="A2650" s="2">
        <v>45089</v>
      </c>
      <c r="B2650" s="3">
        <f t="shared" si="125"/>
        <v>2023</v>
      </c>
      <c r="C2650" t="str">
        <f t="shared" si="123"/>
        <v>2022-2023</v>
      </c>
      <c r="D2650" t="s">
        <v>147</v>
      </c>
      <c r="E2650" t="s">
        <v>116</v>
      </c>
      <c r="F2650" t="str">
        <f t="shared" si="124"/>
        <v>Western Australia</v>
      </c>
      <c r="G2650" t="s">
        <v>48</v>
      </c>
      <c r="H2650">
        <v>6725</v>
      </c>
      <c r="I2650" t="s">
        <v>11</v>
      </c>
      <c r="J2650" t="s">
        <v>77</v>
      </c>
      <c r="K2650" t="s">
        <v>151</v>
      </c>
      <c r="L2650" t="s">
        <v>21</v>
      </c>
      <c r="M2650" s="5">
        <v>299.70000000000005</v>
      </c>
    </row>
    <row r="2651" spans="1:13" x14ac:dyDescent="0.15">
      <c r="A2651" s="2">
        <v>45067</v>
      </c>
      <c r="B2651" s="3">
        <f t="shared" si="125"/>
        <v>2023</v>
      </c>
      <c r="C2651" t="str">
        <f t="shared" si="123"/>
        <v>2022-2023</v>
      </c>
      <c r="D2651" t="s">
        <v>147</v>
      </c>
      <c r="E2651" t="s">
        <v>9</v>
      </c>
      <c r="F2651" t="str">
        <f t="shared" si="124"/>
        <v>New South Wales</v>
      </c>
      <c r="G2651" t="s">
        <v>10</v>
      </c>
      <c r="H2651">
        <v>2067</v>
      </c>
      <c r="I2651" t="s">
        <v>11</v>
      </c>
      <c r="J2651" t="s">
        <v>12</v>
      </c>
      <c r="K2651" t="s">
        <v>19</v>
      </c>
      <c r="L2651" t="s">
        <v>23</v>
      </c>
      <c r="M2651" s="5">
        <v>299.77999999999997</v>
      </c>
    </row>
    <row r="2652" spans="1:13" x14ac:dyDescent="0.15">
      <c r="A2652" s="2">
        <v>45474</v>
      </c>
      <c r="B2652" s="3">
        <f t="shared" si="125"/>
        <v>2025</v>
      </c>
      <c r="C2652" t="str">
        <f t="shared" si="123"/>
        <v>2024-2025</v>
      </c>
      <c r="D2652" t="s">
        <v>147</v>
      </c>
      <c r="E2652" t="s">
        <v>85</v>
      </c>
      <c r="F2652" t="str">
        <f t="shared" si="124"/>
        <v>Queensland</v>
      </c>
      <c r="G2652" t="s">
        <v>35</v>
      </c>
      <c r="H2652">
        <v>4883</v>
      </c>
      <c r="I2652" t="s">
        <v>11</v>
      </c>
      <c r="J2652" t="s">
        <v>36</v>
      </c>
      <c r="K2652" t="s">
        <v>152</v>
      </c>
      <c r="L2652" t="s">
        <v>13</v>
      </c>
      <c r="M2652" s="5">
        <v>299.83999999999997</v>
      </c>
    </row>
    <row r="2653" spans="1:13" x14ac:dyDescent="0.15">
      <c r="A2653" s="2">
        <v>45643</v>
      </c>
      <c r="B2653" s="3">
        <f t="shared" si="125"/>
        <v>2025</v>
      </c>
      <c r="C2653" t="str">
        <f t="shared" si="123"/>
        <v>2024-2025</v>
      </c>
      <c r="D2653" t="s">
        <v>147</v>
      </c>
      <c r="E2653" t="s">
        <v>78</v>
      </c>
      <c r="F2653" t="str">
        <f t="shared" si="124"/>
        <v>New South Wales</v>
      </c>
      <c r="G2653" t="s">
        <v>10</v>
      </c>
      <c r="H2653">
        <v>2350</v>
      </c>
      <c r="I2653" t="s">
        <v>11</v>
      </c>
      <c r="J2653" t="s">
        <v>68</v>
      </c>
      <c r="K2653" t="s">
        <v>155</v>
      </c>
      <c r="L2653" t="s">
        <v>20</v>
      </c>
      <c r="M2653" s="5">
        <v>299.91999999999996</v>
      </c>
    </row>
    <row r="2654" spans="1:13" x14ac:dyDescent="0.15">
      <c r="A2654" s="2">
        <v>45655</v>
      </c>
      <c r="B2654" s="3">
        <f t="shared" si="125"/>
        <v>2025</v>
      </c>
      <c r="C2654" t="str">
        <f t="shared" si="123"/>
        <v>2024-2025</v>
      </c>
      <c r="D2654" t="s">
        <v>148</v>
      </c>
      <c r="E2654" t="s">
        <v>61</v>
      </c>
      <c r="F2654" t="str">
        <f t="shared" si="124"/>
        <v>New South Wales</v>
      </c>
      <c r="G2654" t="s">
        <v>10</v>
      </c>
      <c r="H2654">
        <v>2539</v>
      </c>
      <c r="I2654" t="s">
        <v>11</v>
      </c>
      <c r="J2654" t="s">
        <v>58</v>
      </c>
      <c r="K2654" t="s">
        <v>151</v>
      </c>
      <c r="L2654" t="s">
        <v>21</v>
      </c>
      <c r="M2654" s="5">
        <v>300.2</v>
      </c>
    </row>
    <row r="2655" spans="1:13" x14ac:dyDescent="0.15">
      <c r="A2655" s="2">
        <v>45207</v>
      </c>
      <c r="B2655" s="3">
        <f t="shared" si="125"/>
        <v>2024</v>
      </c>
      <c r="C2655" t="str">
        <f t="shared" si="123"/>
        <v>2023-2024</v>
      </c>
      <c r="D2655" t="s">
        <v>147</v>
      </c>
      <c r="E2655" t="s">
        <v>56</v>
      </c>
      <c r="F2655" t="str">
        <f t="shared" si="124"/>
        <v>Northern Territory</v>
      </c>
      <c r="G2655" t="s">
        <v>29</v>
      </c>
      <c r="H2655">
        <v>870</v>
      </c>
      <c r="I2655" t="s">
        <v>11</v>
      </c>
      <c r="J2655" t="s">
        <v>30</v>
      </c>
      <c r="K2655" t="s">
        <v>155</v>
      </c>
      <c r="L2655" t="s">
        <v>20</v>
      </c>
      <c r="M2655" s="5">
        <v>300.26</v>
      </c>
    </row>
    <row r="2656" spans="1:13" x14ac:dyDescent="0.15">
      <c r="A2656" s="2">
        <v>45028</v>
      </c>
      <c r="B2656" s="3">
        <f t="shared" si="125"/>
        <v>2023</v>
      </c>
      <c r="C2656" t="str">
        <f t="shared" si="123"/>
        <v>2022-2023</v>
      </c>
      <c r="D2656" t="s">
        <v>147</v>
      </c>
      <c r="E2656" t="s">
        <v>31</v>
      </c>
      <c r="F2656" t="str">
        <f t="shared" si="124"/>
        <v>South Australia</v>
      </c>
      <c r="G2656" t="s">
        <v>32</v>
      </c>
      <c r="H2656">
        <v>5168</v>
      </c>
      <c r="I2656" t="s">
        <v>11</v>
      </c>
      <c r="J2656" t="s">
        <v>33</v>
      </c>
      <c r="K2656" t="s">
        <v>154</v>
      </c>
      <c r="L2656" t="s">
        <v>14</v>
      </c>
      <c r="M2656" s="5">
        <v>300.36</v>
      </c>
    </row>
    <row r="2657" spans="1:13" x14ac:dyDescent="0.15">
      <c r="A2657" s="2">
        <v>45547</v>
      </c>
      <c r="B2657" s="3">
        <f t="shared" si="125"/>
        <v>2025</v>
      </c>
      <c r="C2657" t="str">
        <f t="shared" si="123"/>
        <v>2024-2025</v>
      </c>
      <c r="D2657" t="s">
        <v>147</v>
      </c>
      <c r="E2657" t="s">
        <v>79</v>
      </c>
      <c r="F2657" t="str">
        <f t="shared" si="124"/>
        <v>Australian Capital Territory</v>
      </c>
      <c r="G2657" t="s">
        <v>80</v>
      </c>
      <c r="H2657">
        <v>2617</v>
      </c>
      <c r="I2657" t="s">
        <v>11</v>
      </c>
      <c r="J2657" t="s">
        <v>58</v>
      </c>
      <c r="K2657" t="s">
        <v>19</v>
      </c>
      <c r="L2657" t="s">
        <v>23</v>
      </c>
      <c r="M2657" s="5">
        <v>300.65999999999997</v>
      </c>
    </row>
    <row r="2658" spans="1:13" x14ac:dyDescent="0.15">
      <c r="A2658" s="2">
        <v>45153</v>
      </c>
      <c r="B2658" s="3">
        <f t="shared" si="125"/>
        <v>2024</v>
      </c>
      <c r="C2658" t="str">
        <f t="shared" si="123"/>
        <v>2023-2024</v>
      </c>
      <c r="D2658" t="s">
        <v>148</v>
      </c>
      <c r="E2658" t="s">
        <v>89</v>
      </c>
      <c r="F2658" t="str">
        <f t="shared" si="124"/>
        <v>Queensland</v>
      </c>
      <c r="G2658" t="s">
        <v>35</v>
      </c>
      <c r="H2658">
        <v>4655</v>
      </c>
      <c r="I2658" t="s">
        <v>11</v>
      </c>
      <c r="J2658" t="s">
        <v>51</v>
      </c>
      <c r="K2658" t="s">
        <v>154</v>
      </c>
      <c r="L2658" t="s">
        <v>14</v>
      </c>
      <c r="M2658" s="5">
        <v>300.69000000000005</v>
      </c>
    </row>
    <row r="2659" spans="1:13" x14ac:dyDescent="0.15">
      <c r="A2659" s="2">
        <v>45383</v>
      </c>
      <c r="B2659" s="3">
        <f t="shared" si="125"/>
        <v>2024</v>
      </c>
      <c r="C2659" t="str">
        <f t="shared" si="123"/>
        <v>2023-2024</v>
      </c>
      <c r="D2659" t="s">
        <v>147</v>
      </c>
      <c r="E2659" t="s">
        <v>41</v>
      </c>
      <c r="F2659" t="str">
        <f t="shared" si="124"/>
        <v>New South Wales</v>
      </c>
      <c r="G2659" t="s">
        <v>10</v>
      </c>
      <c r="H2659">
        <v>2830</v>
      </c>
      <c r="I2659" t="s">
        <v>11</v>
      </c>
      <c r="J2659" t="s">
        <v>25</v>
      </c>
      <c r="K2659" t="s">
        <v>155</v>
      </c>
      <c r="L2659" t="s">
        <v>20</v>
      </c>
      <c r="M2659" s="5">
        <v>300.85000000000002</v>
      </c>
    </row>
    <row r="2660" spans="1:13" x14ac:dyDescent="0.15">
      <c r="A2660" s="2">
        <v>45259</v>
      </c>
      <c r="B2660" s="3">
        <f t="shared" si="125"/>
        <v>2024</v>
      </c>
      <c r="C2660" t="str">
        <f t="shared" si="123"/>
        <v>2023-2024</v>
      </c>
      <c r="D2660" t="s">
        <v>148</v>
      </c>
      <c r="E2660" t="s">
        <v>24</v>
      </c>
      <c r="F2660" t="str">
        <f t="shared" si="124"/>
        <v>New South Wales</v>
      </c>
      <c r="G2660" t="s">
        <v>10</v>
      </c>
      <c r="H2660">
        <v>2795</v>
      </c>
      <c r="I2660" t="s">
        <v>11</v>
      </c>
      <c r="J2660" t="s">
        <v>25</v>
      </c>
      <c r="K2660" t="s">
        <v>155</v>
      </c>
      <c r="L2660" t="s">
        <v>20</v>
      </c>
      <c r="M2660" s="5">
        <v>301.13</v>
      </c>
    </row>
    <row r="2661" spans="1:13" x14ac:dyDescent="0.15">
      <c r="A2661" s="2">
        <v>45139</v>
      </c>
      <c r="B2661" s="3">
        <f t="shared" si="125"/>
        <v>2024</v>
      </c>
      <c r="C2661" t="str">
        <f t="shared" si="123"/>
        <v>2023-2024</v>
      </c>
      <c r="D2661" t="s">
        <v>148</v>
      </c>
      <c r="E2661" t="s">
        <v>42</v>
      </c>
      <c r="F2661" t="str">
        <f t="shared" si="124"/>
        <v>Queensland</v>
      </c>
      <c r="G2661" t="s">
        <v>35</v>
      </c>
      <c r="H2661">
        <v>4053</v>
      </c>
      <c r="I2661" t="s">
        <v>11</v>
      </c>
      <c r="J2661" t="s">
        <v>43</v>
      </c>
      <c r="K2661" t="s">
        <v>19</v>
      </c>
      <c r="L2661" t="s">
        <v>23</v>
      </c>
      <c r="M2661" s="5">
        <v>301.32000000000005</v>
      </c>
    </row>
    <row r="2662" spans="1:13" x14ac:dyDescent="0.15">
      <c r="A2662" s="2">
        <v>45584</v>
      </c>
      <c r="B2662" s="3">
        <f t="shared" si="125"/>
        <v>2025</v>
      </c>
      <c r="C2662" t="str">
        <f t="shared" si="123"/>
        <v>2024-2025</v>
      </c>
      <c r="D2662" t="s">
        <v>148</v>
      </c>
      <c r="E2662" t="s">
        <v>110</v>
      </c>
      <c r="F2662" t="str">
        <f t="shared" si="124"/>
        <v>Queensland</v>
      </c>
      <c r="G2662" t="s">
        <v>35</v>
      </c>
      <c r="H2662">
        <v>4680</v>
      </c>
      <c r="I2662" t="s">
        <v>11</v>
      </c>
      <c r="J2662" t="s">
        <v>51</v>
      </c>
      <c r="K2662" t="s">
        <v>155</v>
      </c>
      <c r="L2662" t="s">
        <v>20</v>
      </c>
      <c r="M2662" s="5">
        <v>303.34000000000003</v>
      </c>
    </row>
    <row r="2663" spans="1:13" x14ac:dyDescent="0.15">
      <c r="A2663" s="2">
        <v>45097</v>
      </c>
      <c r="B2663" s="3">
        <f t="shared" si="125"/>
        <v>2023</v>
      </c>
      <c r="C2663" t="str">
        <f t="shared" si="123"/>
        <v>2022-2023</v>
      </c>
      <c r="D2663" t="s">
        <v>147</v>
      </c>
      <c r="E2663" t="s">
        <v>113</v>
      </c>
      <c r="F2663" t="str">
        <f t="shared" si="124"/>
        <v>Queensland</v>
      </c>
      <c r="G2663" t="s">
        <v>35</v>
      </c>
      <c r="H2663">
        <v>4215</v>
      </c>
      <c r="I2663" t="s">
        <v>11</v>
      </c>
      <c r="J2663" t="s">
        <v>104</v>
      </c>
      <c r="K2663" t="s">
        <v>19</v>
      </c>
      <c r="L2663" t="s">
        <v>23</v>
      </c>
      <c r="M2663" s="5">
        <v>303.39999999999998</v>
      </c>
    </row>
    <row r="2664" spans="1:13" x14ac:dyDescent="0.15">
      <c r="A2664" s="2">
        <v>45101</v>
      </c>
      <c r="B2664" s="3">
        <f t="shared" si="125"/>
        <v>2023</v>
      </c>
      <c r="C2664" t="str">
        <f t="shared" si="123"/>
        <v>2022-2023</v>
      </c>
      <c r="D2664" t="s">
        <v>147</v>
      </c>
      <c r="E2664" t="s">
        <v>145</v>
      </c>
      <c r="F2664" t="str">
        <f t="shared" si="124"/>
        <v>New South Wales</v>
      </c>
      <c r="G2664" t="s">
        <v>10</v>
      </c>
      <c r="H2664">
        <v>2101</v>
      </c>
      <c r="I2664" t="s">
        <v>11</v>
      </c>
      <c r="J2664" t="s">
        <v>27</v>
      </c>
      <c r="K2664" t="s">
        <v>19</v>
      </c>
      <c r="L2664" t="s">
        <v>23</v>
      </c>
      <c r="M2664" s="5">
        <v>303.45999999999998</v>
      </c>
    </row>
    <row r="2665" spans="1:13" x14ac:dyDescent="0.15">
      <c r="A2665" s="2">
        <v>45221</v>
      </c>
      <c r="B2665" s="3">
        <f t="shared" si="125"/>
        <v>2024</v>
      </c>
      <c r="C2665" t="str">
        <f t="shared" si="123"/>
        <v>2023-2024</v>
      </c>
      <c r="D2665" t="s">
        <v>148</v>
      </c>
      <c r="E2665" t="s">
        <v>125</v>
      </c>
      <c r="F2665" t="str">
        <f t="shared" si="124"/>
        <v>Victoria</v>
      </c>
      <c r="G2665" t="s">
        <v>45</v>
      </c>
      <c r="H2665">
        <v>3400</v>
      </c>
      <c r="I2665" t="s">
        <v>11</v>
      </c>
      <c r="J2665" t="s">
        <v>60</v>
      </c>
      <c r="K2665" t="s">
        <v>149</v>
      </c>
      <c r="L2665" t="s">
        <v>15</v>
      </c>
      <c r="M2665" s="5">
        <v>303.72000000000003</v>
      </c>
    </row>
    <row r="2666" spans="1:13" x14ac:dyDescent="0.15">
      <c r="A2666" s="2">
        <v>45494</v>
      </c>
      <c r="B2666" s="3">
        <f t="shared" si="125"/>
        <v>2025</v>
      </c>
      <c r="C2666" t="str">
        <f t="shared" si="123"/>
        <v>2024-2025</v>
      </c>
      <c r="D2666" t="s">
        <v>147</v>
      </c>
      <c r="E2666" t="s">
        <v>114</v>
      </c>
      <c r="F2666" t="str">
        <f t="shared" si="124"/>
        <v>Victoria</v>
      </c>
      <c r="G2666" t="s">
        <v>45</v>
      </c>
      <c r="H2666">
        <v>3551</v>
      </c>
      <c r="I2666" t="s">
        <v>11</v>
      </c>
      <c r="J2666" t="s">
        <v>60</v>
      </c>
      <c r="K2666" t="s">
        <v>155</v>
      </c>
      <c r="L2666" t="s">
        <v>20</v>
      </c>
      <c r="M2666" s="5">
        <v>304</v>
      </c>
    </row>
    <row r="2667" spans="1:13" x14ac:dyDescent="0.15">
      <c r="A2667" s="2">
        <v>45045</v>
      </c>
      <c r="B2667" s="3">
        <f t="shared" si="125"/>
        <v>2023</v>
      </c>
      <c r="C2667" t="str">
        <f t="shared" si="123"/>
        <v>2022-2023</v>
      </c>
      <c r="D2667" t="s">
        <v>148</v>
      </c>
      <c r="E2667" t="s">
        <v>131</v>
      </c>
      <c r="F2667" t="str">
        <f t="shared" si="124"/>
        <v>Western Australia</v>
      </c>
      <c r="G2667" t="s">
        <v>48</v>
      </c>
      <c r="H2667">
        <v>6530</v>
      </c>
      <c r="I2667" t="s">
        <v>11</v>
      </c>
      <c r="J2667" t="s">
        <v>77</v>
      </c>
      <c r="K2667" t="s">
        <v>154</v>
      </c>
      <c r="L2667" t="s">
        <v>14</v>
      </c>
      <c r="M2667" s="5">
        <v>304.11</v>
      </c>
    </row>
    <row r="2668" spans="1:13" x14ac:dyDescent="0.15">
      <c r="A2668" s="2">
        <v>45043</v>
      </c>
      <c r="B2668" s="3">
        <f t="shared" si="125"/>
        <v>2023</v>
      </c>
      <c r="C2668" t="str">
        <f t="shared" si="123"/>
        <v>2022-2023</v>
      </c>
      <c r="D2668" t="s">
        <v>147</v>
      </c>
      <c r="E2668" t="s">
        <v>79</v>
      </c>
      <c r="F2668" t="str">
        <f t="shared" si="124"/>
        <v>Australian Capital Territory</v>
      </c>
      <c r="G2668" t="s">
        <v>80</v>
      </c>
      <c r="H2668">
        <v>2617</v>
      </c>
      <c r="I2668" t="s">
        <v>11</v>
      </c>
      <c r="J2668" t="s">
        <v>58</v>
      </c>
      <c r="K2668" t="s">
        <v>154</v>
      </c>
      <c r="L2668" t="s">
        <v>14</v>
      </c>
      <c r="M2668" s="5">
        <v>305.88</v>
      </c>
    </row>
    <row r="2669" spans="1:13" x14ac:dyDescent="0.15">
      <c r="A2669" s="2">
        <v>45062</v>
      </c>
      <c r="B2669" s="3">
        <f t="shared" si="125"/>
        <v>2023</v>
      </c>
      <c r="C2669" t="str">
        <f t="shared" si="123"/>
        <v>2022-2023</v>
      </c>
      <c r="D2669" t="s">
        <v>147</v>
      </c>
      <c r="E2669" t="s">
        <v>124</v>
      </c>
      <c r="F2669" t="str">
        <f t="shared" si="124"/>
        <v>New South Wales</v>
      </c>
      <c r="G2669" t="s">
        <v>10</v>
      </c>
      <c r="H2669">
        <v>2015</v>
      </c>
      <c r="I2669" t="s">
        <v>11</v>
      </c>
      <c r="J2669" t="s">
        <v>12</v>
      </c>
      <c r="K2669" t="s">
        <v>156</v>
      </c>
      <c r="L2669" t="s">
        <v>17</v>
      </c>
      <c r="M2669" s="5">
        <v>306.10000000000002</v>
      </c>
    </row>
    <row r="2670" spans="1:13" x14ac:dyDescent="0.15">
      <c r="A2670" s="2">
        <v>45645</v>
      </c>
      <c r="B2670" s="3">
        <f t="shared" si="125"/>
        <v>2025</v>
      </c>
      <c r="C2670" t="str">
        <f t="shared" si="123"/>
        <v>2024-2025</v>
      </c>
      <c r="D2670" t="s">
        <v>147</v>
      </c>
      <c r="E2670" t="s">
        <v>95</v>
      </c>
      <c r="F2670" t="str">
        <f t="shared" si="124"/>
        <v>Victoria</v>
      </c>
      <c r="G2670" t="s">
        <v>45</v>
      </c>
      <c r="H2670">
        <v>3931</v>
      </c>
      <c r="I2670" t="s">
        <v>11</v>
      </c>
      <c r="J2670" t="s">
        <v>55</v>
      </c>
      <c r="K2670" t="s">
        <v>152</v>
      </c>
      <c r="L2670" t="s">
        <v>13</v>
      </c>
      <c r="M2670" s="5">
        <v>306.11</v>
      </c>
    </row>
    <row r="2671" spans="1:13" x14ac:dyDescent="0.15">
      <c r="A2671" s="2">
        <v>45001</v>
      </c>
      <c r="B2671" s="3">
        <f t="shared" si="125"/>
        <v>2023</v>
      </c>
      <c r="C2671" t="str">
        <f t="shared" si="123"/>
        <v>2022-2023</v>
      </c>
      <c r="D2671" t="s">
        <v>147</v>
      </c>
      <c r="E2671" t="s">
        <v>31</v>
      </c>
      <c r="F2671" t="str">
        <f t="shared" si="124"/>
        <v>South Australia</v>
      </c>
      <c r="G2671" t="s">
        <v>32</v>
      </c>
      <c r="H2671">
        <v>5168</v>
      </c>
      <c r="I2671" t="s">
        <v>11</v>
      </c>
      <c r="J2671" t="s">
        <v>33</v>
      </c>
      <c r="K2671" t="s">
        <v>152</v>
      </c>
      <c r="L2671" t="s">
        <v>13</v>
      </c>
      <c r="M2671" s="5">
        <v>306.46000000000004</v>
      </c>
    </row>
    <row r="2672" spans="1:13" x14ac:dyDescent="0.15">
      <c r="A2672" s="2">
        <v>45145</v>
      </c>
      <c r="B2672" s="3">
        <f t="shared" si="125"/>
        <v>2024</v>
      </c>
      <c r="C2672" t="str">
        <f t="shared" si="123"/>
        <v>2023-2024</v>
      </c>
      <c r="D2672" t="s">
        <v>147</v>
      </c>
      <c r="E2672" t="s">
        <v>90</v>
      </c>
      <c r="F2672" t="str">
        <f t="shared" si="124"/>
        <v>Victoria</v>
      </c>
      <c r="G2672" t="s">
        <v>45</v>
      </c>
      <c r="H2672">
        <v>3179</v>
      </c>
      <c r="I2672" t="s">
        <v>11</v>
      </c>
      <c r="J2672" t="s">
        <v>63</v>
      </c>
      <c r="K2672" t="s">
        <v>150</v>
      </c>
      <c r="L2672" t="s">
        <v>18</v>
      </c>
      <c r="M2672" s="5">
        <v>306.71000000000004</v>
      </c>
    </row>
    <row r="2673" spans="1:13" x14ac:dyDescent="0.15">
      <c r="A2673" s="2">
        <v>45592</v>
      </c>
      <c r="B2673" s="3">
        <f t="shared" si="125"/>
        <v>2025</v>
      </c>
      <c r="C2673" t="str">
        <f t="shared" si="123"/>
        <v>2024-2025</v>
      </c>
      <c r="D2673" t="s">
        <v>148</v>
      </c>
      <c r="E2673" t="s">
        <v>76</v>
      </c>
      <c r="F2673" t="str">
        <f t="shared" si="124"/>
        <v>Western Australia</v>
      </c>
      <c r="G2673" t="s">
        <v>48</v>
      </c>
      <c r="H2673">
        <v>6450</v>
      </c>
      <c r="I2673" t="s">
        <v>11</v>
      </c>
      <c r="J2673" t="s">
        <v>77</v>
      </c>
      <c r="K2673" t="s">
        <v>154</v>
      </c>
      <c r="L2673" t="s">
        <v>14</v>
      </c>
      <c r="M2673" s="5">
        <v>306.76</v>
      </c>
    </row>
    <row r="2674" spans="1:13" x14ac:dyDescent="0.15">
      <c r="A2674" s="2">
        <v>45370</v>
      </c>
      <c r="B2674" s="3">
        <f t="shared" si="125"/>
        <v>2024</v>
      </c>
      <c r="C2674" t="str">
        <f t="shared" si="123"/>
        <v>2023-2024</v>
      </c>
      <c r="D2674" t="s">
        <v>147</v>
      </c>
      <c r="E2674" t="s">
        <v>74</v>
      </c>
      <c r="F2674" t="str">
        <f t="shared" si="124"/>
        <v>South Australia</v>
      </c>
      <c r="G2674" t="s">
        <v>32</v>
      </c>
      <c r="H2674">
        <v>5043</v>
      </c>
      <c r="I2674" t="s">
        <v>11</v>
      </c>
      <c r="J2674" t="s">
        <v>33</v>
      </c>
      <c r="K2674" t="s">
        <v>152</v>
      </c>
      <c r="L2674" t="s">
        <v>13</v>
      </c>
      <c r="M2674" s="5">
        <v>306.89</v>
      </c>
    </row>
    <row r="2675" spans="1:13" x14ac:dyDescent="0.15">
      <c r="A2675" s="2">
        <v>45443</v>
      </c>
      <c r="B2675" s="3">
        <f t="shared" si="125"/>
        <v>2024</v>
      </c>
      <c r="C2675" t="str">
        <f t="shared" si="123"/>
        <v>2023-2024</v>
      </c>
      <c r="D2675" t="s">
        <v>147</v>
      </c>
      <c r="E2675" t="s">
        <v>67</v>
      </c>
      <c r="F2675" t="str">
        <f t="shared" si="124"/>
        <v>New South Wales</v>
      </c>
      <c r="G2675" t="s">
        <v>10</v>
      </c>
      <c r="H2675">
        <v>2478</v>
      </c>
      <c r="I2675" t="s">
        <v>11</v>
      </c>
      <c r="J2675" t="s">
        <v>68</v>
      </c>
      <c r="K2675" t="s">
        <v>152</v>
      </c>
      <c r="L2675" t="s">
        <v>13</v>
      </c>
      <c r="M2675" s="5">
        <v>307.12</v>
      </c>
    </row>
    <row r="2676" spans="1:13" x14ac:dyDescent="0.15">
      <c r="A2676" s="2">
        <v>45437</v>
      </c>
      <c r="B2676" s="3">
        <f t="shared" si="125"/>
        <v>2024</v>
      </c>
      <c r="C2676" t="str">
        <f t="shared" si="123"/>
        <v>2023-2024</v>
      </c>
      <c r="D2676" t="s">
        <v>147</v>
      </c>
      <c r="E2676" t="s">
        <v>44</v>
      </c>
      <c r="F2676" t="str">
        <f t="shared" si="124"/>
        <v>Victoria</v>
      </c>
      <c r="G2676" t="s">
        <v>45</v>
      </c>
      <c r="H2676">
        <v>3066</v>
      </c>
      <c r="I2676" t="s">
        <v>11</v>
      </c>
      <c r="J2676" t="s">
        <v>46</v>
      </c>
      <c r="K2676" t="s">
        <v>156</v>
      </c>
      <c r="L2676" t="s">
        <v>17</v>
      </c>
      <c r="M2676" s="5">
        <v>307.38</v>
      </c>
    </row>
    <row r="2677" spans="1:13" x14ac:dyDescent="0.15">
      <c r="A2677" s="2">
        <v>44994</v>
      </c>
      <c r="B2677" s="3">
        <f t="shared" si="125"/>
        <v>2023</v>
      </c>
      <c r="C2677" t="str">
        <f t="shared" si="123"/>
        <v>2022-2023</v>
      </c>
      <c r="D2677" t="s">
        <v>148</v>
      </c>
      <c r="E2677" t="s">
        <v>76</v>
      </c>
      <c r="F2677" t="str">
        <f t="shared" si="124"/>
        <v>Western Australia</v>
      </c>
      <c r="G2677" t="s">
        <v>48</v>
      </c>
      <c r="H2677">
        <v>6450</v>
      </c>
      <c r="I2677" t="s">
        <v>11</v>
      </c>
      <c r="J2677" t="s">
        <v>77</v>
      </c>
      <c r="K2677" t="s">
        <v>150</v>
      </c>
      <c r="L2677" t="s">
        <v>18</v>
      </c>
      <c r="M2677" s="5">
        <v>307.73</v>
      </c>
    </row>
    <row r="2678" spans="1:13" x14ac:dyDescent="0.15">
      <c r="A2678" s="2">
        <v>44971</v>
      </c>
      <c r="B2678" s="3">
        <f t="shared" si="125"/>
        <v>2023</v>
      </c>
      <c r="C2678" t="str">
        <f t="shared" si="123"/>
        <v>2022-2023</v>
      </c>
      <c r="D2678" t="s">
        <v>147</v>
      </c>
      <c r="E2678" t="s">
        <v>140</v>
      </c>
      <c r="F2678" t="str">
        <f t="shared" si="124"/>
        <v>Tasmania</v>
      </c>
      <c r="G2678" t="s">
        <v>70</v>
      </c>
      <c r="H2678">
        <v>7320</v>
      </c>
      <c r="I2678" t="s">
        <v>11</v>
      </c>
      <c r="J2678" t="s">
        <v>71</v>
      </c>
      <c r="K2678" t="s">
        <v>19</v>
      </c>
      <c r="L2678" t="s">
        <v>23</v>
      </c>
      <c r="M2678" s="5">
        <v>308.04000000000002</v>
      </c>
    </row>
    <row r="2679" spans="1:13" x14ac:dyDescent="0.15">
      <c r="A2679" s="2">
        <v>45578</v>
      </c>
      <c r="B2679" s="3">
        <f t="shared" si="125"/>
        <v>2025</v>
      </c>
      <c r="C2679" t="str">
        <f t="shared" si="123"/>
        <v>2024-2025</v>
      </c>
      <c r="D2679" t="s">
        <v>147</v>
      </c>
      <c r="E2679" t="s">
        <v>142</v>
      </c>
      <c r="F2679" t="str">
        <f t="shared" si="124"/>
        <v>Australian Capital Territory</v>
      </c>
      <c r="G2679" t="s">
        <v>80</v>
      </c>
      <c r="H2679">
        <v>2609</v>
      </c>
      <c r="I2679" t="s">
        <v>11</v>
      </c>
      <c r="J2679" t="s">
        <v>58</v>
      </c>
      <c r="K2679" t="s">
        <v>154</v>
      </c>
      <c r="L2679" t="s">
        <v>14</v>
      </c>
      <c r="M2679" s="5">
        <v>308.82</v>
      </c>
    </row>
    <row r="2680" spans="1:13" x14ac:dyDescent="0.15">
      <c r="A2680" s="2">
        <v>45634</v>
      </c>
      <c r="B2680" s="3">
        <f t="shared" si="125"/>
        <v>2025</v>
      </c>
      <c r="C2680" t="str">
        <f t="shared" si="123"/>
        <v>2024-2025</v>
      </c>
      <c r="D2680" t="s">
        <v>147</v>
      </c>
      <c r="E2680" t="s">
        <v>96</v>
      </c>
      <c r="F2680" t="str">
        <f t="shared" si="124"/>
        <v>Western Australia</v>
      </c>
      <c r="G2680" t="s">
        <v>48</v>
      </c>
      <c r="H2680">
        <v>6330</v>
      </c>
      <c r="I2680" t="s">
        <v>11</v>
      </c>
      <c r="J2680" t="s">
        <v>94</v>
      </c>
      <c r="K2680" t="s">
        <v>153</v>
      </c>
      <c r="L2680" t="s">
        <v>16</v>
      </c>
      <c r="M2680" s="5">
        <v>309.02</v>
      </c>
    </row>
    <row r="2681" spans="1:13" x14ac:dyDescent="0.15">
      <c r="A2681" s="2">
        <v>45111</v>
      </c>
      <c r="B2681" s="3">
        <f t="shared" si="125"/>
        <v>2024</v>
      </c>
      <c r="C2681" t="str">
        <f t="shared" si="123"/>
        <v>2023-2024</v>
      </c>
      <c r="D2681" t="s">
        <v>147</v>
      </c>
      <c r="E2681" t="s">
        <v>114</v>
      </c>
      <c r="F2681" t="str">
        <f t="shared" si="124"/>
        <v>Victoria</v>
      </c>
      <c r="G2681" t="s">
        <v>45</v>
      </c>
      <c r="H2681">
        <v>3551</v>
      </c>
      <c r="I2681" t="s">
        <v>11</v>
      </c>
      <c r="J2681" t="s">
        <v>60</v>
      </c>
      <c r="K2681" t="s">
        <v>151</v>
      </c>
      <c r="L2681" t="s">
        <v>21</v>
      </c>
      <c r="M2681" s="5">
        <v>309.33</v>
      </c>
    </row>
    <row r="2682" spans="1:13" x14ac:dyDescent="0.15">
      <c r="A2682" s="2">
        <v>45514</v>
      </c>
      <c r="B2682" s="3">
        <f t="shared" si="125"/>
        <v>2025</v>
      </c>
      <c r="C2682" t="str">
        <f t="shared" si="123"/>
        <v>2024-2025</v>
      </c>
      <c r="D2682" t="s">
        <v>148</v>
      </c>
      <c r="E2682" t="s">
        <v>87</v>
      </c>
      <c r="F2682" t="str">
        <f t="shared" si="124"/>
        <v>New South Wales</v>
      </c>
      <c r="G2682" t="s">
        <v>10</v>
      </c>
      <c r="H2682">
        <v>2790</v>
      </c>
      <c r="I2682" t="s">
        <v>11</v>
      </c>
      <c r="J2682" t="s">
        <v>25</v>
      </c>
      <c r="K2682" t="s">
        <v>19</v>
      </c>
      <c r="L2682" t="s">
        <v>23</v>
      </c>
      <c r="M2682" s="5">
        <v>310.58000000000004</v>
      </c>
    </row>
    <row r="2683" spans="1:13" x14ac:dyDescent="0.15">
      <c r="A2683" s="2">
        <v>45012</v>
      </c>
      <c r="B2683" s="3">
        <f t="shared" si="125"/>
        <v>2023</v>
      </c>
      <c r="C2683" t="str">
        <f t="shared" si="123"/>
        <v>2022-2023</v>
      </c>
      <c r="D2683" t="s">
        <v>147</v>
      </c>
      <c r="E2683" t="s">
        <v>145</v>
      </c>
      <c r="F2683" t="str">
        <f t="shared" si="124"/>
        <v>New South Wales</v>
      </c>
      <c r="G2683" t="s">
        <v>10</v>
      </c>
      <c r="H2683">
        <v>2101</v>
      </c>
      <c r="I2683" t="s">
        <v>11</v>
      </c>
      <c r="J2683" t="s">
        <v>27</v>
      </c>
      <c r="K2683" t="s">
        <v>155</v>
      </c>
      <c r="L2683" t="s">
        <v>20</v>
      </c>
      <c r="M2683" s="5">
        <v>310.82</v>
      </c>
    </row>
    <row r="2684" spans="1:13" x14ac:dyDescent="0.15">
      <c r="A2684" s="2">
        <v>44994</v>
      </c>
      <c r="B2684" s="3">
        <f t="shared" si="125"/>
        <v>2023</v>
      </c>
      <c r="C2684" t="str">
        <f t="shared" si="123"/>
        <v>2022-2023</v>
      </c>
      <c r="D2684" t="s">
        <v>147</v>
      </c>
      <c r="E2684" t="s">
        <v>47</v>
      </c>
      <c r="F2684" t="str">
        <f t="shared" si="124"/>
        <v>Western Australia</v>
      </c>
      <c r="G2684" t="s">
        <v>48</v>
      </c>
      <c r="H2684">
        <v>6030</v>
      </c>
      <c r="I2684" t="s">
        <v>11</v>
      </c>
      <c r="J2684" t="s">
        <v>49</v>
      </c>
      <c r="K2684" t="s">
        <v>155</v>
      </c>
      <c r="L2684" t="s">
        <v>20</v>
      </c>
      <c r="M2684" s="5">
        <v>310.92999999999995</v>
      </c>
    </row>
    <row r="2685" spans="1:13" x14ac:dyDescent="0.15">
      <c r="A2685" s="2">
        <v>45140</v>
      </c>
      <c r="B2685" s="3">
        <f t="shared" si="125"/>
        <v>2024</v>
      </c>
      <c r="C2685" t="str">
        <f t="shared" si="123"/>
        <v>2023-2024</v>
      </c>
      <c r="D2685" t="s">
        <v>147</v>
      </c>
      <c r="E2685" t="s">
        <v>132</v>
      </c>
      <c r="F2685" t="str">
        <f t="shared" si="124"/>
        <v>New South Wales</v>
      </c>
      <c r="G2685" t="s">
        <v>10</v>
      </c>
      <c r="H2685">
        <v>2800</v>
      </c>
      <c r="I2685" t="s">
        <v>11</v>
      </c>
      <c r="J2685" t="s">
        <v>25</v>
      </c>
      <c r="K2685" t="s">
        <v>149</v>
      </c>
      <c r="L2685" t="s">
        <v>15</v>
      </c>
      <c r="M2685" s="5">
        <v>311.39999999999998</v>
      </c>
    </row>
    <row r="2686" spans="1:13" x14ac:dyDescent="0.15">
      <c r="A2686" s="2">
        <v>45254</v>
      </c>
      <c r="B2686" s="3">
        <f t="shared" si="125"/>
        <v>2024</v>
      </c>
      <c r="C2686" t="str">
        <f t="shared" si="123"/>
        <v>2023-2024</v>
      </c>
      <c r="D2686" t="s">
        <v>147</v>
      </c>
      <c r="E2686" t="s">
        <v>137</v>
      </c>
      <c r="F2686" t="str">
        <f t="shared" si="124"/>
        <v>New South Wales</v>
      </c>
      <c r="G2686" t="s">
        <v>10</v>
      </c>
      <c r="H2686">
        <v>2031</v>
      </c>
      <c r="I2686" t="s">
        <v>11</v>
      </c>
      <c r="J2686" t="s">
        <v>12</v>
      </c>
      <c r="K2686" t="s">
        <v>156</v>
      </c>
      <c r="L2686" t="s">
        <v>17</v>
      </c>
      <c r="M2686" s="5">
        <v>311.44000000000005</v>
      </c>
    </row>
    <row r="2687" spans="1:13" x14ac:dyDescent="0.15">
      <c r="A2687" s="2">
        <v>45647</v>
      </c>
      <c r="B2687" s="3">
        <f t="shared" si="125"/>
        <v>2025</v>
      </c>
      <c r="C2687" t="str">
        <f t="shared" si="123"/>
        <v>2024-2025</v>
      </c>
      <c r="D2687" t="s">
        <v>147</v>
      </c>
      <c r="E2687" t="s">
        <v>103</v>
      </c>
      <c r="F2687" t="str">
        <f t="shared" si="124"/>
        <v>Queensland</v>
      </c>
      <c r="G2687" t="s">
        <v>35</v>
      </c>
      <c r="H2687">
        <v>4509</v>
      </c>
      <c r="I2687" t="s">
        <v>11</v>
      </c>
      <c r="J2687" t="s">
        <v>104</v>
      </c>
      <c r="K2687" t="s">
        <v>149</v>
      </c>
      <c r="L2687" t="s">
        <v>15</v>
      </c>
      <c r="M2687" s="5">
        <v>312.12</v>
      </c>
    </row>
    <row r="2688" spans="1:13" x14ac:dyDescent="0.15">
      <c r="A2688" s="2">
        <v>45337</v>
      </c>
      <c r="B2688" s="3">
        <f t="shared" si="125"/>
        <v>2024</v>
      </c>
      <c r="C2688" t="str">
        <f t="shared" si="123"/>
        <v>2023-2024</v>
      </c>
      <c r="D2688" t="s">
        <v>147</v>
      </c>
      <c r="E2688" t="s">
        <v>62</v>
      </c>
      <c r="F2688" t="str">
        <f t="shared" si="124"/>
        <v>Victoria</v>
      </c>
      <c r="G2688" t="s">
        <v>45</v>
      </c>
      <c r="H2688">
        <v>3134</v>
      </c>
      <c r="I2688" t="s">
        <v>11</v>
      </c>
      <c r="J2688" t="s">
        <v>63</v>
      </c>
      <c r="K2688" t="s">
        <v>149</v>
      </c>
      <c r="L2688" t="s">
        <v>15</v>
      </c>
      <c r="M2688" s="5">
        <v>313.61</v>
      </c>
    </row>
    <row r="2689" spans="1:13" x14ac:dyDescent="0.15">
      <c r="A2689" s="2">
        <v>45159</v>
      </c>
      <c r="B2689" s="3">
        <f t="shared" si="125"/>
        <v>2024</v>
      </c>
      <c r="C2689" t="str">
        <f t="shared" si="123"/>
        <v>2023-2024</v>
      </c>
      <c r="D2689" t="s">
        <v>147</v>
      </c>
      <c r="E2689" t="s">
        <v>73</v>
      </c>
      <c r="F2689" t="str">
        <f t="shared" si="124"/>
        <v>Victoria</v>
      </c>
      <c r="G2689" t="s">
        <v>45</v>
      </c>
      <c r="H2689">
        <v>3136</v>
      </c>
      <c r="I2689" t="s">
        <v>11</v>
      </c>
      <c r="J2689" t="s">
        <v>63</v>
      </c>
      <c r="K2689" t="s">
        <v>150</v>
      </c>
      <c r="L2689" t="s">
        <v>18</v>
      </c>
      <c r="M2689" s="5">
        <v>313.62</v>
      </c>
    </row>
    <row r="2690" spans="1:13" x14ac:dyDescent="0.15">
      <c r="A2690" s="2">
        <v>45316</v>
      </c>
      <c r="B2690" s="3">
        <f t="shared" si="125"/>
        <v>2024</v>
      </c>
      <c r="C2690" t="str">
        <f t="shared" ref="C2690:C2753" si="126">IF(MONTH(A2690) &gt;= 7, YEAR(A2690) &amp; "-" &amp; YEAR(A2690) + 1, YEAR(A2690) - 1 &amp; "-" &amp; YEAR(A2690))</f>
        <v>2023-2024</v>
      </c>
      <c r="D2690" t="s">
        <v>147</v>
      </c>
      <c r="E2690" t="s">
        <v>31</v>
      </c>
      <c r="F2690" t="str">
        <f t="shared" ref="F2690:F2753" si="127">IF(G2690="WA","Western Australia",
IF(G2690="NSW","New South Wales",
IF(G2690="QLD","Queensland",
IF(G2690="VIC","Victoria",
IF(G2690="TAS","Tasmania",
IF(G2690="SA","South Australia",
IF(G2690="NT","Northern Territory",
IF(G2690="ACT","Australian Capital Territory",G2690))))))))</f>
        <v>South Australia</v>
      </c>
      <c r="G2690" t="s">
        <v>32</v>
      </c>
      <c r="H2690">
        <v>5168</v>
      </c>
      <c r="I2690" t="s">
        <v>11</v>
      </c>
      <c r="J2690" t="s">
        <v>33</v>
      </c>
      <c r="K2690" t="s">
        <v>153</v>
      </c>
      <c r="L2690" t="s">
        <v>16</v>
      </c>
      <c r="M2690" s="5">
        <v>313.74</v>
      </c>
    </row>
    <row r="2691" spans="1:13" x14ac:dyDescent="0.15">
      <c r="A2691" s="2">
        <v>45285</v>
      </c>
      <c r="B2691" s="3">
        <f t="shared" ref="B2691:B2754" si="128">IF(MONTH(A2691)&gt;=7,YEAR(A2691)+1,YEAR(A2691))</f>
        <v>2024</v>
      </c>
      <c r="C2691" t="str">
        <f t="shared" si="126"/>
        <v>2023-2024</v>
      </c>
      <c r="D2691" t="s">
        <v>147</v>
      </c>
      <c r="E2691" t="s">
        <v>93</v>
      </c>
      <c r="F2691" t="str">
        <f t="shared" si="127"/>
        <v>Western Australia</v>
      </c>
      <c r="G2691" t="s">
        <v>48</v>
      </c>
      <c r="H2691">
        <v>6112</v>
      </c>
      <c r="I2691" t="s">
        <v>11</v>
      </c>
      <c r="J2691" t="s">
        <v>94</v>
      </c>
      <c r="K2691" t="s">
        <v>155</v>
      </c>
      <c r="L2691" t="s">
        <v>20</v>
      </c>
      <c r="M2691" s="5">
        <v>313.83000000000004</v>
      </c>
    </row>
    <row r="2692" spans="1:13" x14ac:dyDescent="0.15">
      <c r="A2692" s="2">
        <v>45570</v>
      </c>
      <c r="B2692" s="3">
        <f t="shared" si="128"/>
        <v>2025</v>
      </c>
      <c r="C2692" t="str">
        <f t="shared" si="126"/>
        <v>2024-2025</v>
      </c>
      <c r="D2692" t="s">
        <v>147</v>
      </c>
      <c r="E2692" t="s">
        <v>34</v>
      </c>
      <c r="F2692" t="str">
        <f t="shared" si="127"/>
        <v>Queensland</v>
      </c>
      <c r="G2692" t="s">
        <v>35</v>
      </c>
      <c r="H2692">
        <v>4802</v>
      </c>
      <c r="I2692" t="s">
        <v>11</v>
      </c>
      <c r="J2692" t="s">
        <v>36</v>
      </c>
      <c r="K2692" t="s">
        <v>152</v>
      </c>
      <c r="L2692" t="s">
        <v>13</v>
      </c>
      <c r="M2692" s="5">
        <v>313.93</v>
      </c>
    </row>
    <row r="2693" spans="1:13" x14ac:dyDescent="0.15">
      <c r="A2693" s="2">
        <v>45297</v>
      </c>
      <c r="B2693" s="3">
        <f t="shared" si="128"/>
        <v>2024</v>
      </c>
      <c r="C2693" t="str">
        <f t="shared" si="126"/>
        <v>2023-2024</v>
      </c>
      <c r="D2693" t="s">
        <v>147</v>
      </c>
      <c r="E2693" t="s">
        <v>114</v>
      </c>
      <c r="F2693" t="str">
        <f t="shared" si="127"/>
        <v>Victoria</v>
      </c>
      <c r="G2693" t="s">
        <v>45</v>
      </c>
      <c r="H2693">
        <v>3551</v>
      </c>
      <c r="I2693" t="s">
        <v>11</v>
      </c>
      <c r="J2693" t="s">
        <v>60</v>
      </c>
      <c r="K2693" t="s">
        <v>19</v>
      </c>
      <c r="L2693" t="s">
        <v>23</v>
      </c>
      <c r="M2693" s="5">
        <v>314.66999999999996</v>
      </c>
    </row>
    <row r="2694" spans="1:13" x14ac:dyDescent="0.15">
      <c r="A2694" s="2">
        <v>45365</v>
      </c>
      <c r="B2694" s="3">
        <f t="shared" si="128"/>
        <v>2024</v>
      </c>
      <c r="C2694" t="str">
        <f t="shared" si="126"/>
        <v>2023-2024</v>
      </c>
      <c r="D2694" t="s">
        <v>147</v>
      </c>
      <c r="E2694" t="s">
        <v>113</v>
      </c>
      <c r="F2694" t="str">
        <f t="shared" si="127"/>
        <v>Queensland</v>
      </c>
      <c r="G2694" t="s">
        <v>35</v>
      </c>
      <c r="H2694">
        <v>4215</v>
      </c>
      <c r="I2694" t="s">
        <v>11</v>
      </c>
      <c r="J2694" t="s">
        <v>104</v>
      </c>
      <c r="K2694" t="s">
        <v>149</v>
      </c>
      <c r="L2694" t="s">
        <v>15</v>
      </c>
      <c r="M2694" s="5">
        <v>315.27000000000004</v>
      </c>
    </row>
    <row r="2695" spans="1:13" x14ac:dyDescent="0.15">
      <c r="A2695" s="2">
        <v>45181</v>
      </c>
      <c r="B2695" s="3">
        <f t="shared" si="128"/>
        <v>2024</v>
      </c>
      <c r="C2695" t="str">
        <f t="shared" si="126"/>
        <v>2023-2024</v>
      </c>
      <c r="D2695" t="s">
        <v>148</v>
      </c>
      <c r="E2695" t="s">
        <v>57</v>
      </c>
      <c r="F2695" t="str">
        <f t="shared" si="127"/>
        <v>New South Wales</v>
      </c>
      <c r="G2695" t="s">
        <v>10</v>
      </c>
      <c r="H2695">
        <v>2560</v>
      </c>
      <c r="I2695" t="s">
        <v>11</v>
      </c>
      <c r="J2695" t="s">
        <v>58</v>
      </c>
      <c r="K2695" t="s">
        <v>149</v>
      </c>
      <c r="L2695" t="s">
        <v>15</v>
      </c>
      <c r="M2695" s="5">
        <v>315.51000000000005</v>
      </c>
    </row>
    <row r="2696" spans="1:13" x14ac:dyDescent="0.15">
      <c r="A2696" s="2">
        <v>45117</v>
      </c>
      <c r="B2696" s="3">
        <f t="shared" si="128"/>
        <v>2024</v>
      </c>
      <c r="C2696" t="str">
        <f t="shared" si="126"/>
        <v>2023-2024</v>
      </c>
      <c r="D2696" t="s">
        <v>147</v>
      </c>
      <c r="E2696" t="s">
        <v>132</v>
      </c>
      <c r="F2696" t="str">
        <f t="shared" si="127"/>
        <v>New South Wales</v>
      </c>
      <c r="G2696" t="s">
        <v>10</v>
      </c>
      <c r="H2696">
        <v>2800</v>
      </c>
      <c r="I2696" t="s">
        <v>11</v>
      </c>
      <c r="J2696" t="s">
        <v>25</v>
      </c>
      <c r="K2696" t="s">
        <v>154</v>
      </c>
      <c r="L2696" t="s">
        <v>14</v>
      </c>
      <c r="M2696" s="5">
        <v>317.17</v>
      </c>
    </row>
    <row r="2697" spans="1:13" x14ac:dyDescent="0.15">
      <c r="A2697" s="2">
        <v>44994</v>
      </c>
      <c r="B2697" s="3">
        <f t="shared" si="128"/>
        <v>2023</v>
      </c>
      <c r="C2697" t="str">
        <f t="shared" si="126"/>
        <v>2022-2023</v>
      </c>
      <c r="D2697" t="s">
        <v>147</v>
      </c>
      <c r="E2697" t="s">
        <v>145</v>
      </c>
      <c r="F2697" t="str">
        <f t="shared" si="127"/>
        <v>New South Wales</v>
      </c>
      <c r="G2697" t="s">
        <v>10</v>
      </c>
      <c r="H2697">
        <v>2101</v>
      </c>
      <c r="I2697" t="s">
        <v>11</v>
      </c>
      <c r="J2697" t="s">
        <v>27</v>
      </c>
      <c r="K2697" t="s">
        <v>155</v>
      </c>
      <c r="L2697" t="s">
        <v>20</v>
      </c>
      <c r="M2697" s="5">
        <v>317.45000000000005</v>
      </c>
    </row>
    <row r="2698" spans="1:13" x14ac:dyDescent="0.15">
      <c r="A2698" s="2">
        <v>45114</v>
      </c>
      <c r="B2698" s="3">
        <f t="shared" si="128"/>
        <v>2024</v>
      </c>
      <c r="C2698" t="str">
        <f t="shared" si="126"/>
        <v>2023-2024</v>
      </c>
      <c r="D2698" t="s">
        <v>148</v>
      </c>
      <c r="E2698" t="s">
        <v>112</v>
      </c>
      <c r="F2698" t="str">
        <f t="shared" si="127"/>
        <v>Victoria</v>
      </c>
      <c r="G2698" t="s">
        <v>45</v>
      </c>
      <c r="H2698">
        <v>3076</v>
      </c>
      <c r="I2698" t="s">
        <v>11</v>
      </c>
      <c r="J2698" t="s">
        <v>46</v>
      </c>
      <c r="K2698" t="s">
        <v>149</v>
      </c>
      <c r="L2698" t="s">
        <v>15</v>
      </c>
      <c r="M2698" s="5">
        <v>317.57</v>
      </c>
    </row>
    <row r="2699" spans="1:13" x14ac:dyDescent="0.15">
      <c r="A2699" s="2">
        <v>45424</v>
      </c>
      <c r="B2699" s="3">
        <f t="shared" si="128"/>
        <v>2024</v>
      </c>
      <c r="C2699" t="str">
        <f t="shared" si="126"/>
        <v>2023-2024</v>
      </c>
      <c r="D2699" t="s">
        <v>147</v>
      </c>
      <c r="E2699" t="s">
        <v>141</v>
      </c>
      <c r="F2699" t="str">
        <f t="shared" si="127"/>
        <v>Western Australia</v>
      </c>
      <c r="G2699" t="s">
        <v>48</v>
      </c>
      <c r="H2699">
        <v>6052</v>
      </c>
      <c r="I2699" t="s">
        <v>11</v>
      </c>
      <c r="J2699" t="s">
        <v>49</v>
      </c>
      <c r="K2699" t="s">
        <v>154</v>
      </c>
      <c r="L2699" t="s">
        <v>14</v>
      </c>
      <c r="M2699" s="5">
        <v>317.68</v>
      </c>
    </row>
    <row r="2700" spans="1:13" x14ac:dyDescent="0.15">
      <c r="A2700" s="2">
        <v>45357</v>
      </c>
      <c r="B2700" s="3">
        <f t="shared" si="128"/>
        <v>2024</v>
      </c>
      <c r="C2700" t="str">
        <f t="shared" si="126"/>
        <v>2023-2024</v>
      </c>
      <c r="D2700" t="s">
        <v>147</v>
      </c>
      <c r="E2700" t="s">
        <v>138</v>
      </c>
      <c r="F2700" t="str">
        <f t="shared" si="127"/>
        <v>Queensland</v>
      </c>
      <c r="G2700" t="s">
        <v>35</v>
      </c>
      <c r="H2700">
        <v>4558</v>
      </c>
      <c r="I2700" t="s">
        <v>11</v>
      </c>
      <c r="J2700" t="s">
        <v>120</v>
      </c>
      <c r="K2700" t="s">
        <v>155</v>
      </c>
      <c r="L2700" t="s">
        <v>20</v>
      </c>
      <c r="M2700" s="5">
        <v>317.88</v>
      </c>
    </row>
    <row r="2701" spans="1:13" x14ac:dyDescent="0.15">
      <c r="A2701" s="2">
        <v>44928</v>
      </c>
      <c r="B2701" s="3">
        <f t="shared" si="128"/>
        <v>2023</v>
      </c>
      <c r="C2701" t="str">
        <f t="shared" si="126"/>
        <v>2022-2023</v>
      </c>
      <c r="D2701" t="s">
        <v>147</v>
      </c>
      <c r="E2701" t="s">
        <v>113</v>
      </c>
      <c r="F2701" t="str">
        <f t="shared" si="127"/>
        <v>Queensland</v>
      </c>
      <c r="G2701" t="s">
        <v>35</v>
      </c>
      <c r="H2701">
        <v>4215</v>
      </c>
      <c r="I2701" t="s">
        <v>11</v>
      </c>
      <c r="J2701" t="s">
        <v>104</v>
      </c>
      <c r="K2701" t="s">
        <v>157</v>
      </c>
      <c r="L2701" t="s">
        <v>22</v>
      </c>
      <c r="M2701" s="5">
        <v>318.18</v>
      </c>
    </row>
    <row r="2702" spans="1:13" x14ac:dyDescent="0.15">
      <c r="A2702" s="2">
        <v>45583</v>
      </c>
      <c r="B2702" s="3">
        <f t="shared" si="128"/>
        <v>2025</v>
      </c>
      <c r="C2702" t="str">
        <f t="shared" si="126"/>
        <v>2024-2025</v>
      </c>
      <c r="D2702" t="s">
        <v>147</v>
      </c>
      <c r="E2702" t="s">
        <v>107</v>
      </c>
      <c r="F2702" t="str">
        <f t="shared" si="127"/>
        <v>Queensland</v>
      </c>
      <c r="G2702" t="s">
        <v>35</v>
      </c>
      <c r="H2702">
        <v>4220</v>
      </c>
      <c r="I2702" t="s">
        <v>11</v>
      </c>
      <c r="J2702" t="s">
        <v>104</v>
      </c>
      <c r="K2702" t="s">
        <v>19</v>
      </c>
      <c r="L2702" t="s">
        <v>23</v>
      </c>
      <c r="M2702" s="5">
        <v>318.38</v>
      </c>
    </row>
    <row r="2703" spans="1:13" x14ac:dyDescent="0.15">
      <c r="A2703" s="2">
        <v>45547</v>
      </c>
      <c r="B2703" s="3">
        <f t="shared" si="128"/>
        <v>2025</v>
      </c>
      <c r="C2703" t="str">
        <f t="shared" si="126"/>
        <v>2024-2025</v>
      </c>
      <c r="D2703" t="s">
        <v>147</v>
      </c>
      <c r="E2703" t="s">
        <v>141</v>
      </c>
      <c r="F2703" t="str">
        <f t="shared" si="127"/>
        <v>Western Australia</v>
      </c>
      <c r="G2703" t="s">
        <v>48</v>
      </c>
      <c r="H2703">
        <v>6052</v>
      </c>
      <c r="I2703" t="s">
        <v>11</v>
      </c>
      <c r="J2703" t="s">
        <v>49</v>
      </c>
      <c r="K2703" t="s">
        <v>153</v>
      </c>
      <c r="L2703" t="s">
        <v>16</v>
      </c>
      <c r="M2703" s="5">
        <v>318.63</v>
      </c>
    </row>
    <row r="2704" spans="1:13" x14ac:dyDescent="0.15">
      <c r="A2704" s="2">
        <v>45533</v>
      </c>
      <c r="B2704" s="3">
        <f t="shared" si="128"/>
        <v>2025</v>
      </c>
      <c r="C2704" t="str">
        <f t="shared" si="126"/>
        <v>2024-2025</v>
      </c>
      <c r="D2704" t="s">
        <v>147</v>
      </c>
      <c r="E2704" t="s">
        <v>124</v>
      </c>
      <c r="F2704" t="str">
        <f t="shared" si="127"/>
        <v>New South Wales</v>
      </c>
      <c r="G2704" t="s">
        <v>10</v>
      </c>
      <c r="H2704">
        <v>2015</v>
      </c>
      <c r="I2704" t="s">
        <v>11</v>
      </c>
      <c r="J2704" t="s">
        <v>12</v>
      </c>
      <c r="K2704" t="s">
        <v>154</v>
      </c>
      <c r="L2704" t="s">
        <v>14</v>
      </c>
      <c r="M2704" s="5">
        <v>318.77999999999997</v>
      </c>
    </row>
    <row r="2705" spans="1:13" x14ac:dyDescent="0.15">
      <c r="A2705" s="2">
        <v>45226</v>
      </c>
      <c r="B2705" s="3">
        <f t="shared" si="128"/>
        <v>2024</v>
      </c>
      <c r="C2705" t="str">
        <f t="shared" si="126"/>
        <v>2023-2024</v>
      </c>
      <c r="D2705" t="s">
        <v>147</v>
      </c>
      <c r="E2705" t="s">
        <v>141</v>
      </c>
      <c r="F2705" t="str">
        <f t="shared" si="127"/>
        <v>Western Australia</v>
      </c>
      <c r="G2705" t="s">
        <v>48</v>
      </c>
      <c r="H2705">
        <v>6052</v>
      </c>
      <c r="I2705" t="s">
        <v>11</v>
      </c>
      <c r="J2705" t="s">
        <v>49</v>
      </c>
      <c r="K2705" t="s">
        <v>155</v>
      </c>
      <c r="L2705" t="s">
        <v>20</v>
      </c>
      <c r="M2705" s="5">
        <v>319.33</v>
      </c>
    </row>
    <row r="2706" spans="1:13" x14ac:dyDescent="0.15">
      <c r="A2706" s="2">
        <v>45538</v>
      </c>
      <c r="B2706" s="3">
        <f t="shared" si="128"/>
        <v>2025</v>
      </c>
      <c r="C2706" t="str">
        <f t="shared" si="126"/>
        <v>2024-2025</v>
      </c>
      <c r="D2706" t="s">
        <v>147</v>
      </c>
      <c r="E2706" t="s">
        <v>123</v>
      </c>
      <c r="F2706" t="str">
        <f t="shared" si="127"/>
        <v>Western Australia</v>
      </c>
      <c r="G2706" t="s">
        <v>48</v>
      </c>
      <c r="H2706">
        <v>6109</v>
      </c>
      <c r="I2706" t="s">
        <v>11</v>
      </c>
      <c r="J2706" t="s">
        <v>94</v>
      </c>
      <c r="K2706" t="s">
        <v>150</v>
      </c>
      <c r="L2706" t="s">
        <v>18</v>
      </c>
      <c r="M2706" s="5">
        <v>319.45000000000005</v>
      </c>
    </row>
    <row r="2707" spans="1:13" x14ac:dyDescent="0.15">
      <c r="A2707" s="2">
        <v>45040</v>
      </c>
      <c r="B2707" s="3">
        <f t="shared" si="128"/>
        <v>2023</v>
      </c>
      <c r="C2707" t="str">
        <f t="shared" si="126"/>
        <v>2022-2023</v>
      </c>
      <c r="D2707" t="s">
        <v>147</v>
      </c>
      <c r="E2707" t="s">
        <v>92</v>
      </c>
      <c r="F2707" t="str">
        <f t="shared" si="127"/>
        <v>Queensland</v>
      </c>
      <c r="G2707" t="s">
        <v>35</v>
      </c>
      <c r="H2707">
        <v>4068</v>
      </c>
      <c r="I2707" t="s">
        <v>11</v>
      </c>
      <c r="J2707" t="s">
        <v>43</v>
      </c>
      <c r="K2707" t="s">
        <v>151</v>
      </c>
      <c r="L2707" t="s">
        <v>21</v>
      </c>
      <c r="M2707" s="5">
        <v>321.52999999999997</v>
      </c>
    </row>
    <row r="2708" spans="1:13" x14ac:dyDescent="0.15">
      <c r="A2708" s="2">
        <v>45195</v>
      </c>
      <c r="B2708" s="3">
        <f t="shared" si="128"/>
        <v>2024</v>
      </c>
      <c r="C2708" t="str">
        <f t="shared" si="126"/>
        <v>2023-2024</v>
      </c>
      <c r="D2708" t="s">
        <v>147</v>
      </c>
      <c r="E2708" t="s">
        <v>85</v>
      </c>
      <c r="F2708" t="str">
        <f t="shared" si="127"/>
        <v>Queensland</v>
      </c>
      <c r="G2708" t="s">
        <v>35</v>
      </c>
      <c r="H2708">
        <v>4883</v>
      </c>
      <c r="I2708" t="s">
        <v>11</v>
      </c>
      <c r="J2708" t="s">
        <v>36</v>
      </c>
      <c r="K2708" t="s">
        <v>154</v>
      </c>
      <c r="L2708" t="s">
        <v>14</v>
      </c>
      <c r="M2708" s="5">
        <v>321.62</v>
      </c>
    </row>
    <row r="2709" spans="1:13" x14ac:dyDescent="0.15">
      <c r="A2709" s="2">
        <v>45250</v>
      </c>
      <c r="B2709" s="3">
        <f t="shared" si="128"/>
        <v>2024</v>
      </c>
      <c r="C2709" t="str">
        <f t="shared" si="126"/>
        <v>2023-2024</v>
      </c>
      <c r="D2709" t="s">
        <v>147</v>
      </c>
      <c r="E2709" t="s">
        <v>113</v>
      </c>
      <c r="F2709" t="str">
        <f t="shared" si="127"/>
        <v>Queensland</v>
      </c>
      <c r="G2709" t="s">
        <v>35</v>
      </c>
      <c r="H2709">
        <v>4215</v>
      </c>
      <c r="I2709" t="s">
        <v>11</v>
      </c>
      <c r="J2709" t="s">
        <v>104</v>
      </c>
      <c r="K2709" t="s">
        <v>155</v>
      </c>
      <c r="L2709" t="s">
        <v>20</v>
      </c>
      <c r="M2709" s="5">
        <v>323.08999999999997</v>
      </c>
    </row>
    <row r="2710" spans="1:13" x14ac:dyDescent="0.15">
      <c r="A2710" s="2">
        <v>45628</v>
      </c>
      <c r="B2710" s="3">
        <f t="shared" si="128"/>
        <v>2025</v>
      </c>
      <c r="C2710" t="str">
        <f t="shared" si="126"/>
        <v>2024-2025</v>
      </c>
      <c r="D2710" t="s">
        <v>147</v>
      </c>
      <c r="E2710" t="s">
        <v>143</v>
      </c>
      <c r="F2710" t="str">
        <f t="shared" si="127"/>
        <v>New South Wales</v>
      </c>
      <c r="G2710" t="s">
        <v>10</v>
      </c>
      <c r="H2710">
        <v>2154</v>
      </c>
      <c r="I2710" t="s">
        <v>11</v>
      </c>
      <c r="J2710" t="s">
        <v>27</v>
      </c>
      <c r="K2710" t="s">
        <v>155</v>
      </c>
      <c r="L2710" t="s">
        <v>20</v>
      </c>
      <c r="M2710" s="5">
        <v>323.19</v>
      </c>
    </row>
    <row r="2711" spans="1:13" x14ac:dyDescent="0.15">
      <c r="A2711" s="2">
        <v>45391</v>
      </c>
      <c r="B2711" s="3">
        <f t="shared" si="128"/>
        <v>2024</v>
      </c>
      <c r="C2711" t="str">
        <f t="shared" si="126"/>
        <v>2023-2024</v>
      </c>
      <c r="D2711" t="s">
        <v>147</v>
      </c>
      <c r="E2711" t="s">
        <v>92</v>
      </c>
      <c r="F2711" t="str">
        <f t="shared" si="127"/>
        <v>Queensland</v>
      </c>
      <c r="G2711" t="s">
        <v>35</v>
      </c>
      <c r="H2711">
        <v>4068</v>
      </c>
      <c r="I2711" t="s">
        <v>11</v>
      </c>
      <c r="J2711" t="s">
        <v>43</v>
      </c>
      <c r="K2711" t="s">
        <v>154</v>
      </c>
      <c r="L2711" t="s">
        <v>14</v>
      </c>
      <c r="M2711" s="5">
        <v>324.33</v>
      </c>
    </row>
    <row r="2712" spans="1:13" x14ac:dyDescent="0.15">
      <c r="A2712" s="2">
        <v>45458</v>
      </c>
      <c r="B2712" s="3">
        <f t="shared" si="128"/>
        <v>2024</v>
      </c>
      <c r="C2712" t="str">
        <f t="shared" si="126"/>
        <v>2023-2024</v>
      </c>
      <c r="D2712" t="s">
        <v>148</v>
      </c>
      <c r="E2712" t="s">
        <v>41</v>
      </c>
      <c r="F2712" t="str">
        <f t="shared" si="127"/>
        <v>New South Wales</v>
      </c>
      <c r="G2712" t="s">
        <v>10</v>
      </c>
      <c r="H2712">
        <v>2830</v>
      </c>
      <c r="I2712" t="s">
        <v>11</v>
      </c>
      <c r="J2712" t="s">
        <v>25</v>
      </c>
      <c r="K2712" t="s">
        <v>19</v>
      </c>
      <c r="L2712" t="s">
        <v>23</v>
      </c>
      <c r="M2712" s="5">
        <v>324.38</v>
      </c>
    </row>
    <row r="2713" spans="1:13" x14ac:dyDescent="0.15">
      <c r="A2713" s="2">
        <v>45232</v>
      </c>
      <c r="B2713" s="3">
        <f t="shared" si="128"/>
        <v>2024</v>
      </c>
      <c r="C2713" t="str">
        <f t="shared" si="126"/>
        <v>2023-2024</v>
      </c>
      <c r="D2713" t="s">
        <v>147</v>
      </c>
      <c r="E2713" t="s">
        <v>146</v>
      </c>
      <c r="F2713" t="str">
        <f t="shared" si="127"/>
        <v>Victoria</v>
      </c>
      <c r="G2713" t="s">
        <v>45</v>
      </c>
      <c r="H2713">
        <v>3353</v>
      </c>
      <c r="I2713" t="s">
        <v>11</v>
      </c>
      <c r="J2713" t="s">
        <v>60</v>
      </c>
      <c r="K2713" t="s">
        <v>149</v>
      </c>
      <c r="L2713" t="s">
        <v>15</v>
      </c>
      <c r="M2713" s="5">
        <v>324.63</v>
      </c>
    </row>
    <row r="2714" spans="1:13" x14ac:dyDescent="0.15">
      <c r="A2714" s="2">
        <v>45509</v>
      </c>
      <c r="B2714" s="3">
        <f t="shared" si="128"/>
        <v>2025</v>
      </c>
      <c r="C2714" t="str">
        <f t="shared" si="126"/>
        <v>2024-2025</v>
      </c>
      <c r="D2714" t="s">
        <v>147</v>
      </c>
      <c r="E2714" t="s">
        <v>28</v>
      </c>
      <c r="F2714" t="str">
        <f t="shared" si="127"/>
        <v>Northern Territory</v>
      </c>
      <c r="G2714" t="s">
        <v>29</v>
      </c>
      <c r="H2714">
        <v>800</v>
      </c>
      <c r="I2714" t="s">
        <v>11</v>
      </c>
      <c r="J2714" t="s">
        <v>30</v>
      </c>
      <c r="K2714" t="s">
        <v>149</v>
      </c>
      <c r="L2714" t="s">
        <v>15</v>
      </c>
      <c r="M2714" s="5">
        <v>325.47000000000003</v>
      </c>
    </row>
    <row r="2715" spans="1:13" x14ac:dyDescent="0.15">
      <c r="A2715" s="2">
        <v>45613</v>
      </c>
      <c r="B2715" s="3">
        <f t="shared" si="128"/>
        <v>2025</v>
      </c>
      <c r="C2715" t="str">
        <f t="shared" si="126"/>
        <v>2024-2025</v>
      </c>
      <c r="D2715" t="s">
        <v>147</v>
      </c>
      <c r="E2715" t="s">
        <v>124</v>
      </c>
      <c r="F2715" t="str">
        <f t="shared" si="127"/>
        <v>New South Wales</v>
      </c>
      <c r="G2715" t="s">
        <v>10</v>
      </c>
      <c r="H2715">
        <v>2015</v>
      </c>
      <c r="I2715" t="s">
        <v>11</v>
      </c>
      <c r="J2715" t="s">
        <v>12</v>
      </c>
      <c r="K2715" t="s">
        <v>149</v>
      </c>
      <c r="L2715" t="s">
        <v>15</v>
      </c>
      <c r="M2715" s="5">
        <v>325.5</v>
      </c>
    </row>
    <row r="2716" spans="1:13" x14ac:dyDescent="0.15">
      <c r="A2716" s="2">
        <v>45629</v>
      </c>
      <c r="B2716" s="3">
        <f t="shared" si="128"/>
        <v>2025</v>
      </c>
      <c r="C2716" t="str">
        <f t="shared" si="126"/>
        <v>2024-2025</v>
      </c>
      <c r="D2716" t="s">
        <v>147</v>
      </c>
      <c r="E2716" t="s">
        <v>130</v>
      </c>
      <c r="F2716" t="str">
        <f t="shared" si="127"/>
        <v>South Australia</v>
      </c>
      <c r="G2716" t="s">
        <v>32</v>
      </c>
      <c r="H2716">
        <v>5290</v>
      </c>
      <c r="I2716" t="s">
        <v>11</v>
      </c>
      <c r="J2716" t="s">
        <v>38</v>
      </c>
      <c r="K2716" t="s">
        <v>151</v>
      </c>
      <c r="L2716" t="s">
        <v>21</v>
      </c>
      <c r="M2716" s="5">
        <v>326.10000000000002</v>
      </c>
    </row>
    <row r="2717" spans="1:13" x14ac:dyDescent="0.15">
      <c r="A2717" s="2">
        <v>45189</v>
      </c>
      <c r="B2717" s="3">
        <f t="shared" si="128"/>
        <v>2024</v>
      </c>
      <c r="C2717" t="str">
        <f t="shared" si="126"/>
        <v>2023-2024</v>
      </c>
      <c r="D2717" t="s">
        <v>147</v>
      </c>
      <c r="E2717" t="s">
        <v>133</v>
      </c>
      <c r="F2717" t="str">
        <f t="shared" si="127"/>
        <v>Queensland</v>
      </c>
      <c r="G2717" t="s">
        <v>35</v>
      </c>
      <c r="H2717">
        <v>4305</v>
      </c>
      <c r="I2717" t="s">
        <v>11</v>
      </c>
      <c r="J2717" t="s">
        <v>104</v>
      </c>
      <c r="K2717" t="s">
        <v>150</v>
      </c>
      <c r="L2717" t="s">
        <v>18</v>
      </c>
      <c r="M2717" s="5">
        <v>326.76</v>
      </c>
    </row>
    <row r="2718" spans="1:13" x14ac:dyDescent="0.15">
      <c r="A2718" s="2">
        <v>45211</v>
      </c>
      <c r="B2718" s="3">
        <f t="shared" si="128"/>
        <v>2024</v>
      </c>
      <c r="C2718" t="str">
        <f t="shared" si="126"/>
        <v>2023-2024</v>
      </c>
      <c r="D2718" t="s">
        <v>147</v>
      </c>
      <c r="E2718" t="s">
        <v>28</v>
      </c>
      <c r="F2718" t="str">
        <f t="shared" si="127"/>
        <v>Northern Territory</v>
      </c>
      <c r="G2718" t="s">
        <v>29</v>
      </c>
      <c r="H2718">
        <v>800</v>
      </c>
      <c r="I2718" t="s">
        <v>11</v>
      </c>
      <c r="J2718" t="s">
        <v>30</v>
      </c>
      <c r="K2718" t="s">
        <v>157</v>
      </c>
      <c r="L2718" t="s">
        <v>22</v>
      </c>
      <c r="M2718" s="5">
        <v>327.33999999999997</v>
      </c>
    </row>
    <row r="2719" spans="1:13" x14ac:dyDescent="0.15">
      <c r="A2719" s="2">
        <v>45557</v>
      </c>
      <c r="B2719" s="3">
        <f t="shared" si="128"/>
        <v>2025</v>
      </c>
      <c r="C2719" t="str">
        <f t="shared" si="126"/>
        <v>2024-2025</v>
      </c>
      <c r="D2719" t="s">
        <v>147</v>
      </c>
      <c r="E2719" t="s">
        <v>113</v>
      </c>
      <c r="F2719" t="str">
        <f t="shared" si="127"/>
        <v>Queensland</v>
      </c>
      <c r="G2719" t="s">
        <v>35</v>
      </c>
      <c r="H2719">
        <v>4215</v>
      </c>
      <c r="I2719" t="s">
        <v>11</v>
      </c>
      <c r="J2719" t="s">
        <v>104</v>
      </c>
      <c r="K2719" t="s">
        <v>154</v>
      </c>
      <c r="L2719" t="s">
        <v>14</v>
      </c>
      <c r="M2719" s="5">
        <v>327.45000000000005</v>
      </c>
    </row>
    <row r="2720" spans="1:13" x14ac:dyDescent="0.15">
      <c r="A2720" s="2">
        <v>45080</v>
      </c>
      <c r="B2720" s="3">
        <f t="shared" si="128"/>
        <v>2023</v>
      </c>
      <c r="C2720" t="str">
        <f t="shared" si="126"/>
        <v>2022-2023</v>
      </c>
      <c r="D2720" t="s">
        <v>148</v>
      </c>
      <c r="E2720" t="s">
        <v>81</v>
      </c>
      <c r="F2720" t="str">
        <f t="shared" si="127"/>
        <v>New South Wales</v>
      </c>
      <c r="G2720" t="s">
        <v>10</v>
      </c>
      <c r="H2720">
        <v>2485</v>
      </c>
      <c r="I2720" t="s">
        <v>11</v>
      </c>
      <c r="J2720" t="s">
        <v>68</v>
      </c>
      <c r="K2720" t="s">
        <v>152</v>
      </c>
      <c r="L2720" t="s">
        <v>13</v>
      </c>
      <c r="M2720" s="5">
        <v>327.47000000000003</v>
      </c>
    </row>
    <row r="2721" spans="1:13" x14ac:dyDescent="0.15">
      <c r="A2721" s="2">
        <v>45256</v>
      </c>
      <c r="B2721" s="3">
        <f t="shared" si="128"/>
        <v>2024</v>
      </c>
      <c r="C2721" t="str">
        <f t="shared" si="126"/>
        <v>2023-2024</v>
      </c>
      <c r="D2721" t="s">
        <v>147</v>
      </c>
      <c r="E2721" t="s">
        <v>88</v>
      </c>
      <c r="F2721" t="str">
        <f t="shared" si="127"/>
        <v>South Australia</v>
      </c>
      <c r="G2721" t="s">
        <v>32</v>
      </c>
      <c r="H2721">
        <v>5011</v>
      </c>
      <c r="I2721" t="s">
        <v>11</v>
      </c>
      <c r="J2721" t="s">
        <v>33</v>
      </c>
      <c r="K2721" t="s">
        <v>150</v>
      </c>
      <c r="L2721" t="s">
        <v>18</v>
      </c>
      <c r="M2721" s="5">
        <v>327.70000000000005</v>
      </c>
    </row>
    <row r="2722" spans="1:13" x14ac:dyDescent="0.15">
      <c r="A2722" s="2">
        <v>45136</v>
      </c>
      <c r="B2722" s="3">
        <f t="shared" si="128"/>
        <v>2024</v>
      </c>
      <c r="C2722" t="str">
        <f t="shared" si="126"/>
        <v>2023-2024</v>
      </c>
      <c r="D2722" t="s">
        <v>147</v>
      </c>
      <c r="E2722" t="s">
        <v>128</v>
      </c>
      <c r="F2722" t="str">
        <f t="shared" si="127"/>
        <v>Western Australia</v>
      </c>
      <c r="G2722" t="s">
        <v>48</v>
      </c>
      <c r="H2722">
        <v>6027</v>
      </c>
      <c r="I2722" t="s">
        <v>11</v>
      </c>
      <c r="J2722" t="s">
        <v>49</v>
      </c>
      <c r="K2722" t="s">
        <v>19</v>
      </c>
      <c r="L2722" t="s">
        <v>23</v>
      </c>
      <c r="M2722" s="5">
        <v>327.74</v>
      </c>
    </row>
    <row r="2723" spans="1:13" x14ac:dyDescent="0.15">
      <c r="A2723" s="2">
        <v>45090</v>
      </c>
      <c r="B2723" s="3">
        <f t="shared" si="128"/>
        <v>2023</v>
      </c>
      <c r="C2723" t="str">
        <f t="shared" si="126"/>
        <v>2022-2023</v>
      </c>
      <c r="D2723" t="s">
        <v>147</v>
      </c>
      <c r="E2723" t="s">
        <v>96</v>
      </c>
      <c r="F2723" t="str">
        <f t="shared" si="127"/>
        <v>Western Australia</v>
      </c>
      <c r="G2723" t="s">
        <v>48</v>
      </c>
      <c r="H2723">
        <v>6330</v>
      </c>
      <c r="I2723" t="s">
        <v>11</v>
      </c>
      <c r="J2723" t="s">
        <v>94</v>
      </c>
      <c r="K2723" t="s">
        <v>150</v>
      </c>
      <c r="L2723" t="s">
        <v>18</v>
      </c>
      <c r="M2723" s="5">
        <v>327.77</v>
      </c>
    </row>
    <row r="2724" spans="1:13" x14ac:dyDescent="0.15">
      <c r="A2724" s="2">
        <v>45145</v>
      </c>
      <c r="B2724" s="3">
        <f t="shared" si="128"/>
        <v>2024</v>
      </c>
      <c r="C2724" t="str">
        <f t="shared" si="126"/>
        <v>2023-2024</v>
      </c>
      <c r="D2724" t="s">
        <v>147</v>
      </c>
      <c r="E2724" t="s">
        <v>118</v>
      </c>
      <c r="F2724" t="str">
        <f t="shared" si="127"/>
        <v>New South Wales</v>
      </c>
      <c r="G2724" t="s">
        <v>10</v>
      </c>
      <c r="H2724">
        <v>2158</v>
      </c>
      <c r="I2724" t="s">
        <v>11</v>
      </c>
      <c r="J2724" t="s">
        <v>27</v>
      </c>
      <c r="K2724" t="s">
        <v>150</v>
      </c>
      <c r="L2724" t="s">
        <v>18</v>
      </c>
      <c r="M2724" s="5">
        <v>327.77</v>
      </c>
    </row>
    <row r="2725" spans="1:13" x14ac:dyDescent="0.15">
      <c r="A2725" s="2">
        <v>45432</v>
      </c>
      <c r="B2725" s="3">
        <f t="shared" si="128"/>
        <v>2024</v>
      </c>
      <c r="C2725" t="str">
        <f t="shared" si="126"/>
        <v>2023-2024</v>
      </c>
      <c r="D2725" t="s">
        <v>147</v>
      </c>
      <c r="E2725" t="s">
        <v>143</v>
      </c>
      <c r="F2725" t="str">
        <f t="shared" si="127"/>
        <v>New South Wales</v>
      </c>
      <c r="G2725" t="s">
        <v>10</v>
      </c>
      <c r="H2725">
        <v>2154</v>
      </c>
      <c r="I2725" t="s">
        <v>11</v>
      </c>
      <c r="J2725" t="s">
        <v>27</v>
      </c>
      <c r="K2725" t="s">
        <v>156</v>
      </c>
      <c r="L2725" t="s">
        <v>17</v>
      </c>
      <c r="M2725" s="5">
        <v>328.29</v>
      </c>
    </row>
    <row r="2726" spans="1:13" x14ac:dyDescent="0.15">
      <c r="A2726" s="2">
        <v>45643</v>
      </c>
      <c r="B2726" s="3">
        <f t="shared" si="128"/>
        <v>2025</v>
      </c>
      <c r="C2726" t="str">
        <f t="shared" si="126"/>
        <v>2024-2025</v>
      </c>
      <c r="D2726" t="s">
        <v>147</v>
      </c>
      <c r="E2726" t="s">
        <v>128</v>
      </c>
      <c r="F2726" t="str">
        <f t="shared" si="127"/>
        <v>Western Australia</v>
      </c>
      <c r="G2726" t="s">
        <v>48</v>
      </c>
      <c r="H2726">
        <v>6027</v>
      </c>
      <c r="I2726" t="s">
        <v>11</v>
      </c>
      <c r="J2726" t="s">
        <v>49</v>
      </c>
      <c r="K2726" t="s">
        <v>150</v>
      </c>
      <c r="L2726" t="s">
        <v>18</v>
      </c>
      <c r="M2726" s="5">
        <v>328.71</v>
      </c>
    </row>
    <row r="2727" spans="1:13" x14ac:dyDescent="0.15">
      <c r="A2727" s="2">
        <v>45285</v>
      </c>
      <c r="B2727" s="3">
        <f t="shared" si="128"/>
        <v>2024</v>
      </c>
      <c r="C2727" t="str">
        <f t="shared" si="126"/>
        <v>2023-2024</v>
      </c>
      <c r="D2727" t="s">
        <v>147</v>
      </c>
      <c r="E2727" t="s">
        <v>73</v>
      </c>
      <c r="F2727" t="str">
        <f t="shared" si="127"/>
        <v>Victoria</v>
      </c>
      <c r="G2727" t="s">
        <v>45</v>
      </c>
      <c r="H2727">
        <v>3136</v>
      </c>
      <c r="I2727" t="s">
        <v>11</v>
      </c>
      <c r="J2727" t="s">
        <v>63</v>
      </c>
      <c r="K2727" t="s">
        <v>155</v>
      </c>
      <c r="L2727" t="s">
        <v>20</v>
      </c>
      <c r="M2727" s="5">
        <v>329.27000000000004</v>
      </c>
    </row>
    <row r="2728" spans="1:13" x14ac:dyDescent="0.15">
      <c r="A2728" s="2">
        <v>45401</v>
      </c>
      <c r="B2728" s="3">
        <f t="shared" si="128"/>
        <v>2024</v>
      </c>
      <c r="C2728" t="str">
        <f t="shared" si="126"/>
        <v>2023-2024</v>
      </c>
      <c r="D2728" t="s">
        <v>147</v>
      </c>
      <c r="E2728" t="s">
        <v>78</v>
      </c>
      <c r="F2728" t="str">
        <f t="shared" si="127"/>
        <v>New South Wales</v>
      </c>
      <c r="G2728" t="s">
        <v>10</v>
      </c>
      <c r="H2728">
        <v>2350</v>
      </c>
      <c r="I2728" t="s">
        <v>11</v>
      </c>
      <c r="J2728" t="s">
        <v>68</v>
      </c>
      <c r="K2728" t="s">
        <v>151</v>
      </c>
      <c r="L2728" t="s">
        <v>21</v>
      </c>
      <c r="M2728" s="5">
        <v>329.48</v>
      </c>
    </row>
    <row r="2729" spans="1:13" x14ac:dyDescent="0.15">
      <c r="A2729" s="2">
        <v>44984</v>
      </c>
      <c r="B2729" s="3">
        <f t="shared" si="128"/>
        <v>2023</v>
      </c>
      <c r="C2729" t="str">
        <f t="shared" si="126"/>
        <v>2022-2023</v>
      </c>
      <c r="D2729" t="s">
        <v>147</v>
      </c>
      <c r="E2729" t="s">
        <v>78</v>
      </c>
      <c r="F2729" t="str">
        <f t="shared" si="127"/>
        <v>New South Wales</v>
      </c>
      <c r="G2729" t="s">
        <v>10</v>
      </c>
      <c r="H2729">
        <v>2350</v>
      </c>
      <c r="I2729" t="s">
        <v>11</v>
      </c>
      <c r="J2729" t="s">
        <v>68</v>
      </c>
      <c r="K2729" t="s">
        <v>149</v>
      </c>
      <c r="L2729" t="s">
        <v>15</v>
      </c>
      <c r="M2729" s="5">
        <v>330.32</v>
      </c>
    </row>
    <row r="2730" spans="1:13" x14ac:dyDescent="0.15">
      <c r="A2730" s="2">
        <v>45563</v>
      </c>
      <c r="B2730" s="3">
        <f t="shared" si="128"/>
        <v>2025</v>
      </c>
      <c r="C2730" t="str">
        <f t="shared" si="126"/>
        <v>2024-2025</v>
      </c>
      <c r="D2730" t="s">
        <v>148</v>
      </c>
      <c r="E2730" t="s">
        <v>136</v>
      </c>
      <c r="F2730" t="str">
        <f t="shared" si="127"/>
        <v>Victoria</v>
      </c>
      <c r="G2730" t="s">
        <v>45</v>
      </c>
      <c r="H2730">
        <v>3175</v>
      </c>
      <c r="I2730" t="s">
        <v>11</v>
      </c>
      <c r="J2730" t="s">
        <v>63</v>
      </c>
      <c r="K2730" t="s">
        <v>155</v>
      </c>
      <c r="L2730" t="s">
        <v>20</v>
      </c>
      <c r="M2730" s="5">
        <v>331.33</v>
      </c>
    </row>
    <row r="2731" spans="1:13" x14ac:dyDescent="0.15">
      <c r="A2731" s="2">
        <v>45171</v>
      </c>
      <c r="B2731" s="3">
        <f t="shared" si="128"/>
        <v>2024</v>
      </c>
      <c r="C2731" t="str">
        <f t="shared" si="126"/>
        <v>2023-2024</v>
      </c>
      <c r="D2731" t="s">
        <v>148</v>
      </c>
      <c r="E2731" t="s">
        <v>64</v>
      </c>
      <c r="F2731" t="str">
        <f t="shared" si="127"/>
        <v>Victoria</v>
      </c>
      <c r="G2731" t="s">
        <v>45</v>
      </c>
      <c r="H2731">
        <v>3199</v>
      </c>
      <c r="I2731" t="s">
        <v>11</v>
      </c>
      <c r="J2731" t="s">
        <v>63</v>
      </c>
      <c r="K2731" t="s">
        <v>149</v>
      </c>
      <c r="L2731" t="s">
        <v>15</v>
      </c>
      <c r="M2731" s="5">
        <v>331.47999999999996</v>
      </c>
    </row>
    <row r="2732" spans="1:13" x14ac:dyDescent="0.15">
      <c r="A2732" s="2">
        <v>45375</v>
      </c>
      <c r="B2732" s="3">
        <f t="shared" si="128"/>
        <v>2024</v>
      </c>
      <c r="C2732" t="str">
        <f t="shared" si="126"/>
        <v>2023-2024</v>
      </c>
      <c r="D2732" t="s">
        <v>148</v>
      </c>
      <c r="E2732" t="s">
        <v>90</v>
      </c>
      <c r="F2732" t="str">
        <f t="shared" si="127"/>
        <v>Victoria</v>
      </c>
      <c r="G2732" t="s">
        <v>45</v>
      </c>
      <c r="H2732">
        <v>3179</v>
      </c>
      <c r="I2732" t="s">
        <v>11</v>
      </c>
      <c r="J2732" t="s">
        <v>63</v>
      </c>
      <c r="K2732" t="s">
        <v>155</v>
      </c>
      <c r="L2732" t="s">
        <v>20</v>
      </c>
      <c r="M2732" s="5">
        <v>332.25000000000006</v>
      </c>
    </row>
    <row r="2733" spans="1:13" x14ac:dyDescent="0.15">
      <c r="A2733" s="2">
        <v>45579</v>
      </c>
      <c r="B2733" s="3">
        <f t="shared" si="128"/>
        <v>2025</v>
      </c>
      <c r="C2733" t="str">
        <f t="shared" si="126"/>
        <v>2024-2025</v>
      </c>
      <c r="D2733" t="s">
        <v>147</v>
      </c>
      <c r="E2733" t="s">
        <v>24</v>
      </c>
      <c r="F2733" t="str">
        <f t="shared" si="127"/>
        <v>New South Wales</v>
      </c>
      <c r="G2733" t="s">
        <v>10</v>
      </c>
      <c r="H2733">
        <v>2795</v>
      </c>
      <c r="I2733" t="s">
        <v>11</v>
      </c>
      <c r="J2733" t="s">
        <v>25</v>
      </c>
      <c r="K2733" t="s">
        <v>154</v>
      </c>
      <c r="L2733" t="s">
        <v>14</v>
      </c>
      <c r="M2733" s="5">
        <v>332.64</v>
      </c>
    </row>
    <row r="2734" spans="1:13" x14ac:dyDescent="0.15">
      <c r="A2734" s="2">
        <v>44948</v>
      </c>
      <c r="B2734" s="3">
        <f t="shared" si="128"/>
        <v>2023</v>
      </c>
      <c r="C2734" t="str">
        <f t="shared" si="126"/>
        <v>2022-2023</v>
      </c>
      <c r="D2734" t="s">
        <v>147</v>
      </c>
      <c r="E2734" t="s">
        <v>142</v>
      </c>
      <c r="F2734" t="str">
        <f t="shared" si="127"/>
        <v>Australian Capital Territory</v>
      </c>
      <c r="G2734" t="s">
        <v>80</v>
      </c>
      <c r="H2734">
        <v>2609</v>
      </c>
      <c r="I2734" t="s">
        <v>11</v>
      </c>
      <c r="J2734" t="s">
        <v>58</v>
      </c>
      <c r="K2734" t="s">
        <v>19</v>
      </c>
      <c r="L2734" t="s">
        <v>23</v>
      </c>
      <c r="M2734" s="5">
        <v>332.75</v>
      </c>
    </row>
    <row r="2735" spans="1:13" x14ac:dyDescent="0.15">
      <c r="A2735" s="2">
        <v>45226</v>
      </c>
      <c r="B2735" s="3">
        <f t="shared" si="128"/>
        <v>2024</v>
      </c>
      <c r="C2735" t="str">
        <f t="shared" si="126"/>
        <v>2023-2024</v>
      </c>
      <c r="D2735" t="s">
        <v>147</v>
      </c>
      <c r="E2735" t="s">
        <v>26</v>
      </c>
      <c r="F2735" t="str">
        <f t="shared" si="127"/>
        <v>New South Wales</v>
      </c>
      <c r="G2735" t="s">
        <v>10</v>
      </c>
      <c r="H2735">
        <v>2141</v>
      </c>
      <c r="I2735" t="s">
        <v>11</v>
      </c>
      <c r="J2735" t="s">
        <v>27</v>
      </c>
      <c r="K2735" t="s">
        <v>19</v>
      </c>
      <c r="L2735" t="s">
        <v>23</v>
      </c>
      <c r="M2735" s="5">
        <v>333.7</v>
      </c>
    </row>
    <row r="2736" spans="1:13" x14ac:dyDescent="0.15">
      <c r="A2736" s="2">
        <v>45146</v>
      </c>
      <c r="B2736" s="3">
        <f t="shared" si="128"/>
        <v>2024</v>
      </c>
      <c r="C2736" t="str">
        <f t="shared" si="126"/>
        <v>2023-2024</v>
      </c>
      <c r="D2736" t="s">
        <v>147</v>
      </c>
      <c r="E2736" t="s">
        <v>9</v>
      </c>
      <c r="F2736" t="str">
        <f t="shared" si="127"/>
        <v>New South Wales</v>
      </c>
      <c r="G2736" t="s">
        <v>10</v>
      </c>
      <c r="H2736">
        <v>2067</v>
      </c>
      <c r="I2736" t="s">
        <v>11</v>
      </c>
      <c r="J2736" t="s">
        <v>12</v>
      </c>
      <c r="K2736" t="s">
        <v>156</v>
      </c>
      <c r="L2736" t="s">
        <v>17</v>
      </c>
      <c r="M2736" s="5">
        <v>334.33</v>
      </c>
    </row>
    <row r="2737" spans="1:13" x14ac:dyDescent="0.15">
      <c r="A2737" s="2">
        <v>45215</v>
      </c>
      <c r="B2737" s="3">
        <f t="shared" si="128"/>
        <v>2024</v>
      </c>
      <c r="C2737" t="str">
        <f t="shared" si="126"/>
        <v>2023-2024</v>
      </c>
      <c r="D2737" t="s">
        <v>147</v>
      </c>
      <c r="E2737" t="s">
        <v>47</v>
      </c>
      <c r="F2737" t="str">
        <f t="shared" si="127"/>
        <v>Western Australia</v>
      </c>
      <c r="G2737" t="s">
        <v>48</v>
      </c>
      <c r="H2737">
        <v>6030</v>
      </c>
      <c r="I2737" t="s">
        <v>11</v>
      </c>
      <c r="J2737" t="s">
        <v>49</v>
      </c>
      <c r="K2737" t="s">
        <v>19</v>
      </c>
      <c r="L2737" t="s">
        <v>23</v>
      </c>
      <c r="M2737" s="5">
        <v>334.37</v>
      </c>
    </row>
    <row r="2738" spans="1:13" x14ac:dyDescent="0.15">
      <c r="A2738" s="2">
        <v>44994</v>
      </c>
      <c r="B2738" s="3">
        <f t="shared" si="128"/>
        <v>2023</v>
      </c>
      <c r="C2738" t="str">
        <f t="shared" si="126"/>
        <v>2022-2023</v>
      </c>
      <c r="D2738" t="s">
        <v>148</v>
      </c>
      <c r="E2738" t="s">
        <v>59</v>
      </c>
      <c r="F2738" t="str">
        <f t="shared" si="127"/>
        <v>Victoria</v>
      </c>
      <c r="G2738" t="s">
        <v>45</v>
      </c>
      <c r="H2738">
        <v>3280</v>
      </c>
      <c r="I2738" t="s">
        <v>11</v>
      </c>
      <c r="J2738" t="s">
        <v>60</v>
      </c>
      <c r="K2738" t="s">
        <v>156</v>
      </c>
      <c r="L2738" t="s">
        <v>17</v>
      </c>
      <c r="M2738" s="5">
        <v>335.34999999999997</v>
      </c>
    </row>
    <row r="2739" spans="1:13" x14ac:dyDescent="0.15">
      <c r="A2739" s="2">
        <v>45583</v>
      </c>
      <c r="B2739" s="3">
        <f t="shared" si="128"/>
        <v>2025</v>
      </c>
      <c r="C2739" t="str">
        <f t="shared" si="126"/>
        <v>2024-2025</v>
      </c>
      <c r="D2739" t="s">
        <v>148</v>
      </c>
      <c r="E2739" t="s">
        <v>82</v>
      </c>
      <c r="F2739" t="str">
        <f t="shared" si="127"/>
        <v>Queensland</v>
      </c>
      <c r="G2739" t="s">
        <v>35</v>
      </c>
      <c r="H2739">
        <v>4012</v>
      </c>
      <c r="I2739" t="s">
        <v>11</v>
      </c>
      <c r="J2739" t="s">
        <v>43</v>
      </c>
      <c r="K2739" t="s">
        <v>152</v>
      </c>
      <c r="L2739" t="s">
        <v>13</v>
      </c>
      <c r="M2739" s="5">
        <v>335.40999999999997</v>
      </c>
    </row>
    <row r="2740" spans="1:13" x14ac:dyDescent="0.15">
      <c r="A2740" s="2">
        <v>45610</v>
      </c>
      <c r="B2740" s="3">
        <f t="shared" si="128"/>
        <v>2025</v>
      </c>
      <c r="C2740" t="str">
        <f t="shared" si="126"/>
        <v>2024-2025</v>
      </c>
      <c r="D2740" t="s">
        <v>147</v>
      </c>
      <c r="E2740" t="s">
        <v>93</v>
      </c>
      <c r="F2740" t="str">
        <f t="shared" si="127"/>
        <v>Western Australia</v>
      </c>
      <c r="G2740" t="s">
        <v>48</v>
      </c>
      <c r="H2740">
        <v>6112</v>
      </c>
      <c r="I2740" t="s">
        <v>11</v>
      </c>
      <c r="J2740" t="s">
        <v>94</v>
      </c>
      <c r="K2740" t="s">
        <v>155</v>
      </c>
      <c r="L2740" t="s">
        <v>20</v>
      </c>
      <c r="M2740" s="5">
        <v>335.42</v>
      </c>
    </row>
    <row r="2741" spans="1:13" x14ac:dyDescent="0.15">
      <c r="A2741" s="2">
        <v>44991</v>
      </c>
      <c r="B2741" s="3">
        <f t="shared" si="128"/>
        <v>2023</v>
      </c>
      <c r="C2741" t="str">
        <f t="shared" si="126"/>
        <v>2022-2023</v>
      </c>
      <c r="D2741" t="s">
        <v>147</v>
      </c>
      <c r="E2741" t="s">
        <v>26</v>
      </c>
      <c r="F2741" t="str">
        <f t="shared" si="127"/>
        <v>New South Wales</v>
      </c>
      <c r="G2741" t="s">
        <v>10</v>
      </c>
      <c r="H2741">
        <v>2141</v>
      </c>
      <c r="I2741" t="s">
        <v>11</v>
      </c>
      <c r="J2741" t="s">
        <v>27</v>
      </c>
      <c r="K2741" t="s">
        <v>152</v>
      </c>
      <c r="L2741" t="s">
        <v>13</v>
      </c>
      <c r="M2741" s="5">
        <v>335.48</v>
      </c>
    </row>
    <row r="2742" spans="1:13" x14ac:dyDescent="0.15">
      <c r="A2742" s="2">
        <v>45591</v>
      </c>
      <c r="B2742" s="3">
        <f t="shared" si="128"/>
        <v>2025</v>
      </c>
      <c r="C2742" t="str">
        <f t="shared" si="126"/>
        <v>2024-2025</v>
      </c>
      <c r="D2742" t="s">
        <v>148</v>
      </c>
      <c r="E2742" t="s">
        <v>122</v>
      </c>
      <c r="F2742" t="str">
        <f t="shared" si="127"/>
        <v>New South Wales</v>
      </c>
      <c r="G2742" t="s">
        <v>10</v>
      </c>
      <c r="H2742">
        <v>2650</v>
      </c>
      <c r="I2742" t="s">
        <v>11</v>
      </c>
      <c r="J2742" t="s">
        <v>25</v>
      </c>
      <c r="K2742" t="s">
        <v>157</v>
      </c>
      <c r="L2742" t="s">
        <v>22</v>
      </c>
      <c r="M2742" s="5">
        <v>336.40999999999997</v>
      </c>
    </row>
    <row r="2743" spans="1:13" x14ac:dyDescent="0.15">
      <c r="A2743" s="2">
        <v>45595</v>
      </c>
      <c r="B2743" s="3">
        <f t="shared" si="128"/>
        <v>2025</v>
      </c>
      <c r="C2743" t="str">
        <f t="shared" si="126"/>
        <v>2024-2025</v>
      </c>
      <c r="D2743" t="s">
        <v>147</v>
      </c>
      <c r="E2743" t="s">
        <v>42</v>
      </c>
      <c r="F2743" t="str">
        <f t="shared" si="127"/>
        <v>Queensland</v>
      </c>
      <c r="G2743" t="s">
        <v>35</v>
      </c>
      <c r="H2743">
        <v>4053</v>
      </c>
      <c r="I2743" t="s">
        <v>11</v>
      </c>
      <c r="J2743" t="s">
        <v>43</v>
      </c>
      <c r="K2743" t="s">
        <v>150</v>
      </c>
      <c r="L2743" t="s">
        <v>18</v>
      </c>
      <c r="M2743" s="5">
        <v>337.69</v>
      </c>
    </row>
    <row r="2744" spans="1:13" x14ac:dyDescent="0.15">
      <c r="A2744" s="2">
        <v>45323</v>
      </c>
      <c r="B2744" s="3">
        <f t="shared" si="128"/>
        <v>2024</v>
      </c>
      <c r="C2744" t="str">
        <f t="shared" si="126"/>
        <v>2023-2024</v>
      </c>
      <c r="D2744" t="s">
        <v>147</v>
      </c>
      <c r="E2744" t="s">
        <v>56</v>
      </c>
      <c r="F2744" t="str">
        <f t="shared" si="127"/>
        <v>Northern Territory</v>
      </c>
      <c r="G2744" t="s">
        <v>29</v>
      </c>
      <c r="H2744">
        <v>870</v>
      </c>
      <c r="I2744" t="s">
        <v>11</v>
      </c>
      <c r="J2744" t="s">
        <v>30</v>
      </c>
      <c r="K2744" t="s">
        <v>155</v>
      </c>
      <c r="L2744" t="s">
        <v>20</v>
      </c>
      <c r="M2744" s="5">
        <v>339.19</v>
      </c>
    </row>
    <row r="2745" spans="1:13" x14ac:dyDescent="0.15">
      <c r="A2745" s="2">
        <v>45266</v>
      </c>
      <c r="B2745" s="3">
        <f t="shared" si="128"/>
        <v>2024</v>
      </c>
      <c r="C2745" t="str">
        <f t="shared" si="126"/>
        <v>2023-2024</v>
      </c>
      <c r="D2745" t="s">
        <v>147</v>
      </c>
      <c r="E2745" t="s">
        <v>119</v>
      </c>
      <c r="F2745" t="str">
        <f t="shared" si="127"/>
        <v>Queensland</v>
      </c>
      <c r="G2745" t="s">
        <v>35</v>
      </c>
      <c r="H2745">
        <v>4570</v>
      </c>
      <c r="I2745" t="s">
        <v>11</v>
      </c>
      <c r="J2745" t="s">
        <v>120</v>
      </c>
      <c r="K2745" t="s">
        <v>154</v>
      </c>
      <c r="L2745" t="s">
        <v>14</v>
      </c>
      <c r="M2745" s="5">
        <v>339.24</v>
      </c>
    </row>
    <row r="2746" spans="1:13" x14ac:dyDescent="0.15">
      <c r="A2746" s="2">
        <v>45155</v>
      </c>
      <c r="B2746" s="3">
        <f t="shared" si="128"/>
        <v>2024</v>
      </c>
      <c r="C2746" t="str">
        <f t="shared" si="126"/>
        <v>2023-2024</v>
      </c>
      <c r="D2746" t="s">
        <v>147</v>
      </c>
      <c r="E2746" t="s">
        <v>137</v>
      </c>
      <c r="F2746" t="str">
        <f t="shared" si="127"/>
        <v>New South Wales</v>
      </c>
      <c r="G2746" t="s">
        <v>10</v>
      </c>
      <c r="H2746">
        <v>2031</v>
      </c>
      <c r="I2746" t="s">
        <v>11</v>
      </c>
      <c r="J2746" t="s">
        <v>12</v>
      </c>
      <c r="K2746" t="s">
        <v>19</v>
      </c>
      <c r="L2746" t="s">
        <v>23</v>
      </c>
      <c r="M2746" s="5">
        <v>339.38</v>
      </c>
    </row>
    <row r="2747" spans="1:13" x14ac:dyDescent="0.15">
      <c r="A2747" s="2">
        <v>45154</v>
      </c>
      <c r="B2747" s="3">
        <f t="shared" si="128"/>
        <v>2024</v>
      </c>
      <c r="C2747" t="str">
        <f t="shared" si="126"/>
        <v>2023-2024</v>
      </c>
      <c r="D2747" t="s">
        <v>147</v>
      </c>
      <c r="E2747" t="s">
        <v>101</v>
      </c>
      <c r="F2747" t="str">
        <f t="shared" si="127"/>
        <v>Victoria</v>
      </c>
      <c r="G2747" t="s">
        <v>45</v>
      </c>
      <c r="H2747">
        <v>3131</v>
      </c>
      <c r="I2747" t="s">
        <v>11</v>
      </c>
      <c r="J2747" t="s">
        <v>63</v>
      </c>
      <c r="K2747" t="s">
        <v>152</v>
      </c>
      <c r="L2747" t="s">
        <v>13</v>
      </c>
      <c r="M2747" s="5">
        <v>339.47</v>
      </c>
    </row>
    <row r="2748" spans="1:13" x14ac:dyDescent="0.15">
      <c r="A2748" s="2">
        <v>45311</v>
      </c>
      <c r="B2748" s="3">
        <f t="shared" si="128"/>
        <v>2024</v>
      </c>
      <c r="C2748" t="str">
        <f t="shared" si="126"/>
        <v>2023-2024</v>
      </c>
      <c r="D2748" t="s">
        <v>147</v>
      </c>
      <c r="E2748" t="s">
        <v>24</v>
      </c>
      <c r="F2748" t="str">
        <f t="shared" si="127"/>
        <v>New South Wales</v>
      </c>
      <c r="G2748" t="s">
        <v>10</v>
      </c>
      <c r="H2748">
        <v>2795</v>
      </c>
      <c r="I2748" t="s">
        <v>11</v>
      </c>
      <c r="J2748" t="s">
        <v>25</v>
      </c>
      <c r="K2748" t="s">
        <v>151</v>
      </c>
      <c r="L2748" t="s">
        <v>21</v>
      </c>
      <c r="M2748" s="5">
        <v>339.68999999999994</v>
      </c>
    </row>
    <row r="2749" spans="1:13" x14ac:dyDescent="0.15">
      <c r="A2749" s="2">
        <v>45204</v>
      </c>
      <c r="B2749" s="3">
        <f t="shared" si="128"/>
        <v>2024</v>
      </c>
      <c r="C2749" t="str">
        <f t="shared" si="126"/>
        <v>2023-2024</v>
      </c>
      <c r="D2749" t="s">
        <v>148</v>
      </c>
      <c r="E2749" t="s">
        <v>84</v>
      </c>
      <c r="F2749" t="str">
        <f t="shared" si="127"/>
        <v>Queensland</v>
      </c>
      <c r="G2749" t="s">
        <v>35</v>
      </c>
      <c r="H2749">
        <v>4740</v>
      </c>
      <c r="I2749" t="s">
        <v>11</v>
      </c>
      <c r="J2749" t="s">
        <v>51</v>
      </c>
      <c r="K2749" t="s">
        <v>150</v>
      </c>
      <c r="L2749" t="s">
        <v>18</v>
      </c>
      <c r="M2749" s="5">
        <v>339.77</v>
      </c>
    </row>
    <row r="2750" spans="1:13" x14ac:dyDescent="0.15">
      <c r="A2750" s="2">
        <v>45312</v>
      </c>
      <c r="B2750" s="3">
        <f t="shared" si="128"/>
        <v>2024</v>
      </c>
      <c r="C2750" t="str">
        <f t="shared" si="126"/>
        <v>2023-2024</v>
      </c>
      <c r="D2750" t="s">
        <v>147</v>
      </c>
      <c r="E2750" t="s">
        <v>128</v>
      </c>
      <c r="F2750" t="str">
        <f t="shared" si="127"/>
        <v>Western Australia</v>
      </c>
      <c r="G2750" t="s">
        <v>48</v>
      </c>
      <c r="H2750">
        <v>6027</v>
      </c>
      <c r="I2750" t="s">
        <v>11</v>
      </c>
      <c r="J2750" t="s">
        <v>49</v>
      </c>
      <c r="K2750" t="s">
        <v>153</v>
      </c>
      <c r="L2750" t="s">
        <v>16</v>
      </c>
      <c r="M2750" s="5">
        <v>340.21000000000004</v>
      </c>
    </row>
    <row r="2751" spans="1:13" x14ac:dyDescent="0.15">
      <c r="A2751" s="2">
        <v>45296</v>
      </c>
      <c r="B2751" s="3">
        <f t="shared" si="128"/>
        <v>2024</v>
      </c>
      <c r="C2751" t="str">
        <f t="shared" si="126"/>
        <v>2023-2024</v>
      </c>
      <c r="D2751" t="s">
        <v>148</v>
      </c>
      <c r="E2751" t="s">
        <v>100</v>
      </c>
      <c r="F2751" t="str">
        <f t="shared" si="127"/>
        <v>Western Australia</v>
      </c>
      <c r="G2751" t="s">
        <v>48</v>
      </c>
      <c r="H2751">
        <v>6021</v>
      </c>
      <c r="I2751" t="s">
        <v>11</v>
      </c>
      <c r="J2751" t="s">
        <v>49</v>
      </c>
      <c r="K2751" t="s">
        <v>155</v>
      </c>
      <c r="L2751" t="s">
        <v>20</v>
      </c>
      <c r="M2751" s="5">
        <v>340.33</v>
      </c>
    </row>
    <row r="2752" spans="1:13" x14ac:dyDescent="0.15">
      <c r="A2752" s="2">
        <v>45494</v>
      </c>
      <c r="B2752" s="3">
        <f t="shared" si="128"/>
        <v>2025</v>
      </c>
      <c r="C2752" t="str">
        <f t="shared" si="126"/>
        <v>2024-2025</v>
      </c>
      <c r="D2752" t="s">
        <v>147</v>
      </c>
      <c r="E2752" t="s">
        <v>65</v>
      </c>
      <c r="F2752" t="str">
        <f t="shared" si="127"/>
        <v>New South Wales</v>
      </c>
      <c r="G2752" t="s">
        <v>10</v>
      </c>
      <c r="H2752">
        <v>2541</v>
      </c>
      <c r="I2752" t="s">
        <v>11</v>
      </c>
      <c r="J2752" t="s">
        <v>58</v>
      </c>
      <c r="K2752" t="s">
        <v>19</v>
      </c>
      <c r="L2752" t="s">
        <v>23</v>
      </c>
      <c r="M2752" s="5">
        <v>340.43</v>
      </c>
    </row>
    <row r="2753" spans="1:13" x14ac:dyDescent="0.15">
      <c r="A2753" s="2">
        <v>45412</v>
      </c>
      <c r="B2753" s="3">
        <f t="shared" si="128"/>
        <v>2024</v>
      </c>
      <c r="C2753" t="str">
        <f t="shared" si="126"/>
        <v>2023-2024</v>
      </c>
      <c r="D2753" t="s">
        <v>147</v>
      </c>
      <c r="E2753" t="s">
        <v>115</v>
      </c>
      <c r="F2753" t="str">
        <f t="shared" si="127"/>
        <v>Western Australia</v>
      </c>
      <c r="G2753" t="s">
        <v>48</v>
      </c>
      <c r="H2753">
        <v>6280</v>
      </c>
      <c r="I2753" t="s">
        <v>11</v>
      </c>
      <c r="J2753" t="s">
        <v>94</v>
      </c>
      <c r="K2753" t="s">
        <v>155</v>
      </c>
      <c r="L2753" t="s">
        <v>20</v>
      </c>
      <c r="M2753" s="5">
        <v>341.15</v>
      </c>
    </row>
    <row r="2754" spans="1:13" x14ac:dyDescent="0.15">
      <c r="A2754" s="2">
        <v>44936</v>
      </c>
      <c r="B2754" s="3">
        <f t="shared" si="128"/>
        <v>2023</v>
      </c>
      <c r="C2754" t="str">
        <f t="shared" ref="C2754:C2817" si="129">IF(MONTH(A2754) &gt;= 7, YEAR(A2754) &amp; "-" &amp; YEAR(A2754) + 1, YEAR(A2754) - 1 &amp; "-" &amp; YEAR(A2754))</f>
        <v>2022-2023</v>
      </c>
      <c r="D2754" t="s">
        <v>147</v>
      </c>
      <c r="E2754" t="s">
        <v>126</v>
      </c>
      <c r="F2754" t="str">
        <f t="shared" ref="F2754:F2817" si="130">IF(G2754="WA","Western Australia",
IF(G2754="NSW","New South Wales",
IF(G2754="QLD","Queensland",
IF(G2754="VIC","Victoria",
IF(G2754="TAS","Tasmania",
IF(G2754="SA","South Australia",
IF(G2754="NT","Northern Territory",
IF(G2754="ACT","Australian Capital Territory",G2754))))))))</f>
        <v>Queensland</v>
      </c>
      <c r="G2754" t="s">
        <v>35</v>
      </c>
      <c r="H2754">
        <v>4551</v>
      </c>
      <c r="I2754" t="s">
        <v>11</v>
      </c>
      <c r="J2754" t="s">
        <v>120</v>
      </c>
      <c r="K2754" t="s">
        <v>19</v>
      </c>
      <c r="L2754" t="s">
        <v>23</v>
      </c>
      <c r="M2754" s="5">
        <v>341.40999999999997</v>
      </c>
    </row>
    <row r="2755" spans="1:13" x14ac:dyDescent="0.15">
      <c r="A2755" s="2">
        <v>45141</v>
      </c>
      <c r="B2755" s="3">
        <f t="shared" ref="B2755:B2818" si="131">IF(MONTH(A2755)&gt;=7,YEAR(A2755)+1,YEAR(A2755))</f>
        <v>2024</v>
      </c>
      <c r="C2755" t="str">
        <f t="shared" si="129"/>
        <v>2023-2024</v>
      </c>
      <c r="D2755" t="s">
        <v>147</v>
      </c>
      <c r="E2755" t="s">
        <v>90</v>
      </c>
      <c r="F2755" t="str">
        <f t="shared" si="130"/>
        <v>Victoria</v>
      </c>
      <c r="G2755" t="s">
        <v>45</v>
      </c>
      <c r="H2755">
        <v>3179</v>
      </c>
      <c r="I2755" t="s">
        <v>11</v>
      </c>
      <c r="J2755" t="s">
        <v>63</v>
      </c>
      <c r="K2755" t="s">
        <v>152</v>
      </c>
      <c r="L2755" t="s">
        <v>13</v>
      </c>
      <c r="M2755" s="5">
        <v>341.86</v>
      </c>
    </row>
    <row r="2756" spans="1:13" x14ac:dyDescent="0.15">
      <c r="A2756" s="2">
        <v>45399</v>
      </c>
      <c r="B2756" s="3">
        <f t="shared" si="131"/>
        <v>2024</v>
      </c>
      <c r="C2756" t="str">
        <f t="shared" si="129"/>
        <v>2023-2024</v>
      </c>
      <c r="D2756" t="s">
        <v>147</v>
      </c>
      <c r="E2756" t="s">
        <v>145</v>
      </c>
      <c r="F2756" t="str">
        <f t="shared" si="130"/>
        <v>New South Wales</v>
      </c>
      <c r="G2756" t="s">
        <v>10</v>
      </c>
      <c r="H2756">
        <v>2101</v>
      </c>
      <c r="I2756" t="s">
        <v>11</v>
      </c>
      <c r="J2756" t="s">
        <v>27</v>
      </c>
      <c r="K2756" t="s">
        <v>154</v>
      </c>
      <c r="L2756" t="s">
        <v>14</v>
      </c>
      <c r="M2756" s="5">
        <v>342.09999999999997</v>
      </c>
    </row>
    <row r="2757" spans="1:13" x14ac:dyDescent="0.15">
      <c r="A2757" s="2">
        <v>45245</v>
      </c>
      <c r="B2757" s="3">
        <f t="shared" si="131"/>
        <v>2024</v>
      </c>
      <c r="C2757" t="str">
        <f t="shared" si="129"/>
        <v>2023-2024</v>
      </c>
      <c r="D2757" t="s">
        <v>147</v>
      </c>
      <c r="E2757" t="s">
        <v>103</v>
      </c>
      <c r="F2757" t="str">
        <f t="shared" si="130"/>
        <v>Queensland</v>
      </c>
      <c r="G2757" t="s">
        <v>35</v>
      </c>
      <c r="H2757">
        <v>4509</v>
      </c>
      <c r="I2757" t="s">
        <v>11</v>
      </c>
      <c r="J2757" t="s">
        <v>104</v>
      </c>
      <c r="K2757" t="s">
        <v>19</v>
      </c>
      <c r="L2757" t="s">
        <v>23</v>
      </c>
      <c r="M2757" s="5">
        <v>342.24</v>
      </c>
    </row>
    <row r="2758" spans="1:13" x14ac:dyDescent="0.15">
      <c r="A2758" s="2">
        <v>45251</v>
      </c>
      <c r="B2758" s="3">
        <f t="shared" si="131"/>
        <v>2024</v>
      </c>
      <c r="C2758" t="str">
        <f t="shared" si="129"/>
        <v>2023-2024</v>
      </c>
      <c r="D2758" t="s">
        <v>148</v>
      </c>
      <c r="E2758" t="s">
        <v>81</v>
      </c>
      <c r="F2758" t="str">
        <f t="shared" si="130"/>
        <v>New South Wales</v>
      </c>
      <c r="G2758" t="s">
        <v>10</v>
      </c>
      <c r="H2758">
        <v>2485</v>
      </c>
      <c r="I2758" t="s">
        <v>11</v>
      </c>
      <c r="J2758" t="s">
        <v>68</v>
      </c>
      <c r="K2758" t="s">
        <v>154</v>
      </c>
      <c r="L2758" t="s">
        <v>14</v>
      </c>
      <c r="M2758" s="5">
        <v>342.82</v>
      </c>
    </row>
    <row r="2759" spans="1:13" x14ac:dyDescent="0.15">
      <c r="A2759" s="2">
        <v>45473</v>
      </c>
      <c r="B2759" s="3">
        <f t="shared" si="131"/>
        <v>2024</v>
      </c>
      <c r="C2759" t="str">
        <f t="shared" si="129"/>
        <v>2023-2024</v>
      </c>
      <c r="D2759" t="s">
        <v>147</v>
      </c>
      <c r="E2759" t="s">
        <v>117</v>
      </c>
      <c r="F2759" t="str">
        <f t="shared" si="130"/>
        <v>Queensland</v>
      </c>
      <c r="G2759" t="s">
        <v>35</v>
      </c>
      <c r="H2759">
        <v>4119</v>
      </c>
      <c r="I2759" t="s">
        <v>11</v>
      </c>
      <c r="J2759" t="s">
        <v>43</v>
      </c>
      <c r="K2759" t="s">
        <v>151</v>
      </c>
      <c r="L2759" t="s">
        <v>21</v>
      </c>
      <c r="M2759" s="5">
        <v>343.61</v>
      </c>
    </row>
    <row r="2760" spans="1:13" x14ac:dyDescent="0.15">
      <c r="A2760" s="2">
        <v>45304</v>
      </c>
      <c r="B2760" s="3">
        <f t="shared" si="131"/>
        <v>2024</v>
      </c>
      <c r="C2760" t="str">
        <f t="shared" si="129"/>
        <v>2023-2024</v>
      </c>
      <c r="D2760" t="s">
        <v>147</v>
      </c>
      <c r="E2760" t="s">
        <v>121</v>
      </c>
      <c r="F2760" t="str">
        <f t="shared" si="130"/>
        <v>Queensland</v>
      </c>
      <c r="G2760" t="s">
        <v>35</v>
      </c>
      <c r="H2760">
        <v>4700</v>
      </c>
      <c r="I2760" t="s">
        <v>11</v>
      </c>
      <c r="J2760" t="s">
        <v>51</v>
      </c>
      <c r="K2760" t="s">
        <v>149</v>
      </c>
      <c r="L2760" t="s">
        <v>15</v>
      </c>
      <c r="M2760" s="5">
        <v>344.17</v>
      </c>
    </row>
    <row r="2761" spans="1:13" x14ac:dyDescent="0.15">
      <c r="A2761" s="2">
        <v>45008</v>
      </c>
      <c r="B2761" s="3">
        <f t="shared" si="131"/>
        <v>2023</v>
      </c>
      <c r="C2761" t="str">
        <f t="shared" si="129"/>
        <v>2022-2023</v>
      </c>
      <c r="D2761" t="s">
        <v>147</v>
      </c>
      <c r="E2761" t="s">
        <v>73</v>
      </c>
      <c r="F2761" t="str">
        <f t="shared" si="130"/>
        <v>Victoria</v>
      </c>
      <c r="G2761" t="s">
        <v>45</v>
      </c>
      <c r="H2761">
        <v>3136</v>
      </c>
      <c r="I2761" t="s">
        <v>11</v>
      </c>
      <c r="J2761" t="s">
        <v>63</v>
      </c>
      <c r="K2761" t="s">
        <v>149</v>
      </c>
      <c r="L2761" t="s">
        <v>15</v>
      </c>
      <c r="M2761" s="5">
        <v>344.23</v>
      </c>
    </row>
    <row r="2762" spans="1:13" x14ac:dyDescent="0.15">
      <c r="A2762" s="2">
        <v>45111</v>
      </c>
      <c r="B2762" s="3">
        <f t="shared" si="131"/>
        <v>2024</v>
      </c>
      <c r="C2762" t="str">
        <f t="shared" si="129"/>
        <v>2023-2024</v>
      </c>
      <c r="D2762" t="s">
        <v>147</v>
      </c>
      <c r="E2762" t="s">
        <v>142</v>
      </c>
      <c r="F2762" t="str">
        <f t="shared" si="130"/>
        <v>Australian Capital Territory</v>
      </c>
      <c r="G2762" t="s">
        <v>80</v>
      </c>
      <c r="H2762">
        <v>2609</v>
      </c>
      <c r="I2762" t="s">
        <v>11</v>
      </c>
      <c r="J2762" t="s">
        <v>58</v>
      </c>
      <c r="K2762" t="s">
        <v>150</v>
      </c>
      <c r="L2762" t="s">
        <v>18</v>
      </c>
      <c r="M2762" s="5">
        <v>345.15</v>
      </c>
    </row>
    <row r="2763" spans="1:13" x14ac:dyDescent="0.15">
      <c r="A2763" s="2">
        <v>45350</v>
      </c>
      <c r="B2763" s="3">
        <f t="shared" si="131"/>
        <v>2024</v>
      </c>
      <c r="C2763" t="str">
        <f t="shared" si="129"/>
        <v>2023-2024</v>
      </c>
      <c r="D2763" t="s">
        <v>147</v>
      </c>
      <c r="E2763" t="s">
        <v>117</v>
      </c>
      <c r="F2763" t="str">
        <f t="shared" si="130"/>
        <v>Queensland</v>
      </c>
      <c r="G2763" t="s">
        <v>35</v>
      </c>
      <c r="H2763">
        <v>4119</v>
      </c>
      <c r="I2763" t="s">
        <v>11</v>
      </c>
      <c r="J2763" t="s">
        <v>43</v>
      </c>
      <c r="K2763" t="s">
        <v>156</v>
      </c>
      <c r="L2763" t="s">
        <v>17</v>
      </c>
      <c r="M2763" s="5">
        <v>345.52</v>
      </c>
    </row>
    <row r="2764" spans="1:13" x14ac:dyDescent="0.15">
      <c r="A2764" s="2">
        <v>44933</v>
      </c>
      <c r="B2764" s="3">
        <f t="shared" si="131"/>
        <v>2023</v>
      </c>
      <c r="C2764" t="str">
        <f t="shared" si="129"/>
        <v>2022-2023</v>
      </c>
      <c r="D2764" t="s">
        <v>147</v>
      </c>
      <c r="E2764" t="s">
        <v>112</v>
      </c>
      <c r="F2764" t="str">
        <f t="shared" si="130"/>
        <v>Victoria</v>
      </c>
      <c r="G2764" t="s">
        <v>45</v>
      </c>
      <c r="H2764">
        <v>3076</v>
      </c>
      <c r="I2764" t="s">
        <v>11</v>
      </c>
      <c r="J2764" t="s">
        <v>46</v>
      </c>
      <c r="K2764" t="s">
        <v>150</v>
      </c>
      <c r="L2764" t="s">
        <v>18</v>
      </c>
      <c r="M2764" s="5">
        <v>346.11</v>
      </c>
    </row>
    <row r="2765" spans="1:13" x14ac:dyDescent="0.15">
      <c r="A2765" s="2">
        <v>45629</v>
      </c>
      <c r="B2765" s="3">
        <f t="shared" si="131"/>
        <v>2025</v>
      </c>
      <c r="C2765" t="str">
        <f t="shared" si="129"/>
        <v>2024-2025</v>
      </c>
      <c r="D2765" t="s">
        <v>148</v>
      </c>
      <c r="E2765" t="s">
        <v>136</v>
      </c>
      <c r="F2765" t="str">
        <f t="shared" si="130"/>
        <v>Victoria</v>
      </c>
      <c r="G2765" t="s">
        <v>45</v>
      </c>
      <c r="H2765">
        <v>3175</v>
      </c>
      <c r="I2765" t="s">
        <v>11</v>
      </c>
      <c r="J2765" t="s">
        <v>63</v>
      </c>
      <c r="K2765" t="s">
        <v>156</v>
      </c>
      <c r="L2765" t="s">
        <v>17</v>
      </c>
      <c r="M2765" s="5">
        <v>346.13</v>
      </c>
    </row>
    <row r="2766" spans="1:13" x14ac:dyDescent="0.15">
      <c r="A2766" s="2">
        <v>45349</v>
      </c>
      <c r="B2766" s="3">
        <f t="shared" si="131"/>
        <v>2024</v>
      </c>
      <c r="C2766" t="str">
        <f t="shared" si="129"/>
        <v>2023-2024</v>
      </c>
      <c r="D2766" t="s">
        <v>148</v>
      </c>
      <c r="E2766" t="s">
        <v>34</v>
      </c>
      <c r="F2766" t="str">
        <f t="shared" si="130"/>
        <v>Queensland</v>
      </c>
      <c r="G2766" t="s">
        <v>35</v>
      </c>
      <c r="H2766">
        <v>4802</v>
      </c>
      <c r="I2766" t="s">
        <v>11</v>
      </c>
      <c r="J2766" t="s">
        <v>36</v>
      </c>
      <c r="K2766" t="s">
        <v>156</v>
      </c>
      <c r="L2766" t="s">
        <v>17</v>
      </c>
      <c r="M2766" s="5">
        <v>346.88</v>
      </c>
    </row>
    <row r="2767" spans="1:13" x14ac:dyDescent="0.15">
      <c r="A2767" s="2">
        <v>45161</v>
      </c>
      <c r="B2767" s="3">
        <f t="shared" si="131"/>
        <v>2024</v>
      </c>
      <c r="C2767" t="str">
        <f t="shared" si="129"/>
        <v>2023-2024</v>
      </c>
      <c r="D2767" t="s">
        <v>147</v>
      </c>
      <c r="E2767" t="s">
        <v>127</v>
      </c>
      <c r="F2767" t="str">
        <f t="shared" si="130"/>
        <v>New South Wales</v>
      </c>
      <c r="G2767" t="s">
        <v>10</v>
      </c>
      <c r="H2767">
        <v>2131</v>
      </c>
      <c r="I2767" t="s">
        <v>11</v>
      </c>
      <c r="J2767" t="s">
        <v>27</v>
      </c>
      <c r="K2767" t="s">
        <v>150</v>
      </c>
      <c r="L2767" t="s">
        <v>18</v>
      </c>
      <c r="M2767" s="5">
        <v>347.49</v>
      </c>
    </row>
    <row r="2768" spans="1:13" x14ac:dyDescent="0.15">
      <c r="A2768" s="2">
        <v>45346</v>
      </c>
      <c r="B2768" s="3">
        <f t="shared" si="131"/>
        <v>2024</v>
      </c>
      <c r="C2768" t="str">
        <f t="shared" si="129"/>
        <v>2023-2024</v>
      </c>
      <c r="D2768" t="s">
        <v>147</v>
      </c>
      <c r="E2768" t="s">
        <v>126</v>
      </c>
      <c r="F2768" t="str">
        <f t="shared" si="130"/>
        <v>Queensland</v>
      </c>
      <c r="G2768" t="s">
        <v>35</v>
      </c>
      <c r="H2768">
        <v>4551</v>
      </c>
      <c r="I2768" t="s">
        <v>11</v>
      </c>
      <c r="J2768" t="s">
        <v>120</v>
      </c>
      <c r="K2768" t="s">
        <v>154</v>
      </c>
      <c r="L2768" t="s">
        <v>14</v>
      </c>
      <c r="M2768" s="5">
        <v>348.15</v>
      </c>
    </row>
    <row r="2769" spans="1:13" x14ac:dyDescent="0.15">
      <c r="A2769" s="2">
        <v>45371</v>
      </c>
      <c r="B2769" s="3">
        <f t="shared" si="131"/>
        <v>2024</v>
      </c>
      <c r="C2769" t="str">
        <f t="shared" si="129"/>
        <v>2023-2024</v>
      </c>
      <c r="D2769" t="s">
        <v>147</v>
      </c>
      <c r="E2769" t="s">
        <v>83</v>
      </c>
      <c r="F2769" t="str">
        <f t="shared" si="130"/>
        <v>New South Wales</v>
      </c>
      <c r="G2769" t="s">
        <v>10</v>
      </c>
      <c r="H2769">
        <v>2750</v>
      </c>
      <c r="I2769" t="s">
        <v>11</v>
      </c>
      <c r="J2769" t="s">
        <v>25</v>
      </c>
      <c r="K2769" t="s">
        <v>156</v>
      </c>
      <c r="L2769" t="s">
        <v>17</v>
      </c>
      <c r="M2769" s="5">
        <v>349.17999999999995</v>
      </c>
    </row>
    <row r="2770" spans="1:13" x14ac:dyDescent="0.15">
      <c r="A2770" s="2">
        <v>45379</v>
      </c>
      <c r="B2770" s="3">
        <f t="shared" si="131"/>
        <v>2024</v>
      </c>
      <c r="C2770" t="str">
        <f t="shared" si="129"/>
        <v>2023-2024</v>
      </c>
      <c r="D2770" t="s">
        <v>147</v>
      </c>
      <c r="E2770" t="s">
        <v>116</v>
      </c>
      <c r="F2770" t="str">
        <f t="shared" si="130"/>
        <v>Western Australia</v>
      </c>
      <c r="G2770" t="s">
        <v>48</v>
      </c>
      <c r="H2770">
        <v>6725</v>
      </c>
      <c r="I2770" t="s">
        <v>11</v>
      </c>
      <c r="J2770" t="s">
        <v>77</v>
      </c>
      <c r="K2770" t="s">
        <v>151</v>
      </c>
      <c r="L2770" t="s">
        <v>21</v>
      </c>
      <c r="M2770" s="5">
        <v>349.97</v>
      </c>
    </row>
    <row r="2771" spans="1:13" x14ac:dyDescent="0.15">
      <c r="A2771" s="2">
        <v>45314</v>
      </c>
      <c r="B2771" s="3">
        <f t="shared" si="131"/>
        <v>2024</v>
      </c>
      <c r="C2771" t="str">
        <f t="shared" si="129"/>
        <v>2023-2024</v>
      </c>
      <c r="D2771" t="s">
        <v>147</v>
      </c>
      <c r="E2771" t="s">
        <v>138</v>
      </c>
      <c r="F2771" t="str">
        <f t="shared" si="130"/>
        <v>Queensland</v>
      </c>
      <c r="G2771" t="s">
        <v>35</v>
      </c>
      <c r="H2771">
        <v>4558</v>
      </c>
      <c r="I2771" t="s">
        <v>11</v>
      </c>
      <c r="J2771" t="s">
        <v>120</v>
      </c>
      <c r="K2771" t="s">
        <v>154</v>
      </c>
      <c r="L2771" t="s">
        <v>14</v>
      </c>
      <c r="M2771" s="5">
        <v>350.21999999999997</v>
      </c>
    </row>
    <row r="2772" spans="1:13" x14ac:dyDescent="0.15">
      <c r="A2772" s="2">
        <v>45261</v>
      </c>
      <c r="B2772" s="3">
        <f t="shared" si="131"/>
        <v>2024</v>
      </c>
      <c r="C2772" t="str">
        <f t="shared" si="129"/>
        <v>2023-2024</v>
      </c>
      <c r="D2772" t="s">
        <v>147</v>
      </c>
      <c r="E2772" t="s">
        <v>140</v>
      </c>
      <c r="F2772" t="str">
        <f t="shared" si="130"/>
        <v>Tasmania</v>
      </c>
      <c r="G2772" t="s">
        <v>70</v>
      </c>
      <c r="H2772">
        <v>7320</v>
      </c>
      <c r="I2772" t="s">
        <v>11</v>
      </c>
      <c r="J2772" t="s">
        <v>71</v>
      </c>
      <c r="K2772" t="s">
        <v>152</v>
      </c>
      <c r="L2772" t="s">
        <v>13</v>
      </c>
      <c r="M2772" s="5">
        <v>350.41000000000008</v>
      </c>
    </row>
    <row r="2773" spans="1:13" x14ac:dyDescent="0.15">
      <c r="A2773" s="2">
        <v>45531</v>
      </c>
      <c r="B2773" s="3">
        <f t="shared" si="131"/>
        <v>2025</v>
      </c>
      <c r="C2773" t="str">
        <f t="shared" si="129"/>
        <v>2024-2025</v>
      </c>
      <c r="D2773" t="s">
        <v>147</v>
      </c>
      <c r="E2773" t="s">
        <v>99</v>
      </c>
      <c r="F2773" t="str">
        <f t="shared" si="130"/>
        <v>Victoria</v>
      </c>
      <c r="G2773" t="s">
        <v>45</v>
      </c>
      <c r="H2773">
        <v>3148</v>
      </c>
      <c r="I2773" t="s">
        <v>11</v>
      </c>
      <c r="J2773" t="s">
        <v>63</v>
      </c>
      <c r="K2773" t="s">
        <v>149</v>
      </c>
      <c r="L2773" t="s">
        <v>15</v>
      </c>
      <c r="M2773" s="5">
        <v>350.75</v>
      </c>
    </row>
    <row r="2774" spans="1:13" x14ac:dyDescent="0.15">
      <c r="A2774" s="2">
        <v>45153</v>
      </c>
      <c r="B2774" s="3">
        <f t="shared" si="131"/>
        <v>2024</v>
      </c>
      <c r="C2774" t="str">
        <f t="shared" si="129"/>
        <v>2023-2024</v>
      </c>
      <c r="D2774" t="s">
        <v>147</v>
      </c>
      <c r="E2774" t="s">
        <v>92</v>
      </c>
      <c r="F2774" t="str">
        <f t="shared" si="130"/>
        <v>Queensland</v>
      </c>
      <c r="G2774" t="s">
        <v>35</v>
      </c>
      <c r="H2774">
        <v>4068</v>
      </c>
      <c r="I2774" t="s">
        <v>11</v>
      </c>
      <c r="J2774" t="s">
        <v>43</v>
      </c>
      <c r="K2774" t="s">
        <v>149</v>
      </c>
      <c r="L2774" t="s">
        <v>15</v>
      </c>
      <c r="M2774" s="5">
        <v>353.4</v>
      </c>
    </row>
    <row r="2775" spans="1:13" x14ac:dyDescent="0.15">
      <c r="A2775" s="2">
        <v>45131</v>
      </c>
      <c r="B2775" s="3">
        <f t="shared" si="131"/>
        <v>2024</v>
      </c>
      <c r="C2775" t="str">
        <f t="shared" si="129"/>
        <v>2023-2024</v>
      </c>
      <c r="D2775" t="s">
        <v>147</v>
      </c>
      <c r="E2775" t="s">
        <v>86</v>
      </c>
      <c r="F2775" t="str">
        <f t="shared" si="130"/>
        <v>New South Wales</v>
      </c>
      <c r="G2775" t="s">
        <v>10</v>
      </c>
      <c r="H2775">
        <v>2064</v>
      </c>
      <c r="I2775" t="s">
        <v>11</v>
      </c>
      <c r="J2775" t="s">
        <v>12</v>
      </c>
      <c r="K2775" t="s">
        <v>152</v>
      </c>
      <c r="L2775" t="s">
        <v>13</v>
      </c>
      <c r="M2775" s="5">
        <v>354.44</v>
      </c>
    </row>
    <row r="2776" spans="1:13" x14ac:dyDescent="0.15">
      <c r="A2776" s="2">
        <v>45153</v>
      </c>
      <c r="B2776" s="3">
        <f t="shared" si="131"/>
        <v>2024</v>
      </c>
      <c r="C2776" t="str">
        <f t="shared" si="129"/>
        <v>2023-2024</v>
      </c>
      <c r="D2776" t="s">
        <v>147</v>
      </c>
      <c r="E2776" t="s">
        <v>99</v>
      </c>
      <c r="F2776" t="str">
        <f t="shared" si="130"/>
        <v>Victoria</v>
      </c>
      <c r="G2776" t="s">
        <v>45</v>
      </c>
      <c r="H2776">
        <v>3148</v>
      </c>
      <c r="I2776" t="s">
        <v>11</v>
      </c>
      <c r="J2776" t="s">
        <v>63</v>
      </c>
      <c r="K2776" t="s">
        <v>154</v>
      </c>
      <c r="L2776" t="s">
        <v>14</v>
      </c>
      <c r="M2776" s="5">
        <v>354.67</v>
      </c>
    </row>
    <row r="2777" spans="1:13" x14ac:dyDescent="0.15">
      <c r="A2777" s="2">
        <v>45506</v>
      </c>
      <c r="B2777" s="3">
        <f t="shared" si="131"/>
        <v>2025</v>
      </c>
      <c r="C2777" t="str">
        <f t="shared" si="129"/>
        <v>2024-2025</v>
      </c>
      <c r="D2777" t="s">
        <v>147</v>
      </c>
      <c r="E2777" t="s">
        <v>54</v>
      </c>
      <c r="F2777" t="str">
        <f t="shared" si="130"/>
        <v>Victoria</v>
      </c>
      <c r="G2777" t="s">
        <v>45</v>
      </c>
      <c r="H2777">
        <v>3977</v>
      </c>
      <c r="I2777" t="s">
        <v>11</v>
      </c>
      <c r="J2777" t="s">
        <v>55</v>
      </c>
      <c r="K2777" t="s">
        <v>155</v>
      </c>
      <c r="L2777" t="s">
        <v>20</v>
      </c>
      <c r="M2777" s="5">
        <v>355.16999999999996</v>
      </c>
    </row>
    <row r="2778" spans="1:13" x14ac:dyDescent="0.15">
      <c r="A2778" s="2">
        <v>45381</v>
      </c>
      <c r="B2778" s="3">
        <f t="shared" si="131"/>
        <v>2024</v>
      </c>
      <c r="C2778" t="str">
        <f t="shared" si="129"/>
        <v>2023-2024</v>
      </c>
      <c r="D2778" t="s">
        <v>147</v>
      </c>
      <c r="E2778" t="s">
        <v>130</v>
      </c>
      <c r="F2778" t="str">
        <f t="shared" si="130"/>
        <v>South Australia</v>
      </c>
      <c r="G2778" t="s">
        <v>32</v>
      </c>
      <c r="H2778">
        <v>5290</v>
      </c>
      <c r="I2778" t="s">
        <v>11</v>
      </c>
      <c r="J2778" t="s">
        <v>38</v>
      </c>
      <c r="K2778" t="s">
        <v>150</v>
      </c>
      <c r="L2778" t="s">
        <v>18</v>
      </c>
      <c r="M2778" s="5">
        <v>355.88999999999993</v>
      </c>
    </row>
    <row r="2779" spans="1:13" x14ac:dyDescent="0.15">
      <c r="A2779" s="2">
        <v>45543</v>
      </c>
      <c r="B2779" s="3">
        <f t="shared" si="131"/>
        <v>2025</v>
      </c>
      <c r="C2779" t="str">
        <f t="shared" si="129"/>
        <v>2024-2025</v>
      </c>
      <c r="D2779" t="s">
        <v>147</v>
      </c>
      <c r="E2779" t="s">
        <v>69</v>
      </c>
      <c r="F2779" t="str">
        <f t="shared" si="130"/>
        <v>Tasmania</v>
      </c>
      <c r="G2779" t="s">
        <v>70</v>
      </c>
      <c r="H2779">
        <v>7018</v>
      </c>
      <c r="I2779" t="s">
        <v>11</v>
      </c>
      <c r="J2779" t="s">
        <v>71</v>
      </c>
      <c r="K2779" t="s">
        <v>151</v>
      </c>
      <c r="L2779" t="s">
        <v>21</v>
      </c>
      <c r="M2779" s="5">
        <v>356.27</v>
      </c>
    </row>
    <row r="2780" spans="1:13" x14ac:dyDescent="0.15">
      <c r="A2780" s="2">
        <v>45323</v>
      </c>
      <c r="B2780" s="3">
        <f t="shared" si="131"/>
        <v>2024</v>
      </c>
      <c r="C2780" t="str">
        <f t="shared" si="129"/>
        <v>2023-2024</v>
      </c>
      <c r="D2780" t="s">
        <v>148</v>
      </c>
      <c r="E2780" t="s">
        <v>76</v>
      </c>
      <c r="F2780" t="str">
        <f t="shared" si="130"/>
        <v>Western Australia</v>
      </c>
      <c r="G2780" t="s">
        <v>48</v>
      </c>
      <c r="H2780">
        <v>6450</v>
      </c>
      <c r="I2780" t="s">
        <v>11</v>
      </c>
      <c r="J2780" t="s">
        <v>77</v>
      </c>
      <c r="K2780" t="s">
        <v>152</v>
      </c>
      <c r="L2780" t="s">
        <v>13</v>
      </c>
      <c r="M2780" s="5">
        <v>356.68</v>
      </c>
    </row>
    <row r="2781" spans="1:13" x14ac:dyDescent="0.15">
      <c r="A2781" s="2">
        <v>45318</v>
      </c>
      <c r="B2781" s="3">
        <f t="shared" si="131"/>
        <v>2024</v>
      </c>
      <c r="C2781" t="str">
        <f t="shared" si="129"/>
        <v>2023-2024</v>
      </c>
      <c r="D2781" t="s">
        <v>147</v>
      </c>
      <c r="E2781" t="s">
        <v>121</v>
      </c>
      <c r="F2781" t="str">
        <f t="shared" si="130"/>
        <v>Queensland</v>
      </c>
      <c r="G2781" t="s">
        <v>35</v>
      </c>
      <c r="H2781">
        <v>4700</v>
      </c>
      <c r="I2781" t="s">
        <v>11</v>
      </c>
      <c r="J2781" t="s">
        <v>51</v>
      </c>
      <c r="K2781" t="s">
        <v>150</v>
      </c>
      <c r="L2781" t="s">
        <v>18</v>
      </c>
      <c r="M2781" s="5">
        <v>357.74</v>
      </c>
    </row>
    <row r="2782" spans="1:13" x14ac:dyDescent="0.15">
      <c r="A2782" s="2">
        <v>45141</v>
      </c>
      <c r="B2782" s="3">
        <f t="shared" si="131"/>
        <v>2024</v>
      </c>
      <c r="C2782" t="str">
        <f t="shared" si="129"/>
        <v>2023-2024</v>
      </c>
      <c r="D2782" t="s">
        <v>147</v>
      </c>
      <c r="E2782" t="s">
        <v>142</v>
      </c>
      <c r="F2782" t="str">
        <f t="shared" si="130"/>
        <v>Australian Capital Territory</v>
      </c>
      <c r="G2782" t="s">
        <v>80</v>
      </c>
      <c r="H2782">
        <v>2609</v>
      </c>
      <c r="I2782" t="s">
        <v>11</v>
      </c>
      <c r="J2782" t="s">
        <v>58</v>
      </c>
      <c r="K2782" t="s">
        <v>154</v>
      </c>
      <c r="L2782" t="s">
        <v>14</v>
      </c>
      <c r="M2782" s="5">
        <v>357.79</v>
      </c>
    </row>
    <row r="2783" spans="1:13" x14ac:dyDescent="0.15">
      <c r="A2783" s="2">
        <v>45597</v>
      </c>
      <c r="B2783" s="3">
        <f t="shared" si="131"/>
        <v>2025</v>
      </c>
      <c r="C2783" t="str">
        <f t="shared" si="129"/>
        <v>2024-2025</v>
      </c>
      <c r="D2783" t="s">
        <v>147</v>
      </c>
      <c r="E2783" t="s">
        <v>109</v>
      </c>
      <c r="F2783" t="str">
        <f t="shared" si="130"/>
        <v>New South Wales</v>
      </c>
      <c r="G2783" t="s">
        <v>10</v>
      </c>
      <c r="H2783">
        <v>2480</v>
      </c>
      <c r="I2783" t="s">
        <v>11</v>
      </c>
      <c r="J2783" t="s">
        <v>68</v>
      </c>
      <c r="K2783" t="s">
        <v>154</v>
      </c>
      <c r="L2783" t="s">
        <v>14</v>
      </c>
      <c r="M2783" s="5">
        <v>358.05</v>
      </c>
    </row>
    <row r="2784" spans="1:13" x14ac:dyDescent="0.15">
      <c r="A2784" s="2">
        <v>45355</v>
      </c>
      <c r="B2784" s="3">
        <f t="shared" si="131"/>
        <v>2024</v>
      </c>
      <c r="C2784" t="str">
        <f t="shared" si="129"/>
        <v>2023-2024</v>
      </c>
      <c r="D2784" t="s">
        <v>147</v>
      </c>
      <c r="E2784" t="s">
        <v>40</v>
      </c>
      <c r="F2784" t="str">
        <f t="shared" si="130"/>
        <v>New South Wales</v>
      </c>
      <c r="G2784" t="s">
        <v>10</v>
      </c>
      <c r="H2784">
        <v>2116</v>
      </c>
      <c r="I2784" t="s">
        <v>11</v>
      </c>
      <c r="J2784" t="s">
        <v>27</v>
      </c>
      <c r="K2784" t="s">
        <v>149</v>
      </c>
      <c r="L2784" t="s">
        <v>15</v>
      </c>
      <c r="M2784" s="5">
        <v>358.43</v>
      </c>
    </row>
    <row r="2785" spans="1:13" x14ac:dyDescent="0.15">
      <c r="A2785" s="2">
        <v>45569</v>
      </c>
      <c r="B2785" s="3">
        <f t="shared" si="131"/>
        <v>2025</v>
      </c>
      <c r="C2785" t="str">
        <f t="shared" si="129"/>
        <v>2024-2025</v>
      </c>
      <c r="D2785" t="s">
        <v>147</v>
      </c>
      <c r="E2785" t="s">
        <v>141</v>
      </c>
      <c r="F2785" t="str">
        <f t="shared" si="130"/>
        <v>Western Australia</v>
      </c>
      <c r="G2785" t="s">
        <v>48</v>
      </c>
      <c r="H2785">
        <v>6052</v>
      </c>
      <c r="I2785" t="s">
        <v>11</v>
      </c>
      <c r="J2785" t="s">
        <v>49</v>
      </c>
      <c r="K2785" t="s">
        <v>149</v>
      </c>
      <c r="L2785" t="s">
        <v>15</v>
      </c>
      <c r="M2785" s="5">
        <v>358.71000000000004</v>
      </c>
    </row>
    <row r="2786" spans="1:13" x14ac:dyDescent="0.15">
      <c r="A2786" s="2">
        <v>45232</v>
      </c>
      <c r="B2786" s="3">
        <f t="shared" si="131"/>
        <v>2024</v>
      </c>
      <c r="C2786" t="str">
        <f t="shared" si="129"/>
        <v>2023-2024</v>
      </c>
      <c r="D2786" t="s">
        <v>148</v>
      </c>
      <c r="E2786" t="s">
        <v>131</v>
      </c>
      <c r="F2786" t="str">
        <f t="shared" si="130"/>
        <v>Western Australia</v>
      </c>
      <c r="G2786" t="s">
        <v>48</v>
      </c>
      <c r="H2786">
        <v>6530</v>
      </c>
      <c r="I2786" t="s">
        <v>11</v>
      </c>
      <c r="J2786" t="s">
        <v>77</v>
      </c>
      <c r="K2786" t="s">
        <v>155</v>
      </c>
      <c r="L2786" t="s">
        <v>20</v>
      </c>
      <c r="M2786" s="5">
        <v>358.81999999999994</v>
      </c>
    </row>
    <row r="2787" spans="1:13" x14ac:dyDescent="0.15">
      <c r="A2787" s="2">
        <v>45109</v>
      </c>
      <c r="B2787" s="3">
        <f t="shared" si="131"/>
        <v>2024</v>
      </c>
      <c r="C2787" t="str">
        <f t="shared" si="129"/>
        <v>2023-2024</v>
      </c>
      <c r="D2787" t="s">
        <v>147</v>
      </c>
      <c r="E2787" t="s">
        <v>122</v>
      </c>
      <c r="F2787" t="str">
        <f t="shared" si="130"/>
        <v>New South Wales</v>
      </c>
      <c r="G2787" t="s">
        <v>10</v>
      </c>
      <c r="H2787">
        <v>2650</v>
      </c>
      <c r="I2787" t="s">
        <v>11</v>
      </c>
      <c r="J2787" t="s">
        <v>25</v>
      </c>
      <c r="K2787" t="s">
        <v>150</v>
      </c>
      <c r="L2787" t="s">
        <v>18</v>
      </c>
      <c r="M2787" s="5">
        <v>359.03999999999996</v>
      </c>
    </row>
    <row r="2788" spans="1:13" x14ac:dyDescent="0.15">
      <c r="A2788" s="2">
        <v>45098</v>
      </c>
      <c r="B2788" s="3">
        <f t="shared" si="131"/>
        <v>2023</v>
      </c>
      <c r="C2788" t="str">
        <f t="shared" si="129"/>
        <v>2022-2023</v>
      </c>
      <c r="D2788" t="s">
        <v>147</v>
      </c>
      <c r="E2788" t="s">
        <v>146</v>
      </c>
      <c r="F2788" t="str">
        <f t="shared" si="130"/>
        <v>Victoria</v>
      </c>
      <c r="G2788" t="s">
        <v>45</v>
      </c>
      <c r="H2788">
        <v>3353</v>
      </c>
      <c r="I2788" t="s">
        <v>11</v>
      </c>
      <c r="J2788" t="s">
        <v>60</v>
      </c>
      <c r="K2788" t="s">
        <v>19</v>
      </c>
      <c r="L2788" t="s">
        <v>23</v>
      </c>
      <c r="M2788" s="5">
        <v>359.22</v>
      </c>
    </row>
    <row r="2789" spans="1:13" x14ac:dyDescent="0.15">
      <c r="A2789" s="2">
        <v>45386</v>
      </c>
      <c r="B2789" s="3">
        <f t="shared" si="131"/>
        <v>2024</v>
      </c>
      <c r="C2789" t="str">
        <f t="shared" si="129"/>
        <v>2023-2024</v>
      </c>
      <c r="D2789" t="s">
        <v>148</v>
      </c>
      <c r="E2789" t="s">
        <v>107</v>
      </c>
      <c r="F2789" t="str">
        <f t="shared" si="130"/>
        <v>Queensland</v>
      </c>
      <c r="G2789" t="s">
        <v>35</v>
      </c>
      <c r="H2789">
        <v>4220</v>
      </c>
      <c r="I2789" t="s">
        <v>11</v>
      </c>
      <c r="J2789" t="s">
        <v>104</v>
      </c>
      <c r="K2789" t="s">
        <v>153</v>
      </c>
      <c r="L2789" t="s">
        <v>16</v>
      </c>
      <c r="M2789" s="5">
        <v>359.29</v>
      </c>
    </row>
    <row r="2790" spans="1:13" x14ac:dyDescent="0.15">
      <c r="A2790" s="2">
        <v>45173</v>
      </c>
      <c r="B2790" s="3">
        <f t="shared" si="131"/>
        <v>2024</v>
      </c>
      <c r="C2790" t="str">
        <f t="shared" si="129"/>
        <v>2023-2024</v>
      </c>
      <c r="D2790" t="s">
        <v>147</v>
      </c>
      <c r="E2790" t="s">
        <v>125</v>
      </c>
      <c r="F2790" t="str">
        <f t="shared" si="130"/>
        <v>Victoria</v>
      </c>
      <c r="G2790" t="s">
        <v>45</v>
      </c>
      <c r="H2790">
        <v>3400</v>
      </c>
      <c r="I2790" t="s">
        <v>11</v>
      </c>
      <c r="J2790" t="s">
        <v>60</v>
      </c>
      <c r="K2790" t="s">
        <v>151</v>
      </c>
      <c r="L2790" t="s">
        <v>21</v>
      </c>
      <c r="M2790" s="5">
        <v>359.63</v>
      </c>
    </row>
    <row r="2791" spans="1:13" x14ac:dyDescent="0.15">
      <c r="A2791" s="2">
        <v>45419</v>
      </c>
      <c r="B2791" s="3">
        <f t="shared" si="131"/>
        <v>2024</v>
      </c>
      <c r="C2791" t="str">
        <f t="shared" si="129"/>
        <v>2023-2024</v>
      </c>
      <c r="D2791" t="s">
        <v>147</v>
      </c>
      <c r="E2791" t="s">
        <v>53</v>
      </c>
      <c r="F2791" t="str">
        <f t="shared" si="130"/>
        <v>South Australia</v>
      </c>
      <c r="G2791" t="s">
        <v>32</v>
      </c>
      <c r="H2791">
        <v>5082</v>
      </c>
      <c r="I2791" t="s">
        <v>11</v>
      </c>
      <c r="J2791" t="s">
        <v>33</v>
      </c>
      <c r="K2791" t="s">
        <v>152</v>
      </c>
      <c r="L2791" t="s">
        <v>13</v>
      </c>
      <c r="M2791" s="5">
        <v>359.75</v>
      </c>
    </row>
    <row r="2792" spans="1:13" x14ac:dyDescent="0.15">
      <c r="A2792" s="2">
        <v>45332</v>
      </c>
      <c r="B2792" s="3">
        <f t="shared" si="131"/>
        <v>2024</v>
      </c>
      <c r="C2792" t="str">
        <f t="shared" si="129"/>
        <v>2023-2024</v>
      </c>
      <c r="D2792" t="s">
        <v>147</v>
      </c>
      <c r="E2792" t="s">
        <v>121</v>
      </c>
      <c r="F2792" t="str">
        <f t="shared" si="130"/>
        <v>Queensland</v>
      </c>
      <c r="G2792" t="s">
        <v>35</v>
      </c>
      <c r="H2792">
        <v>4700</v>
      </c>
      <c r="I2792" t="s">
        <v>11</v>
      </c>
      <c r="J2792" t="s">
        <v>51</v>
      </c>
      <c r="K2792" t="s">
        <v>153</v>
      </c>
      <c r="L2792" t="s">
        <v>16</v>
      </c>
      <c r="M2792" s="5">
        <v>359.89</v>
      </c>
    </row>
    <row r="2793" spans="1:13" x14ac:dyDescent="0.15">
      <c r="A2793" s="2">
        <v>45137</v>
      </c>
      <c r="B2793" s="3">
        <f t="shared" si="131"/>
        <v>2024</v>
      </c>
      <c r="C2793" t="str">
        <f t="shared" si="129"/>
        <v>2023-2024</v>
      </c>
      <c r="D2793" t="s">
        <v>147</v>
      </c>
      <c r="E2793" t="s">
        <v>67</v>
      </c>
      <c r="F2793" t="str">
        <f t="shared" si="130"/>
        <v>New South Wales</v>
      </c>
      <c r="G2793" t="s">
        <v>10</v>
      </c>
      <c r="H2793">
        <v>2478</v>
      </c>
      <c r="I2793" t="s">
        <v>11</v>
      </c>
      <c r="J2793" t="s">
        <v>68</v>
      </c>
      <c r="K2793" t="s">
        <v>154</v>
      </c>
      <c r="L2793" t="s">
        <v>14</v>
      </c>
      <c r="M2793" s="5">
        <v>360.52</v>
      </c>
    </row>
    <row r="2794" spans="1:13" x14ac:dyDescent="0.15">
      <c r="A2794" s="2">
        <v>45480</v>
      </c>
      <c r="B2794" s="3">
        <f t="shared" si="131"/>
        <v>2025</v>
      </c>
      <c r="C2794" t="str">
        <f t="shared" si="129"/>
        <v>2024-2025</v>
      </c>
      <c r="D2794" t="s">
        <v>148</v>
      </c>
      <c r="E2794" t="s">
        <v>82</v>
      </c>
      <c r="F2794" t="str">
        <f t="shared" si="130"/>
        <v>Queensland</v>
      </c>
      <c r="G2794" t="s">
        <v>35</v>
      </c>
      <c r="H2794">
        <v>4012</v>
      </c>
      <c r="I2794" t="s">
        <v>11</v>
      </c>
      <c r="J2794" t="s">
        <v>43</v>
      </c>
      <c r="K2794" t="s">
        <v>150</v>
      </c>
      <c r="L2794" t="s">
        <v>18</v>
      </c>
      <c r="M2794" s="5">
        <v>360.75</v>
      </c>
    </row>
    <row r="2795" spans="1:13" x14ac:dyDescent="0.15">
      <c r="A2795" s="2">
        <v>44953</v>
      </c>
      <c r="B2795" s="3">
        <f t="shared" si="131"/>
        <v>2023</v>
      </c>
      <c r="C2795" t="str">
        <f t="shared" si="129"/>
        <v>2022-2023</v>
      </c>
      <c r="D2795" t="s">
        <v>147</v>
      </c>
      <c r="E2795" t="s">
        <v>123</v>
      </c>
      <c r="F2795" t="str">
        <f t="shared" si="130"/>
        <v>Western Australia</v>
      </c>
      <c r="G2795" t="s">
        <v>48</v>
      </c>
      <c r="H2795">
        <v>6109</v>
      </c>
      <c r="I2795" t="s">
        <v>11</v>
      </c>
      <c r="J2795" t="s">
        <v>94</v>
      </c>
      <c r="K2795" t="s">
        <v>152</v>
      </c>
      <c r="L2795" t="s">
        <v>13</v>
      </c>
      <c r="M2795" s="5">
        <v>361.15000000000003</v>
      </c>
    </row>
    <row r="2796" spans="1:13" x14ac:dyDescent="0.15">
      <c r="A2796" s="2">
        <v>45145</v>
      </c>
      <c r="B2796" s="3">
        <f t="shared" si="131"/>
        <v>2024</v>
      </c>
      <c r="C2796" t="str">
        <f t="shared" si="129"/>
        <v>2023-2024</v>
      </c>
      <c r="D2796" t="s">
        <v>147</v>
      </c>
      <c r="E2796" t="s">
        <v>108</v>
      </c>
      <c r="F2796" t="str">
        <f t="shared" si="130"/>
        <v>Victoria</v>
      </c>
      <c r="G2796" t="s">
        <v>45</v>
      </c>
      <c r="H2796">
        <v>3018</v>
      </c>
      <c r="I2796" t="s">
        <v>11</v>
      </c>
      <c r="J2796" t="s">
        <v>46</v>
      </c>
      <c r="K2796" t="s">
        <v>154</v>
      </c>
      <c r="L2796" t="s">
        <v>14</v>
      </c>
      <c r="M2796" s="5">
        <v>361.7</v>
      </c>
    </row>
    <row r="2797" spans="1:13" x14ac:dyDescent="0.15">
      <c r="A2797" s="2">
        <v>45395</v>
      </c>
      <c r="B2797" s="3">
        <f t="shared" si="131"/>
        <v>2024</v>
      </c>
      <c r="C2797" t="str">
        <f t="shared" si="129"/>
        <v>2023-2024</v>
      </c>
      <c r="D2797" t="s">
        <v>147</v>
      </c>
      <c r="E2797" t="s">
        <v>132</v>
      </c>
      <c r="F2797" t="str">
        <f t="shared" si="130"/>
        <v>New South Wales</v>
      </c>
      <c r="G2797" t="s">
        <v>10</v>
      </c>
      <c r="H2797">
        <v>2800</v>
      </c>
      <c r="I2797" t="s">
        <v>11</v>
      </c>
      <c r="J2797" t="s">
        <v>25</v>
      </c>
      <c r="K2797" t="s">
        <v>149</v>
      </c>
      <c r="L2797" t="s">
        <v>15</v>
      </c>
      <c r="M2797" s="5">
        <v>361.81</v>
      </c>
    </row>
    <row r="2798" spans="1:13" x14ac:dyDescent="0.15">
      <c r="A2798" s="2">
        <v>45358</v>
      </c>
      <c r="B2798" s="3">
        <f t="shared" si="131"/>
        <v>2024</v>
      </c>
      <c r="C2798" t="str">
        <f t="shared" si="129"/>
        <v>2023-2024</v>
      </c>
      <c r="D2798" t="s">
        <v>147</v>
      </c>
      <c r="E2798" t="s">
        <v>132</v>
      </c>
      <c r="F2798" t="str">
        <f t="shared" si="130"/>
        <v>New South Wales</v>
      </c>
      <c r="G2798" t="s">
        <v>10</v>
      </c>
      <c r="H2798">
        <v>2800</v>
      </c>
      <c r="I2798" t="s">
        <v>11</v>
      </c>
      <c r="J2798" t="s">
        <v>25</v>
      </c>
      <c r="K2798" t="s">
        <v>155</v>
      </c>
      <c r="L2798" t="s">
        <v>20</v>
      </c>
      <c r="M2798" s="5">
        <v>362.14000000000004</v>
      </c>
    </row>
    <row r="2799" spans="1:13" x14ac:dyDescent="0.15">
      <c r="A2799" s="2">
        <v>45107</v>
      </c>
      <c r="B2799" s="3">
        <f t="shared" si="131"/>
        <v>2023</v>
      </c>
      <c r="C2799" t="str">
        <f t="shared" si="129"/>
        <v>2022-2023</v>
      </c>
      <c r="D2799" t="s">
        <v>148</v>
      </c>
      <c r="E2799" t="s">
        <v>76</v>
      </c>
      <c r="F2799" t="str">
        <f t="shared" si="130"/>
        <v>Western Australia</v>
      </c>
      <c r="G2799" t="s">
        <v>48</v>
      </c>
      <c r="H2799">
        <v>6450</v>
      </c>
      <c r="I2799" t="s">
        <v>11</v>
      </c>
      <c r="J2799" t="s">
        <v>77</v>
      </c>
      <c r="K2799" t="s">
        <v>154</v>
      </c>
      <c r="L2799" t="s">
        <v>14</v>
      </c>
      <c r="M2799" s="5">
        <v>362.64</v>
      </c>
    </row>
    <row r="2800" spans="1:13" x14ac:dyDescent="0.15">
      <c r="A2800" s="2">
        <v>45262</v>
      </c>
      <c r="B2800" s="3">
        <f t="shared" si="131"/>
        <v>2024</v>
      </c>
      <c r="C2800" t="str">
        <f t="shared" si="129"/>
        <v>2023-2024</v>
      </c>
      <c r="D2800" t="s">
        <v>147</v>
      </c>
      <c r="E2800" t="s">
        <v>127</v>
      </c>
      <c r="F2800" t="str">
        <f t="shared" si="130"/>
        <v>New South Wales</v>
      </c>
      <c r="G2800" t="s">
        <v>10</v>
      </c>
      <c r="H2800">
        <v>2131</v>
      </c>
      <c r="I2800" t="s">
        <v>11</v>
      </c>
      <c r="J2800" t="s">
        <v>27</v>
      </c>
      <c r="K2800" t="s">
        <v>152</v>
      </c>
      <c r="L2800" t="s">
        <v>13</v>
      </c>
      <c r="M2800" s="5">
        <v>363.16</v>
      </c>
    </row>
    <row r="2801" spans="1:13" x14ac:dyDescent="0.15">
      <c r="A2801" s="2">
        <v>45229</v>
      </c>
      <c r="B2801" s="3">
        <f t="shared" si="131"/>
        <v>2024</v>
      </c>
      <c r="C2801" t="str">
        <f t="shared" si="129"/>
        <v>2023-2024</v>
      </c>
      <c r="D2801" t="s">
        <v>148</v>
      </c>
      <c r="E2801" t="s">
        <v>110</v>
      </c>
      <c r="F2801" t="str">
        <f t="shared" si="130"/>
        <v>Queensland</v>
      </c>
      <c r="G2801" t="s">
        <v>35</v>
      </c>
      <c r="H2801">
        <v>4680</v>
      </c>
      <c r="I2801" t="s">
        <v>11</v>
      </c>
      <c r="J2801" t="s">
        <v>51</v>
      </c>
      <c r="K2801" t="s">
        <v>153</v>
      </c>
      <c r="L2801" t="s">
        <v>16</v>
      </c>
      <c r="M2801" s="5">
        <v>363.72</v>
      </c>
    </row>
    <row r="2802" spans="1:13" x14ac:dyDescent="0.15">
      <c r="A2802" s="2">
        <v>45195</v>
      </c>
      <c r="B2802" s="3">
        <f t="shared" si="131"/>
        <v>2024</v>
      </c>
      <c r="C2802" t="str">
        <f t="shared" si="129"/>
        <v>2023-2024</v>
      </c>
      <c r="D2802" t="s">
        <v>147</v>
      </c>
      <c r="E2802" t="s">
        <v>78</v>
      </c>
      <c r="F2802" t="str">
        <f t="shared" si="130"/>
        <v>New South Wales</v>
      </c>
      <c r="G2802" t="s">
        <v>10</v>
      </c>
      <c r="H2802">
        <v>2350</v>
      </c>
      <c r="I2802" t="s">
        <v>11</v>
      </c>
      <c r="J2802" t="s">
        <v>68</v>
      </c>
      <c r="K2802" t="s">
        <v>154</v>
      </c>
      <c r="L2802" t="s">
        <v>14</v>
      </c>
      <c r="M2802" s="5">
        <v>364.21999999999997</v>
      </c>
    </row>
    <row r="2803" spans="1:13" x14ac:dyDescent="0.15">
      <c r="A2803" s="2">
        <v>45125</v>
      </c>
      <c r="B2803" s="3">
        <f t="shared" si="131"/>
        <v>2024</v>
      </c>
      <c r="C2803" t="str">
        <f t="shared" si="129"/>
        <v>2023-2024</v>
      </c>
      <c r="D2803" t="s">
        <v>147</v>
      </c>
      <c r="E2803" t="s">
        <v>24</v>
      </c>
      <c r="F2803" t="str">
        <f t="shared" si="130"/>
        <v>New South Wales</v>
      </c>
      <c r="G2803" t="s">
        <v>10</v>
      </c>
      <c r="H2803">
        <v>2795</v>
      </c>
      <c r="I2803" t="s">
        <v>11</v>
      </c>
      <c r="J2803" t="s">
        <v>25</v>
      </c>
      <c r="K2803" t="s">
        <v>156</v>
      </c>
      <c r="L2803" t="s">
        <v>17</v>
      </c>
      <c r="M2803" s="5">
        <v>364.51</v>
      </c>
    </row>
    <row r="2804" spans="1:13" x14ac:dyDescent="0.15">
      <c r="A2804" s="2">
        <v>45341</v>
      </c>
      <c r="B2804" s="3">
        <f t="shared" si="131"/>
        <v>2024</v>
      </c>
      <c r="C2804" t="str">
        <f t="shared" si="129"/>
        <v>2023-2024</v>
      </c>
      <c r="D2804" t="s">
        <v>147</v>
      </c>
      <c r="E2804" t="s">
        <v>144</v>
      </c>
      <c r="F2804" t="str">
        <f t="shared" si="130"/>
        <v>Queensland</v>
      </c>
      <c r="G2804" t="s">
        <v>35</v>
      </c>
      <c r="H2804">
        <v>4566</v>
      </c>
      <c r="I2804" t="s">
        <v>11</v>
      </c>
      <c r="J2804" t="s">
        <v>120</v>
      </c>
      <c r="K2804" t="s">
        <v>149</v>
      </c>
      <c r="L2804" t="s">
        <v>15</v>
      </c>
      <c r="M2804" s="5">
        <v>364.65</v>
      </c>
    </row>
    <row r="2805" spans="1:13" x14ac:dyDescent="0.15">
      <c r="A2805" s="2">
        <v>45473</v>
      </c>
      <c r="B2805" s="3">
        <f t="shared" si="131"/>
        <v>2024</v>
      </c>
      <c r="C2805" t="str">
        <f t="shared" si="129"/>
        <v>2023-2024</v>
      </c>
      <c r="D2805" t="s">
        <v>148</v>
      </c>
      <c r="E2805" t="s">
        <v>131</v>
      </c>
      <c r="F2805" t="str">
        <f t="shared" si="130"/>
        <v>Western Australia</v>
      </c>
      <c r="G2805" t="s">
        <v>48</v>
      </c>
      <c r="H2805">
        <v>6530</v>
      </c>
      <c r="I2805" t="s">
        <v>11</v>
      </c>
      <c r="J2805" t="s">
        <v>77</v>
      </c>
      <c r="K2805" t="s">
        <v>153</v>
      </c>
      <c r="L2805" t="s">
        <v>16</v>
      </c>
      <c r="M2805" s="5">
        <v>364.90000000000003</v>
      </c>
    </row>
    <row r="2806" spans="1:13" x14ac:dyDescent="0.15">
      <c r="A2806" s="2">
        <v>45367</v>
      </c>
      <c r="B2806" s="3">
        <f t="shared" si="131"/>
        <v>2024</v>
      </c>
      <c r="C2806" t="str">
        <f t="shared" si="129"/>
        <v>2023-2024</v>
      </c>
      <c r="D2806" t="s">
        <v>147</v>
      </c>
      <c r="E2806" t="s">
        <v>103</v>
      </c>
      <c r="F2806" t="str">
        <f t="shared" si="130"/>
        <v>Queensland</v>
      </c>
      <c r="G2806" t="s">
        <v>35</v>
      </c>
      <c r="H2806">
        <v>4509</v>
      </c>
      <c r="I2806" t="s">
        <v>11</v>
      </c>
      <c r="J2806" t="s">
        <v>104</v>
      </c>
      <c r="K2806" t="s">
        <v>155</v>
      </c>
      <c r="L2806" t="s">
        <v>20</v>
      </c>
      <c r="M2806" s="5">
        <v>366.19000000000005</v>
      </c>
    </row>
    <row r="2807" spans="1:13" x14ac:dyDescent="0.15">
      <c r="A2807" s="2">
        <v>45249</v>
      </c>
      <c r="B2807" s="3">
        <f t="shared" si="131"/>
        <v>2024</v>
      </c>
      <c r="C2807" t="str">
        <f t="shared" si="129"/>
        <v>2023-2024</v>
      </c>
      <c r="D2807" t="s">
        <v>147</v>
      </c>
      <c r="E2807" t="s">
        <v>79</v>
      </c>
      <c r="F2807" t="str">
        <f t="shared" si="130"/>
        <v>Australian Capital Territory</v>
      </c>
      <c r="G2807" t="s">
        <v>80</v>
      </c>
      <c r="H2807">
        <v>2617</v>
      </c>
      <c r="I2807" t="s">
        <v>11</v>
      </c>
      <c r="J2807" t="s">
        <v>58</v>
      </c>
      <c r="K2807" t="s">
        <v>154</v>
      </c>
      <c r="L2807" t="s">
        <v>14</v>
      </c>
      <c r="M2807" s="5">
        <v>366.24</v>
      </c>
    </row>
    <row r="2808" spans="1:13" x14ac:dyDescent="0.15">
      <c r="A2808" s="2">
        <v>45239</v>
      </c>
      <c r="B2808" s="3">
        <f t="shared" si="131"/>
        <v>2024</v>
      </c>
      <c r="C2808" t="str">
        <f t="shared" si="129"/>
        <v>2023-2024</v>
      </c>
      <c r="D2808" t="s">
        <v>148</v>
      </c>
      <c r="E2808" t="s">
        <v>142</v>
      </c>
      <c r="F2808" t="str">
        <f t="shared" si="130"/>
        <v>Australian Capital Territory</v>
      </c>
      <c r="G2808" t="s">
        <v>80</v>
      </c>
      <c r="H2808">
        <v>2609</v>
      </c>
      <c r="I2808" t="s">
        <v>11</v>
      </c>
      <c r="J2808" t="s">
        <v>58</v>
      </c>
      <c r="K2808" t="s">
        <v>149</v>
      </c>
      <c r="L2808" t="s">
        <v>15</v>
      </c>
      <c r="M2808" s="5">
        <v>366.37</v>
      </c>
    </row>
    <row r="2809" spans="1:13" x14ac:dyDescent="0.15">
      <c r="A2809" s="2">
        <v>45168</v>
      </c>
      <c r="B2809" s="3">
        <f t="shared" si="131"/>
        <v>2024</v>
      </c>
      <c r="C2809" t="str">
        <f t="shared" si="129"/>
        <v>2023-2024</v>
      </c>
      <c r="D2809" t="s">
        <v>147</v>
      </c>
      <c r="E2809" t="s">
        <v>114</v>
      </c>
      <c r="F2809" t="str">
        <f t="shared" si="130"/>
        <v>Victoria</v>
      </c>
      <c r="G2809" t="s">
        <v>45</v>
      </c>
      <c r="H2809">
        <v>3551</v>
      </c>
      <c r="I2809" t="s">
        <v>11</v>
      </c>
      <c r="J2809" t="s">
        <v>60</v>
      </c>
      <c r="K2809" t="s">
        <v>19</v>
      </c>
      <c r="L2809" t="s">
        <v>23</v>
      </c>
      <c r="M2809" s="5">
        <v>366.39</v>
      </c>
    </row>
    <row r="2810" spans="1:13" x14ac:dyDescent="0.15">
      <c r="A2810" s="2">
        <v>45087</v>
      </c>
      <c r="B2810" s="3">
        <f t="shared" si="131"/>
        <v>2023</v>
      </c>
      <c r="C2810" t="str">
        <f t="shared" si="129"/>
        <v>2022-2023</v>
      </c>
      <c r="D2810" t="s">
        <v>148</v>
      </c>
      <c r="E2810" t="s">
        <v>143</v>
      </c>
      <c r="F2810" t="str">
        <f t="shared" si="130"/>
        <v>New South Wales</v>
      </c>
      <c r="G2810" t="s">
        <v>10</v>
      </c>
      <c r="H2810">
        <v>2154</v>
      </c>
      <c r="I2810" t="s">
        <v>11</v>
      </c>
      <c r="J2810" t="s">
        <v>27</v>
      </c>
      <c r="K2810" t="s">
        <v>155</v>
      </c>
      <c r="L2810" t="s">
        <v>20</v>
      </c>
      <c r="M2810" s="5">
        <v>367.08000000000004</v>
      </c>
    </row>
    <row r="2811" spans="1:13" x14ac:dyDescent="0.15">
      <c r="A2811" s="2">
        <v>45272</v>
      </c>
      <c r="B2811" s="3">
        <f t="shared" si="131"/>
        <v>2024</v>
      </c>
      <c r="C2811" t="str">
        <f t="shared" si="129"/>
        <v>2023-2024</v>
      </c>
      <c r="D2811" t="s">
        <v>148</v>
      </c>
      <c r="E2811" t="s">
        <v>81</v>
      </c>
      <c r="F2811" t="str">
        <f t="shared" si="130"/>
        <v>New South Wales</v>
      </c>
      <c r="G2811" t="s">
        <v>10</v>
      </c>
      <c r="H2811">
        <v>2485</v>
      </c>
      <c r="I2811" t="s">
        <v>11</v>
      </c>
      <c r="J2811" t="s">
        <v>68</v>
      </c>
      <c r="K2811" t="s">
        <v>150</v>
      </c>
      <c r="L2811" t="s">
        <v>18</v>
      </c>
      <c r="M2811" s="5">
        <v>367.46000000000004</v>
      </c>
    </row>
    <row r="2812" spans="1:13" x14ac:dyDescent="0.15">
      <c r="A2812" s="2">
        <v>45006</v>
      </c>
      <c r="B2812" s="3">
        <f t="shared" si="131"/>
        <v>2023</v>
      </c>
      <c r="C2812" t="str">
        <f t="shared" si="129"/>
        <v>2022-2023</v>
      </c>
      <c r="D2812" t="s">
        <v>148</v>
      </c>
      <c r="E2812" t="s">
        <v>143</v>
      </c>
      <c r="F2812" t="str">
        <f t="shared" si="130"/>
        <v>New South Wales</v>
      </c>
      <c r="G2812" t="s">
        <v>10</v>
      </c>
      <c r="H2812">
        <v>2154</v>
      </c>
      <c r="I2812" t="s">
        <v>11</v>
      </c>
      <c r="J2812" t="s">
        <v>27</v>
      </c>
      <c r="K2812" t="s">
        <v>19</v>
      </c>
      <c r="L2812" t="s">
        <v>23</v>
      </c>
      <c r="M2812" s="5">
        <v>367.59000000000003</v>
      </c>
    </row>
    <row r="2813" spans="1:13" x14ac:dyDescent="0.15">
      <c r="A2813" s="2">
        <v>45286</v>
      </c>
      <c r="B2813" s="3">
        <f t="shared" si="131"/>
        <v>2024</v>
      </c>
      <c r="C2813" t="str">
        <f t="shared" si="129"/>
        <v>2023-2024</v>
      </c>
      <c r="D2813" t="s">
        <v>147</v>
      </c>
      <c r="E2813" t="s">
        <v>85</v>
      </c>
      <c r="F2813" t="str">
        <f t="shared" si="130"/>
        <v>Queensland</v>
      </c>
      <c r="G2813" t="s">
        <v>35</v>
      </c>
      <c r="H2813">
        <v>4883</v>
      </c>
      <c r="I2813" t="s">
        <v>11</v>
      </c>
      <c r="J2813" t="s">
        <v>36</v>
      </c>
      <c r="K2813" t="s">
        <v>152</v>
      </c>
      <c r="L2813" t="s">
        <v>13</v>
      </c>
      <c r="M2813" s="5">
        <v>368.1</v>
      </c>
    </row>
    <row r="2814" spans="1:13" x14ac:dyDescent="0.15">
      <c r="A2814" s="2">
        <v>45133</v>
      </c>
      <c r="B2814" s="3">
        <f t="shared" si="131"/>
        <v>2024</v>
      </c>
      <c r="C2814" t="str">
        <f t="shared" si="129"/>
        <v>2023-2024</v>
      </c>
      <c r="D2814" t="s">
        <v>148</v>
      </c>
      <c r="E2814" t="s">
        <v>82</v>
      </c>
      <c r="F2814" t="str">
        <f t="shared" si="130"/>
        <v>Queensland</v>
      </c>
      <c r="G2814" t="s">
        <v>35</v>
      </c>
      <c r="H2814">
        <v>4012</v>
      </c>
      <c r="I2814" t="s">
        <v>11</v>
      </c>
      <c r="J2814" t="s">
        <v>43</v>
      </c>
      <c r="K2814" t="s">
        <v>19</v>
      </c>
      <c r="L2814" t="s">
        <v>23</v>
      </c>
      <c r="M2814" s="5">
        <v>368.3</v>
      </c>
    </row>
    <row r="2815" spans="1:13" x14ac:dyDescent="0.15">
      <c r="A2815" s="2">
        <v>45318</v>
      </c>
      <c r="B2815" s="3">
        <f t="shared" si="131"/>
        <v>2024</v>
      </c>
      <c r="C2815" t="str">
        <f t="shared" si="129"/>
        <v>2023-2024</v>
      </c>
      <c r="D2815" t="s">
        <v>147</v>
      </c>
      <c r="E2815" t="s">
        <v>116</v>
      </c>
      <c r="F2815" t="str">
        <f t="shared" si="130"/>
        <v>Western Australia</v>
      </c>
      <c r="G2815" t="s">
        <v>48</v>
      </c>
      <c r="H2815">
        <v>6725</v>
      </c>
      <c r="I2815" t="s">
        <v>11</v>
      </c>
      <c r="J2815" t="s">
        <v>77</v>
      </c>
      <c r="K2815" t="s">
        <v>152</v>
      </c>
      <c r="L2815" t="s">
        <v>13</v>
      </c>
      <c r="M2815" s="5">
        <v>369.26000000000005</v>
      </c>
    </row>
    <row r="2816" spans="1:13" x14ac:dyDescent="0.15">
      <c r="A2816" s="2">
        <v>45317</v>
      </c>
      <c r="B2816" s="3">
        <f t="shared" si="131"/>
        <v>2024</v>
      </c>
      <c r="C2816" t="str">
        <f t="shared" si="129"/>
        <v>2023-2024</v>
      </c>
      <c r="D2816" t="s">
        <v>147</v>
      </c>
      <c r="E2816" t="s">
        <v>117</v>
      </c>
      <c r="F2816" t="str">
        <f t="shared" si="130"/>
        <v>Queensland</v>
      </c>
      <c r="G2816" t="s">
        <v>35</v>
      </c>
      <c r="H2816">
        <v>4119</v>
      </c>
      <c r="I2816" t="s">
        <v>11</v>
      </c>
      <c r="J2816" t="s">
        <v>43</v>
      </c>
      <c r="K2816" t="s">
        <v>149</v>
      </c>
      <c r="L2816" t="s">
        <v>15</v>
      </c>
      <c r="M2816" s="5">
        <v>369.36</v>
      </c>
    </row>
    <row r="2817" spans="1:13" x14ac:dyDescent="0.15">
      <c r="A2817" s="2">
        <v>45046</v>
      </c>
      <c r="B2817" s="3">
        <f t="shared" si="131"/>
        <v>2023</v>
      </c>
      <c r="C2817" t="str">
        <f t="shared" si="129"/>
        <v>2022-2023</v>
      </c>
      <c r="D2817" t="s">
        <v>147</v>
      </c>
      <c r="E2817" t="s">
        <v>107</v>
      </c>
      <c r="F2817" t="str">
        <f t="shared" si="130"/>
        <v>Queensland</v>
      </c>
      <c r="G2817" t="s">
        <v>35</v>
      </c>
      <c r="H2817">
        <v>4220</v>
      </c>
      <c r="I2817" t="s">
        <v>11</v>
      </c>
      <c r="J2817" t="s">
        <v>104</v>
      </c>
      <c r="K2817" t="s">
        <v>154</v>
      </c>
      <c r="L2817" t="s">
        <v>14</v>
      </c>
      <c r="M2817" s="5">
        <v>369.64</v>
      </c>
    </row>
    <row r="2818" spans="1:13" x14ac:dyDescent="0.15">
      <c r="A2818" s="2">
        <v>45289</v>
      </c>
      <c r="B2818" s="3">
        <f t="shared" si="131"/>
        <v>2024</v>
      </c>
      <c r="C2818" t="str">
        <f t="shared" ref="C2818:C2881" si="132">IF(MONTH(A2818) &gt;= 7, YEAR(A2818) &amp; "-" &amp; YEAR(A2818) + 1, YEAR(A2818) - 1 &amp; "-" &amp; YEAR(A2818))</f>
        <v>2023-2024</v>
      </c>
      <c r="D2818" t="s">
        <v>148</v>
      </c>
      <c r="E2818" t="s">
        <v>28</v>
      </c>
      <c r="F2818" t="str">
        <f t="shared" ref="F2818:F2881" si="133">IF(G2818="WA","Western Australia",
IF(G2818="NSW","New South Wales",
IF(G2818="QLD","Queensland",
IF(G2818="VIC","Victoria",
IF(G2818="TAS","Tasmania",
IF(G2818="SA","South Australia",
IF(G2818="NT","Northern Territory",
IF(G2818="ACT","Australian Capital Territory",G2818))))))))</f>
        <v>Northern Territory</v>
      </c>
      <c r="G2818" t="s">
        <v>29</v>
      </c>
      <c r="H2818">
        <v>800</v>
      </c>
      <c r="I2818" t="s">
        <v>11</v>
      </c>
      <c r="J2818" t="s">
        <v>30</v>
      </c>
      <c r="K2818" t="s">
        <v>154</v>
      </c>
      <c r="L2818" t="s">
        <v>14</v>
      </c>
      <c r="M2818" s="5">
        <v>369.79999999999995</v>
      </c>
    </row>
    <row r="2819" spans="1:13" x14ac:dyDescent="0.15">
      <c r="A2819" s="2">
        <v>45471</v>
      </c>
      <c r="B2819" s="3">
        <f t="shared" ref="B2819:B2882" si="134">IF(MONTH(A2819)&gt;=7,YEAR(A2819)+1,YEAR(A2819))</f>
        <v>2024</v>
      </c>
      <c r="C2819" t="str">
        <f t="shared" si="132"/>
        <v>2023-2024</v>
      </c>
      <c r="D2819" t="s">
        <v>148</v>
      </c>
      <c r="E2819" t="s">
        <v>112</v>
      </c>
      <c r="F2819" t="str">
        <f t="shared" si="133"/>
        <v>Victoria</v>
      </c>
      <c r="G2819" t="s">
        <v>45</v>
      </c>
      <c r="H2819">
        <v>3076</v>
      </c>
      <c r="I2819" t="s">
        <v>11</v>
      </c>
      <c r="J2819" t="s">
        <v>46</v>
      </c>
      <c r="K2819" t="s">
        <v>157</v>
      </c>
      <c r="L2819" t="s">
        <v>22</v>
      </c>
      <c r="M2819" s="5">
        <v>370.91</v>
      </c>
    </row>
    <row r="2820" spans="1:13" x14ac:dyDescent="0.15">
      <c r="A2820" s="2">
        <v>45538</v>
      </c>
      <c r="B2820" s="3">
        <f t="shared" si="134"/>
        <v>2025</v>
      </c>
      <c r="C2820" t="str">
        <f t="shared" si="132"/>
        <v>2024-2025</v>
      </c>
      <c r="D2820" t="s">
        <v>147</v>
      </c>
      <c r="E2820" t="s">
        <v>124</v>
      </c>
      <c r="F2820" t="str">
        <f t="shared" si="133"/>
        <v>New South Wales</v>
      </c>
      <c r="G2820" t="s">
        <v>10</v>
      </c>
      <c r="H2820">
        <v>2015</v>
      </c>
      <c r="I2820" t="s">
        <v>11</v>
      </c>
      <c r="J2820" t="s">
        <v>12</v>
      </c>
      <c r="K2820" t="s">
        <v>154</v>
      </c>
      <c r="L2820" t="s">
        <v>14</v>
      </c>
      <c r="M2820" s="5">
        <v>371.1</v>
      </c>
    </row>
    <row r="2821" spans="1:13" x14ac:dyDescent="0.15">
      <c r="A2821" s="2">
        <v>45184</v>
      </c>
      <c r="B2821" s="3">
        <f t="shared" si="134"/>
        <v>2024</v>
      </c>
      <c r="C2821" t="str">
        <f t="shared" si="132"/>
        <v>2023-2024</v>
      </c>
      <c r="D2821" t="s">
        <v>147</v>
      </c>
      <c r="E2821" t="s">
        <v>133</v>
      </c>
      <c r="F2821" t="str">
        <f t="shared" si="133"/>
        <v>Queensland</v>
      </c>
      <c r="G2821" t="s">
        <v>35</v>
      </c>
      <c r="H2821">
        <v>4305</v>
      </c>
      <c r="I2821" t="s">
        <v>11</v>
      </c>
      <c r="J2821" t="s">
        <v>104</v>
      </c>
      <c r="K2821" t="s">
        <v>149</v>
      </c>
      <c r="L2821" t="s">
        <v>15</v>
      </c>
      <c r="M2821" s="5">
        <v>371.23</v>
      </c>
    </row>
    <row r="2822" spans="1:13" x14ac:dyDescent="0.15">
      <c r="A2822" s="2">
        <v>45474</v>
      </c>
      <c r="B2822" s="3">
        <f t="shared" si="134"/>
        <v>2025</v>
      </c>
      <c r="C2822" t="str">
        <f t="shared" si="132"/>
        <v>2024-2025</v>
      </c>
      <c r="D2822" t="s">
        <v>148</v>
      </c>
      <c r="E2822" t="s">
        <v>129</v>
      </c>
      <c r="F2822" t="str">
        <f t="shared" si="133"/>
        <v>Tasmania</v>
      </c>
      <c r="G2822" t="s">
        <v>70</v>
      </c>
      <c r="H2822">
        <v>7010</v>
      </c>
      <c r="I2822" t="s">
        <v>11</v>
      </c>
      <c r="J2822" t="s">
        <v>71</v>
      </c>
      <c r="K2822" t="s">
        <v>153</v>
      </c>
      <c r="L2822" t="s">
        <v>16</v>
      </c>
      <c r="M2822" s="5">
        <v>371.64</v>
      </c>
    </row>
    <row r="2823" spans="1:13" x14ac:dyDescent="0.15">
      <c r="A2823" s="2">
        <v>45332</v>
      </c>
      <c r="B2823" s="3">
        <f t="shared" si="134"/>
        <v>2024</v>
      </c>
      <c r="C2823" t="str">
        <f t="shared" si="132"/>
        <v>2023-2024</v>
      </c>
      <c r="D2823" t="s">
        <v>147</v>
      </c>
      <c r="E2823" t="s">
        <v>145</v>
      </c>
      <c r="F2823" t="str">
        <f t="shared" si="133"/>
        <v>New South Wales</v>
      </c>
      <c r="G2823" t="s">
        <v>10</v>
      </c>
      <c r="H2823">
        <v>2101</v>
      </c>
      <c r="I2823" t="s">
        <v>11</v>
      </c>
      <c r="J2823" t="s">
        <v>27</v>
      </c>
      <c r="K2823" t="s">
        <v>149</v>
      </c>
      <c r="L2823" t="s">
        <v>15</v>
      </c>
      <c r="M2823" s="5">
        <v>371.73</v>
      </c>
    </row>
    <row r="2824" spans="1:13" x14ac:dyDescent="0.15">
      <c r="A2824" s="2">
        <v>45241</v>
      </c>
      <c r="B2824" s="3">
        <f t="shared" si="134"/>
        <v>2024</v>
      </c>
      <c r="C2824" t="str">
        <f t="shared" si="132"/>
        <v>2023-2024</v>
      </c>
      <c r="D2824" t="s">
        <v>148</v>
      </c>
      <c r="E2824" t="s">
        <v>111</v>
      </c>
      <c r="F2824" t="str">
        <f t="shared" si="133"/>
        <v>New South Wales</v>
      </c>
      <c r="G2824" t="s">
        <v>10</v>
      </c>
      <c r="H2824">
        <v>2120</v>
      </c>
      <c r="I2824" t="s">
        <v>11</v>
      </c>
      <c r="J2824" t="s">
        <v>27</v>
      </c>
      <c r="K2824" t="s">
        <v>152</v>
      </c>
      <c r="L2824" t="s">
        <v>13</v>
      </c>
      <c r="M2824" s="5">
        <v>372.48000000000008</v>
      </c>
    </row>
    <row r="2825" spans="1:13" x14ac:dyDescent="0.15">
      <c r="A2825" s="2">
        <v>45598</v>
      </c>
      <c r="B2825" s="3">
        <f t="shared" si="134"/>
        <v>2025</v>
      </c>
      <c r="C2825" t="str">
        <f t="shared" si="132"/>
        <v>2024-2025</v>
      </c>
      <c r="D2825" t="s">
        <v>147</v>
      </c>
      <c r="E2825" t="s">
        <v>86</v>
      </c>
      <c r="F2825" t="str">
        <f t="shared" si="133"/>
        <v>New South Wales</v>
      </c>
      <c r="G2825" t="s">
        <v>10</v>
      </c>
      <c r="H2825">
        <v>2064</v>
      </c>
      <c r="I2825" t="s">
        <v>11</v>
      </c>
      <c r="J2825" t="s">
        <v>12</v>
      </c>
      <c r="K2825" t="s">
        <v>153</v>
      </c>
      <c r="L2825" t="s">
        <v>16</v>
      </c>
      <c r="M2825" s="5">
        <v>372.65</v>
      </c>
    </row>
    <row r="2826" spans="1:13" x14ac:dyDescent="0.15">
      <c r="A2826" s="2">
        <v>45641</v>
      </c>
      <c r="B2826" s="3">
        <f t="shared" si="134"/>
        <v>2025</v>
      </c>
      <c r="C2826" t="str">
        <f t="shared" si="132"/>
        <v>2024-2025</v>
      </c>
      <c r="D2826" t="s">
        <v>147</v>
      </c>
      <c r="E2826" t="s">
        <v>137</v>
      </c>
      <c r="F2826" t="str">
        <f t="shared" si="133"/>
        <v>New South Wales</v>
      </c>
      <c r="G2826" t="s">
        <v>10</v>
      </c>
      <c r="H2826">
        <v>2031</v>
      </c>
      <c r="I2826" t="s">
        <v>11</v>
      </c>
      <c r="J2826" t="s">
        <v>12</v>
      </c>
      <c r="K2826" t="s">
        <v>154</v>
      </c>
      <c r="L2826" t="s">
        <v>14</v>
      </c>
      <c r="M2826" s="5">
        <v>372.74</v>
      </c>
    </row>
    <row r="2827" spans="1:13" x14ac:dyDescent="0.15">
      <c r="A2827" s="2">
        <v>45292</v>
      </c>
      <c r="B2827" s="3">
        <f t="shared" si="134"/>
        <v>2024</v>
      </c>
      <c r="C2827" t="str">
        <f t="shared" si="132"/>
        <v>2023-2024</v>
      </c>
      <c r="D2827" t="s">
        <v>147</v>
      </c>
      <c r="E2827" t="s">
        <v>99</v>
      </c>
      <c r="F2827" t="str">
        <f t="shared" si="133"/>
        <v>Victoria</v>
      </c>
      <c r="G2827" t="s">
        <v>45</v>
      </c>
      <c r="H2827">
        <v>3148</v>
      </c>
      <c r="I2827" t="s">
        <v>11</v>
      </c>
      <c r="J2827" t="s">
        <v>63</v>
      </c>
      <c r="K2827" t="s">
        <v>153</v>
      </c>
      <c r="L2827" t="s">
        <v>16</v>
      </c>
      <c r="M2827" s="5">
        <v>372.78</v>
      </c>
    </row>
    <row r="2828" spans="1:13" x14ac:dyDescent="0.15">
      <c r="A2828" s="2">
        <v>45048</v>
      </c>
      <c r="B2828" s="3">
        <f t="shared" si="134"/>
        <v>2023</v>
      </c>
      <c r="C2828" t="str">
        <f t="shared" si="132"/>
        <v>2022-2023</v>
      </c>
      <c r="D2828" t="s">
        <v>148</v>
      </c>
      <c r="E2828" t="s">
        <v>143</v>
      </c>
      <c r="F2828" t="str">
        <f t="shared" si="133"/>
        <v>New South Wales</v>
      </c>
      <c r="G2828" t="s">
        <v>10</v>
      </c>
      <c r="H2828">
        <v>2154</v>
      </c>
      <c r="I2828" t="s">
        <v>11</v>
      </c>
      <c r="J2828" t="s">
        <v>27</v>
      </c>
      <c r="K2828" t="s">
        <v>151</v>
      </c>
      <c r="L2828" t="s">
        <v>21</v>
      </c>
      <c r="M2828" s="5">
        <v>373.36</v>
      </c>
    </row>
    <row r="2829" spans="1:13" x14ac:dyDescent="0.15">
      <c r="A2829" s="2">
        <v>45247</v>
      </c>
      <c r="B2829" s="3">
        <f t="shared" si="134"/>
        <v>2024</v>
      </c>
      <c r="C2829" t="str">
        <f t="shared" si="132"/>
        <v>2023-2024</v>
      </c>
      <c r="D2829" t="s">
        <v>147</v>
      </c>
      <c r="E2829" t="s">
        <v>117</v>
      </c>
      <c r="F2829" t="str">
        <f t="shared" si="133"/>
        <v>Queensland</v>
      </c>
      <c r="G2829" t="s">
        <v>35</v>
      </c>
      <c r="H2829">
        <v>4119</v>
      </c>
      <c r="I2829" t="s">
        <v>11</v>
      </c>
      <c r="J2829" t="s">
        <v>43</v>
      </c>
      <c r="K2829" t="s">
        <v>155</v>
      </c>
      <c r="L2829" t="s">
        <v>20</v>
      </c>
      <c r="M2829" s="5">
        <v>374.38</v>
      </c>
    </row>
    <row r="2830" spans="1:13" x14ac:dyDescent="0.15">
      <c r="A2830" s="2">
        <v>45375</v>
      </c>
      <c r="B2830" s="3">
        <f t="shared" si="134"/>
        <v>2024</v>
      </c>
      <c r="C2830" t="str">
        <f t="shared" si="132"/>
        <v>2023-2024</v>
      </c>
      <c r="D2830" t="s">
        <v>148</v>
      </c>
      <c r="E2830" t="s">
        <v>41</v>
      </c>
      <c r="F2830" t="str">
        <f t="shared" si="133"/>
        <v>New South Wales</v>
      </c>
      <c r="G2830" t="s">
        <v>10</v>
      </c>
      <c r="H2830">
        <v>2830</v>
      </c>
      <c r="I2830" t="s">
        <v>11</v>
      </c>
      <c r="J2830" t="s">
        <v>25</v>
      </c>
      <c r="K2830" t="s">
        <v>154</v>
      </c>
      <c r="L2830" t="s">
        <v>14</v>
      </c>
      <c r="M2830" s="5">
        <v>374.61</v>
      </c>
    </row>
    <row r="2831" spans="1:13" x14ac:dyDescent="0.15">
      <c r="A2831" s="2">
        <v>45150</v>
      </c>
      <c r="B2831" s="3">
        <f t="shared" si="134"/>
        <v>2024</v>
      </c>
      <c r="C2831" t="str">
        <f t="shared" si="132"/>
        <v>2023-2024</v>
      </c>
      <c r="D2831" t="s">
        <v>147</v>
      </c>
      <c r="E2831" t="s">
        <v>37</v>
      </c>
      <c r="F2831" t="str">
        <f t="shared" si="133"/>
        <v>South Australia</v>
      </c>
      <c r="G2831" t="s">
        <v>32</v>
      </c>
      <c r="H2831">
        <v>5607</v>
      </c>
      <c r="I2831" t="s">
        <v>11</v>
      </c>
      <c r="J2831" t="s">
        <v>38</v>
      </c>
      <c r="K2831" t="s">
        <v>153</v>
      </c>
      <c r="L2831" t="s">
        <v>16</v>
      </c>
      <c r="M2831" s="5">
        <v>374.75</v>
      </c>
    </row>
    <row r="2832" spans="1:13" x14ac:dyDescent="0.15">
      <c r="A2832" s="2">
        <v>45174</v>
      </c>
      <c r="B2832" s="3">
        <f t="shared" si="134"/>
        <v>2024</v>
      </c>
      <c r="C2832" t="str">
        <f t="shared" si="132"/>
        <v>2023-2024</v>
      </c>
      <c r="D2832" t="s">
        <v>147</v>
      </c>
      <c r="E2832" t="s">
        <v>145</v>
      </c>
      <c r="F2832" t="str">
        <f t="shared" si="133"/>
        <v>New South Wales</v>
      </c>
      <c r="G2832" t="s">
        <v>10</v>
      </c>
      <c r="H2832">
        <v>2101</v>
      </c>
      <c r="I2832" t="s">
        <v>11</v>
      </c>
      <c r="J2832" t="s">
        <v>27</v>
      </c>
      <c r="K2832" t="s">
        <v>156</v>
      </c>
      <c r="L2832" t="s">
        <v>17</v>
      </c>
      <c r="M2832" s="5">
        <v>374.93999999999994</v>
      </c>
    </row>
    <row r="2833" spans="1:13" x14ac:dyDescent="0.15">
      <c r="A2833" s="2">
        <v>45158</v>
      </c>
      <c r="B2833" s="3">
        <f t="shared" si="134"/>
        <v>2024</v>
      </c>
      <c r="C2833" t="str">
        <f t="shared" si="132"/>
        <v>2023-2024</v>
      </c>
      <c r="D2833" t="s">
        <v>147</v>
      </c>
      <c r="E2833" t="s">
        <v>50</v>
      </c>
      <c r="F2833" t="str">
        <f t="shared" si="133"/>
        <v>Queensland</v>
      </c>
      <c r="G2833" t="s">
        <v>35</v>
      </c>
      <c r="H2833">
        <v>4703</v>
      </c>
      <c r="I2833" t="s">
        <v>11</v>
      </c>
      <c r="J2833" t="s">
        <v>51</v>
      </c>
      <c r="K2833" t="s">
        <v>154</v>
      </c>
      <c r="L2833" t="s">
        <v>14</v>
      </c>
      <c r="M2833" s="5">
        <v>375.65</v>
      </c>
    </row>
    <row r="2834" spans="1:13" x14ac:dyDescent="0.15">
      <c r="A2834" s="2">
        <v>45178</v>
      </c>
      <c r="B2834" s="3">
        <f t="shared" si="134"/>
        <v>2024</v>
      </c>
      <c r="C2834" t="str">
        <f t="shared" si="132"/>
        <v>2023-2024</v>
      </c>
      <c r="D2834" t="s">
        <v>147</v>
      </c>
      <c r="E2834" t="s">
        <v>52</v>
      </c>
      <c r="F2834" t="str">
        <f t="shared" si="133"/>
        <v>Victoria</v>
      </c>
      <c r="G2834" t="s">
        <v>45</v>
      </c>
      <c r="H2834">
        <v>3030</v>
      </c>
      <c r="I2834" t="s">
        <v>11</v>
      </c>
      <c r="J2834" t="s">
        <v>46</v>
      </c>
      <c r="K2834" t="s">
        <v>150</v>
      </c>
      <c r="L2834" t="s">
        <v>18</v>
      </c>
      <c r="M2834" s="5">
        <v>376.09000000000003</v>
      </c>
    </row>
    <row r="2835" spans="1:13" x14ac:dyDescent="0.15">
      <c r="A2835" s="2">
        <v>45507</v>
      </c>
      <c r="B2835" s="3">
        <f t="shared" si="134"/>
        <v>2025</v>
      </c>
      <c r="C2835" t="str">
        <f t="shared" si="132"/>
        <v>2024-2025</v>
      </c>
      <c r="D2835" t="s">
        <v>147</v>
      </c>
      <c r="E2835" t="s">
        <v>40</v>
      </c>
      <c r="F2835" t="str">
        <f t="shared" si="133"/>
        <v>New South Wales</v>
      </c>
      <c r="G2835" t="s">
        <v>10</v>
      </c>
      <c r="H2835">
        <v>2116</v>
      </c>
      <c r="I2835" t="s">
        <v>11</v>
      </c>
      <c r="J2835" t="s">
        <v>27</v>
      </c>
      <c r="K2835" t="s">
        <v>154</v>
      </c>
      <c r="L2835" t="s">
        <v>14</v>
      </c>
      <c r="M2835" s="5">
        <v>376.5</v>
      </c>
    </row>
    <row r="2836" spans="1:13" x14ac:dyDescent="0.15">
      <c r="A2836" s="2">
        <v>45508</v>
      </c>
      <c r="B2836" s="3">
        <f t="shared" si="134"/>
        <v>2025</v>
      </c>
      <c r="C2836" t="str">
        <f t="shared" si="132"/>
        <v>2024-2025</v>
      </c>
      <c r="D2836" t="s">
        <v>147</v>
      </c>
      <c r="E2836" t="s">
        <v>109</v>
      </c>
      <c r="F2836" t="str">
        <f t="shared" si="133"/>
        <v>New South Wales</v>
      </c>
      <c r="G2836" t="s">
        <v>10</v>
      </c>
      <c r="H2836">
        <v>2480</v>
      </c>
      <c r="I2836" t="s">
        <v>11</v>
      </c>
      <c r="J2836" t="s">
        <v>68</v>
      </c>
      <c r="K2836" t="s">
        <v>149</v>
      </c>
      <c r="L2836" t="s">
        <v>15</v>
      </c>
      <c r="M2836" s="5">
        <v>376.57</v>
      </c>
    </row>
    <row r="2837" spans="1:13" x14ac:dyDescent="0.15">
      <c r="A2837" s="2">
        <v>44935</v>
      </c>
      <c r="B2837" s="3">
        <f t="shared" si="134"/>
        <v>2023</v>
      </c>
      <c r="C2837" t="str">
        <f t="shared" si="132"/>
        <v>2022-2023</v>
      </c>
      <c r="D2837" t="s">
        <v>148</v>
      </c>
      <c r="E2837" t="s">
        <v>61</v>
      </c>
      <c r="F2837" t="str">
        <f t="shared" si="133"/>
        <v>New South Wales</v>
      </c>
      <c r="G2837" t="s">
        <v>10</v>
      </c>
      <c r="H2837">
        <v>2539</v>
      </c>
      <c r="I2837" t="s">
        <v>11</v>
      </c>
      <c r="J2837" t="s">
        <v>58</v>
      </c>
      <c r="K2837" t="s">
        <v>150</v>
      </c>
      <c r="L2837" t="s">
        <v>18</v>
      </c>
      <c r="M2837" s="5">
        <v>376.58000000000004</v>
      </c>
    </row>
    <row r="2838" spans="1:13" x14ac:dyDescent="0.15">
      <c r="A2838" s="2">
        <v>45646</v>
      </c>
      <c r="B2838" s="3">
        <f t="shared" si="134"/>
        <v>2025</v>
      </c>
      <c r="C2838" t="str">
        <f t="shared" si="132"/>
        <v>2024-2025</v>
      </c>
      <c r="D2838" t="s">
        <v>147</v>
      </c>
      <c r="E2838" t="s">
        <v>24</v>
      </c>
      <c r="F2838" t="str">
        <f t="shared" si="133"/>
        <v>New South Wales</v>
      </c>
      <c r="G2838" t="s">
        <v>10</v>
      </c>
      <c r="H2838">
        <v>2795</v>
      </c>
      <c r="I2838" t="s">
        <v>11</v>
      </c>
      <c r="J2838" t="s">
        <v>25</v>
      </c>
      <c r="K2838" t="s">
        <v>149</v>
      </c>
      <c r="L2838" t="s">
        <v>15</v>
      </c>
      <c r="M2838" s="5">
        <v>376.85</v>
      </c>
    </row>
    <row r="2839" spans="1:13" x14ac:dyDescent="0.15">
      <c r="A2839" s="2">
        <v>45277</v>
      </c>
      <c r="B2839" s="3">
        <f t="shared" si="134"/>
        <v>2024</v>
      </c>
      <c r="C2839" t="str">
        <f t="shared" si="132"/>
        <v>2023-2024</v>
      </c>
      <c r="D2839" t="s">
        <v>147</v>
      </c>
      <c r="E2839" t="s">
        <v>144</v>
      </c>
      <c r="F2839" t="str">
        <f t="shared" si="133"/>
        <v>Queensland</v>
      </c>
      <c r="G2839" t="s">
        <v>35</v>
      </c>
      <c r="H2839">
        <v>4566</v>
      </c>
      <c r="I2839" t="s">
        <v>11</v>
      </c>
      <c r="J2839" t="s">
        <v>120</v>
      </c>
      <c r="K2839" t="s">
        <v>151</v>
      </c>
      <c r="L2839" t="s">
        <v>21</v>
      </c>
      <c r="M2839" s="5">
        <v>377.12</v>
      </c>
    </row>
    <row r="2840" spans="1:13" x14ac:dyDescent="0.15">
      <c r="A2840" s="2">
        <v>45130</v>
      </c>
      <c r="B2840" s="3">
        <f t="shared" si="134"/>
        <v>2024</v>
      </c>
      <c r="C2840" t="str">
        <f t="shared" si="132"/>
        <v>2023-2024</v>
      </c>
      <c r="D2840" t="s">
        <v>148</v>
      </c>
      <c r="E2840" t="s">
        <v>91</v>
      </c>
      <c r="F2840" t="str">
        <f t="shared" si="133"/>
        <v>Victoria</v>
      </c>
      <c r="G2840" t="s">
        <v>45</v>
      </c>
      <c r="H2840">
        <v>3690</v>
      </c>
      <c r="I2840" t="s">
        <v>11</v>
      </c>
      <c r="J2840" t="s">
        <v>55</v>
      </c>
      <c r="K2840" t="s">
        <v>150</v>
      </c>
      <c r="L2840" t="s">
        <v>18</v>
      </c>
      <c r="M2840" s="5">
        <v>377.44</v>
      </c>
    </row>
    <row r="2841" spans="1:13" x14ac:dyDescent="0.15">
      <c r="A2841" s="2">
        <v>45172</v>
      </c>
      <c r="B2841" s="3">
        <f t="shared" si="134"/>
        <v>2024</v>
      </c>
      <c r="C2841" t="str">
        <f t="shared" si="132"/>
        <v>2023-2024</v>
      </c>
      <c r="D2841" t="s">
        <v>147</v>
      </c>
      <c r="E2841" t="s">
        <v>67</v>
      </c>
      <c r="F2841" t="str">
        <f t="shared" si="133"/>
        <v>New South Wales</v>
      </c>
      <c r="G2841" t="s">
        <v>10</v>
      </c>
      <c r="H2841">
        <v>2478</v>
      </c>
      <c r="I2841" t="s">
        <v>11</v>
      </c>
      <c r="J2841" t="s">
        <v>68</v>
      </c>
      <c r="K2841" t="s">
        <v>155</v>
      </c>
      <c r="L2841" t="s">
        <v>20</v>
      </c>
      <c r="M2841" s="5">
        <v>377.54</v>
      </c>
    </row>
    <row r="2842" spans="1:13" x14ac:dyDescent="0.15">
      <c r="A2842" s="2">
        <v>45193</v>
      </c>
      <c r="B2842" s="3">
        <f t="shared" si="134"/>
        <v>2024</v>
      </c>
      <c r="C2842" t="str">
        <f t="shared" si="132"/>
        <v>2023-2024</v>
      </c>
      <c r="D2842" t="s">
        <v>147</v>
      </c>
      <c r="E2842" t="s">
        <v>66</v>
      </c>
      <c r="F2842" t="str">
        <f t="shared" si="133"/>
        <v>South Australia</v>
      </c>
      <c r="G2842" t="s">
        <v>32</v>
      </c>
      <c r="H2842">
        <v>5169</v>
      </c>
      <c r="I2842" t="s">
        <v>11</v>
      </c>
      <c r="J2842" t="s">
        <v>33</v>
      </c>
      <c r="K2842" t="s">
        <v>151</v>
      </c>
      <c r="L2842" t="s">
        <v>21</v>
      </c>
      <c r="M2842" s="5">
        <v>378.07000000000005</v>
      </c>
    </row>
    <row r="2843" spans="1:13" x14ac:dyDescent="0.15">
      <c r="A2843" s="2">
        <v>45608</v>
      </c>
      <c r="B2843" s="3">
        <f t="shared" si="134"/>
        <v>2025</v>
      </c>
      <c r="C2843" t="str">
        <f t="shared" si="132"/>
        <v>2024-2025</v>
      </c>
      <c r="D2843" t="s">
        <v>147</v>
      </c>
      <c r="E2843" t="s">
        <v>26</v>
      </c>
      <c r="F2843" t="str">
        <f t="shared" si="133"/>
        <v>New South Wales</v>
      </c>
      <c r="G2843" t="s">
        <v>10</v>
      </c>
      <c r="H2843">
        <v>2141</v>
      </c>
      <c r="I2843" t="s">
        <v>11</v>
      </c>
      <c r="J2843" t="s">
        <v>27</v>
      </c>
      <c r="K2843" t="s">
        <v>154</v>
      </c>
      <c r="L2843" t="s">
        <v>14</v>
      </c>
      <c r="M2843" s="5">
        <v>378.7</v>
      </c>
    </row>
    <row r="2844" spans="1:13" x14ac:dyDescent="0.15">
      <c r="A2844" s="2">
        <v>45453</v>
      </c>
      <c r="B2844" s="3">
        <f t="shared" si="134"/>
        <v>2024</v>
      </c>
      <c r="C2844" t="str">
        <f t="shared" si="132"/>
        <v>2023-2024</v>
      </c>
      <c r="D2844" t="s">
        <v>147</v>
      </c>
      <c r="E2844" t="s">
        <v>44</v>
      </c>
      <c r="F2844" t="str">
        <f t="shared" si="133"/>
        <v>Victoria</v>
      </c>
      <c r="G2844" t="s">
        <v>45</v>
      </c>
      <c r="H2844">
        <v>3066</v>
      </c>
      <c r="I2844" t="s">
        <v>11</v>
      </c>
      <c r="J2844" t="s">
        <v>46</v>
      </c>
      <c r="K2844" t="s">
        <v>155</v>
      </c>
      <c r="L2844" t="s">
        <v>20</v>
      </c>
      <c r="M2844" s="5">
        <v>378.71999999999997</v>
      </c>
    </row>
    <row r="2845" spans="1:13" x14ac:dyDescent="0.15">
      <c r="A2845" s="2">
        <v>45583</v>
      </c>
      <c r="B2845" s="3">
        <f t="shared" si="134"/>
        <v>2025</v>
      </c>
      <c r="C2845" t="str">
        <f t="shared" si="132"/>
        <v>2024-2025</v>
      </c>
      <c r="D2845" t="s">
        <v>147</v>
      </c>
      <c r="E2845" t="s">
        <v>65</v>
      </c>
      <c r="F2845" t="str">
        <f t="shared" si="133"/>
        <v>New South Wales</v>
      </c>
      <c r="G2845" t="s">
        <v>10</v>
      </c>
      <c r="H2845">
        <v>2541</v>
      </c>
      <c r="I2845" t="s">
        <v>11</v>
      </c>
      <c r="J2845" t="s">
        <v>58</v>
      </c>
      <c r="K2845" t="s">
        <v>149</v>
      </c>
      <c r="L2845" t="s">
        <v>15</v>
      </c>
      <c r="M2845" s="5">
        <v>379.01</v>
      </c>
    </row>
    <row r="2846" spans="1:13" x14ac:dyDescent="0.15">
      <c r="A2846" s="2">
        <v>45372</v>
      </c>
      <c r="B2846" s="3">
        <f t="shared" si="134"/>
        <v>2024</v>
      </c>
      <c r="C2846" t="str">
        <f t="shared" si="132"/>
        <v>2023-2024</v>
      </c>
      <c r="D2846" t="s">
        <v>148</v>
      </c>
      <c r="E2846" t="s">
        <v>137</v>
      </c>
      <c r="F2846" t="str">
        <f t="shared" si="133"/>
        <v>New South Wales</v>
      </c>
      <c r="G2846" t="s">
        <v>10</v>
      </c>
      <c r="H2846">
        <v>2031</v>
      </c>
      <c r="I2846" t="s">
        <v>11</v>
      </c>
      <c r="J2846" t="s">
        <v>12</v>
      </c>
      <c r="K2846" t="s">
        <v>149</v>
      </c>
      <c r="L2846" t="s">
        <v>15</v>
      </c>
      <c r="M2846" s="5">
        <v>379.43</v>
      </c>
    </row>
    <row r="2847" spans="1:13" x14ac:dyDescent="0.15">
      <c r="A2847" s="2">
        <v>45342</v>
      </c>
      <c r="B2847" s="3">
        <f t="shared" si="134"/>
        <v>2024</v>
      </c>
      <c r="C2847" t="str">
        <f t="shared" si="132"/>
        <v>2023-2024</v>
      </c>
      <c r="D2847" t="s">
        <v>147</v>
      </c>
      <c r="E2847" t="s">
        <v>113</v>
      </c>
      <c r="F2847" t="str">
        <f t="shared" si="133"/>
        <v>Queensland</v>
      </c>
      <c r="G2847" t="s">
        <v>35</v>
      </c>
      <c r="H2847">
        <v>4215</v>
      </c>
      <c r="I2847" t="s">
        <v>11</v>
      </c>
      <c r="J2847" t="s">
        <v>104</v>
      </c>
      <c r="K2847" t="s">
        <v>152</v>
      </c>
      <c r="L2847" t="s">
        <v>13</v>
      </c>
      <c r="M2847" s="5">
        <v>379.5200000000001</v>
      </c>
    </row>
    <row r="2848" spans="1:13" x14ac:dyDescent="0.15">
      <c r="A2848" s="2">
        <v>45241</v>
      </c>
      <c r="B2848" s="3">
        <f t="shared" si="134"/>
        <v>2024</v>
      </c>
      <c r="C2848" t="str">
        <f t="shared" si="132"/>
        <v>2023-2024</v>
      </c>
      <c r="D2848" t="s">
        <v>148</v>
      </c>
      <c r="E2848" t="s">
        <v>111</v>
      </c>
      <c r="F2848" t="str">
        <f t="shared" si="133"/>
        <v>New South Wales</v>
      </c>
      <c r="G2848" t="s">
        <v>10</v>
      </c>
      <c r="H2848">
        <v>2120</v>
      </c>
      <c r="I2848" t="s">
        <v>11</v>
      </c>
      <c r="J2848" t="s">
        <v>27</v>
      </c>
      <c r="K2848" t="s">
        <v>153</v>
      </c>
      <c r="L2848" t="s">
        <v>16</v>
      </c>
      <c r="M2848" s="5">
        <v>379.57000000000005</v>
      </c>
    </row>
    <row r="2849" spans="1:13" x14ac:dyDescent="0.15">
      <c r="A2849" s="2">
        <v>45563</v>
      </c>
      <c r="B2849" s="3">
        <f t="shared" si="134"/>
        <v>2025</v>
      </c>
      <c r="C2849" t="str">
        <f t="shared" si="132"/>
        <v>2024-2025</v>
      </c>
      <c r="D2849" t="s">
        <v>147</v>
      </c>
      <c r="E2849" t="s">
        <v>65</v>
      </c>
      <c r="F2849" t="str">
        <f t="shared" si="133"/>
        <v>New South Wales</v>
      </c>
      <c r="G2849" t="s">
        <v>10</v>
      </c>
      <c r="H2849">
        <v>2541</v>
      </c>
      <c r="I2849" t="s">
        <v>11</v>
      </c>
      <c r="J2849" t="s">
        <v>58</v>
      </c>
      <c r="K2849" t="s">
        <v>152</v>
      </c>
      <c r="L2849" t="s">
        <v>13</v>
      </c>
      <c r="M2849" s="5">
        <v>380.3</v>
      </c>
    </row>
    <row r="2850" spans="1:13" x14ac:dyDescent="0.15">
      <c r="A2850" s="2">
        <v>45467</v>
      </c>
      <c r="B2850" s="3">
        <f t="shared" si="134"/>
        <v>2024</v>
      </c>
      <c r="C2850" t="str">
        <f t="shared" si="132"/>
        <v>2023-2024</v>
      </c>
      <c r="D2850" t="s">
        <v>147</v>
      </c>
      <c r="E2850" t="s">
        <v>145</v>
      </c>
      <c r="F2850" t="str">
        <f t="shared" si="133"/>
        <v>New South Wales</v>
      </c>
      <c r="G2850" t="s">
        <v>10</v>
      </c>
      <c r="H2850">
        <v>2101</v>
      </c>
      <c r="I2850" t="s">
        <v>11</v>
      </c>
      <c r="J2850" t="s">
        <v>27</v>
      </c>
      <c r="K2850" t="s">
        <v>19</v>
      </c>
      <c r="L2850" t="s">
        <v>23</v>
      </c>
      <c r="M2850" s="5">
        <v>380.59000000000003</v>
      </c>
    </row>
    <row r="2851" spans="1:13" x14ac:dyDescent="0.15">
      <c r="A2851" s="2">
        <v>45285</v>
      </c>
      <c r="B2851" s="3">
        <f t="shared" si="134"/>
        <v>2024</v>
      </c>
      <c r="C2851" t="str">
        <f t="shared" si="132"/>
        <v>2023-2024</v>
      </c>
      <c r="D2851" t="s">
        <v>148</v>
      </c>
      <c r="E2851" t="s">
        <v>146</v>
      </c>
      <c r="F2851" t="str">
        <f t="shared" si="133"/>
        <v>Victoria</v>
      </c>
      <c r="G2851" t="s">
        <v>45</v>
      </c>
      <c r="H2851">
        <v>3353</v>
      </c>
      <c r="I2851" t="s">
        <v>11</v>
      </c>
      <c r="J2851" t="s">
        <v>60</v>
      </c>
      <c r="K2851" t="s">
        <v>154</v>
      </c>
      <c r="L2851" t="s">
        <v>14</v>
      </c>
      <c r="M2851" s="5">
        <v>380.96999999999997</v>
      </c>
    </row>
    <row r="2852" spans="1:13" x14ac:dyDescent="0.15">
      <c r="A2852" s="2">
        <v>45061</v>
      </c>
      <c r="B2852" s="3">
        <f t="shared" si="134"/>
        <v>2023</v>
      </c>
      <c r="C2852" t="str">
        <f t="shared" si="132"/>
        <v>2022-2023</v>
      </c>
      <c r="D2852" t="s">
        <v>147</v>
      </c>
      <c r="E2852" t="s">
        <v>132</v>
      </c>
      <c r="F2852" t="str">
        <f t="shared" si="133"/>
        <v>New South Wales</v>
      </c>
      <c r="G2852" t="s">
        <v>10</v>
      </c>
      <c r="H2852">
        <v>2800</v>
      </c>
      <c r="I2852" t="s">
        <v>11</v>
      </c>
      <c r="J2852" t="s">
        <v>25</v>
      </c>
      <c r="K2852" t="s">
        <v>154</v>
      </c>
      <c r="L2852" t="s">
        <v>14</v>
      </c>
      <c r="M2852" s="5">
        <v>381.15</v>
      </c>
    </row>
    <row r="2853" spans="1:13" x14ac:dyDescent="0.15">
      <c r="A2853" s="2">
        <v>44990</v>
      </c>
      <c r="B2853" s="3">
        <f t="shared" si="134"/>
        <v>2023</v>
      </c>
      <c r="C2853" t="str">
        <f t="shared" si="132"/>
        <v>2022-2023</v>
      </c>
      <c r="D2853" t="s">
        <v>147</v>
      </c>
      <c r="E2853" t="s">
        <v>146</v>
      </c>
      <c r="F2853" t="str">
        <f t="shared" si="133"/>
        <v>Victoria</v>
      </c>
      <c r="G2853" t="s">
        <v>45</v>
      </c>
      <c r="H2853">
        <v>3353</v>
      </c>
      <c r="I2853" t="s">
        <v>11</v>
      </c>
      <c r="J2853" t="s">
        <v>60</v>
      </c>
      <c r="K2853" t="s">
        <v>149</v>
      </c>
      <c r="L2853" t="s">
        <v>15</v>
      </c>
      <c r="M2853" s="5">
        <v>381.49</v>
      </c>
    </row>
    <row r="2854" spans="1:13" x14ac:dyDescent="0.15">
      <c r="A2854" s="2">
        <v>45068</v>
      </c>
      <c r="B2854" s="3">
        <f t="shared" si="134"/>
        <v>2023</v>
      </c>
      <c r="C2854" t="str">
        <f t="shared" si="132"/>
        <v>2022-2023</v>
      </c>
      <c r="D2854" t="s">
        <v>147</v>
      </c>
      <c r="E2854" t="s">
        <v>122</v>
      </c>
      <c r="F2854" t="str">
        <f t="shared" si="133"/>
        <v>New South Wales</v>
      </c>
      <c r="G2854" t="s">
        <v>10</v>
      </c>
      <c r="H2854">
        <v>2650</v>
      </c>
      <c r="I2854" t="s">
        <v>11</v>
      </c>
      <c r="J2854" t="s">
        <v>25</v>
      </c>
      <c r="K2854" t="s">
        <v>156</v>
      </c>
      <c r="L2854" t="s">
        <v>17</v>
      </c>
      <c r="M2854" s="5">
        <v>382.07</v>
      </c>
    </row>
    <row r="2855" spans="1:13" x14ac:dyDescent="0.15">
      <c r="A2855" s="2">
        <v>45580</v>
      </c>
      <c r="B2855" s="3">
        <f t="shared" si="134"/>
        <v>2025</v>
      </c>
      <c r="C2855" t="str">
        <f t="shared" si="132"/>
        <v>2024-2025</v>
      </c>
      <c r="D2855" t="s">
        <v>148</v>
      </c>
      <c r="E2855" t="s">
        <v>127</v>
      </c>
      <c r="F2855" t="str">
        <f t="shared" si="133"/>
        <v>New South Wales</v>
      </c>
      <c r="G2855" t="s">
        <v>10</v>
      </c>
      <c r="H2855">
        <v>2131</v>
      </c>
      <c r="I2855" t="s">
        <v>11</v>
      </c>
      <c r="J2855" t="s">
        <v>27</v>
      </c>
      <c r="K2855" t="s">
        <v>155</v>
      </c>
      <c r="L2855" t="s">
        <v>20</v>
      </c>
      <c r="M2855" s="5">
        <v>382.42000000000007</v>
      </c>
    </row>
    <row r="2856" spans="1:13" x14ac:dyDescent="0.15">
      <c r="A2856" s="2">
        <v>45555</v>
      </c>
      <c r="B2856" s="3">
        <f t="shared" si="134"/>
        <v>2025</v>
      </c>
      <c r="C2856" t="str">
        <f t="shared" si="132"/>
        <v>2024-2025</v>
      </c>
      <c r="D2856" t="s">
        <v>147</v>
      </c>
      <c r="E2856" t="s">
        <v>137</v>
      </c>
      <c r="F2856" t="str">
        <f t="shared" si="133"/>
        <v>New South Wales</v>
      </c>
      <c r="G2856" t="s">
        <v>10</v>
      </c>
      <c r="H2856">
        <v>2031</v>
      </c>
      <c r="I2856" t="s">
        <v>11</v>
      </c>
      <c r="J2856" t="s">
        <v>12</v>
      </c>
      <c r="K2856" t="s">
        <v>151</v>
      </c>
      <c r="L2856" t="s">
        <v>21</v>
      </c>
      <c r="M2856" s="5">
        <v>383.53</v>
      </c>
    </row>
    <row r="2857" spans="1:13" x14ac:dyDescent="0.15">
      <c r="A2857" s="2">
        <v>45523</v>
      </c>
      <c r="B2857" s="3">
        <f t="shared" si="134"/>
        <v>2025</v>
      </c>
      <c r="C2857" t="str">
        <f t="shared" si="132"/>
        <v>2024-2025</v>
      </c>
      <c r="D2857" t="s">
        <v>147</v>
      </c>
      <c r="E2857" t="s">
        <v>26</v>
      </c>
      <c r="F2857" t="str">
        <f t="shared" si="133"/>
        <v>New South Wales</v>
      </c>
      <c r="G2857" t="s">
        <v>10</v>
      </c>
      <c r="H2857">
        <v>2141</v>
      </c>
      <c r="I2857" t="s">
        <v>11</v>
      </c>
      <c r="J2857" t="s">
        <v>27</v>
      </c>
      <c r="K2857" t="s">
        <v>149</v>
      </c>
      <c r="L2857" t="s">
        <v>15</v>
      </c>
      <c r="M2857" s="5">
        <v>384.1</v>
      </c>
    </row>
    <row r="2858" spans="1:13" x14ac:dyDescent="0.15">
      <c r="A2858" s="2">
        <v>44999</v>
      </c>
      <c r="B2858" s="3">
        <f t="shared" si="134"/>
        <v>2023</v>
      </c>
      <c r="C2858" t="str">
        <f t="shared" si="132"/>
        <v>2022-2023</v>
      </c>
      <c r="D2858" t="s">
        <v>147</v>
      </c>
      <c r="E2858" t="s">
        <v>121</v>
      </c>
      <c r="F2858" t="str">
        <f t="shared" si="133"/>
        <v>Queensland</v>
      </c>
      <c r="G2858" t="s">
        <v>35</v>
      </c>
      <c r="H2858">
        <v>4700</v>
      </c>
      <c r="I2858" t="s">
        <v>11</v>
      </c>
      <c r="J2858" t="s">
        <v>51</v>
      </c>
      <c r="K2858" t="s">
        <v>154</v>
      </c>
      <c r="L2858" t="s">
        <v>14</v>
      </c>
      <c r="M2858" s="5">
        <v>385.87</v>
      </c>
    </row>
    <row r="2859" spans="1:13" x14ac:dyDescent="0.15">
      <c r="A2859" s="2">
        <v>45364</v>
      </c>
      <c r="B2859" s="3">
        <f t="shared" si="134"/>
        <v>2024</v>
      </c>
      <c r="C2859" t="str">
        <f t="shared" si="132"/>
        <v>2023-2024</v>
      </c>
      <c r="D2859" t="s">
        <v>147</v>
      </c>
      <c r="E2859" t="s">
        <v>67</v>
      </c>
      <c r="F2859" t="str">
        <f t="shared" si="133"/>
        <v>New South Wales</v>
      </c>
      <c r="G2859" t="s">
        <v>10</v>
      </c>
      <c r="H2859">
        <v>2478</v>
      </c>
      <c r="I2859" t="s">
        <v>11</v>
      </c>
      <c r="J2859" t="s">
        <v>68</v>
      </c>
      <c r="K2859" t="s">
        <v>156</v>
      </c>
      <c r="L2859" t="s">
        <v>17</v>
      </c>
      <c r="M2859" s="5">
        <v>386.15</v>
      </c>
    </row>
    <row r="2860" spans="1:13" x14ac:dyDescent="0.15">
      <c r="A2860" s="2">
        <v>45254</v>
      </c>
      <c r="B2860" s="3">
        <f t="shared" si="134"/>
        <v>2024</v>
      </c>
      <c r="C2860" t="str">
        <f t="shared" si="132"/>
        <v>2023-2024</v>
      </c>
      <c r="D2860" t="s">
        <v>148</v>
      </c>
      <c r="E2860" t="s">
        <v>105</v>
      </c>
      <c r="F2860" t="str">
        <f t="shared" si="133"/>
        <v>Victoria</v>
      </c>
      <c r="G2860" t="s">
        <v>45</v>
      </c>
      <c r="H2860">
        <v>3500</v>
      </c>
      <c r="I2860" t="s">
        <v>11</v>
      </c>
      <c r="J2860" t="s">
        <v>60</v>
      </c>
      <c r="K2860" t="s">
        <v>154</v>
      </c>
      <c r="L2860" t="s">
        <v>14</v>
      </c>
      <c r="M2860" s="5">
        <v>386.16999999999996</v>
      </c>
    </row>
    <row r="2861" spans="1:13" x14ac:dyDescent="0.15">
      <c r="A2861" s="2">
        <v>45045</v>
      </c>
      <c r="B2861" s="3">
        <f t="shared" si="134"/>
        <v>2023</v>
      </c>
      <c r="C2861" t="str">
        <f t="shared" si="132"/>
        <v>2022-2023</v>
      </c>
      <c r="D2861" t="s">
        <v>148</v>
      </c>
      <c r="E2861" t="s">
        <v>129</v>
      </c>
      <c r="F2861" t="str">
        <f t="shared" si="133"/>
        <v>Tasmania</v>
      </c>
      <c r="G2861" t="s">
        <v>70</v>
      </c>
      <c r="H2861">
        <v>7010</v>
      </c>
      <c r="I2861" t="s">
        <v>11</v>
      </c>
      <c r="J2861" t="s">
        <v>71</v>
      </c>
      <c r="K2861" t="s">
        <v>150</v>
      </c>
      <c r="L2861" t="s">
        <v>18</v>
      </c>
      <c r="M2861" s="5">
        <v>386.58000000000004</v>
      </c>
    </row>
    <row r="2862" spans="1:13" x14ac:dyDescent="0.15">
      <c r="A2862" s="2">
        <v>45244</v>
      </c>
      <c r="B2862" s="3">
        <f t="shared" si="134"/>
        <v>2024</v>
      </c>
      <c r="C2862" t="str">
        <f t="shared" si="132"/>
        <v>2023-2024</v>
      </c>
      <c r="D2862" t="s">
        <v>147</v>
      </c>
      <c r="E2862" t="s">
        <v>24</v>
      </c>
      <c r="F2862" t="str">
        <f t="shared" si="133"/>
        <v>New South Wales</v>
      </c>
      <c r="G2862" t="s">
        <v>10</v>
      </c>
      <c r="H2862">
        <v>2795</v>
      </c>
      <c r="I2862" t="s">
        <v>11</v>
      </c>
      <c r="J2862" t="s">
        <v>25</v>
      </c>
      <c r="K2862" t="s">
        <v>149</v>
      </c>
      <c r="L2862" t="s">
        <v>15</v>
      </c>
      <c r="M2862" s="5">
        <v>386.64</v>
      </c>
    </row>
    <row r="2863" spans="1:13" x14ac:dyDescent="0.15">
      <c r="A2863" s="2">
        <v>45150</v>
      </c>
      <c r="B2863" s="3">
        <f t="shared" si="134"/>
        <v>2024</v>
      </c>
      <c r="C2863" t="str">
        <f t="shared" si="132"/>
        <v>2023-2024</v>
      </c>
      <c r="D2863" t="s">
        <v>147</v>
      </c>
      <c r="E2863" t="s">
        <v>123</v>
      </c>
      <c r="F2863" t="str">
        <f t="shared" si="133"/>
        <v>Western Australia</v>
      </c>
      <c r="G2863" t="s">
        <v>48</v>
      </c>
      <c r="H2863">
        <v>6109</v>
      </c>
      <c r="I2863" t="s">
        <v>11</v>
      </c>
      <c r="J2863" t="s">
        <v>94</v>
      </c>
      <c r="K2863" t="s">
        <v>154</v>
      </c>
      <c r="L2863" t="s">
        <v>14</v>
      </c>
      <c r="M2863" s="5">
        <v>386.95</v>
      </c>
    </row>
    <row r="2864" spans="1:13" x14ac:dyDescent="0.15">
      <c r="A2864" s="2">
        <v>45477</v>
      </c>
      <c r="B2864" s="3">
        <f t="shared" si="134"/>
        <v>2025</v>
      </c>
      <c r="C2864" t="str">
        <f t="shared" si="132"/>
        <v>2024-2025</v>
      </c>
      <c r="D2864" t="s">
        <v>147</v>
      </c>
      <c r="E2864" t="s">
        <v>96</v>
      </c>
      <c r="F2864" t="str">
        <f t="shared" si="133"/>
        <v>Western Australia</v>
      </c>
      <c r="G2864" t="s">
        <v>48</v>
      </c>
      <c r="H2864">
        <v>6330</v>
      </c>
      <c r="I2864" t="s">
        <v>11</v>
      </c>
      <c r="J2864" t="s">
        <v>94</v>
      </c>
      <c r="K2864" t="s">
        <v>150</v>
      </c>
      <c r="L2864" t="s">
        <v>18</v>
      </c>
      <c r="M2864" s="5">
        <v>387.33</v>
      </c>
    </row>
    <row r="2865" spans="1:13" x14ac:dyDescent="0.15">
      <c r="A2865" s="2">
        <v>45653</v>
      </c>
      <c r="B2865" s="3">
        <f t="shared" si="134"/>
        <v>2025</v>
      </c>
      <c r="C2865" t="str">
        <f t="shared" si="132"/>
        <v>2024-2025</v>
      </c>
      <c r="D2865" t="s">
        <v>147</v>
      </c>
      <c r="E2865" t="s">
        <v>125</v>
      </c>
      <c r="F2865" t="str">
        <f t="shared" si="133"/>
        <v>Victoria</v>
      </c>
      <c r="G2865" t="s">
        <v>45</v>
      </c>
      <c r="H2865">
        <v>3400</v>
      </c>
      <c r="I2865" t="s">
        <v>11</v>
      </c>
      <c r="J2865" t="s">
        <v>60</v>
      </c>
      <c r="K2865" t="s">
        <v>150</v>
      </c>
      <c r="L2865" t="s">
        <v>18</v>
      </c>
      <c r="M2865" s="5">
        <v>387.6</v>
      </c>
    </row>
    <row r="2866" spans="1:13" x14ac:dyDescent="0.15">
      <c r="A2866" s="2">
        <v>45466</v>
      </c>
      <c r="B2866" s="3">
        <f t="shared" si="134"/>
        <v>2024</v>
      </c>
      <c r="C2866" t="str">
        <f t="shared" si="132"/>
        <v>2023-2024</v>
      </c>
      <c r="D2866" t="s">
        <v>147</v>
      </c>
      <c r="E2866" t="s">
        <v>75</v>
      </c>
      <c r="F2866" t="str">
        <f t="shared" si="133"/>
        <v>Victoria</v>
      </c>
      <c r="G2866" t="s">
        <v>45</v>
      </c>
      <c r="H2866">
        <v>3630</v>
      </c>
      <c r="I2866" t="s">
        <v>11</v>
      </c>
      <c r="J2866" t="s">
        <v>55</v>
      </c>
      <c r="K2866" t="s">
        <v>151</v>
      </c>
      <c r="L2866" t="s">
        <v>21</v>
      </c>
      <c r="M2866" s="5">
        <v>388.59</v>
      </c>
    </row>
    <row r="2867" spans="1:13" x14ac:dyDescent="0.15">
      <c r="A2867" s="2">
        <v>45061</v>
      </c>
      <c r="B2867" s="3">
        <f t="shared" si="134"/>
        <v>2023</v>
      </c>
      <c r="C2867" t="str">
        <f t="shared" si="132"/>
        <v>2022-2023</v>
      </c>
      <c r="D2867" t="s">
        <v>148</v>
      </c>
      <c r="E2867" t="s">
        <v>127</v>
      </c>
      <c r="F2867" t="str">
        <f t="shared" si="133"/>
        <v>New South Wales</v>
      </c>
      <c r="G2867" t="s">
        <v>10</v>
      </c>
      <c r="H2867">
        <v>2131</v>
      </c>
      <c r="I2867" t="s">
        <v>11</v>
      </c>
      <c r="J2867" t="s">
        <v>27</v>
      </c>
      <c r="K2867" t="s">
        <v>154</v>
      </c>
      <c r="L2867" t="s">
        <v>14</v>
      </c>
      <c r="M2867" s="5">
        <v>389.97</v>
      </c>
    </row>
    <row r="2868" spans="1:13" x14ac:dyDescent="0.15">
      <c r="A2868" s="2">
        <v>45631</v>
      </c>
      <c r="B2868" s="3">
        <f t="shared" si="134"/>
        <v>2025</v>
      </c>
      <c r="C2868" t="str">
        <f t="shared" si="132"/>
        <v>2024-2025</v>
      </c>
      <c r="D2868" t="s">
        <v>147</v>
      </c>
      <c r="E2868" t="s">
        <v>44</v>
      </c>
      <c r="F2868" t="str">
        <f t="shared" si="133"/>
        <v>Victoria</v>
      </c>
      <c r="G2868" t="s">
        <v>45</v>
      </c>
      <c r="H2868">
        <v>3066</v>
      </c>
      <c r="I2868" t="s">
        <v>11</v>
      </c>
      <c r="J2868" t="s">
        <v>46</v>
      </c>
      <c r="K2868" t="s">
        <v>154</v>
      </c>
      <c r="L2868" t="s">
        <v>14</v>
      </c>
      <c r="M2868" s="5">
        <v>390.13000000000005</v>
      </c>
    </row>
    <row r="2869" spans="1:13" x14ac:dyDescent="0.15">
      <c r="A2869" s="2">
        <v>45068</v>
      </c>
      <c r="B2869" s="3">
        <f t="shared" si="134"/>
        <v>2023</v>
      </c>
      <c r="C2869" t="str">
        <f t="shared" si="132"/>
        <v>2022-2023</v>
      </c>
      <c r="D2869" t="s">
        <v>147</v>
      </c>
      <c r="E2869" t="s">
        <v>50</v>
      </c>
      <c r="F2869" t="str">
        <f t="shared" si="133"/>
        <v>Queensland</v>
      </c>
      <c r="G2869" t="s">
        <v>35</v>
      </c>
      <c r="H2869">
        <v>4703</v>
      </c>
      <c r="I2869" t="s">
        <v>11</v>
      </c>
      <c r="J2869" t="s">
        <v>51</v>
      </c>
      <c r="K2869" t="s">
        <v>151</v>
      </c>
      <c r="L2869" t="s">
        <v>21</v>
      </c>
      <c r="M2869" s="5">
        <v>390.86</v>
      </c>
    </row>
    <row r="2870" spans="1:13" x14ac:dyDescent="0.15">
      <c r="A2870" s="2">
        <v>45511</v>
      </c>
      <c r="B2870" s="3">
        <f t="shared" si="134"/>
        <v>2025</v>
      </c>
      <c r="C2870" t="str">
        <f t="shared" si="132"/>
        <v>2024-2025</v>
      </c>
      <c r="D2870" t="s">
        <v>148</v>
      </c>
      <c r="E2870" t="s">
        <v>82</v>
      </c>
      <c r="F2870" t="str">
        <f t="shared" si="133"/>
        <v>Queensland</v>
      </c>
      <c r="G2870" t="s">
        <v>35</v>
      </c>
      <c r="H2870">
        <v>4012</v>
      </c>
      <c r="I2870" t="s">
        <v>11</v>
      </c>
      <c r="J2870" t="s">
        <v>43</v>
      </c>
      <c r="K2870" t="s">
        <v>150</v>
      </c>
      <c r="L2870" t="s">
        <v>18</v>
      </c>
      <c r="M2870" s="5">
        <v>391.47</v>
      </c>
    </row>
    <row r="2871" spans="1:13" x14ac:dyDescent="0.15">
      <c r="A2871" s="2">
        <v>45623</v>
      </c>
      <c r="B2871" s="3">
        <f t="shared" si="134"/>
        <v>2025</v>
      </c>
      <c r="C2871" t="str">
        <f t="shared" si="132"/>
        <v>2024-2025</v>
      </c>
      <c r="D2871" t="s">
        <v>147</v>
      </c>
      <c r="E2871" t="s">
        <v>139</v>
      </c>
      <c r="F2871" t="str">
        <f t="shared" si="133"/>
        <v>New South Wales</v>
      </c>
      <c r="G2871" t="s">
        <v>10</v>
      </c>
      <c r="H2871">
        <v>2020</v>
      </c>
      <c r="I2871" t="s">
        <v>11</v>
      </c>
      <c r="J2871" t="s">
        <v>12</v>
      </c>
      <c r="K2871" t="s">
        <v>19</v>
      </c>
      <c r="L2871" t="s">
        <v>23</v>
      </c>
      <c r="M2871" s="5">
        <v>391.5</v>
      </c>
    </row>
    <row r="2872" spans="1:13" x14ac:dyDescent="0.15">
      <c r="A2872" s="2">
        <v>44945</v>
      </c>
      <c r="B2872" s="3">
        <f t="shared" si="134"/>
        <v>2023</v>
      </c>
      <c r="C2872" t="str">
        <f t="shared" si="132"/>
        <v>2022-2023</v>
      </c>
      <c r="D2872" t="s">
        <v>147</v>
      </c>
      <c r="E2872" t="s">
        <v>139</v>
      </c>
      <c r="F2872" t="str">
        <f t="shared" si="133"/>
        <v>New South Wales</v>
      </c>
      <c r="G2872" t="s">
        <v>10</v>
      </c>
      <c r="H2872">
        <v>2020</v>
      </c>
      <c r="I2872" t="s">
        <v>11</v>
      </c>
      <c r="J2872" t="s">
        <v>12</v>
      </c>
      <c r="K2872" t="s">
        <v>152</v>
      </c>
      <c r="L2872" t="s">
        <v>13</v>
      </c>
      <c r="M2872" s="5">
        <v>393.64</v>
      </c>
    </row>
    <row r="2873" spans="1:13" x14ac:dyDescent="0.15">
      <c r="A2873" s="2">
        <v>45160</v>
      </c>
      <c r="B2873" s="3">
        <f t="shared" si="134"/>
        <v>2024</v>
      </c>
      <c r="C2873" t="str">
        <f t="shared" si="132"/>
        <v>2023-2024</v>
      </c>
      <c r="D2873" t="s">
        <v>148</v>
      </c>
      <c r="E2873" t="s">
        <v>76</v>
      </c>
      <c r="F2873" t="str">
        <f t="shared" si="133"/>
        <v>Western Australia</v>
      </c>
      <c r="G2873" t="s">
        <v>48</v>
      </c>
      <c r="H2873">
        <v>6450</v>
      </c>
      <c r="I2873" t="s">
        <v>11</v>
      </c>
      <c r="J2873" t="s">
        <v>77</v>
      </c>
      <c r="K2873" t="s">
        <v>153</v>
      </c>
      <c r="L2873" t="s">
        <v>16</v>
      </c>
      <c r="M2873" s="5">
        <v>393.67999999999995</v>
      </c>
    </row>
    <row r="2874" spans="1:13" x14ac:dyDescent="0.15">
      <c r="A2874" s="2">
        <v>45547</v>
      </c>
      <c r="B2874" s="3">
        <f t="shared" si="134"/>
        <v>2025</v>
      </c>
      <c r="C2874" t="str">
        <f t="shared" si="132"/>
        <v>2024-2025</v>
      </c>
      <c r="D2874" t="s">
        <v>147</v>
      </c>
      <c r="E2874" t="s">
        <v>123</v>
      </c>
      <c r="F2874" t="str">
        <f t="shared" si="133"/>
        <v>Western Australia</v>
      </c>
      <c r="G2874" t="s">
        <v>48</v>
      </c>
      <c r="H2874">
        <v>6109</v>
      </c>
      <c r="I2874" t="s">
        <v>11</v>
      </c>
      <c r="J2874" t="s">
        <v>94</v>
      </c>
      <c r="K2874" t="s">
        <v>150</v>
      </c>
      <c r="L2874" t="s">
        <v>18</v>
      </c>
      <c r="M2874" s="5">
        <v>393.69</v>
      </c>
    </row>
    <row r="2875" spans="1:13" x14ac:dyDescent="0.15">
      <c r="A2875" s="2">
        <v>45554</v>
      </c>
      <c r="B2875" s="3">
        <f t="shared" si="134"/>
        <v>2025</v>
      </c>
      <c r="C2875" t="str">
        <f t="shared" si="132"/>
        <v>2024-2025</v>
      </c>
      <c r="D2875" t="s">
        <v>147</v>
      </c>
      <c r="E2875" t="s">
        <v>66</v>
      </c>
      <c r="F2875" t="str">
        <f t="shared" si="133"/>
        <v>South Australia</v>
      </c>
      <c r="G2875" t="s">
        <v>32</v>
      </c>
      <c r="H2875">
        <v>5169</v>
      </c>
      <c r="I2875" t="s">
        <v>11</v>
      </c>
      <c r="J2875" t="s">
        <v>33</v>
      </c>
      <c r="K2875" t="s">
        <v>154</v>
      </c>
      <c r="L2875" t="s">
        <v>14</v>
      </c>
      <c r="M2875" s="5">
        <v>394.43</v>
      </c>
    </row>
    <row r="2876" spans="1:13" x14ac:dyDescent="0.15">
      <c r="A2876" s="2">
        <v>45340</v>
      </c>
      <c r="B2876" s="3">
        <f t="shared" si="134"/>
        <v>2024</v>
      </c>
      <c r="C2876" t="str">
        <f t="shared" si="132"/>
        <v>2023-2024</v>
      </c>
      <c r="D2876" t="s">
        <v>148</v>
      </c>
      <c r="E2876" t="s">
        <v>129</v>
      </c>
      <c r="F2876" t="str">
        <f t="shared" si="133"/>
        <v>Tasmania</v>
      </c>
      <c r="G2876" t="s">
        <v>70</v>
      </c>
      <c r="H2876">
        <v>7010</v>
      </c>
      <c r="I2876" t="s">
        <v>11</v>
      </c>
      <c r="J2876" t="s">
        <v>71</v>
      </c>
      <c r="K2876" t="s">
        <v>151</v>
      </c>
      <c r="L2876" t="s">
        <v>21</v>
      </c>
      <c r="M2876" s="5">
        <v>394.56</v>
      </c>
    </row>
    <row r="2877" spans="1:13" x14ac:dyDescent="0.15">
      <c r="A2877" s="2">
        <v>45624</v>
      </c>
      <c r="B2877" s="3">
        <f t="shared" si="134"/>
        <v>2025</v>
      </c>
      <c r="C2877" t="str">
        <f t="shared" si="132"/>
        <v>2024-2025</v>
      </c>
      <c r="D2877" t="s">
        <v>147</v>
      </c>
      <c r="E2877" t="s">
        <v>69</v>
      </c>
      <c r="F2877" t="str">
        <f t="shared" si="133"/>
        <v>Tasmania</v>
      </c>
      <c r="G2877" t="s">
        <v>70</v>
      </c>
      <c r="H2877">
        <v>7018</v>
      </c>
      <c r="I2877" t="s">
        <v>11</v>
      </c>
      <c r="J2877" t="s">
        <v>71</v>
      </c>
      <c r="K2877" t="s">
        <v>150</v>
      </c>
      <c r="L2877" t="s">
        <v>18</v>
      </c>
      <c r="M2877" s="5">
        <v>395.26</v>
      </c>
    </row>
    <row r="2878" spans="1:13" x14ac:dyDescent="0.15">
      <c r="A2878" s="2">
        <v>45613</v>
      </c>
      <c r="B2878" s="3">
        <f t="shared" si="134"/>
        <v>2025</v>
      </c>
      <c r="C2878" t="str">
        <f t="shared" si="132"/>
        <v>2024-2025</v>
      </c>
      <c r="D2878" t="s">
        <v>148</v>
      </c>
      <c r="E2878" t="s">
        <v>105</v>
      </c>
      <c r="F2878" t="str">
        <f t="shared" si="133"/>
        <v>Victoria</v>
      </c>
      <c r="G2878" t="s">
        <v>45</v>
      </c>
      <c r="H2878">
        <v>3500</v>
      </c>
      <c r="I2878" t="s">
        <v>11</v>
      </c>
      <c r="J2878" t="s">
        <v>60</v>
      </c>
      <c r="K2878" t="s">
        <v>153</v>
      </c>
      <c r="L2878" t="s">
        <v>16</v>
      </c>
      <c r="M2878" s="5">
        <v>395.43999999999994</v>
      </c>
    </row>
    <row r="2879" spans="1:13" x14ac:dyDescent="0.15">
      <c r="A2879" s="2">
        <v>45480</v>
      </c>
      <c r="B2879" s="3">
        <f t="shared" si="134"/>
        <v>2025</v>
      </c>
      <c r="C2879" t="str">
        <f t="shared" si="132"/>
        <v>2024-2025</v>
      </c>
      <c r="D2879" t="s">
        <v>148</v>
      </c>
      <c r="E2879" t="s">
        <v>87</v>
      </c>
      <c r="F2879" t="str">
        <f t="shared" si="133"/>
        <v>New South Wales</v>
      </c>
      <c r="G2879" t="s">
        <v>10</v>
      </c>
      <c r="H2879">
        <v>2790</v>
      </c>
      <c r="I2879" t="s">
        <v>11</v>
      </c>
      <c r="J2879" t="s">
        <v>25</v>
      </c>
      <c r="K2879" t="s">
        <v>150</v>
      </c>
      <c r="L2879" t="s">
        <v>18</v>
      </c>
      <c r="M2879" s="5">
        <v>395.53</v>
      </c>
    </row>
    <row r="2880" spans="1:13" x14ac:dyDescent="0.15">
      <c r="A2880" s="2">
        <v>45082</v>
      </c>
      <c r="B2880" s="3">
        <f t="shared" si="134"/>
        <v>2023</v>
      </c>
      <c r="C2880" t="str">
        <f t="shared" si="132"/>
        <v>2022-2023</v>
      </c>
      <c r="D2880" t="s">
        <v>147</v>
      </c>
      <c r="E2880" t="s">
        <v>90</v>
      </c>
      <c r="F2880" t="str">
        <f t="shared" si="133"/>
        <v>Victoria</v>
      </c>
      <c r="G2880" t="s">
        <v>45</v>
      </c>
      <c r="H2880">
        <v>3179</v>
      </c>
      <c r="I2880" t="s">
        <v>11</v>
      </c>
      <c r="J2880" t="s">
        <v>63</v>
      </c>
      <c r="K2880" t="s">
        <v>154</v>
      </c>
      <c r="L2880" t="s">
        <v>14</v>
      </c>
      <c r="M2880" s="5">
        <v>395.63000000000005</v>
      </c>
    </row>
    <row r="2881" spans="1:13" x14ac:dyDescent="0.15">
      <c r="A2881" s="2">
        <v>45607</v>
      </c>
      <c r="B2881" s="3">
        <f t="shared" si="134"/>
        <v>2025</v>
      </c>
      <c r="C2881" t="str">
        <f t="shared" si="132"/>
        <v>2024-2025</v>
      </c>
      <c r="D2881" t="s">
        <v>147</v>
      </c>
      <c r="E2881" t="s">
        <v>119</v>
      </c>
      <c r="F2881" t="str">
        <f t="shared" si="133"/>
        <v>Queensland</v>
      </c>
      <c r="G2881" t="s">
        <v>35</v>
      </c>
      <c r="H2881">
        <v>4570</v>
      </c>
      <c r="I2881" t="s">
        <v>11</v>
      </c>
      <c r="J2881" t="s">
        <v>120</v>
      </c>
      <c r="K2881" t="s">
        <v>151</v>
      </c>
      <c r="L2881" t="s">
        <v>21</v>
      </c>
      <c r="M2881" s="5">
        <v>395.74</v>
      </c>
    </row>
    <row r="2882" spans="1:13" x14ac:dyDescent="0.15">
      <c r="A2882" s="2">
        <v>45385</v>
      </c>
      <c r="B2882" s="3">
        <f t="shared" si="134"/>
        <v>2024</v>
      </c>
      <c r="C2882" t="str">
        <f t="shared" ref="C2882:C2945" si="135">IF(MONTH(A2882) &gt;= 7, YEAR(A2882) &amp; "-" &amp; YEAR(A2882) + 1, YEAR(A2882) - 1 &amp; "-" &amp; YEAR(A2882))</f>
        <v>2023-2024</v>
      </c>
      <c r="D2882" t="s">
        <v>147</v>
      </c>
      <c r="E2882" t="s">
        <v>119</v>
      </c>
      <c r="F2882" t="str">
        <f t="shared" ref="F2882:F2945" si="136">IF(G2882="WA","Western Australia",
IF(G2882="NSW","New South Wales",
IF(G2882="QLD","Queensland",
IF(G2882="VIC","Victoria",
IF(G2882="TAS","Tasmania",
IF(G2882="SA","South Australia",
IF(G2882="NT","Northern Territory",
IF(G2882="ACT","Australian Capital Territory",G2882))))))))</f>
        <v>Queensland</v>
      </c>
      <c r="G2882" t="s">
        <v>35</v>
      </c>
      <c r="H2882">
        <v>4570</v>
      </c>
      <c r="I2882" t="s">
        <v>11</v>
      </c>
      <c r="J2882" t="s">
        <v>120</v>
      </c>
      <c r="K2882" t="s">
        <v>155</v>
      </c>
      <c r="L2882" t="s">
        <v>20</v>
      </c>
      <c r="M2882" s="5">
        <v>395.97</v>
      </c>
    </row>
    <row r="2883" spans="1:13" x14ac:dyDescent="0.15">
      <c r="A2883" s="2">
        <v>44961</v>
      </c>
      <c r="B2883" s="3">
        <f t="shared" ref="B2883:B2946" si="137">IF(MONTH(A2883)&gt;=7,YEAR(A2883)+1,YEAR(A2883))</f>
        <v>2023</v>
      </c>
      <c r="C2883" t="str">
        <f t="shared" si="135"/>
        <v>2022-2023</v>
      </c>
      <c r="D2883" t="s">
        <v>147</v>
      </c>
      <c r="E2883" t="s">
        <v>97</v>
      </c>
      <c r="F2883" t="str">
        <f t="shared" si="136"/>
        <v>Tasmania</v>
      </c>
      <c r="G2883" t="s">
        <v>70</v>
      </c>
      <c r="H2883">
        <v>7250</v>
      </c>
      <c r="I2883" t="s">
        <v>11</v>
      </c>
      <c r="J2883" t="s">
        <v>71</v>
      </c>
      <c r="K2883" t="s">
        <v>152</v>
      </c>
      <c r="L2883" t="s">
        <v>13</v>
      </c>
      <c r="M2883" s="5">
        <v>396.54000000000008</v>
      </c>
    </row>
    <row r="2884" spans="1:13" x14ac:dyDescent="0.15">
      <c r="A2884" s="2">
        <v>45471</v>
      </c>
      <c r="B2884" s="3">
        <f t="shared" si="137"/>
        <v>2024</v>
      </c>
      <c r="C2884" t="str">
        <f t="shared" si="135"/>
        <v>2023-2024</v>
      </c>
      <c r="D2884" t="s">
        <v>147</v>
      </c>
      <c r="E2884" t="s">
        <v>123</v>
      </c>
      <c r="F2884" t="str">
        <f t="shared" si="136"/>
        <v>Western Australia</v>
      </c>
      <c r="G2884" t="s">
        <v>48</v>
      </c>
      <c r="H2884">
        <v>6109</v>
      </c>
      <c r="I2884" t="s">
        <v>11</v>
      </c>
      <c r="J2884" t="s">
        <v>94</v>
      </c>
      <c r="K2884" t="s">
        <v>155</v>
      </c>
      <c r="L2884" t="s">
        <v>20</v>
      </c>
      <c r="M2884" s="5">
        <v>397.83</v>
      </c>
    </row>
    <row r="2885" spans="1:13" x14ac:dyDescent="0.15">
      <c r="A2885" s="2">
        <v>45363</v>
      </c>
      <c r="B2885" s="3">
        <f t="shared" si="137"/>
        <v>2024</v>
      </c>
      <c r="C2885" t="str">
        <f t="shared" si="135"/>
        <v>2023-2024</v>
      </c>
      <c r="D2885" t="s">
        <v>147</v>
      </c>
      <c r="E2885" t="s">
        <v>65</v>
      </c>
      <c r="F2885" t="str">
        <f t="shared" si="136"/>
        <v>New South Wales</v>
      </c>
      <c r="G2885" t="s">
        <v>10</v>
      </c>
      <c r="H2885">
        <v>2541</v>
      </c>
      <c r="I2885" t="s">
        <v>11</v>
      </c>
      <c r="J2885" t="s">
        <v>58</v>
      </c>
      <c r="K2885" t="s">
        <v>155</v>
      </c>
      <c r="L2885" t="s">
        <v>20</v>
      </c>
      <c r="M2885" s="5">
        <v>398.48</v>
      </c>
    </row>
    <row r="2886" spans="1:13" x14ac:dyDescent="0.15">
      <c r="A2886" s="2">
        <v>45261</v>
      </c>
      <c r="B2886" s="3">
        <f t="shared" si="137"/>
        <v>2024</v>
      </c>
      <c r="C2886" t="str">
        <f t="shared" si="135"/>
        <v>2023-2024</v>
      </c>
      <c r="D2886" t="s">
        <v>147</v>
      </c>
      <c r="E2886" t="s">
        <v>78</v>
      </c>
      <c r="F2886" t="str">
        <f t="shared" si="136"/>
        <v>New South Wales</v>
      </c>
      <c r="G2886" t="s">
        <v>10</v>
      </c>
      <c r="H2886">
        <v>2350</v>
      </c>
      <c r="I2886" t="s">
        <v>11</v>
      </c>
      <c r="J2886" t="s">
        <v>68</v>
      </c>
      <c r="K2886" t="s">
        <v>156</v>
      </c>
      <c r="L2886" t="s">
        <v>17</v>
      </c>
      <c r="M2886" s="5">
        <v>398.57000000000005</v>
      </c>
    </row>
    <row r="2887" spans="1:13" x14ac:dyDescent="0.15">
      <c r="A2887" s="2">
        <v>45161</v>
      </c>
      <c r="B2887" s="3">
        <f t="shared" si="137"/>
        <v>2024</v>
      </c>
      <c r="C2887" t="str">
        <f t="shared" si="135"/>
        <v>2023-2024</v>
      </c>
      <c r="D2887" t="s">
        <v>147</v>
      </c>
      <c r="E2887" t="s">
        <v>124</v>
      </c>
      <c r="F2887" t="str">
        <f t="shared" si="136"/>
        <v>New South Wales</v>
      </c>
      <c r="G2887" t="s">
        <v>10</v>
      </c>
      <c r="H2887">
        <v>2015</v>
      </c>
      <c r="I2887" t="s">
        <v>11</v>
      </c>
      <c r="J2887" t="s">
        <v>12</v>
      </c>
      <c r="K2887" t="s">
        <v>156</v>
      </c>
      <c r="L2887" t="s">
        <v>17</v>
      </c>
      <c r="M2887" s="5">
        <v>398.90999999999997</v>
      </c>
    </row>
    <row r="2888" spans="1:13" x14ac:dyDescent="0.15">
      <c r="A2888" s="2">
        <v>45633</v>
      </c>
      <c r="B2888" s="3">
        <f t="shared" si="137"/>
        <v>2025</v>
      </c>
      <c r="C2888" t="str">
        <f t="shared" si="135"/>
        <v>2024-2025</v>
      </c>
      <c r="D2888" t="s">
        <v>148</v>
      </c>
      <c r="E2888" t="s">
        <v>91</v>
      </c>
      <c r="F2888" t="str">
        <f t="shared" si="136"/>
        <v>Victoria</v>
      </c>
      <c r="G2888" t="s">
        <v>45</v>
      </c>
      <c r="H2888">
        <v>3690</v>
      </c>
      <c r="I2888" t="s">
        <v>11</v>
      </c>
      <c r="J2888" t="s">
        <v>55</v>
      </c>
      <c r="K2888" t="s">
        <v>154</v>
      </c>
      <c r="L2888" t="s">
        <v>14</v>
      </c>
      <c r="M2888" s="5">
        <v>399.65999999999997</v>
      </c>
    </row>
    <row r="2889" spans="1:13" x14ac:dyDescent="0.15">
      <c r="A2889" s="2">
        <v>45487</v>
      </c>
      <c r="B2889" s="3">
        <f t="shared" si="137"/>
        <v>2025</v>
      </c>
      <c r="C2889" t="str">
        <f t="shared" si="135"/>
        <v>2024-2025</v>
      </c>
      <c r="D2889" t="s">
        <v>147</v>
      </c>
      <c r="E2889" t="s">
        <v>128</v>
      </c>
      <c r="F2889" t="str">
        <f t="shared" si="136"/>
        <v>Western Australia</v>
      </c>
      <c r="G2889" t="s">
        <v>48</v>
      </c>
      <c r="H2889">
        <v>6027</v>
      </c>
      <c r="I2889" t="s">
        <v>11</v>
      </c>
      <c r="J2889" t="s">
        <v>49</v>
      </c>
      <c r="K2889" t="s">
        <v>154</v>
      </c>
      <c r="L2889" t="s">
        <v>14</v>
      </c>
      <c r="M2889" s="5">
        <v>401.65999999999997</v>
      </c>
    </row>
    <row r="2890" spans="1:13" x14ac:dyDescent="0.15">
      <c r="A2890" s="2">
        <v>45270</v>
      </c>
      <c r="B2890" s="3">
        <f t="shared" si="137"/>
        <v>2024</v>
      </c>
      <c r="C2890" t="str">
        <f t="shared" si="135"/>
        <v>2023-2024</v>
      </c>
      <c r="D2890" t="s">
        <v>147</v>
      </c>
      <c r="E2890" t="s">
        <v>69</v>
      </c>
      <c r="F2890" t="str">
        <f t="shared" si="136"/>
        <v>Tasmania</v>
      </c>
      <c r="G2890" t="s">
        <v>70</v>
      </c>
      <c r="H2890">
        <v>7018</v>
      </c>
      <c r="I2890" t="s">
        <v>11</v>
      </c>
      <c r="J2890" t="s">
        <v>71</v>
      </c>
      <c r="K2890" t="s">
        <v>153</v>
      </c>
      <c r="L2890" t="s">
        <v>16</v>
      </c>
      <c r="M2890" s="5">
        <v>401.71</v>
      </c>
    </row>
    <row r="2891" spans="1:13" x14ac:dyDescent="0.15">
      <c r="A2891" s="2">
        <v>45016</v>
      </c>
      <c r="B2891" s="3">
        <f t="shared" si="137"/>
        <v>2023</v>
      </c>
      <c r="C2891" t="str">
        <f t="shared" si="135"/>
        <v>2022-2023</v>
      </c>
      <c r="D2891" t="s">
        <v>147</v>
      </c>
      <c r="E2891" t="s">
        <v>93</v>
      </c>
      <c r="F2891" t="str">
        <f t="shared" si="136"/>
        <v>Western Australia</v>
      </c>
      <c r="G2891" t="s">
        <v>48</v>
      </c>
      <c r="H2891">
        <v>6112</v>
      </c>
      <c r="I2891" t="s">
        <v>11</v>
      </c>
      <c r="J2891" t="s">
        <v>94</v>
      </c>
      <c r="K2891" t="s">
        <v>153</v>
      </c>
      <c r="L2891" t="s">
        <v>16</v>
      </c>
      <c r="M2891" s="5">
        <v>402.07000000000005</v>
      </c>
    </row>
    <row r="2892" spans="1:13" x14ac:dyDescent="0.15">
      <c r="A2892" s="2">
        <v>45625</v>
      </c>
      <c r="B2892" s="3">
        <f t="shared" si="137"/>
        <v>2025</v>
      </c>
      <c r="C2892" t="str">
        <f t="shared" si="135"/>
        <v>2024-2025</v>
      </c>
      <c r="D2892" t="s">
        <v>148</v>
      </c>
      <c r="E2892" t="s">
        <v>146</v>
      </c>
      <c r="F2892" t="str">
        <f t="shared" si="136"/>
        <v>Victoria</v>
      </c>
      <c r="G2892" t="s">
        <v>45</v>
      </c>
      <c r="H2892">
        <v>3353</v>
      </c>
      <c r="I2892" t="s">
        <v>11</v>
      </c>
      <c r="J2892" t="s">
        <v>60</v>
      </c>
      <c r="K2892" t="s">
        <v>155</v>
      </c>
      <c r="L2892" t="s">
        <v>20</v>
      </c>
      <c r="M2892" s="5">
        <v>402.18000000000006</v>
      </c>
    </row>
    <row r="2893" spans="1:13" x14ac:dyDescent="0.15">
      <c r="A2893" s="2">
        <v>45339</v>
      </c>
      <c r="B2893" s="3">
        <f t="shared" si="137"/>
        <v>2024</v>
      </c>
      <c r="C2893" t="str">
        <f t="shared" si="135"/>
        <v>2023-2024</v>
      </c>
      <c r="D2893" t="s">
        <v>147</v>
      </c>
      <c r="E2893" t="s">
        <v>117</v>
      </c>
      <c r="F2893" t="str">
        <f t="shared" si="136"/>
        <v>Queensland</v>
      </c>
      <c r="G2893" t="s">
        <v>35</v>
      </c>
      <c r="H2893">
        <v>4119</v>
      </c>
      <c r="I2893" t="s">
        <v>11</v>
      </c>
      <c r="J2893" t="s">
        <v>43</v>
      </c>
      <c r="K2893" t="s">
        <v>19</v>
      </c>
      <c r="L2893" t="s">
        <v>23</v>
      </c>
      <c r="M2893" s="5">
        <v>403.25</v>
      </c>
    </row>
    <row r="2894" spans="1:13" x14ac:dyDescent="0.15">
      <c r="A2894" s="2">
        <v>45360</v>
      </c>
      <c r="B2894" s="3">
        <f t="shared" si="137"/>
        <v>2024</v>
      </c>
      <c r="C2894" t="str">
        <f t="shared" si="135"/>
        <v>2023-2024</v>
      </c>
      <c r="D2894" t="s">
        <v>148</v>
      </c>
      <c r="E2894" t="s">
        <v>135</v>
      </c>
      <c r="F2894" t="str">
        <f t="shared" si="136"/>
        <v>Victoria</v>
      </c>
      <c r="G2894" t="s">
        <v>45</v>
      </c>
      <c r="H2894">
        <v>3550</v>
      </c>
      <c r="I2894" t="s">
        <v>11</v>
      </c>
      <c r="J2894" t="s">
        <v>60</v>
      </c>
      <c r="K2894" t="s">
        <v>19</v>
      </c>
      <c r="L2894" t="s">
        <v>23</v>
      </c>
      <c r="M2894" s="5">
        <v>403.37</v>
      </c>
    </row>
    <row r="2895" spans="1:13" x14ac:dyDescent="0.15">
      <c r="A2895" s="2">
        <v>45088</v>
      </c>
      <c r="B2895" s="3">
        <f t="shared" si="137"/>
        <v>2023</v>
      </c>
      <c r="C2895" t="str">
        <f t="shared" si="135"/>
        <v>2022-2023</v>
      </c>
      <c r="D2895" t="s">
        <v>147</v>
      </c>
      <c r="E2895" t="s">
        <v>57</v>
      </c>
      <c r="F2895" t="str">
        <f t="shared" si="136"/>
        <v>New South Wales</v>
      </c>
      <c r="G2895" t="s">
        <v>10</v>
      </c>
      <c r="H2895">
        <v>2560</v>
      </c>
      <c r="I2895" t="s">
        <v>11</v>
      </c>
      <c r="J2895" t="s">
        <v>58</v>
      </c>
      <c r="K2895" t="s">
        <v>155</v>
      </c>
      <c r="L2895" t="s">
        <v>20</v>
      </c>
      <c r="M2895" s="5">
        <v>403.98</v>
      </c>
    </row>
    <row r="2896" spans="1:13" x14ac:dyDescent="0.15">
      <c r="A2896" s="2">
        <v>45041</v>
      </c>
      <c r="B2896" s="3">
        <f t="shared" si="137"/>
        <v>2023</v>
      </c>
      <c r="C2896" t="str">
        <f t="shared" si="135"/>
        <v>2022-2023</v>
      </c>
      <c r="D2896" t="s">
        <v>147</v>
      </c>
      <c r="E2896" t="s">
        <v>114</v>
      </c>
      <c r="F2896" t="str">
        <f t="shared" si="136"/>
        <v>Victoria</v>
      </c>
      <c r="G2896" t="s">
        <v>45</v>
      </c>
      <c r="H2896">
        <v>3551</v>
      </c>
      <c r="I2896" t="s">
        <v>11</v>
      </c>
      <c r="J2896" t="s">
        <v>60</v>
      </c>
      <c r="K2896" t="s">
        <v>152</v>
      </c>
      <c r="L2896" t="s">
        <v>13</v>
      </c>
      <c r="M2896" s="5">
        <v>404.72000000000008</v>
      </c>
    </row>
    <row r="2897" spans="1:13" x14ac:dyDescent="0.15">
      <c r="A2897" s="2">
        <v>45165</v>
      </c>
      <c r="B2897" s="3">
        <f t="shared" si="137"/>
        <v>2024</v>
      </c>
      <c r="C2897" t="str">
        <f t="shared" si="135"/>
        <v>2023-2024</v>
      </c>
      <c r="D2897" t="s">
        <v>148</v>
      </c>
      <c r="E2897" t="s">
        <v>131</v>
      </c>
      <c r="F2897" t="str">
        <f t="shared" si="136"/>
        <v>Western Australia</v>
      </c>
      <c r="G2897" t="s">
        <v>48</v>
      </c>
      <c r="H2897">
        <v>6530</v>
      </c>
      <c r="I2897" t="s">
        <v>11</v>
      </c>
      <c r="J2897" t="s">
        <v>77</v>
      </c>
      <c r="K2897" t="s">
        <v>152</v>
      </c>
      <c r="L2897" t="s">
        <v>13</v>
      </c>
      <c r="M2897" s="5">
        <v>405.1</v>
      </c>
    </row>
    <row r="2898" spans="1:13" x14ac:dyDescent="0.15">
      <c r="A2898" s="2">
        <v>45518</v>
      </c>
      <c r="B2898" s="3">
        <f t="shared" si="137"/>
        <v>2025</v>
      </c>
      <c r="C2898" t="str">
        <f t="shared" si="135"/>
        <v>2024-2025</v>
      </c>
      <c r="D2898" t="s">
        <v>148</v>
      </c>
      <c r="E2898" t="s">
        <v>112</v>
      </c>
      <c r="F2898" t="str">
        <f t="shared" si="136"/>
        <v>Victoria</v>
      </c>
      <c r="G2898" t="s">
        <v>45</v>
      </c>
      <c r="H2898">
        <v>3076</v>
      </c>
      <c r="I2898" t="s">
        <v>11</v>
      </c>
      <c r="J2898" t="s">
        <v>46</v>
      </c>
      <c r="K2898" t="s">
        <v>154</v>
      </c>
      <c r="L2898" t="s">
        <v>14</v>
      </c>
      <c r="M2898" s="5">
        <v>405.41999999999996</v>
      </c>
    </row>
    <row r="2899" spans="1:13" x14ac:dyDescent="0.15">
      <c r="A2899" s="2">
        <v>44975</v>
      </c>
      <c r="B2899" s="3">
        <f t="shared" si="137"/>
        <v>2023</v>
      </c>
      <c r="C2899" t="str">
        <f t="shared" si="135"/>
        <v>2022-2023</v>
      </c>
      <c r="D2899" t="s">
        <v>148</v>
      </c>
      <c r="E2899" t="s">
        <v>88</v>
      </c>
      <c r="F2899" t="str">
        <f t="shared" si="136"/>
        <v>South Australia</v>
      </c>
      <c r="G2899" t="s">
        <v>32</v>
      </c>
      <c r="H2899">
        <v>5011</v>
      </c>
      <c r="I2899" t="s">
        <v>11</v>
      </c>
      <c r="J2899" t="s">
        <v>33</v>
      </c>
      <c r="K2899" t="s">
        <v>153</v>
      </c>
      <c r="L2899" t="s">
        <v>16</v>
      </c>
      <c r="M2899" s="5">
        <v>405.67999999999995</v>
      </c>
    </row>
    <row r="2900" spans="1:13" x14ac:dyDescent="0.15">
      <c r="A2900" s="2">
        <v>45541</v>
      </c>
      <c r="B2900" s="3">
        <f t="shared" si="137"/>
        <v>2025</v>
      </c>
      <c r="C2900" t="str">
        <f t="shared" si="135"/>
        <v>2024-2025</v>
      </c>
      <c r="D2900" t="s">
        <v>147</v>
      </c>
      <c r="E2900" t="s">
        <v>108</v>
      </c>
      <c r="F2900" t="str">
        <f t="shared" si="136"/>
        <v>Victoria</v>
      </c>
      <c r="G2900" t="s">
        <v>45</v>
      </c>
      <c r="H2900">
        <v>3018</v>
      </c>
      <c r="I2900" t="s">
        <v>11</v>
      </c>
      <c r="J2900" t="s">
        <v>46</v>
      </c>
      <c r="K2900" t="s">
        <v>149</v>
      </c>
      <c r="L2900" t="s">
        <v>15</v>
      </c>
      <c r="M2900" s="5">
        <v>405.97</v>
      </c>
    </row>
    <row r="2901" spans="1:13" x14ac:dyDescent="0.15">
      <c r="A2901" s="2">
        <v>45619</v>
      </c>
      <c r="B2901" s="3">
        <f t="shared" si="137"/>
        <v>2025</v>
      </c>
      <c r="C2901" t="str">
        <f t="shared" si="135"/>
        <v>2024-2025</v>
      </c>
      <c r="D2901" t="s">
        <v>147</v>
      </c>
      <c r="E2901" t="s">
        <v>117</v>
      </c>
      <c r="F2901" t="str">
        <f t="shared" si="136"/>
        <v>Queensland</v>
      </c>
      <c r="G2901" t="s">
        <v>35</v>
      </c>
      <c r="H2901">
        <v>4119</v>
      </c>
      <c r="I2901" t="s">
        <v>11</v>
      </c>
      <c r="J2901" t="s">
        <v>43</v>
      </c>
      <c r="K2901" t="s">
        <v>149</v>
      </c>
      <c r="L2901" t="s">
        <v>15</v>
      </c>
      <c r="M2901" s="5">
        <v>407.3</v>
      </c>
    </row>
    <row r="2902" spans="1:13" x14ac:dyDescent="0.15">
      <c r="A2902" s="2">
        <v>45178</v>
      </c>
      <c r="B2902" s="3">
        <f t="shared" si="137"/>
        <v>2024</v>
      </c>
      <c r="C2902" t="str">
        <f t="shared" si="135"/>
        <v>2023-2024</v>
      </c>
      <c r="D2902" t="s">
        <v>147</v>
      </c>
      <c r="E2902" t="s">
        <v>56</v>
      </c>
      <c r="F2902" t="str">
        <f t="shared" si="136"/>
        <v>Northern Territory</v>
      </c>
      <c r="G2902" t="s">
        <v>29</v>
      </c>
      <c r="H2902">
        <v>870</v>
      </c>
      <c r="I2902" t="s">
        <v>11</v>
      </c>
      <c r="J2902" t="s">
        <v>30</v>
      </c>
      <c r="K2902" t="s">
        <v>153</v>
      </c>
      <c r="L2902" t="s">
        <v>16</v>
      </c>
      <c r="M2902" s="5">
        <v>407.71</v>
      </c>
    </row>
    <row r="2903" spans="1:13" x14ac:dyDescent="0.15">
      <c r="A2903" s="2">
        <v>45583</v>
      </c>
      <c r="B2903" s="3">
        <f t="shared" si="137"/>
        <v>2025</v>
      </c>
      <c r="C2903" t="str">
        <f t="shared" si="135"/>
        <v>2024-2025</v>
      </c>
      <c r="D2903" t="s">
        <v>148</v>
      </c>
      <c r="E2903" t="s">
        <v>112</v>
      </c>
      <c r="F2903" t="str">
        <f t="shared" si="136"/>
        <v>Victoria</v>
      </c>
      <c r="G2903" t="s">
        <v>45</v>
      </c>
      <c r="H2903">
        <v>3076</v>
      </c>
      <c r="I2903" t="s">
        <v>11</v>
      </c>
      <c r="J2903" t="s">
        <v>46</v>
      </c>
      <c r="K2903" t="s">
        <v>154</v>
      </c>
      <c r="L2903" t="s">
        <v>14</v>
      </c>
      <c r="M2903" s="5">
        <v>408.49</v>
      </c>
    </row>
    <row r="2904" spans="1:13" x14ac:dyDescent="0.15">
      <c r="A2904" s="2">
        <v>45233</v>
      </c>
      <c r="B2904" s="3">
        <f t="shared" si="137"/>
        <v>2024</v>
      </c>
      <c r="C2904" t="str">
        <f t="shared" si="135"/>
        <v>2023-2024</v>
      </c>
      <c r="D2904" t="s">
        <v>147</v>
      </c>
      <c r="E2904" t="s">
        <v>124</v>
      </c>
      <c r="F2904" t="str">
        <f t="shared" si="136"/>
        <v>New South Wales</v>
      </c>
      <c r="G2904" t="s">
        <v>10</v>
      </c>
      <c r="H2904">
        <v>2015</v>
      </c>
      <c r="I2904" t="s">
        <v>11</v>
      </c>
      <c r="J2904" t="s">
        <v>12</v>
      </c>
      <c r="K2904" t="s">
        <v>154</v>
      </c>
      <c r="L2904" t="s">
        <v>14</v>
      </c>
      <c r="M2904" s="5">
        <v>409.29999999999995</v>
      </c>
    </row>
    <row r="2905" spans="1:13" x14ac:dyDescent="0.15">
      <c r="A2905" s="2">
        <v>45291</v>
      </c>
      <c r="B2905" s="3">
        <f t="shared" si="137"/>
        <v>2024</v>
      </c>
      <c r="C2905" t="str">
        <f t="shared" si="135"/>
        <v>2023-2024</v>
      </c>
      <c r="D2905" t="s">
        <v>148</v>
      </c>
      <c r="E2905" t="s">
        <v>129</v>
      </c>
      <c r="F2905" t="str">
        <f t="shared" si="136"/>
        <v>Tasmania</v>
      </c>
      <c r="G2905" t="s">
        <v>70</v>
      </c>
      <c r="H2905">
        <v>7010</v>
      </c>
      <c r="I2905" t="s">
        <v>11</v>
      </c>
      <c r="J2905" t="s">
        <v>71</v>
      </c>
      <c r="K2905" t="s">
        <v>19</v>
      </c>
      <c r="L2905" t="s">
        <v>23</v>
      </c>
      <c r="M2905" s="5">
        <v>410.28</v>
      </c>
    </row>
    <row r="2906" spans="1:13" x14ac:dyDescent="0.15">
      <c r="A2906" s="2">
        <v>45290</v>
      </c>
      <c r="B2906" s="3">
        <f t="shared" si="137"/>
        <v>2024</v>
      </c>
      <c r="C2906" t="str">
        <f t="shared" si="135"/>
        <v>2023-2024</v>
      </c>
      <c r="D2906" t="s">
        <v>147</v>
      </c>
      <c r="E2906" t="s">
        <v>42</v>
      </c>
      <c r="F2906" t="str">
        <f t="shared" si="136"/>
        <v>Queensland</v>
      </c>
      <c r="G2906" t="s">
        <v>35</v>
      </c>
      <c r="H2906">
        <v>4053</v>
      </c>
      <c r="I2906" t="s">
        <v>11</v>
      </c>
      <c r="J2906" t="s">
        <v>43</v>
      </c>
      <c r="K2906" t="s">
        <v>154</v>
      </c>
      <c r="L2906" t="s">
        <v>14</v>
      </c>
      <c r="M2906" s="5">
        <v>410.50000000000006</v>
      </c>
    </row>
    <row r="2907" spans="1:13" x14ac:dyDescent="0.15">
      <c r="A2907" s="2">
        <v>45021</v>
      </c>
      <c r="B2907" s="3">
        <f t="shared" si="137"/>
        <v>2023</v>
      </c>
      <c r="C2907" t="str">
        <f t="shared" si="135"/>
        <v>2022-2023</v>
      </c>
      <c r="D2907" t="s">
        <v>147</v>
      </c>
      <c r="E2907" t="s">
        <v>69</v>
      </c>
      <c r="F2907" t="str">
        <f t="shared" si="136"/>
        <v>Tasmania</v>
      </c>
      <c r="G2907" t="s">
        <v>70</v>
      </c>
      <c r="H2907">
        <v>7018</v>
      </c>
      <c r="I2907" t="s">
        <v>11</v>
      </c>
      <c r="J2907" t="s">
        <v>71</v>
      </c>
      <c r="K2907" t="s">
        <v>155</v>
      </c>
      <c r="L2907" t="s">
        <v>20</v>
      </c>
      <c r="M2907" s="5">
        <v>411.59000000000003</v>
      </c>
    </row>
    <row r="2908" spans="1:13" x14ac:dyDescent="0.15">
      <c r="A2908" s="2">
        <v>44989</v>
      </c>
      <c r="B2908" s="3">
        <f t="shared" si="137"/>
        <v>2023</v>
      </c>
      <c r="C2908" t="str">
        <f t="shared" si="135"/>
        <v>2022-2023</v>
      </c>
      <c r="D2908" t="s">
        <v>147</v>
      </c>
      <c r="E2908" t="s">
        <v>90</v>
      </c>
      <c r="F2908" t="str">
        <f t="shared" si="136"/>
        <v>Victoria</v>
      </c>
      <c r="G2908" t="s">
        <v>45</v>
      </c>
      <c r="H2908">
        <v>3179</v>
      </c>
      <c r="I2908" t="s">
        <v>11</v>
      </c>
      <c r="J2908" t="s">
        <v>63</v>
      </c>
      <c r="K2908" t="s">
        <v>149</v>
      </c>
      <c r="L2908" t="s">
        <v>15</v>
      </c>
      <c r="M2908" s="5">
        <v>411.6</v>
      </c>
    </row>
    <row r="2909" spans="1:13" x14ac:dyDescent="0.15">
      <c r="A2909" s="2">
        <v>45019</v>
      </c>
      <c r="B2909" s="3">
        <f t="shared" si="137"/>
        <v>2023</v>
      </c>
      <c r="C2909" t="str">
        <f t="shared" si="135"/>
        <v>2022-2023</v>
      </c>
      <c r="D2909" t="s">
        <v>147</v>
      </c>
      <c r="E2909" t="s">
        <v>103</v>
      </c>
      <c r="F2909" t="str">
        <f t="shared" si="136"/>
        <v>Queensland</v>
      </c>
      <c r="G2909" t="s">
        <v>35</v>
      </c>
      <c r="H2909">
        <v>4509</v>
      </c>
      <c r="I2909" t="s">
        <v>11</v>
      </c>
      <c r="J2909" t="s">
        <v>104</v>
      </c>
      <c r="K2909" t="s">
        <v>153</v>
      </c>
      <c r="L2909" t="s">
        <v>16</v>
      </c>
      <c r="M2909" s="5">
        <v>411.78</v>
      </c>
    </row>
    <row r="2910" spans="1:13" x14ac:dyDescent="0.15">
      <c r="A2910" s="2">
        <v>45045</v>
      </c>
      <c r="B2910" s="3">
        <f t="shared" si="137"/>
        <v>2023</v>
      </c>
      <c r="C2910" t="str">
        <f t="shared" si="135"/>
        <v>2022-2023</v>
      </c>
      <c r="D2910" t="s">
        <v>147</v>
      </c>
      <c r="E2910" t="s">
        <v>108</v>
      </c>
      <c r="F2910" t="str">
        <f t="shared" si="136"/>
        <v>Victoria</v>
      </c>
      <c r="G2910" t="s">
        <v>45</v>
      </c>
      <c r="H2910">
        <v>3018</v>
      </c>
      <c r="I2910" t="s">
        <v>11</v>
      </c>
      <c r="J2910" t="s">
        <v>46</v>
      </c>
      <c r="K2910" t="s">
        <v>152</v>
      </c>
      <c r="L2910" t="s">
        <v>13</v>
      </c>
      <c r="M2910" s="5">
        <v>412.16000000000008</v>
      </c>
    </row>
    <row r="2911" spans="1:13" x14ac:dyDescent="0.15">
      <c r="A2911" s="2">
        <v>45469</v>
      </c>
      <c r="B2911" s="3">
        <f t="shared" si="137"/>
        <v>2024</v>
      </c>
      <c r="C2911" t="str">
        <f t="shared" si="135"/>
        <v>2023-2024</v>
      </c>
      <c r="D2911" t="s">
        <v>147</v>
      </c>
      <c r="E2911" t="s">
        <v>64</v>
      </c>
      <c r="F2911" t="str">
        <f t="shared" si="136"/>
        <v>Victoria</v>
      </c>
      <c r="G2911" t="s">
        <v>45</v>
      </c>
      <c r="H2911">
        <v>3199</v>
      </c>
      <c r="I2911" t="s">
        <v>11</v>
      </c>
      <c r="J2911" t="s">
        <v>63</v>
      </c>
      <c r="K2911" t="s">
        <v>156</v>
      </c>
      <c r="L2911" t="s">
        <v>17</v>
      </c>
      <c r="M2911" s="5">
        <v>413.14</v>
      </c>
    </row>
    <row r="2912" spans="1:13" x14ac:dyDescent="0.15">
      <c r="A2912" s="2">
        <v>45526</v>
      </c>
      <c r="B2912" s="3">
        <f t="shared" si="137"/>
        <v>2025</v>
      </c>
      <c r="C2912" t="str">
        <f t="shared" si="135"/>
        <v>2024-2025</v>
      </c>
      <c r="D2912" t="s">
        <v>147</v>
      </c>
      <c r="E2912" t="s">
        <v>40</v>
      </c>
      <c r="F2912" t="str">
        <f t="shared" si="136"/>
        <v>New South Wales</v>
      </c>
      <c r="G2912" t="s">
        <v>10</v>
      </c>
      <c r="H2912">
        <v>2116</v>
      </c>
      <c r="I2912" t="s">
        <v>11</v>
      </c>
      <c r="J2912" t="s">
        <v>27</v>
      </c>
      <c r="K2912" t="s">
        <v>19</v>
      </c>
      <c r="L2912" t="s">
        <v>23</v>
      </c>
      <c r="M2912" s="5">
        <v>413.26000000000005</v>
      </c>
    </row>
    <row r="2913" spans="1:13" x14ac:dyDescent="0.15">
      <c r="A2913" s="2">
        <v>45320</v>
      </c>
      <c r="B2913" s="3">
        <f t="shared" si="137"/>
        <v>2024</v>
      </c>
      <c r="C2913" t="str">
        <f t="shared" si="135"/>
        <v>2023-2024</v>
      </c>
      <c r="D2913" t="s">
        <v>147</v>
      </c>
      <c r="E2913" t="s">
        <v>130</v>
      </c>
      <c r="F2913" t="str">
        <f t="shared" si="136"/>
        <v>South Australia</v>
      </c>
      <c r="G2913" t="s">
        <v>32</v>
      </c>
      <c r="H2913">
        <v>5290</v>
      </c>
      <c r="I2913" t="s">
        <v>11</v>
      </c>
      <c r="J2913" t="s">
        <v>38</v>
      </c>
      <c r="K2913" t="s">
        <v>149</v>
      </c>
      <c r="L2913" t="s">
        <v>15</v>
      </c>
      <c r="M2913" s="5">
        <v>413.48</v>
      </c>
    </row>
    <row r="2914" spans="1:13" x14ac:dyDescent="0.15">
      <c r="A2914" s="2">
        <v>45340</v>
      </c>
      <c r="B2914" s="3">
        <f t="shared" si="137"/>
        <v>2024</v>
      </c>
      <c r="C2914" t="str">
        <f t="shared" si="135"/>
        <v>2023-2024</v>
      </c>
      <c r="D2914" t="s">
        <v>148</v>
      </c>
      <c r="E2914" t="s">
        <v>118</v>
      </c>
      <c r="F2914" t="str">
        <f t="shared" si="136"/>
        <v>New South Wales</v>
      </c>
      <c r="G2914" t="s">
        <v>10</v>
      </c>
      <c r="H2914">
        <v>2158</v>
      </c>
      <c r="I2914" t="s">
        <v>11</v>
      </c>
      <c r="J2914" t="s">
        <v>27</v>
      </c>
      <c r="K2914" t="s">
        <v>152</v>
      </c>
      <c r="L2914" t="s">
        <v>13</v>
      </c>
      <c r="M2914" s="5">
        <v>414.34000000000003</v>
      </c>
    </row>
    <row r="2915" spans="1:13" x14ac:dyDescent="0.15">
      <c r="A2915" s="2">
        <v>45336</v>
      </c>
      <c r="B2915" s="3">
        <f t="shared" si="137"/>
        <v>2024</v>
      </c>
      <c r="C2915" t="str">
        <f t="shared" si="135"/>
        <v>2023-2024</v>
      </c>
      <c r="D2915" t="s">
        <v>147</v>
      </c>
      <c r="E2915" t="s">
        <v>144</v>
      </c>
      <c r="F2915" t="str">
        <f t="shared" si="136"/>
        <v>Queensland</v>
      </c>
      <c r="G2915" t="s">
        <v>35</v>
      </c>
      <c r="H2915">
        <v>4566</v>
      </c>
      <c r="I2915" t="s">
        <v>11</v>
      </c>
      <c r="J2915" t="s">
        <v>120</v>
      </c>
      <c r="K2915" t="s">
        <v>149</v>
      </c>
      <c r="L2915" t="s">
        <v>15</v>
      </c>
      <c r="M2915" s="5">
        <v>414.75</v>
      </c>
    </row>
    <row r="2916" spans="1:13" x14ac:dyDescent="0.15">
      <c r="A2916" s="2">
        <v>45054</v>
      </c>
      <c r="B2916" s="3">
        <f t="shared" si="137"/>
        <v>2023</v>
      </c>
      <c r="C2916" t="str">
        <f t="shared" si="135"/>
        <v>2022-2023</v>
      </c>
      <c r="D2916" t="s">
        <v>147</v>
      </c>
      <c r="E2916" t="s">
        <v>93</v>
      </c>
      <c r="F2916" t="str">
        <f t="shared" si="136"/>
        <v>Western Australia</v>
      </c>
      <c r="G2916" t="s">
        <v>48</v>
      </c>
      <c r="H2916">
        <v>6112</v>
      </c>
      <c r="I2916" t="s">
        <v>11</v>
      </c>
      <c r="J2916" t="s">
        <v>94</v>
      </c>
      <c r="K2916" t="s">
        <v>152</v>
      </c>
      <c r="L2916" t="s">
        <v>13</v>
      </c>
      <c r="M2916" s="5">
        <v>414.84</v>
      </c>
    </row>
    <row r="2917" spans="1:13" x14ac:dyDescent="0.15">
      <c r="A2917" s="2">
        <v>44954</v>
      </c>
      <c r="B2917" s="3">
        <f t="shared" si="137"/>
        <v>2023</v>
      </c>
      <c r="C2917" t="str">
        <f t="shared" si="135"/>
        <v>2022-2023</v>
      </c>
      <c r="D2917" t="s">
        <v>147</v>
      </c>
      <c r="E2917" t="s">
        <v>47</v>
      </c>
      <c r="F2917" t="str">
        <f t="shared" si="136"/>
        <v>Western Australia</v>
      </c>
      <c r="G2917" t="s">
        <v>48</v>
      </c>
      <c r="H2917">
        <v>6030</v>
      </c>
      <c r="I2917" t="s">
        <v>11</v>
      </c>
      <c r="J2917" t="s">
        <v>49</v>
      </c>
      <c r="K2917" t="s">
        <v>153</v>
      </c>
      <c r="L2917" t="s">
        <v>16</v>
      </c>
      <c r="M2917" s="5">
        <v>415.52</v>
      </c>
    </row>
    <row r="2918" spans="1:13" x14ac:dyDescent="0.15">
      <c r="A2918" s="2">
        <v>45539</v>
      </c>
      <c r="B2918" s="3">
        <f t="shared" si="137"/>
        <v>2025</v>
      </c>
      <c r="C2918" t="str">
        <f t="shared" si="135"/>
        <v>2024-2025</v>
      </c>
      <c r="D2918" t="s">
        <v>147</v>
      </c>
      <c r="E2918" t="s">
        <v>9</v>
      </c>
      <c r="F2918" t="str">
        <f t="shared" si="136"/>
        <v>New South Wales</v>
      </c>
      <c r="G2918" t="s">
        <v>10</v>
      </c>
      <c r="H2918">
        <v>2067</v>
      </c>
      <c r="I2918" t="s">
        <v>11</v>
      </c>
      <c r="J2918" t="s">
        <v>12</v>
      </c>
      <c r="K2918" t="s">
        <v>150</v>
      </c>
      <c r="L2918" t="s">
        <v>18</v>
      </c>
      <c r="M2918" s="5">
        <v>415.68</v>
      </c>
    </row>
    <row r="2919" spans="1:13" x14ac:dyDescent="0.15">
      <c r="A2919" s="2">
        <v>45082</v>
      </c>
      <c r="B2919" s="3">
        <f t="shared" si="137"/>
        <v>2023</v>
      </c>
      <c r="C2919" t="str">
        <f t="shared" si="135"/>
        <v>2022-2023</v>
      </c>
      <c r="D2919" t="s">
        <v>148</v>
      </c>
      <c r="E2919" t="s">
        <v>91</v>
      </c>
      <c r="F2919" t="str">
        <f t="shared" si="136"/>
        <v>Victoria</v>
      </c>
      <c r="G2919" t="s">
        <v>45</v>
      </c>
      <c r="H2919">
        <v>3690</v>
      </c>
      <c r="I2919" t="s">
        <v>11</v>
      </c>
      <c r="J2919" t="s">
        <v>55</v>
      </c>
      <c r="K2919" t="s">
        <v>153</v>
      </c>
      <c r="L2919" t="s">
        <v>16</v>
      </c>
      <c r="M2919" s="5">
        <v>415.96000000000004</v>
      </c>
    </row>
    <row r="2920" spans="1:13" x14ac:dyDescent="0.15">
      <c r="A2920" s="2">
        <v>45366</v>
      </c>
      <c r="B2920" s="3">
        <f t="shared" si="137"/>
        <v>2024</v>
      </c>
      <c r="C2920" t="str">
        <f t="shared" si="135"/>
        <v>2023-2024</v>
      </c>
      <c r="D2920" t="s">
        <v>148</v>
      </c>
      <c r="E2920" t="s">
        <v>135</v>
      </c>
      <c r="F2920" t="str">
        <f t="shared" si="136"/>
        <v>Victoria</v>
      </c>
      <c r="G2920" t="s">
        <v>45</v>
      </c>
      <c r="H2920">
        <v>3550</v>
      </c>
      <c r="I2920" t="s">
        <v>11</v>
      </c>
      <c r="J2920" t="s">
        <v>60</v>
      </c>
      <c r="K2920" t="s">
        <v>156</v>
      </c>
      <c r="L2920" t="s">
        <v>17</v>
      </c>
      <c r="M2920" s="5">
        <v>417.07000000000005</v>
      </c>
    </row>
    <row r="2921" spans="1:13" x14ac:dyDescent="0.15">
      <c r="A2921" s="2">
        <v>45220</v>
      </c>
      <c r="B2921" s="3">
        <f t="shared" si="137"/>
        <v>2024</v>
      </c>
      <c r="C2921" t="str">
        <f t="shared" si="135"/>
        <v>2023-2024</v>
      </c>
      <c r="D2921" t="s">
        <v>147</v>
      </c>
      <c r="E2921" t="s">
        <v>101</v>
      </c>
      <c r="F2921" t="str">
        <f t="shared" si="136"/>
        <v>Victoria</v>
      </c>
      <c r="G2921" t="s">
        <v>45</v>
      </c>
      <c r="H2921">
        <v>3131</v>
      </c>
      <c r="I2921" t="s">
        <v>11</v>
      </c>
      <c r="J2921" t="s">
        <v>63</v>
      </c>
      <c r="K2921" t="s">
        <v>151</v>
      </c>
      <c r="L2921" t="s">
        <v>21</v>
      </c>
      <c r="M2921" s="5">
        <v>417.98</v>
      </c>
    </row>
    <row r="2922" spans="1:13" x14ac:dyDescent="0.15">
      <c r="A2922" s="2">
        <v>45227</v>
      </c>
      <c r="B2922" s="3">
        <f t="shared" si="137"/>
        <v>2024</v>
      </c>
      <c r="C2922" t="str">
        <f t="shared" si="135"/>
        <v>2023-2024</v>
      </c>
      <c r="D2922" t="s">
        <v>147</v>
      </c>
      <c r="E2922" t="s">
        <v>138</v>
      </c>
      <c r="F2922" t="str">
        <f t="shared" si="136"/>
        <v>Queensland</v>
      </c>
      <c r="G2922" t="s">
        <v>35</v>
      </c>
      <c r="H2922">
        <v>4558</v>
      </c>
      <c r="I2922" t="s">
        <v>11</v>
      </c>
      <c r="J2922" t="s">
        <v>120</v>
      </c>
      <c r="K2922" t="s">
        <v>156</v>
      </c>
      <c r="L2922" t="s">
        <v>17</v>
      </c>
      <c r="M2922" s="5">
        <v>418.53999999999996</v>
      </c>
    </row>
    <row r="2923" spans="1:13" x14ac:dyDescent="0.15">
      <c r="A2923" s="2">
        <v>45249</v>
      </c>
      <c r="B2923" s="3">
        <f t="shared" si="137"/>
        <v>2024</v>
      </c>
      <c r="C2923" t="str">
        <f t="shared" si="135"/>
        <v>2023-2024</v>
      </c>
      <c r="D2923" t="s">
        <v>147</v>
      </c>
      <c r="E2923" t="s">
        <v>114</v>
      </c>
      <c r="F2923" t="str">
        <f t="shared" si="136"/>
        <v>Victoria</v>
      </c>
      <c r="G2923" t="s">
        <v>45</v>
      </c>
      <c r="H2923">
        <v>3551</v>
      </c>
      <c r="I2923" t="s">
        <v>11</v>
      </c>
      <c r="J2923" t="s">
        <v>60</v>
      </c>
      <c r="K2923" t="s">
        <v>154</v>
      </c>
      <c r="L2923" t="s">
        <v>14</v>
      </c>
      <c r="M2923" s="5">
        <v>419.26000000000005</v>
      </c>
    </row>
    <row r="2924" spans="1:13" x14ac:dyDescent="0.15">
      <c r="A2924" s="2">
        <v>45062</v>
      </c>
      <c r="B2924" s="3">
        <f t="shared" si="137"/>
        <v>2023</v>
      </c>
      <c r="C2924" t="str">
        <f t="shared" si="135"/>
        <v>2022-2023</v>
      </c>
      <c r="D2924" t="s">
        <v>147</v>
      </c>
      <c r="E2924" t="s">
        <v>92</v>
      </c>
      <c r="F2924" t="str">
        <f t="shared" si="136"/>
        <v>Queensland</v>
      </c>
      <c r="G2924" t="s">
        <v>35</v>
      </c>
      <c r="H2924">
        <v>4068</v>
      </c>
      <c r="I2924" t="s">
        <v>11</v>
      </c>
      <c r="J2924" t="s">
        <v>43</v>
      </c>
      <c r="K2924" t="s">
        <v>149</v>
      </c>
      <c r="L2924" t="s">
        <v>15</v>
      </c>
      <c r="M2924" s="5">
        <v>419.45</v>
      </c>
    </row>
    <row r="2925" spans="1:13" x14ac:dyDescent="0.15">
      <c r="A2925" s="2">
        <v>45385</v>
      </c>
      <c r="B2925" s="3">
        <f t="shared" si="137"/>
        <v>2024</v>
      </c>
      <c r="C2925" t="str">
        <f t="shared" si="135"/>
        <v>2023-2024</v>
      </c>
      <c r="D2925" t="s">
        <v>147</v>
      </c>
      <c r="E2925" t="s">
        <v>44</v>
      </c>
      <c r="F2925" t="str">
        <f t="shared" si="136"/>
        <v>Victoria</v>
      </c>
      <c r="G2925" t="s">
        <v>45</v>
      </c>
      <c r="H2925">
        <v>3066</v>
      </c>
      <c r="I2925" t="s">
        <v>11</v>
      </c>
      <c r="J2925" t="s">
        <v>46</v>
      </c>
      <c r="K2925" t="s">
        <v>154</v>
      </c>
      <c r="L2925" t="s">
        <v>14</v>
      </c>
      <c r="M2925" s="5">
        <v>419.62</v>
      </c>
    </row>
    <row r="2926" spans="1:13" x14ac:dyDescent="0.15">
      <c r="A2926" s="2">
        <v>45647</v>
      </c>
      <c r="B2926" s="3">
        <f t="shared" si="137"/>
        <v>2025</v>
      </c>
      <c r="C2926" t="str">
        <f t="shared" si="135"/>
        <v>2024-2025</v>
      </c>
      <c r="D2926" t="s">
        <v>148</v>
      </c>
      <c r="E2926" t="s">
        <v>110</v>
      </c>
      <c r="F2926" t="str">
        <f t="shared" si="136"/>
        <v>Queensland</v>
      </c>
      <c r="G2926" t="s">
        <v>35</v>
      </c>
      <c r="H2926">
        <v>4680</v>
      </c>
      <c r="I2926" t="s">
        <v>11</v>
      </c>
      <c r="J2926" t="s">
        <v>51</v>
      </c>
      <c r="K2926" t="s">
        <v>19</v>
      </c>
      <c r="L2926" t="s">
        <v>23</v>
      </c>
      <c r="M2926" s="5">
        <v>420.28</v>
      </c>
    </row>
    <row r="2927" spans="1:13" x14ac:dyDescent="0.15">
      <c r="A2927" s="2">
        <v>45492</v>
      </c>
      <c r="B2927" s="3">
        <f t="shared" si="137"/>
        <v>2025</v>
      </c>
      <c r="C2927" t="str">
        <f t="shared" si="135"/>
        <v>2024-2025</v>
      </c>
      <c r="D2927" t="s">
        <v>147</v>
      </c>
      <c r="E2927" t="s">
        <v>83</v>
      </c>
      <c r="F2927" t="str">
        <f t="shared" si="136"/>
        <v>New South Wales</v>
      </c>
      <c r="G2927" t="s">
        <v>10</v>
      </c>
      <c r="H2927">
        <v>2750</v>
      </c>
      <c r="I2927" t="s">
        <v>11</v>
      </c>
      <c r="J2927" t="s">
        <v>25</v>
      </c>
      <c r="K2927" t="s">
        <v>152</v>
      </c>
      <c r="L2927" t="s">
        <v>13</v>
      </c>
      <c r="M2927" s="5">
        <v>420.39</v>
      </c>
    </row>
    <row r="2928" spans="1:13" x14ac:dyDescent="0.15">
      <c r="A2928" s="2">
        <v>45446</v>
      </c>
      <c r="B2928" s="3">
        <f t="shared" si="137"/>
        <v>2024</v>
      </c>
      <c r="C2928" t="str">
        <f t="shared" si="135"/>
        <v>2023-2024</v>
      </c>
      <c r="D2928" t="s">
        <v>147</v>
      </c>
      <c r="E2928" t="s">
        <v>139</v>
      </c>
      <c r="F2928" t="str">
        <f t="shared" si="136"/>
        <v>New South Wales</v>
      </c>
      <c r="G2928" t="s">
        <v>10</v>
      </c>
      <c r="H2928">
        <v>2020</v>
      </c>
      <c r="I2928" t="s">
        <v>11</v>
      </c>
      <c r="J2928" t="s">
        <v>12</v>
      </c>
      <c r="K2928" t="s">
        <v>154</v>
      </c>
      <c r="L2928" t="s">
        <v>14</v>
      </c>
      <c r="M2928" s="5">
        <v>420.66</v>
      </c>
    </row>
    <row r="2929" spans="1:13" x14ac:dyDescent="0.15">
      <c r="A2929" s="2">
        <v>45622</v>
      </c>
      <c r="B2929" s="3">
        <f t="shared" si="137"/>
        <v>2025</v>
      </c>
      <c r="C2929" t="str">
        <f t="shared" si="135"/>
        <v>2024-2025</v>
      </c>
      <c r="D2929" t="s">
        <v>147</v>
      </c>
      <c r="E2929" t="s">
        <v>138</v>
      </c>
      <c r="F2929" t="str">
        <f t="shared" si="136"/>
        <v>Queensland</v>
      </c>
      <c r="G2929" t="s">
        <v>35</v>
      </c>
      <c r="H2929">
        <v>4558</v>
      </c>
      <c r="I2929" t="s">
        <v>11</v>
      </c>
      <c r="J2929" t="s">
        <v>120</v>
      </c>
      <c r="K2929" t="s">
        <v>149</v>
      </c>
      <c r="L2929" t="s">
        <v>15</v>
      </c>
      <c r="M2929" s="5">
        <v>421.01000000000005</v>
      </c>
    </row>
    <row r="2930" spans="1:13" x14ac:dyDescent="0.15">
      <c r="A2930" s="2">
        <v>45388</v>
      </c>
      <c r="B2930" s="3">
        <f t="shared" si="137"/>
        <v>2024</v>
      </c>
      <c r="C2930" t="str">
        <f t="shared" si="135"/>
        <v>2023-2024</v>
      </c>
      <c r="D2930" t="s">
        <v>148</v>
      </c>
      <c r="E2930" t="s">
        <v>110</v>
      </c>
      <c r="F2930" t="str">
        <f t="shared" si="136"/>
        <v>Queensland</v>
      </c>
      <c r="G2930" t="s">
        <v>35</v>
      </c>
      <c r="H2930">
        <v>4680</v>
      </c>
      <c r="I2930" t="s">
        <v>11</v>
      </c>
      <c r="J2930" t="s">
        <v>51</v>
      </c>
      <c r="K2930" t="s">
        <v>152</v>
      </c>
      <c r="L2930" t="s">
        <v>13</v>
      </c>
      <c r="M2930" s="5">
        <v>421.9</v>
      </c>
    </row>
    <row r="2931" spans="1:13" x14ac:dyDescent="0.15">
      <c r="A2931" s="2">
        <v>45045</v>
      </c>
      <c r="B2931" s="3">
        <f t="shared" si="137"/>
        <v>2023</v>
      </c>
      <c r="C2931" t="str">
        <f t="shared" si="135"/>
        <v>2022-2023</v>
      </c>
      <c r="D2931" t="s">
        <v>147</v>
      </c>
      <c r="E2931" t="s">
        <v>114</v>
      </c>
      <c r="F2931" t="str">
        <f t="shared" si="136"/>
        <v>Victoria</v>
      </c>
      <c r="G2931" t="s">
        <v>45</v>
      </c>
      <c r="H2931">
        <v>3551</v>
      </c>
      <c r="I2931" t="s">
        <v>11</v>
      </c>
      <c r="J2931" t="s">
        <v>60</v>
      </c>
      <c r="K2931" t="s">
        <v>150</v>
      </c>
      <c r="L2931" t="s">
        <v>18</v>
      </c>
      <c r="M2931" s="5">
        <v>422.3</v>
      </c>
    </row>
    <row r="2932" spans="1:13" x14ac:dyDescent="0.15">
      <c r="A2932" s="2">
        <v>45621</v>
      </c>
      <c r="B2932" s="3">
        <f t="shared" si="137"/>
        <v>2025</v>
      </c>
      <c r="C2932" t="str">
        <f t="shared" si="135"/>
        <v>2024-2025</v>
      </c>
      <c r="D2932" t="s">
        <v>147</v>
      </c>
      <c r="E2932" t="s">
        <v>24</v>
      </c>
      <c r="F2932" t="str">
        <f t="shared" si="136"/>
        <v>New South Wales</v>
      </c>
      <c r="G2932" t="s">
        <v>10</v>
      </c>
      <c r="H2932">
        <v>2795</v>
      </c>
      <c r="I2932" t="s">
        <v>11</v>
      </c>
      <c r="J2932" t="s">
        <v>25</v>
      </c>
      <c r="K2932" t="s">
        <v>19</v>
      </c>
      <c r="L2932" t="s">
        <v>23</v>
      </c>
      <c r="M2932" s="5">
        <v>422.37</v>
      </c>
    </row>
    <row r="2933" spans="1:13" x14ac:dyDescent="0.15">
      <c r="A2933" s="2">
        <v>45129</v>
      </c>
      <c r="B2933" s="3">
        <f t="shared" si="137"/>
        <v>2024</v>
      </c>
      <c r="C2933" t="str">
        <f t="shared" si="135"/>
        <v>2023-2024</v>
      </c>
      <c r="D2933" t="s">
        <v>148</v>
      </c>
      <c r="E2933" t="s">
        <v>88</v>
      </c>
      <c r="F2933" t="str">
        <f t="shared" si="136"/>
        <v>South Australia</v>
      </c>
      <c r="G2933" t="s">
        <v>32</v>
      </c>
      <c r="H2933">
        <v>5011</v>
      </c>
      <c r="I2933" t="s">
        <v>11</v>
      </c>
      <c r="J2933" t="s">
        <v>33</v>
      </c>
      <c r="K2933" t="s">
        <v>155</v>
      </c>
      <c r="L2933" t="s">
        <v>20</v>
      </c>
      <c r="M2933" s="5">
        <v>422.74</v>
      </c>
    </row>
    <row r="2934" spans="1:13" x14ac:dyDescent="0.15">
      <c r="A2934" s="2">
        <v>45111</v>
      </c>
      <c r="B2934" s="3">
        <f t="shared" si="137"/>
        <v>2024</v>
      </c>
      <c r="C2934" t="str">
        <f t="shared" si="135"/>
        <v>2023-2024</v>
      </c>
      <c r="D2934" t="s">
        <v>147</v>
      </c>
      <c r="E2934" t="s">
        <v>41</v>
      </c>
      <c r="F2934" t="str">
        <f t="shared" si="136"/>
        <v>New South Wales</v>
      </c>
      <c r="G2934" t="s">
        <v>10</v>
      </c>
      <c r="H2934">
        <v>2830</v>
      </c>
      <c r="I2934" t="s">
        <v>11</v>
      </c>
      <c r="J2934" t="s">
        <v>25</v>
      </c>
      <c r="K2934" t="s">
        <v>149</v>
      </c>
      <c r="L2934" t="s">
        <v>15</v>
      </c>
      <c r="M2934" s="5">
        <v>423.90999999999997</v>
      </c>
    </row>
    <row r="2935" spans="1:13" x14ac:dyDescent="0.15">
      <c r="A2935" s="2">
        <v>45086</v>
      </c>
      <c r="B2935" s="3">
        <f t="shared" si="137"/>
        <v>2023</v>
      </c>
      <c r="C2935" t="str">
        <f t="shared" si="135"/>
        <v>2022-2023</v>
      </c>
      <c r="D2935" t="s">
        <v>148</v>
      </c>
      <c r="E2935" t="s">
        <v>50</v>
      </c>
      <c r="F2935" t="str">
        <f t="shared" si="136"/>
        <v>Queensland</v>
      </c>
      <c r="G2935" t="s">
        <v>35</v>
      </c>
      <c r="H2935">
        <v>4703</v>
      </c>
      <c r="I2935" t="s">
        <v>11</v>
      </c>
      <c r="J2935" t="s">
        <v>51</v>
      </c>
      <c r="K2935" t="s">
        <v>150</v>
      </c>
      <c r="L2935" t="s">
        <v>18</v>
      </c>
      <c r="M2935" s="5">
        <v>425.11</v>
      </c>
    </row>
    <row r="2936" spans="1:13" x14ac:dyDescent="0.15">
      <c r="A2936" s="2">
        <v>44940</v>
      </c>
      <c r="B2936" s="3">
        <f t="shared" si="137"/>
        <v>2023</v>
      </c>
      <c r="C2936" t="str">
        <f t="shared" si="135"/>
        <v>2022-2023</v>
      </c>
      <c r="D2936" t="s">
        <v>147</v>
      </c>
      <c r="E2936" t="s">
        <v>107</v>
      </c>
      <c r="F2936" t="str">
        <f t="shared" si="136"/>
        <v>Queensland</v>
      </c>
      <c r="G2936" t="s">
        <v>35</v>
      </c>
      <c r="H2936">
        <v>4220</v>
      </c>
      <c r="I2936" t="s">
        <v>11</v>
      </c>
      <c r="J2936" t="s">
        <v>104</v>
      </c>
      <c r="K2936" t="s">
        <v>150</v>
      </c>
      <c r="L2936" t="s">
        <v>18</v>
      </c>
      <c r="M2936" s="5">
        <v>425.46999999999997</v>
      </c>
    </row>
    <row r="2937" spans="1:13" x14ac:dyDescent="0.15">
      <c r="A2937" s="2">
        <v>45500</v>
      </c>
      <c r="B2937" s="3">
        <f t="shared" si="137"/>
        <v>2025</v>
      </c>
      <c r="C2937" t="str">
        <f t="shared" si="135"/>
        <v>2024-2025</v>
      </c>
      <c r="D2937" t="s">
        <v>147</v>
      </c>
      <c r="E2937" t="s">
        <v>72</v>
      </c>
      <c r="F2937" t="str">
        <f t="shared" si="136"/>
        <v>Western Australia</v>
      </c>
      <c r="G2937" t="s">
        <v>48</v>
      </c>
      <c r="H2937">
        <v>6010</v>
      </c>
      <c r="I2937" t="s">
        <v>11</v>
      </c>
      <c r="J2937" t="s">
        <v>49</v>
      </c>
      <c r="K2937" t="s">
        <v>152</v>
      </c>
      <c r="L2937" t="s">
        <v>13</v>
      </c>
      <c r="M2937" s="5">
        <v>425.74</v>
      </c>
    </row>
    <row r="2938" spans="1:13" x14ac:dyDescent="0.15">
      <c r="A2938" s="2">
        <v>45042</v>
      </c>
      <c r="B2938" s="3">
        <f t="shared" si="137"/>
        <v>2023</v>
      </c>
      <c r="C2938" t="str">
        <f t="shared" si="135"/>
        <v>2022-2023</v>
      </c>
      <c r="D2938" t="s">
        <v>148</v>
      </c>
      <c r="E2938" t="s">
        <v>89</v>
      </c>
      <c r="F2938" t="str">
        <f t="shared" si="136"/>
        <v>Queensland</v>
      </c>
      <c r="G2938" t="s">
        <v>35</v>
      </c>
      <c r="H2938">
        <v>4655</v>
      </c>
      <c r="I2938" t="s">
        <v>11</v>
      </c>
      <c r="J2938" t="s">
        <v>51</v>
      </c>
      <c r="K2938" t="s">
        <v>152</v>
      </c>
      <c r="L2938" t="s">
        <v>13</v>
      </c>
      <c r="M2938" s="5">
        <v>425.76999999999992</v>
      </c>
    </row>
    <row r="2939" spans="1:13" x14ac:dyDescent="0.15">
      <c r="A2939" s="2">
        <v>44964</v>
      </c>
      <c r="B2939" s="3">
        <f t="shared" si="137"/>
        <v>2023</v>
      </c>
      <c r="C2939" t="str">
        <f t="shared" si="135"/>
        <v>2022-2023</v>
      </c>
      <c r="D2939" t="s">
        <v>147</v>
      </c>
      <c r="E2939" t="s">
        <v>59</v>
      </c>
      <c r="F2939" t="str">
        <f t="shared" si="136"/>
        <v>Victoria</v>
      </c>
      <c r="G2939" t="s">
        <v>45</v>
      </c>
      <c r="H2939">
        <v>3280</v>
      </c>
      <c r="I2939" t="s">
        <v>11</v>
      </c>
      <c r="J2939" t="s">
        <v>60</v>
      </c>
      <c r="K2939" t="s">
        <v>155</v>
      </c>
      <c r="L2939" t="s">
        <v>20</v>
      </c>
      <c r="M2939" s="5">
        <v>427.52000000000004</v>
      </c>
    </row>
    <row r="2940" spans="1:13" x14ac:dyDescent="0.15">
      <c r="A2940" s="2">
        <v>45118</v>
      </c>
      <c r="B2940" s="3">
        <f t="shared" si="137"/>
        <v>2024</v>
      </c>
      <c r="C2940" t="str">
        <f t="shared" si="135"/>
        <v>2023-2024</v>
      </c>
      <c r="D2940" t="s">
        <v>147</v>
      </c>
      <c r="E2940" t="s">
        <v>122</v>
      </c>
      <c r="F2940" t="str">
        <f t="shared" si="136"/>
        <v>New South Wales</v>
      </c>
      <c r="G2940" t="s">
        <v>10</v>
      </c>
      <c r="H2940">
        <v>2650</v>
      </c>
      <c r="I2940" t="s">
        <v>11</v>
      </c>
      <c r="J2940" t="s">
        <v>25</v>
      </c>
      <c r="K2940" t="s">
        <v>151</v>
      </c>
      <c r="L2940" t="s">
        <v>21</v>
      </c>
      <c r="M2940" s="5">
        <v>427.56000000000006</v>
      </c>
    </row>
    <row r="2941" spans="1:13" x14ac:dyDescent="0.15">
      <c r="A2941" s="2">
        <v>45159</v>
      </c>
      <c r="B2941" s="3">
        <f t="shared" si="137"/>
        <v>2024</v>
      </c>
      <c r="C2941" t="str">
        <f t="shared" si="135"/>
        <v>2023-2024</v>
      </c>
      <c r="D2941" t="s">
        <v>147</v>
      </c>
      <c r="E2941" t="s">
        <v>72</v>
      </c>
      <c r="F2941" t="str">
        <f t="shared" si="136"/>
        <v>Western Australia</v>
      </c>
      <c r="G2941" t="s">
        <v>48</v>
      </c>
      <c r="H2941">
        <v>6010</v>
      </c>
      <c r="I2941" t="s">
        <v>11</v>
      </c>
      <c r="J2941" t="s">
        <v>49</v>
      </c>
      <c r="K2941" t="s">
        <v>150</v>
      </c>
      <c r="L2941" t="s">
        <v>18</v>
      </c>
      <c r="M2941" s="5">
        <v>427.57</v>
      </c>
    </row>
    <row r="2942" spans="1:13" x14ac:dyDescent="0.15">
      <c r="A2942" s="2">
        <v>45248</v>
      </c>
      <c r="B2942" s="3">
        <f t="shared" si="137"/>
        <v>2024</v>
      </c>
      <c r="C2942" t="str">
        <f t="shared" si="135"/>
        <v>2023-2024</v>
      </c>
      <c r="D2942" t="s">
        <v>147</v>
      </c>
      <c r="E2942" t="s">
        <v>92</v>
      </c>
      <c r="F2942" t="str">
        <f t="shared" si="136"/>
        <v>Queensland</v>
      </c>
      <c r="G2942" t="s">
        <v>35</v>
      </c>
      <c r="H2942">
        <v>4068</v>
      </c>
      <c r="I2942" t="s">
        <v>11</v>
      </c>
      <c r="J2942" t="s">
        <v>43</v>
      </c>
      <c r="K2942" t="s">
        <v>155</v>
      </c>
      <c r="L2942" t="s">
        <v>20</v>
      </c>
      <c r="M2942" s="5">
        <v>427.82999999999993</v>
      </c>
    </row>
    <row r="2943" spans="1:13" x14ac:dyDescent="0.15">
      <c r="A2943" s="2">
        <v>44979</v>
      </c>
      <c r="B2943" s="3">
        <f t="shared" si="137"/>
        <v>2023</v>
      </c>
      <c r="C2943" t="str">
        <f t="shared" si="135"/>
        <v>2022-2023</v>
      </c>
      <c r="D2943" t="s">
        <v>147</v>
      </c>
      <c r="E2943" t="s">
        <v>137</v>
      </c>
      <c r="F2943" t="str">
        <f t="shared" si="136"/>
        <v>New South Wales</v>
      </c>
      <c r="G2943" t="s">
        <v>10</v>
      </c>
      <c r="H2943">
        <v>2031</v>
      </c>
      <c r="I2943" t="s">
        <v>11</v>
      </c>
      <c r="J2943" t="s">
        <v>12</v>
      </c>
      <c r="K2943" t="s">
        <v>152</v>
      </c>
      <c r="L2943" t="s">
        <v>13</v>
      </c>
      <c r="M2943" s="5">
        <v>428.13999999999993</v>
      </c>
    </row>
    <row r="2944" spans="1:13" x14ac:dyDescent="0.15">
      <c r="A2944" s="2">
        <v>44949</v>
      </c>
      <c r="B2944" s="3">
        <f t="shared" si="137"/>
        <v>2023</v>
      </c>
      <c r="C2944" t="str">
        <f t="shared" si="135"/>
        <v>2022-2023</v>
      </c>
      <c r="D2944" t="s">
        <v>147</v>
      </c>
      <c r="E2944" t="s">
        <v>109</v>
      </c>
      <c r="F2944" t="str">
        <f t="shared" si="136"/>
        <v>New South Wales</v>
      </c>
      <c r="G2944" t="s">
        <v>10</v>
      </c>
      <c r="H2944">
        <v>2480</v>
      </c>
      <c r="I2944" t="s">
        <v>11</v>
      </c>
      <c r="J2944" t="s">
        <v>68</v>
      </c>
      <c r="K2944" t="s">
        <v>154</v>
      </c>
      <c r="L2944" t="s">
        <v>14</v>
      </c>
      <c r="M2944" s="5">
        <v>428.18</v>
      </c>
    </row>
    <row r="2945" spans="1:13" x14ac:dyDescent="0.15">
      <c r="A2945" s="2">
        <v>45029</v>
      </c>
      <c r="B2945" s="3">
        <f t="shared" si="137"/>
        <v>2023</v>
      </c>
      <c r="C2945" t="str">
        <f t="shared" si="135"/>
        <v>2022-2023</v>
      </c>
      <c r="D2945" t="s">
        <v>147</v>
      </c>
      <c r="E2945" t="s">
        <v>44</v>
      </c>
      <c r="F2945" t="str">
        <f t="shared" si="136"/>
        <v>Victoria</v>
      </c>
      <c r="G2945" t="s">
        <v>45</v>
      </c>
      <c r="H2945">
        <v>3066</v>
      </c>
      <c r="I2945" t="s">
        <v>11</v>
      </c>
      <c r="J2945" t="s">
        <v>46</v>
      </c>
      <c r="K2945" t="s">
        <v>157</v>
      </c>
      <c r="L2945" t="s">
        <v>22</v>
      </c>
      <c r="M2945" s="5">
        <v>428.30999999999995</v>
      </c>
    </row>
    <row r="2946" spans="1:13" x14ac:dyDescent="0.15">
      <c r="A2946" s="2">
        <v>45631</v>
      </c>
      <c r="B2946" s="3">
        <f t="shared" si="137"/>
        <v>2025</v>
      </c>
      <c r="C2946" t="str">
        <f t="shared" ref="C2946:C3009" si="138">IF(MONTH(A2946) &gt;= 7, YEAR(A2946) &amp; "-" &amp; YEAR(A2946) + 1, YEAR(A2946) - 1 &amp; "-" &amp; YEAR(A2946))</f>
        <v>2024-2025</v>
      </c>
      <c r="D2946" t="s">
        <v>147</v>
      </c>
      <c r="E2946" t="s">
        <v>97</v>
      </c>
      <c r="F2946" t="str">
        <f t="shared" ref="F2946:F3009" si="139">IF(G2946="WA","Western Australia",
IF(G2946="NSW","New South Wales",
IF(G2946="QLD","Queensland",
IF(G2946="VIC","Victoria",
IF(G2946="TAS","Tasmania",
IF(G2946="SA","South Australia",
IF(G2946="NT","Northern Territory",
IF(G2946="ACT","Australian Capital Territory",G2946))))))))</f>
        <v>Tasmania</v>
      </c>
      <c r="G2946" t="s">
        <v>70</v>
      </c>
      <c r="H2946">
        <v>7250</v>
      </c>
      <c r="I2946" t="s">
        <v>11</v>
      </c>
      <c r="J2946" t="s">
        <v>71</v>
      </c>
      <c r="K2946" t="s">
        <v>154</v>
      </c>
      <c r="L2946" t="s">
        <v>14</v>
      </c>
      <c r="M2946" s="5">
        <v>428.57</v>
      </c>
    </row>
    <row r="2947" spans="1:13" x14ac:dyDescent="0.15">
      <c r="A2947" s="2">
        <v>44994</v>
      </c>
      <c r="B2947" s="3">
        <f t="shared" ref="B2947:B3010" si="140">IF(MONTH(A2947)&gt;=7,YEAR(A2947)+1,YEAR(A2947))</f>
        <v>2023</v>
      </c>
      <c r="C2947" t="str">
        <f t="shared" si="138"/>
        <v>2022-2023</v>
      </c>
      <c r="D2947" t="s">
        <v>147</v>
      </c>
      <c r="E2947" t="s">
        <v>133</v>
      </c>
      <c r="F2947" t="str">
        <f t="shared" si="139"/>
        <v>Queensland</v>
      </c>
      <c r="G2947" t="s">
        <v>35</v>
      </c>
      <c r="H2947">
        <v>4305</v>
      </c>
      <c r="I2947" t="s">
        <v>11</v>
      </c>
      <c r="J2947" t="s">
        <v>104</v>
      </c>
      <c r="K2947" t="s">
        <v>155</v>
      </c>
      <c r="L2947" t="s">
        <v>20</v>
      </c>
      <c r="M2947" s="5">
        <v>428.84</v>
      </c>
    </row>
    <row r="2948" spans="1:13" x14ac:dyDescent="0.15">
      <c r="A2948" s="2">
        <v>45078</v>
      </c>
      <c r="B2948" s="3">
        <f t="shared" si="140"/>
        <v>2023</v>
      </c>
      <c r="C2948" t="str">
        <f t="shared" si="138"/>
        <v>2022-2023</v>
      </c>
      <c r="D2948" t="s">
        <v>148</v>
      </c>
      <c r="E2948" t="s">
        <v>28</v>
      </c>
      <c r="F2948" t="str">
        <f t="shared" si="139"/>
        <v>Northern Territory</v>
      </c>
      <c r="G2948" t="s">
        <v>29</v>
      </c>
      <c r="H2948">
        <v>800</v>
      </c>
      <c r="I2948" t="s">
        <v>11</v>
      </c>
      <c r="J2948" t="s">
        <v>30</v>
      </c>
      <c r="K2948" t="s">
        <v>149</v>
      </c>
      <c r="L2948" t="s">
        <v>15</v>
      </c>
      <c r="M2948" s="5">
        <v>429.02</v>
      </c>
    </row>
    <row r="2949" spans="1:13" x14ac:dyDescent="0.15">
      <c r="A2949" s="2">
        <v>45516</v>
      </c>
      <c r="B2949" s="3">
        <f t="shared" si="140"/>
        <v>2025</v>
      </c>
      <c r="C2949" t="str">
        <f t="shared" si="138"/>
        <v>2024-2025</v>
      </c>
      <c r="D2949" t="s">
        <v>147</v>
      </c>
      <c r="E2949" t="s">
        <v>26</v>
      </c>
      <c r="F2949" t="str">
        <f t="shared" si="139"/>
        <v>New South Wales</v>
      </c>
      <c r="G2949" t="s">
        <v>10</v>
      </c>
      <c r="H2949">
        <v>2141</v>
      </c>
      <c r="I2949" t="s">
        <v>11</v>
      </c>
      <c r="J2949" t="s">
        <v>27</v>
      </c>
      <c r="K2949" t="s">
        <v>19</v>
      </c>
      <c r="L2949" t="s">
        <v>23</v>
      </c>
      <c r="M2949" s="5">
        <v>429.35</v>
      </c>
    </row>
    <row r="2950" spans="1:13" x14ac:dyDescent="0.15">
      <c r="A2950" s="2">
        <v>45152</v>
      </c>
      <c r="B2950" s="3">
        <f t="shared" si="140"/>
        <v>2024</v>
      </c>
      <c r="C2950" t="str">
        <f t="shared" si="138"/>
        <v>2023-2024</v>
      </c>
      <c r="D2950" t="s">
        <v>147</v>
      </c>
      <c r="E2950" t="s">
        <v>62</v>
      </c>
      <c r="F2950" t="str">
        <f t="shared" si="139"/>
        <v>Victoria</v>
      </c>
      <c r="G2950" t="s">
        <v>45</v>
      </c>
      <c r="H2950">
        <v>3134</v>
      </c>
      <c r="I2950" t="s">
        <v>11</v>
      </c>
      <c r="J2950" t="s">
        <v>63</v>
      </c>
      <c r="K2950" t="s">
        <v>150</v>
      </c>
      <c r="L2950" t="s">
        <v>18</v>
      </c>
      <c r="M2950" s="5">
        <v>430.63</v>
      </c>
    </row>
    <row r="2951" spans="1:13" x14ac:dyDescent="0.15">
      <c r="A2951" s="2">
        <v>45275</v>
      </c>
      <c r="B2951" s="3">
        <f t="shared" si="140"/>
        <v>2024</v>
      </c>
      <c r="C2951" t="str">
        <f t="shared" si="138"/>
        <v>2023-2024</v>
      </c>
      <c r="D2951" t="s">
        <v>147</v>
      </c>
      <c r="E2951" t="s">
        <v>93</v>
      </c>
      <c r="F2951" t="str">
        <f t="shared" si="139"/>
        <v>Western Australia</v>
      </c>
      <c r="G2951" t="s">
        <v>48</v>
      </c>
      <c r="H2951">
        <v>6112</v>
      </c>
      <c r="I2951" t="s">
        <v>11</v>
      </c>
      <c r="J2951" t="s">
        <v>94</v>
      </c>
      <c r="K2951" t="s">
        <v>151</v>
      </c>
      <c r="L2951" t="s">
        <v>21</v>
      </c>
      <c r="M2951" s="5">
        <v>430.81000000000006</v>
      </c>
    </row>
    <row r="2952" spans="1:13" x14ac:dyDescent="0.15">
      <c r="A2952" s="2">
        <v>45076</v>
      </c>
      <c r="B2952" s="3">
        <f t="shared" si="140"/>
        <v>2023</v>
      </c>
      <c r="C2952" t="str">
        <f t="shared" si="138"/>
        <v>2022-2023</v>
      </c>
      <c r="D2952" t="s">
        <v>147</v>
      </c>
      <c r="E2952" t="s">
        <v>123</v>
      </c>
      <c r="F2952" t="str">
        <f t="shared" si="139"/>
        <v>Western Australia</v>
      </c>
      <c r="G2952" t="s">
        <v>48</v>
      </c>
      <c r="H2952">
        <v>6109</v>
      </c>
      <c r="I2952" t="s">
        <v>11</v>
      </c>
      <c r="J2952" t="s">
        <v>94</v>
      </c>
      <c r="K2952" t="s">
        <v>149</v>
      </c>
      <c r="L2952" t="s">
        <v>15</v>
      </c>
      <c r="M2952" s="5">
        <v>431.25</v>
      </c>
    </row>
    <row r="2953" spans="1:13" x14ac:dyDescent="0.15">
      <c r="A2953" s="2">
        <v>45039</v>
      </c>
      <c r="B2953" s="3">
        <f t="shared" si="140"/>
        <v>2023</v>
      </c>
      <c r="C2953" t="str">
        <f t="shared" si="138"/>
        <v>2022-2023</v>
      </c>
      <c r="D2953" t="s">
        <v>147</v>
      </c>
      <c r="E2953" t="s">
        <v>26</v>
      </c>
      <c r="F2953" t="str">
        <f t="shared" si="139"/>
        <v>New South Wales</v>
      </c>
      <c r="G2953" t="s">
        <v>10</v>
      </c>
      <c r="H2953">
        <v>2141</v>
      </c>
      <c r="I2953" t="s">
        <v>11</v>
      </c>
      <c r="J2953" t="s">
        <v>27</v>
      </c>
      <c r="K2953" t="s">
        <v>155</v>
      </c>
      <c r="L2953" t="s">
        <v>20</v>
      </c>
      <c r="M2953" s="5">
        <v>431.38000000000005</v>
      </c>
    </row>
    <row r="2954" spans="1:13" x14ac:dyDescent="0.15">
      <c r="A2954" s="2">
        <v>45646</v>
      </c>
      <c r="B2954" s="3">
        <f t="shared" si="140"/>
        <v>2025</v>
      </c>
      <c r="C2954" t="str">
        <f t="shared" si="138"/>
        <v>2024-2025</v>
      </c>
      <c r="D2954" t="s">
        <v>147</v>
      </c>
      <c r="E2954" t="s">
        <v>139</v>
      </c>
      <c r="F2954" t="str">
        <f t="shared" si="139"/>
        <v>New South Wales</v>
      </c>
      <c r="G2954" t="s">
        <v>10</v>
      </c>
      <c r="H2954">
        <v>2020</v>
      </c>
      <c r="I2954" t="s">
        <v>11</v>
      </c>
      <c r="J2954" t="s">
        <v>12</v>
      </c>
      <c r="K2954" t="s">
        <v>154</v>
      </c>
      <c r="L2954" t="s">
        <v>14</v>
      </c>
      <c r="M2954" s="5">
        <v>432.34000000000003</v>
      </c>
    </row>
    <row r="2955" spans="1:13" x14ac:dyDescent="0.15">
      <c r="A2955" s="2">
        <v>45220</v>
      </c>
      <c r="B2955" s="3">
        <f t="shared" si="140"/>
        <v>2024</v>
      </c>
      <c r="C2955" t="str">
        <f t="shared" si="138"/>
        <v>2023-2024</v>
      </c>
      <c r="D2955" t="s">
        <v>147</v>
      </c>
      <c r="E2955" t="s">
        <v>102</v>
      </c>
      <c r="F2955" t="str">
        <f t="shared" si="139"/>
        <v>Queensland</v>
      </c>
      <c r="G2955" t="s">
        <v>35</v>
      </c>
      <c r="H2955">
        <v>4870</v>
      </c>
      <c r="I2955" t="s">
        <v>11</v>
      </c>
      <c r="J2955" t="s">
        <v>36</v>
      </c>
      <c r="K2955" t="s">
        <v>149</v>
      </c>
      <c r="L2955" t="s">
        <v>15</v>
      </c>
      <c r="M2955" s="5">
        <v>432.5</v>
      </c>
    </row>
    <row r="2956" spans="1:13" x14ac:dyDescent="0.15">
      <c r="A2956" s="2">
        <v>45500</v>
      </c>
      <c r="B2956" s="3">
        <f t="shared" si="140"/>
        <v>2025</v>
      </c>
      <c r="C2956" t="str">
        <f t="shared" si="138"/>
        <v>2024-2025</v>
      </c>
      <c r="D2956" t="s">
        <v>147</v>
      </c>
      <c r="E2956" t="s">
        <v>64</v>
      </c>
      <c r="F2956" t="str">
        <f t="shared" si="139"/>
        <v>Victoria</v>
      </c>
      <c r="G2956" t="s">
        <v>45</v>
      </c>
      <c r="H2956">
        <v>3199</v>
      </c>
      <c r="I2956" t="s">
        <v>11</v>
      </c>
      <c r="J2956" t="s">
        <v>63</v>
      </c>
      <c r="K2956" t="s">
        <v>149</v>
      </c>
      <c r="L2956" t="s">
        <v>15</v>
      </c>
      <c r="M2956" s="5">
        <v>432.91</v>
      </c>
    </row>
    <row r="2957" spans="1:13" x14ac:dyDescent="0.15">
      <c r="A2957" s="2">
        <v>45511</v>
      </c>
      <c r="B2957" s="3">
        <f t="shared" si="140"/>
        <v>2025</v>
      </c>
      <c r="C2957" t="str">
        <f t="shared" si="138"/>
        <v>2024-2025</v>
      </c>
      <c r="D2957" t="s">
        <v>147</v>
      </c>
      <c r="E2957" t="s">
        <v>96</v>
      </c>
      <c r="F2957" t="str">
        <f t="shared" si="139"/>
        <v>Western Australia</v>
      </c>
      <c r="G2957" t="s">
        <v>48</v>
      </c>
      <c r="H2957">
        <v>6330</v>
      </c>
      <c r="I2957" t="s">
        <v>11</v>
      </c>
      <c r="J2957" t="s">
        <v>94</v>
      </c>
      <c r="K2957" t="s">
        <v>156</v>
      </c>
      <c r="L2957" t="s">
        <v>17</v>
      </c>
      <c r="M2957" s="5">
        <v>433</v>
      </c>
    </row>
    <row r="2958" spans="1:13" x14ac:dyDescent="0.15">
      <c r="A2958" s="2">
        <v>45006</v>
      </c>
      <c r="B2958" s="3">
        <f t="shared" si="140"/>
        <v>2023</v>
      </c>
      <c r="C2958" t="str">
        <f t="shared" si="138"/>
        <v>2022-2023</v>
      </c>
      <c r="D2958" t="s">
        <v>147</v>
      </c>
      <c r="E2958" t="s">
        <v>40</v>
      </c>
      <c r="F2958" t="str">
        <f t="shared" si="139"/>
        <v>New South Wales</v>
      </c>
      <c r="G2958" t="s">
        <v>10</v>
      </c>
      <c r="H2958">
        <v>2116</v>
      </c>
      <c r="I2958" t="s">
        <v>11</v>
      </c>
      <c r="J2958" t="s">
        <v>27</v>
      </c>
      <c r="K2958" t="s">
        <v>153</v>
      </c>
      <c r="L2958" t="s">
        <v>16</v>
      </c>
      <c r="M2958" s="5">
        <v>433.03999999999996</v>
      </c>
    </row>
    <row r="2959" spans="1:13" x14ac:dyDescent="0.15">
      <c r="A2959" s="2">
        <v>45553</v>
      </c>
      <c r="B2959" s="3">
        <f t="shared" si="140"/>
        <v>2025</v>
      </c>
      <c r="C2959" t="str">
        <f t="shared" si="138"/>
        <v>2024-2025</v>
      </c>
      <c r="D2959" t="s">
        <v>148</v>
      </c>
      <c r="E2959" t="s">
        <v>118</v>
      </c>
      <c r="F2959" t="str">
        <f t="shared" si="139"/>
        <v>New South Wales</v>
      </c>
      <c r="G2959" t="s">
        <v>10</v>
      </c>
      <c r="H2959">
        <v>2158</v>
      </c>
      <c r="I2959" t="s">
        <v>11</v>
      </c>
      <c r="J2959" t="s">
        <v>27</v>
      </c>
      <c r="K2959" t="s">
        <v>153</v>
      </c>
      <c r="L2959" t="s">
        <v>16</v>
      </c>
      <c r="M2959" s="5">
        <v>433.6</v>
      </c>
    </row>
    <row r="2960" spans="1:13" x14ac:dyDescent="0.15">
      <c r="A2960" s="2">
        <v>44947</v>
      </c>
      <c r="B2960" s="3">
        <f t="shared" si="140"/>
        <v>2023</v>
      </c>
      <c r="C2960" t="str">
        <f t="shared" si="138"/>
        <v>2022-2023</v>
      </c>
      <c r="D2960" t="s">
        <v>147</v>
      </c>
      <c r="E2960" t="s">
        <v>124</v>
      </c>
      <c r="F2960" t="str">
        <f t="shared" si="139"/>
        <v>New South Wales</v>
      </c>
      <c r="G2960" t="s">
        <v>10</v>
      </c>
      <c r="H2960">
        <v>2015</v>
      </c>
      <c r="I2960" t="s">
        <v>11</v>
      </c>
      <c r="J2960" t="s">
        <v>12</v>
      </c>
      <c r="K2960" t="s">
        <v>153</v>
      </c>
      <c r="L2960" t="s">
        <v>16</v>
      </c>
      <c r="M2960" s="5">
        <v>435.28999999999996</v>
      </c>
    </row>
    <row r="2961" spans="1:13" x14ac:dyDescent="0.15">
      <c r="A2961" s="2">
        <v>45277</v>
      </c>
      <c r="B2961" s="3">
        <f t="shared" si="140"/>
        <v>2024</v>
      </c>
      <c r="C2961" t="str">
        <f t="shared" si="138"/>
        <v>2023-2024</v>
      </c>
      <c r="D2961" t="s">
        <v>148</v>
      </c>
      <c r="E2961" t="s">
        <v>73</v>
      </c>
      <c r="F2961" t="str">
        <f t="shared" si="139"/>
        <v>Victoria</v>
      </c>
      <c r="G2961" t="s">
        <v>45</v>
      </c>
      <c r="H2961">
        <v>3136</v>
      </c>
      <c r="I2961" t="s">
        <v>11</v>
      </c>
      <c r="J2961" t="s">
        <v>63</v>
      </c>
      <c r="K2961" t="s">
        <v>149</v>
      </c>
      <c r="L2961" t="s">
        <v>15</v>
      </c>
      <c r="M2961" s="5">
        <v>435.35</v>
      </c>
    </row>
    <row r="2962" spans="1:13" x14ac:dyDescent="0.15">
      <c r="A2962" s="2">
        <v>45469</v>
      </c>
      <c r="B2962" s="3">
        <f t="shared" si="140"/>
        <v>2024</v>
      </c>
      <c r="C2962" t="str">
        <f t="shared" si="138"/>
        <v>2023-2024</v>
      </c>
      <c r="D2962" t="s">
        <v>147</v>
      </c>
      <c r="E2962" t="s">
        <v>138</v>
      </c>
      <c r="F2962" t="str">
        <f t="shared" si="139"/>
        <v>Queensland</v>
      </c>
      <c r="G2962" t="s">
        <v>35</v>
      </c>
      <c r="H2962">
        <v>4558</v>
      </c>
      <c r="I2962" t="s">
        <v>11</v>
      </c>
      <c r="J2962" t="s">
        <v>120</v>
      </c>
      <c r="K2962" t="s">
        <v>19</v>
      </c>
      <c r="L2962" t="s">
        <v>23</v>
      </c>
      <c r="M2962" s="5">
        <v>435.52</v>
      </c>
    </row>
    <row r="2963" spans="1:13" x14ac:dyDescent="0.15">
      <c r="A2963" s="2">
        <v>45250</v>
      </c>
      <c r="B2963" s="3">
        <f t="shared" si="140"/>
        <v>2024</v>
      </c>
      <c r="C2963" t="str">
        <f t="shared" si="138"/>
        <v>2023-2024</v>
      </c>
      <c r="D2963" t="s">
        <v>147</v>
      </c>
      <c r="E2963" t="s">
        <v>40</v>
      </c>
      <c r="F2963" t="str">
        <f t="shared" si="139"/>
        <v>New South Wales</v>
      </c>
      <c r="G2963" t="s">
        <v>10</v>
      </c>
      <c r="H2963">
        <v>2116</v>
      </c>
      <c r="I2963" t="s">
        <v>11</v>
      </c>
      <c r="J2963" t="s">
        <v>27</v>
      </c>
      <c r="K2963" t="s">
        <v>154</v>
      </c>
      <c r="L2963" t="s">
        <v>14</v>
      </c>
      <c r="M2963" s="5">
        <v>435.71</v>
      </c>
    </row>
    <row r="2964" spans="1:13" x14ac:dyDescent="0.15">
      <c r="A2964" s="2">
        <v>45457</v>
      </c>
      <c r="B2964" s="3">
        <f t="shared" si="140"/>
        <v>2024</v>
      </c>
      <c r="C2964" t="str">
        <f t="shared" si="138"/>
        <v>2023-2024</v>
      </c>
      <c r="D2964" t="s">
        <v>148</v>
      </c>
      <c r="E2964" t="s">
        <v>135</v>
      </c>
      <c r="F2964" t="str">
        <f t="shared" si="139"/>
        <v>Victoria</v>
      </c>
      <c r="G2964" t="s">
        <v>45</v>
      </c>
      <c r="H2964">
        <v>3550</v>
      </c>
      <c r="I2964" t="s">
        <v>11</v>
      </c>
      <c r="J2964" t="s">
        <v>60</v>
      </c>
      <c r="K2964" t="s">
        <v>154</v>
      </c>
      <c r="L2964" t="s">
        <v>14</v>
      </c>
      <c r="M2964" s="5">
        <v>436.11</v>
      </c>
    </row>
    <row r="2965" spans="1:13" x14ac:dyDescent="0.15">
      <c r="A2965" s="2">
        <v>45497</v>
      </c>
      <c r="B2965" s="3">
        <f t="shared" si="140"/>
        <v>2025</v>
      </c>
      <c r="C2965" t="str">
        <f t="shared" si="138"/>
        <v>2024-2025</v>
      </c>
      <c r="D2965" t="s">
        <v>148</v>
      </c>
      <c r="E2965" t="s">
        <v>110</v>
      </c>
      <c r="F2965" t="str">
        <f t="shared" si="139"/>
        <v>Queensland</v>
      </c>
      <c r="G2965" t="s">
        <v>35</v>
      </c>
      <c r="H2965">
        <v>4680</v>
      </c>
      <c r="I2965" t="s">
        <v>11</v>
      </c>
      <c r="J2965" t="s">
        <v>51</v>
      </c>
      <c r="K2965" t="s">
        <v>150</v>
      </c>
      <c r="L2965" t="s">
        <v>18</v>
      </c>
      <c r="M2965" s="5">
        <v>436.96000000000004</v>
      </c>
    </row>
    <row r="2966" spans="1:13" x14ac:dyDescent="0.15">
      <c r="A2966" s="2">
        <v>45299</v>
      </c>
      <c r="B2966" s="3">
        <f t="shared" si="140"/>
        <v>2024</v>
      </c>
      <c r="C2966" t="str">
        <f t="shared" si="138"/>
        <v>2023-2024</v>
      </c>
      <c r="D2966" t="s">
        <v>147</v>
      </c>
      <c r="E2966" t="s">
        <v>142</v>
      </c>
      <c r="F2966" t="str">
        <f t="shared" si="139"/>
        <v>Australian Capital Territory</v>
      </c>
      <c r="G2966" t="s">
        <v>80</v>
      </c>
      <c r="H2966">
        <v>2609</v>
      </c>
      <c r="I2966" t="s">
        <v>11</v>
      </c>
      <c r="J2966" t="s">
        <v>58</v>
      </c>
      <c r="K2966" t="s">
        <v>152</v>
      </c>
      <c r="L2966" t="s">
        <v>13</v>
      </c>
      <c r="M2966" s="5">
        <v>437.61</v>
      </c>
    </row>
    <row r="2967" spans="1:13" x14ac:dyDescent="0.15">
      <c r="A2967" s="2">
        <v>44976</v>
      </c>
      <c r="B2967" s="3">
        <f t="shared" si="140"/>
        <v>2023</v>
      </c>
      <c r="C2967" t="str">
        <f t="shared" si="138"/>
        <v>2022-2023</v>
      </c>
      <c r="D2967" t="s">
        <v>147</v>
      </c>
      <c r="E2967" t="s">
        <v>130</v>
      </c>
      <c r="F2967" t="str">
        <f t="shared" si="139"/>
        <v>South Australia</v>
      </c>
      <c r="G2967" t="s">
        <v>32</v>
      </c>
      <c r="H2967">
        <v>5290</v>
      </c>
      <c r="I2967" t="s">
        <v>11</v>
      </c>
      <c r="J2967" t="s">
        <v>38</v>
      </c>
      <c r="K2967" t="s">
        <v>149</v>
      </c>
      <c r="L2967" t="s">
        <v>15</v>
      </c>
      <c r="M2967" s="5">
        <v>438.20999999999992</v>
      </c>
    </row>
    <row r="2968" spans="1:13" x14ac:dyDescent="0.15">
      <c r="A2968" s="2">
        <v>44958</v>
      </c>
      <c r="B2968" s="3">
        <f t="shared" si="140"/>
        <v>2023</v>
      </c>
      <c r="C2968" t="str">
        <f t="shared" si="138"/>
        <v>2022-2023</v>
      </c>
      <c r="D2968" t="s">
        <v>147</v>
      </c>
      <c r="E2968" t="s">
        <v>92</v>
      </c>
      <c r="F2968" t="str">
        <f t="shared" si="139"/>
        <v>Queensland</v>
      </c>
      <c r="G2968" t="s">
        <v>35</v>
      </c>
      <c r="H2968">
        <v>4068</v>
      </c>
      <c r="I2968" t="s">
        <v>11</v>
      </c>
      <c r="J2968" t="s">
        <v>43</v>
      </c>
      <c r="K2968" t="s">
        <v>19</v>
      </c>
      <c r="L2968" t="s">
        <v>23</v>
      </c>
      <c r="M2968" s="5">
        <v>439.62</v>
      </c>
    </row>
    <row r="2969" spans="1:13" x14ac:dyDescent="0.15">
      <c r="A2969" s="2">
        <v>45075</v>
      </c>
      <c r="B2969" s="3">
        <f t="shared" si="140"/>
        <v>2023</v>
      </c>
      <c r="C2969" t="str">
        <f t="shared" si="138"/>
        <v>2022-2023</v>
      </c>
      <c r="D2969" t="s">
        <v>147</v>
      </c>
      <c r="E2969" t="s">
        <v>97</v>
      </c>
      <c r="F2969" t="str">
        <f t="shared" si="139"/>
        <v>Tasmania</v>
      </c>
      <c r="G2969" t="s">
        <v>70</v>
      </c>
      <c r="H2969">
        <v>7250</v>
      </c>
      <c r="I2969" t="s">
        <v>11</v>
      </c>
      <c r="J2969" t="s">
        <v>71</v>
      </c>
      <c r="K2969" t="s">
        <v>156</v>
      </c>
      <c r="L2969" t="s">
        <v>17</v>
      </c>
      <c r="M2969" s="5">
        <v>440.28999999999996</v>
      </c>
    </row>
    <row r="2970" spans="1:13" x14ac:dyDescent="0.15">
      <c r="A2970" s="2">
        <v>45513</v>
      </c>
      <c r="B2970" s="3">
        <f t="shared" si="140"/>
        <v>2025</v>
      </c>
      <c r="C2970" t="str">
        <f t="shared" si="138"/>
        <v>2024-2025</v>
      </c>
      <c r="D2970" t="s">
        <v>147</v>
      </c>
      <c r="E2970" t="s">
        <v>139</v>
      </c>
      <c r="F2970" t="str">
        <f t="shared" si="139"/>
        <v>New South Wales</v>
      </c>
      <c r="G2970" t="s">
        <v>10</v>
      </c>
      <c r="H2970">
        <v>2020</v>
      </c>
      <c r="I2970" t="s">
        <v>11</v>
      </c>
      <c r="J2970" t="s">
        <v>12</v>
      </c>
      <c r="K2970" t="s">
        <v>155</v>
      </c>
      <c r="L2970" t="s">
        <v>20</v>
      </c>
      <c r="M2970" s="5">
        <v>440.3</v>
      </c>
    </row>
    <row r="2971" spans="1:13" x14ac:dyDescent="0.15">
      <c r="A2971" s="2">
        <v>45153</v>
      </c>
      <c r="B2971" s="3">
        <f t="shared" si="140"/>
        <v>2024</v>
      </c>
      <c r="C2971" t="str">
        <f t="shared" si="138"/>
        <v>2023-2024</v>
      </c>
      <c r="D2971" t="s">
        <v>148</v>
      </c>
      <c r="E2971" t="s">
        <v>129</v>
      </c>
      <c r="F2971" t="str">
        <f t="shared" si="139"/>
        <v>Tasmania</v>
      </c>
      <c r="G2971" t="s">
        <v>70</v>
      </c>
      <c r="H2971">
        <v>7010</v>
      </c>
      <c r="I2971" t="s">
        <v>11</v>
      </c>
      <c r="J2971" t="s">
        <v>71</v>
      </c>
      <c r="K2971" t="s">
        <v>152</v>
      </c>
      <c r="L2971" t="s">
        <v>13</v>
      </c>
      <c r="M2971" s="5">
        <v>440.39</v>
      </c>
    </row>
    <row r="2972" spans="1:13" x14ac:dyDescent="0.15">
      <c r="A2972" s="2">
        <v>45236</v>
      </c>
      <c r="B2972" s="3">
        <f t="shared" si="140"/>
        <v>2024</v>
      </c>
      <c r="C2972" t="str">
        <f t="shared" si="138"/>
        <v>2023-2024</v>
      </c>
      <c r="D2972" t="s">
        <v>147</v>
      </c>
      <c r="E2972" t="s">
        <v>140</v>
      </c>
      <c r="F2972" t="str">
        <f t="shared" si="139"/>
        <v>Tasmania</v>
      </c>
      <c r="G2972" t="s">
        <v>70</v>
      </c>
      <c r="H2972">
        <v>7320</v>
      </c>
      <c r="I2972" t="s">
        <v>11</v>
      </c>
      <c r="J2972" t="s">
        <v>71</v>
      </c>
      <c r="K2972" t="s">
        <v>150</v>
      </c>
      <c r="L2972" t="s">
        <v>18</v>
      </c>
      <c r="M2972" s="5">
        <v>441.41</v>
      </c>
    </row>
    <row r="2973" spans="1:13" x14ac:dyDescent="0.15">
      <c r="A2973" s="2">
        <v>45300</v>
      </c>
      <c r="B2973" s="3">
        <f t="shared" si="140"/>
        <v>2024</v>
      </c>
      <c r="C2973" t="str">
        <f t="shared" si="138"/>
        <v>2023-2024</v>
      </c>
      <c r="D2973" t="s">
        <v>147</v>
      </c>
      <c r="E2973" t="s">
        <v>130</v>
      </c>
      <c r="F2973" t="str">
        <f t="shared" si="139"/>
        <v>South Australia</v>
      </c>
      <c r="G2973" t="s">
        <v>32</v>
      </c>
      <c r="H2973">
        <v>5290</v>
      </c>
      <c r="I2973" t="s">
        <v>11</v>
      </c>
      <c r="J2973" t="s">
        <v>38</v>
      </c>
      <c r="K2973" t="s">
        <v>153</v>
      </c>
      <c r="L2973" t="s">
        <v>16</v>
      </c>
      <c r="M2973" s="5">
        <v>441.67</v>
      </c>
    </row>
    <row r="2974" spans="1:13" x14ac:dyDescent="0.15">
      <c r="A2974" s="2">
        <v>45341</v>
      </c>
      <c r="B2974" s="3">
        <f t="shared" si="140"/>
        <v>2024</v>
      </c>
      <c r="C2974" t="str">
        <f t="shared" si="138"/>
        <v>2023-2024</v>
      </c>
      <c r="D2974" t="s">
        <v>147</v>
      </c>
      <c r="E2974" t="s">
        <v>126</v>
      </c>
      <c r="F2974" t="str">
        <f t="shared" si="139"/>
        <v>Queensland</v>
      </c>
      <c r="G2974" t="s">
        <v>35</v>
      </c>
      <c r="H2974">
        <v>4551</v>
      </c>
      <c r="I2974" t="s">
        <v>11</v>
      </c>
      <c r="J2974" t="s">
        <v>120</v>
      </c>
      <c r="K2974" t="s">
        <v>155</v>
      </c>
      <c r="L2974" t="s">
        <v>20</v>
      </c>
      <c r="M2974" s="5">
        <v>442.54</v>
      </c>
    </row>
    <row r="2975" spans="1:13" x14ac:dyDescent="0.15">
      <c r="A2975" s="2">
        <v>45195</v>
      </c>
      <c r="B2975" s="3">
        <f t="shared" si="140"/>
        <v>2024</v>
      </c>
      <c r="C2975" t="str">
        <f t="shared" si="138"/>
        <v>2023-2024</v>
      </c>
      <c r="D2975" t="s">
        <v>147</v>
      </c>
      <c r="E2975" t="s">
        <v>97</v>
      </c>
      <c r="F2975" t="str">
        <f t="shared" si="139"/>
        <v>Tasmania</v>
      </c>
      <c r="G2975" t="s">
        <v>70</v>
      </c>
      <c r="H2975">
        <v>7250</v>
      </c>
      <c r="I2975" t="s">
        <v>11</v>
      </c>
      <c r="J2975" t="s">
        <v>71</v>
      </c>
      <c r="K2975" t="s">
        <v>150</v>
      </c>
      <c r="L2975" t="s">
        <v>18</v>
      </c>
      <c r="M2975" s="5">
        <v>442.94</v>
      </c>
    </row>
    <row r="2976" spans="1:13" x14ac:dyDescent="0.15">
      <c r="A2976" s="2">
        <v>45028</v>
      </c>
      <c r="B2976" s="3">
        <f t="shared" si="140"/>
        <v>2023</v>
      </c>
      <c r="C2976" t="str">
        <f t="shared" si="138"/>
        <v>2022-2023</v>
      </c>
      <c r="D2976" t="s">
        <v>147</v>
      </c>
      <c r="E2976" t="s">
        <v>67</v>
      </c>
      <c r="F2976" t="str">
        <f t="shared" si="139"/>
        <v>New South Wales</v>
      </c>
      <c r="G2976" t="s">
        <v>10</v>
      </c>
      <c r="H2976">
        <v>2478</v>
      </c>
      <c r="I2976" t="s">
        <v>11</v>
      </c>
      <c r="J2976" t="s">
        <v>68</v>
      </c>
      <c r="K2976" t="s">
        <v>154</v>
      </c>
      <c r="L2976" t="s">
        <v>14</v>
      </c>
      <c r="M2976" s="5">
        <v>443.18</v>
      </c>
    </row>
    <row r="2977" spans="1:13" x14ac:dyDescent="0.15">
      <c r="A2977" s="2">
        <v>45090</v>
      </c>
      <c r="B2977" s="3">
        <f t="shared" si="140"/>
        <v>2023</v>
      </c>
      <c r="C2977" t="str">
        <f t="shared" si="138"/>
        <v>2022-2023</v>
      </c>
      <c r="D2977" t="s">
        <v>147</v>
      </c>
      <c r="E2977" t="s">
        <v>112</v>
      </c>
      <c r="F2977" t="str">
        <f t="shared" si="139"/>
        <v>Victoria</v>
      </c>
      <c r="G2977" t="s">
        <v>45</v>
      </c>
      <c r="H2977">
        <v>3076</v>
      </c>
      <c r="I2977" t="s">
        <v>11</v>
      </c>
      <c r="J2977" t="s">
        <v>46</v>
      </c>
      <c r="K2977" t="s">
        <v>19</v>
      </c>
      <c r="L2977" t="s">
        <v>23</v>
      </c>
      <c r="M2977" s="5">
        <v>443.37</v>
      </c>
    </row>
    <row r="2978" spans="1:13" x14ac:dyDescent="0.15">
      <c r="A2978" s="2">
        <v>45548</v>
      </c>
      <c r="B2978" s="3">
        <f t="shared" si="140"/>
        <v>2025</v>
      </c>
      <c r="C2978" t="str">
        <f t="shared" si="138"/>
        <v>2024-2025</v>
      </c>
      <c r="D2978" t="s">
        <v>147</v>
      </c>
      <c r="E2978" t="s">
        <v>113</v>
      </c>
      <c r="F2978" t="str">
        <f t="shared" si="139"/>
        <v>Queensland</v>
      </c>
      <c r="G2978" t="s">
        <v>35</v>
      </c>
      <c r="H2978">
        <v>4215</v>
      </c>
      <c r="I2978" t="s">
        <v>11</v>
      </c>
      <c r="J2978" t="s">
        <v>104</v>
      </c>
      <c r="K2978" t="s">
        <v>154</v>
      </c>
      <c r="L2978" t="s">
        <v>14</v>
      </c>
      <c r="M2978" s="5">
        <v>443.53999999999996</v>
      </c>
    </row>
    <row r="2979" spans="1:13" x14ac:dyDescent="0.15">
      <c r="A2979" s="2">
        <v>45395</v>
      </c>
      <c r="B2979" s="3">
        <f t="shared" si="140"/>
        <v>2024</v>
      </c>
      <c r="C2979" t="str">
        <f t="shared" si="138"/>
        <v>2023-2024</v>
      </c>
      <c r="D2979" t="s">
        <v>147</v>
      </c>
      <c r="E2979" t="s">
        <v>97</v>
      </c>
      <c r="F2979" t="str">
        <f t="shared" si="139"/>
        <v>Tasmania</v>
      </c>
      <c r="G2979" t="s">
        <v>70</v>
      </c>
      <c r="H2979">
        <v>7250</v>
      </c>
      <c r="I2979" t="s">
        <v>11</v>
      </c>
      <c r="J2979" t="s">
        <v>71</v>
      </c>
      <c r="K2979" t="s">
        <v>151</v>
      </c>
      <c r="L2979" t="s">
        <v>21</v>
      </c>
      <c r="M2979" s="5">
        <v>444.56</v>
      </c>
    </row>
    <row r="2980" spans="1:13" x14ac:dyDescent="0.15">
      <c r="A2980" s="2">
        <v>45612</v>
      </c>
      <c r="B2980" s="3">
        <f t="shared" si="140"/>
        <v>2025</v>
      </c>
      <c r="C2980" t="str">
        <f t="shared" si="138"/>
        <v>2024-2025</v>
      </c>
      <c r="D2980" t="s">
        <v>148</v>
      </c>
      <c r="E2980" t="s">
        <v>73</v>
      </c>
      <c r="F2980" t="str">
        <f t="shared" si="139"/>
        <v>Victoria</v>
      </c>
      <c r="G2980" t="s">
        <v>45</v>
      </c>
      <c r="H2980">
        <v>3136</v>
      </c>
      <c r="I2980" t="s">
        <v>11</v>
      </c>
      <c r="J2980" t="s">
        <v>63</v>
      </c>
      <c r="K2980" t="s">
        <v>154</v>
      </c>
      <c r="L2980" t="s">
        <v>14</v>
      </c>
      <c r="M2980" s="5">
        <v>444.64</v>
      </c>
    </row>
    <row r="2981" spans="1:13" x14ac:dyDescent="0.15">
      <c r="A2981" s="2">
        <v>45587</v>
      </c>
      <c r="B2981" s="3">
        <f t="shared" si="140"/>
        <v>2025</v>
      </c>
      <c r="C2981" t="str">
        <f t="shared" si="138"/>
        <v>2024-2025</v>
      </c>
      <c r="D2981" t="s">
        <v>147</v>
      </c>
      <c r="E2981" t="s">
        <v>144</v>
      </c>
      <c r="F2981" t="str">
        <f t="shared" si="139"/>
        <v>Queensland</v>
      </c>
      <c r="G2981" t="s">
        <v>35</v>
      </c>
      <c r="H2981">
        <v>4566</v>
      </c>
      <c r="I2981" t="s">
        <v>11</v>
      </c>
      <c r="J2981" t="s">
        <v>120</v>
      </c>
      <c r="K2981" t="s">
        <v>150</v>
      </c>
      <c r="L2981" t="s">
        <v>18</v>
      </c>
      <c r="M2981" s="5">
        <v>445.42</v>
      </c>
    </row>
    <row r="2982" spans="1:13" x14ac:dyDescent="0.15">
      <c r="A2982" s="2">
        <v>45133</v>
      </c>
      <c r="B2982" s="3">
        <f t="shared" si="140"/>
        <v>2024</v>
      </c>
      <c r="C2982" t="str">
        <f t="shared" si="138"/>
        <v>2023-2024</v>
      </c>
      <c r="D2982" t="s">
        <v>148</v>
      </c>
      <c r="E2982" t="s">
        <v>106</v>
      </c>
      <c r="F2982" t="str">
        <f t="shared" si="139"/>
        <v>Victoria</v>
      </c>
      <c r="G2982" t="s">
        <v>45</v>
      </c>
      <c r="H2982">
        <v>3915</v>
      </c>
      <c r="I2982" t="s">
        <v>11</v>
      </c>
      <c r="J2982" t="s">
        <v>55</v>
      </c>
      <c r="K2982" t="s">
        <v>150</v>
      </c>
      <c r="L2982" t="s">
        <v>18</v>
      </c>
      <c r="M2982" s="5">
        <v>445.52</v>
      </c>
    </row>
    <row r="2983" spans="1:13" x14ac:dyDescent="0.15">
      <c r="A2983" s="2">
        <v>45225</v>
      </c>
      <c r="B2983" s="3">
        <f t="shared" si="140"/>
        <v>2024</v>
      </c>
      <c r="C2983" t="str">
        <f t="shared" si="138"/>
        <v>2023-2024</v>
      </c>
      <c r="D2983" t="s">
        <v>147</v>
      </c>
      <c r="E2983" t="s">
        <v>133</v>
      </c>
      <c r="F2983" t="str">
        <f t="shared" si="139"/>
        <v>Queensland</v>
      </c>
      <c r="G2983" t="s">
        <v>35</v>
      </c>
      <c r="H2983">
        <v>4305</v>
      </c>
      <c r="I2983" t="s">
        <v>11</v>
      </c>
      <c r="J2983" t="s">
        <v>104</v>
      </c>
      <c r="K2983" t="s">
        <v>151</v>
      </c>
      <c r="L2983" t="s">
        <v>21</v>
      </c>
      <c r="M2983" s="5">
        <v>445.52</v>
      </c>
    </row>
    <row r="2984" spans="1:13" x14ac:dyDescent="0.15">
      <c r="A2984" s="2">
        <v>45501</v>
      </c>
      <c r="B2984" s="3">
        <f t="shared" si="140"/>
        <v>2025</v>
      </c>
      <c r="C2984" t="str">
        <f t="shared" si="138"/>
        <v>2024-2025</v>
      </c>
      <c r="D2984" t="s">
        <v>147</v>
      </c>
      <c r="E2984" t="s">
        <v>143</v>
      </c>
      <c r="F2984" t="str">
        <f t="shared" si="139"/>
        <v>New South Wales</v>
      </c>
      <c r="G2984" t="s">
        <v>10</v>
      </c>
      <c r="H2984">
        <v>2154</v>
      </c>
      <c r="I2984" t="s">
        <v>11</v>
      </c>
      <c r="J2984" t="s">
        <v>27</v>
      </c>
      <c r="K2984" t="s">
        <v>154</v>
      </c>
      <c r="L2984" t="s">
        <v>14</v>
      </c>
      <c r="M2984" s="5">
        <v>445.5200000000001</v>
      </c>
    </row>
    <row r="2985" spans="1:13" x14ac:dyDescent="0.15">
      <c r="A2985" s="2">
        <v>45471</v>
      </c>
      <c r="B2985" s="3">
        <f t="shared" si="140"/>
        <v>2024</v>
      </c>
      <c r="C2985" t="str">
        <f t="shared" si="138"/>
        <v>2023-2024</v>
      </c>
      <c r="D2985" t="s">
        <v>147</v>
      </c>
      <c r="E2985" t="s">
        <v>98</v>
      </c>
      <c r="F2985" t="str">
        <f t="shared" si="139"/>
        <v>Victoria</v>
      </c>
      <c r="G2985" t="s">
        <v>45</v>
      </c>
      <c r="H2985">
        <v>3429</v>
      </c>
      <c r="I2985" t="s">
        <v>11</v>
      </c>
      <c r="J2985" t="s">
        <v>60</v>
      </c>
      <c r="K2985" t="s">
        <v>19</v>
      </c>
      <c r="L2985" t="s">
        <v>23</v>
      </c>
      <c r="M2985" s="5">
        <v>445.87</v>
      </c>
    </row>
    <row r="2986" spans="1:13" x14ac:dyDescent="0.15">
      <c r="A2986" s="2">
        <v>45632</v>
      </c>
      <c r="B2986" s="3">
        <f t="shared" si="140"/>
        <v>2025</v>
      </c>
      <c r="C2986" t="str">
        <f t="shared" si="138"/>
        <v>2024-2025</v>
      </c>
      <c r="D2986" t="s">
        <v>148</v>
      </c>
      <c r="E2986" t="s">
        <v>105</v>
      </c>
      <c r="F2986" t="str">
        <f t="shared" si="139"/>
        <v>Victoria</v>
      </c>
      <c r="G2986" t="s">
        <v>45</v>
      </c>
      <c r="H2986">
        <v>3500</v>
      </c>
      <c r="I2986" t="s">
        <v>11</v>
      </c>
      <c r="J2986" t="s">
        <v>60</v>
      </c>
      <c r="K2986" t="s">
        <v>152</v>
      </c>
      <c r="L2986" t="s">
        <v>13</v>
      </c>
      <c r="M2986" s="5">
        <v>445.95</v>
      </c>
    </row>
    <row r="2987" spans="1:13" x14ac:dyDescent="0.15">
      <c r="A2987" s="2">
        <v>45017</v>
      </c>
      <c r="B2987" s="3">
        <f t="shared" si="140"/>
        <v>2023</v>
      </c>
      <c r="C2987" t="str">
        <f t="shared" si="138"/>
        <v>2022-2023</v>
      </c>
      <c r="D2987" t="s">
        <v>147</v>
      </c>
      <c r="E2987" t="s">
        <v>31</v>
      </c>
      <c r="F2987" t="str">
        <f t="shared" si="139"/>
        <v>South Australia</v>
      </c>
      <c r="G2987" t="s">
        <v>32</v>
      </c>
      <c r="H2987">
        <v>5168</v>
      </c>
      <c r="I2987" t="s">
        <v>11</v>
      </c>
      <c r="J2987" t="s">
        <v>33</v>
      </c>
      <c r="K2987" t="s">
        <v>153</v>
      </c>
      <c r="L2987" t="s">
        <v>16</v>
      </c>
      <c r="M2987" s="5">
        <v>447.42999999999995</v>
      </c>
    </row>
    <row r="2988" spans="1:13" x14ac:dyDescent="0.15">
      <c r="A2988" s="2">
        <v>45426</v>
      </c>
      <c r="B2988" s="3">
        <f t="shared" si="140"/>
        <v>2024</v>
      </c>
      <c r="C2988" t="str">
        <f t="shared" si="138"/>
        <v>2023-2024</v>
      </c>
      <c r="D2988" t="s">
        <v>147</v>
      </c>
      <c r="E2988" t="s">
        <v>112</v>
      </c>
      <c r="F2988" t="str">
        <f t="shared" si="139"/>
        <v>Victoria</v>
      </c>
      <c r="G2988" t="s">
        <v>45</v>
      </c>
      <c r="H2988">
        <v>3076</v>
      </c>
      <c r="I2988" t="s">
        <v>11</v>
      </c>
      <c r="J2988" t="s">
        <v>46</v>
      </c>
      <c r="K2988" t="s">
        <v>156</v>
      </c>
      <c r="L2988" t="s">
        <v>17</v>
      </c>
      <c r="M2988" s="5">
        <v>447.43999999999994</v>
      </c>
    </row>
    <row r="2989" spans="1:13" x14ac:dyDescent="0.15">
      <c r="A2989" s="2">
        <v>45629</v>
      </c>
      <c r="B2989" s="3">
        <f t="shared" si="140"/>
        <v>2025</v>
      </c>
      <c r="C2989" t="str">
        <f t="shared" si="138"/>
        <v>2024-2025</v>
      </c>
      <c r="D2989" t="s">
        <v>148</v>
      </c>
      <c r="E2989" t="s">
        <v>127</v>
      </c>
      <c r="F2989" t="str">
        <f t="shared" si="139"/>
        <v>New South Wales</v>
      </c>
      <c r="G2989" t="s">
        <v>10</v>
      </c>
      <c r="H2989">
        <v>2131</v>
      </c>
      <c r="I2989" t="s">
        <v>11</v>
      </c>
      <c r="J2989" t="s">
        <v>27</v>
      </c>
      <c r="K2989" t="s">
        <v>151</v>
      </c>
      <c r="L2989" t="s">
        <v>21</v>
      </c>
      <c r="M2989" s="5">
        <v>447.63</v>
      </c>
    </row>
    <row r="2990" spans="1:13" x14ac:dyDescent="0.15">
      <c r="A2990" s="2">
        <v>45536</v>
      </c>
      <c r="B2990" s="3">
        <f t="shared" si="140"/>
        <v>2025</v>
      </c>
      <c r="C2990" t="str">
        <f t="shared" si="138"/>
        <v>2024-2025</v>
      </c>
      <c r="D2990" t="s">
        <v>148</v>
      </c>
      <c r="E2990" t="s">
        <v>135</v>
      </c>
      <c r="F2990" t="str">
        <f t="shared" si="139"/>
        <v>Victoria</v>
      </c>
      <c r="G2990" t="s">
        <v>45</v>
      </c>
      <c r="H2990">
        <v>3550</v>
      </c>
      <c r="I2990" t="s">
        <v>11</v>
      </c>
      <c r="J2990" t="s">
        <v>60</v>
      </c>
      <c r="K2990" t="s">
        <v>155</v>
      </c>
      <c r="L2990" t="s">
        <v>20</v>
      </c>
      <c r="M2990" s="5">
        <v>447.95</v>
      </c>
    </row>
    <row r="2991" spans="1:13" x14ac:dyDescent="0.15">
      <c r="A2991" s="2">
        <v>44933</v>
      </c>
      <c r="B2991" s="3">
        <f t="shared" si="140"/>
        <v>2023</v>
      </c>
      <c r="C2991" t="str">
        <f t="shared" si="138"/>
        <v>2022-2023</v>
      </c>
      <c r="D2991" t="s">
        <v>147</v>
      </c>
      <c r="E2991" t="s">
        <v>144</v>
      </c>
      <c r="F2991" t="str">
        <f t="shared" si="139"/>
        <v>Queensland</v>
      </c>
      <c r="G2991" t="s">
        <v>35</v>
      </c>
      <c r="H2991">
        <v>4566</v>
      </c>
      <c r="I2991" t="s">
        <v>11</v>
      </c>
      <c r="J2991" t="s">
        <v>120</v>
      </c>
      <c r="K2991" t="s">
        <v>152</v>
      </c>
      <c r="L2991" t="s">
        <v>13</v>
      </c>
      <c r="M2991" s="5">
        <v>449.75</v>
      </c>
    </row>
    <row r="2992" spans="1:13" x14ac:dyDescent="0.15">
      <c r="A2992" s="2">
        <v>45009</v>
      </c>
      <c r="B2992" s="3">
        <f t="shared" si="140"/>
        <v>2023</v>
      </c>
      <c r="C2992" t="str">
        <f t="shared" si="138"/>
        <v>2022-2023</v>
      </c>
      <c r="D2992" t="s">
        <v>148</v>
      </c>
      <c r="E2992" t="s">
        <v>87</v>
      </c>
      <c r="F2992" t="str">
        <f t="shared" si="139"/>
        <v>New South Wales</v>
      </c>
      <c r="G2992" t="s">
        <v>10</v>
      </c>
      <c r="H2992">
        <v>2790</v>
      </c>
      <c r="I2992" t="s">
        <v>11</v>
      </c>
      <c r="J2992" t="s">
        <v>25</v>
      </c>
      <c r="K2992" t="s">
        <v>150</v>
      </c>
      <c r="L2992" t="s">
        <v>18</v>
      </c>
      <c r="M2992" s="5">
        <v>450.03</v>
      </c>
    </row>
    <row r="2993" spans="1:13" x14ac:dyDescent="0.15">
      <c r="A2993" s="2">
        <v>45554</v>
      </c>
      <c r="B2993" s="3">
        <f t="shared" si="140"/>
        <v>2025</v>
      </c>
      <c r="C2993" t="str">
        <f t="shared" si="138"/>
        <v>2024-2025</v>
      </c>
      <c r="D2993" t="s">
        <v>147</v>
      </c>
      <c r="E2993" t="s">
        <v>136</v>
      </c>
      <c r="F2993" t="str">
        <f t="shared" si="139"/>
        <v>Victoria</v>
      </c>
      <c r="G2993" t="s">
        <v>45</v>
      </c>
      <c r="H2993">
        <v>3175</v>
      </c>
      <c r="I2993" t="s">
        <v>11</v>
      </c>
      <c r="J2993" t="s">
        <v>63</v>
      </c>
      <c r="K2993" t="s">
        <v>156</v>
      </c>
      <c r="L2993" t="s">
        <v>17</v>
      </c>
      <c r="M2993" s="5">
        <v>450.11</v>
      </c>
    </row>
    <row r="2994" spans="1:13" x14ac:dyDescent="0.15">
      <c r="A2994" s="2">
        <v>45078</v>
      </c>
      <c r="B2994" s="3">
        <f t="shared" si="140"/>
        <v>2023</v>
      </c>
      <c r="C2994" t="str">
        <f t="shared" si="138"/>
        <v>2022-2023</v>
      </c>
      <c r="D2994" t="s">
        <v>147</v>
      </c>
      <c r="E2994" t="s">
        <v>124</v>
      </c>
      <c r="F2994" t="str">
        <f t="shared" si="139"/>
        <v>New South Wales</v>
      </c>
      <c r="G2994" t="s">
        <v>10</v>
      </c>
      <c r="H2994">
        <v>2015</v>
      </c>
      <c r="I2994" t="s">
        <v>11</v>
      </c>
      <c r="J2994" t="s">
        <v>12</v>
      </c>
      <c r="K2994" t="s">
        <v>19</v>
      </c>
      <c r="L2994" t="s">
        <v>23</v>
      </c>
      <c r="M2994" s="5">
        <v>450.48</v>
      </c>
    </row>
    <row r="2995" spans="1:13" x14ac:dyDescent="0.15">
      <c r="A2995" s="2">
        <v>45038</v>
      </c>
      <c r="B2995" s="3">
        <f t="shared" si="140"/>
        <v>2023</v>
      </c>
      <c r="C2995" t="str">
        <f t="shared" si="138"/>
        <v>2022-2023</v>
      </c>
      <c r="D2995" t="s">
        <v>147</v>
      </c>
      <c r="E2995" t="s">
        <v>144</v>
      </c>
      <c r="F2995" t="str">
        <f t="shared" si="139"/>
        <v>Queensland</v>
      </c>
      <c r="G2995" t="s">
        <v>35</v>
      </c>
      <c r="H2995">
        <v>4566</v>
      </c>
      <c r="I2995" t="s">
        <v>11</v>
      </c>
      <c r="J2995" t="s">
        <v>120</v>
      </c>
      <c r="K2995" t="s">
        <v>151</v>
      </c>
      <c r="L2995" t="s">
        <v>21</v>
      </c>
      <c r="M2995" s="5">
        <v>451.26</v>
      </c>
    </row>
    <row r="2996" spans="1:13" x14ac:dyDescent="0.15">
      <c r="A2996" s="2">
        <v>44974</v>
      </c>
      <c r="B2996" s="3">
        <f t="shared" si="140"/>
        <v>2023</v>
      </c>
      <c r="C2996" t="str">
        <f t="shared" si="138"/>
        <v>2022-2023</v>
      </c>
      <c r="D2996" t="s">
        <v>147</v>
      </c>
      <c r="E2996" t="s">
        <v>132</v>
      </c>
      <c r="F2996" t="str">
        <f t="shared" si="139"/>
        <v>New South Wales</v>
      </c>
      <c r="G2996" t="s">
        <v>10</v>
      </c>
      <c r="H2996">
        <v>2800</v>
      </c>
      <c r="I2996" t="s">
        <v>11</v>
      </c>
      <c r="J2996" t="s">
        <v>25</v>
      </c>
      <c r="K2996" t="s">
        <v>153</v>
      </c>
      <c r="L2996" t="s">
        <v>16</v>
      </c>
      <c r="M2996" s="5">
        <v>451.41</v>
      </c>
    </row>
    <row r="2997" spans="1:13" x14ac:dyDescent="0.15">
      <c r="A2997" s="2">
        <v>45082</v>
      </c>
      <c r="B2997" s="3">
        <f t="shared" si="140"/>
        <v>2023</v>
      </c>
      <c r="C2997" t="str">
        <f t="shared" si="138"/>
        <v>2022-2023</v>
      </c>
      <c r="D2997" t="s">
        <v>147</v>
      </c>
      <c r="E2997" t="s">
        <v>116</v>
      </c>
      <c r="F2997" t="str">
        <f t="shared" si="139"/>
        <v>Western Australia</v>
      </c>
      <c r="G2997" t="s">
        <v>48</v>
      </c>
      <c r="H2997">
        <v>6725</v>
      </c>
      <c r="I2997" t="s">
        <v>11</v>
      </c>
      <c r="J2997" t="s">
        <v>77</v>
      </c>
      <c r="K2997" t="s">
        <v>150</v>
      </c>
      <c r="L2997" t="s">
        <v>18</v>
      </c>
      <c r="M2997" s="5">
        <v>451.99</v>
      </c>
    </row>
    <row r="2998" spans="1:13" x14ac:dyDescent="0.15">
      <c r="A2998" s="2">
        <v>45541</v>
      </c>
      <c r="B2998" s="3">
        <f t="shared" si="140"/>
        <v>2025</v>
      </c>
      <c r="C2998" t="str">
        <f t="shared" si="138"/>
        <v>2024-2025</v>
      </c>
      <c r="D2998" t="s">
        <v>147</v>
      </c>
      <c r="E2998" t="s">
        <v>44</v>
      </c>
      <c r="F2998" t="str">
        <f t="shared" si="139"/>
        <v>Victoria</v>
      </c>
      <c r="G2998" t="s">
        <v>45</v>
      </c>
      <c r="H2998">
        <v>3066</v>
      </c>
      <c r="I2998" t="s">
        <v>11</v>
      </c>
      <c r="J2998" t="s">
        <v>46</v>
      </c>
      <c r="K2998" t="s">
        <v>150</v>
      </c>
      <c r="L2998" t="s">
        <v>18</v>
      </c>
      <c r="M2998" s="5">
        <v>452.17</v>
      </c>
    </row>
    <row r="2999" spans="1:13" x14ac:dyDescent="0.15">
      <c r="A2999" s="2">
        <v>45304</v>
      </c>
      <c r="B2999" s="3">
        <f t="shared" si="140"/>
        <v>2024</v>
      </c>
      <c r="C2999" t="str">
        <f t="shared" si="138"/>
        <v>2023-2024</v>
      </c>
      <c r="D2999" t="s">
        <v>148</v>
      </c>
      <c r="E2999" t="s">
        <v>110</v>
      </c>
      <c r="F2999" t="str">
        <f t="shared" si="139"/>
        <v>Queensland</v>
      </c>
      <c r="G2999" t="s">
        <v>35</v>
      </c>
      <c r="H2999">
        <v>4680</v>
      </c>
      <c r="I2999" t="s">
        <v>11</v>
      </c>
      <c r="J2999" t="s">
        <v>51</v>
      </c>
      <c r="K2999" t="s">
        <v>150</v>
      </c>
      <c r="L2999" t="s">
        <v>18</v>
      </c>
      <c r="M2999" s="5">
        <v>452.36</v>
      </c>
    </row>
    <row r="3000" spans="1:13" x14ac:dyDescent="0.15">
      <c r="A3000" s="2">
        <v>44957</v>
      </c>
      <c r="B3000" s="3">
        <f t="shared" si="140"/>
        <v>2023</v>
      </c>
      <c r="C3000" t="str">
        <f t="shared" si="138"/>
        <v>2022-2023</v>
      </c>
      <c r="D3000" t="s">
        <v>148</v>
      </c>
      <c r="E3000" t="s">
        <v>87</v>
      </c>
      <c r="F3000" t="str">
        <f t="shared" si="139"/>
        <v>New South Wales</v>
      </c>
      <c r="G3000" t="s">
        <v>10</v>
      </c>
      <c r="H3000">
        <v>2790</v>
      </c>
      <c r="I3000" t="s">
        <v>11</v>
      </c>
      <c r="J3000" t="s">
        <v>25</v>
      </c>
      <c r="K3000" t="s">
        <v>151</v>
      </c>
      <c r="L3000" t="s">
        <v>21</v>
      </c>
      <c r="M3000" s="5">
        <v>452.57000000000005</v>
      </c>
    </row>
    <row r="3001" spans="1:13" x14ac:dyDescent="0.15">
      <c r="A3001" s="2">
        <v>45067</v>
      </c>
      <c r="B3001" s="3">
        <f t="shared" si="140"/>
        <v>2023</v>
      </c>
      <c r="C3001" t="str">
        <f t="shared" si="138"/>
        <v>2022-2023</v>
      </c>
      <c r="D3001" t="s">
        <v>147</v>
      </c>
      <c r="E3001" t="s">
        <v>132</v>
      </c>
      <c r="F3001" t="str">
        <f t="shared" si="139"/>
        <v>New South Wales</v>
      </c>
      <c r="G3001" t="s">
        <v>10</v>
      </c>
      <c r="H3001">
        <v>2800</v>
      </c>
      <c r="I3001" t="s">
        <v>11</v>
      </c>
      <c r="J3001" t="s">
        <v>25</v>
      </c>
      <c r="K3001" t="s">
        <v>154</v>
      </c>
      <c r="L3001" t="s">
        <v>14</v>
      </c>
      <c r="M3001" s="5">
        <v>452.96999999999997</v>
      </c>
    </row>
    <row r="3002" spans="1:13" x14ac:dyDescent="0.15">
      <c r="A3002" s="2">
        <v>45335</v>
      </c>
      <c r="B3002" s="3">
        <f t="shared" si="140"/>
        <v>2024</v>
      </c>
      <c r="C3002" t="str">
        <f t="shared" si="138"/>
        <v>2023-2024</v>
      </c>
      <c r="D3002" t="s">
        <v>147</v>
      </c>
      <c r="E3002" t="s">
        <v>26</v>
      </c>
      <c r="F3002" t="str">
        <f t="shared" si="139"/>
        <v>New South Wales</v>
      </c>
      <c r="G3002" t="s">
        <v>10</v>
      </c>
      <c r="H3002">
        <v>2141</v>
      </c>
      <c r="I3002" t="s">
        <v>11</v>
      </c>
      <c r="J3002" t="s">
        <v>27</v>
      </c>
      <c r="K3002" t="s">
        <v>154</v>
      </c>
      <c r="L3002" t="s">
        <v>14</v>
      </c>
      <c r="M3002" s="5">
        <v>453.55</v>
      </c>
    </row>
    <row r="3003" spans="1:13" x14ac:dyDescent="0.15">
      <c r="A3003" s="2">
        <v>45298</v>
      </c>
      <c r="B3003" s="3">
        <f t="shared" si="140"/>
        <v>2024</v>
      </c>
      <c r="C3003" t="str">
        <f t="shared" si="138"/>
        <v>2023-2024</v>
      </c>
      <c r="D3003" t="s">
        <v>147</v>
      </c>
      <c r="E3003" t="s">
        <v>78</v>
      </c>
      <c r="F3003" t="str">
        <f t="shared" si="139"/>
        <v>New South Wales</v>
      </c>
      <c r="G3003" t="s">
        <v>10</v>
      </c>
      <c r="H3003">
        <v>2350</v>
      </c>
      <c r="I3003" t="s">
        <v>11</v>
      </c>
      <c r="J3003" t="s">
        <v>68</v>
      </c>
      <c r="K3003" t="s">
        <v>149</v>
      </c>
      <c r="L3003" t="s">
        <v>15</v>
      </c>
      <c r="M3003" s="5">
        <v>454.25</v>
      </c>
    </row>
    <row r="3004" spans="1:13" x14ac:dyDescent="0.15">
      <c r="A3004" s="2">
        <v>45175</v>
      </c>
      <c r="B3004" s="3">
        <f t="shared" si="140"/>
        <v>2024</v>
      </c>
      <c r="C3004" t="str">
        <f t="shared" si="138"/>
        <v>2023-2024</v>
      </c>
      <c r="D3004" t="s">
        <v>147</v>
      </c>
      <c r="E3004" t="s">
        <v>142</v>
      </c>
      <c r="F3004" t="str">
        <f t="shared" si="139"/>
        <v>Australian Capital Territory</v>
      </c>
      <c r="G3004" t="s">
        <v>80</v>
      </c>
      <c r="H3004">
        <v>2609</v>
      </c>
      <c r="I3004" t="s">
        <v>11</v>
      </c>
      <c r="J3004" t="s">
        <v>58</v>
      </c>
      <c r="K3004" t="s">
        <v>154</v>
      </c>
      <c r="L3004" t="s">
        <v>14</v>
      </c>
      <c r="M3004" s="5">
        <v>454.59000000000003</v>
      </c>
    </row>
    <row r="3005" spans="1:13" x14ac:dyDescent="0.15">
      <c r="A3005" s="2">
        <v>45116</v>
      </c>
      <c r="B3005" s="3">
        <f t="shared" si="140"/>
        <v>2024</v>
      </c>
      <c r="C3005" t="str">
        <f t="shared" si="138"/>
        <v>2023-2024</v>
      </c>
      <c r="D3005" t="s">
        <v>147</v>
      </c>
      <c r="E3005" t="s">
        <v>137</v>
      </c>
      <c r="F3005" t="str">
        <f t="shared" si="139"/>
        <v>New South Wales</v>
      </c>
      <c r="G3005" t="s">
        <v>10</v>
      </c>
      <c r="H3005">
        <v>2031</v>
      </c>
      <c r="I3005" t="s">
        <v>11</v>
      </c>
      <c r="J3005" t="s">
        <v>12</v>
      </c>
      <c r="K3005" t="s">
        <v>155</v>
      </c>
      <c r="L3005" t="s">
        <v>20</v>
      </c>
      <c r="M3005" s="5">
        <v>454.86000000000007</v>
      </c>
    </row>
    <row r="3006" spans="1:13" x14ac:dyDescent="0.15">
      <c r="A3006" s="2">
        <v>45038</v>
      </c>
      <c r="B3006" s="3">
        <f t="shared" si="140"/>
        <v>2023</v>
      </c>
      <c r="C3006" t="str">
        <f t="shared" si="138"/>
        <v>2022-2023</v>
      </c>
      <c r="D3006" t="s">
        <v>148</v>
      </c>
      <c r="E3006" t="s">
        <v>110</v>
      </c>
      <c r="F3006" t="str">
        <f t="shared" si="139"/>
        <v>Queensland</v>
      </c>
      <c r="G3006" t="s">
        <v>35</v>
      </c>
      <c r="H3006">
        <v>4680</v>
      </c>
      <c r="I3006" t="s">
        <v>11</v>
      </c>
      <c r="J3006" t="s">
        <v>51</v>
      </c>
      <c r="K3006" t="s">
        <v>156</v>
      </c>
      <c r="L3006" t="s">
        <v>17</v>
      </c>
      <c r="M3006" s="5">
        <v>454.93</v>
      </c>
    </row>
    <row r="3007" spans="1:13" x14ac:dyDescent="0.15">
      <c r="A3007" s="2">
        <v>45477</v>
      </c>
      <c r="B3007" s="3">
        <f t="shared" si="140"/>
        <v>2025</v>
      </c>
      <c r="C3007" t="str">
        <f t="shared" si="138"/>
        <v>2024-2025</v>
      </c>
      <c r="D3007" t="s">
        <v>147</v>
      </c>
      <c r="E3007" t="s">
        <v>117</v>
      </c>
      <c r="F3007" t="str">
        <f t="shared" si="139"/>
        <v>Queensland</v>
      </c>
      <c r="G3007" t="s">
        <v>35</v>
      </c>
      <c r="H3007">
        <v>4119</v>
      </c>
      <c r="I3007" t="s">
        <v>11</v>
      </c>
      <c r="J3007" t="s">
        <v>43</v>
      </c>
      <c r="K3007" t="s">
        <v>152</v>
      </c>
      <c r="L3007" t="s">
        <v>13</v>
      </c>
      <c r="M3007" s="5">
        <v>455.02</v>
      </c>
    </row>
    <row r="3008" spans="1:13" x14ac:dyDescent="0.15">
      <c r="A3008" s="2">
        <v>45589</v>
      </c>
      <c r="B3008" s="3">
        <f t="shared" si="140"/>
        <v>2025</v>
      </c>
      <c r="C3008" t="str">
        <f t="shared" si="138"/>
        <v>2024-2025</v>
      </c>
      <c r="D3008" t="s">
        <v>147</v>
      </c>
      <c r="E3008" t="s">
        <v>101</v>
      </c>
      <c r="F3008" t="str">
        <f t="shared" si="139"/>
        <v>Victoria</v>
      </c>
      <c r="G3008" t="s">
        <v>45</v>
      </c>
      <c r="H3008">
        <v>3131</v>
      </c>
      <c r="I3008" t="s">
        <v>11</v>
      </c>
      <c r="J3008" t="s">
        <v>63</v>
      </c>
      <c r="K3008" t="s">
        <v>149</v>
      </c>
      <c r="L3008" t="s">
        <v>15</v>
      </c>
      <c r="M3008" s="5">
        <v>455.37000000000006</v>
      </c>
    </row>
    <row r="3009" spans="1:13" x14ac:dyDescent="0.15">
      <c r="A3009" s="2">
        <v>45439</v>
      </c>
      <c r="B3009" s="3">
        <f t="shared" si="140"/>
        <v>2024</v>
      </c>
      <c r="C3009" t="str">
        <f t="shared" si="138"/>
        <v>2023-2024</v>
      </c>
      <c r="D3009" t="s">
        <v>147</v>
      </c>
      <c r="E3009" t="s">
        <v>97</v>
      </c>
      <c r="F3009" t="str">
        <f t="shared" si="139"/>
        <v>Tasmania</v>
      </c>
      <c r="G3009" t="s">
        <v>70</v>
      </c>
      <c r="H3009">
        <v>7250</v>
      </c>
      <c r="I3009" t="s">
        <v>11</v>
      </c>
      <c r="J3009" t="s">
        <v>71</v>
      </c>
      <c r="K3009" t="s">
        <v>151</v>
      </c>
      <c r="L3009" t="s">
        <v>21</v>
      </c>
      <c r="M3009" s="5">
        <v>455.39</v>
      </c>
    </row>
    <row r="3010" spans="1:13" x14ac:dyDescent="0.15">
      <c r="A3010" s="2">
        <v>45654</v>
      </c>
      <c r="B3010" s="3">
        <f t="shared" si="140"/>
        <v>2025</v>
      </c>
      <c r="C3010" t="str">
        <f t="shared" ref="C3010:C3073" si="141">IF(MONTH(A3010) &gt;= 7, YEAR(A3010) &amp; "-" &amp; YEAR(A3010) + 1, YEAR(A3010) - 1 &amp; "-" &amp; YEAR(A3010))</f>
        <v>2024-2025</v>
      </c>
      <c r="D3010" t="s">
        <v>148</v>
      </c>
      <c r="E3010" t="s">
        <v>28</v>
      </c>
      <c r="F3010" t="str">
        <f t="shared" ref="F3010:F3073" si="142">IF(G3010="WA","Western Australia",
IF(G3010="NSW","New South Wales",
IF(G3010="QLD","Queensland",
IF(G3010="VIC","Victoria",
IF(G3010="TAS","Tasmania",
IF(G3010="SA","South Australia",
IF(G3010="NT","Northern Territory",
IF(G3010="ACT","Australian Capital Territory",G3010))))))))</f>
        <v>Northern Territory</v>
      </c>
      <c r="G3010" t="s">
        <v>29</v>
      </c>
      <c r="H3010">
        <v>800</v>
      </c>
      <c r="I3010" t="s">
        <v>11</v>
      </c>
      <c r="J3010" t="s">
        <v>30</v>
      </c>
      <c r="K3010" t="s">
        <v>156</v>
      </c>
      <c r="L3010" t="s">
        <v>17</v>
      </c>
      <c r="M3010" s="5">
        <v>455.71000000000004</v>
      </c>
    </row>
    <row r="3011" spans="1:13" x14ac:dyDescent="0.15">
      <c r="A3011" s="2">
        <v>44957</v>
      </c>
      <c r="B3011" s="3">
        <f t="shared" ref="B3011:B3074" si="143">IF(MONTH(A3011)&gt;=7,YEAR(A3011)+1,YEAR(A3011))</f>
        <v>2023</v>
      </c>
      <c r="C3011" t="str">
        <f t="shared" si="141"/>
        <v>2022-2023</v>
      </c>
      <c r="D3011" t="s">
        <v>148</v>
      </c>
      <c r="E3011" t="s">
        <v>34</v>
      </c>
      <c r="F3011" t="str">
        <f t="shared" si="142"/>
        <v>Queensland</v>
      </c>
      <c r="G3011" t="s">
        <v>35</v>
      </c>
      <c r="H3011">
        <v>4802</v>
      </c>
      <c r="I3011" t="s">
        <v>11</v>
      </c>
      <c r="J3011" t="s">
        <v>36</v>
      </c>
      <c r="K3011" t="s">
        <v>151</v>
      </c>
      <c r="L3011" t="s">
        <v>21</v>
      </c>
      <c r="M3011" s="5">
        <v>457.41</v>
      </c>
    </row>
    <row r="3012" spans="1:13" x14ac:dyDescent="0.15">
      <c r="A3012" s="2">
        <v>44961</v>
      </c>
      <c r="B3012" s="3">
        <f t="shared" si="143"/>
        <v>2023</v>
      </c>
      <c r="C3012" t="str">
        <f t="shared" si="141"/>
        <v>2022-2023</v>
      </c>
      <c r="D3012" t="s">
        <v>147</v>
      </c>
      <c r="E3012" t="s">
        <v>95</v>
      </c>
      <c r="F3012" t="str">
        <f t="shared" si="142"/>
        <v>Victoria</v>
      </c>
      <c r="G3012" t="s">
        <v>45</v>
      </c>
      <c r="H3012">
        <v>3931</v>
      </c>
      <c r="I3012" t="s">
        <v>11</v>
      </c>
      <c r="J3012" t="s">
        <v>55</v>
      </c>
      <c r="K3012" t="s">
        <v>150</v>
      </c>
      <c r="L3012" t="s">
        <v>18</v>
      </c>
      <c r="M3012" s="5">
        <v>457.87</v>
      </c>
    </row>
    <row r="3013" spans="1:13" x14ac:dyDescent="0.15">
      <c r="A3013" s="2">
        <v>45589</v>
      </c>
      <c r="B3013" s="3">
        <f t="shared" si="143"/>
        <v>2025</v>
      </c>
      <c r="C3013" t="str">
        <f t="shared" si="141"/>
        <v>2024-2025</v>
      </c>
      <c r="D3013" t="s">
        <v>147</v>
      </c>
      <c r="E3013" t="s">
        <v>53</v>
      </c>
      <c r="F3013" t="str">
        <f t="shared" si="142"/>
        <v>South Australia</v>
      </c>
      <c r="G3013" t="s">
        <v>32</v>
      </c>
      <c r="H3013">
        <v>5082</v>
      </c>
      <c r="I3013" t="s">
        <v>11</v>
      </c>
      <c r="J3013" t="s">
        <v>33</v>
      </c>
      <c r="K3013" t="s">
        <v>152</v>
      </c>
      <c r="L3013" t="s">
        <v>13</v>
      </c>
      <c r="M3013" s="5">
        <v>458.33000000000004</v>
      </c>
    </row>
    <row r="3014" spans="1:13" x14ac:dyDescent="0.15">
      <c r="A3014" s="2">
        <v>45071</v>
      </c>
      <c r="B3014" s="3">
        <f t="shared" si="143"/>
        <v>2023</v>
      </c>
      <c r="C3014" t="str">
        <f t="shared" si="141"/>
        <v>2022-2023</v>
      </c>
      <c r="D3014" t="s">
        <v>147</v>
      </c>
      <c r="E3014" t="s">
        <v>89</v>
      </c>
      <c r="F3014" t="str">
        <f t="shared" si="142"/>
        <v>Queensland</v>
      </c>
      <c r="G3014" t="s">
        <v>35</v>
      </c>
      <c r="H3014">
        <v>4655</v>
      </c>
      <c r="I3014" t="s">
        <v>11</v>
      </c>
      <c r="J3014" t="s">
        <v>51</v>
      </c>
      <c r="K3014" t="s">
        <v>19</v>
      </c>
      <c r="L3014" t="s">
        <v>23</v>
      </c>
      <c r="M3014" s="5">
        <v>458.36</v>
      </c>
    </row>
    <row r="3015" spans="1:13" x14ac:dyDescent="0.15">
      <c r="A3015" s="2">
        <v>45212</v>
      </c>
      <c r="B3015" s="3">
        <f t="shared" si="143"/>
        <v>2024</v>
      </c>
      <c r="C3015" t="str">
        <f t="shared" si="141"/>
        <v>2023-2024</v>
      </c>
      <c r="D3015" t="s">
        <v>147</v>
      </c>
      <c r="E3015" t="s">
        <v>78</v>
      </c>
      <c r="F3015" t="str">
        <f t="shared" si="142"/>
        <v>New South Wales</v>
      </c>
      <c r="G3015" t="s">
        <v>10</v>
      </c>
      <c r="H3015">
        <v>2350</v>
      </c>
      <c r="I3015" t="s">
        <v>11</v>
      </c>
      <c r="J3015" t="s">
        <v>68</v>
      </c>
      <c r="K3015" t="s">
        <v>149</v>
      </c>
      <c r="L3015" t="s">
        <v>15</v>
      </c>
      <c r="M3015" s="5">
        <v>459.08</v>
      </c>
    </row>
    <row r="3016" spans="1:13" x14ac:dyDescent="0.15">
      <c r="A3016" s="2">
        <v>45290</v>
      </c>
      <c r="B3016" s="3">
        <f t="shared" si="143"/>
        <v>2024</v>
      </c>
      <c r="C3016" t="str">
        <f t="shared" si="141"/>
        <v>2023-2024</v>
      </c>
      <c r="D3016" t="s">
        <v>147</v>
      </c>
      <c r="E3016" t="s">
        <v>69</v>
      </c>
      <c r="F3016" t="str">
        <f t="shared" si="142"/>
        <v>Tasmania</v>
      </c>
      <c r="G3016" t="s">
        <v>70</v>
      </c>
      <c r="H3016">
        <v>7018</v>
      </c>
      <c r="I3016" t="s">
        <v>11</v>
      </c>
      <c r="J3016" t="s">
        <v>71</v>
      </c>
      <c r="K3016" t="s">
        <v>152</v>
      </c>
      <c r="L3016" t="s">
        <v>13</v>
      </c>
      <c r="M3016" s="5">
        <v>459.33</v>
      </c>
    </row>
    <row r="3017" spans="1:13" x14ac:dyDescent="0.15">
      <c r="A3017" s="2">
        <v>45035</v>
      </c>
      <c r="B3017" s="3">
        <f t="shared" si="143"/>
        <v>2023</v>
      </c>
      <c r="C3017" t="str">
        <f t="shared" si="141"/>
        <v>2022-2023</v>
      </c>
      <c r="D3017" t="s">
        <v>148</v>
      </c>
      <c r="E3017" t="s">
        <v>41</v>
      </c>
      <c r="F3017" t="str">
        <f t="shared" si="142"/>
        <v>New South Wales</v>
      </c>
      <c r="G3017" t="s">
        <v>10</v>
      </c>
      <c r="H3017">
        <v>2830</v>
      </c>
      <c r="I3017" t="s">
        <v>11</v>
      </c>
      <c r="J3017" t="s">
        <v>25</v>
      </c>
      <c r="K3017" t="s">
        <v>152</v>
      </c>
      <c r="L3017" t="s">
        <v>13</v>
      </c>
      <c r="M3017" s="5">
        <v>459.51</v>
      </c>
    </row>
    <row r="3018" spans="1:13" x14ac:dyDescent="0.15">
      <c r="A3018" s="2">
        <v>45250</v>
      </c>
      <c r="B3018" s="3">
        <f t="shared" si="143"/>
        <v>2024</v>
      </c>
      <c r="C3018" t="str">
        <f t="shared" si="141"/>
        <v>2023-2024</v>
      </c>
      <c r="D3018" t="s">
        <v>148</v>
      </c>
      <c r="E3018" t="s">
        <v>101</v>
      </c>
      <c r="F3018" t="str">
        <f t="shared" si="142"/>
        <v>Victoria</v>
      </c>
      <c r="G3018" t="s">
        <v>45</v>
      </c>
      <c r="H3018">
        <v>3131</v>
      </c>
      <c r="I3018" t="s">
        <v>11</v>
      </c>
      <c r="J3018" t="s">
        <v>63</v>
      </c>
      <c r="K3018" t="s">
        <v>151</v>
      </c>
      <c r="L3018" t="s">
        <v>21</v>
      </c>
      <c r="M3018" s="5">
        <v>459.93</v>
      </c>
    </row>
    <row r="3019" spans="1:13" x14ac:dyDescent="0.15">
      <c r="A3019" s="2">
        <v>45218</v>
      </c>
      <c r="B3019" s="3">
        <f t="shared" si="143"/>
        <v>2024</v>
      </c>
      <c r="C3019" t="str">
        <f t="shared" si="141"/>
        <v>2023-2024</v>
      </c>
      <c r="D3019" t="s">
        <v>147</v>
      </c>
      <c r="E3019" t="s">
        <v>83</v>
      </c>
      <c r="F3019" t="str">
        <f t="shared" si="142"/>
        <v>New South Wales</v>
      </c>
      <c r="G3019" t="s">
        <v>10</v>
      </c>
      <c r="H3019">
        <v>2750</v>
      </c>
      <c r="I3019" t="s">
        <v>11</v>
      </c>
      <c r="J3019" t="s">
        <v>25</v>
      </c>
      <c r="K3019" t="s">
        <v>153</v>
      </c>
      <c r="L3019" t="s">
        <v>16</v>
      </c>
      <c r="M3019" s="5">
        <v>460.20000000000005</v>
      </c>
    </row>
    <row r="3020" spans="1:13" x14ac:dyDescent="0.15">
      <c r="A3020" s="2">
        <v>45644</v>
      </c>
      <c r="B3020" s="3">
        <f t="shared" si="143"/>
        <v>2025</v>
      </c>
      <c r="C3020" t="str">
        <f t="shared" si="141"/>
        <v>2024-2025</v>
      </c>
      <c r="D3020" t="s">
        <v>148</v>
      </c>
      <c r="E3020" t="s">
        <v>135</v>
      </c>
      <c r="F3020" t="str">
        <f t="shared" si="142"/>
        <v>Victoria</v>
      </c>
      <c r="G3020" t="s">
        <v>45</v>
      </c>
      <c r="H3020">
        <v>3550</v>
      </c>
      <c r="I3020" t="s">
        <v>11</v>
      </c>
      <c r="J3020" t="s">
        <v>60</v>
      </c>
      <c r="K3020" t="s">
        <v>153</v>
      </c>
      <c r="L3020" t="s">
        <v>16</v>
      </c>
      <c r="M3020" s="5">
        <v>461.3</v>
      </c>
    </row>
    <row r="3021" spans="1:13" x14ac:dyDescent="0.15">
      <c r="A3021" s="2">
        <v>45348</v>
      </c>
      <c r="B3021" s="3">
        <f t="shared" si="143"/>
        <v>2024</v>
      </c>
      <c r="C3021" t="str">
        <f t="shared" si="141"/>
        <v>2023-2024</v>
      </c>
      <c r="D3021" t="s">
        <v>147</v>
      </c>
      <c r="E3021" t="s">
        <v>92</v>
      </c>
      <c r="F3021" t="str">
        <f t="shared" si="142"/>
        <v>Queensland</v>
      </c>
      <c r="G3021" t="s">
        <v>35</v>
      </c>
      <c r="H3021">
        <v>4068</v>
      </c>
      <c r="I3021" t="s">
        <v>11</v>
      </c>
      <c r="J3021" t="s">
        <v>43</v>
      </c>
      <c r="K3021" t="s">
        <v>154</v>
      </c>
      <c r="L3021" t="s">
        <v>14</v>
      </c>
      <c r="M3021" s="5">
        <v>462.24</v>
      </c>
    </row>
    <row r="3022" spans="1:13" x14ac:dyDescent="0.15">
      <c r="A3022" s="2">
        <v>45364</v>
      </c>
      <c r="B3022" s="3">
        <f t="shared" si="143"/>
        <v>2024</v>
      </c>
      <c r="C3022" t="str">
        <f t="shared" si="141"/>
        <v>2023-2024</v>
      </c>
      <c r="D3022" t="s">
        <v>147</v>
      </c>
      <c r="E3022" t="s">
        <v>107</v>
      </c>
      <c r="F3022" t="str">
        <f t="shared" si="142"/>
        <v>Queensland</v>
      </c>
      <c r="G3022" t="s">
        <v>35</v>
      </c>
      <c r="H3022">
        <v>4220</v>
      </c>
      <c r="I3022" t="s">
        <v>11</v>
      </c>
      <c r="J3022" t="s">
        <v>104</v>
      </c>
      <c r="K3022" t="s">
        <v>150</v>
      </c>
      <c r="L3022" t="s">
        <v>18</v>
      </c>
      <c r="M3022" s="5">
        <v>462.49</v>
      </c>
    </row>
    <row r="3023" spans="1:13" x14ac:dyDescent="0.15">
      <c r="A3023" s="2">
        <v>45014</v>
      </c>
      <c r="B3023" s="3">
        <f t="shared" si="143"/>
        <v>2023</v>
      </c>
      <c r="C3023" t="str">
        <f t="shared" si="141"/>
        <v>2022-2023</v>
      </c>
      <c r="D3023" t="s">
        <v>147</v>
      </c>
      <c r="E3023" t="s">
        <v>122</v>
      </c>
      <c r="F3023" t="str">
        <f t="shared" si="142"/>
        <v>New South Wales</v>
      </c>
      <c r="G3023" t="s">
        <v>10</v>
      </c>
      <c r="H3023">
        <v>2650</v>
      </c>
      <c r="I3023" t="s">
        <v>11</v>
      </c>
      <c r="J3023" t="s">
        <v>25</v>
      </c>
      <c r="K3023" t="s">
        <v>155</v>
      </c>
      <c r="L3023" t="s">
        <v>20</v>
      </c>
      <c r="M3023" s="5">
        <v>462.54999999999995</v>
      </c>
    </row>
    <row r="3024" spans="1:13" x14ac:dyDescent="0.15">
      <c r="A3024" s="2">
        <v>45023</v>
      </c>
      <c r="B3024" s="3">
        <f t="shared" si="143"/>
        <v>2023</v>
      </c>
      <c r="C3024" t="str">
        <f t="shared" si="141"/>
        <v>2022-2023</v>
      </c>
      <c r="D3024" t="s">
        <v>147</v>
      </c>
      <c r="E3024" t="s">
        <v>62</v>
      </c>
      <c r="F3024" t="str">
        <f t="shared" si="142"/>
        <v>Victoria</v>
      </c>
      <c r="G3024" t="s">
        <v>45</v>
      </c>
      <c r="H3024">
        <v>3134</v>
      </c>
      <c r="I3024" t="s">
        <v>11</v>
      </c>
      <c r="J3024" t="s">
        <v>63</v>
      </c>
      <c r="K3024" t="s">
        <v>154</v>
      </c>
      <c r="L3024" t="s">
        <v>14</v>
      </c>
      <c r="M3024" s="5">
        <v>462.74</v>
      </c>
    </row>
    <row r="3025" spans="1:13" x14ac:dyDescent="0.15">
      <c r="A3025" s="2">
        <v>45131</v>
      </c>
      <c r="B3025" s="3">
        <f t="shared" si="143"/>
        <v>2024</v>
      </c>
      <c r="C3025" t="str">
        <f t="shared" si="141"/>
        <v>2023-2024</v>
      </c>
      <c r="D3025" t="s">
        <v>147</v>
      </c>
      <c r="E3025" t="s">
        <v>40</v>
      </c>
      <c r="F3025" t="str">
        <f t="shared" si="142"/>
        <v>New South Wales</v>
      </c>
      <c r="G3025" t="s">
        <v>10</v>
      </c>
      <c r="H3025">
        <v>2116</v>
      </c>
      <c r="I3025" t="s">
        <v>11</v>
      </c>
      <c r="J3025" t="s">
        <v>27</v>
      </c>
      <c r="K3025" t="s">
        <v>19</v>
      </c>
      <c r="L3025" t="s">
        <v>23</v>
      </c>
      <c r="M3025" s="5">
        <v>462.74999999999994</v>
      </c>
    </row>
    <row r="3026" spans="1:13" x14ac:dyDescent="0.15">
      <c r="A3026" s="2">
        <v>45104</v>
      </c>
      <c r="B3026" s="3">
        <f t="shared" si="143"/>
        <v>2023</v>
      </c>
      <c r="C3026" t="str">
        <f t="shared" si="141"/>
        <v>2022-2023</v>
      </c>
      <c r="D3026" t="s">
        <v>147</v>
      </c>
      <c r="E3026" t="s">
        <v>146</v>
      </c>
      <c r="F3026" t="str">
        <f t="shared" si="142"/>
        <v>Victoria</v>
      </c>
      <c r="G3026" t="s">
        <v>45</v>
      </c>
      <c r="H3026">
        <v>3353</v>
      </c>
      <c r="I3026" t="s">
        <v>11</v>
      </c>
      <c r="J3026" t="s">
        <v>60</v>
      </c>
      <c r="K3026" t="s">
        <v>154</v>
      </c>
      <c r="L3026" t="s">
        <v>14</v>
      </c>
      <c r="M3026" s="5">
        <v>463.14</v>
      </c>
    </row>
    <row r="3027" spans="1:13" x14ac:dyDescent="0.15">
      <c r="A3027" s="2">
        <v>45378</v>
      </c>
      <c r="B3027" s="3">
        <f t="shared" si="143"/>
        <v>2024</v>
      </c>
      <c r="C3027" t="str">
        <f t="shared" si="141"/>
        <v>2023-2024</v>
      </c>
      <c r="D3027" t="s">
        <v>147</v>
      </c>
      <c r="E3027" t="s">
        <v>137</v>
      </c>
      <c r="F3027" t="str">
        <f t="shared" si="142"/>
        <v>New South Wales</v>
      </c>
      <c r="G3027" t="s">
        <v>10</v>
      </c>
      <c r="H3027">
        <v>2031</v>
      </c>
      <c r="I3027" t="s">
        <v>11</v>
      </c>
      <c r="J3027" t="s">
        <v>12</v>
      </c>
      <c r="K3027" t="s">
        <v>154</v>
      </c>
      <c r="L3027" t="s">
        <v>14</v>
      </c>
      <c r="M3027" s="5">
        <v>463.47999999999996</v>
      </c>
    </row>
    <row r="3028" spans="1:13" x14ac:dyDescent="0.15">
      <c r="A3028" s="2">
        <v>45454</v>
      </c>
      <c r="B3028" s="3">
        <f t="shared" si="143"/>
        <v>2024</v>
      </c>
      <c r="C3028" t="str">
        <f t="shared" si="141"/>
        <v>2023-2024</v>
      </c>
      <c r="D3028" t="s">
        <v>147</v>
      </c>
      <c r="E3028" t="s">
        <v>117</v>
      </c>
      <c r="F3028" t="str">
        <f t="shared" si="142"/>
        <v>Queensland</v>
      </c>
      <c r="G3028" t="s">
        <v>35</v>
      </c>
      <c r="H3028">
        <v>4119</v>
      </c>
      <c r="I3028" t="s">
        <v>11</v>
      </c>
      <c r="J3028" t="s">
        <v>43</v>
      </c>
      <c r="K3028" t="s">
        <v>154</v>
      </c>
      <c r="L3028" t="s">
        <v>14</v>
      </c>
      <c r="M3028" s="5">
        <v>463.95000000000005</v>
      </c>
    </row>
    <row r="3029" spans="1:13" x14ac:dyDescent="0.15">
      <c r="A3029" s="2">
        <v>45314</v>
      </c>
      <c r="B3029" s="3">
        <f t="shared" si="143"/>
        <v>2024</v>
      </c>
      <c r="C3029" t="str">
        <f t="shared" si="141"/>
        <v>2023-2024</v>
      </c>
      <c r="D3029" t="s">
        <v>148</v>
      </c>
      <c r="E3029" t="s">
        <v>61</v>
      </c>
      <c r="F3029" t="str">
        <f t="shared" si="142"/>
        <v>New South Wales</v>
      </c>
      <c r="G3029" t="s">
        <v>10</v>
      </c>
      <c r="H3029">
        <v>2539</v>
      </c>
      <c r="I3029" t="s">
        <v>11</v>
      </c>
      <c r="J3029" t="s">
        <v>58</v>
      </c>
      <c r="K3029" t="s">
        <v>153</v>
      </c>
      <c r="L3029" t="s">
        <v>16</v>
      </c>
      <c r="M3029" s="5">
        <v>464.53</v>
      </c>
    </row>
    <row r="3030" spans="1:13" x14ac:dyDescent="0.15">
      <c r="A3030" s="2">
        <v>45546</v>
      </c>
      <c r="B3030" s="3">
        <f t="shared" si="143"/>
        <v>2025</v>
      </c>
      <c r="C3030" t="str">
        <f t="shared" si="141"/>
        <v>2024-2025</v>
      </c>
      <c r="D3030" t="s">
        <v>147</v>
      </c>
      <c r="E3030" t="s">
        <v>133</v>
      </c>
      <c r="F3030" t="str">
        <f t="shared" si="142"/>
        <v>Queensland</v>
      </c>
      <c r="G3030" t="s">
        <v>35</v>
      </c>
      <c r="H3030">
        <v>4305</v>
      </c>
      <c r="I3030" t="s">
        <v>11</v>
      </c>
      <c r="J3030" t="s">
        <v>104</v>
      </c>
      <c r="K3030" t="s">
        <v>150</v>
      </c>
      <c r="L3030" t="s">
        <v>18</v>
      </c>
      <c r="M3030" s="5">
        <v>465.56</v>
      </c>
    </row>
    <row r="3031" spans="1:13" x14ac:dyDescent="0.15">
      <c r="A3031" s="2">
        <v>45529</v>
      </c>
      <c r="B3031" s="3">
        <f t="shared" si="143"/>
        <v>2025</v>
      </c>
      <c r="C3031" t="str">
        <f t="shared" si="141"/>
        <v>2024-2025</v>
      </c>
      <c r="D3031" t="s">
        <v>147</v>
      </c>
      <c r="E3031" t="s">
        <v>99</v>
      </c>
      <c r="F3031" t="str">
        <f t="shared" si="142"/>
        <v>Victoria</v>
      </c>
      <c r="G3031" t="s">
        <v>45</v>
      </c>
      <c r="H3031">
        <v>3148</v>
      </c>
      <c r="I3031" t="s">
        <v>11</v>
      </c>
      <c r="J3031" t="s">
        <v>63</v>
      </c>
      <c r="K3031" t="s">
        <v>155</v>
      </c>
      <c r="L3031" t="s">
        <v>20</v>
      </c>
      <c r="M3031" s="5">
        <v>465.92</v>
      </c>
    </row>
    <row r="3032" spans="1:13" x14ac:dyDescent="0.15">
      <c r="A3032" s="2">
        <v>45044</v>
      </c>
      <c r="B3032" s="3">
        <f t="shared" si="143"/>
        <v>2023</v>
      </c>
      <c r="C3032" t="str">
        <f t="shared" si="141"/>
        <v>2022-2023</v>
      </c>
      <c r="D3032" t="s">
        <v>147</v>
      </c>
      <c r="E3032" t="s">
        <v>90</v>
      </c>
      <c r="F3032" t="str">
        <f t="shared" si="142"/>
        <v>Victoria</v>
      </c>
      <c r="G3032" t="s">
        <v>45</v>
      </c>
      <c r="H3032">
        <v>3179</v>
      </c>
      <c r="I3032" t="s">
        <v>11</v>
      </c>
      <c r="J3032" t="s">
        <v>63</v>
      </c>
      <c r="K3032" t="s">
        <v>151</v>
      </c>
      <c r="L3032" t="s">
        <v>21</v>
      </c>
      <c r="M3032" s="5">
        <v>466.74</v>
      </c>
    </row>
    <row r="3033" spans="1:13" x14ac:dyDescent="0.15">
      <c r="A3033" s="2">
        <v>45425</v>
      </c>
      <c r="B3033" s="3">
        <f t="shared" si="143"/>
        <v>2024</v>
      </c>
      <c r="C3033" t="str">
        <f t="shared" si="141"/>
        <v>2023-2024</v>
      </c>
      <c r="D3033" t="s">
        <v>147</v>
      </c>
      <c r="E3033" t="s">
        <v>42</v>
      </c>
      <c r="F3033" t="str">
        <f t="shared" si="142"/>
        <v>Queensland</v>
      </c>
      <c r="G3033" t="s">
        <v>35</v>
      </c>
      <c r="H3033">
        <v>4053</v>
      </c>
      <c r="I3033" t="s">
        <v>11</v>
      </c>
      <c r="J3033" t="s">
        <v>43</v>
      </c>
      <c r="K3033" t="s">
        <v>153</v>
      </c>
      <c r="L3033" t="s">
        <v>16</v>
      </c>
      <c r="M3033" s="5">
        <v>466.78999999999996</v>
      </c>
    </row>
    <row r="3034" spans="1:13" x14ac:dyDescent="0.15">
      <c r="A3034" s="2">
        <v>45524</v>
      </c>
      <c r="B3034" s="3">
        <f t="shared" si="143"/>
        <v>2025</v>
      </c>
      <c r="C3034" t="str">
        <f t="shared" si="141"/>
        <v>2024-2025</v>
      </c>
      <c r="D3034" t="s">
        <v>147</v>
      </c>
      <c r="E3034" t="s">
        <v>145</v>
      </c>
      <c r="F3034" t="str">
        <f t="shared" si="142"/>
        <v>New South Wales</v>
      </c>
      <c r="G3034" t="s">
        <v>10</v>
      </c>
      <c r="H3034">
        <v>2101</v>
      </c>
      <c r="I3034" t="s">
        <v>11</v>
      </c>
      <c r="J3034" t="s">
        <v>27</v>
      </c>
      <c r="K3034" t="s">
        <v>154</v>
      </c>
      <c r="L3034" t="s">
        <v>14</v>
      </c>
      <c r="M3034" s="5">
        <v>467.03999999999996</v>
      </c>
    </row>
    <row r="3035" spans="1:13" x14ac:dyDescent="0.15">
      <c r="A3035" s="2">
        <v>45515</v>
      </c>
      <c r="B3035" s="3">
        <f t="shared" si="143"/>
        <v>2025</v>
      </c>
      <c r="C3035" t="str">
        <f t="shared" si="141"/>
        <v>2024-2025</v>
      </c>
      <c r="D3035" t="s">
        <v>148</v>
      </c>
      <c r="E3035" t="s">
        <v>112</v>
      </c>
      <c r="F3035" t="str">
        <f t="shared" si="142"/>
        <v>Victoria</v>
      </c>
      <c r="G3035" t="s">
        <v>45</v>
      </c>
      <c r="H3035">
        <v>3076</v>
      </c>
      <c r="I3035" t="s">
        <v>11</v>
      </c>
      <c r="J3035" t="s">
        <v>46</v>
      </c>
      <c r="K3035" t="s">
        <v>152</v>
      </c>
      <c r="L3035" t="s">
        <v>13</v>
      </c>
      <c r="M3035" s="5">
        <v>467.08000000000004</v>
      </c>
    </row>
    <row r="3036" spans="1:13" x14ac:dyDescent="0.15">
      <c r="A3036" s="2">
        <v>45336</v>
      </c>
      <c r="B3036" s="3">
        <f t="shared" si="143"/>
        <v>2024</v>
      </c>
      <c r="C3036" t="str">
        <f t="shared" si="141"/>
        <v>2023-2024</v>
      </c>
      <c r="D3036" t="s">
        <v>147</v>
      </c>
      <c r="E3036" t="s">
        <v>44</v>
      </c>
      <c r="F3036" t="str">
        <f t="shared" si="142"/>
        <v>Victoria</v>
      </c>
      <c r="G3036" t="s">
        <v>45</v>
      </c>
      <c r="H3036">
        <v>3066</v>
      </c>
      <c r="I3036" t="s">
        <v>11</v>
      </c>
      <c r="J3036" t="s">
        <v>46</v>
      </c>
      <c r="K3036" t="s">
        <v>149</v>
      </c>
      <c r="L3036" t="s">
        <v>15</v>
      </c>
      <c r="M3036" s="5">
        <v>467.8</v>
      </c>
    </row>
    <row r="3037" spans="1:13" x14ac:dyDescent="0.15">
      <c r="A3037" s="2">
        <v>44934</v>
      </c>
      <c r="B3037" s="3">
        <f t="shared" si="143"/>
        <v>2023</v>
      </c>
      <c r="C3037" t="str">
        <f t="shared" si="141"/>
        <v>2022-2023</v>
      </c>
      <c r="D3037" t="s">
        <v>147</v>
      </c>
      <c r="E3037" t="s">
        <v>142</v>
      </c>
      <c r="F3037" t="str">
        <f t="shared" si="142"/>
        <v>Australian Capital Territory</v>
      </c>
      <c r="G3037" t="s">
        <v>80</v>
      </c>
      <c r="H3037">
        <v>2609</v>
      </c>
      <c r="I3037" t="s">
        <v>11</v>
      </c>
      <c r="J3037" t="s">
        <v>58</v>
      </c>
      <c r="K3037" t="s">
        <v>149</v>
      </c>
      <c r="L3037" t="s">
        <v>15</v>
      </c>
      <c r="M3037" s="5">
        <v>468.84000000000003</v>
      </c>
    </row>
    <row r="3038" spans="1:13" x14ac:dyDescent="0.15">
      <c r="A3038" s="2">
        <v>44954</v>
      </c>
      <c r="B3038" s="3">
        <f t="shared" si="143"/>
        <v>2023</v>
      </c>
      <c r="C3038" t="str">
        <f t="shared" si="141"/>
        <v>2022-2023</v>
      </c>
      <c r="D3038" t="s">
        <v>147</v>
      </c>
      <c r="E3038" t="s">
        <v>40</v>
      </c>
      <c r="F3038" t="str">
        <f t="shared" si="142"/>
        <v>New South Wales</v>
      </c>
      <c r="G3038" t="s">
        <v>10</v>
      </c>
      <c r="H3038">
        <v>2116</v>
      </c>
      <c r="I3038" t="s">
        <v>11</v>
      </c>
      <c r="J3038" t="s">
        <v>27</v>
      </c>
      <c r="K3038" t="s">
        <v>19</v>
      </c>
      <c r="L3038" t="s">
        <v>23</v>
      </c>
      <c r="M3038" s="5">
        <v>469.28000000000003</v>
      </c>
    </row>
    <row r="3039" spans="1:13" x14ac:dyDescent="0.15">
      <c r="A3039" s="2">
        <v>45232</v>
      </c>
      <c r="B3039" s="3">
        <f t="shared" si="143"/>
        <v>2024</v>
      </c>
      <c r="C3039" t="str">
        <f t="shared" si="141"/>
        <v>2023-2024</v>
      </c>
      <c r="D3039" t="s">
        <v>147</v>
      </c>
      <c r="E3039" t="s">
        <v>41</v>
      </c>
      <c r="F3039" t="str">
        <f t="shared" si="142"/>
        <v>New South Wales</v>
      </c>
      <c r="G3039" t="s">
        <v>10</v>
      </c>
      <c r="H3039">
        <v>2830</v>
      </c>
      <c r="I3039" t="s">
        <v>11</v>
      </c>
      <c r="J3039" t="s">
        <v>25</v>
      </c>
      <c r="K3039" t="s">
        <v>19</v>
      </c>
      <c r="L3039" t="s">
        <v>23</v>
      </c>
      <c r="M3039" s="5">
        <v>469.70000000000005</v>
      </c>
    </row>
    <row r="3040" spans="1:13" x14ac:dyDescent="0.15">
      <c r="A3040" s="2">
        <v>45183</v>
      </c>
      <c r="B3040" s="3">
        <f t="shared" si="143"/>
        <v>2024</v>
      </c>
      <c r="C3040" t="str">
        <f t="shared" si="141"/>
        <v>2023-2024</v>
      </c>
      <c r="D3040" t="s">
        <v>147</v>
      </c>
      <c r="E3040" t="s">
        <v>114</v>
      </c>
      <c r="F3040" t="str">
        <f t="shared" si="142"/>
        <v>Victoria</v>
      </c>
      <c r="G3040" t="s">
        <v>45</v>
      </c>
      <c r="H3040">
        <v>3551</v>
      </c>
      <c r="I3040" t="s">
        <v>11</v>
      </c>
      <c r="J3040" t="s">
        <v>60</v>
      </c>
      <c r="K3040" t="s">
        <v>152</v>
      </c>
      <c r="L3040" t="s">
        <v>13</v>
      </c>
      <c r="M3040" s="5">
        <v>470.18</v>
      </c>
    </row>
    <row r="3041" spans="1:13" x14ac:dyDescent="0.15">
      <c r="A3041" s="2">
        <v>45065</v>
      </c>
      <c r="B3041" s="3">
        <f t="shared" si="143"/>
        <v>2023</v>
      </c>
      <c r="C3041" t="str">
        <f t="shared" si="141"/>
        <v>2022-2023</v>
      </c>
      <c r="D3041" t="s">
        <v>147</v>
      </c>
      <c r="E3041" t="s">
        <v>144</v>
      </c>
      <c r="F3041" t="str">
        <f t="shared" si="142"/>
        <v>Queensland</v>
      </c>
      <c r="G3041" t="s">
        <v>35</v>
      </c>
      <c r="H3041">
        <v>4566</v>
      </c>
      <c r="I3041" t="s">
        <v>11</v>
      </c>
      <c r="J3041" t="s">
        <v>120</v>
      </c>
      <c r="K3041" t="s">
        <v>151</v>
      </c>
      <c r="L3041" t="s">
        <v>21</v>
      </c>
      <c r="M3041" s="5">
        <v>470.95</v>
      </c>
    </row>
    <row r="3042" spans="1:13" x14ac:dyDescent="0.15">
      <c r="A3042" s="2">
        <v>45183</v>
      </c>
      <c r="B3042" s="3">
        <f t="shared" si="143"/>
        <v>2024</v>
      </c>
      <c r="C3042" t="str">
        <f t="shared" si="141"/>
        <v>2023-2024</v>
      </c>
      <c r="D3042" t="s">
        <v>147</v>
      </c>
      <c r="E3042" t="s">
        <v>44</v>
      </c>
      <c r="F3042" t="str">
        <f t="shared" si="142"/>
        <v>Victoria</v>
      </c>
      <c r="G3042" t="s">
        <v>45</v>
      </c>
      <c r="H3042">
        <v>3066</v>
      </c>
      <c r="I3042" t="s">
        <v>11</v>
      </c>
      <c r="J3042" t="s">
        <v>46</v>
      </c>
      <c r="K3042" t="s">
        <v>151</v>
      </c>
      <c r="L3042" t="s">
        <v>21</v>
      </c>
      <c r="M3042" s="5">
        <v>471.09999999999997</v>
      </c>
    </row>
    <row r="3043" spans="1:13" x14ac:dyDescent="0.15">
      <c r="A3043" s="2">
        <v>45481</v>
      </c>
      <c r="B3043" s="3">
        <f t="shared" si="143"/>
        <v>2025</v>
      </c>
      <c r="C3043" t="str">
        <f t="shared" si="141"/>
        <v>2024-2025</v>
      </c>
      <c r="D3043" t="s">
        <v>148</v>
      </c>
      <c r="E3043" t="s">
        <v>118</v>
      </c>
      <c r="F3043" t="str">
        <f t="shared" si="142"/>
        <v>New South Wales</v>
      </c>
      <c r="G3043" t="s">
        <v>10</v>
      </c>
      <c r="H3043">
        <v>2158</v>
      </c>
      <c r="I3043" t="s">
        <v>11</v>
      </c>
      <c r="J3043" t="s">
        <v>27</v>
      </c>
      <c r="K3043" t="s">
        <v>19</v>
      </c>
      <c r="L3043" t="s">
        <v>23</v>
      </c>
      <c r="M3043" s="5">
        <v>471.15</v>
      </c>
    </row>
    <row r="3044" spans="1:13" x14ac:dyDescent="0.15">
      <c r="A3044" s="2">
        <v>45004</v>
      </c>
      <c r="B3044" s="3">
        <f t="shared" si="143"/>
        <v>2023</v>
      </c>
      <c r="C3044" t="str">
        <f t="shared" si="141"/>
        <v>2022-2023</v>
      </c>
      <c r="D3044" t="s">
        <v>147</v>
      </c>
      <c r="E3044" t="s">
        <v>41</v>
      </c>
      <c r="F3044" t="str">
        <f t="shared" si="142"/>
        <v>New South Wales</v>
      </c>
      <c r="G3044" t="s">
        <v>10</v>
      </c>
      <c r="H3044">
        <v>2830</v>
      </c>
      <c r="I3044" t="s">
        <v>11</v>
      </c>
      <c r="J3044" t="s">
        <v>25</v>
      </c>
      <c r="K3044" t="s">
        <v>149</v>
      </c>
      <c r="L3044" t="s">
        <v>15</v>
      </c>
      <c r="M3044" s="5">
        <v>471.98999999999995</v>
      </c>
    </row>
    <row r="3045" spans="1:13" x14ac:dyDescent="0.15">
      <c r="A3045" s="2">
        <v>45004</v>
      </c>
      <c r="B3045" s="3">
        <f t="shared" si="143"/>
        <v>2023</v>
      </c>
      <c r="C3045" t="str">
        <f t="shared" si="141"/>
        <v>2022-2023</v>
      </c>
      <c r="D3045" t="s">
        <v>147</v>
      </c>
      <c r="E3045" t="s">
        <v>64</v>
      </c>
      <c r="F3045" t="str">
        <f t="shared" si="142"/>
        <v>Victoria</v>
      </c>
      <c r="G3045" t="s">
        <v>45</v>
      </c>
      <c r="H3045">
        <v>3199</v>
      </c>
      <c r="I3045" t="s">
        <v>11</v>
      </c>
      <c r="J3045" t="s">
        <v>63</v>
      </c>
      <c r="K3045" t="s">
        <v>151</v>
      </c>
      <c r="L3045" t="s">
        <v>21</v>
      </c>
      <c r="M3045" s="5">
        <v>472</v>
      </c>
    </row>
    <row r="3046" spans="1:13" x14ac:dyDescent="0.15">
      <c r="A3046" s="2">
        <v>45125</v>
      </c>
      <c r="B3046" s="3">
        <f t="shared" si="143"/>
        <v>2024</v>
      </c>
      <c r="C3046" t="str">
        <f t="shared" si="141"/>
        <v>2023-2024</v>
      </c>
      <c r="D3046" t="s">
        <v>147</v>
      </c>
      <c r="E3046" t="s">
        <v>9</v>
      </c>
      <c r="F3046" t="str">
        <f t="shared" si="142"/>
        <v>New South Wales</v>
      </c>
      <c r="G3046" t="s">
        <v>10</v>
      </c>
      <c r="H3046">
        <v>2067</v>
      </c>
      <c r="I3046" t="s">
        <v>11</v>
      </c>
      <c r="J3046" t="s">
        <v>12</v>
      </c>
      <c r="K3046" t="s">
        <v>156</v>
      </c>
      <c r="L3046" t="s">
        <v>17</v>
      </c>
      <c r="M3046" s="5">
        <v>472.71999999999997</v>
      </c>
    </row>
    <row r="3047" spans="1:13" x14ac:dyDescent="0.15">
      <c r="A3047" s="2">
        <v>45469</v>
      </c>
      <c r="B3047" s="3">
        <f t="shared" si="143"/>
        <v>2024</v>
      </c>
      <c r="C3047" t="str">
        <f t="shared" si="141"/>
        <v>2023-2024</v>
      </c>
      <c r="D3047" t="s">
        <v>148</v>
      </c>
      <c r="E3047" t="s">
        <v>61</v>
      </c>
      <c r="F3047" t="str">
        <f t="shared" si="142"/>
        <v>New South Wales</v>
      </c>
      <c r="G3047" t="s">
        <v>10</v>
      </c>
      <c r="H3047">
        <v>2539</v>
      </c>
      <c r="I3047" t="s">
        <v>11</v>
      </c>
      <c r="J3047" t="s">
        <v>58</v>
      </c>
      <c r="K3047" t="s">
        <v>152</v>
      </c>
      <c r="L3047" t="s">
        <v>13</v>
      </c>
      <c r="M3047" s="5">
        <v>472.74</v>
      </c>
    </row>
    <row r="3048" spans="1:13" x14ac:dyDescent="0.15">
      <c r="A3048" s="2">
        <v>45412</v>
      </c>
      <c r="B3048" s="3">
        <f t="shared" si="143"/>
        <v>2024</v>
      </c>
      <c r="C3048" t="str">
        <f t="shared" si="141"/>
        <v>2023-2024</v>
      </c>
      <c r="D3048" t="s">
        <v>147</v>
      </c>
      <c r="E3048" t="s">
        <v>125</v>
      </c>
      <c r="F3048" t="str">
        <f t="shared" si="142"/>
        <v>Victoria</v>
      </c>
      <c r="G3048" t="s">
        <v>45</v>
      </c>
      <c r="H3048">
        <v>3400</v>
      </c>
      <c r="I3048" t="s">
        <v>11</v>
      </c>
      <c r="J3048" t="s">
        <v>60</v>
      </c>
      <c r="K3048" t="s">
        <v>153</v>
      </c>
      <c r="L3048" t="s">
        <v>16</v>
      </c>
      <c r="M3048" s="5">
        <v>474.06999999999994</v>
      </c>
    </row>
    <row r="3049" spans="1:13" x14ac:dyDescent="0.15">
      <c r="A3049" s="2">
        <v>45375</v>
      </c>
      <c r="B3049" s="3">
        <f t="shared" si="143"/>
        <v>2024</v>
      </c>
      <c r="C3049" t="str">
        <f t="shared" si="141"/>
        <v>2023-2024</v>
      </c>
      <c r="D3049" t="s">
        <v>147</v>
      </c>
      <c r="E3049" t="s">
        <v>124</v>
      </c>
      <c r="F3049" t="str">
        <f t="shared" si="142"/>
        <v>New South Wales</v>
      </c>
      <c r="G3049" t="s">
        <v>10</v>
      </c>
      <c r="H3049">
        <v>2015</v>
      </c>
      <c r="I3049" t="s">
        <v>11</v>
      </c>
      <c r="J3049" t="s">
        <v>12</v>
      </c>
      <c r="K3049" t="s">
        <v>19</v>
      </c>
      <c r="L3049" t="s">
        <v>23</v>
      </c>
      <c r="M3049" s="5">
        <v>475.81000000000006</v>
      </c>
    </row>
    <row r="3050" spans="1:13" x14ac:dyDescent="0.15">
      <c r="A3050" s="2">
        <v>45115</v>
      </c>
      <c r="B3050" s="3">
        <f t="shared" si="143"/>
        <v>2024</v>
      </c>
      <c r="C3050" t="str">
        <f t="shared" si="141"/>
        <v>2023-2024</v>
      </c>
      <c r="D3050" t="s">
        <v>147</v>
      </c>
      <c r="E3050" t="s">
        <v>102</v>
      </c>
      <c r="F3050" t="str">
        <f t="shared" si="142"/>
        <v>Queensland</v>
      </c>
      <c r="G3050" t="s">
        <v>35</v>
      </c>
      <c r="H3050">
        <v>4870</v>
      </c>
      <c r="I3050" t="s">
        <v>11</v>
      </c>
      <c r="J3050" t="s">
        <v>36</v>
      </c>
      <c r="K3050" t="s">
        <v>152</v>
      </c>
      <c r="L3050" t="s">
        <v>13</v>
      </c>
      <c r="M3050" s="5">
        <v>476.36999999999995</v>
      </c>
    </row>
    <row r="3051" spans="1:13" x14ac:dyDescent="0.15">
      <c r="A3051" s="2">
        <v>45125</v>
      </c>
      <c r="B3051" s="3">
        <f t="shared" si="143"/>
        <v>2024</v>
      </c>
      <c r="C3051" t="str">
        <f t="shared" si="141"/>
        <v>2023-2024</v>
      </c>
      <c r="D3051" t="s">
        <v>147</v>
      </c>
      <c r="E3051" t="s">
        <v>136</v>
      </c>
      <c r="F3051" t="str">
        <f t="shared" si="142"/>
        <v>Victoria</v>
      </c>
      <c r="G3051" t="s">
        <v>45</v>
      </c>
      <c r="H3051">
        <v>3175</v>
      </c>
      <c r="I3051" t="s">
        <v>11</v>
      </c>
      <c r="J3051" t="s">
        <v>63</v>
      </c>
      <c r="K3051" t="s">
        <v>19</v>
      </c>
      <c r="L3051" t="s">
        <v>23</v>
      </c>
      <c r="M3051" s="5">
        <v>477.81</v>
      </c>
    </row>
    <row r="3052" spans="1:13" x14ac:dyDescent="0.15">
      <c r="A3052" s="2">
        <v>44990</v>
      </c>
      <c r="B3052" s="3">
        <f t="shared" si="143"/>
        <v>2023</v>
      </c>
      <c r="C3052" t="str">
        <f t="shared" si="141"/>
        <v>2022-2023</v>
      </c>
      <c r="D3052" t="s">
        <v>147</v>
      </c>
      <c r="E3052" t="s">
        <v>41</v>
      </c>
      <c r="F3052" t="str">
        <f t="shared" si="142"/>
        <v>New South Wales</v>
      </c>
      <c r="G3052" t="s">
        <v>10</v>
      </c>
      <c r="H3052">
        <v>2830</v>
      </c>
      <c r="I3052" t="s">
        <v>11</v>
      </c>
      <c r="J3052" t="s">
        <v>25</v>
      </c>
      <c r="K3052" t="s">
        <v>151</v>
      </c>
      <c r="L3052" t="s">
        <v>21</v>
      </c>
      <c r="M3052" s="5">
        <v>479.32</v>
      </c>
    </row>
    <row r="3053" spans="1:13" x14ac:dyDescent="0.15">
      <c r="A3053" s="2">
        <v>45519</v>
      </c>
      <c r="B3053" s="3">
        <f t="shared" si="143"/>
        <v>2025</v>
      </c>
      <c r="C3053" t="str">
        <f t="shared" si="141"/>
        <v>2024-2025</v>
      </c>
      <c r="D3053" t="s">
        <v>148</v>
      </c>
      <c r="E3053" t="s">
        <v>106</v>
      </c>
      <c r="F3053" t="str">
        <f t="shared" si="142"/>
        <v>Victoria</v>
      </c>
      <c r="G3053" t="s">
        <v>45</v>
      </c>
      <c r="H3053">
        <v>3915</v>
      </c>
      <c r="I3053" t="s">
        <v>11</v>
      </c>
      <c r="J3053" t="s">
        <v>55</v>
      </c>
      <c r="K3053" t="s">
        <v>153</v>
      </c>
      <c r="L3053" t="s">
        <v>16</v>
      </c>
      <c r="M3053" s="5">
        <v>479.47</v>
      </c>
    </row>
    <row r="3054" spans="1:13" x14ac:dyDescent="0.15">
      <c r="A3054" s="2">
        <v>45142</v>
      </c>
      <c r="B3054" s="3">
        <f t="shared" si="143"/>
        <v>2024</v>
      </c>
      <c r="C3054" t="str">
        <f t="shared" si="141"/>
        <v>2023-2024</v>
      </c>
      <c r="D3054" t="s">
        <v>147</v>
      </c>
      <c r="E3054" t="s">
        <v>124</v>
      </c>
      <c r="F3054" t="str">
        <f t="shared" si="142"/>
        <v>New South Wales</v>
      </c>
      <c r="G3054" t="s">
        <v>10</v>
      </c>
      <c r="H3054">
        <v>2015</v>
      </c>
      <c r="I3054" t="s">
        <v>11</v>
      </c>
      <c r="J3054" t="s">
        <v>12</v>
      </c>
      <c r="K3054" t="s">
        <v>149</v>
      </c>
      <c r="L3054" t="s">
        <v>15</v>
      </c>
      <c r="M3054" s="5">
        <v>480.2</v>
      </c>
    </row>
    <row r="3055" spans="1:13" x14ac:dyDescent="0.15">
      <c r="A3055" s="2">
        <v>45077</v>
      </c>
      <c r="B3055" s="3">
        <f t="shared" si="143"/>
        <v>2023</v>
      </c>
      <c r="C3055" t="str">
        <f t="shared" si="141"/>
        <v>2022-2023</v>
      </c>
      <c r="D3055" t="s">
        <v>147</v>
      </c>
      <c r="E3055" t="s">
        <v>85</v>
      </c>
      <c r="F3055" t="str">
        <f t="shared" si="142"/>
        <v>Queensland</v>
      </c>
      <c r="G3055" t="s">
        <v>35</v>
      </c>
      <c r="H3055">
        <v>4883</v>
      </c>
      <c r="I3055" t="s">
        <v>11</v>
      </c>
      <c r="J3055" t="s">
        <v>36</v>
      </c>
      <c r="K3055" t="s">
        <v>150</v>
      </c>
      <c r="L3055" t="s">
        <v>18</v>
      </c>
      <c r="M3055" s="5">
        <v>481.2</v>
      </c>
    </row>
    <row r="3056" spans="1:13" x14ac:dyDescent="0.15">
      <c r="A3056" s="2">
        <v>45518</v>
      </c>
      <c r="B3056" s="3">
        <f t="shared" si="143"/>
        <v>2025</v>
      </c>
      <c r="C3056" t="str">
        <f t="shared" si="141"/>
        <v>2024-2025</v>
      </c>
      <c r="D3056" t="s">
        <v>147</v>
      </c>
      <c r="E3056" t="s">
        <v>83</v>
      </c>
      <c r="F3056" t="str">
        <f t="shared" si="142"/>
        <v>New South Wales</v>
      </c>
      <c r="G3056" t="s">
        <v>10</v>
      </c>
      <c r="H3056">
        <v>2750</v>
      </c>
      <c r="I3056" t="s">
        <v>11</v>
      </c>
      <c r="J3056" t="s">
        <v>25</v>
      </c>
      <c r="K3056" t="s">
        <v>150</v>
      </c>
      <c r="L3056" t="s">
        <v>18</v>
      </c>
      <c r="M3056" s="5">
        <v>481.61</v>
      </c>
    </row>
    <row r="3057" spans="1:13" x14ac:dyDescent="0.15">
      <c r="A3057" s="2">
        <v>45037</v>
      </c>
      <c r="B3057" s="3">
        <f t="shared" si="143"/>
        <v>2023</v>
      </c>
      <c r="C3057" t="str">
        <f t="shared" si="141"/>
        <v>2022-2023</v>
      </c>
      <c r="D3057" t="s">
        <v>147</v>
      </c>
      <c r="E3057" t="s">
        <v>54</v>
      </c>
      <c r="F3057" t="str">
        <f t="shared" si="142"/>
        <v>Victoria</v>
      </c>
      <c r="G3057" t="s">
        <v>45</v>
      </c>
      <c r="H3057">
        <v>3977</v>
      </c>
      <c r="I3057" t="s">
        <v>11</v>
      </c>
      <c r="J3057" t="s">
        <v>55</v>
      </c>
      <c r="K3057" t="s">
        <v>151</v>
      </c>
      <c r="L3057" t="s">
        <v>21</v>
      </c>
      <c r="M3057" s="5">
        <v>481.89</v>
      </c>
    </row>
    <row r="3058" spans="1:13" x14ac:dyDescent="0.15">
      <c r="A3058" s="2">
        <v>45100</v>
      </c>
      <c r="B3058" s="3">
        <f t="shared" si="143"/>
        <v>2023</v>
      </c>
      <c r="C3058" t="str">
        <f t="shared" si="141"/>
        <v>2022-2023</v>
      </c>
      <c r="D3058" t="s">
        <v>147</v>
      </c>
      <c r="E3058" t="s">
        <v>66</v>
      </c>
      <c r="F3058" t="str">
        <f t="shared" si="142"/>
        <v>South Australia</v>
      </c>
      <c r="G3058" t="s">
        <v>32</v>
      </c>
      <c r="H3058">
        <v>5169</v>
      </c>
      <c r="I3058" t="s">
        <v>11</v>
      </c>
      <c r="J3058" t="s">
        <v>33</v>
      </c>
      <c r="K3058" t="s">
        <v>155</v>
      </c>
      <c r="L3058" t="s">
        <v>20</v>
      </c>
      <c r="M3058" s="5">
        <v>483.34</v>
      </c>
    </row>
    <row r="3059" spans="1:13" x14ac:dyDescent="0.15">
      <c r="A3059" s="2">
        <v>45606</v>
      </c>
      <c r="B3059" s="3">
        <f t="shared" si="143"/>
        <v>2025</v>
      </c>
      <c r="C3059" t="str">
        <f t="shared" si="141"/>
        <v>2024-2025</v>
      </c>
      <c r="D3059" t="s">
        <v>147</v>
      </c>
      <c r="E3059" t="s">
        <v>42</v>
      </c>
      <c r="F3059" t="str">
        <f t="shared" si="142"/>
        <v>Queensland</v>
      </c>
      <c r="G3059" t="s">
        <v>35</v>
      </c>
      <c r="H3059">
        <v>4053</v>
      </c>
      <c r="I3059" t="s">
        <v>11</v>
      </c>
      <c r="J3059" t="s">
        <v>43</v>
      </c>
      <c r="K3059" t="s">
        <v>150</v>
      </c>
      <c r="L3059" t="s">
        <v>18</v>
      </c>
      <c r="M3059" s="5">
        <v>484.14</v>
      </c>
    </row>
    <row r="3060" spans="1:13" x14ac:dyDescent="0.15">
      <c r="A3060" s="2">
        <v>44971</v>
      </c>
      <c r="B3060" s="3">
        <f t="shared" si="143"/>
        <v>2023</v>
      </c>
      <c r="C3060" t="str">
        <f t="shared" si="141"/>
        <v>2022-2023</v>
      </c>
      <c r="D3060" t="s">
        <v>148</v>
      </c>
      <c r="E3060" t="s">
        <v>28</v>
      </c>
      <c r="F3060" t="str">
        <f t="shared" si="142"/>
        <v>Northern Territory</v>
      </c>
      <c r="G3060" t="s">
        <v>29</v>
      </c>
      <c r="H3060">
        <v>800</v>
      </c>
      <c r="I3060" t="s">
        <v>11</v>
      </c>
      <c r="J3060" t="s">
        <v>30</v>
      </c>
      <c r="K3060" t="s">
        <v>154</v>
      </c>
      <c r="L3060" t="s">
        <v>14</v>
      </c>
      <c r="M3060" s="5">
        <v>484.4</v>
      </c>
    </row>
    <row r="3061" spans="1:13" x14ac:dyDescent="0.15">
      <c r="A3061" s="2">
        <v>45447</v>
      </c>
      <c r="B3061" s="3">
        <f t="shared" si="143"/>
        <v>2024</v>
      </c>
      <c r="C3061" t="str">
        <f t="shared" si="141"/>
        <v>2023-2024</v>
      </c>
      <c r="D3061" t="s">
        <v>148</v>
      </c>
      <c r="E3061" t="s">
        <v>106</v>
      </c>
      <c r="F3061" t="str">
        <f t="shared" si="142"/>
        <v>Victoria</v>
      </c>
      <c r="G3061" t="s">
        <v>45</v>
      </c>
      <c r="H3061">
        <v>3915</v>
      </c>
      <c r="I3061" t="s">
        <v>11</v>
      </c>
      <c r="J3061" t="s">
        <v>55</v>
      </c>
      <c r="K3061" t="s">
        <v>151</v>
      </c>
      <c r="L3061" t="s">
        <v>21</v>
      </c>
      <c r="M3061" s="5">
        <v>484.84</v>
      </c>
    </row>
    <row r="3062" spans="1:13" x14ac:dyDescent="0.15">
      <c r="A3062" s="2">
        <v>44951</v>
      </c>
      <c r="B3062" s="3">
        <f t="shared" si="143"/>
        <v>2023</v>
      </c>
      <c r="C3062" t="str">
        <f t="shared" si="141"/>
        <v>2022-2023</v>
      </c>
      <c r="D3062" t="s">
        <v>148</v>
      </c>
      <c r="E3062" t="s">
        <v>131</v>
      </c>
      <c r="F3062" t="str">
        <f t="shared" si="142"/>
        <v>Western Australia</v>
      </c>
      <c r="G3062" t="s">
        <v>48</v>
      </c>
      <c r="H3062">
        <v>6530</v>
      </c>
      <c r="I3062" t="s">
        <v>11</v>
      </c>
      <c r="J3062" t="s">
        <v>77</v>
      </c>
      <c r="K3062" t="s">
        <v>150</v>
      </c>
      <c r="L3062" t="s">
        <v>18</v>
      </c>
      <c r="M3062" s="5">
        <v>485.51</v>
      </c>
    </row>
    <row r="3063" spans="1:13" x14ac:dyDescent="0.15">
      <c r="A3063" s="2">
        <v>45271</v>
      </c>
      <c r="B3063" s="3">
        <f t="shared" si="143"/>
        <v>2024</v>
      </c>
      <c r="C3063" t="str">
        <f t="shared" si="141"/>
        <v>2023-2024</v>
      </c>
      <c r="D3063" t="s">
        <v>148</v>
      </c>
      <c r="E3063" t="s">
        <v>143</v>
      </c>
      <c r="F3063" t="str">
        <f t="shared" si="142"/>
        <v>New South Wales</v>
      </c>
      <c r="G3063" t="s">
        <v>10</v>
      </c>
      <c r="H3063">
        <v>2154</v>
      </c>
      <c r="I3063" t="s">
        <v>11</v>
      </c>
      <c r="J3063" t="s">
        <v>27</v>
      </c>
      <c r="K3063" t="s">
        <v>149</v>
      </c>
      <c r="L3063" t="s">
        <v>15</v>
      </c>
      <c r="M3063" s="5">
        <v>485.62</v>
      </c>
    </row>
    <row r="3064" spans="1:13" x14ac:dyDescent="0.15">
      <c r="A3064" s="2">
        <v>45373</v>
      </c>
      <c r="B3064" s="3">
        <f t="shared" si="143"/>
        <v>2024</v>
      </c>
      <c r="C3064" t="str">
        <f t="shared" si="141"/>
        <v>2023-2024</v>
      </c>
      <c r="D3064" t="s">
        <v>148</v>
      </c>
      <c r="E3064" t="s">
        <v>28</v>
      </c>
      <c r="F3064" t="str">
        <f t="shared" si="142"/>
        <v>Northern Territory</v>
      </c>
      <c r="G3064" t="s">
        <v>29</v>
      </c>
      <c r="H3064">
        <v>800</v>
      </c>
      <c r="I3064" t="s">
        <v>11</v>
      </c>
      <c r="J3064" t="s">
        <v>30</v>
      </c>
      <c r="K3064" t="s">
        <v>152</v>
      </c>
      <c r="L3064" t="s">
        <v>13</v>
      </c>
      <c r="M3064" s="5">
        <v>485.74</v>
      </c>
    </row>
    <row r="3065" spans="1:13" x14ac:dyDescent="0.15">
      <c r="A3065" s="2">
        <v>45592</v>
      </c>
      <c r="B3065" s="3">
        <f t="shared" si="143"/>
        <v>2025</v>
      </c>
      <c r="C3065" t="str">
        <f t="shared" si="141"/>
        <v>2024-2025</v>
      </c>
      <c r="D3065" t="s">
        <v>148</v>
      </c>
      <c r="E3065" t="s">
        <v>84</v>
      </c>
      <c r="F3065" t="str">
        <f t="shared" si="142"/>
        <v>Queensland</v>
      </c>
      <c r="G3065" t="s">
        <v>35</v>
      </c>
      <c r="H3065">
        <v>4740</v>
      </c>
      <c r="I3065" t="s">
        <v>11</v>
      </c>
      <c r="J3065" t="s">
        <v>51</v>
      </c>
      <c r="K3065" t="s">
        <v>153</v>
      </c>
      <c r="L3065" t="s">
        <v>16</v>
      </c>
      <c r="M3065" s="5">
        <v>486.94</v>
      </c>
    </row>
    <row r="3066" spans="1:13" x14ac:dyDescent="0.15">
      <c r="A3066" s="2">
        <v>45610</v>
      </c>
      <c r="B3066" s="3">
        <f t="shared" si="143"/>
        <v>2025</v>
      </c>
      <c r="C3066" t="str">
        <f t="shared" si="141"/>
        <v>2024-2025</v>
      </c>
      <c r="D3066" t="s">
        <v>148</v>
      </c>
      <c r="E3066" t="s">
        <v>105</v>
      </c>
      <c r="F3066" t="str">
        <f t="shared" si="142"/>
        <v>Victoria</v>
      </c>
      <c r="G3066" t="s">
        <v>45</v>
      </c>
      <c r="H3066">
        <v>3500</v>
      </c>
      <c r="I3066" t="s">
        <v>11</v>
      </c>
      <c r="J3066" t="s">
        <v>60</v>
      </c>
      <c r="K3066" t="s">
        <v>150</v>
      </c>
      <c r="L3066" t="s">
        <v>18</v>
      </c>
      <c r="M3066" s="5">
        <v>487.04000000000008</v>
      </c>
    </row>
    <row r="3067" spans="1:13" x14ac:dyDescent="0.15">
      <c r="A3067" s="2">
        <v>45575</v>
      </c>
      <c r="B3067" s="3">
        <f t="shared" si="143"/>
        <v>2025</v>
      </c>
      <c r="C3067" t="str">
        <f t="shared" si="141"/>
        <v>2024-2025</v>
      </c>
      <c r="D3067" t="s">
        <v>147</v>
      </c>
      <c r="E3067" t="s">
        <v>54</v>
      </c>
      <c r="F3067" t="str">
        <f t="shared" si="142"/>
        <v>Victoria</v>
      </c>
      <c r="G3067" t="s">
        <v>45</v>
      </c>
      <c r="H3067">
        <v>3977</v>
      </c>
      <c r="I3067" t="s">
        <v>11</v>
      </c>
      <c r="J3067" t="s">
        <v>55</v>
      </c>
      <c r="K3067" t="s">
        <v>149</v>
      </c>
      <c r="L3067" t="s">
        <v>15</v>
      </c>
      <c r="M3067" s="5">
        <v>487.23</v>
      </c>
    </row>
    <row r="3068" spans="1:13" x14ac:dyDescent="0.15">
      <c r="A3068" s="2">
        <v>45089</v>
      </c>
      <c r="B3068" s="3">
        <f t="shared" si="143"/>
        <v>2023</v>
      </c>
      <c r="C3068" t="str">
        <f t="shared" si="141"/>
        <v>2022-2023</v>
      </c>
      <c r="D3068" t="s">
        <v>148</v>
      </c>
      <c r="E3068" t="s">
        <v>28</v>
      </c>
      <c r="F3068" t="str">
        <f t="shared" si="142"/>
        <v>Northern Territory</v>
      </c>
      <c r="G3068" t="s">
        <v>29</v>
      </c>
      <c r="H3068">
        <v>800</v>
      </c>
      <c r="I3068" t="s">
        <v>11</v>
      </c>
      <c r="J3068" t="s">
        <v>30</v>
      </c>
      <c r="K3068" t="s">
        <v>153</v>
      </c>
      <c r="L3068" t="s">
        <v>16</v>
      </c>
      <c r="M3068" s="5">
        <v>487.56</v>
      </c>
    </row>
    <row r="3069" spans="1:13" x14ac:dyDescent="0.15">
      <c r="A3069" s="2">
        <v>45337</v>
      </c>
      <c r="B3069" s="3">
        <f t="shared" si="143"/>
        <v>2024</v>
      </c>
      <c r="C3069" t="str">
        <f t="shared" si="141"/>
        <v>2023-2024</v>
      </c>
      <c r="D3069" t="s">
        <v>147</v>
      </c>
      <c r="E3069" t="s">
        <v>102</v>
      </c>
      <c r="F3069" t="str">
        <f t="shared" si="142"/>
        <v>Queensland</v>
      </c>
      <c r="G3069" t="s">
        <v>35</v>
      </c>
      <c r="H3069">
        <v>4870</v>
      </c>
      <c r="I3069" t="s">
        <v>11</v>
      </c>
      <c r="J3069" t="s">
        <v>36</v>
      </c>
      <c r="K3069" t="s">
        <v>155</v>
      </c>
      <c r="L3069" t="s">
        <v>20</v>
      </c>
      <c r="M3069" s="5">
        <v>487.58</v>
      </c>
    </row>
    <row r="3070" spans="1:13" x14ac:dyDescent="0.15">
      <c r="A3070" s="2">
        <v>45164</v>
      </c>
      <c r="B3070" s="3">
        <f t="shared" si="143"/>
        <v>2024</v>
      </c>
      <c r="C3070" t="str">
        <f t="shared" si="141"/>
        <v>2023-2024</v>
      </c>
      <c r="D3070" t="s">
        <v>147</v>
      </c>
      <c r="E3070" t="s">
        <v>76</v>
      </c>
      <c r="F3070" t="str">
        <f t="shared" si="142"/>
        <v>Western Australia</v>
      </c>
      <c r="G3070" t="s">
        <v>48</v>
      </c>
      <c r="H3070">
        <v>6450</v>
      </c>
      <c r="I3070" t="s">
        <v>11</v>
      </c>
      <c r="J3070" t="s">
        <v>77</v>
      </c>
      <c r="K3070" t="s">
        <v>150</v>
      </c>
      <c r="L3070" t="s">
        <v>18</v>
      </c>
      <c r="M3070" s="5">
        <v>487.65999999999997</v>
      </c>
    </row>
    <row r="3071" spans="1:13" x14ac:dyDescent="0.15">
      <c r="A3071" s="2">
        <v>44986</v>
      </c>
      <c r="B3071" s="3">
        <f t="shared" si="143"/>
        <v>2023</v>
      </c>
      <c r="C3071" t="str">
        <f t="shared" si="141"/>
        <v>2022-2023</v>
      </c>
      <c r="D3071" t="s">
        <v>147</v>
      </c>
      <c r="E3071" t="s">
        <v>96</v>
      </c>
      <c r="F3071" t="str">
        <f t="shared" si="142"/>
        <v>Western Australia</v>
      </c>
      <c r="G3071" t="s">
        <v>48</v>
      </c>
      <c r="H3071">
        <v>6330</v>
      </c>
      <c r="I3071" t="s">
        <v>11</v>
      </c>
      <c r="J3071" t="s">
        <v>94</v>
      </c>
      <c r="K3071" t="s">
        <v>155</v>
      </c>
      <c r="L3071" t="s">
        <v>20</v>
      </c>
      <c r="M3071" s="5">
        <v>488.77</v>
      </c>
    </row>
    <row r="3072" spans="1:13" x14ac:dyDescent="0.15">
      <c r="A3072" s="2">
        <v>45436</v>
      </c>
      <c r="B3072" s="3">
        <f t="shared" si="143"/>
        <v>2024</v>
      </c>
      <c r="C3072" t="str">
        <f t="shared" si="141"/>
        <v>2023-2024</v>
      </c>
      <c r="D3072" t="s">
        <v>148</v>
      </c>
      <c r="E3072" t="s">
        <v>106</v>
      </c>
      <c r="F3072" t="str">
        <f t="shared" si="142"/>
        <v>Victoria</v>
      </c>
      <c r="G3072" t="s">
        <v>45</v>
      </c>
      <c r="H3072">
        <v>3915</v>
      </c>
      <c r="I3072" t="s">
        <v>11</v>
      </c>
      <c r="J3072" t="s">
        <v>55</v>
      </c>
      <c r="K3072" t="s">
        <v>151</v>
      </c>
      <c r="L3072" t="s">
        <v>21</v>
      </c>
      <c r="M3072" s="5">
        <v>489.06000000000006</v>
      </c>
    </row>
    <row r="3073" spans="1:13" x14ac:dyDescent="0.15">
      <c r="A3073" s="2">
        <v>45479</v>
      </c>
      <c r="B3073" s="3">
        <f t="shared" si="143"/>
        <v>2025</v>
      </c>
      <c r="C3073" t="str">
        <f t="shared" si="141"/>
        <v>2024-2025</v>
      </c>
      <c r="D3073" t="s">
        <v>147</v>
      </c>
      <c r="E3073" t="s">
        <v>132</v>
      </c>
      <c r="F3073" t="str">
        <f t="shared" si="142"/>
        <v>New South Wales</v>
      </c>
      <c r="G3073" t="s">
        <v>10</v>
      </c>
      <c r="H3073">
        <v>2800</v>
      </c>
      <c r="I3073" t="s">
        <v>11</v>
      </c>
      <c r="J3073" t="s">
        <v>25</v>
      </c>
      <c r="K3073" t="s">
        <v>154</v>
      </c>
      <c r="L3073" t="s">
        <v>14</v>
      </c>
      <c r="M3073" s="5">
        <v>489.69</v>
      </c>
    </row>
    <row r="3074" spans="1:13" x14ac:dyDescent="0.15">
      <c r="A3074" s="2">
        <v>45643</v>
      </c>
      <c r="B3074" s="3">
        <f t="shared" si="143"/>
        <v>2025</v>
      </c>
      <c r="C3074" t="str">
        <f t="shared" ref="C3074:C3137" si="144">IF(MONTH(A3074) &gt;= 7, YEAR(A3074) &amp; "-" &amp; YEAR(A3074) + 1, YEAR(A3074) - 1 &amp; "-" &amp; YEAR(A3074))</f>
        <v>2024-2025</v>
      </c>
      <c r="D3074" t="s">
        <v>147</v>
      </c>
      <c r="E3074" t="s">
        <v>125</v>
      </c>
      <c r="F3074" t="str">
        <f t="shared" ref="F3074:F3137" si="145">IF(G3074="WA","Western Australia",
IF(G3074="NSW","New South Wales",
IF(G3074="QLD","Queensland",
IF(G3074="VIC","Victoria",
IF(G3074="TAS","Tasmania",
IF(G3074="SA","South Australia",
IF(G3074="NT","Northern Territory",
IF(G3074="ACT","Australian Capital Territory",G3074))))))))</f>
        <v>Victoria</v>
      </c>
      <c r="G3074" t="s">
        <v>45</v>
      </c>
      <c r="H3074">
        <v>3400</v>
      </c>
      <c r="I3074" t="s">
        <v>11</v>
      </c>
      <c r="J3074" t="s">
        <v>60</v>
      </c>
      <c r="K3074" t="s">
        <v>150</v>
      </c>
      <c r="L3074" t="s">
        <v>18</v>
      </c>
      <c r="M3074" s="5">
        <v>491.17999999999995</v>
      </c>
    </row>
    <row r="3075" spans="1:13" x14ac:dyDescent="0.15">
      <c r="A3075" s="2">
        <v>45580</v>
      </c>
      <c r="B3075" s="3">
        <f t="shared" ref="B3075:B3138" si="146">IF(MONTH(A3075)&gt;=7,YEAR(A3075)+1,YEAR(A3075))</f>
        <v>2025</v>
      </c>
      <c r="C3075" t="str">
        <f t="shared" si="144"/>
        <v>2024-2025</v>
      </c>
      <c r="D3075" t="s">
        <v>147</v>
      </c>
      <c r="E3075" t="s">
        <v>132</v>
      </c>
      <c r="F3075" t="str">
        <f t="shared" si="145"/>
        <v>New South Wales</v>
      </c>
      <c r="G3075" t="s">
        <v>10</v>
      </c>
      <c r="H3075">
        <v>2800</v>
      </c>
      <c r="I3075" t="s">
        <v>11</v>
      </c>
      <c r="J3075" t="s">
        <v>25</v>
      </c>
      <c r="K3075" t="s">
        <v>19</v>
      </c>
      <c r="L3075" t="s">
        <v>23</v>
      </c>
      <c r="M3075" s="5">
        <v>491.43</v>
      </c>
    </row>
    <row r="3076" spans="1:13" x14ac:dyDescent="0.15">
      <c r="A3076" s="2">
        <v>45258</v>
      </c>
      <c r="B3076" s="3">
        <f t="shared" si="146"/>
        <v>2024</v>
      </c>
      <c r="C3076" t="str">
        <f t="shared" si="144"/>
        <v>2023-2024</v>
      </c>
      <c r="D3076" t="s">
        <v>147</v>
      </c>
      <c r="E3076" t="s">
        <v>56</v>
      </c>
      <c r="F3076" t="str">
        <f t="shared" si="145"/>
        <v>Northern Territory</v>
      </c>
      <c r="G3076" t="s">
        <v>29</v>
      </c>
      <c r="H3076">
        <v>870</v>
      </c>
      <c r="I3076" t="s">
        <v>11</v>
      </c>
      <c r="J3076" t="s">
        <v>30</v>
      </c>
      <c r="K3076" t="s">
        <v>149</v>
      </c>
      <c r="L3076" t="s">
        <v>15</v>
      </c>
      <c r="M3076" s="5">
        <v>493.06</v>
      </c>
    </row>
    <row r="3077" spans="1:13" x14ac:dyDescent="0.15">
      <c r="A3077" s="2">
        <v>45377</v>
      </c>
      <c r="B3077" s="3">
        <f t="shared" si="146"/>
        <v>2024</v>
      </c>
      <c r="C3077" t="str">
        <f t="shared" si="144"/>
        <v>2023-2024</v>
      </c>
      <c r="D3077" t="s">
        <v>147</v>
      </c>
      <c r="E3077" t="s">
        <v>52</v>
      </c>
      <c r="F3077" t="str">
        <f t="shared" si="145"/>
        <v>Victoria</v>
      </c>
      <c r="G3077" t="s">
        <v>45</v>
      </c>
      <c r="H3077">
        <v>3030</v>
      </c>
      <c r="I3077" t="s">
        <v>11</v>
      </c>
      <c r="J3077" t="s">
        <v>46</v>
      </c>
      <c r="K3077" t="s">
        <v>155</v>
      </c>
      <c r="L3077" t="s">
        <v>20</v>
      </c>
      <c r="M3077" s="5">
        <v>493.6</v>
      </c>
    </row>
    <row r="3078" spans="1:13" x14ac:dyDescent="0.15">
      <c r="A3078" s="2">
        <v>45566</v>
      </c>
      <c r="B3078" s="3">
        <f t="shared" si="146"/>
        <v>2025</v>
      </c>
      <c r="C3078" t="str">
        <f t="shared" si="144"/>
        <v>2024-2025</v>
      </c>
      <c r="D3078" t="s">
        <v>147</v>
      </c>
      <c r="E3078" t="s">
        <v>119</v>
      </c>
      <c r="F3078" t="str">
        <f t="shared" si="145"/>
        <v>Queensland</v>
      </c>
      <c r="G3078" t="s">
        <v>35</v>
      </c>
      <c r="H3078">
        <v>4570</v>
      </c>
      <c r="I3078" t="s">
        <v>11</v>
      </c>
      <c r="J3078" t="s">
        <v>120</v>
      </c>
      <c r="K3078" t="s">
        <v>150</v>
      </c>
      <c r="L3078" t="s">
        <v>18</v>
      </c>
      <c r="M3078" s="5">
        <v>494.04</v>
      </c>
    </row>
    <row r="3079" spans="1:13" x14ac:dyDescent="0.15">
      <c r="A3079" s="2">
        <v>45167</v>
      </c>
      <c r="B3079" s="3">
        <f t="shared" si="146"/>
        <v>2024</v>
      </c>
      <c r="C3079" t="str">
        <f t="shared" si="144"/>
        <v>2023-2024</v>
      </c>
      <c r="D3079" t="s">
        <v>148</v>
      </c>
      <c r="E3079" t="s">
        <v>143</v>
      </c>
      <c r="F3079" t="str">
        <f t="shared" si="145"/>
        <v>New South Wales</v>
      </c>
      <c r="G3079" t="s">
        <v>10</v>
      </c>
      <c r="H3079">
        <v>2154</v>
      </c>
      <c r="I3079" t="s">
        <v>11</v>
      </c>
      <c r="J3079" t="s">
        <v>27</v>
      </c>
      <c r="K3079" t="s">
        <v>154</v>
      </c>
      <c r="L3079" t="s">
        <v>14</v>
      </c>
      <c r="M3079" s="5">
        <v>494.34</v>
      </c>
    </row>
    <row r="3080" spans="1:13" x14ac:dyDescent="0.15">
      <c r="A3080" s="2">
        <v>45152</v>
      </c>
      <c r="B3080" s="3">
        <f t="shared" si="146"/>
        <v>2024</v>
      </c>
      <c r="C3080" t="str">
        <f t="shared" si="144"/>
        <v>2023-2024</v>
      </c>
      <c r="D3080" t="s">
        <v>147</v>
      </c>
      <c r="E3080" t="s">
        <v>52</v>
      </c>
      <c r="F3080" t="str">
        <f t="shared" si="145"/>
        <v>Victoria</v>
      </c>
      <c r="G3080" t="s">
        <v>45</v>
      </c>
      <c r="H3080">
        <v>3030</v>
      </c>
      <c r="I3080" t="s">
        <v>11</v>
      </c>
      <c r="J3080" t="s">
        <v>46</v>
      </c>
      <c r="K3080" t="s">
        <v>153</v>
      </c>
      <c r="L3080" t="s">
        <v>16</v>
      </c>
      <c r="M3080" s="5">
        <v>495.12</v>
      </c>
    </row>
    <row r="3081" spans="1:13" x14ac:dyDescent="0.15">
      <c r="A3081" s="2">
        <v>45107</v>
      </c>
      <c r="B3081" s="3">
        <f t="shared" si="146"/>
        <v>2023</v>
      </c>
      <c r="C3081" t="str">
        <f t="shared" si="144"/>
        <v>2022-2023</v>
      </c>
      <c r="D3081" t="s">
        <v>147</v>
      </c>
      <c r="E3081" t="s">
        <v>42</v>
      </c>
      <c r="F3081" t="str">
        <f t="shared" si="145"/>
        <v>Queensland</v>
      </c>
      <c r="G3081" t="s">
        <v>35</v>
      </c>
      <c r="H3081">
        <v>4053</v>
      </c>
      <c r="I3081" t="s">
        <v>11</v>
      </c>
      <c r="J3081" t="s">
        <v>43</v>
      </c>
      <c r="K3081" t="s">
        <v>156</v>
      </c>
      <c r="L3081" t="s">
        <v>17</v>
      </c>
      <c r="M3081" s="5">
        <v>495.85</v>
      </c>
    </row>
    <row r="3082" spans="1:13" x14ac:dyDescent="0.15">
      <c r="A3082" s="2">
        <v>45060</v>
      </c>
      <c r="B3082" s="3">
        <f t="shared" si="146"/>
        <v>2023</v>
      </c>
      <c r="C3082" t="str">
        <f t="shared" si="144"/>
        <v>2022-2023</v>
      </c>
      <c r="D3082" t="s">
        <v>147</v>
      </c>
      <c r="E3082" t="s">
        <v>122</v>
      </c>
      <c r="F3082" t="str">
        <f t="shared" si="145"/>
        <v>New South Wales</v>
      </c>
      <c r="G3082" t="s">
        <v>10</v>
      </c>
      <c r="H3082">
        <v>2650</v>
      </c>
      <c r="I3082" t="s">
        <v>11</v>
      </c>
      <c r="J3082" t="s">
        <v>25</v>
      </c>
      <c r="K3082" t="s">
        <v>154</v>
      </c>
      <c r="L3082" t="s">
        <v>14</v>
      </c>
      <c r="M3082" s="5">
        <v>496.84000000000003</v>
      </c>
    </row>
    <row r="3083" spans="1:13" x14ac:dyDescent="0.15">
      <c r="A3083" s="2">
        <v>45441</v>
      </c>
      <c r="B3083" s="3">
        <f t="shared" si="146"/>
        <v>2024</v>
      </c>
      <c r="C3083" t="str">
        <f t="shared" si="144"/>
        <v>2023-2024</v>
      </c>
      <c r="D3083" t="s">
        <v>147</v>
      </c>
      <c r="E3083" t="s">
        <v>56</v>
      </c>
      <c r="F3083" t="str">
        <f t="shared" si="145"/>
        <v>Northern Territory</v>
      </c>
      <c r="G3083" t="s">
        <v>29</v>
      </c>
      <c r="H3083">
        <v>870</v>
      </c>
      <c r="I3083" t="s">
        <v>11</v>
      </c>
      <c r="J3083" t="s">
        <v>30</v>
      </c>
      <c r="K3083" t="s">
        <v>150</v>
      </c>
      <c r="L3083" t="s">
        <v>18</v>
      </c>
      <c r="M3083" s="5">
        <v>497.17999999999995</v>
      </c>
    </row>
    <row r="3084" spans="1:13" x14ac:dyDescent="0.15">
      <c r="A3084" s="2">
        <v>45024</v>
      </c>
      <c r="B3084" s="3">
        <f t="shared" si="146"/>
        <v>2023</v>
      </c>
      <c r="C3084" t="str">
        <f t="shared" si="144"/>
        <v>2022-2023</v>
      </c>
      <c r="D3084" t="s">
        <v>148</v>
      </c>
      <c r="E3084" t="s">
        <v>118</v>
      </c>
      <c r="F3084" t="str">
        <f t="shared" si="145"/>
        <v>New South Wales</v>
      </c>
      <c r="G3084" t="s">
        <v>10</v>
      </c>
      <c r="H3084">
        <v>2158</v>
      </c>
      <c r="I3084" t="s">
        <v>11</v>
      </c>
      <c r="J3084" t="s">
        <v>27</v>
      </c>
      <c r="K3084" t="s">
        <v>155</v>
      </c>
      <c r="L3084" t="s">
        <v>20</v>
      </c>
      <c r="M3084" s="5">
        <v>498.38</v>
      </c>
    </row>
    <row r="3085" spans="1:13" x14ac:dyDescent="0.15">
      <c r="A3085" s="2">
        <v>45574</v>
      </c>
      <c r="B3085" s="3">
        <f t="shared" si="146"/>
        <v>2025</v>
      </c>
      <c r="C3085" t="str">
        <f t="shared" si="144"/>
        <v>2024-2025</v>
      </c>
      <c r="D3085" t="s">
        <v>147</v>
      </c>
      <c r="E3085" t="s">
        <v>37</v>
      </c>
      <c r="F3085" t="str">
        <f t="shared" si="145"/>
        <v>South Australia</v>
      </c>
      <c r="G3085" t="s">
        <v>32</v>
      </c>
      <c r="H3085">
        <v>5607</v>
      </c>
      <c r="I3085" t="s">
        <v>11</v>
      </c>
      <c r="J3085" t="s">
        <v>38</v>
      </c>
      <c r="K3085" t="s">
        <v>155</v>
      </c>
      <c r="L3085" t="s">
        <v>20</v>
      </c>
      <c r="M3085" s="5">
        <v>498.46000000000004</v>
      </c>
    </row>
    <row r="3086" spans="1:13" x14ac:dyDescent="0.15">
      <c r="A3086" s="2">
        <v>45427</v>
      </c>
      <c r="B3086" s="3">
        <f t="shared" si="146"/>
        <v>2024</v>
      </c>
      <c r="C3086" t="str">
        <f t="shared" si="144"/>
        <v>2023-2024</v>
      </c>
      <c r="D3086" t="s">
        <v>147</v>
      </c>
      <c r="E3086" t="s">
        <v>89</v>
      </c>
      <c r="F3086" t="str">
        <f t="shared" si="145"/>
        <v>Queensland</v>
      </c>
      <c r="G3086" t="s">
        <v>35</v>
      </c>
      <c r="H3086">
        <v>4655</v>
      </c>
      <c r="I3086" t="s">
        <v>11</v>
      </c>
      <c r="J3086" t="s">
        <v>51</v>
      </c>
      <c r="K3086" t="s">
        <v>150</v>
      </c>
      <c r="L3086" t="s">
        <v>18</v>
      </c>
      <c r="M3086" s="5">
        <v>498.64</v>
      </c>
    </row>
    <row r="3087" spans="1:13" x14ac:dyDescent="0.15">
      <c r="A3087" s="2">
        <v>45173</v>
      </c>
      <c r="B3087" s="3">
        <f t="shared" si="146"/>
        <v>2024</v>
      </c>
      <c r="C3087" t="str">
        <f t="shared" si="144"/>
        <v>2023-2024</v>
      </c>
      <c r="D3087" t="s">
        <v>147</v>
      </c>
      <c r="E3087" t="s">
        <v>74</v>
      </c>
      <c r="F3087" t="str">
        <f t="shared" si="145"/>
        <v>South Australia</v>
      </c>
      <c r="G3087" t="s">
        <v>32</v>
      </c>
      <c r="H3087">
        <v>5043</v>
      </c>
      <c r="I3087" t="s">
        <v>11</v>
      </c>
      <c r="J3087" t="s">
        <v>33</v>
      </c>
      <c r="K3087" t="s">
        <v>153</v>
      </c>
      <c r="L3087" t="s">
        <v>16</v>
      </c>
      <c r="M3087" s="5">
        <v>498.73999999999995</v>
      </c>
    </row>
    <row r="3088" spans="1:13" x14ac:dyDescent="0.15">
      <c r="A3088" s="2">
        <v>45304</v>
      </c>
      <c r="B3088" s="3">
        <f t="shared" si="146"/>
        <v>2024</v>
      </c>
      <c r="C3088" t="str">
        <f t="shared" si="144"/>
        <v>2023-2024</v>
      </c>
      <c r="D3088" t="s">
        <v>147</v>
      </c>
      <c r="E3088" t="s">
        <v>132</v>
      </c>
      <c r="F3088" t="str">
        <f t="shared" si="145"/>
        <v>New South Wales</v>
      </c>
      <c r="G3088" t="s">
        <v>10</v>
      </c>
      <c r="H3088">
        <v>2800</v>
      </c>
      <c r="I3088" t="s">
        <v>11</v>
      </c>
      <c r="J3088" t="s">
        <v>25</v>
      </c>
      <c r="K3088" t="s">
        <v>152</v>
      </c>
      <c r="L3088" t="s">
        <v>13</v>
      </c>
      <c r="M3088" s="5">
        <v>499.73000000000008</v>
      </c>
    </row>
    <row r="3089" spans="1:13" x14ac:dyDescent="0.15">
      <c r="A3089" s="2">
        <v>45341</v>
      </c>
      <c r="B3089" s="3">
        <f t="shared" si="146"/>
        <v>2024</v>
      </c>
      <c r="C3089" t="str">
        <f t="shared" si="144"/>
        <v>2023-2024</v>
      </c>
      <c r="D3089" t="s">
        <v>147</v>
      </c>
      <c r="E3089" t="s">
        <v>141</v>
      </c>
      <c r="F3089" t="str">
        <f t="shared" si="145"/>
        <v>Western Australia</v>
      </c>
      <c r="G3089" t="s">
        <v>48</v>
      </c>
      <c r="H3089">
        <v>6052</v>
      </c>
      <c r="I3089" t="s">
        <v>11</v>
      </c>
      <c r="J3089" t="s">
        <v>49</v>
      </c>
      <c r="K3089" t="s">
        <v>150</v>
      </c>
      <c r="L3089" t="s">
        <v>18</v>
      </c>
      <c r="M3089" s="5">
        <v>500.48</v>
      </c>
    </row>
    <row r="3090" spans="1:13" x14ac:dyDescent="0.15">
      <c r="A3090" s="2">
        <v>45568</v>
      </c>
      <c r="B3090" s="3">
        <f t="shared" si="146"/>
        <v>2025</v>
      </c>
      <c r="C3090" t="str">
        <f t="shared" si="144"/>
        <v>2024-2025</v>
      </c>
      <c r="D3090" t="s">
        <v>147</v>
      </c>
      <c r="E3090" t="s">
        <v>124</v>
      </c>
      <c r="F3090" t="str">
        <f t="shared" si="145"/>
        <v>New South Wales</v>
      </c>
      <c r="G3090" t="s">
        <v>10</v>
      </c>
      <c r="H3090">
        <v>2015</v>
      </c>
      <c r="I3090" t="s">
        <v>11</v>
      </c>
      <c r="J3090" t="s">
        <v>12</v>
      </c>
      <c r="K3090" t="s">
        <v>154</v>
      </c>
      <c r="L3090" t="s">
        <v>14</v>
      </c>
      <c r="M3090" s="5">
        <v>500.63</v>
      </c>
    </row>
    <row r="3091" spans="1:13" x14ac:dyDescent="0.15">
      <c r="A3091" s="2">
        <v>45361</v>
      </c>
      <c r="B3091" s="3">
        <f t="shared" si="146"/>
        <v>2024</v>
      </c>
      <c r="C3091" t="str">
        <f t="shared" si="144"/>
        <v>2023-2024</v>
      </c>
      <c r="D3091" t="s">
        <v>147</v>
      </c>
      <c r="E3091" t="s">
        <v>54</v>
      </c>
      <c r="F3091" t="str">
        <f t="shared" si="145"/>
        <v>Victoria</v>
      </c>
      <c r="G3091" t="s">
        <v>45</v>
      </c>
      <c r="H3091">
        <v>3977</v>
      </c>
      <c r="I3091" t="s">
        <v>11</v>
      </c>
      <c r="J3091" t="s">
        <v>55</v>
      </c>
      <c r="K3091" t="s">
        <v>150</v>
      </c>
      <c r="L3091" t="s">
        <v>18</v>
      </c>
      <c r="M3091" s="5">
        <v>501.01</v>
      </c>
    </row>
    <row r="3092" spans="1:13" x14ac:dyDescent="0.15">
      <c r="A3092" s="2">
        <v>45323</v>
      </c>
      <c r="B3092" s="3">
        <f t="shared" si="146"/>
        <v>2024</v>
      </c>
      <c r="C3092" t="str">
        <f t="shared" si="144"/>
        <v>2023-2024</v>
      </c>
      <c r="D3092" t="s">
        <v>147</v>
      </c>
      <c r="E3092" t="s">
        <v>75</v>
      </c>
      <c r="F3092" t="str">
        <f t="shared" si="145"/>
        <v>Victoria</v>
      </c>
      <c r="G3092" t="s">
        <v>45</v>
      </c>
      <c r="H3092">
        <v>3630</v>
      </c>
      <c r="I3092" t="s">
        <v>11</v>
      </c>
      <c r="J3092" t="s">
        <v>55</v>
      </c>
      <c r="K3092" t="s">
        <v>150</v>
      </c>
      <c r="L3092" t="s">
        <v>18</v>
      </c>
      <c r="M3092" s="5">
        <v>501.53000000000003</v>
      </c>
    </row>
    <row r="3093" spans="1:13" x14ac:dyDescent="0.15">
      <c r="A3093" s="2">
        <v>45350</v>
      </c>
      <c r="B3093" s="3">
        <f t="shared" si="146"/>
        <v>2024</v>
      </c>
      <c r="C3093" t="str">
        <f t="shared" si="144"/>
        <v>2023-2024</v>
      </c>
      <c r="D3093" t="s">
        <v>147</v>
      </c>
      <c r="E3093" t="s">
        <v>117</v>
      </c>
      <c r="F3093" t="str">
        <f t="shared" si="145"/>
        <v>Queensland</v>
      </c>
      <c r="G3093" t="s">
        <v>35</v>
      </c>
      <c r="H3093">
        <v>4119</v>
      </c>
      <c r="I3093" t="s">
        <v>11</v>
      </c>
      <c r="J3093" t="s">
        <v>43</v>
      </c>
      <c r="K3093" t="s">
        <v>155</v>
      </c>
      <c r="L3093" t="s">
        <v>20</v>
      </c>
      <c r="M3093" s="5">
        <v>503.37000000000006</v>
      </c>
    </row>
    <row r="3094" spans="1:13" x14ac:dyDescent="0.15">
      <c r="A3094" s="2">
        <v>45106</v>
      </c>
      <c r="B3094" s="3">
        <f t="shared" si="146"/>
        <v>2023</v>
      </c>
      <c r="C3094" t="str">
        <f t="shared" si="144"/>
        <v>2022-2023</v>
      </c>
      <c r="D3094" t="s">
        <v>147</v>
      </c>
      <c r="E3094" t="s">
        <v>79</v>
      </c>
      <c r="F3094" t="str">
        <f t="shared" si="145"/>
        <v>Australian Capital Territory</v>
      </c>
      <c r="G3094" t="s">
        <v>80</v>
      </c>
      <c r="H3094">
        <v>2617</v>
      </c>
      <c r="I3094" t="s">
        <v>11</v>
      </c>
      <c r="J3094" t="s">
        <v>58</v>
      </c>
      <c r="K3094" t="s">
        <v>153</v>
      </c>
      <c r="L3094" t="s">
        <v>16</v>
      </c>
      <c r="M3094" s="5">
        <v>503.57</v>
      </c>
    </row>
    <row r="3095" spans="1:13" x14ac:dyDescent="0.15">
      <c r="A3095" s="2">
        <v>45381</v>
      </c>
      <c r="B3095" s="3">
        <f t="shared" si="146"/>
        <v>2024</v>
      </c>
      <c r="C3095" t="str">
        <f t="shared" si="144"/>
        <v>2023-2024</v>
      </c>
      <c r="D3095" t="s">
        <v>147</v>
      </c>
      <c r="E3095" t="s">
        <v>59</v>
      </c>
      <c r="F3095" t="str">
        <f t="shared" si="145"/>
        <v>Victoria</v>
      </c>
      <c r="G3095" t="s">
        <v>45</v>
      </c>
      <c r="H3095">
        <v>3280</v>
      </c>
      <c r="I3095" t="s">
        <v>11</v>
      </c>
      <c r="J3095" t="s">
        <v>60</v>
      </c>
      <c r="K3095" t="s">
        <v>150</v>
      </c>
      <c r="L3095" t="s">
        <v>18</v>
      </c>
      <c r="M3095" s="5">
        <v>504.09</v>
      </c>
    </row>
    <row r="3096" spans="1:13" x14ac:dyDescent="0.15">
      <c r="A3096" s="2">
        <v>45041</v>
      </c>
      <c r="B3096" s="3">
        <f t="shared" si="146"/>
        <v>2023</v>
      </c>
      <c r="C3096" t="str">
        <f t="shared" si="144"/>
        <v>2022-2023</v>
      </c>
      <c r="D3096" t="s">
        <v>147</v>
      </c>
      <c r="E3096" t="s">
        <v>143</v>
      </c>
      <c r="F3096" t="str">
        <f t="shared" si="145"/>
        <v>New South Wales</v>
      </c>
      <c r="G3096" t="s">
        <v>10</v>
      </c>
      <c r="H3096">
        <v>2154</v>
      </c>
      <c r="I3096" t="s">
        <v>11</v>
      </c>
      <c r="J3096" t="s">
        <v>27</v>
      </c>
      <c r="K3096" t="s">
        <v>149</v>
      </c>
      <c r="L3096" t="s">
        <v>15</v>
      </c>
      <c r="M3096" s="5">
        <v>504.9</v>
      </c>
    </row>
    <row r="3097" spans="1:13" x14ac:dyDescent="0.15">
      <c r="A3097" s="2">
        <v>44981</v>
      </c>
      <c r="B3097" s="3">
        <f t="shared" si="146"/>
        <v>2023</v>
      </c>
      <c r="C3097" t="str">
        <f t="shared" si="144"/>
        <v>2022-2023</v>
      </c>
      <c r="D3097" t="s">
        <v>147</v>
      </c>
      <c r="E3097" t="s">
        <v>98</v>
      </c>
      <c r="F3097" t="str">
        <f t="shared" si="145"/>
        <v>Victoria</v>
      </c>
      <c r="G3097" t="s">
        <v>45</v>
      </c>
      <c r="H3097">
        <v>3429</v>
      </c>
      <c r="I3097" t="s">
        <v>11</v>
      </c>
      <c r="J3097" t="s">
        <v>60</v>
      </c>
      <c r="K3097" t="s">
        <v>153</v>
      </c>
      <c r="L3097" t="s">
        <v>16</v>
      </c>
      <c r="M3097" s="5">
        <v>504.95000000000005</v>
      </c>
    </row>
    <row r="3098" spans="1:13" x14ac:dyDescent="0.15">
      <c r="A3098" s="2">
        <v>45054</v>
      </c>
      <c r="B3098" s="3">
        <f t="shared" si="146"/>
        <v>2023</v>
      </c>
      <c r="C3098" t="str">
        <f t="shared" si="144"/>
        <v>2022-2023</v>
      </c>
      <c r="D3098" t="s">
        <v>147</v>
      </c>
      <c r="E3098" t="s">
        <v>109</v>
      </c>
      <c r="F3098" t="str">
        <f t="shared" si="145"/>
        <v>New South Wales</v>
      </c>
      <c r="G3098" t="s">
        <v>10</v>
      </c>
      <c r="H3098">
        <v>2480</v>
      </c>
      <c r="I3098" t="s">
        <v>11</v>
      </c>
      <c r="J3098" t="s">
        <v>68</v>
      </c>
      <c r="K3098" t="s">
        <v>154</v>
      </c>
      <c r="L3098" t="s">
        <v>14</v>
      </c>
      <c r="M3098" s="5">
        <v>506.49000000000007</v>
      </c>
    </row>
    <row r="3099" spans="1:13" x14ac:dyDescent="0.15">
      <c r="A3099" s="2">
        <v>45232</v>
      </c>
      <c r="B3099" s="3">
        <f t="shared" si="146"/>
        <v>2024</v>
      </c>
      <c r="C3099" t="str">
        <f t="shared" si="144"/>
        <v>2023-2024</v>
      </c>
      <c r="D3099" t="s">
        <v>147</v>
      </c>
      <c r="E3099" t="s">
        <v>92</v>
      </c>
      <c r="F3099" t="str">
        <f t="shared" si="145"/>
        <v>Queensland</v>
      </c>
      <c r="G3099" t="s">
        <v>35</v>
      </c>
      <c r="H3099">
        <v>4068</v>
      </c>
      <c r="I3099" t="s">
        <v>11</v>
      </c>
      <c r="J3099" t="s">
        <v>43</v>
      </c>
      <c r="K3099" t="s">
        <v>150</v>
      </c>
      <c r="L3099" t="s">
        <v>18</v>
      </c>
      <c r="M3099" s="5">
        <v>506.61</v>
      </c>
    </row>
    <row r="3100" spans="1:13" x14ac:dyDescent="0.15">
      <c r="A3100" s="2">
        <v>45492</v>
      </c>
      <c r="B3100" s="3">
        <f t="shared" si="146"/>
        <v>2025</v>
      </c>
      <c r="C3100" t="str">
        <f t="shared" si="144"/>
        <v>2024-2025</v>
      </c>
      <c r="D3100" t="s">
        <v>147</v>
      </c>
      <c r="E3100" t="s">
        <v>125</v>
      </c>
      <c r="F3100" t="str">
        <f t="shared" si="145"/>
        <v>Victoria</v>
      </c>
      <c r="G3100" t="s">
        <v>45</v>
      </c>
      <c r="H3100">
        <v>3400</v>
      </c>
      <c r="I3100" t="s">
        <v>11</v>
      </c>
      <c r="J3100" t="s">
        <v>60</v>
      </c>
      <c r="K3100" t="s">
        <v>155</v>
      </c>
      <c r="L3100" t="s">
        <v>20</v>
      </c>
      <c r="M3100" s="5">
        <v>507.3</v>
      </c>
    </row>
    <row r="3101" spans="1:13" x14ac:dyDescent="0.15">
      <c r="A3101" s="2">
        <v>45013</v>
      </c>
      <c r="B3101" s="3">
        <f t="shared" si="146"/>
        <v>2023</v>
      </c>
      <c r="C3101" t="str">
        <f t="shared" si="144"/>
        <v>2022-2023</v>
      </c>
      <c r="D3101" t="s">
        <v>147</v>
      </c>
      <c r="E3101" t="s">
        <v>59</v>
      </c>
      <c r="F3101" t="str">
        <f t="shared" si="145"/>
        <v>Victoria</v>
      </c>
      <c r="G3101" t="s">
        <v>45</v>
      </c>
      <c r="H3101">
        <v>3280</v>
      </c>
      <c r="I3101" t="s">
        <v>11</v>
      </c>
      <c r="J3101" t="s">
        <v>60</v>
      </c>
      <c r="K3101" t="s">
        <v>19</v>
      </c>
      <c r="L3101" t="s">
        <v>23</v>
      </c>
      <c r="M3101" s="5">
        <v>507.41999999999996</v>
      </c>
    </row>
    <row r="3102" spans="1:13" x14ac:dyDescent="0.15">
      <c r="A3102" s="2">
        <v>45461</v>
      </c>
      <c r="B3102" s="3">
        <f t="shared" si="146"/>
        <v>2024</v>
      </c>
      <c r="C3102" t="str">
        <f t="shared" si="144"/>
        <v>2023-2024</v>
      </c>
      <c r="D3102" t="s">
        <v>147</v>
      </c>
      <c r="E3102" t="s">
        <v>116</v>
      </c>
      <c r="F3102" t="str">
        <f t="shared" si="145"/>
        <v>Western Australia</v>
      </c>
      <c r="G3102" t="s">
        <v>48</v>
      </c>
      <c r="H3102">
        <v>6725</v>
      </c>
      <c r="I3102" t="s">
        <v>11</v>
      </c>
      <c r="J3102" t="s">
        <v>77</v>
      </c>
      <c r="K3102" t="s">
        <v>150</v>
      </c>
      <c r="L3102" t="s">
        <v>18</v>
      </c>
      <c r="M3102" s="5">
        <v>507.79</v>
      </c>
    </row>
    <row r="3103" spans="1:13" x14ac:dyDescent="0.15">
      <c r="A3103" s="2">
        <v>45092</v>
      </c>
      <c r="B3103" s="3">
        <f t="shared" si="146"/>
        <v>2023</v>
      </c>
      <c r="C3103" t="str">
        <f t="shared" si="144"/>
        <v>2022-2023</v>
      </c>
      <c r="D3103" t="s">
        <v>147</v>
      </c>
      <c r="E3103" t="s">
        <v>47</v>
      </c>
      <c r="F3103" t="str">
        <f t="shared" si="145"/>
        <v>Western Australia</v>
      </c>
      <c r="G3103" t="s">
        <v>48</v>
      </c>
      <c r="H3103">
        <v>6030</v>
      </c>
      <c r="I3103" t="s">
        <v>11</v>
      </c>
      <c r="J3103" t="s">
        <v>49</v>
      </c>
      <c r="K3103" t="s">
        <v>152</v>
      </c>
      <c r="L3103" t="s">
        <v>13</v>
      </c>
      <c r="M3103" s="5">
        <v>508.53000000000003</v>
      </c>
    </row>
    <row r="3104" spans="1:13" x14ac:dyDescent="0.15">
      <c r="A3104" s="2">
        <v>44933</v>
      </c>
      <c r="B3104" s="3">
        <f t="shared" si="146"/>
        <v>2023</v>
      </c>
      <c r="C3104" t="str">
        <f t="shared" si="144"/>
        <v>2022-2023</v>
      </c>
      <c r="D3104" t="s">
        <v>147</v>
      </c>
      <c r="E3104" t="s">
        <v>95</v>
      </c>
      <c r="F3104" t="str">
        <f t="shared" si="145"/>
        <v>Victoria</v>
      </c>
      <c r="G3104" t="s">
        <v>45</v>
      </c>
      <c r="H3104">
        <v>3931</v>
      </c>
      <c r="I3104" t="s">
        <v>11</v>
      </c>
      <c r="J3104" t="s">
        <v>55</v>
      </c>
      <c r="K3104" t="s">
        <v>155</v>
      </c>
      <c r="L3104" t="s">
        <v>20</v>
      </c>
      <c r="M3104" s="5">
        <v>510.02000000000004</v>
      </c>
    </row>
    <row r="3105" spans="1:13" x14ac:dyDescent="0.15">
      <c r="A3105" s="2">
        <v>45175</v>
      </c>
      <c r="B3105" s="3">
        <f t="shared" si="146"/>
        <v>2024</v>
      </c>
      <c r="C3105" t="str">
        <f t="shared" si="144"/>
        <v>2023-2024</v>
      </c>
      <c r="D3105" t="s">
        <v>148</v>
      </c>
      <c r="E3105" t="s">
        <v>146</v>
      </c>
      <c r="F3105" t="str">
        <f t="shared" si="145"/>
        <v>Victoria</v>
      </c>
      <c r="G3105" t="s">
        <v>45</v>
      </c>
      <c r="H3105">
        <v>3353</v>
      </c>
      <c r="I3105" t="s">
        <v>11</v>
      </c>
      <c r="J3105" t="s">
        <v>60</v>
      </c>
      <c r="K3105" t="s">
        <v>151</v>
      </c>
      <c r="L3105" t="s">
        <v>21</v>
      </c>
      <c r="M3105" s="5">
        <v>510.05</v>
      </c>
    </row>
    <row r="3106" spans="1:13" x14ac:dyDescent="0.15">
      <c r="A3106" s="2">
        <v>45521</v>
      </c>
      <c r="B3106" s="3">
        <f t="shared" si="146"/>
        <v>2025</v>
      </c>
      <c r="C3106" t="str">
        <f t="shared" si="144"/>
        <v>2024-2025</v>
      </c>
      <c r="D3106" t="s">
        <v>148</v>
      </c>
      <c r="E3106" t="s">
        <v>106</v>
      </c>
      <c r="F3106" t="str">
        <f t="shared" si="145"/>
        <v>Victoria</v>
      </c>
      <c r="G3106" t="s">
        <v>45</v>
      </c>
      <c r="H3106">
        <v>3915</v>
      </c>
      <c r="I3106" t="s">
        <v>11</v>
      </c>
      <c r="J3106" t="s">
        <v>55</v>
      </c>
      <c r="K3106" t="s">
        <v>152</v>
      </c>
      <c r="L3106" t="s">
        <v>13</v>
      </c>
      <c r="M3106" s="5">
        <v>510.09</v>
      </c>
    </row>
    <row r="3107" spans="1:13" x14ac:dyDescent="0.15">
      <c r="A3107" s="2">
        <v>45570</v>
      </c>
      <c r="B3107" s="3">
        <f t="shared" si="146"/>
        <v>2025</v>
      </c>
      <c r="C3107" t="str">
        <f t="shared" si="144"/>
        <v>2024-2025</v>
      </c>
      <c r="D3107" t="s">
        <v>147</v>
      </c>
      <c r="E3107" t="s">
        <v>122</v>
      </c>
      <c r="F3107" t="str">
        <f t="shared" si="145"/>
        <v>New South Wales</v>
      </c>
      <c r="G3107" t="s">
        <v>10</v>
      </c>
      <c r="H3107">
        <v>2650</v>
      </c>
      <c r="I3107" t="s">
        <v>11</v>
      </c>
      <c r="J3107" t="s">
        <v>25</v>
      </c>
      <c r="K3107" t="s">
        <v>154</v>
      </c>
      <c r="L3107" t="s">
        <v>14</v>
      </c>
      <c r="M3107" s="5">
        <v>510.34</v>
      </c>
    </row>
    <row r="3108" spans="1:13" x14ac:dyDescent="0.15">
      <c r="A3108" s="2">
        <v>44994</v>
      </c>
      <c r="B3108" s="3">
        <f t="shared" si="146"/>
        <v>2023</v>
      </c>
      <c r="C3108" t="str">
        <f t="shared" si="144"/>
        <v>2022-2023</v>
      </c>
      <c r="D3108" t="s">
        <v>148</v>
      </c>
      <c r="E3108" t="s">
        <v>129</v>
      </c>
      <c r="F3108" t="str">
        <f t="shared" si="145"/>
        <v>Tasmania</v>
      </c>
      <c r="G3108" t="s">
        <v>70</v>
      </c>
      <c r="H3108">
        <v>7010</v>
      </c>
      <c r="I3108" t="s">
        <v>11</v>
      </c>
      <c r="J3108" t="s">
        <v>71</v>
      </c>
      <c r="K3108" t="s">
        <v>150</v>
      </c>
      <c r="L3108" t="s">
        <v>18</v>
      </c>
      <c r="M3108" s="5">
        <v>510.4</v>
      </c>
    </row>
    <row r="3109" spans="1:13" x14ac:dyDescent="0.15">
      <c r="A3109" s="2">
        <v>45639</v>
      </c>
      <c r="B3109" s="3">
        <f t="shared" si="146"/>
        <v>2025</v>
      </c>
      <c r="C3109" t="str">
        <f t="shared" si="144"/>
        <v>2024-2025</v>
      </c>
      <c r="D3109" t="s">
        <v>147</v>
      </c>
      <c r="E3109" t="s">
        <v>142</v>
      </c>
      <c r="F3109" t="str">
        <f t="shared" si="145"/>
        <v>Australian Capital Territory</v>
      </c>
      <c r="G3109" t="s">
        <v>80</v>
      </c>
      <c r="H3109">
        <v>2609</v>
      </c>
      <c r="I3109" t="s">
        <v>11</v>
      </c>
      <c r="J3109" t="s">
        <v>58</v>
      </c>
      <c r="K3109" t="s">
        <v>151</v>
      </c>
      <c r="L3109" t="s">
        <v>21</v>
      </c>
      <c r="M3109" s="5">
        <v>510.53</v>
      </c>
    </row>
    <row r="3110" spans="1:13" x14ac:dyDescent="0.15">
      <c r="A3110" s="2">
        <v>45288</v>
      </c>
      <c r="B3110" s="3">
        <f t="shared" si="146"/>
        <v>2024</v>
      </c>
      <c r="C3110" t="str">
        <f t="shared" si="144"/>
        <v>2023-2024</v>
      </c>
      <c r="D3110" t="s">
        <v>147</v>
      </c>
      <c r="E3110" t="s">
        <v>52</v>
      </c>
      <c r="F3110" t="str">
        <f t="shared" si="145"/>
        <v>Victoria</v>
      </c>
      <c r="G3110" t="s">
        <v>45</v>
      </c>
      <c r="H3110">
        <v>3030</v>
      </c>
      <c r="I3110" t="s">
        <v>11</v>
      </c>
      <c r="J3110" t="s">
        <v>46</v>
      </c>
      <c r="K3110" t="s">
        <v>151</v>
      </c>
      <c r="L3110" t="s">
        <v>21</v>
      </c>
      <c r="M3110" s="5">
        <v>510.80000000000007</v>
      </c>
    </row>
    <row r="3111" spans="1:13" x14ac:dyDescent="0.15">
      <c r="A3111" s="2">
        <v>45327</v>
      </c>
      <c r="B3111" s="3">
        <f t="shared" si="146"/>
        <v>2024</v>
      </c>
      <c r="C3111" t="str">
        <f t="shared" si="144"/>
        <v>2023-2024</v>
      </c>
      <c r="D3111" t="s">
        <v>147</v>
      </c>
      <c r="E3111" t="s">
        <v>145</v>
      </c>
      <c r="F3111" t="str">
        <f t="shared" si="145"/>
        <v>New South Wales</v>
      </c>
      <c r="G3111" t="s">
        <v>10</v>
      </c>
      <c r="H3111">
        <v>2101</v>
      </c>
      <c r="I3111" t="s">
        <v>11</v>
      </c>
      <c r="J3111" t="s">
        <v>27</v>
      </c>
      <c r="K3111" t="s">
        <v>19</v>
      </c>
      <c r="L3111" t="s">
        <v>23</v>
      </c>
      <c r="M3111" s="5">
        <v>511.24</v>
      </c>
    </row>
    <row r="3112" spans="1:13" x14ac:dyDescent="0.15">
      <c r="A3112" s="2">
        <v>45115</v>
      </c>
      <c r="B3112" s="3">
        <f t="shared" si="146"/>
        <v>2024</v>
      </c>
      <c r="C3112" t="str">
        <f t="shared" si="144"/>
        <v>2023-2024</v>
      </c>
      <c r="D3112" t="s">
        <v>147</v>
      </c>
      <c r="E3112" t="s">
        <v>39</v>
      </c>
      <c r="F3112" t="str">
        <f t="shared" si="145"/>
        <v>South Australia</v>
      </c>
      <c r="G3112" t="s">
        <v>32</v>
      </c>
      <c r="H3112">
        <v>5343</v>
      </c>
      <c r="I3112" t="s">
        <v>11</v>
      </c>
      <c r="J3112" t="s">
        <v>38</v>
      </c>
      <c r="K3112" t="s">
        <v>153</v>
      </c>
      <c r="L3112" t="s">
        <v>16</v>
      </c>
      <c r="M3112" s="5">
        <v>511.34000000000003</v>
      </c>
    </row>
    <row r="3113" spans="1:13" x14ac:dyDescent="0.15">
      <c r="A3113" s="2">
        <v>45128</v>
      </c>
      <c r="B3113" s="3">
        <f t="shared" si="146"/>
        <v>2024</v>
      </c>
      <c r="C3113" t="str">
        <f t="shared" si="144"/>
        <v>2023-2024</v>
      </c>
      <c r="D3113" t="s">
        <v>147</v>
      </c>
      <c r="E3113" t="s">
        <v>117</v>
      </c>
      <c r="F3113" t="str">
        <f t="shared" si="145"/>
        <v>Queensland</v>
      </c>
      <c r="G3113" t="s">
        <v>35</v>
      </c>
      <c r="H3113">
        <v>4119</v>
      </c>
      <c r="I3113" t="s">
        <v>11</v>
      </c>
      <c r="J3113" t="s">
        <v>43</v>
      </c>
      <c r="K3113" t="s">
        <v>154</v>
      </c>
      <c r="L3113" t="s">
        <v>14</v>
      </c>
      <c r="M3113" s="5">
        <v>512.78</v>
      </c>
    </row>
    <row r="3114" spans="1:13" x14ac:dyDescent="0.15">
      <c r="A3114" s="2">
        <v>45394</v>
      </c>
      <c r="B3114" s="3">
        <f t="shared" si="146"/>
        <v>2024</v>
      </c>
      <c r="C3114" t="str">
        <f t="shared" si="144"/>
        <v>2023-2024</v>
      </c>
      <c r="D3114" t="s">
        <v>147</v>
      </c>
      <c r="E3114" t="s">
        <v>122</v>
      </c>
      <c r="F3114" t="str">
        <f t="shared" si="145"/>
        <v>New South Wales</v>
      </c>
      <c r="G3114" t="s">
        <v>10</v>
      </c>
      <c r="H3114">
        <v>2650</v>
      </c>
      <c r="I3114" t="s">
        <v>11</v>
      </c>
      <c r="J3114" t="s">
        <v>25</v>
      </c>
      <c r="K3114" t="s">
        <v>156</v>
      </c>
      <c r="L3114" t="s">
        <v>17</v>
      </c>
      <c r="M3114" s="5">
        <v>514.15</v>
      </c>
    </row>
    <row r="3115" spans="1:13" x14ac:dyDescent="0.15">
      <c r="A3115" s="2">
        <v>45040</v>
      </c>
      <c r="B3115" s="3">
        <f t="shared" si="146"/>
        <v>2023</v>
      </c>
      <c r="C3115" t="str">
        <f t="shared" si="144"/>
        <v>2022-2023</v>
      </c>
      <c r="D3115" t="s">
        <v>147</v>
      </c>
      <c r="E3115" t="s">
        <v>37</v>
      </c>
      <c r="F3115" t="str">
        <f t="shared" si="145"/>
        <v>South Australia</v>
      </c>
      <c r="G3115" t="s">
        <v>32</v>
      </c>
      <c r="H3115">
        <v>5607</v>
      </c>
      <c r="I3115" t="s">
        <v>11</v>
      </c>
      <c r="J3115" t="s">
        <v>38</v>
      </c>
      <c r="K3115" t="s">
        <v>152</v>
      </c>
      <c r="L3115" t="s">
        <v>13</v>
      </c>
      <c r="M3115" s="5">
        <v>514.5</v>
      </c>
    </row>
    <row r="3116" spans="1:13" x14ac:dyDescent="0.15">
      <c r="A3116" s="2">
        <v>44961</v>
      </c>
      <c r="B3116" s="3">
        <f t="shared" si="146"/>
        <v>2023</v>
      </c>
      <c r="C3116" t="str">
        <f t="shared" si="144"/>
        <v>2022-2023</v>
      </c>
      <c r="D3116" t="s">
        <v>147</v>
      </c>
      <c r="E3116" t="s">
        <v>97</v>
      </c>
      <c r="F3116" t="str">
        <f t="shared" si="145"/>
        <v>Tasmania</v>
      </c>
      <c r="G3116" t="s">
        <v>70</v>
      </c>
      <c r="H3116">
        <v>7250</v>
      </c>
      <c r="I3116" t="s">
        <v>11</v>
      </c>
      <c r="J3116" t="s">
        <v>71</v>
      </c>
      <c r="K3116" t="s">
        <v>155</v>
      </c>
      <c r="L3116" t="s">
        <v>20</v>
      </c>
      <c r="M3116" s="5">
        <v>514.98</v>
      </c>
    </row>
    <row r="3117" spans="1:13" x14ac:dyDescent="0.15">
      <c r="A3117" s="2">
        <v>45586</v>
      </c>
      <c r="B3117" s="3">
        <f t="shared" si="146"/>
        <v>2025</v>
      </c>
      <c r="C3117" t="str">
        <f t="shared" si="144"/>
        <v>2024-2025</v>
      </c>
      <c r="D3117" t="s">
        <v>147</v>
      </c>
      <c r="E3117" t="s">
        <v>99</v>
      </c>
      <c r="F3117" t="str">
        <f t="shared" si="145"/>
        <v>Victoria</v>
      </c>
      <c r="G3117" t="s">
        <v>45</v>
      </c>
      <c r="H3117">
        <v>3148</v>
      </c>
      <c r="I3117" t="s">
        <v>11</v>
      </c>
      <c r="J3117" t="s">
        <v>63</v>
      </c>
      <c r="K3117" t="s">
        <v>152</v>
      </c>
      <c r="L3117" t="s">
        <v>13</v>
      </c>
      <c r="M3117" s="5">
        <v>515.17000000000007</v>
      </c>
    </row>
    <row r="3118" spans="1:13" x14ac:dyDescent="0.15">
      <c r="A3118" s="2">
        <v>45026</v>
      </c>
      <c r="B3118" s="3">
        <f t="shared" si="146"/>
        <v>2023</v>
      </c>
      <c r="C3118" t="str">
        <f t="shared" si="144"/>
        <v>2022-2023</v>
      </c>
      <c r="D3118" t="s">
        <v>148</v>
      </c>
      <c r="E3118" t="s">
        <v>54</v>
      </c>
      <c r="F3118" t="str">
        <f t="shared" si="145"/>
        <v>Victoria</v>
      </c>
      <c r="G3118" t="s">
        <v>45</v>
      </c>
      <c r="H3118">
        <v>3977</v>
      </c>
      <c r="I3118" t="s">
        <v>11</v>
      </c>
      <c r="J3118" t="s">
        <v>55</v>
      </c>
      <c r="K3118" t="s">
        <v>154</v>
      </c>
      <c r="L3118" t="s">
        <v>14</v>
      </c>
      <c r="M3118" s="5">
        <v>516.29999999999995</v>
      </c>
    </row>
    <row r="3119" spans="1:13" x14ac:dyDescent="0.15">
      <c r="A3119" s="2">
        <v>45408</v>
      </c>
      <c r="B3119" s="3">
        <f t="shared" si="146"/>
        <v>2024</v>
      </c>
      <c r="C3119" t="str">
        <f t="shared" si="144"/>
        <v>2023-2024</v>
      </c>
      <c r="D3119" t="s">
        <v>147</v>
      </c>
      <c r="E3119" t="s">
        <v>108</v>
      </c>
      <c r="F3119" t="str">
        <f t="shared" si="145"/>
        <v>Victoria</v>
      </c>
      <c r="G3119" t="s">
        <v>45</v>
      </c>
      <c r="H3119">
        <v>3018</v>
      </c>
      <c r="I3119" t="s">
        <v>11</v>
      </c>
      <c r="J3119" t="s">
        <v>46</v>
      </c>
      <c r="K3119" t="s">
        <v>19</v>
      </c>
      <c r="L3119" t="s">
        <v>23</v>
      </c>
      <c r="M3119" s="5">
        <v>517.26</v>
      </c>
    </row>
    <row r="3120" spans="1:13" x14ac:dyDescent="0.15">
      <c r="A3120" s="2">
        <v>45057</v>
      </c>
      <c r="B3120" s="3">
        <f t="shared" si="146"/>
        <v>2023</v>
      </c>
      <c r="C3120" t="str">
        <f t="shared" si="144"/>
        <v>2022-2023</v>
      </c>
      <c r="D3120" t="s">
        <v>147</v>
      </c>
      <c r="E3120" t="s">
        <v>132</v>
      </c>
      <c r="F3120" t="str">
        <f t="shared" si="145"/>
        <v>New South Wales</v>
      </c>
      <c r="G3120" t="s">
        <v>10</v>
      </c>
      <c r="H3120">
        <v>2800</v>
      </c>
      <c r="I3120" t="s">
        <v>11</v>
      </c>
      <c r="J3120" t="s">
        <v>25</v>
      </c>
      <c r="K3120" t="s">
        <v>154</v>
      </c>
      <c r="L3120" t="s">
        <v>14</v>
      </c>
      <c r="M3120" s="5">
        <v>518.5</v>
      </c>
    </row>
    <row r="3121" spans="1:13" x14ac:dyDescent="0.15">
      <c r="A3121" s="2">
        <v>45432</v>
      </c>
      <c r="B3121" s="3">
        <f t="shared" si="146"/>
        <v>2024</v>
      </c>
      <c r="C3121" t="str">
        <f t="shared" si="144"/>
        <v>2023-2024</v>
      </c>
      <c r="D3121" t="s">
        <v>148</v>
      </c>
      <c r="E3121" t="s">
        <v>88</v>
      </c>
      <c r="F3121" t="str">
        <f t="shared" si="145"/>
        <v>South Australia</v>
      </c>
      <c r="G3121" t="s">
        <v>32</v>
      </c>
      <c r="H3121">
        <v>5011</v>
      </c>
      <c r="I3121" t="s">
        <v>11</v>
      </c>
      <c r="J3121" t="s">
        <v>33</v>
      </c>
      <c r="K3121" t="s">
        <v>152</v>
      </c>
      <c r="L3121" t="s">
        <v>13</v>
      </c>
      <c r="M3121" s="5">
        <v>519.22</v>
      </c>
    </row>
    <row r="3122" spans="1:13" x14ac:dyDescent="0.15">
      <c r="A3122" s="2">
        <v>45158</v>
      </c>
      <c r="B3122" s="3">
        <f t="shared" si="146"/>
        <v>2024</v>
      </c>
      <c r="C3122" t="str">
        <f t="shared" si="144"/>
        <v>2023-2024</v>
      </c>
      <c r="D3122" t="s">
        <v>147</v>
      </c>
      <c r="E3122" t="s">
        <v>44</v>
      </c>
      <c r="F3122" t="str">
        <f t="shared" si="145"/>
        <v>Victoria</v>
      </c>
      <c r="G3122" t="s">
        <v>45</v>
      </c>
      <c r="H3122">
        <v>3066</v>
      </c>
      <c r="I3122" t="s">
        <v>11</v>
      </c>
      <c r="J3122" t="s">
        <v>46</v>
      </c>
      <c r="K3122" t="s">
        <v>153</v>
      </c>
      <c r="L3122" t="s">
        <v>16</v>
      </c>
      <c r="M3122" s="5">
        <v>519.43000000000006</v>
      </c>
    </row>
    <row r="3123" spans="1:13" x14ac:dyDescent="0.15">
      <c r="A3123" s="2">
        <v>44954</v>
      </c>
      <c r="B3123" s="3">
        <f t="shared" si="146"/>
        <v>2023</v>
      </c>
      <c r="C3123" t="str">
        <f t="shared" si="144"/>
        <v>2022-2023</v>
      </c>
      <c r="D3123" t="s">
        <v>148</v>
      </c>
      <c r="E3123" t="s">
        <v>106</v>
      </c>
      <c r="F3123" t="str">
        <f t="shared" si="145"/>
        <v>Victoria</v>
      </c>
      <c r="G3123" t="s">
        <v>45</v>
      </c>
      <c r="H3123">
        <v>3915</v>
      </c>
      <c r="I3123" t="s">
        <v>11</v>
      </c>
      <c r="J3123" t="s">
        <v>55</v>
      </c>
      <c r="K3123" t="s">
        <v>149</v>
      </c>
      <c r="L3123" t="s">
        <v>15</v>
      </c>
      <c r="M3123" s="5">
        <v>520.21999999999991</v>
      </c>
    </row>
    <row r="3124" spans="1:13" x14ac:dyDescent="0.15">
      <c r="A3124" s="2">
        <v>45489</v>
      </c>
      <c r="B3124" s="3">
        <f t="shared" si="146"/>
        <v>2025</v>
      </c>
      <c r="C3124" t="str">
        <f t="shared" si="144"/>
        <v>2024-2025</v>
      </c>
      <c r="D3124" t="s">
        <v>147</v>
      </c>
      <c r="E3124" t="s">
        <v>65</v>
      </c>
      <c r="F3124" t="str">
        <f t="shared" si="145"/>
        <v>New South Wales</v>
      </c>
      <c r="G3124" t="s">
        <v>10</v>
      </c>
      <c r="H3124">
        <v>2541</v>
      </c>
      <c r="I3124" t="s">
        <v>11</v>
      </c>
      <c r="J3124" t="s">
        <v>58</v>
      </c>
      <c r="K3124" t="s">
        <v>154</v>
      </c>
      <c r="L3124" t="s">
        <v>14</v>
      </c>
      <c r="M3124" s="5">
        <v>521.34999999999991</v>
      </c>
    </row>
    <row r="3125" spans="1:13" x14ac:dyDescent="0.15">
      <c r="A3125" s="2">
        <v>44977</v>
      </c>
      <c r="B3125" s="3">
        <f t="shared" si="146"/>
        <v>2023</v>
      </c>
      <c r="C3125" t="str">
        <f t="shared" si="144"/>
        <v>2022-2023</v>
      </c>
      <c r="D3125" t="s">
        <v>147</v>
      </c>
      <c r="E3125" t="s">
        <v>114</v>
      </c>
      <c r="F3125" t="str">
        <f t="shared" si="145"/>
        <v>Victoria</v>
      </c>
      <c r="G3125" t="s">
        <v>45</v>
      </c>
      <c r="H3125">
        <v>3551</v>
      </c>
      <c r="I3125" t="s">
        <v>11</v>
      </c>
      <c r="J3125" t="s">
        <v>60</v>
      </c>
      <c r="K3125" t="s">
        <v>154</v>
      </c>
      <c r="L3125" t="s">
        <v>14</v>
      </c>
      <c r="M3125" s="5">
        <v>521.3900000000001</v>
      </c>
    </row>
    <row r="3126" spans="1:13" x14ac:dyDescent="0.15">
      <c r="A3126" s="2">
        <v>45143</v>
      </c>
      <c r="B3126" s="3">
        <f t="shared" si="146"/>
        <v>2024</v>
      </c>
      <c r="C3126" t="str">
        <f t="shared" si="144"/>
        <v>2023-2024</v>
      </c>
      <c r="D3126" t="s">
        <v>147</v>
      </c>
      <c r="E3126" t="s">
        <v>139</v>
      </c>
      <c r="F3126" t="str">
        <f t="shared" si="145"/>
        <v>New South Wales</v>
      </c>
      <c r="G3126" t="s">
        <v>10</v>
      </c>
      <c r="H3126">
        <v>2020</v>
      </c>
      <c r="I3126" t="s">
        <v>11</v>
      </c>
      <c r="J3126" t="s">
        <v>12</v>
      </c>
      <c r="K3126" t="s">
        <v>149</v>
      </c>
      <c r="L3126" t="s">
        <v>15</v>
      </c>
      <c r="M3126" s="5">
        <v>521.62999999999988</v>
      </c>
    </row>
    <row r="3127" spans="1:13" x14ac:dyDescent="0.15">
      <c r="A3127" s="2">
        <v>45333</v>
      </c>
      <c r="B3127" s="3">
        <f t="shared" si="146"/>
        <v>2024</v>
      </c>
      <c r="C3127" t="str">
        <f t="shared" si="144"/>
        <v>2023-2024</v>
      </c>
      <c r="D3127" t="s">
        <v>147</v>
      </c>
      <c r="E3127" t="s">
        <v>143</v>
      </c>
      <c r="F3127" t="str">
        <f t="shared" si="145"/>
        <v>New South Wales</v>
      </c>
      <c r="G3127" t="s">
        <v>10</v>
      </c>
      <c r="H3127">
        <v>2154</v>
      </c>
      <c r="I3127" t="s">
        <v>11</v>
      </c>
      <c r="J3127" t="s">
        <v>27</v>
      </c>
      <c r="K3127" t="s">
        <v>150</v>
      </c>
      <c r="L3127" t="s">
        <v>18</v>
      </c>
      <c r="M3127" s="5">
        <v>521.81999999999994</v>
      </c>
    </row>
    <row r="3128" spans="1:13" x14ac:dyDescent="0.15">
      <c r="A3128" s="2">
        <v>45434</v>
      </c>
      <c r="B3128" s="3">
        <f t="shared" si="146"/>
        <v>2024</v>
      </c>
      <c r="C3128" t="str">
        <f t="shared" si="144"/>
        <v>2023-2024</v>
      </c>
      <c r="D3128" t="s">
        <v>148</v>
      </c>
      <c r="E3128" t="s">
        <v>135</v>
      </c>
      <c r="F3128" t="str">
        <f t="shared" si="145"/>
        <v>Victoria</v>
      </c>
      <c r="G3128" t="s">
        <v>45</v>
      </c>
      <c r="H3128">
        <v>3550</v>
      </c>
      <c r="I3128" t="s">
        <v>11</v>
      </c>
      <c r="J3128" t="s">
        <v>60</v>
      </c>
      <c r="K3128" t="s">
        <v>154</v>
      </c>
      <c r="L3128" t="s">
        <v>14</v>
      </c>
      <c r="M3128" s="5">
        <v>521.99</v>
      </c>
    </row>
    <row r="3129" spans="1:13" x14ac:dyDescent="0.15">
      <c r="A3129" s="2">
        <v>45250</v>
      </c>
      <c r="B3129" s="3">
        <f t="shared" si="146"/>
        <v>2024</v>
      </c>
      <c r="C3129" t="str">
        <f t="shared" si="144"/>
        <v>2023-2024</v>
      </c>
      <c r="D3129" t="s">
        <v>147</v>
      </c>
      <c r="E3129" t="s">
        <v>121</v>
      </c>
      <c r="F3129" t="str">
        <f t="shared" si="145"/>
        <v>Queensland</v>
      </c>
      <c r="G3129" t="s">
        <v>35</v>
      </c>
      <c r="H3129">
        <v>4700</v>
      </c>
      <c r="I3129" t="s">
        <v>11</v>
      </c>
      <c r="J3129" t="s">
        <v>51</v>
      </c>
      <c r="K3129" t="s">
        <v>150</v>
      </c>
      <c r="L3129" t="s">
        <v>18</v>
      </c>
      <c r="M3129" s="5">
        <v>522.95000000000005</v>
      </c>
    </row>
    <row r="3130" spans="1:13" x14ac:dyDescent="0.15">
      <c r="A3130" s="2">
        <v>45570</v>
      </c>
      <c r="B3130" s="3">
        <f t="shared" si="146"/>
        <v>2025</v>
      </c>
      <c r="C3130" t="str">
        <f t="shared" si="144"/>
        <v>2024-2025</v>
      </c>
      <c r="D3130" t="s">
        <v>147</v>
      </c>
      <c r="E3130" t="s">
        <v>69</v>
      </c>
      <c r="F3130" t="str">
        <f t="shared" si="145"/>
        <v>Tasmania</v>
      </c>
      <c r="G3130" t="s">
        <v>70</v>
      </c>
      <c r="H3130">
        <v>7018</v>
      </c>
      <c r="I3130" t="s">
        <v>11</v>
      </c>
      <c r="J3130" t="s">
        <v>71</v>
      </c>
      <c r="K3130" t="s">
        <v>149</v>
      </c>
      <c r="L3130" t="s">
        <v>15</v>
      </c>
      <c r="M3130" s="5">
        <v>523.21</v>
      </c>
    </row>
    <row r="3131" spans="1:13" x14ac:dyDescent="0.15">
      <c r="A3131" s="2">
        <v>45255</v>
      </c>
      <c r="B3131" s="3">
        <f t="shared" si="146"/>
        <v>2024</v>
      </c>
      <c r="C3131" t="str">
        <f t="shared" si="144"/>
        <v>2023-2024</v>
      </c>
      <c r="D3131" t="s">
        <v>147</v>
      </c>
      <c r="E3131" t="s">
        <v>113</v>
      </c>
      <c r="F3131" t="str">
        <f t="shared" si="145"/>
        <v>Queensland</v>
      </c>
      <c r="G3131" t="s">
        <v>35</v>
      </c>
      <c r="H3131">
        <v>4215</v>
      </c>
      <c r="I3131" t="s">
        <v>11</v>
      </c>
      <c r="J3131" t="s">
        <v>104</v>
      </c>
      <c r="K3131" t="s">
        <v>151</v>
      </c>
      <c r="L3131" t="s">
        <v>21</v>
      </c>
      <c r="M3131" s="5">
        <v>523.76</v>
      </c>
    </row>
    <row r="3132" spans="1:13" x14ac:dyDescent="0.15">
      <c r="A3132" s="2">
        <v>45599</v>
      </c>
      <c r="B3132" s="3">
        <f t="shared" si="146"/>
        <v>2025</v>
      </c>
      <c r="C3132" t="str">
        <f t="shared" si="144"/>
        <v>2024-2025</v>
      </c>
      <c r="D3132" t="s">
        <v>147</v>
      </c>
      <c r="E3132" t="s">
        <v>116</v>
      </c>
      <c r="F3132" t="str">
        <f t="shared" si="145"/>
        <v>Western Australia</v>
      </c>
      <c r="G3132" t="s">
        <v>48</v>
      </c>
      <c r="H3132">
        <v>6725</v>
      </c>
      <c r="I3132" t="s">
        <v>11</v>
      </c>
      <c r="J3132" t="s">
        <v>77</v>
      </c>
      <c r="K3132" t="s">
        <v>153</v>
      </c>
      <c r="L3132" t="s">
        <v>16</v>
      </c>
      <c r="M3132" s="5">
        <v>523.91000000000008</v>
      </c>
    </row>
    <row r="3133" spans="1:13" x14ac:dyDescent="0.15">
      <c r="A3133" s="2">
        <v>45089</v>
      </c>
      <c r="B3133" s="3">
        <f t="shared" si="146"/>
        <v>2023</v>
      </c>
      <c r="C3133" t="str">
        <f t="shared" si="144"/>
        <v>2022-2023</v>
      </c>
      <c r="D3133" t="s">
        <v>147</v>
      </c>
      <c r="E3133" t="s">
        <v>141</v>
      </c>
      <c r="F3133" t="str">
        <f t="shared" si="145"/>
        <v>Western Australia</v>
      </c>
      <c r="G3133" t="s">
        <v>48</v>
      </c>
      <c r="H3133">
        <v>6052</v>
      </c>
      <c r="I3133" t="s">
        <v>11</v>
      </c>
      <c r="J3133" t="s">
        <v>49</v>
      </c>
      <c r="K3133" t="s">
        <v>152</v>
      </c>
      <c r="L3133" t="s">
        <v>13</v>
      </c>
      <c r="M3133" s="5">
        <v>525.13</v>
      </c>
    </row>
    <row r="3134" spans="1:13" x14ac:dyDescent="0.15">
      <c r="A3134" s="2">
        <v>45054</v>
      </c>
      <c r="B3134" s="3">
        <f t="shared" si="146"/>
        <v>2023</v>
      </c>
      <c r="C3134" t="str">
        <f t="shared" si="144"/>
        <v>2022-2023</v>
      </c>
      <c r="D3134" t="s">
        <v>147</v>
      </c>
      <c r="E3134" t="s">
        <v>93</v>
      </c>
      <c r="F3134" t="str">
        <f t="shared" si="145"/>
        <v>Western Australia</v>
      </c>
      <c r="G3134" t="s">
        <v>48</v>
      </c>
      <c r="H3134">
        <v>6112</v>
      </c>
      <c r="I3134" t="s">
        <v>11</v>
      </c>
      <c r="J3134" t="s">
        <v>94</v>
      </c>
      <c r="K3134" t="s">
        <v>150</v>
      </c>
      <c r="L3134" t="s">
        <v>18</v>
      </c>
      <c r="M3134" s="5">
        <v>525.1400000000001</v>
      </c>
    </row>
    <row r="3135" spans="1:13" x14ac:dyDescent="0.15">
      <c r="A3135" s="2">
        <v>44982</v>
      </c>
      <c r="B3135" s="3">
        <f t="shared" si="146"/>
        <v>2023</v>
      </c>
      <c r="C3135" t="str">
        <f t="shared" si="144"/>
        <v>2022-2023</v>
      </c>
      <c r="D3135" t="s">
        <v>147</v>
      </c>
      <c r="E3135" t="s">
        <v>42</v>
      </c>
      <c r="F3135" t="str">
        <f t="shared" si="145"/>
        <v>Queensland</v>
      </c>
      <c r="G3135" t="s">
        <v>35</v>
      </c>
      <c r="H3135">
        <v>4053</v>
      </c>
      <c r="I3135" t="s">
        <v>11</v>
      </c>
      <c r="J3135" t="s">
        <v>43</v>
      </c>
      <c r="K3135" t="s">
        <v>151</v>
      </c>
      <c r="L3135" t="s">
        <v>21</v>
      </c>
      <c r="M3135" s="5">
        <v>525.38000000000011</v>
      </c>
    </row>
    <row r="3136" spans="1:13" x14ac:dyDescent="0.15">
      <c r="A3136" s="2">
        <v>45455</v>
      </c>
      <c r="B3136" s="3">
        <f t="shared" si="146"/>
        <v>2024</v>
      </c>
      <c r="C3136" t="str">
        <f t="shared" si="144"/>
        <v>2023-2024</v>
      </c>
      <c r="D3136" t="s">
        <v>147</v>
      </c>
      <c r="E3136" t="s">
        <v>86</v>
      </c>
      <c r="F3136" t="str">
        <f t="shared" si="145"/>
        <v>New South Wales</v>
      </c>
      <c r="G3136" t="s">
        <v>10</v>
      </c>
      <c r="H3136">
        <v>2064</v>
      </c>
      <c r="I3136" t="s">
        <v>11</v>
      </c>
      <c r="J3136" t="s">
        <v>12</v>
      </c>
      <c r="K3136" t="s">
        <v>150</v>
      </c>
      <c r="L3136" t="s">
        <v>18</v>
      </c>
      <c r="M3136" s="5">
        <v>525.5</v>
      </c>
    </row>
    <row r="3137" spans="1:13" x14ac:dyDescent="0.15">
      <c r="A3137" s="2">
        <v>45156</v>
      </c>
      <c r="B3137" s="3">
        <f t="shared" si="146"/>
        <v>2024</v>
      </c>
      <c r="C3137" t="str">
        <f t="shared" si="144"/>
        <v>2023-2024</v>
      </c>
      <c r="D3137" t="s">
        <v>147</v>
      </c>
      <c r="E3137" t="s">
        <v>93</v>
      </c>
      <c r="F3137" t="str">
        <f t="shared" si="145"/>
        <v>Western Australia</v>
      </c>
      <c r="G3137" t="s">
        <v>48</v>
      </c>
      <c r="H3137">
        <v>6112</v>
      </c>
      <c r="I3137" t="s">
        <v>11</v>
      </c>
      <c r="J3137" t="s">
        <v>94</v>
      </c>
      <c r="K3137" t="s">
        <v>149</v>
      </c>
      <c r="L3137" t="s">
        <v>15</v>
      </c>
      <c r="M3137" s="5">
        <v>525.99</v>
      </c>
    </row>
    <row r="3138" spans="1:13" x14ac:dyDescent="0.15">
      <c r="A3138" s="2">
        <v>44928</v>
      </c>
      <c r="B3138" s="3">
        <f t="shared" si="146"/>
        <v>2023</v>
      </c>
      <c r="C3138" t="str">
        <f t="shared" ref="C3138:C3201" si="147">IF(MONTH(A3138) &gt;= 7, YEAR(A3138) &amp; "-" &amp; YEAR(A3138) + 1, YEAR(A3138) - 1 &amp; "-" &amp; YEAR(A3138))</f>
        <v>2022-2023</v>
      </c>
      <c r="D3138" t="s">
        <v>147</v>
      </c>
      <c r="E3138" t="s">
        <v>67</v>
      </c>
      <c r="F3138" t="str">
        <f t="shared" ref="F3138:F3201" si="148">IF(G3138="WA","Western Australia",
IF(G3138="NSW","New South Wales",
IF(G3138="QLD","Queensland",
IF(G3138="VIC","Victoria",
IF(G3138="TAS","Tasmania",
IF(G3138="SA","South Australia",
IF(G3138="NT","Northern Territory",
IF(G3138="ACT","Australian Capital Territory",G3138))))))))</f>
        <v>New South Wales</v>
      </c>
      <c r="G3138" t="s">
        <v>10</v>
      </c>
      <c r="H3138">
        <v>2478</v>
      </c>
      <c r="I3138" t="s">
        <v>11</v>
      </c>
      <c r="J3138" t="s">
        <v>68</v>
      </c>
      <c r="K3138" t="s">
        <v>150</v>
      </c>
      <c r="L3138" t="s">
        <v>18</v>
      </c>
      <c r="M3138" s="5">
        <v>526.89</v>
      </c>
    </row>
    <row r="3139" spans="1:13" x14ac:dyDescent="0.15">
      <c r="A3139" s="2">
        <v>45463</v>
      </c>
      <c r="B3139" s="3">
        <f t="shared" ref="B3139:B3202" si="149">IF(MONTH(A3139)&gt;=7,YEAR(A3139)+1,YEAR(A3139))</f>
        <v>2024</v>
      </c>
      <c r="C3139" t="str">
        <f t="shared" si="147"/>
        <v>2023-2024</v>
      </c>
      <c r="D3139" t="s">
        <v>147</v>
      </c>
      <c r="E3139" t="s">
        <v>103</v>
      </c>
      <c r="F3139" t="str">
        <f t="shared" si="148"/>
        <v>Queensland</v>
      </c>
      <c r="G3139" t="s">
        <v>35</v>
      </c>
      <c r="H3139">
        <v>4509</v>
      </c>
      <c r="I3139" t="s">
        <v>11</v>
      </c>
      <c r="J3139" t="s">
        <v>104</v>
      </c>
      <c r="K3139" t="s">
        <v>154</v>
      </c>
      <c r="L3139" t="s">
        <v>14</v>
      </c>
      <c r="M3139" s="5">
        <v>528.55999999999995</v>
      </c>
    </row>
    <row r="3140" spans="1:13" x14ac:dyDescent="0.15">
      <c r="A3140" s="2">
        <v>45085</v>
      </c>
      <c r="B3140" s="3">
        <f t="shared" si="149"/>
        <v>2023</v>
      </c>
      <c r="C3140" t="str">
        <f t="shared" si="147"/>
        <v>2022-2023</v>
      </c>
      <c r="D3140" t="s">
        <v>147</v>
      </c>
      <c r="E3140" t="s">
        <v>42</v>
      </c>
      <c r="F3140" t="str">
        <f t="shared" si="148"/>
        <v>Queensland</v>
      </c>
      <c r="G3140" t="s">
        <v>35</v>
      </c>
      <c r="H3140">
        <v>4053</v>
      </c>
      <c r="I3140" t="s">
        <v>11</v>
      </c>
      <c r="J3140" t="s">
        <v>43</v>
      </c>
      <c r="K3140" t="s">
        <v>149</v>
      </c>
      <c r="L3140" t="s">
        <v>15</v>
      </c>
      <c r="M3140" s="5">
        <v>529.62</v>
      </c>
    </row>
    <row r="3141" spans="1:13" x14ac:dyDescent="0.15">
      <c r="A3141" s="2">
        <v>45187</v>
      </c>
      <c r="B3141" s="3">
        <f t="shared" si="149"/>
        <v>2024</v>
      </c>
      <c r="C3141" t="str">
        <f t="shared" si="147"/>
        <v>2023-2024</v>
      </c>
      <c r="D3141" t="s">
        <v>147</v>
      </c>
      <c r="E3141" t="s">
        <v>24</v>
      </c>
      <c r="F3141" t="str">
        <f t="shared" si="148"/>
        <v>New South Wales</v>
      </c>
      <c r="G3141" t="s">
        <v>10</v>
      </c>
      <c r="H3141">
        <v>2795</v>
      </c>
      <c r="I3141" t="s">
        <v>11</v>
      </c>
      <c r="J3141" t="s">
        <v>25</v>
      </c>
      <c r="K3141" t="s">
        <v>154</v>
      </c>
      <c r="L3141" t="s">
        <v>14</v>
      </c>
      <c r="M3141" s="5">
        <v>530.09</v>
      </c>
    </row>
    <row r="3142" spans="1:13" x14ac:dyDescent="0.15">
      <c r="A3142" s="2">
        <v>45049</v>
      </c>
      <c r="B3142" s="3">
        <f t="shared" si="149"/>
        <v>2023</v>
      </c>
      <c r="C3142" t="str">
        <f t="shared" si="147"/>
        <v>2022-2023</v>
      </c>
      <c r="D3142" t="s">
        <v>147</v>
      </c>
      <c r="E3142" t="s">
        <v>126</v>
      </c>
      <c r="F3142" t="str">
        <f t="shared" si="148"/>
        <v>Queensland</v>
      </c>
      <c r="G3142" t="s">
        <v>35</v>
      </c>
      <c r="H3142">
        <v>4551</v>
      </c>
      <c r="I3142" t="s">
        <v>11</v>
      </c>
      <c r="J3142" t="s">
        <v>120</v>
      </c>
      <c r="K3142" t="s">
        <v>154</v>
      </c>
      <c r="L3142" t="s">
        <v>14</v>
      </c>
      <c r="M3142" s="5">
        <v>530.36999999999989</v>
      </c>
    </row>
    <row r="3143" spans="1:13" x14ac:dyDescent="0.15">
      <c r="A3143" s="2">
        <v>45005</v>
      </c>
      <c r="B3143" s="3">
        <f t="shared" si="149"/>
        <v>2023</v>
      </c>
      <c r="C3143" t="str">
        <f t="shared" si="147"/>
        <v>2022-2023</v>
      </c>
      <c r="D3143" t="s">
        <v>147</v>
      </c>
      <c r="E3143" t="s">
        <v>53</v>
      </c>
      <c r="F3143" t="str">
        <f t="shared" si="148"/>
        <v>South Australia</v>
      </c>
      <c r="G3143" t="s">
        <v>32</v>
      </c>
      <c r="H3143">
        <v>5082</v>
      </c>
      <c r="I3143" t="s">
        <v>11</v>
      </c>
      <c r="J3143" t="s">
        <v>33</v>
      </c>
      <c r="K3143" t="s">
        <v>151</v>
      </c>
      <c r="L3143" t="s">
        <v>21</v>
      </c>
      <c r="M3143" s="5">
        <v>531.43000000000006</v>
      </c>
    </row>
    <row r="3144" spans="1:13" x14ac:dyDescent="0.15">
      <c r="A3144" s="2">
        <v>45031</v>
      </c>
      <c r="B3144" s="3">
        <f t="shared" si="149"/>
        <v>2023</v>
      </c>
      <c r="C3144" t="str">
        <f t="shared" si="147"/>
        <v>2022-2023</v>
      </c>
      <c r="D3144" t="s">
        <v>147</v>
      </c>
      <c r="E3144" t="s">
        <v>109</v>
      </c>
      <c r="F3144" t="str">
        <f t="shared" si="148"/>
        <v>New South Wales</v>
      </c>
      <c r="G3144" t="s">
        <v>10</v>
      </c>
      <c r="H3144">
        <v>2480</v>
      </c>
      <c r="I3144" t="s">
        <v>11</v>
      </c>
      <c r="J3144" t="s">
        <v>68</v>
      </c>
      <c r="K3144" t="s">
        <v>153</v>
      </c>
      <c r="L3144" t="s">
        <v>16</v>
      </c>
      <c r="M3144" s="5">
        <v>532.92000000000007</v>
      </c>
    </row>
    <row r="3145" spans="1:13" x14ac:dyDescent="0.15">
      <c r="A3145" s="2">
        <v>45162</v>
      </c>
      <c r="B3145" s="3">
        <f t="shared" si="149"/>
        <v>2024</v>
      </c>
      <c r="C3145" t="str">
        <f t="shared" si="147"/>
        <v>2023-2024</v>
      </c>
      <c r="D3145" t="s">
        <v>147</v>
      </c>
      <c r="E3145" t="s">
        <v>74</v>
      </c>
      <c r="F3145" t="str">
        <f t="shared" si="148"/>
        <v>South Australia</v>
      </c>
      <c r="G3145" t="s">
        <v>32</v>
      </c>
      <c r="H3145">
        <v>5043</v>
      </c>
      <c r="I3145" t="s">
        <v>11</v>
      </c>
      <c r="J3145" t="s">
        <v>33</v>
      </c>
      <c r="K3145" t="s">
        <v>152</v>
      </c>
      <c r="L3145" t="s">
        <v>13</v>
      </c>
      <c r="M3145" s="5">
        <v>533.44000000000005</v>
      </c>
    </row>
    <row r="3146" spans="1:13" x14ac:dyDescent="0.15">
      <c r="A3146" s="2">
        <v>45238</v>
      </c>
      <c r="B3146" s="3">
        <f t="shared" si="149"/>
        <v>2024</v>
      </c>
      <c r="C3146" t="str">
        <f t="shared" si="147"/>
        <v>2023-2024</v>
      </c>
      <c r="D3146" t="s">
        <v>147</v>
      </c>
      <c r="E3146" t="s">
        <v>99</v>
      </c>
      <c r="F3146" t="str">
        <f t="shared" si="148"/>
        <v>Victoria</v>
      </c>
      <c r="G3146" t="s">
        <v>45</v>
      </c>
      <c r="H3146">
        <v>3148</v>
      </c>
      <c r="I3146" t="s">
        <v>11</v>
      </c>
      <c r="J3146" t="s">
        <v>63</v>
      </c>
      <c r="K3146" t="s">
        <v>19</v>
      </c>
      <c r="L3146" t="s">
        <v>23</v>
      </c>
      <c r="M3146" s="5">
        <v>533.91</v>
      </c>
    </row>
    <row r="3147" spans="1:13" x14ac:dyDescent="0.15">
      <c r="A3147" s="2">
        <v>45159</v>
      </c>
      <c r="B3147" s="3">
        <f t="shared" si="149"/>
        <v>2024</v>
      </c>
      <c r="C3147" t="str">
        <f t="shared" si="147"/>
        <v>2023-2024</v>
      </c>
      <c r="D3147" t="s">
        <v>148</v>
      </c>
      <c r="E3147" t="s">
        <v>81</v>
      </c>
      <c r="F3147" t="str">
        <f t="shared" si="148"/>
        <v>New South Wales</v>
      </c>
      <c r="G3147" t="s">
        <v>10</v>
      </c>
      <c r="H3147">
        <v>2485</v>
      </c>
      <c r="I3147" t="s">
        <v>11</v>
      </c>
      <c r="J3147" t="s">
        <v>68</v>
      </c>
      <c r="K3147" t="s">
        <v>150</v>
      </c>
      <c r="L3147" t="s">
        <v>18</v>
      </c>
      <c r="M3147" s="5">
        <v>534.06999999999994</v>
      </c>
    </row>
    <row r="3148" spans="1:13" x14ac:dyDescent="0.15">
      <c r="A3148" s="2">
        <v>45214</v>
      </c>
      <c r="B3148" s="3">
        <f t="shared" si="149"/>
        <v>2024</v>
      </c>
      <c r="C3148" t="str">
        <f t="shared" si="147"/>
        <v>2023-2024</v>
      </c>
      <c r="D3148" t="s">
        <v>147</v>
      </c>
      <c r="E3148" t="s">
        <v>57</v>
      </c>
      <c r="F3148" t="str">
        <f t="shared" si="148"/>
        <v>New South Wales</v>
      </c>
      <c r="G3148" t="s">
        <v>10</v>
      </c>
      <c r="H3148">
        <v>2560</v>
      </c>
      <c r="I3148" t="s">
        <v>11</v>
      </c>
      <c r="J3148" t="s">
        <v>58</v>
      </c>
      <c r="K3148" t="s">
        <v>155</v>
      </c>
      <c r="L3148" t="s">
        <v>20</v>
      </c>
      <c r="M3148" s="5">
        <v>534.72</v>
      </c>
    </row>
    <row r="3149" spans="1:13" x14ac:dyDescent="0.15">
      <c r="A3149" s="2">
        <v>45171</v>
      </c>
      <c r="B3149" s="3">
        <f t="shared" si="149"/>
        <v>2024</v>
      </c>
      <c r="C3149" t="str">
        <f t="shared" si="147"/>
        <v>2023-2024</v>
      </c>
      <c r="D3149" t="s">
        <v>147</v>
      </c>
      <c r="E3149" t="s">
        <v>64</v>
      </c>
      <c r="F3149" t="str">
        <f t="shared" si="148"/>
        <v>Victoria</v>
      </c>
      <c r="G3149" t="s">
        <v>45</v>
      </c>
      <c r="H3149">
        <v>3199</v>
      </c>
      <c r="I3149" t="s">
        <v>11</v>
      </c>
      <c r="J3149" t="s">
        <v>63</v>
      </c>
      <c r="K3149" t="s">
        <v>149</v>
      </c>
      <c r="L3149" t="s">
        <v>15</v>
      </c>
      <c r="M3149" s="5">
        <v>534.94999999999993</v>
      </c>
    </row>
    <row r="3150" spans="1:13" x14ac:dyDescent="0.15">
      <c r="A3150" s="2">
        <v>45519</v>
      </c>
      <c r="B3150" s="3">
        <f t="shared" si="149"/>
        <v>2025</v>
      </c>
      <c r="C3150" t="str">
        <f t="shared" si="147"/>
        <v>2024-2025</v>
      </c>
      <c r="D3150" t="s">
        <v>147</v>
      </c>
      <c r="E3150" t="s">
        <v>119</v>
      </c>
      <c r="F3150" t="str">
        <f t="shared" si="148"/>
        <v>Queensland</v>
      </c>
      <c r="G3150" t="s">
        <v>35</v>
      </c>
      <c r="H3150">
        <v>4570</v>
      </c>
      <c r="I3150" t="s">
        <v>11</v>
      </c>
      <c r="J3150" t="s">
        <v>120</v>
      </c>
      <c r="K3150" t="s">
        <v>150</v>
      </c>
      <c r="L3150" t="s">
        <v>18</v>
      </c>
      <c r="M3150" s="5">
        <v>535.02</v>
      </c>
    </row>
    <row r="3151" spans="1:13" x14ac:dyDescent="0.15">
      <c r="A3151" s="2">
        <v>45086</v>
      </c>
      <c r="B3151" s="3">
        <f t="shared" si="149"/>
        <v>2023</v>
      </c>
      <c r="C3151" t="str">
        <f t="shared" si="147"/>
        <v>2022-2023</v>
      </c>
      <c r="D3151" t="s">
        <v>148</v>
      </c>
      <c r="E3151" t="s">
        <v>134</v>
      </c>
      <c r="F3151" t="str">
        <f t="shared" si="148"/>
        <v>Queensland</v>
      </c>
      <c r="G3151" t="s">
        <v>35</v>
      </c>
      <c r="H3151">
        <v>4825</v>
      </c>
      <c r="I3151" t="s">
        <v>11</v>
      </c>
      <c r="J3151" t="s">
        <v>36</v>
      </c>
      <c r="K3151" t="s">
        <v>150</v>
      </c>
      <c r="L3151" t="s">
        <v>18</v>
      </c>
      <c r="M3151" s="5">
        <v>535.56999999999994</v>
      </c>
    </row>
    <row r="3152" spans="1:13" x14ac:dyDescent="0.15">
      <c r="A3152" s="2">
        <v>45546</v>
      </c>
      <c r="B3152" s="3">
        <f t="shared" si="149"/>
        <v>2025</v>
      </c>
      <c r="C3152" t="str">
        <f t="shared" si="147"/>
        <v>2024-2025</v>
      </c>
      <c r="D3152" t="s">
        <v>147</v>
      </c>
      <c r="E3152" t="s">
        <v>78</v>
      </c>
      <c r="F3152" t="str">
        <f t="shared" si="148"/>
        <v>New South Wales</v>
      </c>
      <c r="G3152" t="s">
        <v>10</v>
      </c>
      <c r="H3152">
        <v>2350</v>
      </c>
      <c r="I3152" t="s">
        <v>11</v>
      </c>
      <c r="J3152" t="s">
        <v>68</v>
      </c>
      <c r="K3152" t="s">
        <v>19</v>
      </c>
      <c r="L3152" t="s">
        <v>23</v>
      </c>
      <c r="M3152" s="5">
        <v>535.75</v>
      </c>
    </row>
    <row r="3153" spans="1:13" x14ac:dyDescent="0.15">
      <c r="A3153" s="2">
        <v>45399</v>
      </c>
      <c r="B3153" s="3">
        <f t="shared" si="149"/>
        <v>2024</v>
      </c>
      <c r="C3153" t="str">
        <f t="shared" si="147"/>
        <v>2023-2024</v>
      </c>
      <c r="D3153" t="s">
        <v>147</v>
      </c>
      <c r="E3153" t="s">
        <v>84</v>
      </c>
      <c r="F3153" t="str">
        <f t="shared" si="148"/>
        <v>Queensland</v>
      </c>
      <c r="G3153" t="s">
        <v>35</v>
      </c>
      <c r="H3153">
        <v>4740</v>
      </c>
      <c r="I3153" t="s">
        <v>11</v>
      </c>
      <c r="J3153" t="s">
        <v>51</v>
      </c>
      <c r="K3153" t="s">
        <v>151</v>
      </c>
      <c r="L3153" t="s">
        <v>21</v>
      </c>
      <c r="M3153" s="5">
        <v>535.94000000000005</v>
      </c>
    </row>
    <row r="3154" spans="1:13" x14ac:dyDescent="0.15">
      <c r="A3154" s="2">
        <v>45579</v>
      </c>
      <c r="B3154" s="3">
        <f t="shared" si="149"/>
        <v>2025</v>
      </c>
      <c r="C3154" t="str">
        <f t="shared" si="147"/>
        <v>2024-2025</v>
      </c>
      <c r="D3154" t="s">
        <v>148</v>
      </c>
      <c r="E3154" t="s">
        <v>118</v>
      </c>
      <c r="F3154" t="str">
        <f t="shared" si="148"/>
        <v>New South Wales</v>
      </c>
      <c r="G3154" t="s">
        <v>10</v>
      </c>
      <c r="H3154">
        <v>2158</v>
      </c>
      <c r="I3154" t="s">
        <v>11</v>
      </c>
      <c r="J3154" t="s">
        <v>27</v>
      </c>
      <c r="K3154" t="s">
        <v>150</v>
      </c>
      <c r="L3154" t="s">
        <v>18</v>
      </c>
      <c r="M3154" s="5">
        <v>536.36</v>
      </c>
    </row>
    <row r="3155" spans="1:13" x14ac:dyDescent="0.15">
      <c r="A3155" s="2">
        <v>44983</v>
      </c>
      <c r="B3155" s="3">
        <f t="shared" si="149"/>
        <v>2023</v>
      </c>
      <c r="C3155" t="str">
        <f t="shared" si="147"/>
        <v>2022-2023</v>
      </c>
      <c r="D3155" t="s">
        <v>147</v>
      </c>
      <c r="E3155" t="s">
        <v>132</v>
      </c>
      <c r="F3155" t="str">
        <f t="shared" si="148"/>
        <v>New South Wales</v>
      </c>
      <c r="G3155" t="s">
        <v>10</v>
      </c>
      <c r="H3155">
        <v>2800</v>
      </c>
      <c r="I3155" t="s">
        <v>11</v>
      </c>
      <c r="J3155" t="s">
        <v>25</v>
      </c>
      <c r="K3155" t="s">
        <v>19</v>
      </c>
      <c r="L3155" t="s">
        <v>23</v>
      </c>
      <c r="M3155" s="5">
        <v>536.42000000000007</v>
      </c>
    </row>
    <row r="3156" spans="1:13" x14ac:dyDescent="0.15">
      <c r="A3156" s="2">
        <v>44970</v>
      </c>
      <c r="B3156" s="3">
        <f t="shared" si="149"/>
        <v>2023</v>
      </c>
      <c r="C3156" t="str">
        <f t="shared" si="147"/>
        <v>2022-2023</v>
      </c>
      <c r="D3156" t="s">
        <v>147</v>
      </c>
      <c r="E3156" t="s">
        <v>72</v>
      </c>
      <c r="F3156" t="str">
        <f t="shared" si="148"/>
        <v>Western Australia</v>
      </c>
      <c r="G3156" t="s">
        <v>48</v>
      </c>
      <c r="H3156">
        <v>6010</v>
      </c>
      <c r="I3156" t="s">
        <v>11</v>
      </c>
      <c r="J3156" t="s">
        <v>49</v>
      </c>
      <c r="K3156" t="s">
        <v>155</v>
      </c>
      <c r="L3156" t="s">
        <v>20</v>
      </c>
      <c r="M3156" s="5">
        <v>537.05000000000007</v>
      </c>
    </row>
    <row r="3157" spans="1:13" x14ac:dyDescent="0.15">
      <c r="A3157" s="2">
        <v>44962</v>
      </c>
      <c r="B3157" s="3">
        <f t="shared" si="149"/>
        <v>2023</v>
      </c>
      <c r="C3157" t="str">
        <f t="shared" si="147"/>
        <v>2022-2023</v>
      </c>
      <c r="D3157" t="s">
        <v>147</v>
      </c>
      <c r="E3157" t="s">
        <v>53</v>
      </c>
      <c r="F3157" t="str">
        <f t="shared" si="148"/>
        <v>South Australia</v>
      </c>
      <c r="G3157" t="s">
        <v>32</v>
      </c>
      <c r="H3157">
        <v>5082</v>
      </c>
      <c r="I3157" t="s">
        <v>11</v>
      </c>
      <c r="J3157" t="s">
        <v>33</v>
      </c>
      <c r="K3157" t="s">
        <v>153</v>
      </c>
      <c r="L3157" t="s">
        <v>16</v>
      </c>
      <c r="M3157" s="5">
        <v>537.24</v>
      </c>
    </row>
    <row r="3158" spans="1:13" x14ac:dyDescent="0.15">
      <c r="A3158" s="2">
        <v>45305</v>
      </c>
      <c r="B3158" s="3">
        <f t="shared" si="149"/>
        <v>2024</v>
      </c>
      <c r="C3158" t="str">
        <f t="shared" si="147"/>
        <v>2023-2024</v>
      </c>
      <c r="D3158" t="s">
        <v>147</v>
      </c>
      <c r="E3158" t="s">
        <v>130</v>
      </c>
      <c r="F3158" t="str">
        <f t="shared" si="148"/>
        <v>South Australia</v>
      </c>
      <c r="G3158" t="s">
        <v>32</v>
      </c>
      <c r="H3158">
        <v>5290</v>
      </c>
      <c r="I3158" t="s">
        <v>11</v>
      </c>
      <c r="J3158" t="s">
        <v>38</v>
      </c>
      <c r="K3158" t="s">
        <v>151</v>
      </c>
      <c r="L3158" t="s">
        <v>21</v>
      </c>
      <c r="M3158" s="5">
        <v>537.77</v>
      </c>
    </row>
    <row r="3159" spans="1:13" x14ac:dyDescent="0.15">
      <c r="A3159" s="2">
        <v>45222</v>
      </c>
      <c r="B3159" s="3">
        <f t="shared" si="149"/>
        <v>2024</v>
      </c>
      <c r="C3159" t="str">
        <f t="shared" si="147"/>
        <v>2023-2024</v>
      </c>
      <c r="D3159" t="s">
        <v>148</v>
      </c>
      <c r="E3159" t="s">
        <v>106</v>
      </c>
      <c r="F3159" t="str">
        <f t="shared" si="148"/>
        <v>Victoria</v>
      </c>
      <c r="G3159" t="s">
        <v>45</v>
      </c>
      <c r="H3159">
        <v>3915</v>
      </c>
      <c r="I3159" t="s">
        <v>11</v>
      </c>
      <c r="J3159" t="s">
        <v>55</v>
      </c>
      <c r="K3159" t="s">
        <v>155</v>
      </c>
      <c r="L3159" t="s">
        <v>20</v>
      </c>
      <c r="M3159" s="5">
        <v>538.76</v>
      </c>
    </row>
    <row r="3160" spans="1:13" x14ac:dyDescent="0.15">
      <c r="A3160" s="2">
        <v>45227</v>
      </c>
      <c r="B3160" s="3">
        <f t="shared" si="149"/>
        <v>2024</v>
      </c>
      <c r="C3160" t="str">
        <f t="shared" si="147"/>
        <v>2023-2024</v>
      </c>
      <c r="D3160" t="s">
        <v>147</v>
      </c>
      <c r="E3160" t="s">
        <v>66</v>
      </c>
      <c r="F3160" t="str">
        <f t="shared" si="148"/>
        <v>South Australia</v>
      </c>
      <c r="G3160" t="s">
        <v>32</v>
      </c>
      <c r="H3160">
        <v>5169</v>
      </c>
      <c r="I3160" t="s">
        <v>11</v>
      </c>
      <c r="J3160" t="s">
        <v>33</v>
      </c>
      <c r="K3160" t="s">
        <v>153</v>
      </c>
      <c r="L3160" t="s">
        <v>16</v>
      </c>
      <c r="M3160" s="5">
        <v>539.46</v>
      </c>
    </row>
    <row r="3161" spans="1:13" x14ac:dyDescent="0.15">
      <c r="A3161" s="2">
        <v>44993</v>
      </c>
      <c r="B3161" s="3">
        <f t="shared" si="149"/>
        <v>2023</v>
      </c>
      <c r="C3161" t="str">
        <f t="shared" si="147"/>
        <v>2022-2023</v>
      </c>
      <c r="D3161" t="s">
        <v>147</v>
      </c>
      <c r="E3161" t="s">
        <v>67</v>
      </c>
      <c r="F3161" t="str">
        <f t="shared" si="148"/>
        <v>New South Wales</v>
      </c>
      <c r="G3161" t="s">
        <v>10</v>
      </c>
      <c r="H3161">
        <v>2478</v>
      </c>
      <c r="I3161" t="s">
        <v>11</v>
      </c>
      <c r="J3161" t="s">
        <v>68</v>
      </c>
      <c r="K3161" t="s">
        <v>152</v>
      </c>
      <c r="L3161" t="s">
        <v>13</v>
      </c>
      <c r="M3161" s="5">
        <v>539.91000000000008</v>
      </c>
    </row>
    <row r="3162" spans="1:13" x14ac:dyDescent="0.15">
      <c r="A3162" s="2">
        <v>44997</v>
      </c>
      <c r="B3162" s="3">
        <f t="shared" si="149"/>
        <v>2023</v>
      </c>
      <c r="C3162" t="str">
        <f t="shared" si="147"/>
        <v>2022-2023</v>
      </c>
      <c r="D3162" t="s">
        <v>147</v>
      </c>
      <c r="E3162" t="s">
        <v>123</v>
      </c>
      <c r="F3162" t="str">
        <f t="shared" si="148"/>
        <v>Western Australia</v>
      </c>
      <c r="G3162" t="s">
        <v>48</v>
      </c>
      <c r="H3162">
        <v>6109</v>
      </c>
      <c r="I3162" t="s">
        <v>11</v>
      </c>
      <c r="J3162" t="s">
        <v>94</v>
      </c>
      <c r="K3162" t="s">
        <v>19</v>
      </c>
      <c r="L3162" t="s">
        <v>23</v>
      </c>
      <c r="M3162" s="5">
        <v>540.04</v>
      </c>
    </row>
    <row r="3163" spans="1:13" x14ac:dyDescent="0.15">
      <c r="A3163" s="2">
        <v>45502</v>
      </c>
      <c r="B3163" s="3">
        <f t="shared" si="149"/>
        <v>2025</v>
      </c>
      <c r="C3163" t="str">
        <f t="shared" si="147"/>
        <v>2024-2025</v>
      </c>
      <c r="D3163" t="s">
        <v>147</v>
      </c>
      <c r="E3163" t="s">
        <v>139</v>
      </c>
      <c r="F3163" t="str">
        <f t="shared" si="148"/>
        <v>New South Wales</v>
      </c>
      <c r="G3163" t="s">
        <v>10</v>
      </c>
      <c r="H3163">
        <v>2020</v>
      </c>
      <c r="I3163" t="s">
        <v>11</v>
      </c>
      <c r="J3163" t="s">
        <v>12</v>
      </c>
      <c r="K3163" t="s">
        <v>19</v>
      </c>
      <c r="L3163" t="s">
        <v>23</v>
      </c>
      <c r="M3163" s="5">
        <v>540.88</v>
      </c>
    </row>
    <row r="3164" spans="1:13" x14ac:dyDescent="0.15">
      <c r="A3164" s="2">
        <v>45326</v>
      </c>
      <c r="B3164" s="3">
        <f t="shared" si="149"/>
        <v>2024</v>
      </c>
      <c r="C3164" t="str">
        <f t="shared" si="147"/>
        <v>2023-2024</v>
      </c>
      <c r="D3164" t="s">
        <v>147</v>
      </c>
      <c r="E3164" t="s">
        <v>128</v>
      </c>
      <c r="F3164" t="str">
        <f t="shared" si="148"/>
        <v>Western Australia</v>
      </c>
      <c r="G3164" t="s">
        <v>48</v>
      </c>
      <c r="H3164">
        <v>6027</v>
      </c>
      <c r="I3164" t="s">
        <v>11</v>
      </c>
      <c r="J3164" t="s">
        <v>49</v>
      </c>
      <c r="K3164" t="s">
        <v>151</v>
      </c>
      <c r="L3164" t="s">
        <v>21</v>
      </c>
      <c r="M3164" s="5">
        <v>541.1400000000001</v>
      </c>
    </row>
    <row r="3165" spans="1:13" x14ac:dyDescent="0.15">
      <c r="A3165" s="2">
        <v>45097</v>
      </c>
      <c r="B3165" s="3">
        <f t="shared" si="149"/>
        <v>2023</v>
      </c>
      <c r="C3165" t="str">
        <f t="shared" si="147"/>
        <v>2022-2023</v>
      </c>
      <c r="D3165" t="s">
        <v>147</v>
      </c>
      <c r="E3165" t="s">
        <v>99</v>
      </c>
      <c r="F3165" t="str">
        <f t="shared" si="148"/>
        <v>Victoria</v>
      </c>
      <c r="G3165" t="s">
        <v>45</v>
      </c>
      <c r="H3165">
        <v>3148</v>
      </c>
      <c r="I3165" t="s">
        <v>11</v>
      </c>
      <c r="J3165" t="s">
        <v>63</v>
      </c>
      <c r="K3165" t="s">
        <v>154</v>
      </c>
      <c r="L3165" t="s">
        <v>14</v>
      </c>
      <c r="M3165" s="5">
        <v>541.25</v>
      </c>
    </row>
    <row r="3166" spans="1:13" x14ac:dyDescent="0.15">
      <c r="A3166" s="2">
        <v>45492</v>
      </c>
      <c r="B3166" s="3">
        <f t="shared" si="149"/>
        <v>2025</v>
      </c>
      <c r="C3166" t="str">
        <f t="shared" si="147"/>
        <v>2024-2025</v>
      </c>
      <c r="D3166" t="s">
        <v>147</v>
      </c>
      <c r="E3166" t="s">
        <v>128</v>
      </c>
      <c r="F3166" t="str">
        <f t="shared" si="148"/>
        <v>Western Australia</v>
      </c>
      <c r="G3166" t="s">
        <v>48</v>
      </c>
      <c r="H3166">
        <v>6027</v>
      </c>
      <c r="I3166" t="s">
        <v>11</v>
      </c>
      <c r="J3166" t="s">
        <v>49</v>
      </c>
      <c r="K3166" t="s">
        <v>155</v>
      </c>
      <c r="L3166" t="s">
        <v>20</v>
      </c>
      <c r="M3166" s="5">
        <v>541.59</v>
      </c>
    </row>
    <row r="3167" spans="1:13" x14ac:dyDescent="0.15">
      <c r="A3167" s="2">
        <v>45203</v>
      </c>
      <c r="B3167" s="3">
        <f t="shared" si="149"/>
        <v>2024</v>
      </c>
      <c r="C3167" t="str">
        <f t="shared" si="147"/>
        <v>2023-2024</v>
      </c>
      <c r="D3167" t="s">
        <v>147</v>
      </c>
      <c r="E3167" t="s">
        <v>24</v>
      </c>
      <c r="F3167" t="str">
        <f t="shared" si="148"/>
        <v>New South Wales</v>
      </c>
      <c r="G3167" t="s">
        <v>10</v>
      </c>
      <c r="H3167">
        <v>2795</v>
      </c>
      <c r="I3167" t="s">
        <v>11</v>
      </c>
      <c r="J3167" t="s">
        <v>25</v>
      </c>
      <c r="K3167" t="s">
        <v>19</v>
      </c>
      <c r="L3167" t="s">
        <v>23</v>
      </c>
      <c r="M3167" s="5">
        <v>541.61000000000013</v>
      </c>
    </row>
    <row r="3168" spans="1:13" x14ac:dyDescent="0.15">
      <c r="A3168" s="2">
        <v>45063</v>
      </c>
      <c r="B3168" s="3">
        <f t="shared" si="149"/>
        <v>2023</v>
      </c>
      <c r="C3168" t="str">
        <f t="shared" si="147"/>
        <v>2022-2023</v>
      </c>
      <c r="D3168" t="s">
        <v>148</v>
      </c>
      <c r="E3168" t="s">
        <v>111</v>
      </c>
      <c r="F3168" t="str">
        <f t="shared" si="148"/>
        <v>New South Wales</v>
      </c>
      <c r="G3168" t="s">
        <v>10</v>
      </c>
      <c r="H3168">
        <v>2120</v>
      </c>
      <c r="I3168" t="s">
        <v>11</v>
      </c>
      <c r="J3168" t="s">
        <v>27</v>
      </c>
      <c r="K3168" t="s">
        <v>149</v>
      </c>
      <c r="L3168" t="s">
        <v>15</v>
      </c>
      <c r="M3168" s="5">
        <v>541.79999999999995</v>
      </c>
    </row>
    <row r="3169" spans="1:13" x14ac:dyDescent="0.15">
      <c r="A3169" s="2">
        <v>45212</v>
      </c>
      <c r="B3169" s="3">
        <f t="shared" si="149"/>
        <v>2024</v>
      </c>
      <c r="C3169" t="str">
        <f t="shared" si="147"/>
        <v>2023-2024</v>
      </c>
      <c r="D3169" t="s">
        <v>148</v>
      </c>
      <c r="E3169" t="s">
        <v>105</v>
      </c>
      <c r="F3169" t="str">
        <f t="shared" si="148"/>
        <v>Victoria</v>
      </c>
      <c r="G3169" t="s">
        <v>45</v>
      </c>
      <c r="H3169">
        <v>3500</v>
      </c>
      <c r="I3169" t="s">
        <v>11</v>
      </c>
      <c r="J3169" t="s">
        <v>60</v>
      </c>
      <c r="K3169" t="s">
        <v>155</v>
      </c>
      <c r="L3169" t="s">
        <v>20</v>
      </c>
      <c r="M3169" s="5">
        <v>543.02</v>
      </c>
    </row>
    <row r="3170" spans="1:13" x14ac:dyDescent="0.15">
      <c r="A3170" s="2">
        <v>45068</v>
      </c>
      <c r="B3170" s="3">
        <f t="shared" si="149"/>
        <v>2023</v>
      </c>
      <c r="C3170" t="str">
        <f t="shared" si="147"/>
        <v>2022-2023</v>
      </c>
      <c r="D3170" t="s">
        <v>147</v>
      </c>
      <c r="E3170" t="s">
        <v>59</v>
      </c>
      <c r="F3170" t="str">
        <f t="shared" si="148"/>
        <v>Victoria</v>
      </c>
      <c r="G3170" t="s">
        <v>45</v>
      </c>
      <c r="H3170">
        <v>3280</v>
      </c>
      <c r="I3170" t="s">
        <v>11</v>
      </c>
      <c r="J3170" t="s">
        <v>60</v>
      </c>
      <c r="K3170" t="s">
        <v>153</v>
      </c>
      <c r="L3170" t="s">
        <v>16</v>
      </c>
      <c r="M3170" s="5">
        <v>544.09</v>
      </c>
    </row>
    <row r="3171" spans="1:13" x14ac:dyDescent="0.15">
      <c r="A3171" s="2">
        <v>44938</v>
      </c>
      <c r="B3171" s="3">
        <f t="shared" si="149"/>
        <v>2023</v>
      </c>
      <c r="C3171" t="str">
        <f t="shared" si="147"/>
        <v>2022-2023</v>
      </c>
      <c r="D3171" t="s">
        <v>147</v>
      </c>
      <c r="E3171" t="s">
        <v>9</v>
      </c>
      <c r="F3171" t="str">
        <f t="shared" si="148"/>
        <v>New South Wales</v>
      </c>
      <c r="G3171" t="s">
        <v>10</v>
      </c>
      <c r="H3171">
        <v>2067</v>
      </c>
      <c r="I3171" t="s">
        <v>11</v>
      </c>
      <c r="J3171" t="s">
        <v>12</v>
      </c>
      <c r="K3171" t="s">
        <v>19</v>
      </c>
      <c r="L3171" t="s">
        <v>23</v>
      </c>
      <c r="M3171" s="5">
        <v>544.26</v>
      </c>
    </row>
    <row r="3172" spans="1:13" x14ac:dyDescent="0.15">
      <c r="A3172" s="2">
        <v>45389</v>
      </c>
      <c r="B3172" s="3">
        <f t="shared" si="149"/>
        <v>2024</v>
      </c>
      <c r="C3172" t="str">
        <f t="shared" si="147"/>
        <v>2023-2024</v>
      </c>
      <c r="D3172" t="s">
        <v>147</v>
      </c>
      <c r="E3172" t="s">
        <v>53</v>
      </c>
      <c r="F3172" t="str">
        <f t="shared" si="148"/>
        <v>South Australia</v>
      </c>
      <c r="G3172" t="s">
        <v>32</v>
      </c>
      <c r="H3172">
        <v>5082</v>
      </c>
      <c r="I3172" t="s">
        <v>11</v>
      </c>
      <c r="J3172" t="s">
        <v>33</v>
      </c>
      <c r="K3172" t="s">
        <v>150</v>
      </c>
      <c r="L3172" t="s">
        <v>18</v>
      </c>
      <c r="M3172" s="5">
        <v>546.62</v>
      </c>
    </row>
    <row r="3173" spans="1:13" x14ac:dyDescent="0.15">
      <c r="A3173" s="2">
        <v>45395</v>
      </c>
      <c r="B3173" s="3">
        <f t="shared" si="149"/>
        <v>2024</v>
      </c>
      <c r="C3173" t="str">
        <f t="shared" si="147"/>
        <v>2023-2024</v>
      </c>
      <c r="D3173" t="s">
        <v>147</v>
      </c>
      <c r="E3173" t="s">
        <v>54</v>
      </c>
      <c r="F3173" t="str">
        <f t="shared" si="148"/>
        <v>Victoria</v>
      </c>
      <c r="G3173" t="s">
        <v>45</v>
      </c>
      <c r="H3173">
        <v>3977</v>
      </c>
      <c r="I3173" t="s">
        <v>11</v>
      </c>
      <c r="J3173" t="s">
        <v>55</v>
      </c>
      <c r="K3173" t="s">
        <v>149</v>
      </c>
      <c r="L3173" t="s">
        <v>15</v>
      </c>
      <c r="M3173" s="5">
        <v>547.33000000000004</v>
      </c>
    </row>
    <row r="3174" spans="1:13" x14ac:dyDescent="0.15">
      <c r="A3174" s="2">
        <v>45616</v>
      </c>
      <c r="B3174" s="3">
        <f t="shared" si="149"/>
        <v>2025</v>
      </c>
      <c r="C3174" t="str">
        <f t="shared" si="147"/>
        <v>2024-2025</v>
      </c>
      <c r="D3174" t="s">
        <v>147</v>
      </c>
      <c r="E3174" t="s">
        <v>53</v>
      </c>
      <c r="F3174" t="str">
        <f t="shared" si="148"/>
        <v>South Australia</v>
      </c>
      <c r="G3174" t="s">
        <v>32</v>
      </c>
      <c r="H3174">
        <v>5082</v>
      </c>
      <c r="I3174" t="s">
        <v>11</v>
      </c>
      <c r="J3174" t="s">
        <v>33</v>
      </c>
      <c r="K3174" t="s">
        <v>154</v>
      </c>
      <c r="L3174" t="s">
        <v>14</v>
      </c>
      <c r="M3174" s="5">
        <v>548.43000000000006</v>
      </c>
    </row>
    <row r="3175" spans="1:13" x14ac:dyDescent="0.15">
      <c r="A3175" s="2">
        <v>45551</v>
      </c>
      <c r="B3175" s="3">
        <f t="shared" si="149"/>
        <v>2025</v>
      </c>
      <c r="C3175" t="str">
        <f t="shared" si="147"/>
        <v>2024-2025</v>
      </c>
      <c r="D3175" t="s">
        <v>147</v>
      </c>
      <c r="E3175" t="s">
        <v>67</v>
      </c>
      <c r="F3175" t="str">
        <f t="shared" si="148"/>
        <v>New South Wales</v>
      </c>
      <c r="G3175" t="s">
        <v>10</v>
      </c>
      <c r="H3175">
        <v>2478</v>
      </c>
      <c r="I3175" t="s">
        <v>11</v>
      </c>
      <c r="J3175" t="s">
        <v>68</v>
      </c>
      <c r="K3175" t="s">
        <v>150</v>
      </c>
      <c r="L3175" t="s">
        <v>18</v>
      </c>
      <c r="M3175" s="5">
        <v>549.59</v>
      </c>
    </row>
    <row r="3176" spans="1:13" x14ac:dyDescent="0.15">
      <c r="A3176" s="2">
        <v>45634</v>
      </c>
      <c r="B3176" s="3">
        <f t="shared" si="149"/>
        <v>2025</v>
      </c>
      <c r="C3176" t="str">
        <f t="shared" si="147"/>
        <v>2024-2025</v>
      </c>
      <c r="D3176" t="s">
        <v>147</v>
      </c>
      <c r="E3176" t="s">
        <v>65</v>
      </c>
      <c r="F3176" t="str">
        <f t="shared" si="148"/>
        <v>New South Wales</v>
      </c>
      <c r="G3176" t="s">
        <v>10</v>
      </c>
      <c r="H3176">
        <v>2541</v>
      </c>
      <c r="I3176" t="s">
        <v>11</v>
      </c>
      <c r="J3176" t="s">
        <v>58</v>
      </c>
      <c r="K3176" t="s">
        <v>156</v>
      </c>
      <c r="L3176" t="s">
        <v>17</v>
      </c>
      <c r="M3176" s="5">
        <v>550.4</v>
      </c>
    </row>
    <row r="3177" spans="1:13" x14ac:dyDescent="0.15">
      <c r="A3177" s="2">
        <v>45654</v>
      </c>
      <c r="B3177" s="3">
        <f t="shared" si="149"/>
        <v>2025</v>
      </c>
      <c r="C3177" t="str">
        <f t="shared" si="147"/>
        <v>2024-2025</v>
      </c>
      <c r="D3177" t="s">
        <v>147</v>
      </c>
      <c r="E3177" t="s">
        <v>66</v>
      </c>
      <c r="F3177" t="str">
        <f t="shared" si="148"/>
        <v>South Australia</v>
      </c>
      <c r="G3177" t="s">
        <v>32</v>
      </c>
      <c r="H3177">
        <v>5169</v>
      </c>
      <c r="I3177" t="s">
        <v>11</v>
      </c>
      <c r="J3177" t="s">
        <v>33</v>
      </c>
      <c r="K3177" t="s">
        <v>150</v>
      </c>
      <c r="L3177" t="s">
        <v>18</v>
      </c>
      <c r="M3177" s="5">
        <v>550.46</v>
      </c>
    </row>
    <row r="3178" spans="1:13" x14ac:dyDescent="0.15">
      <c r="A3178" s="2">
        <v>45590</v>
      </c>
      <c r="B3178" s="3">
        <f t="shared" si="149"/>
        <v>2025</v>
      </c>
      <c r="C3178" t="str">
        <f t="shared" si="147"/>
        <v>2024-2025</v>
      </c>
      <c r="D3178" t="s">
        <v>147</v>
      </c>
      <c r="E3178" t="s">
        <v>117</v>
      </c>
      <c r="F3178" t="str">
        <f t="shared" si="148"/>
        <v>Queensland</v>
      </c>
      <c r="G3178" t="s">
        <v>35</v>
      </c>
      <c r="H3178">
        <v>4119</v>
      </c>
      <c r="I3178" t="s">
        <v>11</v>
      </c>
      <c r="J3178" t="s">
        <v>43</v>
      </c>
      <c r="K3178" t="s">
        <v>155</v>
      </c>
      <c r="L3178" t="s">
        <v>20</v>
      </c>
      <c r="M3178" s="5">
        <v>551.24</v>
      </c>
    </row>
    <row r="3179" spans="1:13" x14ac:dyDescent="0.15">
      <c r="A3179" s="2">
        <v>44928</v>
      </c>
      <c r="B3179" s="3">
        <f t="shared" si="149"/>
        <v>2023</v>
      </c>
      <c r="C3179" t="str">
        <f t="shared" si="147"/>
        <v>2022-2023</v>
      </c>
      <c r="D3179" t="s">
        <v>147</v>
      </c>
      <c r="E3179" t="s">
        <v>83</v>
      </c>
      <c r="F3179" t="str">
        <f t="shared" si="148"/>
        <v>New South Wales</v>
      </c>
      <c r="G3179" t="s">
        <v>10</v>
      </c>
      <c r="H3179">
        <v>2750</v>
      </c>
      <c r="I3179" t="s">
        <v>11</v>
      </c>
      <c r="J3179" t="s">
        <v>25</v>
      </c>
      <c r="K3179" t="s">
        <v>151</v>
      </c>
      <c r="L3179" t="s">
        <v>21</v>
      </c>
      <c r="M3179" s="5">
        <v>551.43000000000006</v>
      </c>
    </row>
    <row r="3180" spans="1:13" x14ac:dyDescent="0.15">
      <c r="A3180" s="2">
        <v>45302</v>
      </c>
      <c r="B3180" s="3">
        <f t="shared" si="149"/>
        <v>2024</v>
      </c>
      <c r="C3180" t="str">
        <f t="shared" si="147"/>
        <v>2023-2024</v>
      </c>
      <c r="D3180" t="s">
        <v>148</v>
      </c>
      <c r="E3180" t="s">
        <v>105</v>
      </c>
      <c r="F3180" t="str">
        <f t="shared" si="148"/>
        <v>Victoria</v>
      </c>
      <c r="G3180" t="s">
        <v>45</v>
      </c>
      <c r="H3180">
        <v>3500</v>
      </c>
      <c r="I3180" t="s">
        <v>11</v>
      </c>
      <c r="J3180" t="s">
        <v>60</v>
      </c>
      <c r="K3180" t="s">
        <v>154</v>
      </c>
      <c r="L3180" t="s">
        <v>14</v>
      </c>
      <c r="M3180" s="5">
        <v>551.44000000000005</v>
      </c>
    </row>
    <row r="3181" spans="1:13" x14ac:dyDescent="0.15">
      <c r="A3181" s="2">
        <v>45494</v>
      </c>
      <c r="B3181" s="3">
        <f t="shared" si="149"/>
        <v>2025</v>
      </c>
      <c r="C3181" t="str">
        <f t="shared" si="147"/>
        <v>2024-2025</v>
      </c>
      <c r="D3181" t="s">
        <v>147</v>
      </c>
      <c r="E3181" t="s">
        <v>115</v>
      </c>
      <c r="F3181" t="str">
        <f t="shared" si="148"/>
        <v>Western Australia</v>
      </c>
      <c r="G3181" t="s">
        <v>48</v>
      </c>
      <c r="H3181">
        <v>6280</v>
      </c>
      <c r="I3181" t="s">
        <v>11</v>
      </c>
      <c r="J3181" t="s">
        <v>94</v>
      </c>
      <c r="K3181" t="s">
        <v>154</v>
      </c>
      <c r="L3181" t="s">
        <v>14</v>
      </c>
      <c r="M3181" s="5">
        <v>551.75999999999988</v>
      </c>
    </row>
    <row r="3182" spans="1:13" x14ac:dyDescent="0.15">
      <c r="A3182" s="2">
        <v>45101</v>
      </c>
      <c r="B3182" s="3">
        <f t="shared" si="149"/>
        <v>2023</v>
      </c>
      <c r="C3182" t="str">
        <f t="shared" si="147"/>
        <v>2022-2023</v>
      </c>
      <c r="D3182" t="s">
        <v>147</v>
      </c>
      <c r="E3182" t="s">
        <v>74</v>
      </c>
      <c r="F3182" t="str">
        <f t="shared" si="148"/>
        <v>South Australia</v>
      </c>
      <c r="G3182" t="s">
        <v>32</v>
      </c>
      <c r="H3182">
        <v>5043</v>
      </c>
      <c r="I3182" t="s">
        <v>11</v>
      </c>
      <c r="J3182" t="s">
        <v>33</v>
      </c>
      <c r="K3182" t="s">
        <v>150</v>
      </c>
      <c r="L3182" t="s">
        <v>18</v>
      </c>
      <c r="M3182" s="5">
        <v>552.01</v>
      </c>
    </row>
    <row r="3183" spans="1:13" x14ac:dyDescent="0.15">
      <c r="A3183" s="2">
        <v>45649</v>
      </c>
      <c r="B3183" s="3">
        <f t="shared" si="149"/>
        <v>2025</v>
      </c>
      <c r="C3183" t="str">
        <f t="shared" si="147"/>
        <v>2024-2025</v>
      </c>
      <c r="D3183" t="s">
        <v>147</v>
      </c>
      <c r="E3183" t="s">
        <v>103</v>
      </c>
      <c r="F3183" t="str">
        <f t="shared" si="148"/>
        <v>Queensland</v>
      </c>
      <c r="G3183" t="s">
        <v>35</v>
      </c>
      <c r="H3183">
        <v>4509</v>
      </c>
      <c r="I3183" t="s">
        <v>11</v>
      </c>
      <c r="J3183" t="s">
        <v>104</v>
      </c>
      <c r="K3183" t="s">
        <v>154</v>
      </c>
      <c r="L3183" t="s">
        <v>14</v>
      </c>
      <c r="M3183" s="5">
        <v>552.23</v>
      </c>
    </row>
    <row r="3184" spans="1:13" x14ac:dyDescent="0.15">
      <c r="A3184" s="2">
        <v>45491</v>
      </c>
      <c r="B3184" s="3">
        <f t="shared" si="149"/>
        <v>2025</v>
      </c>
      <c r="C3184" t="str">
        <f t="shared" si="147"/>
        <v>2024-2025</v>
      </c>
      <c r="D3184" t="s">
        <v>147</v>
      </c>
      <c r="E3184" t="s">
        <v>79</v>
      </c>
      <c r="F3184" t="str">
        <f t="shared" si="148"/>
        <v>Australian Capital Territory</v>
      </c>
      <c r="G3184" t="s">
        <v>80</v>
      </c>
      <c r="H3184">
        <v>2617</v>
      </c>
      <c r="I3184" t="s">
        <v>11</v>
      </c>
      <c r="J3184" t="s">
        <v>58</v>
      </c>
      <c r="K3184" t="s">
        <v>150</v>
      </c>
      <c r="L3184" t="s">
        <v>18</v>
      </c>
      <c r="M3184" s="5">
        <v>552.62</v>
      </c>
    </row>
    <row r="3185" spans="1:13" x14ac:dyDescent="0.15">
      <c r="A3185" s="2">
        <v>45319</v>
      </c>
      <c r="B3185" s="3">
        <f t="shared" si="149"/>
        <v>2024</v>
      </c>
      <c r="C3185" t="str">
        <f t="shared" si="147"/>
        <v>2023-2024</v>
      </c>
      <c r="D3185" t="s">
        <v>147</v>
      </c>
      <c r="E3185" t="s">
        <v>78</v>
      </c>
      <c r="F3185" t="str">
        <f t="shared" si="148"/>
        <v>New South Wales</v>
      </c>
      <c r="G3185" t="s">
        <v>10</v>
      </c>
      <c r="H3185">
        <v>2350</v>
      </c>
      <c r="I3185" t="s">
        <v>11</v>
      </c>
      <c r="J3185" t="s">
        <v>68</v>
      </c>
      <c r="K3185" t="s">
        <v>19</v>
      </c>
      <c r="L3185" t="s">
        <v>23</v>
      </c>
      <c r="M3185" s="5">
        <v>555.23</v>
      </c>
    </row>
    <row r="3186" spans="1:13" x14ac:dyDescent="0.15">
      <c r="A3186" s="2">
        <v>45652</v>
      </c>
      <c r="B3186" s="3">
        <f t="shared" si="149"/>
        <v>2025</v>
      </c>
      <c r="C3186" t="str">
        <f t="shared" si="147"/>
        <v>2024-2025</v>
      </c>
      <c r="D3186" t="s">
        <v>147</v>
      </c>
      <c r="E3186" t="s">
        <v>44</v>
      </c>
      <c r="F3186" t="str">
        <f t="shared" si="148"/>
        <v>Victoria</v>
      </c>
      <c r="G3186" t="s">
        <v>45</v>
      </c>
      <c r="H3186">
        <v>3066</v>
      </c>
      <c r="I3186" t="s">
        <v>11</v>
      </c>
      <c r="J3186" t="s">
        <v>46</v>
      </c>
      <c r="K3186" t="s">
        <v>154</v>
      </c>
      <c r="L3186" t="s">
        <v>14</v>
      </c>
      <c r="M3186" s="5">
        <v>555.95000000000005</v>
      </c>
    </row>
    <row r="3187" spans="1:13" x14ac:dyDescent="0.15">
      <c r="A3187" s="2">
        <v>45494</v>
      </c>
      <c r="B3187" s="3">
        <f t="shared" si="149"/>
        <v>2025</v>
      </c>
      <c r="C3187" t="str">
        <f t="shared" si="147"/>
        <v>2024-2025</v>
      </c>
      <c r="D3187" t="s">
        <v>147</v>
      </c>
      <c r="E3187" t="s">
        <v>37</v>
      </c>
      <c r="F3187" t="str">
        <f t="shared" si="148"/>
        <v>South Australia</v>
      </c>
      <c r="G3187" t="s">
        <v>32</v>
      </c>
      <c r="H3187">
        <v>5607</v>
      </c>
      <c r="I3187" t="s">
        <v>11</v>
      </c>
      <c r="J3187" t="s">
        <v>38</v>
      </c>
      <c r="K3187" t="s">
        <v>149</v>
      </c>
      <c r="L3187" t="s">
        <v>15</v>
      </c>
      <c r="M3187" s="5">
        <v>559.35</v>
      </c>
    </row>
    <row r="3188" spans="1:13" x14ac:dyDescent="0.15">
      <c r="A3188" s="2">
        <v>45515</v>
      </c>
      <c r="B3188" s="3">
        <f t="shared" si="149"/>
        <v>2025</v>
      </c>
      <c r="C3188" t="str">
        <f t="shared" si="147"/>
        <v>2024-2025</v>
      </c>
      <c r="D3188" t="s">
        <v>147</v>
      </c>
      <c r="E3188" t="s">
        <v>93</v>
      </c>
      <c r="F3188" t="str">
        <f t="shared" si="148"/>
        <v>Western Australia</v>
      </c>
      <c r="G3188" t="s">
        <v>48</v>
      </c>
      <c r="H3188">
        <v>6112</v>
      </c>
      <c r="I3188" t="s">
        <v>11</v>
      </c>
      <c r="J3188" t="s">
        <v>94</v>
      </c>
      <c r="K3188" t="s">
        <v>150</v>
      </c>
      <c r="L3188" t="s">
        <v>18</v>
      </c>
      <c r="M3188" s="5">
        <v>560.37</v>
      </c>
    </row>
    <row r="3189" spans="1:13" x14ac:dyDescent="0.15">
      <c r="A3189" s="2">
        <v>45214</v>
      </c>
      <c r="B3189" s="3">
        <f t="shared" si="149"/>
        <v>2024</v>
      </c>
      <c r="C3189" t="str">
        <f t="shared" si="147"/>
        <v>2023-2024</v>
      </c>
      <c r="D3189" t="s">
        <v>147</v>
      </c>
      <c r="E3189" t="s">
        <v>9</v>
      </c>
      <c r="F3189" t="str">
        <f t="shared" si="148"/>
        <v>New South Wales</v>
      </c>
      <c r="G3189" t="s">
        <v>10</v>
      </c>
      <c r="H3189">
        <v>2067</v>
      </c>
      <c r="I3189" t="s">
        <v>11</v>
      </c>
      <c r="J3189" t="s">
        <v>12</v>
      </c>
      <c r="K3189" t="s">
        <v>152</v>
      </c>
      <c r="L3189" t="s">
        <v>13</v>
      </c>
      <c r="M3189" s="5">
        <v>561.29</v>
      </c>
    </row>
    <row r="3190" spans="1:13" x14ac:dyDescent="0.15">
      <c r="A3190" s="2">
        <v>45079</v>
      </c>
      <c r="B3190" s="3">
        <f t="shared" si="149"/>
        <v>2023</v>
      </c>
      <c r="C3190" t="str">
        <f t="shared" si="147"/>
        <v>2022-2023</v>
      </c>
      <c r="D3190" t="s">
        <v>147</v>
      </c>
      <c r="E3190" t="s">
        <v>119</v>
      </c>
      <c r="F3190" t="str">
        <f t="shared" si="148"/>
        <v>Queensland</v>
      </c>
      <c r="G3190" t="s">
        <v>35</v>
      </c>
      <c r="H3190">
        <v>4570</v>
      </c>
      <c r="I3190" t="s">
        <v>11</v>
      </c>
      <c r="J3190" t="s">
        <v>120</v>
      </c>
      <c r="K3190" t="s">
        <v>149</v>
      </c>
      <c r="L3190" t="s">
        <v>15</v>
      </c>
      <c r="M3190" s="5">
        <v>561.67000000000007</v>
      </c>
    </row>
    <row r="3191" spans="1:13" x14ac:dyDescent="0.15">
      <c r="A3191" s="2">
        <v>45235</v>
      </c>
      <c r="B3191" s="3">
        <f t="shared" si="149"/>
        <v>2024</v>
      </c>
      <c r="C3191" t="str">
        <f t="shared" si="147"/>
        <v>2023-2024</v>
      </c>
      <c r="D3191" t="s">
        <v>147</v>
      </c>
      <c r="E3191" t="s">
        <v>126</v>
      </c>
      <c r="F3191" t="str">
        <f t="shared" si="148"/>
        <v>Queensland</v>
      </c>
      <c r="G3191" t="s">
        <v>35</v>
      </c>
      <c r="H3191">
        <v>4551</v>
      </c>
      <c r="I3191" t="s">
        <v>11</v>
      </c>
      <c r="J3191" t="s">
        <v>120</v>
      </c>
      <c r="K3191" t="s">
        <v>19</v>
      </c>
      <c r="L3191" t="s">
        <v>23</v>
      </c>
      <c r="M3191" s="5">
        <v>562.51</v>
      </c>
    </row>
    <row r="3192" spans="1:13" x14ac:dyDescent="0.15">
      <c r="A3192" s="2">
        <v>45106</v>
      </c>
      <c r="B3192" s="3">
        <f t="shared" si="149"/>
        <v>2023</v>
      </c>
      <c r="C3192" t="str">
        <f t="shared" si="147"/>
        <v>2022-2023</v>
      </c>
      <c r="D3192" t="s">
        <v>147</v>
      </c>
      <c r="E3192" t="s">
        <v>122</v>
      </c>
      <c r="F3192" t="str">
        <f t="shared" si="148"/>
        <v>New South Wales</v>
      </c>
      <c r="G3192" t="s">
        <v>10</v>
      </c>
      <c r="H3192">
        <v>2650</v>
      </c>
      <c r="I3192" t="s">
        <v>11</v>
      </c>
      <c r="J3192" t="s">
        <v>25</v>
      </c>
      <c r="K3192" t="s">
        <v>19</v>
      </c>
      <c r="L3192" t="s">
        <v>23</v>
      </c>
      <c r="M3192" s="5">
        <v>563.32999999999993</v>
      </c>
    </row>
    <row r="3193" spans="1:13" x14ac:dyDescent="0.15">
      <c r="A3193" s="2">
        <v>45568</v>
      </c>
      <c r="B3193" s="3">
        <f t="shared" si="149"/>
        <v>2025</v>
      </c>
      <c r="C3193" t="str">
        <f t="shared" si="147"/>
        <v>2024-2025</v>
      </c>
      <c r="D3193" t="s">
        <v>147</v>
      </c>
      <c r="E3193" t="s">
        <v>107</v>
      </c>
      <c r="F3193" t="str">
        <f t="shared" si="148"/>
        <v>Queensland</v>
      </c>
      <c r="G3193" t="s">
        <v>35</v>
      </c>
      <c r="H3193">
        <v>4220</v>
      </c>
      <c r="I3193" t="s">
        <v>11</v>
      </c>
      <c r="J3193" t="s">
        <v>104</v>
      </c>
      <c r="K3193" t="s">
        <v>149</v>
      </c>
      <c r="L3193" t="s">
        <v>15</v>
      </c>
      <c r="M3193" s="5">
        <v>563.57999999999993</v>
      </c>
    </row>
    <row r="3194" spans="1:13" x14ac:dyDescent="0.15">
      <c r="A3194" s="2">
        <v>45342</v>
      </c>
      <c r="B3194" s="3">
        <f t="shared" si="149"/>
        <v>2024</v>
      </c>
      <c r="C3194" t="str">
        <f t="shared" si="147"/>
        <v>2023-2024</v>
      </c>
      <c r="D3194" t="s">
        <v>147</v>
      </c>
      <c r="E3194" t="s">
        <v>50</v>
      </c>
      <c r="F3194" t="str">
        <f t="shared" si="148"/>
        <v>Queensland</v>
      </c>
      <c r="G3194" t="s">
        <v>35</v>
      </c>
      <c r="H3194">
        <v>4703</v>
      </c>
      <c r="I3194" t="s">
        <v>11</v>
      </c>
      <c r="J3194" t="s">
        <v>51</v>
      </c>
      <c r="K3194" t="s">
        <v>155</v>
      </c>
      <c r="L3194" t="s">
        <v>20</v>
      </c>
      <c r="M3194" s="5">
        <v>565.22</v>
      </c>
    </row>
    <row r="3195" spans="1:13" x14ac:dyDescent="0.15">
      <c r="A3195" s="2">
        <v>45656</v>
      </c>
      <c r="B3195" s="3">
        <f t="shared" si="149"/>
        <v>2025</v>
      </c>
      <c r="C3195" t="str">
        <f t="shared" si="147"/>
        <v>2024-2025</v>
      </c>
      <c r="D3195" t="s">
        <v>147</v>
      </c>
      <c r="E3195" t="s">
        <v>42</v>
      </c>
      <c r="F3195" t="str">
        <f t="shared" si="148"/>
        <v>Queensland</v>
      </c>
      <c r="G3195" t="s">
        <v>35</v>
      </c>
      <c r="H3195">
        <v>4053</v>
      </c>
      <c r="I3195" t="s">
        <v>11</v>
      </c>
      <c r="J3195" t="s">
        <v>43</v>
      </c>
      <c r="K3195" t="s">
        <v>19</v>
      </c>
      <c r="L3195" t="s">
        <v>23</v>
      </c>
      <c r="M3195" s="5">
        <v>565.78</v>
      </c>
    </row>
    <row r="3196" spans="1:13" x14ac:dyDescent="0.15">
      <c r="A3196" s="2">
        <v>45119</v>
      </c>
      <c r="B3196" s="3">
        <f t="shared" si="149"/>
        <v>2024</v>
      </c>
      <c r="C3196" t="str">
        <f t="shared" si="147"/>
        <v>2023-2024</v>
      </c>
      <c r="D3196" t="s">
        <v>147</v>
      </c>
      <c r="E3196" t="s">
        <v>42</v>
      </c>
      <c r="F3196" t="str">
        <f t="shared" si="148"/>
        <v>Queensland</v>
      </c>
      <c r="G3196" t="s">
        <v>35</v>
      </c>
      <c r="H3196">
        <v>4053</v>
      </c>
      <c r="I3196" t="s">
        <v>11</v>
      </c>
      <c r="J3196" t="s">
        <v>43</v>
      </c>
      <c r="K3196" t="s">
        <v>152</v>
      </c>
      <c r="L3196" t="s">
        <v>13</v>
      </c>
      <c r="M3196" s="5">
        <v>566.33000000000015</v>
      </c>
    </row>
    <row r="3197" spans="1:13" x14ac:dyDescent="0.15">
      <c r="A3197" s="2">
        <v>45335</v>
      </c>
      <c r="B3197" s="3">
        <f t="shared" si="149"/>
        <v>2024</v>
      </c>
      <c r="C3197" t="str">
        <f t="shared" si="147"/>
        <v>2023-2024</v>
      </c>
      <c r="D3197" t="s">
        <v>148</v>
      </c>
      <c r="E3197" t="s">
        <v>81</v>
      </c>
      <c r="F3197" t="str">
        <f t="shared" si="148"/>
        <v>New South Wales</v>
      </c>
      <c r="G3197" t="s">
        <v>10</v>
      </c>
      <c r="H3197">
        <v>2485</v>
      </c>
      <c r="I3197" t="s">
        <v>11</v>
      </c>
      <c r="J3197" t="s">
        <v>68</v>
      </c>
      <c r="K3197" t="s">
        <v>155</v>
      </c>
      <c r="L3197" t="s">
        <v>20</v>
      </c>
      <c r="M3197" s="5">
        <v>566.74</v>
      </c>
    </row>
    <row r="3198" spans="1:13" x14ac:dyDescent="0.15">
      <c r="A3198" s="2">
        <v>45584</v>
      </c>
      <c r="B3198" s="3">
        <f t="shared" si="149"/>
        <v>2025</v>
      </c>
      <c r="C3198" t="str">
        <f t="shared" si="147"/>
        <v>2024-2025</v>
      </c>
      <c r="D3198" t="s">
        <v>147</v>
      </c>
      <c r="E3198" t="s">
        <v>83</v>
      </c>
      <c r="F3198" t="str">
        <f t="shared" si="148"/>
        <v>New South Wales</v>
      </c>
      <c r="G3198" t="s">
        <v>10</v>
      </c>
      <c r="H3198">
        <v>2750</v>
      </c>
      <c r="I3198" t="s">
        <v>11</v>
      </c>
      <c r="J3198" t="s">
        <v>25</v>
      </c>
      <c r="K3198" t="s">
        <v>149</v>
      </c>
      <c r="L3198" t="s">
        <v>15</v>
      </c>
      <c r="M3198" s="5">
        <v>568.37</v>
      </c>
    </row>
    <row r="3199" spans="1:13" x14ac:dyDescent="0.15">
      <c r="A3199" s="2">
        <v>45485</v>
      </c>
      <c r="B3199" s="3">
        <f t="shared" si="149"/>
        <v>2025</v>
      </c>
      <c r="C3199" t="str">
        <f t="shared" si="147"/>
        <v>2024-2025</v>
      </c>
      <c r="D3199" t="s">
        <v>147</v>
      </c>
      <c r="E3199" t="s">
        <v>125</v>
      </c>
      <c r="F3199" t="str">
        <f t="shared" si="148"/>
        <v>Victoria</v>
      </c>
      <c r="G3199" t="s">
        <v>45</v>
      </c>
      <c r="H3199">
        <v>3400</v>
      </c>
      <c r="I3199" t="s">
        <v>11</v>
      </c>
      <c r="J3199" t="s">
        <v>60</v>
      </c>
      <c r="K3199" t="s">
        <v>150</v>
      </c>
      <c r="L3199" t="s">
        <v>18</v>
      </c>
      <c r="M3199" s="5">
        <v>568.63000000000011</v>
      </c>
    </row>
    <row r="3200" spans="1:13" x14ac:dyDescent="0.15">
      <c r="A3200" s="2">
        <v>45203</v>
      </c>
      <c r="B3200" s="3">
        <f t="shared" si="149"/>
        <v>2024</v>
      </c>
      <c r="C3200" t="str">
        <f t="shared" si="147"/>
        <v>2023-2024</v>
      </c>
      <c r="D3200" t="s">
        <v>147</v>
      </c>
      <c r="E3200" t="s">
        <v>126</v>
      </c>
      <c r="F3200" t="str">
        <f t="shared" si="148"/>
        <v>Queensland</v>
      </c>
      <c r="G3200" t="s">
        <v>35</v>
      </c>
      <c r="H3200">
        <v>4551</v>
      </c>
      <c r="I3200" t="s">
        <v>11</v>
      </c>
      <c r="J3200" t="s">
        <v>120</v>
      </c>
      <c r="K3200" t="s">
        <v>19</v>
      </c>
      <c r="L3200" t="s">
        <v>23</v>
      </c>
      <c r="M3200" s="5">
        <v>568.81000000000006</v>
      </c>
    </row>
    <row r="3201" spans="1:13" x14ac:dyDescent="0.15">
      <c r="A3201" s="2">
        <v>45157</v>
      </c>
      <c r="B3201" s="3">
        <f t="shared" si="149"/>
        <v>2024</v>
      </c>
      <c r="C3201" t="str">
        <f t="shared" si="147"/>
        <v>2023-2024</v>
      </c>
      <c r="D3201" t="s">
        <v>147</v>
      </c>
      <c r="E3201" t="s">
        <v>95</v>
      </c>
      <c r="F3201" t="str">
        <f t="shared" si="148"/>
        <v>Victoria</v>
      </c>
      <c r="G3201" t="s">
        <v>45</v>
      </c>
      <c r="H3201">
        <v>3931</v>
      </c>
      <c r="I3201" t="s">
        <v>11</v>
      </c>
      <c r="J3201" t="s">
        <v>55</v>
      </c>
      <c r="K3201" t="s">
        <v>155</v>
      </c>
      <c r="L3201" t="s">
        <v>20</v>
      </c>
      <c r="M3201" s="5">
        <v>568.99</v>
      </c>
    </row>
    <row r="3202" spans="1:13" x14ac:dyDescent="0.15">
      <c r="A3202" s="2">
        <v>44971</v>
      </c>
      <c r="B3202" s="3">
        <f t="shared" si="149"/>
        <v>2023</v>
      </c>
      <c r="C3202" t="str">
        <f t="shared" ref="C3202:C3265" si="150">IF(MONTH(A3202) &gt;= 7, YEAR(A3202) &amp; "-" &amp; YEAR(A3202) + 1, YEAR(A3202) - 1 &amp; "-" &amp; YEAR(A3202))</f>
        <v>2022-2023</v>
      </c>
      <c r="D3202" t="s">
        <v>147</v>
      </c>
      <c r="E3202" t="s">
        <v>132</v>
      </c>
      <c r="F3202" t="str">
        <f t="shared" ref="F3202:F3265" si="151">IF(G3202="WA","Western Australia",
IF(G3202="NSW","New South Wales",
IF(G3202="QLD","Queensland",
IF(G3202="VIC","Victoria",
IF(G3202="TAS","Tasmania",
IF(G3202="SA","South Australia",
IF(G3202="NT","Northern Territory",
IF(G3202="ACT","Australian Capital Territory",G3202))))))))</f>
        <v>New South Wales</v>
      </c>
      <c r="G3202" t="s">
        <v>10</v>
      </c>
      <c r="H3202">
        <v>2800</v>
      </c>
      <c r="I3202" t="s">
        <v>11</v>
      </c>
      <c r="J3202" t="s">
        <v>25</v>
      </c>
      <c r="K3202" t="s">
        <v>153</v>
      </c>
      <c r="L3202" t="s">
        <v>16</v>
      </c>
      <c r="M3202" s="5">
        <v>569.67000000000007</v>
      </c>
    </row>
    <row r="3203" spans="1:13" x14ac:dyDescent="0.15">
      <c r="A3203" s="2">
        <v>45030</v>
      </c>
      <c r="B3203" s="3">
        <f t="shared" ref="B3203:B3266" si="152">IF(MONTH(A3203)&gt;=7,YEAR(A3203)+1,YEAR(A3203))</f>
        <v>2023</v>
      </c>
      <c r="C3203" t="str">
        <f t="shared" si="150"/>
        <v>2022-2023</v>
      </c>
      <c r="D3203" t="s">
        <v>147</v>
      </c>
      <c r="E3203" t="s">
        <v>52</v>
      </c>
      <c r="F3203" t="str">
        <f t="shared" si="151"/>
        <v>Victoria</v>
      </c>
      <c r="G3203" t="s">
        <v>45</v>
      </c>
      <c r="H3203">
        <v>3030</v>
      </c>
      <c r="I3203" t="s">
        <v>11</v>
      </c>
      <c r="J3203" t="s">
        <v>46</v>
      </c>
      <c r="K3203" t="s">
        <v>150</v>
      </c>
      <c r="L3203" t="s">
        <v>18</v>
      </c>
      <c r="M3203" s="5">
        <v>570.93000000000006</v>
      </c>
    </row>
    <row r="3204" spans="1:13" x14ac:dyDescent="0.15">
      <c r="A3204" s="2">
        <v>45404</v>
      </c>
      <c r="B3204" s="3">
        <f t="shared" si="152"/>
        <v>2024</v>
      </c>
      <c r="C3204" t="str">
        <f t="shared" si="150"/>
        <v>2023-2024</v>
      </c>
      <c r="D3204" t="s">
        <v>147</v>
      </c>
      <c r="E3204" t="s">
        <v>123</v>
      </c>
      <c r="F3204" t="str">
        <f t="shared" si="151"/>
        <v>Western Australia</v>
      </c>
      <c r="G3204" t="s">
        <v>48</v>
      </c>
      <c r="H3204">
        <v>6109</v>
      </c>
      <c r="I3204" t="s">
        <v>11</v>
      </c>
      <c r="J3204" t="s">
        <v>94</v>
      </c>
      <c r="K3204" t="s">
        <v>153</v>
      </c>
      <c r="L3204" t="s">
        <v>16</v>
      </c>
      <c r="M3204" s="5">
        <v>570.94999999999993</v>
      </c>
    </row>
    <row r="3205" spans="1:13" x14ac:dyDescent="0.15">
      <c r="A3205" s="2">
        <v>45128</v>
      </c>
      <c r="B3205" s="3">
        <f t="shared" si="152"/>
        <v>2024</v>
      </c>
      <c r="C3205" t="str">
        <f t="shared" si="150"/>
        <v>2023-2024</v>
      </c>
      <c r="D3205" t="s">
        <v>148</v>
      </c>
      <c r="E3205" t="s">
        <v>106</v>
      </c>
      <c r="F3205" t="str">
        <f t="shared" si="151"/>
        <v>Victoria</v>
      </c>
      <c r="G3205" t="s">
        <v>45</v>
      </c>
      <c r="H3205">
        <v>3915</v>
      </c>
      <c r="I3205" t="s">
        <v>11</v>
      </c>
      <c r="J3205" t="s">
        <v>55</v>
      </c>
      <c r="K3205" t="s">
        <v>150</v>
      </c>
      <c r="L3205" t="s">
        <v>18</v>
      </c>
      <c r="M3205" s="5">
        <v>571</v>
      </c>
    </row>
    <row r="3206" spans="1:13" x14ac:dyDescent="0.15">
      <c r="A3206" s="2">
        <v>44980</v>
      </c>
      <c r="B3206" s="3">
        <f t="shared" si="152"/>
        <v>2023</v>
      </c>
      <c r="C3206" t="str">
        <f t="shared" si="150"/>
        <v>2022-2023</v>
      </c>
      <c r="D3206" t="s">
        <v>147</v>
      </c>
      <c r="E3206" t="s">
        <v>114</v>
      </c>
      <c r="F3206" t="str">
        <f t="shared" si="151"/>
        <v>Victoria</v>
      </c>
      <c r="G3206" t="s">
        <v>45</v>
      </c>
      <c r="H3206">
        <v>3551</v>
      </c>
      <c r="I3206" t="s">
        <v>11</v>
      </c>
      <c r="J3206" t="s">
        <v>60</v>
      </c>
      <c r="K3206" t="s">
        <v>156</v>
      </c>
      <c r="L3206" t="s">
        <v>17</v>
      </c>
      <c r="M3206" s="5">
        <v>571.45999999999992</v>
      </c>
    </row>
    <row r="3207" spans="1:13" x14ac:dyDescent="0.15">
      <c r="A3207" s="2">
        <v>45583</v>
      </c>
      <c r="B3207" s="3">
        <f t="shared" si="152"/>
        <v>2025</v>
      </c>
      <c r="C3207" t="str">
        <f t="shared" si="150"/>
        <v>2024-2025</v>
      </c>
      <c r="D3207" t="s">
        <v>147</v>
      </c>
      <c r="E3207" t="s">
        <v>26</v>
      </c>
      <c r="F3207" t="str">
        <f t="shared" si="151"/>
        <v>New South Wales</v>
      </c>
      <c r="G3207" t="s">
        <v>10</v>
      </c>
      <c r="H3207">
        <v>2141</v>
      </c>
      <c r="I3207" t="s">
        <v>11</v>
      </c>
      <c r="J3207" t="s">
        <v>27</v>
      </c>
      <c r="K3207" t="s">
        <v>151</v>
      </c>
      <c r="L3207" t="s">
        <v>21</v>
      </c>
      <c r="M3207" s="5">
        <v>571.76</v>
      </c>
    </row>
    <row r="3208" spans="1:13" x14ac:dyDescent="0.15">
      <c r="A3208" s="2">
        <v>45412</v>
      </c>
      <c r="B3208" s="3">
        <f t="shared" si="152"/>
        <v>2024</v>
      </c>
      <c r="C3208" t="str">
        <f t="shared" si="150"/>
        <v>2023-2024</v>
      </c>
      <c r="D3208" t="s">
        <v>148</v>
      </c>
      <c r="E3208" t="s">
        <v>28</v>
      </c>
      <c r="F3208" t="str">
        <f t="shared" si="151"/>
        <v>Northern Territory</v>
      </c>
      <c r="G3208" t="s">
        <v>29</v>
      </c>
      <c r="H3208">
        <v>800</v>
      </c>
      <c r="I3208" t="s">
        <v>11</v>
      </c>
      <c r="J3208" t="s">
        <v>30</v>
      </c>
      <c r="K3208" t="s">
        <v>151</v>
      </c>
      <c r="L3208" t="s">
        <v>21</v>
      </c>
      <c r="M3208" s="5">
        <v>571.99</v>
      </c>
    </row>
    <row r="3209" spans="1:13" x14ac:dyDescent="0.15">
      <c r="A3209" s="2">
        <v>44980</v>
      </c>
      <c r="B3209" s="3">
        <f t="shared" si="152"/>
        <v>2023</v>
      </c>
      <c r="C3209" t="str">
        <f t="shared" si="150"/>
        <v>2022-2023</v>
      </c>
      <c r="D3209" t="s">
        <v>147</v>
      </c>
      <c r="E3209" t="s">
        <v>65</v>
      </c>
      <c r="F3209" t="str">
        <f t="shared" si="151"/>
        <v>New South Wales</v>
      </c>
      <c r="G3209" t="s">
        <v>10</v>
      </c>
      <c r="H3209">
        <v>2541</v>
      </c>
      <c r="I3209" t="s">
        <v>11</v>
      </c>
      <c r="J3209" t="s">
        <v>58</v>
      </c>
      <c r="K3209" t="s">
        <v>153</v>
      </c>
      <c r="L3209" t="s">
        <v>16</v>
      </c>
      <c r="M3209" s="5">
        <v>573.83000000000004</v>
      </c>
    </row>
    <row r="3210" spans="1:13" x14ac:dyDescent="0.15">
      <c r="A3210" s="2">
        <v>45600</v>
      </c>
      <c r="B3210" s="3">
        <f t="shared" si="152"/>
        <v>2025</v>
      </c>
      <c r="C3210" t="str">
        <f t="shared" si="150"/>
        <v>2024-2025</v>
      </c>
      <c r="D3210" t="s">
        <v>148</v>
      </c>
      <c r="E3210" t="s">
        <v>146</v>
      </c>
      <c r="F3210" t="str">
        <f t="shared" si="151"/>
        <v>Victoria</v>
      </c>
      <c r="G3210" t="s">
        <v>45</v>
      </c>
      <c r="H3210">
        <v>3353</v>
      </c>
      <c r="I3210" t="s">
        <v>11</v>
      </c>
      <c r="J3210" t="s">
        <v>60</v>
      </c>
      <c r="K3210" t="s">
        <v>19</v>
      </c>
      <c r="L3210" t="s">
        <v>23</v>
      </c>
      <c r="M3210" s="5">
        <v>574.99</v>
      </c>
    </row>
    <row r="3211" spans="1:13" x14ac:dyDescent="0.15">
      <c r="A3211" s="2">
        <v>45616</v>
      </c>
      <c r="B3211" s="3">
        <f t="shared" si="152"/>
        <v>2025</v>
      </c>
      <c r="C3211" t="str">
        <f t="shared" si="150"/>
        <v>2024-2025</v>
      </c>
      <c r="D3211" t="s">
        <v>147</v>
      </c>
      <c r="E3211" t="s">
        <v>95</v>
      </c>
      <c r="F3211" t="str">
        <f t="shared" si="151"/>
        <v>Victoria</v>
      </c>
      <c r="G3211" t="s">
        <v>45</v>
      </c>
      <c r="H3211">
        <v>3931</v>
      </c>
      <c r="I3211" t="s">
        <v>11</v>
      </c>
      <c r="J3211" t="s">
        <v>55</v>
      </c>
      <c r="K3211" t="s">
        <v>151</v>
      </c>
      <c r="L3211" t="s">
        <v>21</v>
      </c>
      <c r="M3211" s="5">
        <v>574.99</v>
      </c>
    </row>
    <row r="3212" spans="1:13" x14ac:dyDescent="0.15">
      <c r="A3212" s="2">
        <v>45618</v>
      </c>
      <c r="B3212" s="3">
        <f t="shared" si="152"/>
        <v>2025</v>
      </c>
      <c r="C3212" t="str">
        <f t="shared" si="150"/>
        <v>2024-2025</v>
      </c>
      <c r="D3212" t="s">
        <v>147</v>
      </c>
      <c r="E3212" t="s">
        <v>44</v>
      </c>
      <c r="F3212" t="str">
        <f t="shared" si="151"/>
        <v>Victoria</v>
      </c>
      <c r="G3212" t="s">
        <v>45</v>
      </c>
      <c r="H3212">
        <v>3066</v>
      </c>
      <c r="I3212" t="s">
        <v>11</v>
      </c>
      <c r="J3212" t="s">
        <v>46</v>
      </c>
      <c r="K3212" t="s">
        <v>19</v>
      </c>
      <c r="L3212" t="s">
        <v>23</v>
      </c>
      <c r="M3212" s="5">
        <v>575.21</v>
      </c>
    </row>
    <row r="3213" spans="1:13" x14ac:dyDescent="0.15">
      <c r="A3213" s="2">
        <v>44961</v>
      </c>
      <c r="B3213" s="3">
        <f t="shared" si="152"/>
        <v>2023</v>
      </c>
      <c r="C3213" t="str">
        <f t="shared" si="150"/>
        <v>2022-2023</v>
      </c>
      <c r="D3213" t="s">
        <v>147</v>
      </c>
      <c r="E3213" t="s">
        <v>124</v>
      </c>
      <c r="F3213" t="str">
        <f t="shared" si="151"/>
        <v>New South Wales</v>
      </c>
      <c r="G3213" t="s">
        <v>10</v>
      </c>
      <c r="H3213">
        <v>2015</v>
      </c>
      <c r="I3213" t="s">
        <v>11</v>
      </c>
      <c r="J3213" t="s">
        <v>12</v>
      </c>
      <c r="K3213" t="s">
        <v>154</v>
      </c>
      <c r="L3213" t="s">
        <v>14</v>
      </c>
      <c r="M3213" s="5">
        <v>575.43000000000006</v>
      </c>
    </row>
    <row r="3214" spans="1:13" x14ac:dyDescent="0.15">
      <c r="A3214" s="2">
        <v>45253</v>
      </c>
      <c r="B3214" s="3">
        <f t="shared" si="152"/>
        <v>2024</v>
      </c>
      <c r="C3214" t="str">
        <f t="shared" si="150"/>
        <v>2023-2024</v>
      </c>
      <c r="D3214" t="s">
        <v>148</v>
      </c>
      <c r="E3214" t="s">
        <v>76</v>
      </c>
      <c r="F3214" t="str">
        <f t="shared" si="151"/>
        <v>Western Australia</v>
      </c>
      <c r="G3214" t="s">
        <v>48</v>
      </c>
      <c r="H3214">
        <v>6450</v>
      </c>
      <c r="I3214" t="s">
        <v>11</v>
      </c>
      <c r="J3214" t="s">
        <v>77</v>
      </c>
      <c r="K3214" t="s">
        <v>155</v>
      </c>
      <c r="L3214" t="s">
        <v>20</v>
      </c>
      <c r="M3214" s="5">
        <v>575.44000000000005</v>
      </c>
    </row>
    <row r="3215" spans="1:13" x14ac:dyDescent="0.15">
      <c r="A3215" s="2">
        <v>45115</v>
      </c>
      <c r="B3215" s="3">
        <f t="shared" si="152"/>
        <v>2024</v>
      </c>
      <c r="C3215" t="str">
        <f t="shared" si="150"/>
        <v>2023-2024</v>
      </c>
      <c r="D3215" t="s">
        <v>147</v>
      </c>
      <c r="E3215" t="s">
        <v>67</v>
      </c>
      <c r="F3215" t="str">
        <f t="shared" si="151"/>
        <v>New South Wales</v>
      </c>
      <c r="G3215" t="s">
        <v>10</v>
      </c>
      <c r="H3215">
        <v>2478</v>
      </c>
      <c r="I3215" t="s">
        <v>11</v>
      </c>
      <c r="J3215" t="s">
        <v>68</v>
      </c>
      <c r="K3215" t="s">
        <v>153</v>
      </c>
      <c r="L3215" t="s">
        <v>16</v>
      </c>
      <c r="M3215" s="5">
        <v>576.19000000000005</v>
      </c>
    </row>
    <row r="3216" spans="1:13" x14ac:dyDescent="0.15">
      <c r="A3216" s="2">
        <v>45047</v>
      </c>
      <c r="B3216" s="3">
        <f t="shared" si="152"/>
        <v>2023</v>
      </c>
      <c r="C3216" t="str">
        <f t="shared" si="150"/>
        <v>2022-2023</v>
      </c>
      <c r="D3216" t="s">
        <v>147</v>
      </c>
      <c r="E3216" t="s">
        <v>125</v>
      </c>
      <c r="F3216" t="str">
        <f t="shared" si="151"/>
        <v>Victoria</v>
      </c>
      <c r="G3216" t="s">
        <v>45</v>
      </c>
      <c r="H3216">
        <v>3400</v>
      </c>
      <c r="I3216" t="s">
        <v>11</v>
      </c>
      <c r="J3216" t="s">
        <v>60</v>
      </c>
      <c r="K3216" t="s">
        <v>149</v>
      </c>
      <c r="L3216" t="s">
        <v>15</v>
      </c>
      <c r="M3216" s="5">
        <v>576.84</v>
      </c>
    </row>
    <row r="3217" spans="1:13" x14ac:dyDescent="0.15">
      <c r="A3217" s="2">
        <v>44974</v>
      </c>
      <c r="B3217" s="3">
        <f t="shared" si="152"/>
        <v>2023</v>
      </c>
      <c r="C3217" t="str">
        <f t="shared" si="150"/>
        <v>2022-2023</v>
      </c>
      <c r="D3217" t="s">
        <v>147</v>
      </c>
      <c r="E3217" t="s">
        <v>135</v>
      </c>
      <c r="F3217" t="str">
        <f t="shared" si="151"/>
        <v>Victoria</v>
      </c>
      <c r="G3217" t="s">
        <v>45</v>
      </c>
      <c r="H3217">
        <v>3550</v>
      </c>
      <c r="I3217" t="s">
        <v>11</v>
      </c>
      <c r="J3217" t="s">
        <v>60</v>
      </c>
      <c r="K3217" t="s">
        <v>149</v>
      </c>
      <c r="L3217" t="s">
        <v>15</v>
      </c>
      <c r="M3217" s="5">
        <v>577.16999999999996</v>
      </c>
    </row>
    <row r="3218" spans="1:13" x14ac:dyDescent="0.15">
      <c r="A3218" s="2">
        <v>45655</v>
      </c>
      <c r="B3218" s="3">
        <f t="shared" si="152"/>
        <v>2025</v>
      </c>
      <c r="C3218" t="str">
        <f t="shared" si="150"/>
        <v>2024-2025</v>
      </c>
      <c r="D3218" t="s">
        <v>147</v>
      </c>
      <c r="E3218" t="s">
        <v>39</v>
      </c>
      <c r="F3218" t="str">
        <f t="shared" si="151"/>
        <v>South Australia</v>
      </c>
      <c r="G3218" t="s">
        <v>32</v>
      </c>
      <c r="H3218">
        <v>5343</v>
      </c>
      <c r="I3218" t="s">
        <v>11</v>
      </c>
      <c r="J3218" t="s">
        <v>38</v>
      </c>
      <c r="K3218" t="s">
        <v>150</v>
      </c>
      <c r="L3218" t="s">
        <v>18</v>
      </c>
      <c r="M3218" s="5">
        <v>577.27</v>
      </c>
    </row>
    <row r="3219" spans="1:13" x14ac:dyDescent="0.15">
      <c r="A3219" s="2">
        <v>45231</v>
      </c>
      <c r="B3219" s="3">
        <f t="shared" si="152"/>
        <v>2024</v>
      </c>
      <c r="C3219" t="str">
        <f t="shared" si="150"/>
        <v>2023-2024</v>
      </c>
      <c r="D3219" t="s">
        <v>147</v>
      </c>
      <c r="E3219" t="s">
        <v>121</v>
      </c>
      <c r="F3219" t="str">
        <f t="shared" si="151"/>
        <v>Queensland</v>
      </c>
      <c r="G3219" t="s">
        <v>35</v>
      </c>
      <c r="H3219">
        <v>4700</v>
      </c>
      <c r="I3219" t="s">
        <v>11</v>
      </c>
      <c r="J3219" t="s">
        <v>51</v>
      </c>
      <c r="K3219" t="s">
        <v>150</v>
      </c>
      <c r="L3219" t="s">
        <v>18</v>
      </c>
      <c r="M3219" s="5">
        <v>578.91000000000008</v>
      </c>
    </row>
    <row r="3220" spans="1:13" x14ac:dyDescent="0.15">
      <c r="A3220" s="2">
        <v>45322</v>
      </c>
      <c r="B3220" s="3">
        <f t="shared" si="152"/>
        <v>2024</v>
      </c>
      <c r="C3220" t="str">
        <f t="shared" si="150"/>
        <v>2023-2024</v>
      </c>
      <c r="D3220" t="s">
        <v>147</v>
      </c>
      <c r="E3220" t="s">
        <v>98</v>
      </c>
      <c r="F3220" t="str">
        <f t="shared" si="151"/>
        <v>Victoria</v>
      </c>
      <c r="G3220" t="s">
        <v>45</v>
      </c>
      <c r="H3220">
        <v>3429</v>
      </c>
      <c r="I3220" t="s">
        <v>11</v>
      </c>
      <c r="J3220" t="s">
        <v>60</v>
      </c>
      <c r="K3220" t="s">
        <v>151</v>
      </c>
      <c r="L3220" t="s">
        <v>21</v>
      </c>
      <c r="M3220" s="5">
        <v>579.8900000000001</v>
      </c>
    </row>
    <row r="3221" spans="1:13" x14ac:dyDescent="0.15">
      <c r="A3221" s="2">
        <v>45034</v>
      </c>
      <c r="B3221" s="3">
        <f t="shared" si="152"/>
        <v>2023</v>
      </c>
      <c r="C3221" t="str">
        <f t="shared" si="150"/>
        <v>2022-2023</v>
      </c>
      <c r="D3221" t="s">
        <v>148</v>
      </c>
      <c r="E3221" t="s">
        <v>129</v>
      </c>
      <c r="F3221" t="str">
        <f t="shared" si="151"/>
        <v>Tasmania</v>
      </c>
      <c r="G3221" t="s">
        <v>70</v>
      </c>
      <c r="H3221">
        <v>7010</v>
      </c>
      <c r="I3221" t="s">
        <v>11</v>
      </c>
      <c r="J3221" t="s">
        <v>71</v>
      </c>
      <c r="K3221" t="s">
        <v>155</v>
      </c>
      <c r="L3221" t="s">
        <v>20</v>
      </c>
      <c r="M3221" s="5">
        <v>580.65</v>
      </c>
    </row>
    <row r="3222" spans="1:13" x14ac:dyDescent="0.15">
      <c r="A3222" s="2">
        <v>45587</v>
      </c>
      <c r="B3222" s="3">
        <f t="shared" si="152"/>
        <v>2025</v>
      </c>
      <c r="C3222" t="str">
        <f t="shared" si="150"/>
        <v>2024-2025</v>
      </c>
      <c r="D3222" t="s">
        <v>147</v>
      </c>
      <c r="E3222" t="s">
        <v>141</v>
      </c>
      <c r="F3222" t="str">
        <f t="shared" si="151"/>
        <v>Western Australia</v>
      </c>
      <c r="G3222" t="s">
        <v>48</v>
      </c>
      <c r="H3222">
        <v>6052</v>
      </c>
      <c r="I3222" t="s">
        <v>11</v>
      </c>
      <c r="J3222" t="s">
        <v>49</v>
      </c>
      <c r="K3222" t="s">
        <v>149</v>
      </c>
      <c r="L3222" t="s">
        <v>15</v>
      </c>
      <c r="M3222" s="5">
        <v>580.80000000000007</v>
      </c>
    </row>
    <row r="3223" spans="1:13" x14ac:dyDescent="0.15">
      <c r="A3223" s="2">
        <v>45103</v>
      </c>
      <c r="B3223" s="3">
        <f t="shared" si="152"/>
        <v>2023</v>
      </c>
      <c r="C3223" t="str">
        <f t="shared" si="150"/>
        <v>2022-2023</v>
      </c>
      <c r="D3223" t="s">
        <v>148</v>
      </c>
      <c r="E3223" t="s">
        <v>73</v>
      </c>
      <c r="F3223" t="str">
        <f t="shared" si="151"/>
        <v>Victoria</v>
      </c>
      <c r="G3223" t="s">
        <v>45</v>
      </c>
      <c r="H3223">
        <v>3136</v>
      </c>
      <c r="I3223" t="s">
        <v>11</v>
      </c>
      <c r="J3223" t="s">
        <v>63</v>
      </c>
      <c r="K3223" t="s">
        <v>153</v>
      </c>
      <c r="L3223" t="s">
        <v>16</v>
      </c>
      <c r="M3223" s="5">
        <v>581.9</v>
      </c>
    </row>
    <row r="3224" spans="1:13" x14ac:dyDescent="0.15">
      <c r="A3224" s="2">
        <v>45458</v>
      </c>
      <c r="B3224" s="3">
        <f t="shared" si="152"/>
        <v>2024</v>
      </c>
      <c r="C3224" t="str">
        <f t="shared" si="150"/>
        <v>2023-2024</v>
      </c>
      <c r="D3224" t="s">
        <v>148</v>
      </c>
      <c r="E3224" t="s">
        <v>135</v>
      </c>
      <c r="F3224" t="str">
        <f t="shared" si="151"/>
        <v>Victoria</v>
      </c>
      <c r="G3224" t="s">
        <v>45</v>
      </c>
      <c r="H3224">
        <v>3550</v>
      </c>
      <c r="I3224" t="s">
        <v>11</v>
      </c>
      <c r="J3224" t="s">
        <v>60</v>
      </c>
      <c r="K3224" t="s">
        <v>152</v>
      </c>
      <c r="L3224" t="s">
        <v>13</v>
      </c>
      <c r="M3224" s="5">
        <v>583.53</v>
      </c>
    </row>
    <row r="3225" spans="1:13" x14ac:dyDescent="0.15">
      <c r="A3225" s="2">
        <v>44966</v>
      </c>
      <c r="B3225" s="3">
        <f t="shared" si="152"/>
        <v>2023</v>
      </c>
      <c r="C3225" t="str">
        <f t="shared" si="150"/>
        <v>2022-2023</v>
      </c>
      <c r="D3225" t="s">
        <v>147</v>
      </c>
      <c r="E3225" t="s">
        <v>139</v>
      </c>
      <c r="F3225" t="str">
        <f t="shared" si="151"/>
        <v>New South Wales</v>
      </c>
      <c r="G3225" t="s">
        <v>10</v>
      </c>
      <c r="H3225">
        <v>2020</v>
      </c>
      <c r="I3225" t="s">
        <v>11</v>
      </c>
      <c r="J3225" t="s">
        <v>12</v>
      </c>
      <c r="K3225" t="s">
        <v>152</v>
      </c>
      <c r="L3225" t="s">
        <v>13</v>
      </c>
      <c r="M3225" s="5">
        <v>584.04</v>
      </c>
    </row>
    <row r="3226" spans="1:13" x14ac:dyDescent="0.15">
      <c r="A3226" s="2">
        <v>45204</v>
      </c>
      <c r="B3226" s="3">
        <f t="shared" si="152"/>
        <v>2024</v>
      </c>
      <c r="C3226" t="str">
        <f t="shared" si="150"/>
        <v>2023-2024</v>
      </c>
      <c r="D3226" t="s">
        <v>147</v>
      </c>
      <c r="E3226" t="s">
        <v>125</v>
      </c>
      <c r="F3226" t="str">
        <f t="shared" si="151"/>
        <v>Victoria</v>
      </c>
      <c r="G3226" t="s">
        <v>45</v>
      </c>
      <c r="H3226">
        <v>3400</v>
      </c>
      <c r="I3226" t="s">
        <v>11</v>
      </c>
      <c r="J3226" t="s">
        <v>60</v>
      </c>
      <c r="K3226" t="s">
        <v>153</v>
      </c>
      <c r="L3226" t="s">
        <v>16</v>
      </c>
      <c r="M3226" s="5">
        <v>584.13</v>
      </c>
    </row>
    <row r="3227" spans="1:13" x14ac:dyDescent="0.15">
      <c r="A3227" s="2">
        <v>45412</v>
      </c>
      <c r="B3227" s="3">
        <f t="shared" si="152"/>
        <v>2024</v>
      </c>
      <c r="C3227" t="str">
        <f t="shared" si="150"/>
        <v>2023-2024</v>
      </c>
      <c r="D3227" t="s">
        <v>148</v>
      </c>
      <c r="E3227" t="s">
        <v>108</v>
      </c>
      <c r="F3227" t="str">
        <f t="shared" si="151"/>
        <v>Victoria</v>
      </c>
      <c r="G3227" t="s">
        <v>45</v>
      </c>
      <c r="H3227">
        <v>3018</v>
      </c>
      <c r="I3227" t="s">
        <v>11</v>
      </c>
      <c r="J3227" t="s">
        <v>46</v>
      </c>
      <c r="K3227" t="s">
        <v>149</v>
      </c>
      <c r="L3227" t="s">
        <v>15</v>
      </c>
      <c r="M3227" s="5">
        <v>584.95999999999992</v>
      </c>
    </row>
    <row r="3228" spans="1:13" x14ac:dyDescent="0.15">
      <c r="A3228" s="2">
        <v>45110</v>
      </c>
      <c r="B3228" s="3">
        <f t="shared" si="152"/>
        <v>2024</v>
      </c>
      <c r="C3228" t="str">
        <f t="shared" si="150"/>
        <v>2023-2024</v>
      </c>
      <c r="D3228" t="s">
        <v>147</v>
      </c>
      <c r="E3228" t="s">
        <v>116</v>
      </c>
      <c r="F3228" t="str">
        <f t="shared" si="151"/>
        <v>Western Australia</v>
      </c>
      <c r="G3228" t="s">
        <v>48</v>
      </c>
      <c r="H3228">
        <v>6725</v>
      </c>
      <c r="I3228" t="s">
        <v>11</v>
      </c>
      <c r="J3228" t="s">
        <v>77</v>
      </c>
      <c r="K3228" t="s">
        <v>150</v>
      </c>
      <c r="L3228" t="s">
        <v>18</v>
      </c>
      <c r="M3228" s="5">
        <v>588</v>
      </c>
    </row>
    <row r="3229" spans="1:13" x14ac:dyDescent="0.15">
      <c r="A3229" s="2">
        <v>45401</v>
      </c>
      <c r="B3229" s="3">
        <f t="shared" si="152"/>
        <v>2024</v>
      </c>
      <c r="C3229" t="str">
        <f t="shared" si="150"/>
        <v>2023-2024</v>
      </c>
      <c r="D3229" t="s">
        <v>148</v>
      </c>
      <c r="E3229" t="s">
        <v>73</v>
      </c>
      <c r="F3229" t="str">
        <f t="shared" si="151"/>
        <v>Victoria</v>
      </c>
      <c r="G3229" t="s">
        <v>45</v>
      </c>
      <c r="H3229">
        <v>3136</v>
      </c>
      <c r="I3229" t="s">
        <v>11</v>
      </c>
      <c r="J3229" t="s">
        <v>63</v>
      </c>
      <c r="K3229" t="s">
        <v>151</v>
      </c>
      <c r="L3229" t="s">
        <v>21</v>
      </c>
      <c r="M3229" s="5">
        <v>589.81999999999994</v>
      </c>
    </row>
    <row r="3230" spans="1:13" x14ac:dyDescent="0.15">
      <c r="A3230" s="2">
        <v>45344</v>
      </c>
      <c r="B3230" s="3">
        <f t="shared" si="152"/>
        <v>2024</v>
      </c>
      <c r="C3230" t="str">
        <f t="shared" si="150"/>
        <v>2023-2024</v>
      </c>
      <c r="D3230" t="s">
        <v>147</v>
      </c>
      <c r="E3230" t="s">
        <v>96</v>
      </c>
      <c r="F3230" t="str">
        <f t="shared" si="151"/>
        <v>Western Australia</v>
      </c>
      <c r="G3230" t="s">
        <v>48</v>
      </c>
      <c r="H3230">
        <v>6330</v>
      </c>
      <c r="I3230" t="s">
        <v>11</v>
      </c>
      <c r="J3230" t="s">
        <v>94</v>
      </c>
      <c r="K3230" t="s">
        <v>157</v>
      </c>
      <c r="L3230" t="s">
        <v>22</v>
      </c>
      <c r="M3230" s="5">
        <v>591.76</v>
      </c>
    </row>
    <row r="3231" spans="1:13" x14ac:dyDescent="0.15">
      <c r="A3231" s="2">
        <v>45500</v>
      </c>
      <c r="B3231" s="3">
        <f t="shared" si="152"/>
        <v>2025</v>
      </c>
      <c r="C3231" t="str">
        <f t="shared" si="150"/>
        <v>2024-2025</v>
      </c>
      <c r="D3231" t="s">
        <v>147</v>
      </c>
      <c r="E3231" t="s">
        <v>40</v>
      </c>
      <c r="F3231" t="str">
        <f t="shared" si="151"/>
        <v>New South Wales</v>
      </c>
      <c r="G3231" t="s">
        <v>10</v>
      </c>
      <c r="H3231">
        <v>2116</v>
      </c>
      <c r="I3231" t="s">
        <v>11</v>
      </c>
      <c r="J3231" t="s">
        <v>27</v>
      </c>
      <c r="K3231" t="s">
        <v>152</v>
      </c>
      <c r="L3231" t="s">
        <v>13</v>
      </c>
      <c r="M3231" s="5">
        <v>592.05999999999995</v>
      </c>
    </row>
    <row r="3232" spans="1:13" x14ac:dyDescent="0.15">
      <c r="A3232" s="2">
        <v>45315</v>
      </c>
      <c r="B3232" s="3">
        <f t="shared" si="152"/>
        <v>2024</v>
      </c>
      <c r="C3232" t="str">
        <f t="shared" si="150"/>
        <v>2023-2024</v>
      </c>
      <c r="D3232" t="s">
        <v>147</v>
      </c>
      <c r="E3232" t="s">
        <v>140</v>
      </c>
      <c r="F3232" t="str">
        <f t="shared" si="151"/>
        <v>Tasmania</v>
      </c>
      <c r="G3232" t="s">
        <v>70</v>
      </c>
      <c r="H3232">
        <v>7320</v>
      </c>
      <c r="I3232" t="s">
        <v>11</v>
      </c>
      <c r="J3232" t="s">
        <v>71</v>
      </c>
      <c r="K3232" t="s">
        <v>155</v>
      </c>
      <c r="L3232" t="s">
        <v>20</v>
      </c>
      <c r="M3232" s="5">
        <v>592.30999999999995</v>
      </c>
    </row>
    <row r="3233" spans="1:13" x14ac:dyDescent="0.15">
      <c r="A3233" s="2">
        <v>45064</v>
      </c>
      <c r="B3233" s="3">
        <f t="shared" si="152"/>
        <v>2023</v>
      </c>
      <c r="C3233" t="str">
        <f t="shared" si="150"/>
        <v>2022-2023</v>
      </c>
      <c r="D3233" t="s">
        <v>147</v>
      </c>
      <c r="E3233" t="s">
        <v>117</v>
      </c>
      <c r="F3233" t="str">
        <f t="shared" si="151"/>
        <v>Queensland</v>
      </c>
      <c r="G3233" t="s">
        <v>35</v>
      </c>
      <c r="H3233">
        <v>4119</v>
      </c>
      <c r="I3233" t="s">
        <v>11</v>
      </c>
      <c r="J3233" t="s">
        <v>43</v>
      </c>
      <c r="K3233" t="s">
        <v>154</v>
      </c>
      <c r="L3233" t="s">
        <v>14</v>
      </c>
      <c r="M3233" s="5">
        <v>592.80999999999995</v>
      </c>
    </row>
    <row r="3234" spans="1:13" x14ac:dyDescent="0.15">
      <c r="A3234" s="2">
        <v>45018</v>
      </c>
      <c r="B3234" s="3">
        <f t="shared" si="152"/>
        <v>2023</v>
      </c>
      <c r="C3234" t="str">
        <f t="shared" si="150"/>
        <v>2022-2023</v>
      </c>
      <c r="D3234" t="s">
        <v>148</v>
      </c>
      <c r="E3234" t="s">
        <v>73</v>
      </c>
      <c r="F3234" t="str">
        <f t="shared" si="151"/>
        <v>Victoria</v>
      </c>
      <c r="G3234" t="s">
        <v>45</v>
      </c>
      <c r="H3234">
        <v>3136</v>
      </c>
      <c r="I3234" t="s">
        <v>11</v>
      </c>
      <c r="J3234" t="s">
        <v>63</v>
      </c>
      <c r="K3234" t="s">
        <v>154</v>
      </c>
      <c r="L3234" t="s">
        <v>14</v>
      </c>
      <c r="M3234" s="5">
        <v>593.6</v>
      </c>
    </row>
    <row r="3235" spans="1:13" x14ac:dyDescent="0.15">
      <c r="A3235" s="2">
        <v>45406</v>
      </c>
      <c r="B3235" s="3">
        <f t="shared" si="152"/>
        <v>2024</v>
      </c>
      <c r="C3235" t="str">
        <f t="shared" si="150"/>
        <v>2023-2024</v>
      </c>
      <c r="D3235" t="s">
        <v>147</v>
      </c>
      <c r="E3235" t="s">
        <v>136</v>
      </c>
      <c r="F3235" t="str">
        <f t="shared" si="151"/>
        <v>Victoria</v>
      </c>
      <c r="G3235" t="s">
        <v>45</v>
      </c>
      <c r="H3235">
        <v>3175</v>
      </c>
      <c r="I3235" t="s">
        <v>11</v>
      </c>
      <c r="J3235" t="s">
        <v>63</v>
      </c>
      <c r="K3235" t="s">
        <v>151</v>
      </c>
      <c r="L3235" t="s">
        <v>21</v>
      </c>
      <c r="M3235" s="5">
        <v>594.3900000000001</v>
      </c>
    </row>
    <row r="3236" spans="1:13" x14ac:dyDescent="0.15">
      <c r="A3236" s="2">
        <v>45570</v>
      </c>
      <c r="B3236" s="3">
        <f t="shared" si="152"/>
        <v>2025</v>
      </c>
      <c r="C3236" t="str">
        <f t="shared" si="150"/>
        <v>2024-2025</v>
      </c>
      <c r="D3236" t="s">
        <v>148</v>
      </c>
      <c r="E3236" t="s">
        <v>105</v>
      </c>
      <c r="F3236" t="str">
        <f t="shared" si="151"/>
        <v>Victoria</v>
      </c>
      <c r="G3236" t="s">
        <v>45</v>
      </c>
      <c r="H3236">
        <v>3500</v>
      </c>
      <c r="I3236" t="s">
        <v>11</v>
      </c>
      <c r="J3236" t="s">
        <v>60</v>
      </c>
      <c r="K3236" t="s">
        <v>153</v>
      </c>
      <c r="L3236" t="s">
        <v>16</v>
      </c>
      <c r="M3236" s="5">
        <v>594.49</v>
      </c>
    </row>
    <row r="3237" spans="1:13" x14ac:dyDescent="0.15">
      <c r="A3237" s="2">
        <v>45080</v>
      </c>
      <c r="B3237" s="3">
        <f t="shared" si="152"/>
        <v>2023</v>
      </c>
      <c r="C3237" t="str">
        <f t="shared" si="150"/>
        <v>2022-2023</v>
      </c>
      <c r="D3237" t="s">
        <v>147</v>
      </c>
      <c r="E3237" t="s">
        <v>112</v>
      </c>
      <c r="F3237" t="str">
        <f t="shared" si="151"/>
        <v>Victoria</v>
      </c>
      <c r="G3237" t="s">
        <v>45</v>
      </c>
      <c r="H3237">
        <v>3076</v>
      </c>
      <c r="I3237" t="s">
        <v>11</v>
      </c>
      <c r="J3237" t="s">
        <v>46</v>
      </c>
      <c r="K3237" t="s">
        <v>154</v>
      </c>
      <c r="L3237" t="s">
        <v>14</v>
      </c>
      <c r="M3237" s="5">
        <v>595.03</v>
      </c>
    </row>
    <row r="3238" spans="1:13" x14ac:dyDescent="0.15">
      <c r="A3238" s="2">
        <v>44952</v>
      </c>
      <c r="B3238" s="3">
        <f t="shared" si="152"/>
        <v>2023</v>
      </c>
      <c r="C3238" t="str">
        <f t="shared" si="150"/>
        <v>2022-2023</v>
      </c>
      <c r="D3238" t="s">
        <v>147</v>
      </c>
      <c r="E3238" t="s">
        <v>9</v>
      </c>
      <c r="F3238" t="str">
        <f t="shared" si="151"/>
        <v>New South Wales</v>
      </c>
      <c r="G3238" t="s">
        <v>10</v>
      </c>
      <c r="H3238">
        <v>2067</v>
      </c>
      <c r="I3238" t="s">
        <v>11</v>
      </c>
      <c r="J3238" t="s">
        <v>12</v>
      </c>
      <c r="K3238" t="s">
        <v>157</v>
      </c>
      <c r="L3238" t="s">
        <v>22</v>
      </c>
      <c r="M3238" s="5">
        <v>595.94000000000005</v>
      </c>
    </row>
    <row r="3239" spans="1:13" x14ac:dyDescent="0.15">
      <c r="A3239" s="2">
        <v>45193</v>
      </c>
      <c r="B3239" s="3">
        <f t="shared" si="152"/>
        <v>2024</v>
      </c>
      <c r="C3239" t="str">
        <f t="shared" si="150"/>
        <v>2023-2024</v>
      </c>
      <c r="D3239" t="s">
        <v>147</v>
      </c>
      <c r="E3239" t="s">
        <v>37</v>
      </c>
      <c r="F3239" t="str">
        <f t="shared" si="151"/>
        <v>South Australia</v>
      </c>
      <c r="G3239" t="s">
        <v>32</v>
      </c>
      <c r="H3239">
        <v>5607</v>
      </c>
      <c r="I3239" t="s">
        <v>11</v>
      </c>
      <c r="J3239" t="s">
        <v>38</v>
      </c>
      <c r="K3239" t="s">
        <v>150</v>
      </c>
      <c r="L3239" t="s">
        <v>18</v>
      </c>
      <c r="M3239" s="5">
        <v>596.99</v>
      </c>
    </row>
    <row r="3240" spans="1:13" x14ac:dyDescent="0.15">
      <c r="A3240" s="2">
        <v>44928</v>
      </c>
      <c r="B3240" s="3">
        <f t="shared" si="152"/>
        <v>2023</v>
      </c>
      <c r="C3240" t="str">
        <f t="shared" si="150"/>
        <v>2022-2023</v>
      </c>
      <c r="D3240" t="s">
        <v>147</v>
      </c>
      <c r="E3240" t="s">
        <v>85</v>
      </c>
      <c r="F3240" t="str">
        <f t="shared" si="151"/>
        <v>Queensland</v>
      </c>
      <c r="G3240" t="s">
        <v>35</v>
      </c>
      <c r="H3240">
        <v>4883</v>
      </c>
      <c r="I3240" t="s">
        <v>11</v>
      </c>
      <c r="J3240" t="s">
        <v>36</v>
      </c>
      <c r="K3240" t="s">
        <v>155</v>
      </c>
      <c r="L3240" t="s">
        <v>20</v>
      </c>
      <c r="M3240" s="5">
        <v>597.02</v>
      </c>
    </row>
    <row r="3241" spans="1:13" x14ac:dyDescent="0.15">
      <c r="A3241" s="2">
        <v>45486</v>
      </c>
      <c r="B3241" s="3">
        <f t="shared" si="152"/>
        <v>2025</v>
      </c>
      <c r="C3241" t="str">
        <f t="shared" si="150"/>
        <v>2024-2025</v>
      </c>
      <c r="D3241" t="s">
        <v>148</v>
      </c>
      <c r="E3241" t="s">
        <v>24</v>
      </c>
      <c r="F3241" t="str">
        <f t="shared" si="151"/>
        <v>New South Wales</v>
      </c>
      <c r="G3241" t="s">
        <v>10</v>
      </c>
      <c r="H3241">
        <v>2795</v>
      </c>
      <c r="I3241" t="s">
        <v>11</v>
      </c>
      <c r="J3241" t="s">
        <v>25</v>
      </c>
      <c r="K3241" t="s">
        <v>152</v>
      </c>
      <c r="L3241" t="s">
        <v>13</v>
      </c>
      <c r="M3241" s="5">
        <v>597.21</v>
      </c>
    </row>
    <row r="3242" spans="1:13" x14ac:dyDescent="0.15">
      <c r="A3242" s="2">
        <v>45062</v>
      </c>
      <c r="B3242" s="3">
        <f t="shared" si="152"/>
        <v>2023</v>
      </c>
      <c r="C3242" t="str">
        <f t="shared" si="150"/>
        <v>2022-2023</v>
      </c>
      <c r="D3242" t="s">
        <v>147</v>
      </c>
      <c r="E3242" t="s">
        <v>85</v>
      </c>
      <c r="F3242" t="str">
        <f t="shared" si="151"/>
        <v>Queensland</v>
      </c>
      <c r="G3242" t="s">
        <v>35</v>
      </c>
      <c r="H3242">
        <v>4883</v>
      </c>
      <c r="I3242" t="s">
        <v>11</v>
      </c>
      <c r="J3242" t="s">
        <v>36</v>
      </c>
      <c r="K3242" t="s">
        <v>150</v>
      </c>
      <c r="L3242" t="s">
        <v>18</v>
      </c>
      <c r="M3242" s="5">
        <v>597.24</v>
      </c>
    </row>
    <row r="3243" spans="1:13" x14ac:dyDescent="0.15">
      <c r="A3243" s="2">
        <v>45645</v>
      </c>
      <c r="B3243" s="3">
        <f t="shared" si="152"/>
        <v>2025</v>
      </c>
      <c r="C3243" t="str">
        <f t="shared" si="150"/>
        <v>2024-2025</v>
      </c>
      <c r="D3243" t="s">
        <v>147</v>
      </c>
      <c r="E3243" t="s">
        <v>72</v>
      </c>
      <c r="F3243" t="str">
        <f t="shared" si="151"/>
        <v>Western Australia</v>
      </c>
      <c r="G3243" t="s">
        <v>48</v>
      </c>
      <c r="H3243">
        <v>6010</v>
      </c>
      <c r="I3243" t="s">
        <v>11</v>
      </c>
      <c r="J3243" t="s">
        <v>49</v>
      </c>
      <c r="K3243" t="s">
        <v>151</v>
      </c>
      <c r="L3243" t="s">
        <v>21</v>
      </c>
      <c r="M3243" s="5">
        <v>598.03</v>
      </c>
    </row>
    <row r="3244" spans="1:13" x14ac:dyDescent="0.15">
      <c r="A3244" s="2">
        <v>44962</v>
      </c>
      <c r="B3244" s="3">
        <f t="shared" si="152"/>
        <v>2023</v>
      </c>
      <c r="C3244" t="str">
        <f t="shared" si="150"/>
        <v>2022-2023</v>
      </c>
      <c r="D3244" t="s">
        <v>147</v>
      </c>
      <c r="E3244" t="s">
        <v>57</v>
      </c>
      <c r="F3244" t="str">
        <f t="shared" si="151"/>
        <v>New South Wales</v>
      </c>
      <c r="G3244" t="s">
        <v>10</v>
      </c>
      <c r="H3244">
        <v>2560</v>
      </c>
      <c r="I3244" t="s">
        <v>11</v>
      </c>
      <c r="J3244" t="s">
        <v>58</v>
      </c>
      <c r="K3244" t="s">
        <v>152</v>
      </c>
      <c r="L3244" t="s">
        <v>13</v>
      </c>
      <c r="M3244" s="5">
        <v>598.1</v>
      </c>
    </row>
    <row r="3245" spans="1:13" x14ac:dyDescent="0.15">
      <c r="A3245" s="2">
        <v>45063</v>
      </c>
      <c r="B3245" s="3">
        <f t="shared" si="152"/>
        <v>2023</v>
      </c>
      <c r="C3245" t="str">
        <f t="shared" si="150"/>
        <v>2022-2023</v>
      </c>
      <c r="D3245" t="s">
        <v>147</v>
      </c>
      <c r="E3245" t="s">
        <v>132</v>
      </c>
      <c r="F3245" t="str">
        <f t="shared" si="151"/>
        <v>New South Wales</v>
      </c>
      <c r="G3245" t="s">
        <v>10</v>
      </c>
      <c r="H3245">
        <v>2800</v>
      </c>
      <c r="I3245" t="s">
        <v>11</v>
      </c>
      <c r="J3245" t="s">
        <v>25</v>
      </c>
      <c r="K3245" t="s">
        <v>152</v>
      </c>
      <c r="L3245" t="s">
        <v>13</v>
      </c>
      <c r="M3245" s="5">
        <v>598.52</v>
      </c>
    </row>
    <row r="3246" spans="1:13" x14ac:dyDescent="0.15">
      <c r="A3246" s="2">
        <v>44965</v>
      </c>
      <c r="B3246" s="3">
        <f t="shared" si="152"/>
        <v>2023</v>
      </c>
      <c r="C3246" t="str">
        <f t="shared" si="150"/>
        <v>2022-2023</v>
      </c>
      <c r="D3246" t="s">
        <v>147</v>
      </c>
      <c r="E3246" t="s">
        <v>83</v>
      </c>
      <c r="F3246" t="str">
        <f t="shared" si="151"/>
        <v>New South Wales</v>
      </c>
      <c r="G3246" t="s">
        <v>10</v>
      </c>
      <c r="H3246">
        <v>2750</v>
      </c>
      <c r="I3246" t="s">
        <v>11</v>
      </c>
      <c r="J3246" t="s">
        <v>25</v>
      </c>
      <c r="K3246" t="s">
        <v>151</v>
      </c>
      <c r="L3246" t="s">
        <v>21</v>
      </c>
      <c r="M3246" s="5">
        <v>598.92999999999995</v>
      </c>
    </row>
    <row r="3247" spans="1:13" x14ac:dyDescent="0.15">
      <c r="A3247" s="2">
        <v>45453</v>
      </c>
      <c r="B3247" s="3">
        <f t="shared" si="152"/>
        <v>2024</v>
      </c>
      <c r="C3247" t="str">
        <f t="shared" si="150"/>
        <v>2023-2024</v>
      </c>
      <c r="D3247" t="s">
        <v>147</v>
      </c>
      <c r="E3247" t="s">
        <v>96</v>
      </c>
      <c r="F3247" t="str">
        <f t="shared" si="151"/>
        <v>Western Australia</v>
      </c>
      <c r="G3247" t="s">
        <v>48</v>
      </c>
      <c r="H3247">
        <v>6330</v>
      </c>
      <c r="I3247" t="s">
        <v>11</v>
      </c>
      <c r="J3247" t="s">
        <v>94</v>
      </c>
      <c r="K3247" t="s">
        <v>154</v>
      </c>
      <c r="L3247" t="s">
        <v>14</v>
      </c>
      <c r="M3247" s="5">
        <v>599.03</v>
      </c>
    </row>
    <row r="3248" spans="1:13" x14ac:dyDescent="0.15">
      <c r="A3248" s="2">
        <v>44992</v>
      </c>
      <c r="B3248" s="3">
        <f t="shared" si="152"/>
        <v>2023</v>
      </c>
      <c r="C3248" t="str">
        <f t="shared" si="150"/>
        <v>2022-2023</v>
      </c>
      <c r="D3248" t="s">
        <v>147</v>
      </c>
      <c r="E3248" t="s">
        <v>24</v>
      </c>
      <c r="F3248" t="str">
        <f t="shared" si="151"/>
        <v>New South Wales</v>
      </c>
      <c r="G3248" t="s">
        <v>10</v>
      </c>
      <c r="H3248">
        <v>2795</v>
      </c>
      <c r="I3248" t="s">
        <v>11</v>
      </c>
      <c r="J3248" t="s">
        <v>25</v>
      </c>
      <c r="K3248" t="s">
        <v>150</v>
      </c>
      <c r="L3248" t="s">
        <v>18</v>
      </c>
      <c r="M3248" s="5">
        <v>600.72</v>
      </c>
    </row>
    <row r="3249" spans="1:13" x14ac:dyDescent="0.15">
      <c r="A3249" s="2">
        <v>45654</v>
      </c>
      <c r="B3249" s="3">
        <f t="shared" si="152"/>
        <v>2025</v>
      </c>
      <c r="C3249" t="str">
        <f t="shared" si="150"/>
        <v>2024-2025</v>
      </c>
      <c r="D3249" t="s">
        <v>147</v>
      </c>
      <c r="E3249" t="s">
        <v>136</v>
      </c>
      <c r="F3249" t="str">
        <f t="shared" si="151"/>
        <v>Victoria</v>
      </c>
      <c r="G3249" t="s">
        <v>45</v>
      </c>
      <c r="H3249">
        <v>3175</v>
      </c>
      <c r="I3249" t="s">
        <v>11</v>
      </c>
      <c r="J3249" t="s">
        <v>63</v>
      </c>
      <c r="K3249" t="s">
        <v>19</v>
      </c>
      <c r="L3249" t="s">
        <v>23</v>
      </c>
      <c r="M3249" s="5">
        <v>600.96</v>
      </c>
    </row>
    <row r="3250" spans="1:13" x14ac:dyDescent="0.15">
      <c r="A3250" s="2">
        <v>45589</v>
      </c>
      <c r="B3250" s="3">
        <f t="shared" si="152"/>
        <v>2025</v>
      </c>
      <c r="C3250" t="str">
        <f t="shared" si="150"/>
        <v>2024-2025</v>
      </c>
      <c r="D3250" t="s">
        <v>147</v>
      </c>
      <c r="E3250" t="s">
        <v>79</v>
      </c>
      <c r="F3250" t="str">
        <f t="shared" si="151"/>
        <v>Australian Capital Territory</v>
      </c>
      <c r="G3250" t="s">
        <v>80</v>
      </c>
      <c r="H3250">
        <v>2617</v>
      </c>
      <c r="I3250" t="s">
        <v>11</v>
      </c>
      <c r="J3250" t="s">
        <v>58</v>
      </c>
      <c r="K3250" t="s">
        <v>155</v>
      </c>
      <c r="L3250" t="s">
        <v>20</v>
      </c>
      <c r="M3250" s="5">
        <v>601.51</v>
      </c>
    </row>
    <row r="3251" spans="1:13" x14ac:dyDescent="0.15">
      <c r="A3251" s="2">
        <v>45078</v>
      </c>
      <c r="B3251" s="3">
        <f t="shared" si="152"/>
        <v>2023</v>
      </c>
      <c r="C3251" t="str">
        <f t="shared" si="150"/>
        <v>2022-2023</v>
      </c>
      <c r="D3251" t="s">
        <v>147</v>
      </c>
      <c r="E3251" t="s">
        <v>106</v>
      </c>
      <c r="F3251" t="str">
        <f t="shared" si="151"/>
        <v>Victoria</v>
      </c>
      <c r="G3251" t="s">
        <v>45</v>
      </c>
      <c r="H3251">
        <v>3915</v>
      </c>
      <c r="I3251" t="s">
        <v>11</v>
      </c>
      <c r="J3251" t="s">
        <v>55</v>
      </c>
      <c r="K3251" t="s">
        <v>152</v>
      </c>
      <c r="L3251" t="s">
        <v>13</v>
      </c>
      <c r="M3251" s="5">
        <v>602.69999999999993</v>
      </c>
    </row>
    <row r="3252" spans="1:13" x14ac:dyDescent="0.15">
      <c r="A3252" s="2">
        <v>45296</v>
      </c>
      <c r="B3252" s="3">
        <f t="shared" si="152"/>
        <v>2024</v>
      </c>
      <c r="C3252" t="str">
        <f t="shared" si="150"/>
        <v>2023-2024</v>
      </c>
      <c r="D3252" t="s">
        <v>147</v>
      </c>
      <c r="E3252" t="s">
        <v>98</v>
      </c>
      <c r="F3252" t="str">
        <f t="shared" si="151"/>
        <v>Victoria</v>
      </c>
      <c r="G3252" t="s">
        <v>45</v>
      </c>
      <c r="H3252">
        <v>3429</v>
      </c>
      <c r="I3252" t="s">
        <v>11</v>
      </c>
      <c r="J3252" t="s">
        <v>60</v>
      </c>
      <c r="K3252" t="s">
        <v>154</v>
      </c>
      <c r="L3252" t="s">
        <v>14</v>
      </c>
      <c r="M3252" s="5">
        <v>603.43000000000006</v>
      </c>
    </row>
    <row r="3253" spans="1:13" x14ac:dyDescent="0.15">
      <c r="A3253" s="2">
        <v>45423</v>
      </c>
      <c r="B3253" s="3">
        <f t="shared" si="152"/>
        <v>2024</v>
      </c>
      <c r="C3253" t="str">
        <f t="shared" si="150"/>
        <v>2023-2024</v>
      </c>
      <c r="D3253" t="s">
        <v>147</v>
      </c>
      <c r="E3253" t="s">
        <v>128</v>
      </c>
      <c r="F3253" t="str">
        <f t="shared" si="151"/>
        <v>Western Australia</v>
      </c>
      <c r="G3253" t="s">
        <v>48</v>
      </c>
      <c r="H3253">
        <v>6027</v>
      </c>
      <c r="I3253" t="s">
        <v>11</v>
      </c>
      <c r="J3253" t="s">
        <v>49</v>
      </c>
      <c r="K3253" t="s">
        <v>149</v>
      </c>
      <c r="L3253" t="s">
        <v>15</v>
      </c>
      <c r="M3253" s="5">
        <v>604.06000000000006</v>
      </c>
    </row>
    <row r="3254" spans="1:13" x14ac:dyDescent="0.15">
      <c r="A3254" s="2">
        <v>45178</v>
      </c>
      <c r="B3254" s="3">
        <f t="shared" si="152"/>
        <v>2024</v>
      </c>
      <c r="C3254" t="str">
        <f t="shared" si="150"/>
        <v>2023-2024</v>
      </c>
      <c r="D3254" t="s">
        <v>148</v>
      </c>
      <c r="E3254" t="s">
        <v>100</v>
      </c>
      <c r="F3254" t="str">
        <f t="shared" si="151"/>
        <v>Western Australia</v>
      </c>
      <c r="G3254" t="s">
        <v>48</v>
      </c>
      <c r="H3254">
        <v>6021</v>
      </c>
      <c r="I3254" t="s">
        <v>11</v>
      </c>
      <c r="J3254" t="s">
        <v>49</v>
      </c>
      <c r="K3254" t="s">
        <v>149</v>
      </c>
      <c r="L3254" t="s">
        <v>15</v>
      </c>
      <c r="M3254" s="5">
        <v>604.12</v>
      </c>
    </row>
    <row r="3255" spans="1:13" x14ac:dyDescent="0.15">
      <c r="A3255" s="2">
        <v>45103</v>
      </c>
      <c r="B3255" s="3">
        <f t="shared" si="152"/>
        <v>2023</v>
      </c>
      <c r="C3255" t="str">
        <f t="shared" si="150"/>
        <v>2022-2023</v>
      </c>
      <c r="D3255" t="s">
        <v>147</v>
      </c>
      <c r="E3255" t="s">
        <v>40</v>
      </c>
      <c r="F3255" t="str">
        <f t="shared" si="151"/>
        <v>New South Wales</v>
      </c>
      <c r="G3255" t="s">
        <v>10</v>
      </c>
      <c r="H3255">
        <v>2116</v>
      </c>
      <c r="I3255" t="s">
        <v>11</v>
      </c>
      <c r="J3255" t="s">
        <v>27</v>
      </c>
      <c r="K3255" t="s">
        <v>156</v>
      </c>
      <c r="L3255" t="s">
        <v>17</v>
      </c>
      <c r="M3255" s="5">
        <v>604.28</v>
      </c>
    </row>
    <row r="3256" spans="1:13" x14ac:dyDescent="0.15">
      <c r="A3256" s="2">
        <v>45614</v>
      </c>
      <c r="B3256" s="3">
        <f t="shared" si="152"/>
        <v>2025</v>
      </c>
      <c r="C3256" t="str">
        <f t="shared" si="150"/>
        <v>2024-2025</v>
      </c>
      <c r="D3256" t="s">
        <v>147</v>
      </c>
      <c r="E3256" t="s">
        <v>39</v>
      </c>
      <c r="F3256" t="str">
        <f t="shared" si="151"/>
        <v>South Australia</v>
      </c>
      <c r="G3256" t="s">
        <v>32</v>
      </c>
      <c r="H3256">
        <v>5343</v>
      </c>
      <c r="I3256" t="s">
        <v>11</v>
      </c>
      <c r="J3256" t="s">
        <v>38</v>
      </c>
      <c r="K3256" t="s">
        <v>155</v>
      </c>
      <c r="L3256" t="s">
        <v>20</v>
      </c>
      <c r="M3256" s="5">
        <v>604.49000000000012</v>
      </c>
    </row>
    <row r="3257" spans="1:13" x14ac:dyDescent="0.15">
      <c r="A3257" s="2">
        <v>45486</v>
      </c>
      <c r="B3257" s="3">
        <f t="shared" si="152"/>
        <v>2025</v>
      </c>
      <c r="C3257" t="str">
        <f t="shared" si="150"/>
        <v>2024-2025</v>
      </c>
      <c r="D3257" t="s">
        <v>147</v>
      </c>
      <c r="E3257" t="s">
        <v>65</v>
      </c>
      <c r="F3257" t="str">
        <f t="shared" si="151"/>
        <v>New South Wales</v>
      </c>
      <c r="G3257" t="s">
        <v>10</v>
      </c>
      <c r="H3257">
        <v>2541</v>
      </c>
      <c r="I3257" t="s">
        <v>11</v>
      </c>
      <c r="J3257" t="s">
        <v>58</v>
      </c>
      <c r="K3257" t="s">
        <v>151</v>
      </c>
      <c r="L3257" t="s">
        <v>21</v>
      </c>
      <c r="M3257" s="5">
        <v>605.54000000000008</v>
      </c>
    </row>
    <row r="3258" spans="1:13" x14ac:dyDescent="0.15">
      <c r="A3258" s="2">
        <v>45272</v>
      </c>
      <c r="B3258" s="3">
        <f t="shared" si="152"/>
        <v>2024</v>
      </c>
      <c r="C3258" t="str">
        <f t="shared" si="150"/>
        <v>2023-2024</v>
      </c>
      <c r="D3258" t="s">
        <v>148</v>
      </c>
      <c r="E3258" t="s">
        <v>28</v>
      </c>
      <c r="F3258" t="str">
        <f t="shared" si="151"/>
        <v>Northern Territory</v>
      </c>
      <c r="G3258" t="s">
        <v>29</v>
      </c>
      <c r="H3258">
        <v>800</v>
      </c>
      <c r="I3258" t="s">
        <v>11</v>
      </c>
      <c r="J3258" t="s">
        <v>30</v>
      </c>
      <c r="K3258" t="s">
        <v>152</v>
      </c>
      <c r="L3258" t="s">
        <v>13</v>
      </c>
      <c r="M3258" s="5">
        <v>605.63000000000011</v>
      </c>
    </row>
    <row r="3259" spans="1:13" x14ac:dyDescent="0.15">
      <c r="A3259" s="2">
        <v>45602</v>
      </c>
      <c r="B3259" s="3">
        <f t="shared" si="152"/>
        <v>2025</v>
      </c>
      <c r="C3259" t="str">
        <f t="shared" si="150"/>
        <v>2024-2025</v>
      </c>
      <c r="D3259" t="s">
        <v>148</v>
      </c>
      <c r="E3259" t="s">
        <v>84</v>
      </c>
      <c r="F3259" t="str">
        <f t="shared" si="151"/>
        <v>Queensland</v>
      </c>
      <c r="G3259" t="s">
        <v>35</v>
      </c>
      <c r="H3259">
        <v>4740</v>
      </c>
      <c r="I3259" t="s">
        <v>11</v>
      </c>
      <c r="J3259" t="s">
        <v>51</v>
      </c>
      <c r="K3259" t="s">
        <v>151</v>
      </c>
      <c r="L3259" t="s">
        <v>21</v>
      </c>
      <c r="M3259" s="5">
        <v>605.91999999999996</v>
      </c>
    </row>
    <row r="3260" spans="1:13" x14ac:dyDescent="0.15">
      <c r="A3260" s="2">
        <v>45043</v>
      </c>
      <c r="B3260" s="3">
        <f t="shared" si="152"/>
        <v>2023</v>
      </c>
      <c r="C3260" t="str">
        <f t="shared" si="150"/>
        <v>2022-2023</v>
      </c>
      <c r="D3260" t="s">
        <v>147</v>
      </c>
      <c r="E3260" t="s">
        <v>40</v>
      </c>
      <c r="F3260" t="str">
        <f t="shared" si="151"/>
        <v>New South Wales</v>
      </c>
      <c r="G3260" t="s">
        <v>10</v>
      </c>
      <c r="H3260">
        <v>2116</v>
      </c>
      <c r="I3260" t="s">
        <v>11</v>
      </c>
      <c r="J3260" t="s">
        <v>27</v>
      </c>
      <c r="K3260" t="s">
        <v>154</v>
      </c>
      <c r="L3260" t="s">
        <v>14</v>
      </c>
      <c r="M3260" s="5">
        <v>606.07999999999993</v>
      </c>
    </row>
    <row r="3261" spans="1:13" x14ac:dyDescent="0.15">
      <c r="A3261" s="2">
        <v>45451</v>
      </c>
      <c r="B3261" s="3">
        <f t="shared" si="152"/>
        <v>2024</v>
      </c>
      <c r="C3261" t="str">
        <f t="shared" si="150"/>
        <v>2023-2024</v>
      </c>
      <c r="D3261" t="s">
        <v>147</v>
      </c>
      <c r="E3261" t="s">
        <v>41</v>
      </c>
      <c r="F3261" t="str">
        <f t="shared" si="151"/>
        <v>New South Wales</v>
      </c>
      <c r="G3261" t="s">
        <v>10</v>
      </c>
      <c r="H3261">
        <v>2830</v>
      </c>
      <c r="I3261" t="s">
        <v>11</v>
      </c>
      <c r="J3261" t="s">
        <v>25</v>
      </c>
      <c r="K3261" t="s">
        <v>154</v>
      </c>
      <c r="L3261" t="s">
        <v>14</v>
      </c>
      <c r="M3261" s="5">
        <v>606.91</v>
      </c>
    </row>
    <row r="3262" spans="1:13" x14ac:dyDescent="0.15">
      <c r="A3262" s="2">
        <v>45041</v>
      </c>
      <c r="B3262" s="3">
        <f t="shared" si="152"/>
        <v>2023</v>
      </c>
      <c r="C3262" t="str">
        <f t="shared" si="150"/>
        <v>2022-2023</v>
      </c>
      <c r="D3262" t="s">
        <v>147</v>
      </c>
      <c r="E3262" t="s">
        <v>112</v>
      </c>
      <c r="F3262" t="str">
        <f t="shared" si="151"/>
        <v>Victoria</v>
      </c>
      <c r="G3262" t="s">
        <v>45</v>
      </c>
      <c r="H3262">
        <v>3076</v>
      </c>
      <c r="I3262" t="s">
        <v>11</v>
      </c>
      <c r="J3262" t="s">
        <v>46</v>
      </c>
      <c r="K3262" t="s">
        <v>155</v>
      </c>
      <c r="L3262" t="s">
        <v>20</v>
      </c>
      <c r="M3262" s="5">
        <v>606.92999999999995</v>
      </c>
    </row>
    <row r="3263" spans="1:13" x14ac:dyDescent="0.15">
      <c r="A3263" s="2">
        <v>45258</v>
      </c>
      <c r="B3263" s="3">
        <f t="shared" si="152"/>
        <v>2024</v>
      </c>
      <c r="C3263" t="str">
        <f t="shared" si="150"/>
        <v>2023-2024</v>
      </c>
      <c r="D3263" t="s">
        <v>147</v>
      </c>
      <c r="E3263" t="s">
        <v>141</v>
      </c>
      <c r="F3263" t="str">
        <f t="shared" si="151"/>
        <v>Western Australia</v>
      </c>
      <c r="G3263" t="s">
        <v>48</v>
      </c>
      <c r="H3263">
        <v>6052</v>
      </c>
      <c r="I3263" t="s">
        <v>11</v>
      </c>
      <c r="J3263" t="s">
        <v>49</v>
      </c>
      <c r="K3263" t="s">
        <v>150</v>
      </c>
      <c r="L3263" t="s">
        <v>18</v>
      </c>
      <c r="M3263" s="5">
        <v>608.13</v>
      </c>
    </row>
    <row r="3264" spans="1:13" x14ac:dyDescent="0.15">
      <c r="A3264" s="2">
        <v>45264</v>
      </c>
      <c r="B3264" s="3">
        <f t="shared" si="152"/>
        <v>2024</v>
      </c>
      <c r="C3264" t="str">
        <f t="shared" si="150"/>
        <v>2023-2024</v>
      </c>
      <c r="D3264" t="s">
        <v>147</v>
      </c>
      <c r="E3264" t="s">
        <v>78</v>
      </c>
      <c r="F3264" t="str">
        <f t="shared" si="151"/>
        <v>New South Wales</v>
      </c>
      <c r="G3264" t="s">
        <v>10</v>
      </c>
      <c r="H3264">
        <v>2350</v>
      </c>
      <c r="I3264" t="s">
        <v>11</v>
      </c>
      <c r="J3264" t="s">
        <v>68</v>
      </c>
      <c r="K3264" t="s">
        <v>154</v>
      </c>
      <c r="L3264" t="s">
        <v>14</v>
      </c>
      <c r="M3264" s="5">
        <v>608.35</v>
      </c>
    </row>
    <row r="3265" spans="1:13" x14ac:dyDescent="0.15">
      <c r="A3265" s="2">
        <v>45628</v>
      </c>
      <c r="B3265" s="3">
        <f t="shared" si="152"/>
        <v>2025</v>
      </c>
      <c r="C3265" t="str">
        <f t="shared" si="150"/>
        <v>2024-2025</v>
      </c>
      <c r="D3265" t="s">
        <v>148</v>
      </c>
      <c r="E3265" t="s">
        <v>95</v>
      </c>
      <c r="F3265" t="str">
        <f t="shared" si="151"/>
        <v>Victoria</v>
      </c>
      <c r="G3265" t="s">
        <v>45</v>
      </c>
      <c r="H3265">
        <v>3931</v>
      </c>
      <c r="I3265" t="s">
        <v>11</v>
      </c>
      <c r="J3265" t="s">
        <v>55</v>
      </c>
      <c r="K3265" t="s">
        <v>150</v>
      </c>
      <c r="L3265" t="s">
        <v>18</v>
      </c>
      <c r="M3265" s="5">
        <v>609.24</v>
      </c>
    </row>
    <row r="3266" spans="1:13" x14ac:dyDescent="0.15">
      <c r="A3266" s="2">
        <v>45043</v>
      </c>
      <c r="B3266" s="3">
        <f t="shared" si="152"/>
        <v>2023</v>
      </c>
      <c r="C3266" t="str">
        <f t="shared" ref="C3266:C3329" si="153">IF(MONTH(A3266) &gt;= 7, YEAR(A3266) &amp; "-" &amp; YEAR(A3266) + 1, YEAR(A3266) - 1 &amp; "-" &amp; YEAR(A3266))</f>
        <v>2022-2023</v>
      </c>
      <c r="D3266" t="s">
        <v>147</v>
      </c>
      <c r="E3266" t="s">
        <v>74</v>
      </c>
      <c r="F3266" t="str">
        <f t="shared" ref="F3266:F3329" si="154">IF(G3266="WA","Western Australia",
IF(G3266="NSW","New South Wales",
IF(G3266="QLD","Queensland",
IF(G3266="VIC","Victoria",
IF(G3266="TAS","Tasmania",
IF(G3266="SA","South Australia",
IF(G3266="NT","Northern Territory",
IF(G3266="ACT","Australian Capital Territory",G3266))))))))</f>
        <v>South Australia</v>
      </c>
      <c r="G3266" t="s">
        <v>32</v>
      </c>
      <c r="H3266">
        <v>5043</v>
      </c>
      <c r="I3266" t="s">
        <v>11</v>
      </c>
      <c r="J3266" t="s">
        <v>33</v>
      </c>
      <c r="K3266" t="s">
        <v>149</v>
      </c>
      <c r="L3266" t="s">
        <v>15</v>
      </c>
      <c r="M3266" s="5">
        <v>609.69000000000005</v>
      </c>
    </row>
    <row r="3267" spans="1:13" x14ac:dyDescent="0.15">
      <c r="A3267" s="2">
        <v>45341</v>
      </c>
      <c r="B3267" s="3">
        <f t="shared" ref="B3267:B3330" si="155">IF(MONTH(A3267)&gt;=7,YEAR(A3267)+1,YEAR(A3267))</f>
        <v>2024</v>
      </c>
      <c r="C3267" t="str">
        <f t="shared" si="153"/>
        <v>2023-2024</v>
      </c>
      <c r="D3267" t="s">
        <v>147</v>
      </c>
      <c r="E3267" t="s">
        <v>122</v>
      </c>
      <c r="F3267" t="str">
        <f t="shared" si="154"/>
        <v>New South Wales</v>
      </c>
      <c r="G3267" t="s">
        <v>10</v>
      </c>
      <c r="H3267">
        <v>2650</v>
      </c>
      <c r="I3267" t="s">
        <v>11</v>
      </c>
      <c r="J3267" t="s">
        <v>25</v>
      </c>
      <c r="K3267" t="s">
        <v>154</v>
      </c>
      <c r="L3267" t="s">
        <v>14</v>
      </c>
      <c r="M3267" s="5">
        <v>610.64999999999986</v>
      </c>
    </row>
    <row r="3268" spans="1:13" x14ac:dyDescent="0.15">
      <c r="A3268" s="2">
        <v>45285</v>
      </c>
      <c r="B3268" s="3">
        <f t="shared" si="155"/>
        <v>2024</v>
      </c>
      <c r="C3268" t="str">
        <f t="shared" si="153"/>
        <v>2023-2024</v>
      </c>
      <c r="D3268" t="s">
        <v>147</v>
      </c>
      <c r="E3268" t="s">
        <v>79</v>
      </c>
      <c r="F3268" t="str">
        <f t="shared" si="154"/>
        <v>Australian Capital Territory</v>
      </c>
      <c r="G3268" t="s">
        <v>80</v>
      </c>
      <c r="H3268">
        <v>2617</v>
      </c>
      <c r="I3268" t="s">
        <v>11</v>
      </c>
      <c r="J3268" t="s">
        <v>58</v>
      </c>
      <c r="K3268" t="s">
        <v>154</v>
      </c>
      <c r="L3268" t="s">
        <v>14</v>
      </c>
      <c r="M3268" s="5">
        <v>611.34</v>
      </c>
    </row>
    <row r="3269" spans="1:13" x14ac:dyDescent="0.15">
      <c r="A3269" s="2">
        <v>45555</v>
      </c>
      <c r="B3269" s="3">
        <f t="shared" si="155"/>
        <v>2025</v>
      </c>
      <c r="C3269" t="str">
        <f t="shared" si="153"/>
        <v>2024-2025</v>
      </c>
      <c r="D3269" t="s">
        <v>148</v>
      </c>
      <c r="E3269" t="s">
        <v>82</v>
      </c>
      <c r="F3269" t="str">
        <f t="shared" si="154"/>
        <v>Queensland</v>
      </c>
      <c r="G3269" t="s">
        <v>35</v>
      </c>
      <c r="H3269">
        <v>4012</v>
      </c>
      <c r="I3269" t="s">
        <v>11</v>
      </c>
      <c r="J3269" t="s">
        <v>43</v>
      </c>
      <c r="K3269" t="s">
        <v>151</v>
      </c>
      <c r="L3269" t="s">
        <v>21</v>
      </c>
      <c r="M3269" s="5">
        <v>611.49999999999989</v>
      </c>
    </row>
    <row r="3270" spans="1:13" x14ac:dyDescent="0.15">
      <c r="A3270" s="2">
        <v>45476</v>
      </c>
      <c r="B3270" s="3">
        <f t="shared" si="155"/>
        <v>2025</v>
      </c>
      <c r="C3270" t="str">
        <f t="shared" si="153"/>
        <v>2024-2025</v>
      </c>
      <c r="D3270" t="s">
        <v>147</v>
      </c>
      <c r="E3270" t="s">
        <v>89</v>
      </c>
      <c r="F3270" t="str">
        <f t="shared" si="154"/>
        <v>Queensland</v>
      </c>
      <c r="G3270" t="s">
        <v>35</v>
      </c>
      <c r="H3270">
        <v>4655</v>
      </c>
      <c r="I3270" t="s">
        <v>11</v>
      </c>
      <c r="J3270" t="s">
        <v>51</v>
      </c>
      <c r="K3270" t="s">
        <v>150</v>
      </c>
      <c r="L3270" t="s">
        <v>18</v>
      </c>
      <c r="M3270" s="5">
        <v>611.59</v>
      </c>
    </row>
    <row r="3271" spans="1:13" x14ac:dyDescent="0.15">
      <c r="A3271" s="2">
        <v>45378</v>
      </c>
      <c r="B3271" s="3">
        <f t="shared" si="155"/>
        <v>2024</v>
      </c>
      <c r="C3271" t="str">
        <f t="shared" si="153"/>
        <v>2023-2024</v>
      </c>
      <c r="D3271" t="s">
        <v>147</v>
      </c>
      <c r="E3271" t="s">
        <v>42</v>
      </c>
      <c r="F3271" t="str">
        <f t="shared" si="154"/>
        <v>Queensland</v>
      </c>
      <c r="G3271" t="s">
        <v>35</v>
      </c>
      <c r="H3271">
        <v>4053</v>
      </c>
      <c r="I3271" t="s">
        <v>11</v>
      </c>
      <c r="J3271" t="s">
        <v>43</v>
      </c>
      <c r="K3271" t="s">
        <v>19</v>
      </c>
      <c r="L3271" t="s">
        <v>23</v>
      </c>
      <c r="M3271" s="5">
        <v>612.31999999999994</v>
      </c>
    </row>
    <row r="3272" spans="1:13" x14ac:dyDescent="0.15">
      <c r="A3272" s="2">
        <v>45311</v>
      </c>
      <c r="B3272" s="3">
        <f t="shared" si="155"/>
        <v>2024</v>
      </c>
      <c r="C3272" t="str">
        <f t="shared" si="153"/>
        <v>2023-2024</v>
      </c>
      <c r="D3272" t="s">
        <v>148</v>
      </c>
      <c r="E3272" t="s">
        <v>87</v>
      </c>
      <c r="F3272" t="str">
        <f t="shared" si="154"/>
        <v>New South Wales</v>
      </c>
      <c r="G3272" t="s">
        <v>10</v>
      </c>
      <c r="H3272">
        <v>2790</v>
      </c>
      <c r="I3272" t="s">
        <v>11</v>
      </c>
      <c r="J3272" t="s">
        <v>25</v>
      </c>
      <c r="K3272" t="s">
        <v>19</v>
      </c>
      <c r="L3272" t="s">
        <v>23</v>
      </c>
      <c r="M3272" s="5">
        <v>612.41999999999996</v>
      </c>
    </row>
    <row r="3273" spans="1:13" x14ac:dyDescent="0.15">
      <c r="A3273" s="2">
        <v>45167</v>
      </c>
      <c r="B3273" s="3">
        <f t="shared" si="155"/>
        <v>2024</v>
      </c>
      <c r="C3273" t="str">
        <f t="shared" si="153"/>
        <v>2023-2024</v>
      </c>
      <c r="D3273" t="s">
        <v>147</v>
      </c>
      <c r="E3273" t="s">
        <v>69</v>
      </c>
      <c r="F3273" t="str">
        <f t="shared" si="154"/>
        <v>Tasmania</v>
      </c>
      <c r="G3273" t="s">
        <v>70</v>
      </c>
      <c r="H3273">
        <v>7018</v>
      </c>
      <c r="I3273" t="s">
        <v>11</v>
      </c>
      <c r="J3273" t="s">
        <v>71</v>
      </c>
      <c r="K3273" t="s">
        <v>150</v>
      </c>
      <c r="L3273" t="s">
        <v>18</v>
      </c>
      <c r="M3273" s="5">
        <v>612.62</v>
      </c>
    </row>
    <row r="3274" spans="1:13" x14ac:dyDescent="0.15">
      <c r="A3274" s="2">
        <v>45600</v>
      </c>
      <c r="B3274" s="3">
        <f t="shared" si="155"/>
        <v>2025</v>
      </c>
      <c r="C3274" t="str">
        <f t="shared" si="153"/>
        <v>2024-2025</v>
      </c>
      <c r="D3274" t="s">
        <v>147</v>
      </c>
      <c r="E3274" t="s">
        <v>92</v>
      </c>
      <c r="F3274" t="str">
        <f t="shared" si="154"/>
        <v>Queensland</v>
      </c>
      <c r="G3274" t="s">
        <v>35</v>
      </c>
      <c r="H3274">
        <v>4068</v>
      </c>
      <c r="I3274" t="s">
        <v>11</v>
      </c>
      <c r="J3274" t="s">
        <v>43</v>
      </c>
      <c r="K3274" t="s">
        <v>19</v>
      </c>
      <c r="L3274" t="s">
        <v>23</v>
      </c>
      <c r="M3274" s="5">
        <v>615.93000000000006</v>
      </c>
    </row>
    <row r="3275" spans="1:13" x14ac:dyDescent="0.15">
      <c r="A3275" s="2">
        <v>45149</v>
      </c>
      <c r="B3275" s="3">
        <f t="shared" si="155"/>
        <v>2024</v>
      </c>
      <c r="C3275" t="str">
        <f t="shared" si="153"/>
        <v>2023-2024</v>
      </c>
      <c r="D3275" t="s">
        <v>148</v>
      </c>
      <c r="E3275" t="s">
        <v>88</v>
      </c>
      <c r="F3275" t="str">
        <f t="shared" si="154"/>
        <v>South Australia</v>
      </c>
      <c r="G3275" t="s">
        <v>32</v>
      </c>
      <c r="H3275">
        <v>5011</v>
      </c>
      <c r="I3275" t="s">
        <v>11</v>
      </c>
      <c r="J3275" t="s">
        <v>33</v>
      </c>
      <c r="K3275" t="s">
        <v>155</v>
      </c>
      <c r="L3275" t="s">
        <v>20</v>
      </c>
      <c r="M3275" s="5">
        <v>616.6400000000001</v>
      </c>
    </row>
    <row r="3276" spans="1:13" x14ac:dyDescent="0.15">
      <c r="A3276" s="2">
        <v>45191</v>
      </c>
      <c r="B3276" s="3">
        <f t="shared" si="155"/>
        <v>2024</v>
      </c>
      <c r="C3276" t="str">
        <f t="shared" si="153"/>
        <v>2023-2024</v>
      </c>
      <c r="D3276" t="s">
        <v>148</v>
      </c>
      <c r="E3276" t="s">
        <v>110</v>
      </c>
      <c r="F3276" t="str">
        <f t="shared" si="154"/>
        <v>Queensland</v>
      </c>
      <c r="G3276" t="s">
        <v>35</v>
      </c>
      <c r="H3276">
        <v>4680</v>
      </c>
      <c r="I3276" t="s">
        <v>11</v>
      </c>
      <c r="J3276" t="s">
        <v>51</v>
      </c>
      <c r="K3276" t="s">
        <v>151</v>
      </c>
      <c r="L3276" t="s">
        <v>21</v>
      </c>
      <c r="M3276" s="5">
        <v>616.92000000000007</v>
      </c>
    </row>
    <row r="3277" spans="1:13" x14ac:dyDescent="0.15">
      <c r="A3277" s="2">
        <v>45558</v>
      </c>
      <c r="B3277" s="3">
        <f t="shared" si="155"/>
        <v>2025</v>
      </c>
      <c r="C3277" t="str">
        <f t="shared" si="153"/>
        <v>2024-2025</v>
      </c>
      <c r="D3277" t="s">
        <v>147</v>
      </c>
      <c r="E3277" t="s">
        <v>62</v>
      </c>
      <c r="F3277" t="str">
        <f t="shared" si="154"/>
        <v>Victoria</v>
      </c>
      <c r="G3277" t="s">
        <v>45</v>
      </c>
      <c r="H3277">
        <v>3134</v>
      </c>
      <c r="I3277" t="s">
        <v>11</v>
      </c>
      <c r="J3277" t="s">
        <v>63</v>
      </c>
      <c r="K3277" t="s">
        <v>151</v>
      </c>
      <c r="L3277" t="s">
        <v>21</v>
      </c>
      <c r="M3277" s="5">
        <v>617.74</v>
      </c>
    </row>
    <row r="3278" spans="1:13" x14ac:dyDescent="0.15">
      <c r="A3278" s="2">
        <v>45625</v>
      </c>
      <c r="B3278" s="3">
        <f t="shared" si="155"/>
        <v>2025</v>
      </c>
      <c r="C3278" t="str">
        <f t="shared" si="153"/>
        <v>2024-2025</v>
      </c>
      <c r="D3278" t="s">
        <v>148</v>
      </c>
      <c r="E3278" t="s">
        <v>28</v>
      </c>
      <c r="F3278" t="str">
        <f t="shared" si="154"/>
        <v>Northern Territory</v>
      </c>
      <c r="G3278" t="s">
        <v>29</v>
      </c>
      <c r="H3278">
        <v>800</v>
      </c>
      <c r="I3278" t="s">
        <v>11</v>
      </c>
      <c r="J3278" t="s">
        <v>30</v>
      </c>
      <c r="K3278" t="s">
        <v>156</v>
      </c>
      <c r="L3278" t="s">
        <v>17</v>
      </c>
      <c r="M3278" s="5">
        <v>617.93000000000006</v>
      </c>
    </row>
    <row r="3279" spans="1:13" x14ac:dyDescent="0.15">
      <c r="A3279" s="2">
        <v>45482</v>
      </c>
      <c r="B3279" s="3">
        <f t="shared" si="155"/>
        <v>2025</v>
      </c>
      <c r="C3279" t="str">
        <f t="shared" si="153"/>
        <v>2024-2025</v>
      </c>
      <c r="D3279" t="s">
        <v>148</v>
      </c>
      <c r="E3279" t="s">
        <v>34</v>
      </c>
      <c r="F3279" t="str">
        <f t="shared" si="154"/>
        <v>Queensland</v>
      </c>
      <c r="G3279" t="s">
        <v>35</v>
      </c>
      <c r="H3279">
        <v>4802</v>
      </c>
      <c r="I3279" t="s">
        <v>11</v>
      </c>
      <c r="J3279" t="s">
        <v>36</v>
      </c>
      <c r="K3279" t="s">
        <v>150</v>
      </c>
      <c r="L3279" t="s">
        <v>18</v>
      </c>
      <c r="M3279" s="5">
        <v>618.4</v>
      </c>
    </row>
    <row r="3280" spans="1:13" x14ac:dyDescent="0.15">
      <c r="A3280" s="2">
        <v>45645</v>
      </c>
      <c r="B3280" s="3">
        <f t="shared" si="155"/>
        <v>2025</v>
      </c>
      <c r="C3280" t="str">
        <f t="shared" si="153"/>
        <v>2024-2025</v>
      </c>
      <c r="D3280" t="s">
        <v>147</v>
      </c>
      <c r="E3280" t="s">
        <v>86</v>
      </c>
      <c r="F3280" t="str">
        <f t="shared" si="154"/>
        <v>New South Wales</v>
      </c>
      <c r="G3280" t="s">
        <v>10</v>
      </c>
      <c r="H3280">
        <v>2064</v>
      </c>
      <c r="I3280" t="s">
        <v>11</v>
      </c>
      <c r="J3280" t="s">
        <v>12</v>
      </c>
      <c r="K3280" t="s">
        <v>150</v>
      </c>
      <c r="L3280" t="s">
        <v>18</v>
      </c>
      <c r="M3280" s="5">
        <v>621.74</v>
      </c>
    </row>
    <row r="3281" spans="1:13" x14ac:dyDescent="0.15">
      <c r="A3281" s="2">
        <v>45315</v>
      </c>
      <c r="B3281" s="3">
        <f t="shared" si="155"/>
        <v>2024</v>
      </c>
      <c r="C3281" t="str">
        <f t="shared" si="153"/>
        <v>2023-2024</v>
      </c>
      <c r="D3281" t="s">
        <v>147</v>
      </c>
      <c r="E3281" t="s">
        <v>126</v>
      </c>
      <c r="F3281" t="str">
        <f t="shared" si="154"/>
        <v>Queensland</v>
      </c>
      <c r="G3281" t="s">
        <v>35</v>
      </c>
      <c r="H3281">
        <v>4551</v>
      </c>
      <c r="I3281" t="s">
        <v>11</v>
      </c>
      <c r="J3281" t="s">
        <v>120</v>
      </c>
      <c r="K3281" t="s">
        <v>149</v>
      </c>
      <c r="L3281" t="s">
        <v>15</v>
      </c>
      <c r="M3281" s="5">
        <v>623.13</v>
      </c>
    </row>
    <row r="3282" spans="1:13" x14ac:dyDescent="0.15">
      <c r="A3282" s="2">
        <v>45231</v>
      </c>
      <c r="B3282" s="3">
        <f t="shared" si="155"/>
        <v>2024</v>
      </c>
      <c r="C3282" t="str">
        <f t="shared" si="153"/>
        <v>2023-2024</v>
      </c>
      <c r="D3282" t="s">
        <v>147</v>
      </c>
      <c r="E3282" t="s">
        <v>96</v>
      </c>
      <c r="F3282" t="str">
        <f t="shared" si="154"/>
        <v>Western Australia</v>
      </c>
      <c r="G3282" t="s">
        <v>48</v>
      </c>
      <c r="H3282">
        <v>6330</v>
      </c>
      <c r="I3282" t="s">
        <v>11</v>
      </c>
      <c r="J3282" t="s">
        <v>94</v>
      </c>
      <c r="K3282" t="s">
        <v>155</v>
      </c>
      <c r="L3282" t="s">
        <v>20</v>
      </c>
      <c r="M3282" s="5">
        <v>623.51</v>
      </c>
    </row>
    <row r="3283" spans="1:13" x14ac:dyDescent="0.15">
      <c r="A3283" s="2">
        <v>45502</v>
      </c>
      <c r="B3283" s="3">
        <f t="shared" si="155"/>
        <v>2025</v>
      </c>
      <c r="C3283" t="str">
        <f t="shared" si="153"/>
        <v>2024-2025</v>
      </c>
      <c r="D3283" t="s">
        <v>147</v>
      </c>
      <c r="E3283" t="s">
        <v>47</v>
      </c>
      <c r="F3283" t="str">
        <f t="shared" si="154"/>
        <v>Western Australia</v>
      </c>
      <c r="G3283" t="s">
        <v>48</v>
      </c>
      <c r="H3283">
        <v>6030</v>
      </c>
      <c r="I3283" t="s">
        <v>11</v>
      </c>
      <c r="J3283" t="s">
        <v>49</v>
      </c>
      <c r="K3283" t="s">
        <v>154</v>
      </c>
      <c r="L3283" t="s">
        <v>14</v>
      </c>
      <c r="M3283" s="5">
        <v>623.54999999999995</v>
      </c>
    </row>
    <row r="3284" spans="1:13" x14ac:dyDescent="0.15">
      <c r="A3284" s="2">
        <v>45094</v>
      </c>
      <c r="B3284" s="3">
        <f t="shared" si="155"/>
        <v>2023</v>
      </c>
      <c r="C3284" t="str">
        <f t="shared" si="153"/>
        <v>2022-2023</v>
      </c>
      <c r="D3284" t="s">
        <v>147</v>
      </c>
      <c r="E3284" t="s">
        <v>47</v>
      </c>
      <c r="F3284" t="str">
        <f t="shared" si="154"/>
        <v>Western Australia</v>
      </c>
      <c r="G3284" t="s">
        <v>48</v>
      </c>
      <c r="H3284">
        <v>6030</v>
      </c>
      <c r="I3284" t="s">
        <v>11</v>
      </c>
      <c r="J3284" t="s">
        <v>49</v>
      </c>
      <c r="K3284" t="s">
        <v>153</v>
      </c>
      <c r="L3284" t="s">
        <v>16</v>
      </c>
      <c r="M3284" s="5">
        <v>624.29</v>
      </c>
    </row>
    <row r="3285" spans="1:13" x14ac:dyDescent="0.15">
      <c r="A3285" s="2">
        <v>45296</v>
      </c>
      <c r="B3285" s="3">
        <f t="shared" si="155"/>
        <v>2024</v>
      </c>
      <c r="C3285" t="str">
        <f t="shared" si="153"/>
        <v>2023-2024</v>
      </c>
      <c r="D3285" t="s">
        <v>147</v>
      </c>
      <c r="E3285" t="s">
        <v>138</v>
      </c>
      <c r="F3285" t="str">
        <f t="shared" si="154"/>
        <v>Queensland</v>
      </c>
      <c r="G3285" t="s">
        <v>35</v>
      </c>
      <c r="H3285">
        <v>4558</v>
      </c>
      <c r="I3285" t="s">
        <v>11</v>
      </c>
      <c r="J3285" t="s">
        <v>120</v>
      </c>
      <c r="K3285" t="s">
        <v>155</v>
      </c>
      <c r="L3285" t="s">
        <v>20</v>
      </c>
      <c r="M3285" s="5">
        <v>624.81000000000006</v>
      </c>
    </row>
    <row r="3286" spans="1:13" x14ac:dyDescent="0.15">
      <c r="A3286" s="2">
        <v>45272</v>
      </c>
      <c r="B3286" s="3">
        <f t="shared" si="155"/>
        <v>2024</v>
      </c>
      <c r="C3286" t="str">
        <f t="shared" si="153"/>
        <v>2023-2024</v>
      </c>
      <c r="D3286" t="s">
        <v>147</v>
      </c>
      <c r="E3286" t="s">
        <v>69</v>
      </c>
      <c r="F3286" t="str">
        <f t="shared" si="154"/>
        <v>Tasmania</v>
      </c>
      <c r="G3286" t="s">
        <v>70</v>
      </c>
      <c r="H3286">
        <v>7018</v>
      </c>
      <c r="I3286" t="s">
        <v>11</v>
      </c>
      <c r="J3286" t="s">
        <v>71</v>
      </c>
      <c r="K3286" t="s">
        <v>149</v>
      </c>
      <c r="L3286" t="s">
        <v>15</v>
      </c>
      <c r="M3286" s="5">
        <v>625.03</v>
      </c>
    </row>
    <row r="3287" spans="1:13" x14ac:dyDescent="0.15">
      <c r="A3287" s="2">
        <v>45114</v>
      </c>
      <c r="B3287" s="3">
        <f t="shared" si="155"/>
        <v>2024</v>
      </c>
      <c r="C3287" t="str">
        <f t="shared" si="153"/>
        <v>2023-2024</v>
      </c>
      <c r="D3287" t="s">
        <v>147</v>
      </c>
      <c r="E3287" t="s">
        <v>85</v>
      </c>
      <c r="F3287" t="str">
        <f t="shared" si="154"/>
        <v>Queensland</v>
      </c>
      <c r="G3287" t="s">
        <v>35</v>
      </c>
      <c r="H3287">
        <v>4883</v>
      </c>
      <c r="I3287" t="s">
        <v>11</v>
      </c>
      <c r="J3287" t="s">
        <v>36</v>
      </c>
      <c r="K3287" t="s">
        <v>153</v>
      </c>
      <c r="L3287" t="s">
        <v>16</v>
      </c>
      <c r="M3287" s="5">
        <v>625.29</v>
      </c>
    </row>
    <row r="3288" spans="1:13" x14ac:dyDescent="0.15">
      <c r="A3288" s="2">
        <v>45009</v>
      </c>
      <c r="B3288" s="3">
        <f t="shared" si="155"/>
        <v>2023</v>
      </c>
      <c r="C3288" t="str">
        <f t="shared" si="153"/>
        <v>2022-2023</v>
      </c>
      <c r="D3288" t="s">
        <v>147</v>
      </c>
      <c r="E3288" t="s">
        <v>107</v>
      </c>
      <c r="F3288" t="str">
        <f t="shared" si="154"/>
        <v>Queensland</v>
      </c>
      <c r="G3288" t="s">
        <v>35</v>
      </c>
      <c r="H3288">
        <v>4220</v>
      </c>
      <c r="I3288" t="s">
        <v>11</v>
      </c>
      <c r="J3288" t="s">
        <v>104</v>
      </c>
      <c r="K3288" t="s">
        <v>152</v>
      </c>
      <c r="L3288" t="s">
        <v>13</v>
      </c>
      <c r="M3288" s="5">
        <v>625.7700000000001</v>
      </c>
    </row>
    <row r="3289" spans="1:13" x14ac:dyDescent="0.15">
      <c r="A3289" s="2">
        <v>45086</v>
      </c>
      <c r="B3289" s="3">
        <f t="shared" si="155"/>
        <v>2023</v>
      </c>
      <c r="C3289" t="str">
        <f t="shared" si="153"/>
        <v>2022-2023</v>
      </c>
      <c r="D3289" t="s">
        <v>148</v>
      </c>
      <c r="E3289" t="s">
        <v>88</v>
      </c>
      <c r="F3289" t="str">
        <f t="shared" si="154"/>
        <v>South Australia</v>
      </c>
      <c r="G3289" t="s">
        <v>32</v>
      </c>
      <c r="H3289">
        <v>5011</v>
      </c>
      <c r="I3289" t="s">
        <v>11</v>
      </c>
      <c r="J3289" t="s">
        <v>33</v>
      </c>
      <c r="K3289" t="s">
        <v>149</v>
      </c>
      <c r="L3289" t="s">
        <v>15</v>
      </c>
      <c r="M3289" s="5">
        <v>626.12</v>
      </c>
    </row>
    <row r="3290" spans="1:13" x14ac:dyDescent="0.15">
      <c r="A3290" s="2">
        <v>45104</v>
      </c>
      <c r="B3290" s="3">
        <f t="shared" si="155"/>
        <v>2023</v>
      </c>
      <c r="C3290" t="str">
        <f t="shared" si="153"/>
        <v>2022-2023</v>
      </c>
      <c r="D3290" t="s">
        <v>147</v>
      </c>
      <c r="E3290" t="s">
        <v>103</v>
      </c>
      <c r="F3290" t="str">
        <f t="shared" si="154"/>
        <v>Queensland</v>
      </c>
      <c r="G3290" t="s">
        <v>35</v>
      </c>
      <c r="H3290">
        <v>4509</v>
      </c>
      <c r="I3290" t="s">
        <v>11</v>
      </c>
      <c r="J3290" t="s">
        <v>104</v>
      </c>
      <c r="K3290" t="s">
        <v>19</v>
      </c>
      <c r="L3290" t="s">
        <v>23</v>
      </c>
      <c r="M3290" s="5">
        <v>627.13000000000011</v>
      </c>
    </row>
    <row r="3291" spans="1:13" x14ac:dyDescent="0.15">
      <c r="A3291" s="2">
        <v>45005</v>
      </c>
      <c r="B3291" s="3">
        <f t="shared" si="155"/>
        <v>2023</v>
      </c>
      <c r="C3291" t="str">
        <f t="shared" si="153"/>
        <v>2022-2023</v>
      </c>
      <c r="D3291" t="s">
        <v>147</v>
      </c>
      <c r="E3291" t="s">
        <v>119</v>
      </c>
      <c r="F3291" t="str">
        <f t="shared" si="154"/>
        <v>Queensland</v>
      </c>
      <c r="G3291" t="s">
        <v>35</v>
      </c>
      <c r="H3291">
        <v>4570</v>
      </c>
      <c r="I3291" t="s">
        <v>11</v>
      </c>
      <c r="J3291" t="s">
        <v>120</v>
      </c>
      <c r="K3291" t="s">
        <v>151</v>
      </c>
      <c r="L3291" t="s">
        <v>21</v>
      </c>
      <c r="M3291" s="5">
        <v>627.5100000000001</v>
      </c>
    </row>
    <row r="3292" spans="1:13" x14ac:dyDescent="0.15">
      <c r="A3292" s="2">
        <v>45165</v>
      </c>
      <c r="B3292" s="3">
        <f t="shared" si="155"/>
        <v>2024</v>
      </c>
      <c r="C3292" t="str">
        <f t="shared" si="153"/>
        <v>2023-2024</v>
      </c>
      <c r="D3292" t="s">
        <v>147</v>
      </c>
      <c r="E3292" t="s">
        <v>102</v>
      </c>
      <c r="F3292" t="str">
        <f t="shared" si="154"/>
        <v>Queensland</v>
      </c>
      <c r="G3292" t="s">
        <v>35</v>
      </c>
      <c r="H3292">
        <v>4870</v>
      </c>
      <c r="I3292" t="s">
        <v>11</v>
      </c>
      <c r="J3292" t="s">
        <v>36</v>
      </c>
      <c r="K3292" t="s">
        <v>153</v>
      </c>
      <c r="L3292" t="s">
        <v>16</v>
      </c>
      <c r="M3292" s="5">
        <v>627.57999999999993</v>
      </c>
    </row>
    <row r="3293" spans="1:13" x14ac:dyDescent="0.15">
      <c r="A3293" s="2">
        <v>45024</v>
      </c>
      <c r="B3293" s="3">
        <f t="shared" si="155"/>
        <v>2023</v>
      </c>
      <c r="C3293" t="str">
        <f t="shared" si="153"/>
        <v>2022-2023</v>
      </c>
      <c r="D3293" t="s">
        <v>147</v>
      </c>
      <c r="E3293" t="s">
        <v>108</v>
      </c>
      <c r="F3293" t="str">
        <f t="shared" si="154"/>
        <v>Victoria</v>
      </c>
      <c r="G3293" t="s">
        <v>45</v>
      </c>
      <c r="H3293">
        <v>3018</v>
      </c>
      <c r="I3293" t="s">
        <v>11</v>
      </c>
      <c r="J3293" t="s">
        <v>46</v>
      </c>
      <c r="K3293" t="s">
        <v>155</v>
      </c>
      <c r="L3293" t="s">
        <v>20</v>
      </c>
      <c r="M3293" s="5">
        <v>628.27</v>
      </c>
    </row>
    <row r="3294" spans="1:13" x14ac:dyDescent="0.15">
      <c r="A3294" s="2">
        <v>45288</v>
      </c>
      <c r="B3294" s="3">
        <f t="shared" si="155"/>
        <v>2024</v>
      </c>
      <c r="C3294" t="str">
        <f t="shared" si="153"/>
        <v>2023-2024</v>
      </c>
      <c r="D3294" t="s">
        <v>147</v>
      </c>
      <c r="E3294" t="s">
        <v>53</v>
      </c>
      <c r="F3294" t="str">
        <f t="shared" si="154"/>
        <v>South Australia</v>
      </c>
      <c r="G3294" t="s">
        <v>32</v>
      </c>
      <c r="H3294">
        <v>5082</v>
      </c>
      <c r="I3294" t="s">
        <v>11</v>
      </c>
      <c r="J3294" t="s">
        <v>33</v>
      </c>
      <c r="K3294" t="s">
        <v>155</v>
      </c>
      <c r="L3294" t="s">
        <v>20</v>
      </c>
      <c r="M3294" s="5">
        <v>628.34</v>
      </c>
    </row>
    <row r="3295" spans="1:13" x14ac:dyDescent="0.15">
      <c r="A3295" s="2">
        <v>45078</v>
      </c>
      <c r="B3295" s="3">
        <f t="shared" si="155"/>
        <v>2023</v>
      </c>
      <c r="C3295" t="str">
        <f t="shared" si="153"/>
        <v>2022-2023</v>
      </c>
      <c r="D3295" t="s">
        <v>147</v>
      </c>
      <c r="E3295" t="s">
        <v>107</v>
      </c>
      <c r="F3295" t="str">
        <f t="shared" si="154"/>
        <v>Queensland</v>
      </c>
      <c r="G3295" t="s">
        <v>35</v>
      </c>
      <c r="H3295">
        <v>4220</v>
      </c>
      <c r="I3295" t="s">
        <v>11</v>
      </c>
      <c r="J3295" t="s">
        <v>104</v>
      </c>
      <c r="K3295" t="s">
        <v>151</v>
      </c>
      <c r="L3295" t="s">
        <v>21</v>
      </c>
      <c r="M3295" s="5">
        <v>630.22</v>
      </c>
    </row>
    <row r="3296" spans="1:13" x14ac:dyDescent="0.15">
      <c r="A3296" s="2">
        <v>45103</v>
      </c>
      <c r="B3296" s="3">
        <f t="shared" si="155"/>
        <v>2023</v>
      </c>
      <c r="C3296" t="str">
        <f t="shared" si="153"/>
        <v>2022-2023</v>
      </c>
      <c r="D3296" t="s">
        <v>147</v>
      </c>
      <c r="E3296" t="s">
        <v>86</v>
      </c>
      <c r="F3296" t="str">
        <f t="shared" si="154"/>
        <v>New South Wales</v>
      </c>
      <c r="G3296" t="s">
        <v>10</v>
      </c>
      <c r="H3296">
        <v>2064</v>
      </c>
      <c r="I3296" t="s">
        <v>11</v>
      </c>
      <c r="J3296" t="s">
        <v>12</v>
      </c>
      <c r="K3296" t="s">
        <v>149</v>
      </c>
      <c r="L3296" t="s">
        <v>15</v>
      </c>
      <c r="M3296" s="5">
        <v>631.07000000000005</v>
      </c>
    </row>
    <row r="3297" spans="1:13" x14ac:dyDescent="0.15">
      <c r="A3297" s="2">
        <v>45051</v>
      </c>
      <c r="B3297" s="3">
        <f t="shared" si="155"/>
        <v>2023</v>
      </c>
      <c r="C3297" t="str">
        <f t="shared" si="153"/>
        <v>2022-2023</v>
      </c>
      <c r="D3297" t="s">
        <v>147</v>
      </c>
      <c r="E3297" t="s">
        <v>143</v>
      </c>
      <c r="F3297" t="str">
        <f t="shared" si="154"/>
        <v>New South Wales</v>
      </c>
      <c r="G3297" t="s">
        <v>10</v>
      </c>
      <c r="H3297">
        <v>2154</v>
      </c>
      <c r="I3297" t="s">
        <v>11</v>
      </c>
      <c r="J3297" t="s">
        <v>27</v>
      </c>
      <c r="K3297" t="s">
        <v>19</v>
      </c>
      <c r="L3297" t="s">
        <v>23</v>
      </c>
      <c r="M3297" s="5">
        <v>631.58000000000004</v>
      </c>
    </row>
    <row r="3298" spans="1:13" x14ac:dyDescent="0.15">
      <c r="A3298" s="2">
        <v>45090</v>
      </c>
      <c r="B3298" s="3">
        <f t="shared" si="155"/>
        <v>2023</v>
      </c>
      <c r="C3298" t="str">
        <f t="shared" si="153"/>
        <v>2022-2023</v>
      </c>
      <c r="D3298" t="s">
        <v>148</v>
      </c>
      <c r="E3298" t="s">
        <v>82</v>
      </c>
      <c r="F3298" t="str">
        <f t="shared" si="154"/>
        <v>Queensland</v>
      </c>
      <c r="G3298" t="s">
        <v>35</v>
      </c>
      <c r="H3298">
        <v>4012</v>
      </c>
      <c r="I3298" t="s">
        <v>11</v>
      </c>
      <c r="J3298" t="s">
        <v>43</v>
      </c>
      <c r="K3298" t="s">
        <v>153</v>
      </c>
      <c r="L3298" t="s">
        <v>16</v>
      </c>
      <c r="M3298" s="5">
        <v>632.49</v>
      </c>
    </row>
    <row r="3299" spans="1:13" x14ac:dyDescent="0.15">
      <c r="A3299" s="2">
        <v>45296</v>
      </c>
      <c r="B3299" s="3">
        <f t="shared" si="155"/>
        <v>2024</v>
      </c>
      <c r="C3299" t="str">
        <f t="shared" si="153"/>
        <v>2023-2024</v>
      </c>
      <c r="D3299" t="s">
        <v>148</v>
      </c>
      <c r="E3299" t="s">
        <v>28</v>
      </c>
      <c r="F3299" t="str">
        <f t="shared" si="154"/>
        <v>Northern Territory</v>
      </c>
      <c r="G3299" t="s">
        <v>29</v>
      </c>
      <c r="H3299">
        <v>800</v>
      </c>
      <c r="I3299" t="s">
        <v>11</v>
      </c>
      <c r="J3299" t="s">
        <v>30</v>
      </c>
      <c r="K3299" t="s">
        <v>154</v>
      </c>
      <c r="L3299" t="s">
        <v>14</v>
      </c>
      <c r="M3299" s="5">
        <v>632.67000000000007</v>
      </c>
    </row>
    <row r="3300" spans="1:13" x14ac:dyDescent="0.15">
      <c r="A3300" s="2">
        <v>44993</v>
      </c>
      <c r="B3300" s="3">
        <f t="shared" si="155"/>
        <v>2023</v>
      </c>
      <c r="C3300" t="str">
        <f t="shared" si="153"/>
        <v>2022-2023</v>
      </c>
      <c r="D3300" t="s">
        <v>147</v>
      </c>
      <c r="E3300" t="s">
        <v>144</v>
      </c>
      <c r="F3300" t="str">
        <f t="shared" si="154"/>
        <v>Queensland</v>
      </c>
      <c r="G3300" t="s">
        <v>35</v>
      </c>
      <c r="H3300">
        <v>4566</v>
      </c>
      <c r="I3300" t="s">
        <v>11</v>
      </c>
      <c r="J3300" t="s">
        <v>120</v>
      </c>
      <c r="K3300" t="s">
        <v>153</v>
      </c>
      <c r="L3300" t="s">
        <v>16</v>
      </c>
      <c r="M3300" s="5">
        <v>632.79</v>
      </c>
    </row>
    <row r="3301" spans="1:13" x14ac:dyDescent="0.15">
      <c r="A3301" s="2">
        <v>45228</v>
      </c>
      <c r="B3301" s="3">
        <f t="shared" si="155"/>
        <v>2024</v>
      </c>
      <c r="C3301" t="str">
        <f t="shared" si="153"/>
        <v>2023-2024</v>
      </c>
      <c r="D3301" t="s">
        <v>148</v>
      </c>
      <c r="E3301" t="s">
        <v>28</v>
      </c>
      <c r="F3301" t="str">
        <f t="shared" si="154"/>
        <v>Northern Territory</v>
      </c>
      <c r="G3301" t="s">
        <v>29</v>
      </c>
      <c r="H3301">
        <v>800</v>
      </c>
      <c r="I3301" t="s">
        <v>11</v>
      </c>
      <c r="J3301" t="s">
        <v>30</v>
      </c>
      <c r="K3301" t="s">
        <v>155</v>
      </c>
      <c r="L3301" t="s">
        <v>20</v>
      </c>
      <c r="M3301" s="5">
        <v>633.75</v>
      </c>
    </row>
    <row r="3302" spans="1:13" x14ac:dyDescent="0.15">
      <c r="A3302" s="2">
        <v>45350</v>
      </c>
      <c r="B3302" s="3">
        <f t="shared" si="155"/>
        <v>2024</v>
      </c>
      <c r="C3302" t="str">
        <f t="shared" si="153"/>
        <v>2023-2024</v>
      </c>
      <c r="D3302" t="s">
        <v>147</v>
      </c>
      <c r="E3302" t="s">
        <v>66</v>
      </c>
      <c r="F3302" t="str">
        <f t="shared" si="154"/>
        <v>South Australia</v>
      </c>
      <c r="G3302" t="s">
        <v>32</v>
      </c>
      <c r="H3302">
        <v>5169</v>
      </c>
      <c r="I3302" t="s">
        <v>11</v>
      </c>
      <c r="J3302" t="s">
        <v>33</v>
      </c>
      <c r="K3302" t="s">
        <v>149</v>
      </c>
      <c r="L3302" t="s">
        <v>15</v>
      </c>
      <c r="M3302" s="5">
        <v>634</v>
      </c>
    </row>
    <row r="3303" spans="1:13" x14ac:dyDescent="0.15">
      <c r="A3303" s="2">
        <v>44927</v>
      </c>
      <c r="B3303" s="3">
        <f t="shared" si="155"/>
        <v>2023</v>
      </c>
      <c r="C3303" t="str">
        <f t="shared" si="153"/>
        <v>2022-2023</v>
      </c>
      <c r="D3303" t="s">
        <v>147</v>
      </c>
      <c r="E3303" t="s">
        <v>116</v>
      </c>
      <c r="F3303" t="str">
        <f t="shared" si="154"/>
        <v>Western Australia</v>
      </c>
      <c r="G3303" t="s">
        <v>48</v>
      </c>
      <c r="H3303">
        <v>6725</v>
      </c>
      <c r="I3303" t="s">
        <v>11</v>
      </c>
      <c r="J3303" t="s">
        <v>77</v>
      </c>
      <c r="K3303" t="s">
        <v>155</v>
      </c>
      <c r="L3303" t="s">
        <v>20</v>
      </c>
      <c r="M3303" s="5">
        <v>635.04</v>
      </c>
    </row>
    <row r="3304" spans="1:13" x14ac:dyDescent="0.15">
      <c r="A3304" s="2">
        <v>45218</v>
      </c>
      <c r="B3304" s="3">
        <f t="shared" si="155"/>
        <v>2024</v>
      </c>
      <c r="C3304" t="str">
        <f t="shared" si="153"/>
        <v>2023-2024</v>
      </c>
      <c r="D3304" t="s">
        <v>147</v>
      </c>
      <c r="E3304" t="s">
        <v>109</v>
      </c>
      <c r="F3304" t="str">
        <f t="shared" si="154"/>
        <v>New South Wales</v>
      </c>
      <c r="G3304" t="s">
        <v>10</v>
      </c>
      <c r="H3304">
        <v>2480</v>
      </c>
      <c r="I3304" t="s">
        <v>11</v>
      </c>
      <c r="J3304" t="s">
        <v>68</v>
      </c>
      <c r="K3304" t="s">
        <v>154</v>
      </c>
      <c r="L3304" t="s">
        <v>14</v>
      </c>
      <c r="M3304" s="5">
        <v>635.62</v>
      </c>
    </row>
    <row r="3305" spans="1:13" x14ac:dyDescent="0.15">
      <c r="A3305" s="2">
        <v>45214</v>
      </c>
      <c r="B3305" s="3">
        <f t="shared" si="155"/>
        <v>2024</v>
      </c>
      <c r="C3305" t="str">
        <f t="shared" si="153"/>
        <v>2023-2024</v>
      </c>
      <c r="D3305" t="s">
        <v>147</v>
      </c>
      <c r="E3305" t="s">
        <v>137</v>
      </c>
      <c r="F3305" t="str">
        <f t="shared" si="154"/>
        <v>New South Wales</v>
      </c>
      <c r="G3305" t="s">
        <v>10</v>
      </c>
      <c r="H3305">
        <v>2031</v>
      </c>
      <c r="I3305" t="s">
        <v>11</v>
      </c>
      <c r="J3305" t="s">
        <v>12</v>
      </c>
      <c r="K3305" t="s">
        <v>150</v>
      </c>
      <c r="L3305" t="s">
        <v>18</v>
      </c>
      <c r="M3305" s="5">
        <v>636.04</v>
      </c>
    </row>
    <row r="3306" spans="1:13" x14ac:dyDescent="0.15">
      <c r="A3306" s="2">
        <v>45547</v>
      </c>
      <c r="B3306" s="3">
        <f t="shared" si="155"/>
        <v>2025</v>
      </c>
      <c r="C3306" t="str">
        <f t="shared" si="153"/>
        <v>2024-2025</v>
      </c>
      <c r="D3306" t="s">
        <v>148</v>
      </c>
      <c r="E3306" t="s">
        <v>87</v>
      </c>
      <c r="F3306" t="str">
        <f t="shared" si="154"/>
        <v>New South Wales</v>
      </c>
      <c r="G3306" t="s">
        <v>10</v>
      </c>
      <c r="H3306">
        <v>2790</v>
      </c>
      <c r="I3306" t="s">
        <v>11</v>
      </c>
      <c r="J3306" t="s">
        <v>25</v>
      </c>
      <c r="K3306" t="s">
        <v>152</v>
      </c>
      <c r="L3306" t="s">
        <v>13</v>
      </c>
      <c r="M3306" s="5">
        <v>636.20000000000005</v>
      </c>
    </row>
    <row r="3307" spans="1:13" x14ac:dyDescent="0.15">
      <c r="A3307" s="2">
        <v>45043</v>
      </c>
      <c r="B3307" s="3">
        <f t="shared" si="155"/>
        <v>2023</v>
      </c>
      <c r="C3307" t="str">
        <f t="shared" si="153"/>
        <v>2022-2023</v>
      </c>
      <c r="D3307" t="s">
        <v>148</v>
      </c>
      <c r="E3307" t="s">
        <v>112</v>
      </c>
      <c r="F3307" t="str">
        <f t="shared" si="154"/>
        <v>Victoria</v>
      </c>
      <c r="G3307" t="s">
        <v>45</v>
      </c>
      <c r="H3307">
        <v>3076</v>
      </c>
      <c r="I3307" t="s">
        <v>11</v>
      </c>
      <c r="J3307" t="s">
        <v>46</v>
      </c>
      <c r="K3307" t="s">
        <v>152</v>
      </c>
      <c r="L3307" t="s">
        <v>13</v>
      </c>
      <c r="M3307" s="5">
        <v>638.16999999999996</v>
      </c>
    </row>
    <row r="3308" spans="1:13" x14ac:dyDescent="0.15">
      <c r="A3308" s="2">
        <v>45206</v>
      </c>
      <c r="B3308" s="3">
        <f t="shared" si="155"/>
        <v>2024</v>
      </c>
      <c r="C3308" t="str">
        <f t="shared" si="153"/>
        <v>2023-2024</v>
      </c>
      <c r="D3308" t="s">
        <v>147</v>
      </c>
      <c r="E3308" t="s">
        <v>139</v>
      </c>
      <c r="F3308" t="str">
        <f t="shared" si="154"/>
        <v>New South Wales</v>
      </c>
      <c r="G3308" t="s">
        <v>10</v>
      </c>
      <c r="H3308">
        <v>2020</v>
      </c>
      <c r="I3308" t="s">
        <v>11</v>
      </c>
      <c r="J3308" t="s">
        <v>12</v>
      </c>
      <c r="K3308" t="s">
        <v>157</v>
      </c>
      <c r="L3308" t="s">
        <v>22</v>
      </c>
      <c r="M3308" s="5">
        <v>639.1400000000001</v>
      </c>
    </row>
    <row r="3309" spans="1:13" x14ac:dyDescent="0.15">
      <c r="A3309" s="2">
        <v>45225</v>
      </c>
      <c r="B3309" s="3">
        <f t="shared" si="155"/>
        <v>2024</v>
      </c>
      <c r="C3309" t="str">
        <f t="shared" si="153"/>
        <v>2023-2024</v>
      </c>
      <c r="D3309" t="s">
        <v>147</v>
      </c>
      <c r="E3309" t="s">
        <v>83</v>
      </c>
      <c r="F3309" t="str">
        <f t="shared" si="154"/>
        <v>New South Wales</v>
      </c>
      <c r="G3309" t="s">
        <v>10</v>
      </c>
      <c r="H3309">
        <v>2750</v>
      </c>
      <c r="I3309" t="s">
        <v>11</v>
      </c>
      <c r="J3309" t="s">
        <v>25</v>
      </c>
      <c r="K3309" t="s">
        <v>149</v>
      </c>
      <c r="L3309" t="s">
        <v>15</v>
      </c>
      <c r="M3309" s="5">
        <v>639.43000000000006</v>
      </c>
    </row>
    <row r="3310" spans="1:13" x14ac:dyDescent="0.15">
      <c r="A3310" s="2">
        <v>45186</v>
      </c>
      <c r="B3310" s="3">
        <f t="shared" si="155"/>
        <v>2024</v>
      </c>
      <c r="C3310" t="str">
        <f t="shared" si="153"/>
        <v>2023-2024</v>
      </c>
      <c r="D3310" t="s">
        <v>147</v>
      </c>
      <c r="E3310" t="s">
        <v>74</v>
      </c>
      <c r="F3310" t="str">
        <f t="shared" si="154"/>
        <v>South Australia</v>
      </c>
      <c r="G3310" t="s">
        <v>32</v>
      </c>
      <c r="H3310">
        <v>5043</v>
      </c>
      <c r="I3310" t="s">
        <v>11</v>
      </c>
      <c r="J3310" t="s">
        <v>33</v>
      </c>
      <c r="K3310" t="s">
        <v>151</v>
      </c>
      <c r="L3310" t="s">
        <v>21</v>
      </c>
      <c r="M3310" s="5">
        <v>639.89</v>
      </c>
    </row>
    <row r="3311" spans="1:13" x14ac:dyDescent="0.15">
      <c r="A3311" s="2">
        <v>45056</v>
      </c>
      <c r="B3311" s="3">
        <f t="shared" si="155"/>
        <v>2023</v>
      </c>
      <c r="C3311" t="str">
        <f t="shared" si="153"/>
        <v>2022-2023</v>
      </c>
      <c r="D3311" t="s">
        <v>147</v>
      </c>
      <c r="E3311" t="s">
        <v>112</v>
      </c>
      <c r="F3311" t="str">
        <f t="shared" si="154"/>
        <v>Victoria</v>
      </c>
      <c r="G3311" t="s">
        <v>45</v>
      </c>
      <c r="H3311">
        <v>3076</v>
      </c>
      <c r="I3311" t="s">
        <v>11</v>
      </c>
      <c r="J3311" t="s">
        <v>46</v>
      </c>
      <c r="K3311" t="s">
        <v>149</v>
      </c>
      <c r="L3311" t="s">
        <v>15</v>
      </c>
      <c r="M3311" s="5">
        <v>640.40000000000009</v>
      </c>
    </row>
    <row r="3312" spans="1:13" x14ac:dyDescent="0.15">
      <c r="A3312" s="2">
        <v>45101</v>
      </c>
      <c r="B3312" s="3">
        <f t="shared" si="155"/>
        <v>2023</v>
      </c>
      <c r="C3312" t="str">
        <f t="shared" si="153"/>
        <v>2022-2023</v>
      </c>
      <c r="D3312" t="s">
        <v>147</v>
      </c>
      <c r="E3312" t="s">
        <v>41</v>
      </c>
      <c r="F3312" t="str">
        <f t="shared" si="154"/>
        <v>New South Wales</v>
      </c>
      <c r="G3312" t="s">
        <v>10</v>
      </c>
      <c r="H3312">
        <v>2830</v>
      </c>
      <c r="I3312" t="s">
        <v>11</v>
      </c>
      <c r="J3312" t="s">
        <v>25</v>
      </c>
      <c r="K3312" t="s">
        <v>152</v>
      </c>
      <c r="L3312" t="s">
        <v>13</v>
      </c>
      <c r="M3312" s="5">
        <v>640.53</v>
      </c>
    </row>
    <row r="3313" spans="1:13" x14ac:dyDescent="0.15">
      <c r="A3313" s="2">
        <v>45248</v>
      </c>
      <c r="B3313" s="3">
        <f t="shared" si="155"/>
        <v>2024</v>
      </c>
      <c r="C3313" t="str">
        <f t="shared" si="153"/>
        <v>2023-2024</v>
      </c>
      <c r="D3313" t="s">
        <v>147</v>
      </c>
      <c r="E3313" t="s">
        <v>99</v>
      </c>
      <c r="F3313" t="str">
        <f t="shared" si="154"/>
        <v>Victoria</v>
      </c>
      <c r="G3313" t="s">
        <v>45</v>
      </c>
      <c r="H3313">
        <v>3148</v>
      </c>
      <c r="I3313" t="s">
        <v>11</v>
      </c>
      <c r="J3313" t="s">
        <v>63</v>
      </c>
      <c r="K3313" t="s">
        <v>154</v>
      </c>
      <c r="L3313" t="s">
        <v>14</v>
      </c>
      <c r="M3313" s="5">
        <v>641.57999999999993</v>
      </c>
    </row>
    <row r="3314" spans="1:13" x14ac:dyDescent="0.15">
      <c r="A3314" s="2">
        <v>45333</v>
      </c>
      <c r="B3314" s="3">
        <f t="shared" si="155"/>
        <v>2024</v>
      </c>
      <c r="C3314" t="str">
        <f t="shared" si="153"/>
        <v>2023-2024</v>
      </c>
      <c r="D3314" t="s">
        <v>147</v>
      </c>
      <c r="E3314" t="s">
        <v>113</v>
      </c>
      <c r="F3314" t="str">
        <f t="shared" si="154"/>
        <v>Queensland</v>
      </c>
      <c r="G3314" t="s">
        <v>35</v>
      </c>
      <c r="H3314">
        <v>4215</v>
      </c>
      <c r="I3314" t="s">
        <v>11</v>
      </c>
      <c r="J3314" t="s">
        <v>104</v>
      </c>
      <c r="K3314" t="s">
        <v>154</v>
      </c>
      <c r="L3314" t="s">
        <v>14</v>
      </c>
      <c r="M3314" s="5">
        <v>641.61</v>
      </c>
    </row>
    <row r="3315" spans="1:13" x14ac:dyDescent="0.15">
      <c r="A3315" s="2">
        <v>45253</v>
      </c>
      <c r="B3315" s="3">
        <f t="shared" si="155"/>
        <v>2024</v>
      </c>
      <c r="C3315" t="str">
        <f t="shared" si="153"/>
        <v>2023-2024</v>
      </c>
      <c r="D3315" t="s">
        <v>147</v>
      </c>
      <c r="E3315" t="s">
        <v>143</v>
      </c>
      <c r="F3315" t="str">
        <f t="shared" si="154"/>
        <v>New South Wales</v>
      </c>
      <c r="G3315" t="s">
        <v>10</v>
      </c>
      <c r="H3315">
        <v>2154</v>
      </c>
      <c r="I3315" t="s">
        <v>11</v>
      </c>
      <c r="J3315" t="s">
        <v>27</v>
      </c>
      <c r="K3315" t="s">
        <v>154</v>
      </c>
      <c r="L3315" t="s">
        <v>14</v>
      </c>
      <c r="M3315" s="5">
        <v>641.63</v>
      </c>
    </row>
    <row r="3316" spans="1:13" x14ac:dyDescent="0.15">
      <c r="A3316" s="2">
        <v>45633</v>
      </c>
      <c r="B3316" s="3">
        <f t="shared" si="155"/>
        <v>2025</v>
      </c>
      <c r="C3316" t="str">
        <f t="shared" si="153"/>
        <v>2024-2025</v>
      </c>
      <c r="D3316" t="s">
        <v>148</v>
      </c>
      <c r="E3316" t="s">
        <v>108</v>
      </c>
      <c r="F3316" t="str">
        <f t="shared" si="154"/>
        <v>Victoria</v>
      </c>
      <c r="G3316" t="s">
        <v>45</v>
      </c>
      <c r="H3316">
        <v>3018</v>
      </c>
      <c r="I3316" t="s">
        <v>11</v>
      </c>
      <c r="J3316" t="s">
        <v>46</v>
      </c>
      <c r="K3316" t="s">
        <v>19</v>
      </c>
      <c r="L3316" t="s">
        <v>23</v>
      </c>
      <c r="M3316" s="5">
        <v>642.30000000000007</v>
      </c>
    </row>
    <row r="3317" spans="1:13" x14ac:dyDescent="0.15">
      <c r="A3317" s="2">
        <v>45078</v>
      </c>
      <c r="B3317" s="3">
        <f t="shared" si="155"/>
        <v>2023</v>
      </c>
      <c r="C3317" t="str">
        <f t="shared" si="153"/>
        <v>2022-2023</v>
      </c>
      <c r="D3317" t="s">
        <v>147</v>
      </c>
      <c r="E3317" t="s">
        <v>95</v>
      </c>
      <c r="F3317" t="str">
        <f t="shared" si="154"/>
        <v>Victoria</v>
      </c>
      <c r="G3317" t="s">
        <v>45</v>
      </c>
      <c r="H3317">
        <v>3931</v>
      </c>
      <c r="I3317" t="s">
        <v>11</v>
      </c>
      <c r="J3317" t="s">
        <v>55</v>
      </c>
      <c r="K3317" t="s">
        <v>149</v>
      </c>
      <c r="L3317" t="s">
        <v>15</v>
      </c>
      <c r="M3317" s="5">
        <v>643.35</v>
      </c>
    </row>
    <row r="3318" spans="1:13" x14ac:dyDescent="0.15">
      <c r="A3318" s="2">
        <v>45023</v>
      </c>
      <c r="B3318" s="3">
        <f t="shared" si="155"/>
        <v>2023</v>
      </c>
      <c r="C3318" t="str">
        <f t="shared" si="153"/>
        <v>2022-2023</v>
      </c>
      <c r="D3318" t="s">
        <v>147</v>
      </c>
      <c r="E3318" t="s">
        <v>85</v>
      </c>
      <c r="F3318" t="str">
        <f t="shared" si="154"/>
        <v>Queensland</v>
      </c>
      <c r="G3318" t="s">
        <v>35</v>
      </c>
      <c r="H3318">
        <v>4883</v>
      </c>
      <c r="I3318" t="s">
        <v>11</v>
      </c>
      <c r="J3318" t="s">
        <v>36</v>
      </c>
      <c r="K3318" t="s">
        <v>153</v>
      </c>
      <c r="L3318" t="s">
        <v>16</v>
      </c>
      <c r="M3318" s="5">
        <v>643.77</v>
      </c>
    </row>
    <row r="3319" spans="1:13" x14ac:dyDescent="0.15">
      <c r="A3319" s="2">
        <v>45565</v>
      </c>
      <c r="B3319" s="3">
        <f t="shared" si="155"/>
        <v>2025</v>
      </c>
      <c r="C3319" t="str">
        <f t="shared" si="153"/>
        <v>2024-2025</v>
      </c>
      <c r="D3319" t="s">
        <v>148</v>
      </c>
      <c r="E3319" t="s">
        <v>100</v>
      </c>
      <c r="F3319" t="str">
        <f t="shared" si="154"/>
        <v>Western Australia</v>
      </c>
      <c r="G3319" t="s">
        <v>48</v>
      </c>
      <c r="H3319">
        <v>6021</v>
      </c>
      <c r="I3319" t="s">
        <v>11</v>
      </c>
      <c r="J3319" t="s">
        <v>49</v>
      </c>
      <c r="K3319" t="s">
        <v>150</v>
      </c>
      <c r="L3319" t="s">
        <v>18</v>
      </c>
      <c r="M3319" s="5">
        <v>646.71999999999991</v>
      </c>
    </row>
    <row r="3320" spans="1:13" x14ac:dyDescent="0.15">
      <c r="A3320" s="2">
        <v>45090</v>
      </c>
      <c r="B3320" s="3">
        <f t="shared" si="155"/>
        <v>2023</v>
      </c>
      <c r="C3320" t="str">
        <f t="shared" si="153"/>
        <v>2022-2023</v>
      </c>
      <c r="D3320" t="s">
        <v>147</v>
      </c>
      <c r="E3320" t="s">
        <v>125</v>
      </c>
      <c r="F3320" t="str">
        <f t="shared" si="154"/>
        <v>Victoria</v>
      </c>
      <c r="G3320" t="s">
        <v>45</v>
      </c>
      <c r="H3320">
        <v>3400</v>
      </c>
      <c r="I3320" t="s">
        <v>11</v>
      </c>
      <c r="J3320" t="s">
        <v>60</v>
      </c>
      <c r="K3320" t="s">
        <v>151</v>
      </c>
      <c r="L3320" t="s">
        <v>21</v>
      </c>
      <c r="M3320" s="5">
        <v>646.91000000000008</v>
      </c>
    </row>
    <row r="3321" spans="1:13" x14ac:dyDescent="0.15">
      <c r="A3321" s="2">
        <v>45062</v>
      </c>
      <c r="B3321" s="3">
        <f t="shared" si="155"/>
        <v>2023</v>
      </c>
      <c r="C3321" t="str">
        <f t="shared" si="153"/>
        <v>2022-2023</v>
      </c>
      <c r="D3321" t="s">
        <v>148</v>
      </c>
      <c r="E3321" t="s">
        <v>56</v>
      </c>
      <c r="F3321" t="str">
        <f t="shared" si="154"/>
        <v>Northern Territory</v>
      </c>
      <c r="G3321" t="s">
        <v>29</v>
      </c>
      <c r="H3321">
        <v>870</v>
      </c>
      <c r="I3321" t="s">
        <v>11</v>
      </c>
      <c r="J3321" t="s">
        <v>30</v>
      </c>
      <c r="K3321" t="s">
        <v>153</v>
      </c>
      <c r="L3321" t="s">
        <v>16</v>
      </c>
      <c r="M3321" s="5">
        <v>647.31000000000017</v>
      </c>
    </row>
    <row r="3322" spans="1:13" x14ac:dyDescent="0.15">
      <c r="A3322" s="2">
        <v>45529</v>
      </c>
      <c r="B3322" s="3">
        <f t="shared" si="155"/>
        <v>2025</v>
      </c>
      <c r="C3322" t="str">
        <f t="shared" si="153"/>
        <v>2024-2025</v>
      </c>
      <c r="D3322" t="s">
        <v>148</v>
      </c>
      <c r="E3322" t="s">
        <v>131</v>
      </c>
      <c r="F3322" t="str">
        <f t="shared" si="154"/>
        <v>Western Australia</v>
      </c>
      <c r="G3322" t="s">
        <v>48</v>
      </c>
      <c r="H3322">
        <v>6530</v>
      </c>
      <c r="I3322" t="s">
        <v>11</v>
      </c>
      <c r="J3322" t="s">
        <v>77</v>
      </c>
      <c r="K3322" t="s">
        <v>154</v>
      </c>
      <c r="L3322" t="s">
        <v>14</v>
      </c>
      <c r="M3322" s="5">
        <v>648.24</v>
      </c>
    </row>
    <row r="3323" spans="1:13" x14ac:dyDescent="0.15">
      <c r="A3323" s="2">
        <v>45534</v>
      </c>
      <c r="B3323" s="3">
        <f t="shared" si="155"/>
        <v>2025</v>
      </c>
      <c r="C3323" t="str">
        <f t="shared" si="153"/>
        <v>2024-2025</v>
      </c>
      <c r="D3323" t="s">
        <v>148</v>
      </c>
      <c r="E3323" t="s">
        <v>127</v>
      </c>
      <c r="F3323" t="str">
        <f t="shared" si="154"/>
        <v>New South Wales</v>
      </c>
      <c r="G3323" t="s">
        <v>10</v>
      </c>
      <c r="H3323">
        <v>2131</v>
      </c>
      <c r="I3323" t="s">
        <v>11</v>
      </c>
      <c r="J3323" t="s">
        <v>27</v>
      </c>
      <c r="K3323" t="s">
        <v>155</v>
      </c>
      <c r="L3323" t="s">
        <v>20</v>
      </c>
      <c r="M3323" s="5">
        <v>649.99</v>
      </c>
    </row>
    <row r="3324" spans="1:13" x14ac:dyDescent="0.15">
      <c r="A3324" s="2">
        <v>45054</v>
      </c>
      <c r="B3324" s="3">
        <f t="shared" si="155"/>
        <v>2023</v>
      </c>
      <c r="C3324" t="str">
        <f t="shared" si="153"/>
        <v>2022-2023</v>
      </c>
      <c r="D3324" t="s">
        <v>148</v>
      </c>
      <c r="E3324" t="s">
        <v>28</v>
      </c>
      <c r="F3324" t="str">
        <f t="shared" si="154"/>
        <v>Northern Territory</v>
      </c>
      <c r="G3324" t="s">
        <v>29</v>
      </c>
      <c r="H3324">
        <v>800</v>
      </c>
      <c r="I3324" t="s">
        <v>11</v>
      </c>
      <c r="J3324" t="s">
        <v>30</v>
      </c>
      <c r="K3324" t="s">
        <v>19</v>
      </c>
      <c r="L3324" t="s">
        <v>23</v>
      </c>
      <c r="M3324" s="5">
        <v>650.32000000000005</v>
      </c>
    </row>
    <row r="3325" spans="1:13" x14ac:dyDescent="0.15">
      <c r="A3325" s="2">
        <v>45115</v>
      </c>
      <c r="B3325" s="3">
        <f t="shared" si="155"/>
        <v>2024</v>
      </c>
      <c r="C3325" t="str">
        <f t="shared" si="153"/>
        <v>2023-2024</v>
      </c>
      <c r="D3325" t="s">
        <v>148</v>
      </c>
      <c r="E3325" t="s">
        <v>138</v>
      </c>
      <c r="F3325" t="str">
        <f t="shared" si="154"/>
        <v>Queensland</v>
      </c>
      <c r="G3325" t="s">
        <v>35</v>
      </c>
      <c r="H3325">
        <v>4558</v>
      </c>
      <c r="I3325" t="s">
        <v>11</v>
      </c>
      <c r="J3325" t="s">
        <v>120</v>
      </c>
      <c r="K3325" t="s">
        <v>150</v>
      </c>
      <c r="L3325" t="s">
        <v>18</v>
      </c>
      <c r="M3325" s="5">
        <v>650.62</v>
      </c>
    </row>
    <row r="3326" spans="1:13" x14ac:dyDescent="0.15">
      <c r="A3326" s="2">
        <v>45361</v>
      </c>
      <c r="B3326" s="3">
        <f t="shared" si="155"/>
        <v>2024</v>
      </c>
      <c r="C3326" t="str">
        <f t="shared" si="153"/>
        <v>2023-2024</v>
      </c>
      <c r="D3326" t="s">
        <v>147</v>
      </c>
      <c r="E3326" t="s">
        <v>75</v>
      </c>
      <c r="F3326" t="str">
        <f t="shared" si="154"/>
        <v>Victoria</v>
      </c>
      <c r="G3326" t="s">
        <v>45</v>
      </c>
      <c r="H3326">
        <v>3630</v>
      </c>
      <c r="I3326" t="s">
        <v>11</v>
      </c>
      <c r="J3326" t="s">
        <v>55</v>
      </c>
      <c r="K3326" t="s">
        <v>153</v>
      </c>
      <c r="L3326" t="s">
        <v>16</v>
      </c>
      <c r="M3326" s="5">
        <v>651.20000000000005</v>
      </c>
    </row>
    <row r="3327" spans="1:13" x14ac:dyDescent="0.15">
      <c r="A3327" s="2">
        <v>44965</v>
      </c>
      <c r="B3327" s="3">
        <f t="shared" si="155"/>
        <v>2023</v>
      </c>
      <c r="C3327" t="str">
        <f t="shared" si="153"/>
        <v>2022-2023</v>
      </c>
      <c r="D3327" t="s">
        <v>147</v>
      </c>
      <c r="E3327" t="s">
        <v>116</v>
      </c>
      <c r="F3327" t="str">
        <f t="shared" si="154"/>
        <v>Western Australia</v>
      </c>
      <c r="G3327" t="s">
        <v>48</v>
      </c>
      <c r="H3327">
        <v>6725</v>
      </c>
      <c r="I3327" t="s">
        <v>11</v>
      </c>
      <c r="J3327" t="s">
        <v>77</v>
      </c>
      <c r="K3327" t="s">
        <v>149</v>
      </c>
      <c r="L3327" t="s">
        <v>15</v>
      </c>
      <c r="M3327" s="5">
        <v>652.07000000000016</v>
      </c>
    </row>
    <row r="3328" spans="1:13" x14ac:dyDescent="0.15">
      <c r="A3328" s="2">
        <v>45506</v>
      </c>
      <c r="B3328" s="3">
        <f t="shared" si="155"/>
        <v>2025</v>
      </c>
      <c r="C3328" t="str">
        <f t="shared" si="153"/>
        <v>2024-2025</v>
      </c>
      <c r="D3328" t="s">
        <v>147</v>
      </c>
      <c r="E3328" t="s">
        <v>31</v>
      </c>
      <c r="F3328" t="str">
        <f t="shared" si="154"/>
        <v>South Australia</v>
      </c>
      <c r="G3328" t="s">
        <v>32</v>
      </c>
      <c r="H3328">
        <v>5168</v>
      </c>
      <c r="I3328" t="s">
        <v>11</v>
      </c>
      <c r="J3328" t="s">
        <v>33</v>
      </c>
      <c r="K3328" t="s">
        <v>150</v>
      </c>
      <c r="L3328" t="s">
        <v>18</v>
      </c>
      <c r="M3328" s="5">
        <v>652.14</v>
      </c>
    </row>
    <row r="3329" spans="1:13" x14ac:dyDescent="0.15">
      <c r="A3329" s="2">
        <v>45194</v>
      </c>
      <c r="B3329" s="3">
        <f t="shared" si="155"/>
        <v>2024</v>
      </c>
      <c r="C3329" t="str">
        <f t="shared" si="153"/>
        <v>2023-2024</v>
      </c>
      <c r="D3329" t="s">
        <v>147</v>
      </c>
      <c r="E3329" t="s">
        <v>136</v>
      </c>
      <c r="F3329" t="str">
        <f t="shared" si="154"/>
        <v>Victoria</v>
      </c>
      <c r="G3329" t="s">
        <v>45</v>
      </c>
      <c r="H3329">
        <v>3175</v>
      </c>
      <c r="I3329" t="s">
        <v>11</v>
      </c>
      <c r="J3329" t="s">
        <v>63</v>
      </c>
      <c r="K3329" t="s">
        <v>154</v>
      </c>
      <c r="L3329" t="s">
        <v>14</v>
      </c>
      <c r="M3329" s="5">
        <v>653.29999999999995</v>
      </c>
    </row>
    <row r="3330" spans="1:13" x14ac:dyDescent="0.15">
      <c r="A3330" s="2">
        <v>45003</v>
      </c>
      <c r="B3330" s="3">
        <f t="shared" si="155"/>
        <v>2023</v>
      </c>
      <c r="C3330" t="str">
        <f t="shared" ref="C3330:C3393" si="156">IF(MONTH(A3330) &gt;= 7, YEAR(A3330) &amp; "-" &amp; YEAR(A3330) + 1, YEAR(A3330) - 1 &amp; "-" &amp; YEAR(A3330))</f>
        <v>2022-2023</v>
      </c>
      <c r="D3330" t="s">
        <v>148</v>
      </c>
      <c r="E3330" t="s">
        <v>91</v>
      </c>
      <c r="F3330" t="str">
        <f t="shared" ref="F3330:F3393" si="157">IF(G3330="WA","Western Australia",
IF(G3330="NSW","New South Wales",
IF(G3330="QLD","Queensland",
IF(G3330="VIC","Victoria",
IF(G3330="TAS","Tasmania",
IF(G3330="SA","South Australia",
IF(G3330="NT","Northern Territory",
IF(G3330="ACT","Australian Capital Territory",G3330))))))))</f>
        <v>Victoria</v>
      </c>
      <c r="G3330" t="s">
        <v>45</v>
      </c>
      <c r="H3330">
        <v>3690</v>
      </c>
      <c r="I3330" t="s">
        <v>11</v>
      </c>
      <c r="J3330" t="s">
        <v>55</v>
      </c>
      <c r="K3330" t="s">
        <v>152</v>
      </c>
      <c r="L3330" t="s">
        <v>13</v>
      </c>
      <c r="M3330" s="5">
        <v>653.29999999999995</v>
      </c>
    </row>
    <row r="3331" spans="1:13" x14ac:dyDescent="0.15">
      <c r="A3331" s="2">
        <v>45056</v>
      </c>
      <c r="B3331" s="3">
        <f t="shared" ref="B3331:B3394" si="158">IF(MONTH(A3331)&gt;=7,YEAR(A3331)+1,YEAR(A3331))</f>
        <v>2023</v>
      </c>
      <c r="C3331" t="str">
        <f t="shared" si="156"/>
        <v>2022-2023</v>
      </c>
      <c r="D3331" t="s">
        <v>147</v>
      </c>
      <c r="E3331" t="s">
        <v>95</v>
      </c>
      <c r="F3331" t="str">
        <f t="shared" si="157"/>
        <v>Victoria</v>
      </c>
      <c r="G3331" t="s">
        <v>45</v>
      </c>
      <c r="H3331">
        <v>3931</v>
      </c>
      <c r="I3331" t="s">
        <v>11</v>
      </c>
      <c r="J3331" t="s">
        <v>55</v>
      </c>
      <c r="K3331" t="s">
        <v>151</v>
      </c>
      <c r="L3331" t="s">
        <v>21</v>
      </c>
      <c r="M3331" s="5">
        <v>653.88</v>
      </c>
    </row>
    <row r="3332" spans="1:13" x14ac:dyDescent="0.15">
      <c r="A3332" s="2">
        <v>45488</v>
      </c>
      <c r="B3332" s="3">
        <f t="shared" si="158"/>
        <v>2025</v>
      </c>
      <c r="C3332" t="str">
        <f t="shared" si="156"/>
        <v>2024-2025</v>
      </c>
      <c r="D3332" t="s">
        <v>148</v>
      </c>
      <c r="E3332" t="s">
        <v>85</v>
      </c>
      <c r="F3332" t="str">
        <f t="shared" si="157"/>
        <v>Queensland</v>
      </c>
      <c r="G3332" t="s">
        <v>35</v>
      </c>
      <c r="H3332">
        <v>4883</v>
      </c>
      <c r="I3332" t="s">
        <v>11</v>
      </c>
      <c r="J3332" t="s">
        <v>36</v>
      </c>
      <c r="K3332" t="s">
        <v>151</v>
      </c>
      <c r="L3332" t="s">
        <v>21</v>
      </c>
      <c r="M3332" s="5">
        <v>654.07000000000005</v>
      </c>
    </row>
    <row r="3333" spans="1:13" x14ac:dyDescent="0.15">
      <c r="A3333" s="2">
        <v>45403</v>
      </c>
      <c r="B3333" s="3">
        <f t="shared" si="158"/>
        <v>2024</v>
      </c>
      <c r="C3333" t="str">
        <f t="shared" si="156"/>
        <v>2023-2024</v>
      </c>
      <c r="D3333" t="s">
        <v>147</v>
      </c>
      <c r="E3333" t="s">
        <v>86</v>
      </c>
      <c r="F3333" t="str">
        <f t="shared" si="157"/>
        <v>New South Wales</v>
      </c>
      <c r="G3333" t="s">
        <v>10</v>
      </c>
      <c r="H3333">
        <v>2064</v>
      </c>
      <c r="I3333" t="s">
        <v>11</v>
      </c>
      <c r="J3333" t="s">
        <v>12</v>
      </c>
      <c r="K3333" t="s">
        <v>151</v>
      </c>
      <c r="L3333" t="s">
        <v>21</v>
      </c>
      <c r="M3333" s="5">
        <v>654.53</v>
      </c>
    </row>
    <row r="3334" spans="1:13" x14ac:dyDescent="0.15">
      <c r="A3334" s="2">
        <v>45110</v>
      </c>
      <c r="B3334" s="3">
        <f t="shared" si="158"/>
        <v>2024</v>
      </c>
      <c r="C3334" t="str">
        <f t="shared" si="156"/>
        <v>2023-2024</v>
      </c>
      <c r="D3334" t="s">
        <v>147</v>
      </c>
      <c r="E3334" t="s">
        <v>89</v>
      </c>
      <c r="F3334" t="str">
        <f t="shared" si="157"/>
        <v>Queensland</v>
      </c>
      <c r="G3334" t="s">
        <v>35</v>
      </c>
      <c r="H3334">
        <v>4655</v>
      </c>
      <c r="I3334" t="s">
        <v>11</v>
      </c>
      <c r="J3334" t="s">
        <v>51</v>
      </c>
      <c r="K3334" t="s">
        <v>155</v>
      </c>
      <c r="L3334" t="s">
        <v>20</v>
      </c>
      <c r="M3334" s="5">
        <v>655.29999999999995</v>
      </c>
    </row>
    <row r="3335" spans="1:13" x14ac:dyDescent="0.15">
      <c r="A3335" s="2">
        <v>45559</v>
      </c>
      <c r="B3335" s="3">
        <f t="shared" si="158"/>
        <v>2025</v>
      </c>
      <c r="C3335" t="str">
        <f t="shared" si="156"/>
        <v>2024-2025</v>
      </c>
      <c r="D3335" t="s">
        <v>148</v>
      </c>
      <c r="E3335" t="s">
        <v>138</v>
      </c>
      <c r="F3335" t="str">
        <f t="shared" si="157"/>
        <v>Queensland</v>
      </c>
      <c r="G3335" t="s">
        <v>35</v>
      </c>
      <c r="H3335">
        <v>4558</v>
      </c>
      <c r="I3335" t="s">
        <v>11</v>
      </c>
      <c r="J3335" t="s">
        <v>120</v>
      </c>
      <c r="K3335" t="s">
        <v>154</v>
      </c>
      <c r="L3335" t="s">
        <v>14</v>
      </c>
      <c r="M3335" s="5">
        <v>655.54</v>
      </c>
    </row>
    <row r="3336" spans="1:13" x14ac:dyDescent="0.15">
      <c r="A3336" s="2">
        <v>45031</v>
      </c>
      <c r="B3336" s="3">
        <f t="shared" si="158"/>
        <v>2023</v>
      </c>
      <c r="C3336" t="str">
        <f t="shared" si="156"/>
        <v>2022-2023</v>
      </c>
      <c r="D3336" t="s">
        <v>147</v>
      </c>
      <c r="E3336" t="s">
        <v>54</v>
      </c>
      <c r="F3336" t="str">
        <f t="shared" si="157"/>
        <v>Victoria</v>
      </c>
      <c r="G3336" t="s">
        <v>45</v>
      </c>
      <c r="H3336">
        <v>3977</v>
      </c>
      <c r="I3336" t="s">
        <v>11</v>
      </c>
      <c r="J3336" t="s">
        <v>55</v>
      </c>
      <c r="K3336" t="s">
        <v>151</v>
      </c>
      <c r="L3336" t="s">
        <v>21</v>
      </c>
      <c r="M3336" s="5">
        <v>655.78</v>
      </c>
    </row>
    <row r="3337" spans="1:13" x14ac:dyDescent="0.15">
      <c r="A3337" s="2">
        <v>45650</v>
      </c>
      <c r="B3337" s="3">
        <f t="shared" si="158"/>
        <v>2025</v>
      </c>
      <c r="C3337" t="str">
        <f t="shared" si="156"/>
        <v>2024-2025</v>
      </c>
      <c r="D3337" t="s">
        <v>147</v>
      </c>
      <c r="E3337" t="s">
        <v>121</v>
      </c>
      <c r="F3337" t="str">
        <f t="shared" si="157"/>
        <v>Queensland</v>
      </c>
      <c r="G3337" t="s">
        <v>35</v>
      </c>
      <c r="H3337">
        <v>4700</v>
      </c>
      <c r="I3337" t="s">
        <v>11</v>
      </c>
      <c r="J3337" t="s">
        <v>51</v>
      </c>
      <c r="K3337" t="s">
        <v>151</v>
      </c>
      <c r="L3337" t="s">
        <v>21</v>
      </c>
      <c r="M3337" s="5">
        <v>655.81</v>
      </c>
    </row>
    <row r="3338" spans="1:13" x14ac:dyDescent="0.15">
      <c r="A3338" s="2">
        <v>45402</v>
      </c>
      <c r="B3338" s="3">
        <f t="shared" si="158"/>
        <v>2024</v>
      </c>
      <c r="C3338" t="str">
        <f t="shared" si="156"/>
        <v>2023-2024</v>
      </c>
      <c r="D3338" t="s">
        <v>147</v>
      </c>
      <c r="E3338" t="s">
        <v>52</v>
      </c>
      <c r="F3338" t="str">
        <f t="shared" si="157"/>
        <v>Victoria</v>
      </c>
      <c r="G3338" t="s">
        <v>45</v>
      </c>
      <c r="H3338">
        <v>3030</v>
      </c>
      <c r="I3338" t="s">
        <v>11</v>
      </c>
      <c r="J3338" t="s">
        <v>46</v>
      </c>
      <c r="K3338" t="s">
        <v>151</v>
      </c>
      <c r="L3338" t="s">
        <v>21</v>
      </c>
      <c r="M3338" s="5">
        <v>658.26</v>
      </c>
    </row>
    <row r="3339" spans="1:13" x14ac:dyDescent="0.15">
      <c r="A3339" s="2">
        <v>45443</v>
      </c>
      <c r="B3339" s="3">
        <f t="shared" si="158"/>
        <v>2024</v>
      </c>
      <c r="C3339" t="str">
        <f t="shared" si="156"/>
        <v>2023-2024</v>
      </c>
      <c r="D3339" t="s">
        <v>147</v>
      </c>
      <c r="E3339" t="s">
        <v>132</v>
      </c>
      <c r="F3339" t="str">
        <f t="shared" si="157"/>
        <v>New South Wales</v>
      </c>
      <c r="G3339" t="s">
        <v>10</v>
      </c>
      <c r="H3339">
        <v>2800</v>
      </c>
      <c r="I3339" t="s">
        <v>11</v>
      </c>
      <c r="J3339" t="s">
        <v>25</v>
      </c>
      <c r="K3339" t="s">
        <v>151</v>
      </c>
      <c r="L3339" t="s">
        <v>21</v>
      </c>
      <c r="M3339" s="5">
        <v>658.82999999999993</v>
      </c>
    </row>
    <row r="3340" spans="1:13" x14ac:dyDescent="0.15">
      <c r="A3340" s="2">
        <v>45523</v>
      </c>
      <c r="B3340" s="3">
        <f t="shared" si="158"/>
        <v>2025</v>
      </c>
      <c r="C3340" t="str">
        <f t="shared" si="156"/>
        <v>2024-2025</v>
      </c>
      <c r="D3340" t="s">
        <v>147</v>
      </c>
      <c r="E3340" t="s">
        <v>53</v>
      </c>
      <c r="F3340" t="str">
        <f t="shared" si="157"/>
        <v>South Australia</v>
      </c>
      <c r="G3340" t="s">
        <v>32</v>
      </c>
      <c r="H3340">
        <v>5082</v>
      </c>
      <c r="I3340" t="s">
        <v>11</v>
      </c>
      <c r="J3340" t="s">
        <v>33</v>
      </c>
      <c r="K3340" t="s">
        <v>150</v>
      </c>
      <c r="L3340" t="s">
        <v>18</v>
      </c>
      <c r="M3340" s="5">
        <v>659.45</v>
      </c>
    </row>
    <row r="3341" spans="1:13" x14ac:dyDescent="0.15">
      <c r="A3341" s="2">
        <v>45015</v>
      </c>
      <c r="B3341" s="3">
        <f t="shared" si="158"/>
        <v>2023</v>
      </c>
      <c r="C3341" t="str">
        <f t="shared" si="156"/>
        <v>2022-2023</v>
      </c>
      <c r="D3341" t="s">
        <v>147</v>
      </c>
      <c r="E3341" t="s">
        <v>42</v>
      </c>
      <c r="F3341" t="str">
        <f t="shared" si="157"/>
        <v>Queensland</v>
      </c>
      <c r="G3341" t="s">
        <v>35</v>
      </c>
      <c r="H3341">
        <v>4053</v>
      </c>
      <c r="I3341" t="s">
        <v>11</v>
      </c>
      <c r="J3341" t="s">
        <v>43</v>
      </c>
      <c r="K3341" t="s">
        <v>156</v>
      </c>
      <c r="L3341" t="s">
        <v>17</v>
      </c>
      <c r="M3341" s="5">
        <v>659.70999999999992</v>
      </c>
    </row>
    <row r="3342" spans="1:13" x14ac:dyDescent="0.15">
      <c r="A3342" s="2">
        <v>45034</v>
      </c>
      <c r="B3342" s="3">
        <f t="shared" si="158"/>
        <v>2023</v>
      </c>
      <c r="C3342" t="str">
        <f t="shared" si="156"/>
        <v>2022-2023</v>
      </c>
      <c r="D3342" t="s">
        <v>147</v>
      </c>
      <c r="E3342" t="s">
        <v>118</v>
      </c>
      <c r="F3342" t="str">
        <f t="shared" si="157"/>
        <v>New South Wales</v>
      </c>
      <c r="G3342" t="s">
        <v>10</v>
      </c>
      <c r="H3342">
        <v>2158</v>
      </c>
      <c r="I3342" t="s">
        <v>11</v>
      </c>
      <c r="J3342" t="s">
        <v>27</v>
      </c>
      <c r="K3342" t="s">
        <v>154</v>
      </c>
      <c r="L3342" t="s">
        <v>14</v>
      </c>
      <c r="M3342" s="5">
        <v>660.34</v>
      </c>
    </row>
    <row r="3343" spans="1:13" x14ac:dyDescent="0.15">
      <c r="A3343" s="2">
        <v>45637</v>
      </c>
      <c r="B3343" s="3">
        <f t="shared" si="158"/>
        <v>2025</v>
      </c>
      <c r="C3343" t="str">
        <f t="shared" si="156"/>
        <v>2024-2025</v>
      </c>
      <c r="D3343" t="s">
        <v>147</v>
      </c>
      <c r="E3343" t="s">
        <v>101</v>
      </c>
      <c r="F3343" t="str">
        <f t="shared" si="157"/>
        <v>Victoria</v>
      </c>
      <c r="G3343" t="s">
        <v>45</v>
      </c>
      <c r="H3343">
        <v>3131</v>
      </c>
      <c r="I3343" t="s">
        <v>11</v>
      </c>
      <c r="J3343" t="s">
        <v>63</v>
      </c>
      <c r="K3343" t="s">
        <v>151</v>
      </c>
      <c r="L3343" t="s">
        <v>21</v>
      </c>
      <c r="M3343" s="5">
        <v>660.66000000000008</v>
      </c>
    </row>
    <row r="3344" spans="1:13" x14ac:dyDescent="0.15">
      <c r="A3344" s="2">
        <v>45094</v>
      </c>
      <c r="B3344" s="3">
        <f t="shared" si="158"/>
        <v>2023</v>
      </c>
      <c r="C3344" t="str">
        <f t="shared" si="156"/>
        <v>2022-2023</v>
      </c>
      <c r="D3344" t="s">
        <v>147</v>
      </c>
      <c r="E3344" t="s">
        <v>137</v>
      </c>
      <c r="F3344" t="str">
        <f t="shared" si="157"/>
        <v>New South Wales</v>
      </c>
      <c r="G3344" t="s">
        <v>10</v>
      </c>
      <c r="H3344">
        <v>2031</v>
      </c>
      <c r="I3344" t="s">
        <v>11</v>
      </c>
      <c r="J3344" t="s">
        <v>12</v>
      </c>
      <c r="K3344" t="s">
        <v>154</v>
      </c>
      <c r="L3344" t="s">
        <v>14</v>
      </c>
      <c r="M3344" s="5">
        <v>661.56000000000006</v>
      </c>
    </row>
    <row r="3345" spans="1:13" x14ac:dyDescent="0.15">
      <c r="A3345" s="2">
        <v>45291</v>
      </c>
      <c r="B3345" s="3">
        <f t="shared" si="158"/>
        <v>2024</v>
      </c>
      <c r="C3345" t="str">
        <f t="shared" si="156"/>
        <v>2023-2024</v>
      </c>
      <c r="D3345" t="s">
        <v>147</v>
      </c>
      <c r="E3345" t="s">
        <v>96</v>
      </c>
      <c r="F3345" t="str">
        <f t="shared" si="157"/>
        <v>Western Australia</v>
      </c>
      <c r="G3345" t="s">
        <v>48</v>
      </c>
      <c r="H3345">
        <v>6330</v>
      </c>
      <c r="I3345" t="s">
        <v>11</v>
      </c>
      <c r="J3345" t="s">
        <v>94</v>
      </c>
      <c r="K3345" t="s">
        <v>154</v>
      </c>
      <c r="L3345" t="s">
        <v>14</v>
      </c>
      <c r="M3345" s="5">
        <v>661.89</v>
      </c>
    </row>
    <row r="3346" spans="1:13" x14ac:dyDescent="0.15">
      <c r="A3346" s="2">
        <v>45257</v>
      </c>
      <c r="B3346" s="3">
        <f t="shared" si="158"/>
        <v>2024</v>
      </c>
      <c r="C3346" t="str">
        <f t="shared" si="156"/>
        <v>2023-2024</v>
      </c>
      <c r="D3346" t="s">
        <v>148</v>
      </c>
      <c r="E3346" t="s">
        <v>135</v>
      </c>
      <c r="F3346" t="str">
        <f t="shared" si="157"/>
        <v>Victoria</v>
      </c>
      <c r="G3346" t="s">
        <v>45</v>
      </c>
      <c r="H3346">
        <v>3550</v>
      </c>
      <c r="I3346" t="s">
        <v>11</v>
      </c>
      <c r="J3346" t="s">
        <v>60</v>
      </c>
      <c r="K3346" t="s">
        <v>154</v>
      </c>
      <c r="L3346" t="s">
        <v>14</v>
      </c>
      <c r="M3346" s="5">
        <v>662.09999999999991</v>
      </c>
    </row>
    <row r="3347" spans="1:13" x14ac:dyDescent="0.15">
      <c r="A3347" s="2">
        <v>44984</v>
      </c>
      <c r="B3347" s="3">
        <f t="shared" si="158"/>
        <v>2023</v>
      </c>
      <c r="C3347" t="str">
        <f t="shared" si="156"/>
        <v>2022-2023</v>
      </c>
      <c r="D3347" t="s">
        <v>148</v>
      </c>
      <c r="E3347" t="s">
        <v>85</v>
      </c>
      <c r="F3347" t="str">
        <f t="shared" si="157"/>
        <v>Queensland</v>
      </c>
      <c r="G3347" t="s">
        <v>35</v>
      </c>
      <c r="H3347">
        <v>4883</v>
      </c>
      <c r="I3347" t="s">
        <v>11</v>
      </c>
      <c r="J3347" t="s">
        <v>36</v>
      </c>
      <c r="K3347" t="s">
        <v>154</v>
      </c>
      <c r="L3347" t="s">
        <v>14</v>
      </c>
      <c r="M3347" s="5">
        <v>664.64</v>
      </c>
    </row>
    <row r="3348" spans="1:13" x14ac:dyDescent="0.15">
      <c r="A3348" s="2">
        <v>45574</v>
      </c>
      <c r="B3348" s="3">
        <f t="shared" si="158"/>
        <v>2025</v>
      </c>
      <c r="C3348" t="str">
        <f t="shared" si="156"/>
        <v>2024-2025</v>
      </c>
      <c r="D3348" t="s">
        <v>147</v>
      </c>
      <c r="E3348" t="s">
        <v>93</v>
      </c>
      <c r="F3348" t="str">
        <f t="shared" si="157"/>
        <v>Western Australia</v>
      </c>
      <c r="G3348" t="s">
        <v>48</v>
      </c>
      <c r="H3348">
        <v>6112</v>
      </c>
      <c r="I3348" t="s">
        <v>11</v>
      </c>
      <c r="J3348" t="s">
        <v>94</v>
      </c>
      <c r="K3348" t="s">
        <v>153</v>
      </c>
      <c r="L3348" t="s">
        <v>16</v>
      </c>
      <c r="M3348" s="5">
        <v>665.11000000000013</v>
      </c>
    </row>
    <row r="3349" spans="1:13" x14ac:dyDescent="0.15">
      <c r="A3349" s="2">
        <v>45045</v>
      </c>
      <c r="B3349" s="3">
        <f t="shared" si="158"/>
        <v>2023</v>
      </c>
      <c r="C3349" t="str">
        <f t="shared" si="156"/>
        <v>2022-2023</v>
      </c>
      <c r="D3349" t="s">
        <v>147</v>
      </c>
      <c r="E3349" t="s">
        <v>95</v>
      </c>
      <c r="F3349" t="str">
        <f t="shared" si="157"/>
        <v>Victoria</v>
      </c>
      <c r="G3349" t="s">
        <v>45</v>
      </c>
      <c r="H3349">
        <v>3931</v>
      </c>
      <c r="I3349" t="s">
        <v>11</v>
      </c>
      <c r="J3349" t="s">
        <v>55</v>
      </c>
      <c r="K3349" t="s">
        <v>153</v>
      </c>
      <c r="L3349" t="s">
        <v>16</v>
      </c>
      <c r="M3349" s="5">
        <v>665.34</v>
      </c>
    </row>
    <row r="3350" spans="1:13" x14ac:dyDescent="0.15">
      <c r="A3350" s="2">
        <v>45071</v>
      </c>
      <c r="B3350" s="3">
        <f t="shared" si="158"/>
        <v>2023</v>
      </c>
      <c r="C3350" t="str">
        <f t="shared" si="156"/>
        <v>2022-2023</v>
      </c>
      <c r="D3350" t="s">
        <v>147</v>
      </c>
      <c r="E3350" t="s">
        <v>102</v>
      </c>
      <c r="F3350" t="str">
        <f t="shared" si="157"/>
        <v>Queensland</v>
      </c>
      <c r="G3350" t="s">
        <v>35</v>
      </c>
      <c r="H3350">
        <v>4870</v>
      </c>
      <c r="I3350" t="s">
        <v>11</v>
      </c>
      <c r="J3350" t="s">
        <v>36</v>
      </c>
      <c r="K3350" t="s">
        <v>150</v>
      </c>
      <c r="L3350" t="s">
        <v>18</v>
      </c>
      <c r="M3350" s="5">
        <v>665.93000000000006</v>
      </c>
    </row>
    <row r="3351" spans="1:13" x14ac:dyDescent="0.15">
      <c r="A3351" s="2">
        <v>45295</v>
      </c>
      <c r="B3351" s="3">
        <f t="shared" si="158"/>
        <v>2024</v>
      </c>
      <c r="C3351" t="str">
        <f t="shared" si="156"/>
        <v>2023-2024</v>
      </c>
      <c r="D3351" t="s">
        <v>148</v>
      </c>
      <c r="E3351" t="s">
        <v>91</v>
      </c>
      <c r="F3351" t="str">
        <f t="shared" si="157"/>
        <v>Victoria</v>
      </c>
      <c r="G3351" t="s">
        <v>45</v>
      </c>
      <c r="H3351">
        <v>3690</v>
      </c>
      <c r="I3351" t="s">
        <v>11</v>
      </c>
      <c r="J3351" t="s">
        <v>55</v>
      </c>
      <c r="K3351" t="s">
        <v>155</v>
      </c>
      <c r="L3351" t="s">
        <v>20</v>
      </c>
      <c r="M3351" s="5">
        <v>667.46</v>
      </c>
    </row>
    <row r="3352" spans="1:13" x14ac:dyDescent="0.15">
      <c r="A3352" s="2">
        <v>45076</v>
      </c>
      <c r="B3352" s="3">
        <f t="shared" si="158"/>
        <v>2023</v>
      </c>
      <c r="C3352" t="str">
        <f t="shared" si="156"/>
        <v>2022-2023</v>
      </c>
      <c r="D3352" t="s">
        <v>147</v>
      </c>
      <c r="E3352" t="s">
        <v>86</v>
      </c>
      <c r="F3352" t="str">
        <f t="shared" si="157"/>
        <v>New South Wales</v>
      </c>
      <c r="G3352" t="s">
        <v>10</v>
      </c>
      <c r="H3352">
        <v>2064</v>
      </c>
      <c r="I3352" t="s">
        <v>11</v>
      </c>
      <c r="J3352" t="s">
        <v>12</v>
      </c>
      <c r="K3352" t="s">
        <v>150</v>
      </c>
      <c r="L3352" t="s">
        <v>18</v>
      </c>
      <c r="M3352" s="5">
        <v>671.42</v>
      </c>
    </row>
    <row r="3353" spans="1:13" x14ac:dyDescent="0.15">
      <c r="A3353" s="2">
        <v>45361</v>
      </c>
      <c r="B3353" s="3">
        <f t="shared" si="158"/>
        <v>2024</v>
      </c>
      <c r="C3353" t="str">
        <f t="shared" si="156"/>
        <v>2023-2024</v>
      </c>
      <c r="D3353" t="s">
        <v>147</v>
      </c>
      <c r="E3353" t="s">
        <v>65</v>
      </c>
      <c r="F3353" t="str">
        <f t="shared" si="157"/>
        <v>New South Wales</v>
      </c>
      <c r="G3353" t="s">
        <v>10</v>
      </c>
      <c r="H3353">
        <v>2541</v>
      </c>
      <c r="I3353" t="s">
        <v>11</v>
      </c>
      <c r="J3353" t="s">
        <v>58</v>
      </c>
      <c r="K3353" t="s">
        <v>154</v>
      </c>
      <c r="L3353" t="s">
        <v>14</v>
      </c>
      <c r="M3353" s="5">
        <v>671.75</v>
      </c>
    </row>
    <row r="3354" spans="1:13" x14ac:dyDescent="0.15">
      <c r="A3354" s="2">
        <v>45652</v>
      </c>
      <c r="B3354" s="3">
        <f t="shared" si="158"/>
        <v>2025</v>
      </c>
      <c r="C3354" t="str">
        <f t="shared" si="156"/>
        <v>2024-2025</v>
      </c>
      <c r="D3354" t="s">
        <v>148</v>
      </c>
      <c r="E3354" t="s">
        <v>28</v>
      </c>
      <c r="F3354" t="str">
        <f t="shared" si="157"/>
        <v>Northern Territory</v>
      </c>
      <c r="G3354" t="s">
        <v>29</v>
      </c>
      <c r="H3354">
        <v>800</v>
      </c>
      <c r="I3354" t="s">
        <v>11</v>
      </c>
      <c r="J3354" t="s">
        <v>30</v>
      </c>
      <c r="K3354" t="s">
        <v>150</v>
      </c>
      <c r="L3354" t="s">
        <v>18</v>
      </c>
      <c r="M3354" s="5">
        <v>672.34999999999991</v>
      </c>
    </row>
    <row r="3355" spans="1:13" x14ac:dyDescent="0.15">
      <c r="A3355" s="2">
        <v>44966</v>
      </c>
      <c r="B3355" s="3">
        <f t="shared" si="158"/>
        <v>2023</v>
      </c>
      <c r="C3355" t="str">
        <f t="shared" si="156"/>
        <v>2022-2023</v>
      </c>
      <c r="D3355" t="s">
        <v>147</v>
      </c>
      <c r="E3355" t="s">
        <v>54</v>
      </c>
      <c r="F3355" t="str">
        <f t="shared" si="157"/>
        <v>Victoria</v>
      </c>
      <c r="G3355" t="s">
        <v>45</v>
      </c>
      <c r="H3355">
        <v>3977</v>
      </c>
      <c r="I3355" t="s">
        <v>11</v>
      </c>
      <c r="J3355" t="s">
        <v>55</v>
      </c>
      <c r="K3355" t="s">
        <v>154</v>
      </c>
      <c r="L3355" t="s">
        <v>14</v>
      </c>
      <c r="M3355" s="5">
        <v>673.7299999999999</v>
      </c>
    </row>
    <row r="3356" spans="1:13" x14ac:dyDescent="0.15">
      <c r="A3356" s="2">
        <v>45524</v>
      </c>
      <c r="B3356" s="3">
        <f t="shared" si="158"/>
        <v>2025</v>
      </c>
      <c r="C3356" t="str">
        <f t="shared" si="156"/>
        <v>2024-2025</v>
      </c>
      <c r="D3356" t="s">
        <v>147</v>
      </c>
      <c r="E3356" t="s">
        <v>40</v>
      </c>
      <c r="F3356" t="str">
        <f t="shared" si="157"/>
        <v>New South Wales</v>
      </c>
      <c r="G3356" t="s">
        <v>10</v>
      </c>
      <c r="H3356">
        <v>2116</v>
      </c>
      <c r="I3356" t="s">
        <v>11</v>
      </c>
      <c r="J3356" t="s">
        <v>27</v>
      </c>
      <c r="K3356" t="s">
        <v>154</v>
      </c>
      <c r="L3356" t="s">
        <v>14</v>
      </c>
      <c r="M3356" s="5">
        <v>673.93</v>
      </c>
    </row>
    <row r="3357" spans="1:13" x14ac:dyDescent="0.15">
      <c r="A3357" s="2">
        <v>44974</v>
      </c>
      <c r="B3357" s="3">
        <f t="shared" si="158"/>
        <v>2023</v>
      </c>
      <c r="C3357" t="str">
        <f t="shared" si="156"/>
        <v>2022-2023</v>
      </c>
      <c r="D3357" t="s">
        <v>148</v>
      </c>
      <c r="E3357" t="s">
        <v>61</v>
      </c>
      <c r="F3357" t="str">
        <f t="shared" si="157"/>
        <v>New South Wales</v>
      </c>
      <c r="G3357" t="s">
        <v>10</v>
      </c>
      <c r="H3357">
        <v>2539</v>
      </c>
      <c r="I3357" t="s">
        <v>11</v>
      </c>
      <c r="J3357" t="s">
        <v>58</v>
      </c>
      <c r="K3357" t="s">
        <v>150</v>
      </c>
      <c r="L3357" t="s">
        <v>18</v>
      </c>
      <c r="M3357" s="5">
        <v>674.38</v>
      </c>
    </row>
    <row r="3358" spans="1:13" x14ac:dyDescent="0.15">
      <c r="A3358" s="2">
        <v>45311</v>
      </c>
      <c r="B3358" s="3">
        <f t="shared" si="158"/>
        <v>2024</v>
      </c>
      <c r="C3358" t="str">
        <f t="shared" si="156"/>
        <v>2023-2024</v>
      </c>
      <c r="D3358" t="s">
        <v>148</v>
      </c>
      <c r="E3358" t="s">
        <v>34</v>
      </c>
      <c r="F3358" t="str">
        <f t="shared" si="157"/>
        <v>Queensland</v>
      </c>
      <c r="G3358" t="s">
        <v>35</v>
      </c>
      <c r="H3358">
        <v>4802</v>
      </c>
      <c r="I3358" t="s">
        <v>11</v>
      </c>
      <c r="J3358" t="s">
        <v>36</v>
      </c>
      <c r="K3358" t="s">
        <v>151</v>
      </c>
      <c r="L3358" t="s">
        <v>21</v>
      </c>
      <c r="M3358" s="5">
        <v>674.89</v>
      </c>
    </row>
    <row r="3359" spans="1:13" x14ac:dyDescent="0.15">
      <c r="A3359" s="2">
        <v>45250</v>
      </c>
      <c r="B3359" s="3">
        <f t="shared" si="158"/>
        <v>2024</v>
      </c>
      <c r="C3359" t="str">
        <f t="shared" si="156"/>
        <v>2023-2024</v>
      </c>
      <c r="D3359" t="s">
        <v>147</v>
      </c>
      <c r="E3359" t="s">
        <v>50</v>
      </c>
      <c r="F3359" t="str">
        <f t="shared" si="157"/>
        <v>Queensland</v>
      </c>
      <c r="G3359" t="s">
        <v>35</v>
      </c>
      <c r="H3359">
        <v>4703</v>
      </c>
      <c r="I3359" t="s">
        <v>11</v>
      </c>
      <c r="J3359" t="s">
        <v>51</v>
      </c>
      <c r="K3359" t="s">
        <v>151</v>
      </c>
      <c r="L3359" t="s">
        <v>21</v>
      </c>
      <c r="M3359" s="5">
        <v>675.86</v>
      </c>
    </row>
    <row r="3360" spans="1:13" x14ac:dyDescent="0.15">
      <c r="A3360" s="2">
        <v>45365</v>
      </c>
      <c r="B3360" s="3">
        <f t="shared" si="158"/>
        <v>2024</v>
      </c>
      <c r="C3360" t="str">
        <f t="shared" si="156"/>
        <v>2023-2024</v>
      </c>
      <c r="D3360" t="s">
        <v>147</v>
      </c>
      <c r="E3360" t="s">
        <v>133</v>
      </c>
      <c r="F3360" t="str">
        <f t="shared" si="157"/>
        <v>Queensland</v>
      </c>
      <c r="G3360" t="s">
        <v>35</v>
      </c>
      <c r="H3360">
        <v>4305</v>
      </c>
      <c r="I3360" t="s">
        <v>11</v>
      </c>
      <c r="J3360" t="s">
        <v>104</v>
      </c>
      <c r="K3360" t="s">
        <v>151</v>
      </c>
      <c r="L3360" t="s">
        <v>21</v>
      </c>
      <c r="M3360" s="5">
        <v>678.63</v>
      </c>
    </row>
    <row r="3361" spans="1:13" x14ac:dyDescent="0.15">
      <c r="A3361" s="2">
        <v>45545</v>
      </c>
      <c r="B3361" s="3">
        <f t="shared" si="158"/>
        <v>2025</v>
      </c>
      <c r="C3361" t="str">
        <f t="shared" si="156"/>
        <v>2024-2025</v>
      </c>
      <c r="D3361" t="s">
        <v>148</v>
      </c>
      <c r="E3361" t="s">
        <v>135</v>
      </c>
      <c r="F3361" t="str">
        <f t="shared" si="157"/>
        <v>Victoria</v>
      </c>
      <c r="G3361" t="s">
        <v>45</v>
      </c>
      <c r="H3361">
        <v>3550</v>
      </c>
      <c r="I3361" t="s">
        <v>11</v>
      </c>
      <c r="J3361" t="s">
        <v>60</v>
      </c>
      <c r="K3361" t="s">
        <v>152</v>
      </c>
      <c r="L3361" t="s">
        <v>13</v>
      </c>
      <c r="M3361" s="5">
        <v>680.99000000000012</v>
      </c>
    </row>
    <row r="3362" spans="1:13" x14ac:dyDescent="0.15">
      <c r="A3362" s="2">
        <v>45109</v>
      </c>
      <c r="B3362" s="3">
        <f t="shared" si="158"/>
        <v>2024</v>
      </c>
      <c r="C3362" t="str">
        <f t="shared" si="156"/>
        <v>2023-2024</v>
      </c>
      <c r="D3362" t="s">
        <v>147</v>
      </c>
      <c r="E3362" t="s">
        <v>103</v>
      </c>
      <c r="F3362" t="str">
        <f t="shared" si="157"/>
        <v>Queensland</v>
      </c>
      <c r="G3362" t="s">
        <v>35</v>
      </c>
      <c r="H3362">
        <v>4509</v>
      </c>
      <c r="I3362" t="s">
        <v>11</v>
      </c>
      <c r="J3362" t="s">
        <v>104</v>
      </c>
      <c r="K3362" t="s">
        <v>154</v>
      </c>
      <c r="L3362" t="s">
        <v>14</v>
      </c>
      <c r="M3362" s="5">
        <v>682.06999999999994</v>
      </c>
    </row>
    <row r="3363" spans="1:13" x14ac:dyDescent="0.15">
      <c r="A3363" s="2">
        <v>45578</v>
      </c>
      <c r="B3363" s="3">
        <f t="shared" si="158"/>
        <v>2025</v>
      </c>
      <c r="C3363" t="str">
        <f t="shared" si="156"/>
        <v>2024-2025</v>
      </c>
      <c r="D3363" t="s">
        <v>147</v>
      </c>
      <c r="E3363" t="s">
        <v>99</v>
      </c>
      <c r="F3363" t="str">
        <f t="shared" si="157"/>
        <v>Victoria</v>
      </c>
      <c r="G3363" t="s">
        <v>45</v>
      </c>
      <c r="H3363">
        <v>3148</v>
      </c>
      <c r="I3363" t="s">
        <v>11</v>
      </c>
      <c r="J3363" t="s">
        <v>63</v>
      </c>
      <c r="K3363" t="s">
        <v>150</v>
      </c>
      <c r="L3363" t="s">
        <v>18</v>
      </c>
      <c r="M3363" s="5">
        <v>682.81</v>
      </c>
    </row>
    <row r="3364" spans="1:13" x14ac:dyDescent="0.15">
      <c r="A3364" s="2">
        <v>45462</v>
      </c>
      <c r="B3364" s="3">
        <f t="shared" si="158"/>
        <v>2024</v>
      </c>
      <c r="C3364" t="str">
        <f t="shared" si="156"/>
        <v>2023-2024</v>
      </c>
      <c r="D3364" t="s">
        <v>147</v>
      </c>
      <c r="E3364" t="s">
        <v>44</v>
      </c>
      <c r="F3364" t="str">
        <f t="shared" si="157"/>
        <v>Victoria</v>
      </c>
      <c r="G3364" t="s">
        <v>45</v>
      </c>
      <c r="H3364">
        <v>3066</v>
      </c>
      <c r="I3364" t="s">
        <v>11</v>
      </c>
      <c r="J3364" t="s">
        <v>46</v>
      </c>
      <c r="K3364" t="s">
        <v>152</v>
      </c>
      <c r="L3364" t="s">
        <v>13</v>
      </c>
      <c r="M3364" s="5">
        <v>684.44999999999993</v>
      </c>
    </row>
    <row r="3365" spans="1:13" x14ac:dyDescent="0.15">
      <c r="A3365" s="2">
        <v>45125</v>
      </c>
      <c r="B3365" s="3">
        <f t="shared" si="158"/>
        <v>2024</v>
      </c>
      <c r="C3365" t="str">
        <f t="shared" si="156"/>
        <v>2023-2024</v>
      </c>
      <c r="D3365" t="s">
        <v>147</v>
      </c>
      <c r="E3365" t="s">
        <v>89</v>
      </c>
      <c r="F3365" t="str">
        <f t="shared" si="157"/>
        <v>Queensland</v>
      </c>
      <c r="G3365" t="s">
        <v>35</v>
      </c>
      <c r="H3365">
        <v>4655</v>
      </c>
      <c r="I3365" t="s">
        <v>11</v>
      </c>
      <c r="J3365" t="s">
        <v>51</v>
      </c>
      <c r="K3365" t="s">
        <v>149</v>
      </c>
      <c r="L3365" t="s">
        <v>15</v>
      </c>
      <c r="M3365" s="5">
        <v>684.5</v>
      </c>
    </row>
    <row r="3366" spans="1:13" x14ac:dyDescent="0.15">
      <c r="A3366" s="2">
        <v>45030</v>
      </c>
      <c r="B3366" s="3">
        <f t="shared" si="158"/>
        <v>2023</v>
      </c>
      <c r="C3366" t="str">
        <f t="shared" si="156"/>
        <v>2022-2023</v>
      </c>
      <c r="D3366" t="s">
        <v>148</v>
      </c>
      <c r="E3366" t="s">
        <v>87</v>
      </c>
      <c r="F3366" t="str">
        <f t="shared" si="157"/>
        <v>New South Wales</v>
      </c>
      <c r="G3366" t="s">
        <v>10</v>
      </c>
      <c r="H3366">
        <v>2790</v>
      </c>
      <c r="I3366" t="s">
        <v>11</v>
      </c>
      <c r="J3366" t="s">
        <v>25</v>
      </c>
      <c r="K3366" t="s">
        <v>152</v>
      </c>
      <c r="L3366" t="s">
        <v>13</v>
      </c>
      <c r="M3366" s="5">
        <v>685.08</v>
      </c>
    </row>
    <row r="3367" spans="1:13" x14ac:dyDescent="0.15">
      <c r="A3367" s="2">
        <v>45031</v>
      </c>
      <c r="B3367" s="3">
        <f t="shared" si="158"/>
        <v>2023</v>
      </c>
      <c r="C3367" t="str">
        <f t="shared" si="156"/>
        <v>2022-2023</v>
      </c>
      <c r="D3367" t="s">
        <v>147</v>
      </c>
      <c r="E3367" t="s">
        <v>26</v>
      </c>
      <c r="F3367" t="str">
        <f t="shared" si="157"/>
        <v>New South Wales</v>
      </c>
      <c r="G3367" t="s">
        <v>10</v>
      </c>
      <c r="H3367">
        <v>2141</v>
      </c>
      <c r="I3367" t="s">
        <v>11</v>
      </c>
      <c r="J3367" t="s">
        <v>27</v>
      </c>
      <c r="K3367" t="s">
        <v>150</v>
      </c>
      <c r="L3367" t="s">
        <v>18</v>
      </c>
      <c r="M3367" s="5">
        <v>685.12</v>
      </c>
    </row>
    <row r="3368" spans="1:13" x14ac:dyDescent="0.15">
      <c r="A3368" s="2">
        <v>45395</v>
      </c>
      <c r="B3368" s="3">
        <f t="shared" si="158"/>
        <v>2024</v>
      </c>
      <c r="C3368" t="str">
        <f t="shared" si="156"/>
        <v>2023-2024</v>
      </c>
      <c r="D3368" t="s">
        <v>147</v>
      </c>
      <c r="E3368" t="s">
        <v>92</v>
      </c>
      <c r="F3368" t="str">
        <f t="shared" si="157"/>
        <v>Queensland</v>
      </c>
      <c r="G3368" t="s">
        <v>35</v>
      </c>
      <c r="H3368">
        <v>4068</v>
      </c>
      <c r="I3368" t="s">
        <v>11</v>
      </c>
      <c r="J3368" t="s">
        <v>43</v>
      </c>
      <c r="K3368" t="s">
        <v>152</v>
      </c>
      <c r="L3368" t="s">
        <v>13</v>
      </c>
      <c r="M3368" s="5">
        <v>686.7199999999998</v>
      </c>
    </row>
    <row r="3369" spans="1:13" x14ac:dyDescent="0.15">
      <c r="A3369" s="2">
        <v>45616</v>
      </c>
      <c r="B3369" s="3">
        <f t="shared" si="158"/>
        <v>2025</v>
      </c>
      <c r="C3369" t="str">
        <f t="shared" si="156"/>
        <v>2024-2025</v>
      </c>
      <c r="D3369" t="s">
        <v>147</v>
      </c>
      <c r="E3369" t="s">
        <v>115</v>
      </c>
      <c r="F3369" t="str">
        <f t="shared" si="157"/>
        <v>Western Australia</v>
      </c>
      <c r="G3369" t="s">
        <v>48</v>
      </c>
      <c r="H3369">
        <v>6280</v>
      </c>
      <c r="I3369" t="s">
        <v>11</v>
      </c>
      <c r="J3369" t="s">
        <v>94</v>
      </c>
      <c r="K3369" t="s">
        <v>152</v>
      </c>
      <c r="L3369" t="s">
        <v>13</v>
      </c>
      <c r="M3369" s="5">
        <v>686.93000000000006</v>
      </c>
    </row>
    <row r="3370" spans="1:13" x14ac:dyDescent="0.15">
      <c r="A3370" s="2">
        <v>45253</v>
      </c>
      <c r="B3370" s="3">
        <f t="shared" si="158"/>
        <v>2024</v>
      </c>
      <c r="C3370" t="str">
        <f t="shared" si="156"/>
        <v>2023-2024</v>
      </c>
      <c r="D3370" t="s">
        <v>148</v>
      </c>
      <c r="E3370" t="s">
        <v>96</v>
      </c>
      <c r="F3370" t="str">
        <f t="shared" si="157"/>
        <v>Western Australia</v>
      </c>
      <c r="G3370" t="s">
        <v>48</v>
      </c>
      <c r="H3370">
        <v>6330</v>
      </c>
      <c r="I3370" t="s">
        <v>11</v>
      </c>
      <c r="J3370" t="s">
        <v>94</v>
      </c>
      <c r="K3370" t="s">
        <v>149</v>
      </c>
      <c r="L3370" t="s">
        <v>15</v>
      </c>
      <c r="M3370" s="5">
        <v>687.45999999999992</v>
      </c>
    </row>
    <row r="3371" spans="1:13" x14ac:dyDescent="0.15">
      <c r="A3371" s="2">
        <v>45025</v>
      </c>
      <c r="B3371" s="3">
        <f t="shared" si="158"/>
        <v>2023</v>
      </c>
      <c r="C3371" t="str">
        <f t="shared" si="156"/>
        <v>2022-2023</v>
      </c>
      <c r="D3371" t="s">
        <v>147</v>
      </c>
      <c r="E3371" t="s">
        <v>40</v>
      </c>
      <c r="F3371" t="str">
        <f t="shared" si="157"/>
        <v>New South Wales</v>
      </c>
      <c r="G3371" t="s">
        <v>10</v>
      </c>
      <c r="H3371">
        <v>2116</v>
      </c>
      <c r="I3371" t="s">
        <v>11</v>
      </c>
      <c r="J3371" t="s">
        <v>27</v>
      </c>
      <c r="K3371" t="s">
        <v>154</v>
      </c>
      <c r="L3371" t="s">
        <v>14</v>
      </c>
      <c r="M3371" s="5">
        <v>688.07</v>
      </c>
    </row>
    <row r="3372" spans="1:13" x14ac:dyDescent="0.15">
      <c r="A3372" s="2">
        <v>45615</v>
      </c>
      <c r="B3372" s="3">
        <f t="shared" si="158"/>
        <v>2025</v>
      </c>
      <c r="C3372" t="str">
        <f t="shared" si="156"/>
        <v>2024-2025</v>
      </c>
      <c r="D3372" t="s">
        <v>147</v>
      </c>
      <c r="E3372" t="s">
        <v>42</v>
      </c>
      <c r="F3372" t="str">
        <f t="shared" si="157"/>
        <v>Queensland</v>
      </c>
      <c r="G3372" t="s">
        <v>35</v>
      </c>
      <c r="H3372">
        <v>4053</v>
      </c>
      <c r="I3372" t="s">
        <v>11</v>
      </c>
      <c r="J3372" t="s">
        <v>43</v>
      </c>
      <c r="K3372" t="s">
        <v>152</v>
      </c>
      <c r="L3372" t="s">
        <v>13</v>
      </c>
      <c r="M3372" s="5">
        <v>688.15000000000009</v>
      </c>
    </row>
    <row r="3373" spans="1:13" x14ac:dyDescent="0.15">
      <c r="A3373" s="2">
        <v>45082</v>
      </c>
      <c r="B3373" s="3">
        <f t="shared" si="158"/>
        <v>2023</v>
      </c>
      <c r="C3373" t="str">
        <f t="shared" si="156"/>
        <v>2022-2023</v>
      </c>
      <c r="D3373" t="s">
        <v>148</v>
      </c>
      <c r="E3373" t="s">
        <v>108</v>
      </c>
      <c r="F3373" t="str">
        <f t="shared" si="157"/>
        <v>Victoria</v>
      </c>
      <c r="G3373" t="s">
        <v>45</v>
      </c>
      <c r="H3373">
        <v>3018</v>
      </c>
      <c r="I3373" t="s">
        <v>11</v>
      </c>
      <c r="J3373" t="s">
        <v>46</v>
      </c>
      <c r="K3373" t="s">
        <v>156</v>
      </c>
      <c r="L3373" t="s">
        <v>17</v>
      </c>
      <c r="M3373" s="5">
        <v>690.15000000000009</v>
      </c>
    </row>
    <row r="3374" spans="1:13" x14ac:dyDescent="0.15">
      <c r="A3374" s="2">
        <v>45471</v>
      </c>
      <c r="B3374" s="3">
        <f t="shared" si="158"/>
        <v>2024</v>
      </c>
      <c r="C3374" t="str">
        <f t="shared" si="156"/>
        <v>2023-2024</v>
      </c>
      <c r="D3374" t="s">
        <v>147</v>
      </c>
      <c r="E3374" t="s">
        <v>37</v>
      </c>
      <c r="F3374" t="str">
        <f t="shared" si="157"/>
        <v>South Australia</v>
      </c>
      <c r="G3374" t="s">
        <v>32</v>
      </c>
      <c r="H3374">
        <v>5607</v>
      </c>
      <c r="I3374" t="s">
        <v>11</v>
      </c>
      <c r="J3374" t="s">
        <v>38</v>
      </c>
      <c r="K3374" t="s">
        <v>151</v>
      </c>
      <c r="L3374" t="s">
        <v>21</v>
      </c>
      <c r="M3374" s="5">
        <v>690.91</v>
      </c>
    </row>
    <row r="3375" spans="1:13" x14ac:dyDescent="0.15">
      <c r="A3375" s="2">
        <v>45333</v>
      </c>
      <c r="B3375" s="3">
        <f t="shared" si="158"/>
        <v>2024</v>
      </c>
      <c r="C3375" t="str">
        <f t="shared" si="156"/>
        <v>2023-2024</v>
      </c>
      <c r="D3375" t="s">
        <v>147</v>
      </c>
      <c r="E3375" t="s">
        <v>65</v>
      </c>
      <c r="F3375" t="str">
        <f t="shared" si="157"/>
        <v>New South Wales</v>
      </c>
      <c r="G3375" t="s">
        <v>10</v>
      </c>
      <c r="H3375">
        <v>2541</v>
      </c>
      <c r="I3375" t="s">
        <v>11</v>
      </c>
      <c r="J3375" t="s">
        <v>58</v>
      </c>
      <c r="K3375" t="s">
        <v>19</v>
      </c>
      <c r="L3375" t="s">
        <v>23</v>
      </c>
      <c r="M3375" s="5">
        <v>692.31</v>
      </c>
    </row>
    <row r="3376" spans="1:13" x14ac:dyDescent="0.15">
      <c r="A3376" s="2">
        <v>45551</v>
      </c>
      <c r="B3376" s="3">
        <f t="shared" si="158"/>
        <v>2025</v>
      </c>
      <c r="C3376" t="str">
        <f t="shared" si="156"/>
        <v>2024-2025</v>
      </c>
      <c r="D3376" t="s">
        <v>148</v>
      </c>
      <c r="E3376" t="s">
        <v>91</v>
      </c>
      <c r="F3376" t="str">
        <f t="shared" si="157"/>
        <v>Victoria</v>
      </c>
      <c r="G3376" t="s">
        <v>45</v>
      </c>
      <c r="H3376">
        <v>3690</v>
      </c>
      <c r="I3376" t="s">
        <v>11</v>
      </c>
      <c r="J3376" t="s">
        <v>55</v>
      </c>
      <c r="K3376" t="s">
        <v>150</v>
      </c>
      <c r="L3376" t="s">
        <v>18</v>
      </c>
      <c r="M3376" s="5">
        <v>693.95</v>
      </c>
    </row>
    <row r="3377" spans="1:13" x14ac:dyDescent="0.15">
      <c r="A3377" s="2">
        <v>45148</v>
      </c>
      <c r="B3377" s="3">
        <f t="shared" si="158"/>
        <v>2024</v>
      </c>
      <c r="C3377" t="str">
        <f t="shared" si="156"/>
        <v>2023-2024</v>
      </c>
      <c r="D3377" t="s">
        <v>147</v>
      </c>
      <c r="E3377" t="s">
        <v>122</v>
      </c>
      <c r="F3377" t="str">
        <f t="shared" si="157"/>
        <v>New South Wales</v>
      </c>
      <c r="G3377" t="s">
        <v>10</v>
      </c>
      <c r="H3377">
        <v>2650</v>
      </c>
      <c r="I3377" t="s">
        <v>11</v>
      </c>
      <c r="J3377" t="s">
        <v>25</v>
      </c>
      <c r="K3377" t="s">
        <v>19</v>
      </c>
      <c r="L3377" t="s">
        <v>23</v>
      </c>
      <c r="M3377" s="5">
        <v>694.9799999999999</v>
      </c>
    </row>
    <row r="3378" spans="1:13" x14ac:dyDescent="0.15">
      <c r="A3378" s="2">
        <v>45076</v>
      </c>
      <c r="B3378" s="3">
        <f t="shared" si="158"/>
        <v>2023</v>
      </c>
      <c r="C3378" t="str">
        <f t="shared" si="156"/>
        <v>2022-2023</v>
      </c>
      <c r="D3378" t="s">
        <v>147</v>
      </c>
      <c r="E3378" t="s">
        <v>64</v>
      </c>
      <c r="F3378" t="str">
        <f t="shared" si="157"/>
        <v>Victoria</v>
      </c>
      <c r="G3378" t="s">
        <v>45</v>
      </c>
      <c r="H3378">
        <v>3199</v>
      </c>
      <c r="I3378" t="s">
        <v>11</v>
      </c>
      <c r="J3378" t="s">
        <v>63</v>
      </c>
      <c r="K3378" t="s">
        <v>156</v>
      </c>
      <c r="L3378" t="s">
        <v>17</v>
      </c>
      <c r="M3378" s="5">
        <v>695.35</v>
      </c>
    </row>
    <row r="3379" spans="1:13" x14ac:dyDescent="0.15">
      <c r="A3379" s="2">
        <v>45187</v>
      </c>
      <c r="B3379" s="3">
        <f t="shared" si="158"/>
        <v>2024</v>
      </c>
      <c r="C3379" t="str">
        <f t="shared" si="156"/>
        <v>2023-2024</v>
      </c>
      <c r="D3379" t="s">
        <v>148</v>
      </c>
      <c r="E3379" t="s">
        <v>111</v>
      </c>
      <c r="F3379" t="str">
        <f t="shared" si="157"/>
        <v>New South Wales</v>
      </c>
      <c r="G3379" t="s">
        <v>10</v>
      </c>
      <c r="H3379">
        <v>2120</v>
      </c>
      <c r="I3379" t="s">
        <v>11</v>
      </c>
      <c r="J3379" t="s">
        <v>27</v>
      </c>
      <c r="K3379" t="s">
        <v>155</v>
      </c>
      <c r="L3379" t="s">
        <v>20</v>
      </c>
      <c r="M3379" s="5">
        <v>695.35</v>
      </c>
    </row>
    <row r="3380" spans="1:13" x14ac:dyDescent="0.15">
      <c r="A3380" s="2">
        <v>45525</v>
      </c>
      <c r="B3380" s="3">
        <f t="shared" si="158"/>
        <v>2025</v>
      </c>
      <c r="C3380" t="str">
        <f t="shared" si="156"/>
        <v>2024-2025</v>
      </c>
      <c r="D3380" t="s">
        <v>148</v>
      </c>
      <c r="E3380" t="s">
        <v>81</v>
      </c>
      <c r="F3380" t="str">
        <f t="shared" si="157"/>
        <v>New South Wales</v>
      </c>
      <c r="G3380" t="s">
        <v>10</v>
      </c>
      <c r="H3380">
        <v>2485</v>
      </c>
      <c r="I3380" t="s">
        <v>11</v>
      </c>
      <c r="J3380" t="s">
        <v>68</v>
      </c>
      <c r="K3380" t="s">
        <v>150</v>
      </c>
      <c r="L3380" t="s">
        <v>18</v>
      </c>
      <c r="M3380" s="5">
        <v>696.71</v>
      </c>
    </row>
    <row r="3381" spans="1:13" x14ac:dyDescent="0.15">
      <c r="A3381" s="2">
        <v>45491</v>
      </c>
      <c r="B3381" s="3">
        <f t="shared" si="158"/>
        <v>2025</v>
      </c>
      <c r="C3381" t="str">
        <f t="shared" si="156"/>
        <v>2024-2025</v>
      </c>
      <c r="D3381" t="s">
        <v>147</v>
      </c>
      <c r="E3381" t="s">
        <v>108</v>
      </c>
      <c r="F3381" t="str">
        <f t="shared" si="157"/>
        <v>Victoria</v>
      </c>
      <c r="G3381" t="s">
        <v>45</v>
      </c>
      <c r="H3381">
        <v>3018</v>
      </c>
      <c r="I3381" t="s">
        <v>11</v>
      </c>
      <c r="J3381" t="s">
        <v>46</v>
      </c>
      <c r="K3381" t="s">
        <v>154</v>
      </c>
      <c r="L3381" t="s">
        <v>14</v>
      </c>
      <c r="M3381" s="5">
        <v>698.61</v>
      </c>
    </row>
    <row r="3382" spans="1:13" x14ac:dyDescent="0.15">
      <c r="A3382" s="2">
        <v>45579</v>
      </c>
      <c r="B3382" s="3">
        <f t="shared" si="158"/>
        <v>2025</v>
      </c>
      <c r="C3382" t="str">
        <f t="shared" si="156"/>
        <v>2024-2025</v>
      </c>
      <c r="D3382" t="s">
        <v>147</v>
      </c>
      <c r="E3382" t="s">
        <v>114</v>
      </c>
      <c r="F3382" t="str">
        <f t="shared" si="157"/>
        <v>Victoria</v>
      </c>
      <c r="G3382" t="s">
        <v>45</v>
      </c>
      <c r="H3382">
        <v>3551</v>
      </c>
      <c r="I3382" t="s">
        <v>11</v>
      </c>
      <c r="J3382" t="s">
        <v>60</v>
      </c>
      <c r="K3382" t="s">
        <v>150</v>
      </c>
      <c r="L3382" t="s">
        <v>18</v>
      </c>
      <c r="M3382" s="5">
        <v>698.73</v>
      </c>
    </row>
    <row r="3383" spans="1:13" x14ac:dyDescent="0.15">
      <c r="A3383" s="2">
        <v>45421</v>
      </c>
      <c r="B3383" s="3">
        <f t="shared" si="158"/>
        <v>2024</v>
      </c>
      <c r="C3383" t="str">
        <f t="shared" si="156"/>
        <v>2023-2024</v>
      </c>
      <c r="D3383" t="s">
        <v>147</v>
      </c>
      <c r="E3383" t="s">
        <v>105</v>
      </c>
      <c r="F3383" t="str">
        <f t="shared" si="157"/>
        <v>Victoria</v>
      </c>
      <c r="G3383" t="s">
        <v>45</v>
      </c>
      <c r="H3383">
        <v>3500</v>
      </c>
      <c r="I3383" t="s">
        <v>11</v>
      </c>
      <c r="J3383" t="s">
        <v>60</v>
      </c>
      <c r="K3383" t="s">
        <v>151</v>
      </c>
      <c r="L3383" t="s">
        <v>21</v>
      </c>
      <c r="M3383" s="5">
        <v>698.73</v>
      </c>
    </row>
    <row r="3384" spans="1:13" x14ac:dyDescent="0.15">
      <c r="A3384" s="2">
        <v>45652</v>
      </c>
      <c r="B3384" s="3">
        <f t="shared" si="158"/>
        <v>2025</v>
      </c>
      <c r="C3384" t="str">
        <f t="shared" si="156"/>
        <v>2024-2025</v>
      </c>
      <c r="D3384" t="s">
        <v>147</v>
      </c>
      <c r="E3384" t="s">
        <v>102</v>
      </c>
      <c r="F3384" t="str">
        <f t="shared" si="157"/>
        <v>Queensland</v>
      </c>
      <c r="G3384" t="s">
        <v>35</v>
      </c>
      <c r="H3384">
        <v>4870</v>
      </c>
      <c r="I3384" t="s">
        <v>11</v>
      </c>
      <c r="J3384" t="s">
        <v>36</v>
      </c>
      <c r="K3384" t="s">
        <v>151</v>
      </c>
      <c r="L3384" t="s">
        <v>21</v>
      </c>
      <c r="M3384" s="5">
        <v>699.15000000000009</v>
      </c>
    </row>
    <row r="3385" spans="1:13" x14ac:dyDescent="0.15">
      <c r="A3385" s="2">
        <v>45231</v>
      </c>
      <c r="B3385" s="3">
        <f t="shared" si="158"/>
        <v>2024</v>
      </c>
      <c r="C3385" t="str">
        <f t="shared" si="156"/>
        <v>2023-2024</v>
      </c>
      <c r="D3385" t="s">
        <v>147</v>
      </c>
      <c r="E3385" t="s">
        <v>126</v>
      </c>
      <c r="F3385" t="str">
        <f t="shared" si="157"/>
        <v>Queensland</v>
      </c>
      <c r="G3385" t="s">
        <v>35</v>
      </c>
      <c r="H3385">
        <v>4551</v>
      </c>
      <c r="I3385" t="s">
        <v>11</v>
      </c>
      <c r="J3385" t="s">
        <v>120</v>
      </c>
      <c r="K3385" t="s">
        <v>154</v>
      </c>
      <c r="L3385" t="s">
        <v>14</v>
      </c>
      <c r="M3385" s="5">
        <v>699.94999999999993</v>
      </c>
    </row>
    <row r="3386" spans="1:13" x14ac:dyDescent="0.15">
      <c r="A3386" s="2">
        <v>45142</v>
      </c>
      <c r="B3386" s="3">
        <f t="shared" si="158"/>
        <v>2024</v>
      </c>
      <c r="C3386" t="str">
        <f t="shared" si="156"/>
        <v>2023-2024</v>
      </c>
      <c r="D3386" t="s">
        <v>147</v>
      </c>
      <c r="E3386" t="s">
        <v>74</v>
      </c>
      <c r="F3386" t="str">
        <f t="shared" si="157"/>
        <v>South Australia</v>
      </c>
      <c r="G3386" t="s">
        <v>32</v>
      </c>
      <c r="H3386">
        <v>5043</v>
      </c>
      <c r="I3386" t="s">
        <v>11</v>
      </c>
      <c r="J3386" t="s">
        <v>33</v>
      </c>
      <c r="K3386" t="s">
        <v>151</v>
      </c>
      <c r="L3386" t="s">
        <v>21</v>
      </c>
      <c r="M3386" s="5">
        <v>700.16</v>
      </c>
    </row>
    <row r="3387" spans="1:13" x14ac:dyDescent="0.15">
      <c r="A3387" s="2">
        <v>45345</v>
      </c>
      <c r="B3387" s="3">
        <f t="shared" si="158"/>
        <v>2024</v>
      </c>
      <c r="C3387" t="str">
        <f t="shared" si="156"/>
        <v>2023-2024</v>
      </c>
      <c r="D3387" t="s">
        <v>147</v>
      </c>
      <c r="E3387" t="s">
        <v>9</v>
      </c>
      <c r="F3387" t="str">
        <f t="shared" si="157"/>
        <v>New South Wales</v>
      </c>
      <c r="G3387" t="s">
        <v>10</v>
      </c>
      <c r="H3387">
        <v>2067</v>
      </c>
      <c r="I3387" t="s">
        <v>11</v>
      </c>
      <c r="J3387" t="s">
        <v>12</v>
      </c>
      <c r="K3387" t="s">
        <v>154</v>
      </c>
      <c r="L3387" t="s">
        <v>14</v>
      </c>
      <c r="M3387" s="5">
        <v>700.37999999999988</v>
      </c>
    </row>
    <row r="3388" spans="1:13" x14ac:dyDescent="0.15">
      <c r="A3388" s="2">
        <v>45122</v>
      </c>
      <c r="B3388" s="3">
        <f t="shared" si="158"/>
        <v>2024</v>
      </c>
      <c r="C3388" t="str">
        <f t="shared" si="156"/>
        <v>2023-2024</v>
      </c>
      <c r="D3388" t="s">
        <v>147</v>
      </c>
      <c r="E3388" t="s">
        <v>65</v>
      </c>
      <c r="F3388" t="str">
        <f t="shared" si="157"/>
        <v>New South Wales</v>
      </c>
      <c r="G3388" t="s">
        <v>10</v>
      </c>
      <c r="H3388">
        <v>2541</v>
      </c>
      <c r="I3388" t="s">
        <v>11</v>
      </c>
      <c r="J3388" t="s">
        <v>58</v>
      </c>
      <c r="K3388" t="s">
        <v>152</v>
      </c>
      <c r="L3388" t="s">
        <v>13</v>
      </c>
      <c r="M3388" s="5">
        <v>701.14999999999986</v>
      </c>
    </row>
    <row r="3389" spans="1:13" x14ac:dyDescent="0.15">
      <c r="A3389" s="2">
        <v>44968</v>
      </c>
      <c r="B3389" s="3">
        <f t="shared" si="158"/>
        <v>2023</v>
      </c>
      <c r="C3389" t="str">
        <f t="shared" si="156"/>
        <v>2022-2023</v>
      </c>
      <c r="D3389" t="s">
        <v>147</v>
      </c>
      <c r="E3389" t="s">
        <v>109</v>
      </c>
      <c r="F3389" t="str">
        <f t="shared" si="157"/>
        <v>New South Wales</v>
      </c>
      <c r="G3389" t="s">
        <v>10</v>
      </c>
      <c r="H3389">
        <v>2480</v>
      </c>
      <c r="I3389" t="s">
        <v>11</v>
      </c>
      <c r="J3389" t="s">
        <v>68</v>
      </c>
      <c r="K3389" t="s">
        <v>152</v>
      </c>
      <c r="L3389" t="s">
        <v>13</v>
      </c>
      <c r="M3389" s="5">
        <v>701.67000000000007</v>
      </c>
    </row>
    <row r="3390" spans="1:13" x14ac:dyDescent="0.15">
      <c r="A3390" s="2">
        <v>45152</v>
      </c>
      <c r="B3390" s="3">
        <f t="shared" si="158"/>
        <v>2024</v>
      </c>
      <c r="C3390" t="str">
        <f t="shared" si="156"/>
        <v>2023-2024</v>
      </c>
      <c r="D3390" t="s">
        <v>147</v>
      </c>
      <c r="E3390" t="s">
        <v>116</v>
      </c>
      <c r="F3390" t="str">
        <f t="shared" si="157"/>
        <v>Western Australia</v>
      </c>
      <c r="G3390" t="s">
        <v>48</v>
      </c>
      <c r="H3390">
        <v>6725</v>
      </c>
      <c r="I3390" t="s">
        <v>11</v>
      </c>
      <c r="J3390" t="s">
        <v>77</v>
      </c>
      <c r="K3390" t="s">
        <v>149</v>
      </c>
      <c r="L3390" t="s">
        <v>15</v>
      </c>
      <c r="M3390" s="5">
        <v>702.32999999999993</v>
      </c>
    </row>
    <row r="3391" spans="1:13" x14ac:dyDescent="0.15">
      <c r="A3391" s="2">
        <v>45615</v>
      </c>
      <c r="B3391" s="3">
        <f t="shared" si="158"/>
        <v>2025</v>
      </c>
      <c r="C3391" t="str">
        <f t="shared" si="156"/>
        <v>2024-2025</v>
      </c>
      <c r="D3391" t="s">
        <v>148</v>
      </c>
      <c r="E3391" t="s">
        <v>135</v>
      </c>
      <c r="F3391" t="str">
        <f t="shared" si="157"/>
        <v>Victoria</v>
      </c>
      <c r="G3391" t="s">
        <v>45</v>
      </c>
      <c r="H3391">
        <v>3550</v>
      </c>
      <c r="I3391" t="s">
        <v>11</v>
      </c>
      <c r="J3391" t="s">
        <v>60</v>
      </c>
      <c r="K3391" t="s">
        <v>154</v>
      </c>
      <c r="L3391" t="s">
        <v>14</v>
      </c>
      <c r="M3391" s="5">
        <v>702.54</v>
      </c>
    </row>
    <row r="3392" spans="1:13" x14ac:dyDescent="0.15">
      <c r="A3392" s="2">
        <v>44958</v>
      </c>
      <c r="B3392" s="3">
        <f t="shared" si="158"/>
        <v>2023</v>
      </c>
      <c r="C3392" t="str">
        <f t="shared" si="156"/>
        <v>2022-2023</v>
      </c>
      <c r="D3392" t="s">
        <v>147</v>
      </c>
      <c r="E3392" t="s">
        <v>123</v>
      </c>
      <c r="F3392" t="str">
        <f t="shared" si="157"/>
        <v>Western Australia</v>
      </c>
      <c r="G3392" t="s">
        <v>48</v>
      </c>
      <c r="H3392">
        <v>6109</v>
      </c>
      <c r="I3392" t="s">
        <v>11</v>
      </c>
      <c r="J3392" t="s">
        <v>94</v>
      </c>
      <c r="K3392" t="s">
        <v>149</v>
      </c>
      <c r="L3392" t="s">
        <v>15</v>
      </c>
      <c r="M3392" s="5">
        <v>703.34</v>
      </c>
    </row>
    <row r="3393" spans="1:13" x14ac:dyDescent="0.15">
      <c r="A3393" s="2">
        <v>45555</v>
      </c>
      <c r="B3393" s="3">
        <f t="shared" si="158"/>
        <v>2025</v>
      </c>
      <c r="C3393" t="str">
        <f t="shared" si="156"/>
        <v>2024-2025</v>
      </c>
      <c r="D3393" t="s">
        <v>147</v>
      </c>
      <c r="E3393" t="s">
        <v>84</v>
      </c>
      <c r="F3393" t="str">
        <f t="shared" si="157"/>
        <v>Queensland</v>
      </c>
      <c r="G3393" t="s">
        <v>35</v>
      </c>
      <c r="H3393">
        <v>4740</v>
      </c>
      <c r="I3393" t="s">
        <v>11</v>
      </c>
      <c r="J3393" t="s">
        <v>51</v>
      </c>
      <c r="K3393" t="s">
        <v>150</v>
      </c>
      <c r="L3393" t="s">
        <v>18</v>
      </c>
      <c r="M3393" s="5">
        <v>704.46</v>
      </c>
    </row>
    <row r="3394" spans="1:13" x14ac:dyDescent="0.15">
      <c r="A3394" s="2">
        <v>45437</v>
      </c>
      <c r="B3394" s="3">
        <f t="shared" si="158"/>
        <v>2024</v>
      </c>
      <c r="C3394" t="str">
        <f t="shared" ref="C3394:C3457" si="159">IF(MONTH(A3394) &gt;= 7, YEAR(A3394) &amp; "-" &amp; YEAR(A3394) + 1, YEAR(A3394) - 1 &amp; "-" &amp; YEAR(A3394))</f>
        <v>2023-2024</v>
      </c>
      <c r="D3394" t="s">
        <v>147</v>
      </c>
      <c r="E3394" t="s">
        <v>144</v>
      </c>
      <c r="F3394" t="str">
        <f t="shared" ref="F3394:F3457" si="160">IF(G3394="WA","Western Australia",
IF(G3394="NSW","New South Wales",
IF(G3394="QLD","Queensland",
IF(G3394="VIC","Victoria",
IF(G3394="TAS","Tasmania",
IF(G3394="SA","South Australia",
IF(G3394="NT","Northern Territory",
IF(G3394="ACT","Australian Capital Territory",G3394))))))))</f>
        <v>Queensland</v>
      </c>
      <c r="G3394" t="s">
        <v>35</v>
      </c>
      <c r="H3394">
        <v>4566</v>
      </c>
      <c r="I3394" t="s">
        <v>11</v>
      </c>
      <c r="J3394" t="s">
        <v>120</v>
      </c>
      <c r="K3394" t="s">
        <v>155</v>
      </c>
      <c r="L3394" t="s">
        <v>20</v>
      </c>
      <c r="M3394" s="5">
        <v>705.05</v>
      </c>
    </row>
    <row r="3395" spans="1:13" x14ac:dyDescent="0.15">
      <c r="A3395" s="2">
        <v>45455</v>
      </c>
      <c r="B3395" s="3">
        <f t="shared" ref="B3395:B3458" si="161">IF(MONTH(A3395)&gt;=7,YEAR(A3395)+1,YEAR(A3395))</f>
        <v>2024</v>
      </c>
      <c r="C3395" t="str">
        <f t="shared" si="159"/>
        <v>2023-2024</v>
      </c>
      <c r="D3395" t="s">
        <v>148</v>
      </c>
      <c r="E3395" t="s">
        <v>91</v>
      </c>
      <c r="F3395" t="str">
        <f t="shared" si="160"/>
        <v>Victoria</v>
      </c>
      <c r="G3395" t="s">
        <v>45</v>
      </c>
      <c r="H3395">
        <v>3690</v>
      </c>
      <c r="I3395" t="s">
        <v>11</v>
      </c>
      <c r="J3395" t="s">
        <v>55</v>
      </c>
      <c r="K3395" t="s">
        <v>150</v>
      </c>
      <c r="L3395" t="s">
        <v>18</v>
      </c>
      <c r="M3395" s="5">
        <v>706.39</v>
      </c>
    </row>
    <row r="3396" spans="1:13" x14ac:dyDescent="0.15">
      <c r="A3396" s="2">
        <v>45332</v>
      </c>
      <c r="B3396" s="3">
        <f t="shared" si="161"/>
        <v>2024</v>
      </c>
      <c r="C3396" t="str">
        <f t="shared" si="159"/>
        <v>2023-2024</v>
      </c>
      <c r="D3396" t="s">
        <v>148</v>
      </c>
      <c r="E3396" t="s">
        <v>108</v>
      </c>
      <c r="F3396" t="str">
        <f t="shared" si="160"/>
        <v>Victoria</v>
      </c>
      <c r="G3396" t="s">
        <v>45</v>
      </c>
      <c r="H3396">
        <v>3018</v>
      </c>
      <c r="I3396" t="s">
        <v>11</v>
      </c>
      <c r="J3396" t="s">
        <v>46</v>
      </c>
      <c r="K3396" t="s">
        <v>19</v>
      </c>
      <c r="L3396" t="s">
        <v>23</v>
      </c>
      <c r="M3396" s="5">
        <v>706.49</v>
      </c>
    </row>
    <row r="3397" spans="1:13" x14ac:dyDescent="0.15">
      <c r="A3397" s="2">
        <v>45066</v>
      </c>
      <c r="B3397" s="3">
        <f t="shared" si="161"/>
        <v>2023</v>
      </c>
      <c r="C3397" t="str">
        <f t="shared" si="159"/>
        <v>2022-2023</v>
      </c>
      <c r="D3397" t="s">
        <v>148</v>
      </c>
      <c r="E3397" t="s">
        <v>34</v>
      </c>
      <c r="F3397" t="str">
        <f t="shared" si="160"/>
        <v>Queensland</v>
      </c>
      <c r="G3397" t="s">
        <v>35</v>
      </c>
      <c r="H3397">
        <v>4802</v>
      </c>
      <c r="I3397" t="s">
        <v>11</v>
      </c>
      <c r="J3397" t="s">
        <v>36</v>
      </c>
      <c r="K3397" t="s">
        <v>149</v>
      </c>
      <c r="L3397" t="s">
        <v>15</v>
      </c>
      <c r="M3397" s="5">
        <v>710.89</v>
      </c>
    </row>
    <row r="3398" spans="1:13" x14ac:dyDescent="0.15">
      <c r="A3398" s="2">
        <v>45175</v>
      </c>
      <c r="B3398" s="3">
        <f t="shared" si="161"/>
        <v>2024</v>
      </c>
      <c r="C3398" t="str">
        <f t="shared" si="159"/>
        <v>2023-2024</v>
      </c>
      <c r="D3398" t="s">
        <v>147</v>
      </c>
      <c r="E3398" t="s">
        <v>131</v>
      </c>
      <c r="F3398" t="str">
        <f t="shared" si="160"/>
        <v>Western Australia</v>
      </c>
      <c r="G3398" t="s">
        <v>48</v>
      </c>
      <c r="H3398">
        <v>6530</v>
      </c>
      <c r="I3398" t="s">
        <v>11</v>
      </c>
      <c r="J3398" t="s">
        <v>77</v>
      </c>
      <c r="K3398" t="s">
        <v>19</v>
      </c>
      <c r="L3398" t="s">
        <v>23</v>
      </c>
      <c r="M3398" s="5">
        <v>715</v>
      </c>
    </row>
    <row r="3399" spans="1:13" x14ac:dyDescent="0.15">
      <c r="A3399" s="2">
        <v>45196</v>
      </c>
      <c r="B3399" s="3">
        <f t="shared" si="161"/>
        <v>2024</v>
      </c>
      <c r="C3399" t="str">
        <f t="shared" si="159"/>
        <v>2023-2024</v>
      </c>
      <c r="D3399" t="s">
        <v>147</v>
      </c>
      <c r="E3399" t="s">
        <v>62</v>
      </c>
      <c r="F3399" t="str">
        <f t="shared" si="160"/>
        <v>Victoria</v>
      </c>
      <c r="G3399" t="s">
        <v>45</v>
      </c>
      <c r="H3399">
        <v>3134</v>
      </c>
      <c r="I3399" t="s">
        <v>11</v>
      </c>
      <c r="J3399" t="s">
        <v>63</v>
      </c>
      <c r="K3399" t="s">
        <v>149</v>
      </c>
      <c r="L3399" t="s">
        <v>15</v>
      </c>
      <c r="M3399" s="5">
        <v>715.37</v>
      </c>
    </row>
    <row r="3400" spans="1:13" x14ac:dyDescent="0.15">
      <c r="A3400" s="2">
        <v>44981</v>
      </c>
      <c r="B3400" s="3">
        <f t="shared" si="161"/>
        <v>2023</v>
      </c>
      <c r="C3400" t="str">
        <f t="shared" si="159"/>
        <v>2022-2023</v>
      </c>
      <c r="D3400" t="s">
        <v>147</v>
      </c>
      <c r="E3400" t="s">
        <v>40</v>
      </c>
      <c r="F3400" t="str">
        <f t="shared" si="160"/>
        <v>New South Wales</v>
      </c>
      <c r="G3400" t="s">
        <v>10</v>
      </c>
      <c r="H3400">
        <v>2116</v>
      </c>
      <c r="I3400" t="s">
        <v>11</v>
      </c>
      <c r="J3400" t="s">
        <v>27</v>
      </c>
      <c r="K3400" t="s">
        <v>152</v>
      </c>
      <c r="L3400" t="s">
        <v>13</v>
      </c>
      <c r="M3400" s="5">
        <v>715.61999999999989</v>
      </c>
    </row>
    <row r="3401" spans="1:13" x14ac:dyDescent="0.15">
      <c r="A3401" s="2">
        <v>45540</v>
      </c>
      <c r="B3401" s="3">
        <f t="shared" si="161"/>
        <v>2025</v>
      </c>
      <c r="C3401" t="str">
        <f t="shared" si="159"/>
        <v>2024-2025</v>
      </c>
      <c r="D3401" t="s">
        <v>148</v>
      </c>
      <c r="E3401" t="s">
        <v>135</v>
      </c>
      <c r="F3401" t="str">
        <f t="shared" si="160"/>
        <v>Victoria</v>
      </c>
      <c r="G3401" t="s">
        <v>45</v>
      </c>
      <c r="H3401">
        <v>3550</v>
      </c>
      <c r="I3401" t="s">
        <v>11</v>
      </c>
      <c r="J3401" t="s">
        <v>60</v>
      </c>
      <c r="K3401" t="s">
        <v>151</v>
      </c>
      <c r="L3401" t="s">
        <v>21</v>
      </c>
      <c r="M3401" s="5">
        <v>715.88</v>
      </c>
    </row>
    <row r="3402" spans="1:13" x14ac:dyDescent="0.15">
      <c r="A3402" s="2">
        <v>44973</v>
      </c>
      <c r="B3402" s="3">
        <f t="shared" si="161"/>
        <v>2023</v>
      </c>
      <c r="C3402" t="str">
        <f t="shared" si="159"/>
        <v>2022-2023</v>
      </c>
      <c r="D3402" t="s">
        <v>147</v>
      </c>
      <c r="E3402" t="s">
        <v>50</v>
      </c>
      <c r="F3402" t="str">
        <f t="shared" si="160"/>
        <v>Queensland</v>
      </c>
      <c r="G3402" t="s">
        <v>35</v>
      </c>
      <c r="H3402">
        <v>4703</v>
      </c>
      <c r="I3402" t="s">
        <v>11</v>
      </c>
      <c r="J3402" t="s">
        <v>51</v>
      </c>
      <c r="K3402" t="s">
        <v>153</v>
      </c>
      <c r="L3402" t="s">
        <v>16</v>
      </c>
      <c r="M3402" s="5">
        <v>716.45</v>
      </c>
    </row>
    <row r="3403" spans="1:13" x14ac:dyDescent="0.15">
      <c r="A3403" s="2">
        <v>45213</v>
      </c>
      <c r="B3403" s="3">
        <f t="shared" si="161"/>
        <v>2024</v>
      </c>
      <c r="C3403" t="str">
        <f t="shared" si="159"/>
        <v>2023-2024</v>
      </c>
      <c r="D3403" t="s">
        <v>147</v>
      </c>
      <c r="E3403" t="s">
        <v>115</v>
      </c>
      <c r="F3403" t="str">
        <f t="shared" si="160"/>
        <v>Western Australia</v>
      </c>
      <c r="G3403" t="s">
        <v>48</v>
      </c>
      <c r="H3403">
        <v>6280</v>
      </c>
      <c r="I3403" t="s">
        <v>11</v>
      </c>
      <c r="J3403" t="s">
        <v>94</v>
      </c>
      <c r="K3403" t="s">
        <v>152</v>
      </c>
      <c r="L3403" t="s">
        <v>13</v>
      </c>
      <c r="M3403" s="5">
        <v>716.67000000000007</v>
      </c>
    </row>
    <row r="3404" spans="1:13" x14ac:dyDescent="0.15">
      <c r="A3404" s="2">
        <v>45464</v>
      </c>
      <c r="B3404" s="3">
        <f t="shared" si="161"/>
        <v>2024</v>
      </c>
      <c r="C3404" t="str">
        <f t="shared" si="159"/>
        <v>2023-2024</v>
      </c>
      <c r="D3404" t="s">
        <v>147</v>
      </c>
      <c r="E3404" t="s">
        <v>66</v>
      </c>
      <c r="F3404" t="str">
        <f t="shared" si="160"/>
        <v>South Australia</v>
      </c>
      <c r="G3404" t="s">
        <v>32</v>
      </c>
      <c r="H3404">
        <v>5169</v>
      </c>
      <c r="I3404" t="s">
        <v>11</v>
      </c>
      <c r="J3404" t="s">
        <v>33</v>
      </c>
      <c r="K3404" t="s">
        <v>150</v>
      </c>
      <c r="L3404" t="s">
        <v>18</v>
      </c>
      <c r="M3404" s="5">
        <v>717.45</v>
      </c>
    </row>
    <row r="3405" spans="1:13" x14ac:dyDescent="0.15">
      <c r="A3405" s="2">
        <v>45300</v>
      </c>
      <c r="B3405" s="3">
        <f t="shared" si="161"/>
        <v>2024</v>
      </c>
      <c r="C3405" t="str">
        <f t="shared" si="159"/>
        <v>2023-2024</v>
      </c>
      <c r="D3405" t="s">
        <v>147</v>
      </c>
      <c r="E3405" t="s">
        <v>74</v>
      </c>
      <c r="F3405" t="str">
        <f t="shared" si="160"/>
        <v>South Australia</v>
      </c>
      <c r="G3405" t="s">
        <v>32</v>
      </c>
      <c r="H3405">
        <v>5043</v>
      </c>
      <c r="I3405" t="s">
        <v>11</v>
      </c>
      <c r="J3405" t="s">
        <v>33</v>
      </c>
      <c r="K3405" t="s">
        <v>151</v>
      </c>
      <c r="L3405" t="s">
        <v>21</v>
      </c>
      <c r="M3405" s="5">
        <v>718.24</v>
      </c>
    </row>
    <row r="3406" spans="1:13" x14ac:dyDescent="0.15">
      <c r="A3406" s="2">
        <v>45260</v>
      </c>
      <c r="B3406" s="3">
        <f t="shared" si="161"/>
        <v>2024</v>
      </c>
      <c r="C3406" t="str">
        <f t="shared" si="159"/>
        <v>2023-2024</v>
      </c>
      <c r="D3406" t="s">
        <v>148</v>
      </c>
      <c r="E3406" t="s">
        <v>78</v>
      </c>
      <c r="F3406" t="str">
        <f t="shared" si="160"/>
        <v>New South Wales</v>
      </c>
      <c r="G3406" t="s">
        <v>10</v>
      </c>
      <c r="H3406">
        <v>2350</v>
      </c>
      <c r="I3406" t="s">
        <v>11</v>
      </c>
      <c r="J3406" t="s">
        <v>68</v>
      </c>
      <c r="K3406" t="s">
        <v>154</v>
      </c>
      <c r="L3406" t="s">
        <v>14</v>
      </c>
      <c r="M3406" s="5">
        <v>721.01999999999987</v>
      </c>
    </row>
    <row r="3407" spans="1:13" x14ac:dyDescent="0.15">
      <c r="A3407" s="2">
        <v>45148</v>
      </c>
      <c r="B3407" s="3">
        <f t="shared" si="161"/>
        <v>2024</v>
      </c>
      <c r="C3407" t="str">
        <f t="shared" si="159"/>
        <v>2023-2024</v>
      </c>
      <c r="D3407" t="s">
        <v>147</v>
      </c>
      <c r="E3407" t="s">
        <v>37</v>
      </c>
      <c r="F3407" t="str">
        <f t="shared" si="160"/>
        <v>South Australia</v>
      </c>
      <c r="G3407" t="s">
        <v>32</v>
      </c>
      <c r="H3407">
        <v>5607</v>
      </c>
      <c r="I3407" t="s">
        <v>11</v>
      </c>
      <c r="J3407" t="s">
        <v>38</v>
      </c>
      <c r="K3407" t="s">
        <v>149</v>
      </c>
      <c r="L3407" t="s">
        <v>15</v>
      </c>
      <c r="M3407" s="5">
        <v>721.04</v>
      </c>
    </row>
    <row r="3408" spans="1:13" x14ac:dyDescent="0.15">
      <c r="A3408" s="2">
        <v>45481</v>
      </c>
      <c r="B3408" s="3">
        <f t="shared" si="161"/>
        <v>2025</v>
      </c>
      <c r="C3408" t="str">
        <f t="shared" si="159"/>
        <v>2024-2025</v>
      </c>
      <c r="D3408" t="s">
        <v>147</v>
      </c>
      <c r="E3408" t="s">
        <v>143</v>
      </c>
      <c r="F3408" t="str">
        <f t="shared" si="160"/>
        <v>New South Wales</v>
      </c>
      <c r="G3408" t="s">
        <v>10</v>
      </c>
      <c r="H3408">
        <v>2154</v>
      </c>
      <c r="I3408" t="s">
        <v>11</v>
      </c>
      <c r="J3408" t="s">
        <v>27</v>
      </c>
      <c r="K3408" t="s">
        <v>154</v>
      </c>
      <c r="L3408" t="s">
        <v>14</v>
      </c>
      <c r="M3408" s="5">
        <v>721.23</v>
      </c>
    </row>
    <row r="3409" spans="1:13" x14ac:dyDescent="0.15">
      <c r="A3409" s="2">
        <v>45138</v>
      </c>
      <c r="B3409" s="3">
        <f t="shared" si="161"/>
        <v>2024</v>
      </c>
      <c r="C3409" t="str">
        <f t="shared" si="159"/>
        <v>2023-2024</v>
      </c>
      <c r="D3409" t="s">
        <v>147</v>
      </c>
      <c r="E3409" t="s">
        <v>132</v>
      </c>
      <c r="F3409" t="str">
        <f t="shared" si="160"/>
        <v>New South Wales</v>
      </c>
      <c r="G3409" t="s">
        <v>10</v>
      </c>
      <c r="H3409">
        <v>2800</v>
      </c>
      <c r="I3409" t="s">
        <v>11</v>
      </c>
      <c r="J3409" t="s">
        <v>25</v>
      </c>
      <c r="K3409" t="s">
        <v>150</v>
      </c>
      <c r="L3409" t="s">
        <v>18</v>
      </c>
      <c r="M3409" s="5">
        <v>721.40000000000009</v>
      </c>
    </row>
    <row r="3410" spans="1:13" x14ac:dyDescent="0.15">
      <c r="A3410" s="2">
        <v>45087</v>
      </c>
      <c r="B3410" s="3">
        <f t="shared" si="161"/>
        <v>2023</v>
      </c>
      <c r="C3410" t="str">
        <f t="shared" si="159"/>
        <v>2022-2023</v>
      </c>
      <c r="D3410" t="s">
        <v>147</v>
      </c>
      <c r="E3410" t="s">
        <v>65</v>
      </c>
      <c r="F3410" t="str">
        <f t="shared" si="160"/>
        <v>New South Wales</v>
      </c>
      <c r="G3410" t="s">
        <v>10</v>
      </c>
      <c r="H3410">
        <v>2541</v>
      </c>
      <c r="I3410" t="s">
        <v>11</v>
      </c>
      <c r="J3410" t="s">
        <v>58</v>
      </c>
      <c r="K3410" t="s">
        <v>154</v>
      </c>
      <c r="L3410" t="s">
        <v>14</v>
      </c>
      <c r="M3410" s="5">
        <v>721.7</v>
      </c>
    </row>
    <row r="3411" spans="1:13" x14ac:dyDescent="0.15">
      <c r="A3411" s="2">
        <v>45215</v>
      </c>
      <c r="B3411" s="3">
        <f t="shared" si="161"/>
        <v>2024</v>
      </c>
      <c r="C3411" t="str">
        <f t="shared" si="159"/>
        <v>2023-2024</v>
      </c>
      <c r="D3411" t="s">
        <v>147</v>
      </c>
      <c r="E3411" t="s">
        <v>105</v>
      </c>
      <c r="F3411" t="str">
        <f t="shared" si="160"/>
        <v>Victoria</v>
      </c>
      <c r="G3411" t="s">
        <v>45</v>
      </c>
      <c r="H3411">
        <v>3500</v>
      </c>
      <c r="I3411" t="s">
        <v>11</v>
      </c>
      <c r="J3411" t="s">
        <v>60</v>
      </c>
      <c r="K3411" t="s">
        <v>150</v>
      </c>
      <c r="L3411" t="s">
        <v>18</v>
      </c>
      <c r="M3411" s="5">
        <v>722.32999999999993</v>
      </c>
    </row>
    <row r="3412" spans="1:13" x14ac:dyDescent="0.15">
      <c r="A3412" s="2">
        <v>45342</v>
      </c>
      <c r="B3412" s="3">
        <f t="shared" si="161"/>
        <v>2024</v>
      </c>
      <c r="C3412" t="str">
        <f t="shared" si="159"/>
        <v>2023-2024</v>
      </c>
      <c r="D3412" t="s">
        <v>147</v>
      </c>
      <c r="E3412" t="s">
        <v>134</v>
      </c>
      <c r="F3412" t="str">
        <f t="shared" si="160"/>
        <v>Queensland</v>
      </c>
      <c r="G3412" t="s">
        <v>35</v>
      </c>
      <c r="H3412">
        <v>4825</v>
      </c>
      <c r="I3412" t="s">
        <v>11</v>
      </c>
      <c r="J3412" t="s">
        <v>36</v>
      </c>
      <c r="K3412" t="s">
        <v>151</v>
      </c>
      <c r="L3412" t="s">
        <v>21</v>
      </c>
      <c r="M3412" s="5">
        <v>723.53000000000009</v>
      </c>
    </row>
    <row r="3413" spans="1:13" x14ac:dyDescent="0.15">
      <c r="A3413" s="2">
        <v>45191</v>
      </c>
      <c r="B3413" s="3">
        <f t="shared" si="161"/>
        <v>2024</v>
      </c>
      <c r="C3413" t="str">
        <f t="shared" si="159"/>
        <v>2023-2024</v>
      </c>
      <c r="D3413" t="s">
        <v>147</v>
      </c>
      <c r="E3413" t="s">
        <v>31</v>
      </c>
      <c r="F3413" t="str">
        <f t="shared" si="160"/>
        <v>South Australia</v>
      </c>
      <c r="G3413" t="s">
        <v>32</v>
      </c>
      <c r="H3413">
        <v>5168</v>
      </c>
      <c r="I3413" t="s">
        <v>11</v>
      </c>
      <c r="J3413" t="s">
        <v>33</v>
      </c>
      <c r="K3413" t="s">
        <v>155</v>
      </c>
      <c r="L3413" t="s">
        <v>20</v>
      </c>
      <c r="M3413" s="5">
        <v>724.4</v>
      </c>
    </row>
    <row r="3414" spans="1:13" x14ac:dyDescent="0.15">
      <c r="A3414" s="2">
        <v>45363</v>
      </c>
      <c r="B3414" s="3">
        <f t="shared" si="161"/>
        <v>2024</v>
      </c>
      <c r="C3414" t="str">
        <f t="shared" si="159"/>
        <v>2023-2024</v>
      </c>
      <c r="D3414" t="s">
        <v>147</v>
      </c>
      <c r="E3414" t="s">
        <v>97</v>
      </c>
      <c r="F3414" t="str">
        <f t="shared" si="160"/>
        <v>Tasmania</v>
      </c>
      <c r="G3414" t="s">
        <v>70</v>
      </c>
      <c r="H3414">
        <v>7250</v>
      </c>
      <c r="I3414" t="s">
        <v>11</v>
      </c>
      <c r="J3414" t="s">
        <v>71</v>
      </c>
      <c r="K3414" t="s">
        <v>150</v>
      </c>
      <c r="L3414" t="s">
        <v>18</v>
      </c>
      <c r="M3414" s="5">
        <v>724.66000000000008</v>
      </c>
    </row>
    <row r="3415" spans="1:13" x14ac:dyDescent="0.15">
      <c r="A3415" s="2">
        <v>45567</v>
      </c>
      <c r="B3415" s="3">
        <f t="shared" si="161"/>
        <v>2025</v>
      </c>
      <c r="C3415" t="str">
        <f t="shared" si="159"/>
        <v>2024-2025</v>
      </c>
      <c r="D3415" t="s">
        <v>147</v>
      </c>
      <c r="E3415" t="s">
        <v>78</v>
      </c>
      <c r="F3415" t="str">
        <f t="shared" si="160"/>
        <v>New South Wales</v>
      </c>
      <c r="G3415" t="s">
        <v>10</v>
      </c>
      <c r="H3415">
        <v>2350</v>
      </c>
      <c r="I3415" t="s">
        <v>11</v>
      </c>
      <c r="J3415" t="s">
        <v>68</v>
      </c>
      <c r="K3415" t="s">
        <v>152</v>
      </c>
      <c r="L3415" t="s">
        <v>13</v>
      </c>
      <c r="M3415" s="5">
        <v>724.67999999999984</v>
      </c>
    </row>
    <row r="3416" spans="1:13" x14ac:dyDescent="0.15">
      <c r="A3416" s="2">
        <v>45585</v>
      </c>
      <c r="B3416" s="3">
        <f t="shared" si="161"/>
        <v>2025</v>
      </c>
      <c r="C3416" t="str">
        <f t="shared" si="159"/>
        <v>2024-2025</v>
      </c>
      <c r="D3416" t="s">
        <v>147</v>
      </c>
      <c r="E3416" t="s">
        <v>133</v>
      </c>
      <c r="F3416" t="str">
        <f t="shared" si="160"/>
        <v>Queensland</v>
      </c>
      <c r="G3416" t="s">
        <v>35</v>
      </c>
      <c r="H3416">
        <v>4305</v>
      </c>
      <c r="I3416" t="s">
        <v>11</v>
      </c>
      <c r="J3416" t="s">
        <v>104</v>
      </c>
      <c r="K3416" t="s">
        <v>151</v>
      </c>
      <c r="L3416" t="s">
        <v>21</v>
      </c>
      <c r="M3416" s="5">
        <v>724.75</v>
      </c>
    </row>
    <row r="3417" spans="1:13" x14ac:dyDescent="0.15">
      <c r="A3417" s="2">
        <v>45539</v>
      </c>
      <c r="B3417" s="3">
        <f t="shared" si="161"/>
        <v>2025</v>
      </c>
      <c r="C3417" t="str">
        <f t="shared" si="159"/>
        <v>2024-2025</v>
      </c>
      <c r="D3417" t="s">
        <v>148</v>
      </c>
      <c r="E3417" t="s">
        <v>61</v>
      </c>
      <c r="F3417" t="str">
        <f t="shared" si="160"/>
        <v>New South Wales</v>
      </c>
      <c r="G3417" t="s">
        <v>10</v>
      </c>
      <c r="H3417">
        <v>2539</v>
      </c>
      <c r="I3417" t="s">
        <v>11</v>
      </c>
      <c r="J3417" t="s">
        <v>58</v>
      </c>
      <c r="K3417" t="s">
        <v>149</v>
      </c>
      <c r="L3417" t="s">
        <v>15</v>
      </c>
      <c r="M3417" s="5">
        <v>726.35</v>
      </c>
    </row>
    <row r="3418" spans="1:13" x14ac:dyDescent="0.15">
      <c r="A3418" s="2">
        <v>44943</v>
      </c>
      <c r="B3418" s="3">
        <f t="shared" si="161"/>
        <v>2023</v>
      </c>
      <c r="C3418" t="str">
        <f t="shared" si="159"/>
        <v>2022-2023</v>
      </c>
      <c r="D3418" t="s">
        <v>147</v>
      </c>
      <c r="E3418" t="s">
        <v>64</v>
      </c>
      <c r="F3418" t="str">
        <f t="shared" si="160"/>
        <v>Victoria</v>
      </c>
      <c r="G3418" t="s">
        <v>45</v>
      </c>
      <c r="H3418">
        <v>3199</v>
      </c>
      <c r="I3418" t="s">
        <v>11</v>
      </c>
      <c r="J3418" t="s">
        <v>63</v>
      </c>
      <c r="K3418" t="s">
        <v>154</v>
      </c>
      <c r="L3418" t="s">
        <v>14</v>
      </c>
      <c r="M3418" s="5">
        <v>726.38</v>
      </c>
    </row>
    <row r="3419" spans="1:13" x14ac:dyDescent="0.15">
      <c r="A3419" s="2">
        <v>45333</v>
      </c>
      <c r="B3419" s="3">
        <f t="shared" si="161"/>
        <v>2024</v>
      </c>
      <c r="C3419" t="str">
        <f t="shared" si="159"/>
        <v>2023-2024</v>
      </c>
      <c r="D3419" t="s">
        <v>147</v>
      </c>
      <c r="E3419" t="s">
        <v>24</v>
      </c>
      <c r="F3419" t="str">
        <f t="shared" si="160"/>
        <v>New South Wales</v>
      </c>
      <c r="G3419" t="s">
        <v>10</v>
      </c>
      <c r="H3419">
        <v>2795</v>
      </c>
      <c r="I3419" t="s">
        <v>11</v>
      </c>
      <c r="J3419" t="s">
        <v>25</v>
      </c>
      <c r="K3419" t="s">
        <v>152</v>
      </c>
      <c r="L3419" t="s">
        <v>13</v>
      </c>
      <c r="M3419" s="5">
        <v>727.32999999999981</v>
      </c>
    </row>
    <row r="3420" spans="1:13" x14ac:dyDescent="0.15">
      <c r="A3420" s="2">
        <v>44989</v>
      </c>
      <c r="B3420" s="3">
        <f t="shared" si="161"/>
        <v>2023</v>
      </c>
      <c r="C3420" t="str">
        <f t="shared" si="159"/>
        <v>2022-2023</v>
      </c>
      <c r="D3420" t="s">
        <v>147</v>
      </c>
      <c r="E3420" t="s">
        <v>41</v>
      </c>
      <c r="F3420" t="str">
        <f t="shared" si="160"/>
        <v>New South Wales</v>
      </c>
      <c r="G3420" t="s">
        <v>10</v>
      </c>
      <c r="H3420">
        <v>2830</v>
      </c>
      <c r="I3420" t="s">
        <v>11</v>
      </c>
      <c r="J3420" t="s">
        <v>25</v>
      </c>
      <c r="K3420" t="s">
        <v>150</v>
      </c>
      <c r="L3420" t="s">
        <v>18</v>
      </c>
      <c r="M3420" s="5">
        <v>728.16000000000008</v>
      </c>
    </row>
    <row r="3421" spans="1:13" x14ac:dyDescent="0.15">
      <c r="A3421" s="2">
        <v>45019</v>
      </c>
      <c r="B3421" s="3">
        <f t="shared" si="161"/>
        <v>2023</v>
      </c>
      <c r="C3421" t="str">
        <f t="shared" si="159"/>
        <v>2022-2023</v>
      </c>
      <c r="D3421" t="s">
        <v>147</v>
      </c>
      <c r="E3421" t="s">
        <v>57</v>
      </c>
      <c r="F3421" t="str">
        <f t="shared" si="160"/>
        <v>New South Wales</v>
      </c>
      <c r="G3421" t="s">
        <v>10</v>
      </c>
      <c r="H3421">
        <v>2560</v>
      </c>
      <c r="I3421" t="s">
        <v>11</v>
      </c>
      <c r="J3421" t="s">
        <v>58</v>
      </c>
      <c r="K3421" t="s">
        <v>154</v>
      </c>
      <c r="L3421" t="s">
        <v>14</v>
      </c>
      <c r="M3421" s="5">
        <v>729.09</v>
      </c>
    </row>
    <row r="3422" spans="1:13" x14ac:dyDescent="0.15">
      <c r="A3422" s="2">
        <v>45108</v>
      </c>
      <c r="B3422" s="3">
        <f t="shared" si="161"/>
        <v>2024</v>
      </c>
      <c r="C3422" t="str">
        <f t="shared" si="159"/>
        <v>2023-2024</v>
      </c>
      <c r="D3422" t="s">
        <v>147</v>
      </c>
      <c r="E3422" t="s">
        <v>124</v>
      </c>
      <c r="F3422" t="str">
        <f t="shared" si="160"/>
        <v>New South Wales</v>
      </c>
      <c r="G3422" t="s">
        <v>10</v>
      </c>
      <c r="H3422">
        <v>2015</v>
      </c>
      <c r="I3422" t="s">
        <v>11</v>
      </c>
      <c r="J3422" t="s">
        <v>12</v>
      </c>
      <c r="K3422" t="s">
        <v>152</v>
      </c>
      <c r="L3422" t="s">
        <v>13</v>
      </c>
      <c r="M3422" s="5">
        <v>729.36</v>
      </c>
    </row>
    <row r="3423" spans="1:13" x14ac:dyDescent="0.15">
      <c r="A3423" s="2">
        <v>45405</v>
      </c>
      <c r="B3423" s="3">
        <f t="shared" si="161"/>
        <v>2024</v>
      </c>
      <c r="C3423" t="str">
        <f t="shared" si="159"/>
        <v>2023-2024</v>
      </c>
      <c r="D3423" t="s">
        <v>147</v>
      </c>
      <c r="E3423" t="s">
        <v>96</v>
      </c>
      <c r="F3423" t="str">
        <f t="shared" si="160"/>
        <v>Western Australia</v>
      </c>
      <c r="G3423" t="s">
        <v>48</v>
      </c>
      <c r="H3423">
        <v>6330</v>
      </c>
      <c r="I3423" t="s">
        <v>11</v>
      </c>
      <c r="J3423" t="s">
        <v>94</v>
      </c>
      <c r="K3423" t="s">
        <v>156</v>
      </c>
      <c r="L3423" t="s">
        <v>17</v>
      </c>
      <c r="M3423" s="5">
        <v>731.02</v>
      </c>
    </row>
    <row r="3424" spans="1:13" x14ac:dyDescent="0.15">
      <c r="A3424" s="2">
        <v>45557</v>
      </c>
      <c r="B3424" s="3">
        <f t="shared" si="161"/>
        <v>2025</v>
      </c>
      <c r="C3424" t="str">
        <f t="shared" si="159"/>
        <v>2024-2025</v>
      </c>
      <c r="D3424" t="s">
        <v>147</v>
      </c>
      <c r="E3424" t="s">
        <v>145</v>
      </c>
      <c r="F3424" t="str">
        <f t="shared" si="160"/>
        <v>New South Wales</v>
      </c>
      <c r="G3424" t="s">
        <v>10</v>
      </c>
      <c r="H3424">
        <v>2101</v>
      </c>
      <c r="I3424" t="s">
        <v>11</v>
      </c>
      <c r="J3424" t="s">
        <v>27</v>
      </c>
      <c r="K3424" t="s">
        <v>150</v>
      </c>
      <c r="L3424" t="s">
        <v>18</v>
      </c>
      <c r="M3424" s="5">
        <v>731.57999999999993</v>
      </c>
    </row>
    <row r="3425" spans="1:13" x14ac:dyDescent="0.15">
      <c r="A3425" s="2">
        <v>45034</v>
      </c>
      <c r="B3425" s="3">
        <f t="shared" si="161"/>
        <v>2023</v>
      </c>
      <c r="C3425" t="str">
        <f t="shared" si="159"/>
        <v>2022-2023</v>
      </c>
      <c r="D3425" t="s">
        <v>147</v>
      </c>
      <c r="E3425" t="s">
        <v>59</v>
      </c>
      <c r="F3425" t="str">
        <f t="shared" si="160"/>
        <v>Victoria</v>
      </c>
      <c r="G3425" t="s">
        <v>45</v>
      </c>
      <c r="H3425">
        <v>3280</v>
      </c>
      <c r="I3425" t="s">
        <v>11</v>
      </c>
      <c r="J3425" t="s">
        <v>60</v>
      </c>
      <c r="K3425" t="s">
        <v>153</v>
      </c>
      <c r="L3425" t="s">
        <v>16</v>
      </c>
      <c r="M3425" s="5">
        <v>733.47</v>
      </c>
    </row>
    <row r="3426" spans="1:13" x14ac:dyDescent="0.15">
      <c r="A3426" s="2">
        <v>45073</v>
      </c>
      <c r="B3426" s="3">
        <f t="shared" si="161"/>
        <v>2023</v>
      </c>
      <c r="C3426" t="str">
        <f t="shared" si="159"/>
        <v>2022-2023</v>
      </c>
      <c r="D3426" t="s">
        <v>148</v>
      </c>
      <c r="E3426" t="s">
        <v>138</v>
      </c>
      <c r="F3426" t="str">
        <f t="shared" si="160"/>
        <v>Queensland</v>
      </c>
      <c r="G3426" t="s">
        <v>35</v>
      </c>
      <c r="H3426">
        <v>4558</v>
      </c>
      <c r="I3426" t="s">
        <v>11</v>
      </c>
      <c r="J3426" t="s">
        <v>120</v>
      </c>
      <c r="K3426" t="s">
        <v>19</v>
      </c>
      <c r="L3426" t="s">
        <v>23</v>
      </c>
      <c r="M3426" s="5">
        <v>733.96</v>
      </c>
    </row>
    <row r="3427" spans="1:13" x14ac:dyDescent="0.15">
      <c r="A3427" s="2">
        <v>45577</v>
      </c>
      <c r="B3427" s="3">
        <f t="shared" si="161"/>
        <v>2025</v>
      </c>
      <c r="C3427" t="str">
        <f t="shared" si="159"/>
        <v>2024-2025</v>
      </c>
      <c r="D3427" t="s">
        <v>147</v>
      </c>
      <c r="E3427" t="s">
        <v>26</v>
      </c>
      <c r="F3427" t="str">
        <f t="shared" si="160"/>
        <v>New South Wales</v>
      </c>
      <c r="G3427" t="s">
        <v>10</v>
      </c>
      <c r="H3427">
        <v>2141</v>
      </c>
      <c r="I3427" t="s">
        <v>11</v>
      </c>
      <c r="J3427" t="s">
        <v>27</v>
      </c>
      <c r="K3427" t="s">
        <v>153</v>
      </c>
      <c r="L3427" t="s">
        <v>16</v>
      </c>
      <c r="M3427" s="5">
        <v>734.98</v>
      </c>
    </row>
    <row r="3428" spans="1:13" x14ac:dyDescent="0.15">
      <c r="A3428" s="2">
        <v>45177</v>
      </c>
      <c r="B3428" s="3">
        <f t="shared" si="161"/>
        <v>2024</v>
      </c>
      <c r="C3428" t="str">
        <f t="shared" si="159"/>
        <v>2023-2024</v>
      </c>
      <c r="D3428" t="s">
        <v>147</v>
      </c>
      <c r="E3428" t="s">
        <v>137</v>
      </c>
      <c r="F3428" t="str">
        <f t="shared" si="160"/>
        <v>New South Wales</v>
      </c>
      <c r="G3428" t="s">
        <v>10</v>
      </c>
      <c r="H3428">
        <v>2031</v>
      </c>
      <c r="I3428" t="s">
        <v>11</v>
      </c>
      <c r="J3428" t="s">
        <v>12</v>
      </c>
      <c r="K3428" t="s">
        <v>152</v>
      </c>
      <c r="L3428" t="s">
        <v>13</v>
      </c>
      <c r="M3428" s="5">
        <v>738.8599999999999</v>
      </c>
    </row>
    <row r="3429" spans="1:13" x14ac:dyDescent="0.15">
      <c r="A3429" s="2">
        <v>45616</v>
      </c>
      <c r="B3429" s="3">
        <f t="shared" si="161"/>
        <v>2025</v>
      </c>
      <c r="C3429" t="str">
        <f t="shared" si="159"/>
        <v>2024-2025</v>
      </c>
      <c r="D3429" t="s">
        <v>148</v>
      </c>
      <c r="E3429" t="s">
        <v>111</v>
      </c>
      <c r="F3429" t="str">
        <f t="shared" si="160"/>
        <v>New South Wales</v>
      </c>
      <c r="G3429" t="s">
        <v>10</v>
      </c>
      <c r="H3429">
        <v>2120</v>
      </c>
      <c r="I3429" t="s">
        <v>11</v>
      </c>
      <c r="J3429" t="s">
        <v>27</v>
      </c>
      <c r="K3429" t="s">
        <v>150</v>
      </c>
      <c r="L3429" t="s">
        <v>18</v>
      </c>
      <c r="M3429" s="5">
        <v>739.6099999999999</v>
      </c>
    </row>
    <row r="3430" spans="1:13" x14ac:dyDescent="0.15">
      <c r="A3430" s="2">
        <v>45339</v>
      </c>
      <c r="B3430" s="3">
        <f t="shared" si="161"/>
        <v>2024</v>
      </c>
      <c r="C3430" t="str">
        <f t="shared" si="159"/>
        <v>2023-2024</v>
      </c>
      <c r="D3430" t="s">
        <v>147</v>
      </c>
      <c r="E3430" t="s">
        <v>59</v>
      </c>
      <c r="F3430" t="str">
        <f t="shared" si="160"/>
        <v>Victoria</v>
      </c>
      <c r="G3430" t="s">
        <v>45</v>
      </c>
      <c r="H3430">
        <v>3280</v>
      </c>
      <c r="I3430" t="s">
        <v>11</v>
      </c>
      <c r="J3430" t="s">
        <v>60</v>
      </c>
      <c r="K3430" t="s">
        <v>152</v>
      </c>
      <c r="L3430" t="s">
        <v>13</v>
      </c>
      <c r="M3430" s="5">
        <v>739.65</v>
      </c>
    </row>
    <row r="3431" spans="1:13" x14ac:dyDescent="0.15">
      <c r="A3431" s="2">
        <v>44972</v>
      </c>
      <c r="B3431" s="3">
        <f t="shared" si="161"/>
        <v>2023</v>
      </c>
      <c r="C3431" t="str">
        <f t="shared" si="159"/>
        <v>2022-2023</v>
      </c>
      <c r="D3431" t="s">
        <v>147</v>
      </c>
      <c r="E3431" t="s">
        <v>114</v>
      </c>
      <c r="F3431" t="str">
        <f t="shared" si="160"/>
        <v>Victoria</v>
      </c>
      <c r="G3431" t="s">
        <v>45</v>
      </c>
      <c r="H3431">
        <v>3551</v>
      </c>
      <c r="I3431" t="s">
        <v>11</v>
      </c>
      <c r="J3431" t="s">
        <v>60</v>
      </c>
      <c r="K3431" t="s">
        <v>150</v>
      </c>
      <c r="L3431" t="s">
        <v>18</v>
      </c>
      <c r="M3431" s="5">
        <v>740.32</v>
      </c>
    </row>
    <row r="3432" spans="1:13" x14ac:dyDescent="0.15">
      <c r="A3432" s="2">
        <v>45291</v>
      </c>
      <c r="B3432" s="3">
        <f t="shared" si="161"/>
        <v>2024</v>
      </c>
      <c r="C3432" t="str">
        <f t="shared" si="159"/>
        <v>2023-2024</v>
      </c>
      <c r="D3432" t="s">
        <v>147</v>
      </c>
      <c r="E3432" t="s">
        <v>74</v>
      </c>
      <c r="F3432" t="str">
        <f t="shared" si="160"/>
        <v>South Australia</v>
      </c>
      <c r="G3432" t="s">
        <v>32</v>
      </c>
      <c r="H3432">
        <v>5043</v>
      </c>
      <c r="I3432" t="s">
        <v>11</v>
      </c>
      <c r="J3432" t="s">
        <v>33</v>
      </c>
      <c r="K3432" t="s">
        <v>149</v>
      </c>
      <c r="L3432" t="s">
        <v>15</v>
      </c>
      <c r="M3432" s="5">
        <v>741.28000000000009</v>
      </c>
    </row>
    <row r="3433" spans="1:13" x14ac:dyDescent="0.15">
      <c r="A3433" s="2">
        <v>45299</v>
      </c>
      <c r="B3433" s="3">
        <f t="shared" si="161"/>
        <v>2024</v>
      </c>
      <c r="C3433" t="str">
        <f t="shared" si="159"/>
        <v>2023-2024</v>
      </c>
      <c r="D3433" t="s">
        <v>148</v>
      </c>
      <c r="E3433" t="s">
        <v>142</v>
      </c>
      <c r="F3433" t="str">
        <f t="shared" si="160"/>
        <v>Australian Capital Territory</v>
      </c>
      <c r="G3433" t="s">
        <v>80</v>
      </c>
      <c r="H3433">
        <v>2609</v>
      </c>
      <c r="I3433" t="s">
        <v>11</v>
      </c>
      <c r="J3433" t="s">
        <v>58</v>
      </c>
      <c r="K3433" t="s">
        <v>151</v>
      </c>
      <c r="L3433" t="s">
        <v>21</v>
      </c>
      <c r="M3433" s="5">
        <v>741.83999999999992</v>
      </c>
    </row>
    <row r="3434" spans="1:13" x14ac:dyDescent="0.15">
      <c r="A3434" s="2">
        <v>45150</v>
      </c>
      <c r="B3434" s="3">
        <f t="shared" si="161"/>
        <v>2024</v>
      </c>
      <c r="C3434" t="str">
        <f t="shared" si="159"/>
        <v>2023-2024</v>
      </c>
      <c r="D3434" t="s">
        <v>148</v>
      </c>
      <c r="E3434" t="s">
        <v>28</v>
      </c>
      <c r="F3434" t="str">
        <f t="shared" si="160"/>
        <v>Northern Territory</v>
      </c>
      <c r="G3434" t="s">
        <v>29</v>
      </c>
      <c r="H3434">
        <v>800</v>
      </c>
      <c r="I3434" t="s">
        <v>11</v>
      </c>
      <c r="J3434" t="s">
        <v>30</v>
      </c>
      <c r="K3434" t="s">
        <v>154</v>
      </c>
      <c r="L3434" t="s">
        <v>14</v>
      </c>
      <c r="M3434" s="5">
        <v>742.08</v>
      </c>
    </row>
    <row r="3435" spans="1:13" x14ac:dyDescent="0.15">
      <c r="A3435" s="2">
        <v>45303</v>
      </c>
      <c r="B3435" s="3">
        <f t="shared" si="161"/>
        <v>2024</v>
      </c>
      <c r="C3435" t="str">
        <f t="shared" si="159"/>
        <v>2023-2024</v>
      </c>
      <c r="D3435" t="s">
        <v>147</v>
      </c>
      <c r="E3435" t="s">
        <v>83</v>
      </c>
      <c r="F3435" t="str">
        <f t="shared" si="160"/>
        <v>New South Wales</v>
      </c>
      <c r="G3435" t="s">
        <v>10</v>
      </c>
      <c r="H3435">
        <v>2750</v>
      </c>
      <c r="I3435" t="s">
        <v>11</v>
      </c>
      <c r="J3435" t="s">
        <v>25</v>
      </c>
      <c r="K3435" t="s">
        <v>150</v>
      </c>
      <c r="L3435" t="s">
        <v>18</v>
      </c>
      <c r="M3435" s="5">
        <v>742.91</v>
      </c>
    </row>
    <row r="3436" spans="1:13" x14ac:dyDescent="0.15">
      <c r="A3436" s="2">
        <v>45146</v>
      </c>
      <c r="B3436" s="3">
        <f t="shared" si="161"/>
        <v>2024</v>
      </c>
      <c r="C3436" t="str">
        <f t="shared" si="159"/>
        <v>2023-2024</v>
      </c>
      <c r="D3436" t="s">
        <v>147</v>
      </c>
      <c r="E3436" t="s">
        <v>112</v>
      </c>
      <c r="F3436" t="str">
        <f t="shared" si="160"/>
        <v>Victoria</v>
      </c>
      <c r="G3436" t="s">
        <v>45</v>
      </c>
      <c r="H3436">
        <v>3076</v>
      </c>
      <c r="I3436" t="s">
        <v>11</v>
      </c>
      <c r="J3436" t="s">
        <v>46</v>
      </c>
      <c r="K3436" t="s">
        <v>150</v>
      </c>
      <c r="L3436" t="s">
        <v>18</v>
      </c>
      <c r="M3436" s="5">
        <v>743.15</v>
      </c>
    </row>
    <row r="3437" spans="1:13" x14ac:dyDescent="0.15">
      <c r="A3437" s="2">
        <v>45186</v>
      </c>
      <c r="B3437" s="3">
        <f t="shared" si="161"/>
        <v>2024</v>
      </c>
      <c r="C3437" t="str">
        <f t="shared" si="159"/>
        <v>2023-2024</v>
      </c>
      <c r="D3437" t="s">
        <v>147</v>
      </c>
      <c r="E3437" t="s">
        <v>115</v>
      </c>
      <c r="F3437" t="str">
        <f t="shared" si="160"/>
        <v>Western Australia</v>
      </c>
      <c r="G3437" t="s">
        <v>48</v>
      </c>
      <c r="H3437">
        <v>6280</v>
      </c>
      <c r="I3437" t="s">
        <v>11</v>
      </c>
      <c r="J3437" t="s">
        <v>94</v>
      </c>
      <c r="K3437" t="s">
        <v>154</v>
      </c>
      <c r="L3437" t="s">
        <v>14</v>
      </c>
      <c r="M3437" s="5">
        <v>744.12</v>
      </c>
    </row>
    <row r="3438" spans="1:13" x14ac:dyDescent="0.15">
      <c r="A3438" s="2">
        <v>45172</v>
      </c>
      <c r="B3438" s="3">
        <f t="shared" si="161"/>
        <v>2024</v>
      </c>
      <c r="C3438" t="str">
        <f t="shared" si="159"/>
        <v>2023-2024</v>
      </c>
      <c r="D3438" t="s">
        <v>148</v>
      </c>
      <c r="E3438" t="s">
        <v>76</v>
      </c>
      <c r="F3438" t="str">
        <f t="shared" si="160"/>
        <v>Western Australia</v>
      </c>
      <c r="G3438" t="s">
        <v>48</v>
      </c>
      <c r="H3438">
        <v>6450</v>
      </c>
      <c r="I3438" t="s">
        <v>11</v>
      </c>
      <c r="J3438" t="s">
        <v>77</v>
      </c>
      <c r="K3438" t="s">
        <v>151</v>
      </c>
      <c r="L3438" t="s">
        <v>21</v>
      </c>
      <c r="M3438" s="5">
        <v>744.77</v>
      </c>
    </row>
    <row r="3439" spans="1:13" x14ac:dyDescent="0.15">
      <c r="A3439" s="2">
        <v>45451</v>
      </c>
      <c r="B3439" s="3">
        <f t="shared" si="161"/>
        <v>2024</v>
      </c>
      <c r="C3439" t="str">
        <f t="shared" si="159"/>
        <v>2023-2024</v>
      </c>
      <c r="D3439" t="s">
        <v>148</v>
      </c>
      <c r="E3439" t="s">
        <v>118</v>
      </c>
      <c r="F3439" t="str">
        <f t="shared" si="160"/>
        <v>New South Wales</v>
      </c>
      <c r="G3439" t="s">
        <v>10</v>
      </c>
      <c r="H3439">
        <v>2158</v>
      </c>
      <c r="I3439" t="s">
        <v>11</v>
      </c>
      <c r="J3439" t="s">
        <v>27</v>
      </c>
      <c r="K3439" t="s">
        <v>151</v>
      </c>
      <c r="L3439" t="s">
        <v>21</v>
      </c>
      <c r="M3439" s="5">
        <v>744.88</v>
      </c>
    </row>
    <row r="3440" spans="1:13" x14ac:dyDescent="0.15">
      <c r="A3440" s="2">
        <v>45176</v>
      </c>
      <c r="B3440" s="3">
        <f t="shared" si="161"/>
        <v>2024</v>
      </c>
      <c r="C3440" t="str">
        <f t="shared" si="159"/>
        <v>2023-2024</v>
      </c>
      <c r="D3440" t="s">
        <v>147</v>
      </c>
      <c r="E3440" t="s">
        <v>123</v>
      </c>
      <c r="F3440" t="str">
        <f t="shared" si="160"/>
        <v>Western Australia</v>
      </c>
      <c r="G3440" t="s">
        <v>48</v>
      </c>
      <c r="H3440">
        <v>6109</v>
      </c>
      <c r="I3440" t="s">
        <v>11</v>
      </c>
      <c r="J3440" t="s">
        <v>94</v>
      </c>
      <c r="K3440" t="s">
        <v>150</v>
      </c>
      <c r="L3440" t="s">
        <v>18</v>
      </c>
      <c r="M3440" s="5">
        <v>744.9899999999999</v>
      </c>
    </row>
    <row r="3441" spans="1:13" x14ac:dyDescent="0.15">
      <c r="A3441" s="2">
        <v>45211</v>
      </c>
      <c r="B3441" s="3">
        <f t="shared" si="161"/>
        <v>2024</v>
      </c>
      <c r="C3441" t="str">
        <f t="shared" si="159"/>
        <v>2023-2024</v>
      </c>
      <c r="D3441" t="s">
        <v>148</v>
      </c>
      <c r="E3441" t="s">
        <v>138</v>
      </c>
      <c r="F3441" t="str">
        <f t="shared" si="160"/>
        <v>Queensland</v>
      </c>
      <c r="G3441" t="s">
        <v>35</v>
      </c>
      <c r="H3441">
        <v>4558</v>
      </c>
      <c r="I3441" t="s">
        <v>11</v>
      </c>
      <c r="J3441" t="s">
        <v>120</v>
      </c>
      <c r="K3441" t="s">
        <v>19</v>
      </c>
      <c r="L3441" t="s">
        <v>23</v>
      </c>
      <c r="M3441" s="5">
        <v>745.32</v>
      </c>
    </row>
    <row r="3442" spans="1:13" x14ac:dyDescent="0.15">
      <c r="A3442" s="2">
        <v>45318</v>
      </c>
      <c r="B3442" s="3">
        <f t="shared" si="161"/>
        <v>2024</v>
      </c>
      <c r="C3442" t="str">
        <f t="shared" si="159"/>
        <v>2023-2024</v>
      </c>
      <c r="D3442" t="s">
        <v>148</v>
      </c>
      <c r="E3442" t="s">
        <v>118</v>
      </c>
      <c r="F3442" t="str">
        <f t="shared" si="160"/>
        <v>New South Wales</v>
      </c>
      <c r="G3442" t="s">
        <v>10</v>
      </c>
      <c r="H3442">
        <v>2158</v>
      </c>
      <c r="I3442" t="s">
        <v>11</v>
      </c>
      <c r="J3442" t="s">
        <v>27</v>
      </c>
      <c r="K3442" t="s">
        <v>151</v>
      </c>
      <c r="L3442" t="s">
        <v>21</v>
      </c>
      <c r="M3442" s="5">
        <v>746.06</v>
      </c>
    </row>
    <row r="3443" spans="1:13" x14ac:dyDescent="0.15">
      <c r="A3443" s="2">
        <v>44996</v>
      </c>
      <c r="B3443" s="3">
        <f t="shared" si="161"/>
        <v>2023</v>
      </c>
      <c r="C3443" t="str">
        <f t="shared" si="159"/>
        <v>2022-2023</v>
      </c>
      <c r="D3443" t="s">
        <v>147</v>
      </c>
      <c r="E3443" t="s">
        <v>113</v>
      </c>
      <c r="F3443" t="str">
        <f t="shared" si="160"/>
        <v>Queensland</v>
      </c>
      <c r="G3443" t="s">
        <v>35</v>
      </c>
      <c r="H3443">
        <v>4215</v>
      </c>
      <c r="I3443" t="s">
        <v>11</v>
      </c>
      <c r="J3443" t="s">
        <v>104</v>
      </c>
      <c r="K3443" t="s">
        <v>19</v>
      </c>
      <c r="L3443" t="s">
        <v>23</v>
      </c>
      <c r="M3443" s="5">
        <v>747.07</v>
      </c>
    </row>
    <row r="3444" spans="1:13" x14ac:dyDescent="0.15">
      <c r="A3444" s="2">
        <v>44981</v>
      </c>
      <c r="B3444" s="3">
        <f t="shared" si="161"/>
        <v>2023</v>
      </c>
      <c r="C3444" t="str">
        <f t="shared" si="159"/>
        <v>2022-2023</v>
      </c>
      <c r="D3444" t="s">
        <v>147</v>
      </c>
      <c r="E3444" t="s">
        <v>117</v>
      </c>
      <c r="F3444" t="str">
        <f t="shared" si="160"/>
        <v>Queensland</v>
      </c>
      <c r="G3444" t="s">
        <v>35</v>
      </c>
      <c r="H3444">
        <v>4119</v>
      </c>
      <c r="I3444" t="s">
        <v>11</v>
      </c>
      <c r="J3444" t="s">
        <v>43</v>
      </c>
      <c r="K3444" t="s">
        <v>151</v>
      </c>
      <c r="L3444" t="s">
        <v>21</v>
      </c>
      <c r="M3444" s="5">
        <v>747.11</v>
      </c>
    </row>
    <row r="3445" spans="1:13" x14ac:dyDescent="0.15">
      <c r="A3445" s="2">
        <v>45353</v>
      </c>
      <c r="B3445" s="3">
        <f t="shared" si="161"/>
        <v>2024</v>
      </c>
      <c r="C3445" t="str">
        <f t="shared" si="159"/>
        <v>2023-2024</v>
      </c>
      <c r="D3445" t="s">
        <v>147</v>
      </c>
      <c r="E3445" t="s">
        <v>93</v>
      </c>
      <c r="F3445" t="str">
        <f t="shared" si="160"/>
        <v>Western Australia</v>
      </c>
      <c r="G3445" t="s">
        <v>48</v>
      </c>
      <c r="H3445">
        <v>6112</v>
      </c>
      <c r="I3445" t="s">
        <v>11</v>
      </c>
      <c r="J3445" t="s">
        <v>94</v>
      </c>
      <c r="K3445" t="s">
        <v>152</v>
      </c>
      <c r="L3445" t="s">
        <v>13</v>
      </c>
      <c r="M3445" s="5">
        <v>747.30000000000007</v>
      </c>
    </row>
    <row r="3446" spans="1:13" x14ac:dyDescent="0.15">
      <c r="A3446" s="2">
        <v>45275</v>
      </c>
      <c r="B3446" s="3">
        <f t="shared" si="161"/>
        <v>2024</v>
      </c>
      <c r="C3446" t="str">
        <f t="shared" si="159"/>
        <v>2023-2024</v>
      </c>
      <c r="D3446" t="s">
        <v>147</v>
      </c>
      <c r="E3446" t="s">
        <v>79</v>
      </c>
      <c r="F3446" t="str">
        <f t="shared" si="160"/>
        <v>Australian Capital Territory</v>
      </c>
      <c r="G3446" t="s">
        <v>80</v>
      </c>
      <c r="H3446">
        <v>2617</v>
      </c>
      <c r="I3446" t="s">
        <v>11</v>
      </c>
      <c r="J3446" t="s">
        <v>58</v>
      </c>
      <c r="K3446" t="s">
        <v>153</v>
      </c>
      <c r="L3446" t="s">
        <v>16</v>
      </c>
      <c r="M3446" s="5">
        <v>747.34</v>
      </c>
    </row>
    <row r="3447" spans="1:13" x14ac:dyDescent="0.15">
      <c r="A3447" s="2">
        <v>45552</v>
      </c>
      <c r="B3447" s="3">
        <f t="shared" si="161"/>
        <v>2025</v>
      </c>
      <c r="C3447" t="str">
        <f t="shared" si="159"/>
        <v>2024-2025</v>
      </c>
      <c r="D3447" t="s">
        <v>147</v>
      </c>
      <c r="E3447" t="s">
        <v>53</v>
      </c>
      <c r="F3447" t="str">
        <f t="shared" si="160"/>
        <v>South Australia</v>
      </c>
      <c r="G3447" t="s">
        <v>32</v>
      </c>
      <c r="H3447">
        <v>5082</v>
      </c>
      <c r="I3447" t="s">
        <v>11</v>
      </c>
      <c r="J3447" t="s">
        <v>33</v>
      </c>
      <c r="K3447" t="s">
        <v>149</v>
      </c>
      <c r="L3447" t="s">
        <v>15</v>
      </c>
      <c r="M3447" s="5">
        <v>747.42000000000007</v>
      </c>
    </row>
    <row r="3448" spans="1:13" x14ac:dyDescent="0.15">
      <c r="A3448" s="2">
        <v>45386</v>
      </c>
      <c r="B3448" s="3">
        <f t="shared" si="161"/>
        <v>2024</v>
      </c>
      <c r="C3448" t="str">
        <f t="shared" si="159"/>
        <v>2023-2024</v>
      </c>
      <c r="D3448" t="s">
        <v>147</v>
      </c>
      <c r="E3448" t="s">
        <v>118</v>
      </c>
      <c r="F3448" t="str">
        <f t="shared" si="160"/>
        <v>New South Wales</v>
      </c>
      <c r="G3448" t="s">
        <v>10</v>
      </c>
      <c r="H3448">
        <v>2158</v>
      </c>
      <c r="I3448" t="s">
        <v>11</v>
      </c>
      <c r="J3448" t="s">
        <v>27</v>
      </c>
      <c r="K3448" t="s">
        <v>150</v>
      </c>
      <c r="L3448" t="s">
        <v>18</v>
      </c>
      <c r="M3448" s="5">
        <v>747.94</v>
      </c>
    </row>
    <row r="3449" spans="1:13" x14ac:dyDescent="0.15">
      <c r="A3449" s="2">
        <v>45317</v>
      </c>
      <c r="B3449" s="3">
        <f t="shared" si="161"/>
        <v>2024</v>
      </c>
      <c r="C3449" t="str">
        <f t="shared" si="159"/>
        <v>2023-2024</v>
      </c>
      <c r="D3449" t="s">
        <v>147</v>
      </c>
      <c r="E3449" t="s">
        <v>85</v>
      </c>
      <c r="F3449" t="str">
        <f t="shared" si="160"/>
        <v>Queensland</v>
      </c>
      <c r="G3449" t="s">
        <v>35</v>
      </c>
      <c r="H3449">
        <v>4883</v>
      </c>
      <c r="I3449" t="s">
        <v>11</v>
      </c>
      <c r="J3449" t="s">
        <v>36</v>
      </c>
      <c r="K3449" t="s">
        <v>149</v>
      </c>
      <c r="L3449" t="s">
        <v>15</v>
      </c>
      <c r="M3449" s="5">
        <v>748.43000000000006</v>
      </c>
    </row>
    <row r="3450" spans="1:13" x14ac:dyDescent="0.15">
      <c r="A3450" s="2">
        <v>45254</v>
      </c>
      <c r="B3450" s="3">
        <f t="shared" si="161"/>
        <v>2024</v>
      </c>
      <c r="C3450" t="str">
        <f t="shared" si="159"/>
        <v>2023-2024</v>
      </c>
      <c r="D3450" t="s">
        <v>147</v>
      </c>
      <c r="E3450" t="s">
        <v>121</v>
      </c>
      <c r="F3450" t="str">
        <f t="shared" si="160"/>
        <v>Queensland</v>
      </c>
      <c r="G3450" t="s">
        <v>35</v>
      </c>
      <c r="H3450">
        <v>4700</v>
      </c>
      <c r="I3450" t="s">
        <v>11</v>
      </c>
      <c r="J3450" t="s">
        <v>51</v>
      </c>
      <c r="K3450" t="s">
        <v>152</v>
      </c>
      <c r="L3450" t="s">
        <v>13</v>
      </c>
      <c r="M3450" s="5">
        <v>749.04</v>
      </c>
    </row>
    <row r="3451" spans="1:13" x14ac:dyDescent="0.15">
      <c r="A3451" s="2">
        <v>45464</v>
      </c>
      <c r="B3451" s="3">
        <f t="shared" si="161"/>
        <v>2024</v>
      </c>
      <c r="C3451" t="str">
        <f t="shared" si="159"/>
        <v>2023-2024</v>
      </c>
      <c r="D3451" t="s">
        <v>147</v>
      </c>
      <c r="E3451" t="s">
        <v>83</v>
      </c>
      <c r="F3451" t="str">
        <f t="shared" si="160"/>
        <v>New South Wales</v>
      </c>
      <c r="G3451" t="s">
        <v>10</v>
      </c>
      <c r="H3451">
        <v>2750</v>
      </c>
      <c r="I3451" t="s">
        <v>11</v>
      </c>
      <c r="J3451" t="s">
        <v>25</v>
      </c>
      <c r="K3451" t="s">
        <v>154</v>
      </c>
      <c r="L3451" t="s">
        <v>14</v>
      </c>
      <c r="M3451" s="5">
        <v>749.25</v>
      </c>
    </row>
    <row r="3452" spans="1:13" x14ac:dyDescent="0.15">
      <c r="A3452" s="2">
        <v>44963</v>
      </c>
      <c r="B3452" s="3">
        <f t="shared" si="161"/>
        <v>2023</v>
      </c>
      <c r="C3452" t="str">
        <f t="shared" si="159"/>
        <v>2022-2023</v>
      </c>
      <c r="D3452" t="s">
        <v>147</v>
      </c>
      <c r="E3452" t="s">
        <v>92</v>
      </c>
      <c r="F3452" t="str">
        <f t="shared" si="160"/>
        <v>Queensland</v>
      </c>
      <c r="G3452" t="s">
        <v>35</v>
      </c>
      <c r="H3452">
        <v>4068</v>
      </c>
      <c r="I3452" t="s">
        <v>11</v>
      </c>
      <c r="J3452" t="s">
        <v>43</v>
      </c>
      <c r="K3452" t="s">
        <v>154</v>
      </c>
      <c r="L3452" t="s">
        <v>14</v>
      </c>
      <c r="M3452" s="5">
        <v>749.56</v>
      </c>
    </row>
    <row r="3453" spans="1:13" x14ac:dyDescent="0.15">
      <c r="A3453" s="2">
        <v>44996</v>
      </c>
      <c r="B3453" s="3">
        <f t="shared" si="161"/>
        <v>2023</v>
      </c>
      <c r="C3453" t="str">
        <f t="shared" si="159"/>
        <v>2022-2023</v>
      </c>
      <c r="D3453" t="s">
        <v>147</v>
      </c>
      <c r="E3453" t="s">
        <v>84</v>
      </c>
      <c r="F3453" t="str">
        <f t="shared" si="160"/>
        <v>Queensland</v>
      </c>
      <c r="G3453" t="s">
        <v>35</v>
      </c>
      <c r="H3453">
        <v>4740</v>
      </c>
      <c r="I3453" t="s">
        <v>11</v>
      </c>
      <c r="J3453" t="s">
        <v>51</v>
      </c>
      <c r="K3453" t="s">
        <v>155</v>
      </c>
      <c r="L3453" t="s">
        <v>20</v>
      </c>
      <c r="M3453" s="5">
        <v>749.75</v>
      </c>
    </row>
    <row r="3454" spans="1:13" x14ac:dyDescent="0.15">
      <c r="A3454" s="2">
        <v>45087</v>
      </c>
      <c r="B3454" s="3">
        <f t="shared" si="161"/>
        <v>2023</v>
      </c>
      <c r="C3454" t="str">
        <f t="shared" si="159"/>
        <v>2022-2023</v>
      </c>
      <c r="D3454" t="s">
        <v>148</v>
      </c>
      <c r="E3454" t="s">
        <v>73</v>
      </c>
      <c r="F3454" t="str">
        <f t="shared" si="160"/>
        <v>Victoria</v>
      </c>
      <c r="G3454" t="s">
        <v>45</v>
      </c>
      <c r="H3454">
        <v>3136</v>
      </c>
      <c r="I3454" t="s">
        <v>11</v>
      </c>
      <c r="J3454" t="s">
        <v>63</v>
      </c>
      <c r="K3454" t="s">
        <v>155</v>
      </c>
      <c r="L3454" t="s">
        <v>20</v>
      </c>
      <c r="M3454" s="5">
        <v>750.6</v>
      </c>
    </row>
    <row r="3455" spans="1:13" x14ac:dyDescent="0.15">
      <c r="A3455" s="2">
        <v>45652</v>
      </c>
      <c r="B3455" s="3">
        <f t="shared" si="161"/>
        <v>2025</v>
      </c>
      <c r="C3455" t="str">
        <f t="shared" si="159"/>
        <v>2024-2025</v>
      </c>
      <c r="D3455" t="s">
        <v>147</v>
      </c>
      <c r="E3455" t="s">
        <v>146</v>
      </c>
      <c r="F3455" t="str">
        <f t="shared" si="160"/>
        <v>Victoria</v>
      </c>
      <c r="G3455" t="s">
        <v>45</v>
      </c>
      <c r="H3455">
        <v>3353</v>
      </c>
      <c r="I3455" t="s">
        <v>11</v>
      </c>
      <c r="J3455" t="s">
        <v>60</v>
      </c>
      <c r="K3455" t="s">
        <v>152</v>
      </c>
      <c r="L3455" t="s">
        <v>13</v>
      </c>
      <c r="M3455" s="5">
        <v>751.21</v>
      </c>
    </row>
    <row r="3456" spans="1:13" x14ac:dyDescent="0.15">
      <c r="A3456" s="2">
        <v>45542</v>
      </c>
      <c r="B3456" s="3">
        <f t="shared" si="161"/>
        <v>2025</v>
      </c>
      <c r="C3456" t="str">
        <f t="shared" si="159"/>
        <v>2024-2025</v>
      </c>
      <c r="D3456" t="s">
        <v>147</v>
      </c>
      <c r="E3456" t="s">
        <v>122</v>
      </c>
      <c r="F3456" t="str">
        <f t="shared" si="160"/>
        <v>New South Wales</v>
      </c>
      <c r="G3456" t="s">
        <v>10</v>
      </c>
      <c r="H3456">
        <v>2650</v>
      </c>
      <c r="I3456" t="s">
        <v>11</v>
      </c>
      <c r="J3456" t="s">
        <v>25</v>
      </c>
      <c r="K3456" t="s">
        <v>152</v>
      </c>
      <c r="L3456" t="s">
        <v>13</v>
      </c>
      <c r="M3456" s="5">
        <v>756.55000000000007</v>
      </c>
    </row>
    <row r="3457" spans="1:13" x14ac:dyDescent="0.15">
      <c r="A3457" s="2">
        <v>45409</v>
      </c>
      <c r="B3457" s="3">
        <f t="shared" si="161"/>
        <v>2024</v>
      </c>
      <c r="C3457" t="str">
        <f t="shared" si="159"/>
        <v>2023-2024</v>
      </c>
      <c r="D3457" t="s">
        <v>148</v>
      </c>
      <c r="E3457" t="s">
        <v>146</v>
      </c>
      <c r="F3457" t="str">
        <f t="shared" si="160"/>
        <v>Victoria</v>
      </c>
      <c r="G3457" t="s">
        <v>45</v>
      </c>
      <c r="H3457">
        <v>3353</v>
      </c>
      <c r="I3457" t="s">
        <v>11</v>
      </c>
      <c r="J3457" t="s">
        <v>60</v>
      </c>
      <c r="K3457" t="s">
        <v>19</v>
      </c>
      <c r="L3457" t="s">
        <v>23</v>
      </c>
      <c r="M3457" s="5">
        <v>756.94</v>
      </c>
    </row>
    <row r="3458" spans="1:13" x14ac:dyDescent="0.15">
      <c r="A3458" s="2">
        <v>45195</v>
      </c>
      <c r="B3458" s="3">
        <f t="shared" si="161"/>
        <v>2024</v>
      </c>
      <c r="C3458" t="str">
        <f t="shared" ref="C3458:C3521" si="162">IF(MONTH(A3458) &gt;= 7, YEAR(A3458) &amp; "-" &amp; YEAR(A3458) + 1, YEAR(A3458) - 1 &amp; "-" &amp; YEAR(A3458))</f>
        <v>2023-2024</v>
      </c>
      <c r="D3458" t="s">
        <v>147</v>
      </c>
      <c r="E3458" t="s">
        <v>109</v>
      </c>
      <c r="F3458" t="str">
        <f t="shared" ref="F3458:F3521" si="163">IF(G3458="WA","Western Australia",
IF(G3458="NSW","New South Wales",
IF(G3458="QLD","Queensland",
IF(G3458="VIC","Victoria",
IF(G3458="TAS","Tasmania",
IF(G3458="SA","South Australia",
IF(G3458="NT","Northern Territory",
IF(G3458="ACT","Australian Capital Territory",G3458))))))))</f>
        <v>New South Wales</v>
      </c>
      <c r="G3458" t="s">
        <v>10</v>
      </c>
      <c r="H3458">
        <v>2480</v>
      </c>
      <c r="I3458" t="s">
        <v>11</v>
      </c>
      <c r="J3458" t="s">
        <v>68</v>
      </c>
      <c r="K3458" t="s">
        <v>150</v>
      </c>
      <c r="L3458" t="s">
        <v>18</v>
      </c>
      <c r="M3458" s="5">
        <v>759.59</v>
      </c>
    </row>
    <row r="3459" spans="1:13" x14ac:dyDescent="0.15">
      <c r="A3459" s="2">
        <v>45177</v>
      </c>
      <c r="B3459" s="3">
        <f t="shared" ref="B3459:B3522" si="164">IF(MONTH(A3459)&gt;=7,YEAR(A3459)+1,YEAR(A3459))</f>
        <v>2024</v>
      </c>
      <c r="C3459" t="str">
        <f t="shared" si="162"/>
        <v>2023-2024</v>
      </c>
      <c r="D3459" t="s">
        <v>147</v>
      </c>
      <c r="E3459" t="s">
        <v>57</v>
      </c>
      <c r="F3459" t="str">
        <f t="shared" si="163"/>
        <v>New South Wales</v>
      </c>
      <c r="G3459" t="s">
        <v>10</v>
      </c>
      <c r="H3459">
        <v>2560</v>
      </c>
      <c r="I3459" t="s">
        <v>11</v>
      </c>
      <c r="J3459" t="s">
        <v>58</v>
      </c>
      <c r="K3459" t="s">
        <v>19</v>
      </c>
      <c r="L3459" t="s">
        <v>23</v>
      </c>
      <c r="M3459" s="5">
        <v>761.5200000000001</v>
      </c>
    </row>
    <row r="3460" spans="1:13" x14ac:dyDescent="0.15">
      <c r="A3460" s="2">
        <v>45121</v>
      </c>
      <c r="B3460" s="3">
        <f t="shared" si="164"/>
        <v>2024</v>
      </c>
      <c r="C3460" t="str">
        <f t="shared" si="162"/>
        <v>2023-2024</v>
      </c>
      <c r="D3460" t="s">
        <v>147</v>
      </c>
      <c r="E3460" t="s">
        <v>57</v>
      </c>
      <c r="F3460" t="str">
        <f t="shared" si="163"/>
        <v>New South Wales</v>
      </c>
      <c r="G3460" t="s">
        <v>10</v>
      </c>
      <c r="H3460">
        <v>2560</v>
      </c>
      <c r="I3460" t="s">
        <v>11</v>
      </c>
      <c r="J3460" t="s">
        <v>58</v>
      </c>
      <c r="K3460" t="s">
        <v>154</v>
      </c>
      <c r="L3460" t="s">
        <v>14</v>
      </c>
      <c r="M3460" s="5">
        <v>761.66000000000008</v>
      </c>
    </row>
    <row r="3461" spans="1:13" x14ac:dyDescent="0.15">
      <c r="A3461" s="2">
        <v>45188</v>
      </c>
      <c r="B3461" s="3">
        <f t="shared" si="164"/>
        <v>2024</v>
      </c>
      <c r="C3461" t="str">
        <f t="shared" si="162"/>
        <v>2023-2024</v>
      </c>
      <c r="D3461" t="s">
        <v>147</v>
      </c>
      <c r="E3461" t="s">
        <v>59</v>
      </c>
      <c r="F3461" t="str">
        <f t="shared" si="163"/>
        <v>Victoria</v>
      </c>
      <c r="G3461" t="s">
        <v>45</v>
      </c>
      <c r="H3461">
        <v>3280</v>
      </c>
      <c r="I3461" t="s">
        <v>11</v>
      </c>
      <c r="J3461" t="s">
        <v>60</v>
      </c>
      <c r="K3461" t="s">
        <v>150</v>
      </c>
      <c r="L3461" t="s">
        <v>18</v>
      </c>
      <c r="M3461" s="5">
        <v>762.15000000000009</v>
      </c>
    </row>
    <row r="3462" spans="1:13" x14ac:dyDescent="0.15">
      <c r="A3462" s="2">
        <v>45638</v>
      </c>
      <c r="B3462" s="3">
        <f t="shared" si="164"/>
        <v>2025</v>
      </c>
      <c r="C3462" t="str">
        <f t="shared" si="162"/>
        <v>2024-2025</v>
      </c>
      <c r="D3462" t="s">
        <v>147</v>
      </c>
      <c r="E3462" t="s">
        <v>83</v>
      </c>
      <c r="F3462" t="str">
        <f t="shared" si="163"/>
        <v>New South Wales</v>
      </c>
      <c r="G3462" t="s">
        <v>10</v>
      </c>
      <c r="H3462">
        <v>2750</v>
      </c>
      <c r="I3462" t="s">
        <v>11</v>
      </c>
      <c r="J3462" t="s">
        <v>25</v>
      </c>
      <c r="K3462" t="s">
        <v>150</v>
      </c>
      <c r="L3462" t="s">
        <v>18</v>
      </c>
      <c r="M3462" s="5">
        <v>763.2700000000001</v>
      </c>
    </row>
    <row r="3463" spans="1:13" x14ac:dyDescent="0.15">
      <c r="A3463" s="2">
        <v>45385</v>
      </c>
      <c r="B3463" s="3">
        <f t="shared" si="164"/>
        <v>2024</v>
      </c>
      <c r="C3463" t="str">
        <f t="shared" si="162"/>
        <v>2023-2024</v>
      </c>
      <c r="D3463" t="s">
        <v>147</v>
      </c>
      <c r="E3463" t="s">
        <v>67</v>
      </c>
      <c r="F3463" t="str">
        <f t="shared" si="163"/>
        <v>New South Wales</v>
      </c>
      <c r="G3463" t="s">
        <v>10</v>
      </c>
      <c r="H3463">
        <v>2478</v>
      </c>
      <c r="I3463" t="s">
        <v>11</v>
      </c>
      <c r="J3463" t="s">
        <v>68</v>
      </c>
      <c r="K3463" t="s">
        <v>151</v>
      </c>
      <c r="L3463" t="s">
        <v>21</v>
      </c>
      <c r="M3463" s="5">
        <v>764.81</v>
      </c>
    </row>
    <row r="3464" spans="1:13" x14ac:dyDescent="0.15">
      <c r="A3464" s="2">
        <v>45200</v>
      </c>
      <c r="B3464" s="3">
        <f t="shared" si="164"/>
        <v>2024</v>
      </c>
      <c r="C3464" t="str">
        <f t="shared" si="162"/>
        <v>2023-2024</v>
      </c>
      <c r="D3464" t="s">
        <v>147</v>
      </c>
      <c r="E3464" t="s">
        <v>75</v>
      </c>
      <c r="F3464" t="str">
        <f t="shared" si="163"/>
        <v>Victoria</v>
      </c>
      <c r="G3464" t="s">
        <v>45</v>
      </c>
      <c r="H3464">
        <v>3630</v>
      </c>
      <c r="I3464" t="s">
        <v>11</v>
      </c>
      <c r="J3464" t="s">
        <v>55</v>
      </c>
      <c r="K3464" t="s">
        <v>151</v>
      </c>
      <c r="L3464" t="s">
        <v>21</v>
      </c>
      <c r="M3464" s="5">
        <v>764.92</v>
      </c>
    </row>
    <row r="3465" spans="1:13" x14ac:dyDescent="0.15">
      <c r="A3465" s="2">
        <v>45100</v>
      </c>
      <c r="B3465" s="3">
        <f t="shared" si="164"/>
        <v>2023</v>
      </c>
      <c r="C3465" t="str">
        <f t="shared" si="162"/>
        <v>2022-2023</v>
      </c>
      <c r="D3465" t="s">
        <v>147</v>
      </c>
      <c r="E3465" t="s">
        <v>78</v>
      </c>
      <c r="F3465" t="str">
        <f t="shared" si="163"/>
        <v>New South Wales</v>
      </c>
      <c r="G3465" t="s">
        <v>10</v>
      </c>
      <c r="H3465">
        <v>2350</v>
      </c>
      <c r="I3465" t="s">
        <v>11</v>
      </c>
      <c r="J3465" t="s">
        <v>68</v>
      </c>
      <c r="K3465" t="s">
        <v>149</v>
      </c>
      <c r="L3465" t="s">
        <v>15</v>
      </c>
      <c r="M3465" s="5">
        <v>767.44999999999993</v>
      </c>
    </row>
    <row r="3466" spans="1:13" x14ac:dyDescent="0.15">
      <c r="A3466" s="2">
        <v>45035</v>
      </c>
      <c r="B3466" s="3">
        <f t="shared" si="164"/>
        <v>2023</v>
      </c>
      <c r="C3466" t="str">
        <f t="shared" si="162"/>
        <v>2022-2023</v>
      </c>
      <c r="D3466" t="s">
        <v>147</v>
      </c>
      <c r="E3466" t="s">
        <v>97</v>
      </c>
      <c r="F3466" t="str">
        <f t="shared" si="163"/>
        <v>Tasmania</v>
      </c>
      <c r="G3466" t="s">
        <v>70</v>
      </c>
      <c r="H3466">
        <v>7250</v>
      </c>
      <c r="I3466" t="s">
        <v>11</v>
      </c>
      <c r="J3466" t="s">
        <v>71</v>
      </c>
      <c r="K3466" t="s">
        <v>152</v>
      </c>
      <c r="L3466" t="s">
        <v>13</v>
      </c>
      <c r="M3466" s="5">
        <v>768.2</v>
      </c>
    </row>
    <row r="3467" spans="1:13" x14ac:dyDescent="0.15">
      <c r="A3467" s="2">
        <v>45581</v>
      </c>
      <c r="B3467" s="3">
        <f t="shared" si="164"/>
        <v>2025</v>
      </c>
      <c r="C3467" t="str">
        <f t="shared" si="162"/>
        <v>2024-2025</v>
      </c>
      <c r="D3467" t="s">
        <v>147</v>
      </c>
      <c r="E3467" t="s">
        <v>109</v>
      </c>
      <c r="F3467" t="str">
        <f t="shared" si="163"/>
        <v>New South Wales</v>
      </c>
      <c r="G3467" t="s">
        <v>10</v>
      </c>
      <c r="H3467">
        <v>2480</v>
      </c>
      <c r="I3467" t="s">
        <v>11</v>
      </c>
      <c r="J3467" t="s">
        <v>68</v>
      </c>
      <c r="K3467" t="s">
        <v>152</v>
      </c>
      <c r="L3467" t="s">
        <v>13</v>
      </c>
      <c r="M3467" s="5">
        <v>769.59</v>
      </c>
    </row>
    <row r="3468" spans="1:13" x14ac:dyDescent="0.15">
      <c r="A3468" s="2">
        <v>45131</v>
      </c>
      <c r="B3468" s="3">
        <f t="shared" si="164"/>
        <v>2024</v>
      </c>
      <c r="C3468" t="str">
        <f t="shared" si="162"/>
        <v>2023-2024</v>
      </c>
      <c r="D3468" t="s">
        <v>147</v>
      </c>
      <c r="E3468" t="s">
        <v>136</v>
      </c>
      <c r="F3468" t="str">
        <f t="shared" si="163"/>
        <v>Victoria</v>
      </c>
      <c r="G3468" t="s">
        <v>45</v>
      </c>
      <c r="H3468">
        <v>3175</v>
      </c>
      <c r="I3468" t="s">
        <v>11</v>
      </c>
      <c r="J3468" t="s">
        <v>63</v>
      </c>
      <c r="K3468" t="s">
        <v>154</v>
      </c>
      <c r="L3468" t="s">
        <v>14</v>
      </c>
      <c r="M3468" s="5">
        <v>769.93</v>
      </c>
    </row>
    <row r="3469" spans="1:13" x14ac:dyDescent="0.15">
      <c r="A3469" s="2">
        <v>45113</v>
      </c>
      <c r="B3469" s="3">
        <f t="shared" si="164"/>
        <v>2024</v>
      </c>
      <c r="C3469" t="str">
        <f t="shared" si="162"/>
        <v>2023-2024</v>
      </c>
      <c r="D3469" t="s">
        <v>147</v>
      </c>
      <c r="E3469" t="s">
        <v>64</v>
      </c>
      <c r="F3469" t="str">
        <f t="shared" si="163"/>
        <v>Victoria</v>
      </c>
      <c r="G3469" t="s">
        <v>45</v>
      </c>
      <c r="H3469">
        <v>3199</v>
      </c>
      <c r="I3469" t="s">
        <v>11</v>
      </c>
      <c r="J3469" t="s">
        <v>63</v>
      </c>
      <c r="K3469" t="s">
        <v>155</v>
      </c>
      <c r="L3469" t="s">
        <v>20</v>
      </c>
      <c r="M3469" s="5">
        <v>770.33999999999992</v>
      </c>
    </row>
    <row r="3470" spans="1:13" x14ac:dyDescent="0.15">
      <c r="A3470" s="2">
        <v>45588</v>
      </c>
      <c r="B3470" s="3">
        <f t="shared" si="164"/>
        <v>2025</v>
      </c>
      <c r="C3470" t="str">
        <f t="shared" si="162"/>
        <v>2024-2025</v>
      </c>
      <c r="D3470" t="s">
        <v>147</v>
      </c>
      <c r="E3470" t="s">
        <v>93</v>
      </c>
      <c r="F3470" t="str">
        <f t="shared" si="163"/>
        <v>Western Australia</v>
      </c>
      <c r="G3470" t="s">
        <v>48</v>
      </c>
      <c r="H3470">
        <v>6112</v>
      </c>
      <c r="I3470" t="s">
        <v>11</v>
      </c>
      <c r="J3470" t="s">
        <v>94</v>
      </c>
      <c r="K3470" t="s">
        <v>151</v>
      </c>
      <c r="L3470" t="s">
        <v>21</v>
      </c>
      <c r="M3470" s="5">
        <v>771.18999999999994</v>
      </c>
    </row>
    <row r="3471" spans="1:13" x14ac:dyDescent="0.15">
      <c r="A3471" s="2">
        <v>45446</v>
      </c>
      <c r="B3471" s="3">
        <f t="shared" si="164"/>
        <v>2024</v>
      </c>
      <c r="C3471" t="str">
        <f t="shared" si="162"/>
        <v>2023-2024</v>
      </c>
      <c r="D3471" t="s">
        <v>147</v>
      </c>
      <c r="E3471" t="s">
        <v>136</v>
      </c>
      <c r="F3471" t="str">
        <f t="shared" si="163"/>
        <v>Victoria</v>
      </c>
      <c r="G3471" t="s">
        <v>45</v>
      </c>
      <c r="H3471">
        <v>3175</v>
      </c>
      <c r="I3471" t="s">
        <v>11</v>
      </c>
      <c r="J3471" t="s">
        <v>63</v>
      </c>
      <c r="K3471" t="s">
        <v>19</v>
      </c>
      <c r="L3471" t="s">
        <v>23</v>
      </c>
      <c r="M3471" s="5">
        <v>771.22</v>
      </c>
    </row>
    <row r="3472" spans="1:13" x14ac:dyDescent="0.15">
      <c r="A3472" s="2">
        <v>45335</v>
      </c>
      <c r="B3472" s="3">
        <f t="shared" si="164"/>
        <v>2024</v>
      </c>
      <c r="C3472" t="str">
        <f t="shared" si="162"/>
        <v>2023-2024</v>
      </c>
      <c r="D3472" t="s">
        <v>147</v>
      </c>
      <c r="E3472" t="s">
        <v>142</v>
      </c>
      <c r="F3472" t="str">
        <f t="shared" si="163"/>
        <v>Australian Capital Territory</v>
      </c>
      <c r="G3472" t="s">
        <v>80</v>
      </c>
      <c r="H3472">
        <v>2609</v>
      </c>
      <c r="I3472" t="s">
        <v>11</v>
      </c>
      <c r="J3472" t="s">
        <v>58</v>
      </c>
      <c r="K3472" t="s">
        <v>155</v>
      </c>
      <c r="L3472" t="s">
        <v>20</v>
      </c>
      <c r="M3472" s="5">
        <v>771.81000000000006</v>
      </c>
    </row>
    <row r="3473" spans="1:13" x14ac:dyDescent="0.15">
      <c r="A3473" s="2">
        <v>45138</v>
      </c>
      <c r="B3473" s="3">
        <f t="shared" si="164"/>
        <v>2024</v>
      </c>
      <c r="C3473" t="str">
        <f t="shared" si="162"/>
        <v>2023-2024</v>
      </c>
      <c r="D3473" t="s">
        <v>148</v>
      </c>
      <c r="E3473" t="s">
        <v>61</v>
      </c>
      <c r="F3473" t="str">
        <f t="shared" si="163"/>
        <v>New South Wales</v>
      </c>
      <c r="G3473" t="s">
        <v>10</v>
      </c>
      <c r="H3473">
        <v>2539</v>
      </c>
      <c r="I3473" t="s">
        <v>11</v>
      </c>
      <c r="J3473" t="s">
        <v>58</v>
      </c>
      <c r="K3473" t="s">
        <v>149</v>
      </c>
      <c r="L3473" t="s">
        <v>15</v>
      </c>
      <c r="M3473" s="5">
        <v>773.53</v>
      </c>
    </row>
    <row r="3474" spans="1:13" x14ac:dyDescent="0.15">
      <c r="A3474" s="2">
        <v>45564</v>
      </c>
      <c r="B3474" s="3">
        <f t="shared" si="164"/>
        <v>2025</v>
      </c>
      <c r="C3474" t="str">
        <f t="shared" si="162"/>
        <v>2024-2025</v>
      </c>
      <c r="D3474" t="s">
        <v>147</v>
      </c>
      <c r="E3474" t="s">
        <v>26</v>
      </c>
      <c r="F3474" t="str">
        <f t="shared" si="163"/>
        <v>New South Wales</v>
      </c>
      <c r="G3474" t="s">
        <v>10</v>
      </c>
      <c r="H3474">
        <v>2141</v>
      </c>
      <c r="I3474" t="s">
        <v>11</v>
      </c>
      <c r="J3474" t="s">
        <v>27</v>
      </c>
      <c r="K3474" t="s">
        <v>149</v>
      </c>
      <c r="L3474" t="s">
        <v>15</v>
      </c>
      <c r="M3474" s="5">
        <v>776.77</v>
      </c>
    </row>
    <row r="3475" spans="1:13" x14ac:dyDescent="0.15">
      <c r="A3475" s="2">
        <v>45478</v>
      </c>
      <c r="B3475" s="3">
        <f t="shared" si="164"/>
        <v>2025</v>
      </c>
      <c r="C3475" t="str">
        <f t="shared" si="162"/>
        <v>2024-2025</v>
      </c>
      <c r="D3475" t="s">
        <v>148</v>
      </c>
      <c r="E3475" t="s">
        <v>127</v>
      </c>
      <c r="F3475" t="str">
        <f t="shared" si="163"/>
        <v>New South Wales</v>
      </c>
      <c r="G3475" t="s">
        <v>10</v>
      </c>
      <c r="H3475">
        <v>2131</v>
      </c>
      <c r="I3475" t="s">
        <v>11</v>
      </c>
      <c r="J3475" t="s">
        <v>27</v>
      </c>
      <c r="K3475" t="s">
        <v>154</v>
      </c>
      <c r="L3475" t="s">
        <v>14</v>
      </c>
      <c r="M3475" s="5">
        <v>777.14</v>
      </c>
    </row>
    <row r="3476" spans="1:13" x14ac:dyDescent="0.15">
      <c r="A3476" s="2">
        <v>45278</v>
      </c>
      <c r="B3476" s="3">
        <f t="shared" si="164"/>
        <v>2024</v>
      </c>
      <c r="C3476" t="str">
        <f t="shared" si="162"/>
        <v>2023-2024</v>
      </c>
      <c r="D3476" t="s">
        <v>147</v>
      </c>
      <c r="E3476" t="s">
        <v>37</v>
      </c>
      <c r="F3476" t="str">
        <f t="shared" si="163"/>
        <v>South Australia</v>
      </c>
      <c r="G3476" t="s">
        <v>32</v>
      </c>
      <c r="H3476">
        <v>5607</v>
      </c>
      <c r="I3476" t="s">
        <v>11</v>
      </c>
      <c r="J3476" t="s">
        <v>38</v>
      </c>
      <c r="K3476" t="s">
        <v>153</v>
      </c>
      <c r="L3476" t="s">
        <v>16</v>
      </c>
      <c r="M3476" s="5">
        <v>777.87</v>
      </c>
    </row>
    <row r="3477" spans="1:13" x14ac:dyDescent="0.15">
      <c r="A3477" s="2">
        <v>45135</v>
      </c>
      <c r="B3477" s="3">
        <f t="shared" si="164"/>
        <v>2024</v>
      </c>
      <c r="C3477" t="str">
        <f t="shared" si="162"/>
        <v>2023-2024</v>
      </c>
      <c r="D3477" t="s">
        <v>148</v>
      </c>
      <c r="E3477" t="s">
        <v>131</v>
      </c>
      <c r="F3477" t="str">
        <f t="shared" si="163"/>
        <v>Western Australia</v>
      </c>
      <c r="G3477" t="s">
        <v>48</v>
      </c>
      <c r="H3477">
        <v>6530</v>
      </c>
      <c r="I3477" t="s">
        <v>11</v>
      </c>
      <c r="J3477" t="s">
        <v>77</v>
      </c>
      <c r="K3477" t="s">
        <v>156</v>
      </c>
      <c r="L3477" t="s">
        <v>17</v>
      </c>
      <c r="M3477" s="5">
        <v>778.56000000000006</v>
      </c>
    </row>
    <row r="3478" spans="1:13" x14ac:dyDescent="0.15">
      <c r="A3478" s="2">
        <v>45167</v>
      </c>
      <c r="B3478" s="3">
        <f t="shared" si="164"/>
        <v>2024</v>
      </c>
      <c r="C3478" t="str">
        <f t="shared" si="162"/>
        <v>2023-2024</v>
      </c>
      <c r="D3478" t="s">
        <v>147</v>
      </c>
      <c r="E3478" t="s">
        <v>92</v>
      </c>
      <c r="F3478" t="str">
        <f t="shared" si="163"/>
        <v>Queensland</v>
      </c>
      <c r="G3478" t="s">
        <v>35</v>
      </c>
      <c r="H3478">
        <v>4068</v>
      </c>
      <c r="I3478" t="s">
        <v>11</v>
      </c>
      <c r="J3478" t="s">
        <v>43</v>
      </c>
      <c r="K3478" t="s">
        <v>151</v>
      </c>
      <c r="L3478" t="s">
        <v>21</v>
      </c>
      <c r="M3478" s="5">
        <v>779.41</v>
      </c>
    </row>
    <row r="3479" spans="1:13" x14ac:dyDescent="0.15">
      <c r="A3479" s="2">
        <v>45228</v>
      </c>
      <c r="B3479" s="3">
        <f t="shared" si="164"/>
        <v>2024</v>
      </c>
      <c r="C3479" t="str">
        <f t="shared" si="162"/>
        <v>2023-2024</v>
      </c>
      <c r="D3479" t="s">
        <v>147</v>
      </c>
      <c r="E3479" t="s">
        <v>82</v>
      </c>
      <c r="F3479" t="str">
        <f t="shared" si="163"/>
        <v>Queensland</v>
      </c>
      <c r="G3479" t="s">
        <v>35</v>
      </c>
      <c r="H3479">
        <v>4012</v>
      </c>
      <c r="I3479" t="s">
        <v>11</v>
      </c>
      <c r="J3479" t="s">
        <v>43</v>
      </c>
      <c r="K3479" t="s">
        <v>155</v>
      </c>
      <c r="L3479" t="s">
        <v>20</v>
      </c>
      <c r="M3479" s="5">
        <v>779.49</v>
      </c>
    </row>
    <row r="3480" spans="1:13" x14ac:dyDescent="0.15">
      <c r="A3480" s="2">
        <v>45287</v>
      </c>
      <c r="B3480" s="3">
        <f t="shared" si="164"/>
        <v>2024</v>
      </c>
      <c r="C3480" t="str">
        <f t="shared" si="162"/>
        <v>2023-2024</v>
      </c>
      <c r="D3480" t="s">
        <v>147</v>
      </c>
      <c r="E3480" t="s">
        <v>105</v>
      </c>
      <c r="F3480" t="str">
        <f t="shared" si="163"/>
        <v>Victoria</v>
      </c>
      <c r="G3480" t="s">
        <v>45</v>
      </c>
      <c r="H3480">
        <v>3500</v>
      </c>
      <c r="I3480" t="s">
        <v>11</v>
      </c>
      <c r="J3480" t="s">
        <v>60</v>
      </c>
      <c r="K3480" t="s">
        <v>152</v>
      </c>
      <c r="L3480" t="s">
        <v>13</v>
      </c>
      <c r="M3480" s="5">
        <v>780.21999999999991</v>
      </c>
    </row>
    <row r="3481" spans="1:13" x14ac:dyDescent="0.15">
      <c r="A3481" s="2">
        <v>45136</v>
      </c>
      <c r="B3481" s="3">
        <f t="shared" si="164"/>
        <v>2024</v>
      </c>
      <c r="C3481" t="str">
        <f t="shared" si="162"/>
        <v>2023-2024</v>
      </c>
      <c r="D3481" t="s">
        <v>148</v>
      </c>
      <c r="E3481" t="s">
        <v>76</v>
      </c>
      <c r="F3481" t="str">
        <f t="shared" si="163"/>
        <v>Western Australia</v>
      </c>
      <c r="G3481" t="s">
        <v>48</v>
      </c>
      <c r="H3481">
        <v>6450</v>
      </c>
      <c r="I3481" t="s">
        <v>11</v>
      </c>
      <c r="J3481" t="s">
        <v>77</v>
      </c>
      <c r="K3481" t="s">
        <v>153</v>
      </c>
      <c r="L3481" t="s">
        <v>16</v>
      </c>
      <c r="M3481" s="5">
        <v>780.56000000000006</v>
      </c>
    </row>
    <row r="3482" spans="1:13" x14ac:dyDescent="0.15">
      <c r="A3482" s="2">
        <v>44960</v>
      </c>
      <c r="B3482" s="3">
        <f t="shared" si="164"/>
        <v>2023</v>
      </c>
      <c r="C3482" t="str">
        <f t="shared" si="162"/>
        <v>2022-2023</v>
      </c>
      <c r="D3482" t="s">
        <v>147</v>
      </c>
      <c r="E3482" t="s">
        <v>52</v>
      </c>
      <c r="F3482" t="str">
        <f t="shared" si="163"/>
        <v>Victoria</v>
      </c>
      <c r="G3482" t="s">
        <v>45</v>
      </c>
      <c r="H3482">
        <v>3030</v>
      </c>
      <c r="I3482" t="s">
        <v>11</v>
      </c>
      <c r="J3482" t="s">
        <v>46</v>
      </c>
      <c r="K3482" t="s">
        <v>149</v>
      </c>
      <c r="L3482" t="s">
        <v>15</v>
      </c>
      <c r="M3482" s="5">
        <v>786.16000000000008</v>
      </c>
    </row>
    <row r="3483" spans="1:13" x14ac:dyDescent="0.15">
      <c r="A3483" s="2">
        <v>45182</v>
      </c>
      <c r="B3483" s="3">
        <f t="shared" si="164"/>
        <v>2024</v>
      </c>
      <c r="C3483" t="str">
        <f t="shared" si="162"/>
        <v>2023-2024</v>
      </c>
      <c r="D3483" t="s">
        <v>147</v>
      </c>
      <c r="E3483" t="s">
        <v>42</v>
      </c>
      <c r="F3483" t="str">
        <f t="shared" si="163"/>
        <v>Queensland</v>
      </c>
      <c r="G3483" t="s">
        <v>35</v>
      </c>
      <c r="H3483">
        <v>4053</v>
      </c>
      <c r="I3483" t="s">
        <v>11</v>
      </c>
      <c r="J3483" t="s">
        <v>43</v>
      </c>
      <c r="K3483" t="s">
        <v>154</v>
      </c>
      <c r="L3483" t="s">
        <v>14</v>
      </c>
      <c r="M3483" s="5">
        <v>786.38000000000011</v>
      </c>
    </row>
    <row r="3484" spans="1:13" x14ac:dyDescent="0.15">
      <c r="A3484" s="2">
        <v>44985</v>
      </c>
      <c r="B3484" s="3">
        <f t="shared" si="164"/>
        <v>2023</v>
      </c>
      <c r="C3484" t="str">
        <f t="shared" si="162"/>
        <v>2022-2023</v>
      </c>
      <c r="D3484" t="s">
        <v>147</v>
      </c>
      <c r="E3484" t="s">
        <v>31</v>
      </c>
      <c r="F3484" t="str">
        <f t="shared" si="163"/>
        <v>South Australia</v>
      </c>
      <c r="G3484" t="s">
        <v>32</v>
      </c>
      <c r="H3484">
        <v>5168</v>
      </c>
      <c r="I3484" t="s">
        <v>11</v>
      </c>
      <c r="J3484" t="s">
        <v>33</v>
      </c>
      <c r="K3484" t="s">
        <v>151</v>
      </c>
      <c r="L3484" t="s">
        <v>21</v>
      </c>
      <c r="M3484" s="5">
        <v>786.86</v>
      </c>
    </row>
    <row r="3485" spans="1:13" x14ac:dyDescent="0.15">
      <c r="A3485" s="2">
        <v>45100</v>
      </c>
      <c r="B3485" s="3">
        <f t="shared" si="164"/>
        <v>2023</v>
      </c>
      <c r="C3485" t="str">
        <f t="shared" si="162"/>
        <v>2022-2023</v>
      </c>
      <c r="D3485" t="s">
        <v>148</v>
      </c>
      <c r="E3485" t="s">
        <v>131</v>
      </c>
      <c r="F3485" t="str">
        <f t="shared" si="163"/>
        <v>Western Australia</v>
      </c>
      <c r="G3485" t="s">
        <v>48</v>
      </c>
      <c r="H3485">
        <v>6530</v>
      </c>
      <c r="I3485" t="s">
        <v>11</v>
      </c>
      <c r="J3485" t="s">
        <v>77</v>
      </c>
      <c r="K3485" t="s">
        <v>152</v>
      </c>
      <c r="L3485" t="s">
        <v>13</v>
      </c>
      <c r="M3485" s="5">
        <v>787.08000000000015</v>
      </c>
    </row>
    <row r="3486" spans="1:13" x14ac:dyDescent="0.15">
      <c r="A3486" s="2">
        <v>44937</v>
      </c>
      <c r="B3486" s="3">
        <f t="shared" si="164"/>
        <v>2023</v>
      </c>
      <c r="C3486" t="str">
        <f t="shared" si="162"/>
        <v>2022-2023</v>
      </c>
      <c r="D3486" t="s">
        <v>147</v>
      </c>
      <c r="E3486" t="s">
        <v>115</v>
      </c>
      <c r="F3486" t="str">
        <f t="shared" si="163"/>
        <v>Western Australia</v>
      </c>
      <c r="G3486" t="s">
        <v>48</v>
      </c>
      <c r="H3486">
        <v>6280</v>
      </c>
      <c r="I3486" t="s">
        <v>11</v>
      </c>
      <c r="J3486" t="s">
        <v>94</v>
      </c>
      <c r="K3486" t="s">
        <v>154</v>
      </c>
      <c r="L3486" t="s">
        <v>14</v>
      </c>
      <c r="M3486" s="5">
        <v>787.31999999999994</v>
      </c>
    </row>
    <row r="3487" spans="1:13" x14ac:dyDescent="0.15">
      <c r="A3487" s="2">
        <v>45230</v>
      </c>
      <c r="B3487" s="3">
        <f t="shared" si="164"/>
        <v>2024</v>
      </c>
      <c r="C3487" t="str">
        <f t="shared" si="162"/>
        <v>2023-2024</v>
      </c>
      <c r="D3487" t="s">
        <v>147</v>
      </c>
      <c r="E3487" t="s">
        <v>81</v>
      </c>
      <c r="F3487" t="str">
        <f t="shared" si="163"/>
        <v>New South Wales</v>
      </c>
      <c r="G3487" t="s">
        <v>10</v>
      </c>
      <c r="H3487">
        <v>2485</v>
      </c>
      <c r="I3487" t="s">
        <v>11</v>
      </c>
      <c r="J3487" t="s">
        <v>68</v>
      </c>
      <c r="K3487" t="s">
        <v>153</v>
      </c>
      <c r="L3487" t="s">
        <v>16</v>
      </c>
      <c r="M3487" s="5">
        <v>787.88</v>
      </c>
    </row>
    <row r="3488" spans="1:13" x14ac:dyDescent="0.15">
      <c r="A3488" s="2">
        <v>45622</v>
      </c>
      <c r="B3488" s="3">
        <f t="shared" si="164"/>
        <v>2025</v>
      </c>
      <c r="C3488" t="str">
        <f t="shared" si="162"/>
        <v>2024-2025</v>
      </c>
      <c r="D3488" t="s">
        <v>147</v>
      </c>
      <c r="E3488" t="s">
        <v>124</v>
      </c>
      <c r="F3488" t="str">
        <f t="shared" si="163"/>
        <v>New South Wales</v>
      </c>
      <c r="G3488" t="s">
        <v>10</v>
      </c>
      <c r="H3488">
        <v>2015</v>
      </c>
      <c r="I3488" t="s">
        <v>11</v>
      </c>
      <c r="J3488" t="s">
        <v>12</v>
      </c>
      <c r="K3488" t="s">
        <v>152</v>
      </c>
      <c r="L3488" t="s">
        <v>13</v>
      </c>
      <c r="M3488" s="5">
        <v>789.65</v>
      </c>
    </row>
    <row r="3489" spans="1:13" x14ac:dyDescent="0.15">
      <c r="A3489" s="2">
        <v>45048</v>
      </c>
      <c r="B3489" s="3">
        <f t="shared" si="164"/>
        <v>2023</v>
      </c>
      <c r="C3489" t="str">
        <f t="shared" si="162"/>
        <v>2022-2023</v>
      </c>
      <c r="D3489" t="s">
        <v>148</v>
      </c>
      <c r="E3489" t="s">
        <v>127</v>
      </c>
      <c r="F3489" t="str">
        <f t="shared" si="163"/>
        <v>New South Wales</v>
      </c>
      <c r="G3489" t="s">
        <v>10</v>
      </c>
      <c r="H3489">
        <v>2131</v>
      </c>
      <c r="I3489" t="s">
        <v>11</v>
      </c>
      <c r="J3489" t="s">
        <v>27</v>
      </c>
      <c r="K3489" t="s">
        <v>152</v>
      </c>
      <c r="L3489" t="s">
        <v>13</v>
      </c>
      <c r="M3489" s="5">
        <v>791.38999999999987</v>
      </c>
    </row>
    <row r="3490" spans="1:13" x14ac:dyDescent="0.15">
      <c r="A3490" s="2">
        <v>45196</v>
      </c>
      <c r="B3490" s="3">
        <f t="shared" si="164"/>
        <v>2024</v>
      </c>
      <c r="C3490" t="str">
        <f t="shared" si="162"/>
        <v>2023-2024</v>
      </c>
      <c r="D3490" t="s">
        <v>147</v>
      </c>
      <c r="E3490" t="s">
        <v>99</v>
      </c>
      <c r="F3490" t="str">
        <f t="shared" si="163"/>
        <v>Victoria</v>
      </c>
      <c r="G3490" t="s">
        <v>45</v>
      </c>
      <c r="H3490">
        <v>3148</v>
      </c>
      <c r="I3490" t="s">
        <v>11</v>
      </c>
      <c r="J3490" t="s">
        <v>63</v>
      </c>
      <c r="K3490" t="s">
        <v>152</v>
      </c>
      <c r="L3490" t="s">
        <v>13</v>
      </c>
      <c r="M3490" s="5">
        <v>791.57</v>
      </c>
    </row>
    <row r="3491" spans="1:13" x14ac:dyDescent="0.15">
      <c r="A3491" s="2">
        <v>45121</v>
      </c>
      <c r="B3491" s="3">
        <f t="shared" si="164"/>
        <v>2024</v>
      </c>
      <c r="C3491" t="str">
        <f t="shared" si="162"/>
        <v>2023-2024</v>
      </c>
      <c r="D3491" t="s">
        <v>147</v>
      </c>
      <c r="E3491" t="s">
        <v>114</v>
      </c>
      <c r="F3491" t="str">
        <f t="shared" si="163"/>
        <v>Victoria</v>
      </c>
      <c r="G3491" t="s">
        <v>45</v>
      </c>
      <c r="H3491">
        <v>3551</v>
      </c>
      <c r="I3491" t="s">
        <v>11</v>
      </c>
      <c r="J3491" t="s">
        <v>60</v>
      </c>
      <c r="K3491" t="s">
        <v>150</v>
      </c>
      <c r="L3491" t="s">
        <v>18</v>
      </c>
      <c r="M3491" s="5">
        <v>792.04999999999984</v>
      </c>
    </row>
    <row r="3492" spans="1:13" x14ac:dyDescent="0.15">
      <c r="A3492" s="2">
        <v>45453</v>
      </c>
      <c r="B3492" s="3">
        <f t="shared" si="164"/>
        <v>2024</v>
      </c>
      <c r="C3492" t="str">
        <f t="shared" si="162"/>
        <v>2023-2024</v>
      </c>
      <c r="D3492" t="s">
        <v>147</v>
      </c>
      <c r="E3492" t="s">
        <v>126</v>
      </c>
      <c r="F3492" t="str">
        <f t="shared" si="163"/>
        <v>Queensland</v>
      </c>
      <c r="G3492" t="s">
        <v>35</v>
      </c>
      <c r="H3492">
        <v>4551</v>
      </c>
      <c r="I3492" t="s">
        <v>11</v>
      </c>
      <c r="J3492" t="s">
        <v>120</v>
      </c>
      <c r="K3492" t="s">
        <v>152</v>
      </c>
      <c r="L3492" t="s">
        <v>13</v>
      </c>
      <c r="M3492" s="5">
        <v>795.31000000000006</v>
      </c>
    </row>
    <row r="3493" spans="1:13" x14ac:dyDescent="0.15">
      <c r="A3493" s="2">
        <v>45482</v>
      </c>
      <c r="B3493" s="3">
        <f t="shared" si="164"/>
        <v>2025</v>
      </c>
      <c r="C3493" t="str">
        <f t="shared" si="162"/>
        <v>2024-2025</v>
      </c>
      <c r="D3493" t="s">
        <v>147</v>
      </c>
      <c r="E3493" t="s">
        <v>31</v>
      </c>
      <c r="F3493" t="str">
        <f t="shared" si="163"/>
        <v>South Australia</v>
      </c>
      <c r="G3493" t="s">
        <v>32</v>
      </c>
      <c r="H3493">
        <v>5168</v>
      </c>
      <c r="I3493" t="s">
        <v>11</v>
      </c>
      <c r="J3493" t="s">
        <v>33</v>
      </c>
      <c r="K3493" t="s">
        <v>152</v>
      </c>
      <c r="L3493" t="s">
        <v>13</v>
      </c>
      <c r="M3493" s="5">
        <v>795.65</v>
      </c>
    </row>
    <row r="3494" spans="1:13" x14ac:dyDescent="0.15">
      <c r="A3494" s="2">
        <v>45126</v>
      </c>
      <c r="B3494" s="3">
        <f t="shared" si="164"/>
        <v>2024</v>
      </c>
      <c r="C3494" t="str">
        <f t="shared" si="162"/>
        <v>2023-2024</v>
      </c>
      <c r="D3494" t="s">
        <v>148</v>
      </c>
      <c r="E3494" t="s">
        <v>110</v>
      </c>
      <c r="F3494" t="str">
        <f t="shared" si="163"/>
        <v>Queensland</v>
      </c>
      <c r="G3494" t="s">
        <v>35</v>
      </c>
      <c r="H3494">
        <v>4680</v>
      </c>
      <c r="I3494" t="s">
        <v>11</v>
      </c>
      <c r="J3494" t="s">
        <v>51</v>
      </c>
      <c r="K3494" t="s">
        <v>150</v>
      </c>
      <c r="L3494" t="s">
        <v>18</v>
      </c>
      <c r="M3494" s="5">
        <v>796.52</v>
      </c>
    </row>
    <row r="3495" spans="1:13" x14ac:dyDescent="0.15">
      <c r="A3495" s="2">
        <v>45649</v>
      </c>
      <c r="B3495" s="3">
        <f t="shared" si="164"/>
        <v>2025</v>
      </c>
      <c r="C3495" t="str">
        <f t="shared" si="162"/>
        <v>2024-2025</v>
      </c>
      <c r="D3495" t="s">
        <v>147</v>
      </c>
      <c r="E3495" t="s">
        <v>122</v>
      </c>
      <c r="F3495" t="str">
        <f t="shared" si="163"/>
        <v>New South Wales</v>
      </c>
      <c r="G3495" t="s">
        <v>10</v>
      </c>
      <c r="H3495">
        <v>2650</v>
      </c>
      <c r="I3495" t="s">
        <v>11</v>
      </c>
      <c r="J3495" t="s">
        <v>25</v>
      </c>
      <c r="K3495" t="s">
        <v>152</v>
      </c>
      <c r="L3495" t="s">
        <v>13</v>
      </c>
      <c r="M3495" s="5">
        <v>796.76000000000033</v>
      </c>
    </row>
    <row r="3496" spans="1:13" x14ac:dyDescent="0.15">
      <c r="A3496" s="2">
        <v>45514</v>
      </c>
      <c r="B3496" s="3">
        <f t="shared" si="164"/>
        <v>2025</v>
      </c>
      <c r="C3496" t="str">
        <f t="shared" si="162"/>
        <v>2024-2025</v>
      </c>
      <c r="D3496" t="s">
        <v>147</v>
      </c>
      <c r="E3496" t="s">
        <v>103</v>
      </c>
      <c r="F3496" t="str">
        <f t="shared" si="163"/>
        <v>Queensland</v>
      </c>
      <c r="G3496" t="s">
        <v>35</v>
      </c>
      <c r="H3496">
        <v>4509</v>
      </c>
      <c r="I3496" t="s">
        <v>11</v>
      </c>
      <c r="J3496" t="s">
        <v>104</v>
      </c>
      <c r="K3496" t="s">
        <v>154</v>
      </c>
      <c r="L3496" t="s">
        <v>14</v>
      </c>
      <c r="M3496" s="5">
        <v>797.2</v>
      </c>
    </row>
    <row r="3497" spans="1:13" x14ac:dyDescent="0.15">
      <c r="A3497" s="2">
        <v>45389</v>
      </c>
      <c r="B3497" s="3">
        <f t="shared" si="164"/>
        <v>2024</v>
      </c>
      <c r="C3497" t="str">
        <f t="shared" si="162"/>
        <v>2023-2024</v>
      </c>
      <c r="D3497" t="s">
        <v>148</v>
      </c>
      <c r="E3497" t="s">
        <v>73</v>
      </c>
      <c r="F3497" t="str">
        <f t="shared" si="163"/>
        <v>Victoria</v>
      </c>
      <c r="G3497" t="s">
        <v>45</v>
      </c>
      <c r="H3497">
        <v>3136</v>
      </c>
      <c r="I3497" t="s">
        <v>11</v>
      </c>
      <c r="J3497" t="s">
        <v>63</v>
      </c>
      <c r="K3497" t="s">
        <v>150</v>
      </c>
      <c r="L3497" t="s">
        <v>18</v>
      </c>
      <c r="M3497" s="5">
        <v>797.62</v>
      </c>
    </row>
    <row r="3498" spans="1:13" x14ac:dyDescent="0.15">
      <c r="A3498" s="2">
        <v>45026</v>
      </c>
      <c r="B3498" s="3">
        <f t="shared" si="164"/>
        <v>2023</v>
      </c>
      <c r="C3498" t="str">
        <f t="shared" si="162"/>
        <v>2022-2023</v>
      </c>
      <c r="D3498" t="s">
        <v>147</v>
      </c>
      <c r="E3498" t="s">
        <v>9</v>
      </c>
      <c r="F3498" t="str">
        <f t="shared" si="163"/>
        <v>New South Wales</v>
      </c>
      <c r="G3498" t="s">
        <v>10</v>
      </c>
      <c r="H3498">
        <v>2067</v>
      </c>
      <c r="I3498" t="s">
        <v>11</v>
      </c>
      <c r="J3498" t="s">
        <v>12</v>
      </c>
      <c r="K3498" t="s">
        <v>156</v>
      </c>
      <c r="L3498" t="s">
        <v>17</v>
      </c>
      <c r="M3498" s="5">
        <v>797.75000000000011</v>
      </c>
    </row>
    <row r="3499" spans="1:13" x14ac:dyDescent="0.15">
      <c r="A3499" s="2">
        <v>45307</v>
      </c>
      <c r="B3499" s="3">
        <f t="shared" si="164"/>
        <v>2024</v>
      </c>
      <c r="C3499" t="str">
        <f t="shared" si="162"/>
        <v>2023-2024</v>
      </c>
      <c r="D3499" t="s">
        <v>147</v>
      </c>
      <c r="E3499" t="s">
        <v>145</v>
      </c>
      <c r="F3499" t="str">
        <f t="shared" si="163"/>
        <v>New South Wales</v>
      </c>
      <c r="G3499" t="s">
        <v>10</v>
      </c>
      <c r="H3499">
        <v>2101</v>
      </c>
      <c r="I3499" t="s">
        <v>11</v>
      </c>
      <c r="J3499" t="s">
        <v>27</v>
      </c>
      <c r="K3499" t="s">
        <v>19</v>
      </c>
      <c r="L3499" t="s">
        <v>23</v>
      </c>
      <c r="M3499" s="5">
        <v>798.23</v>
      </c>
    </row>
    <row r="3500" spans="1:13" x14ac:dyDescent="0.15">
      <c r="A3500" s="2">
        <v>45193</v>
      </c>
      <c r="B3500" s="3">
        <f t="shared" si="164"/>
        <v>2024</v>
      </c>
      <c r="C3500" t="str">
        <f t="shared" si="162"/>
        <v>2023-2024</v>
      </c>
      <c r="D3500" t="s">
        <v>147</v>
      </c>
      <c r="E3500" t="s">
        <v>132</v>
      </c>
      <c r="F3500" t="str">
        <f t="shared" si="163"/>
        <v>New South Wales</v>
      </c>
      <c r="G3500" t="s">
        <v>10</v>
      </c>
      <c r="H3500">
        <v>2800</v>
      </c>
      <c r="I3500" t="s">
        <v>11</v>
      </c>
      <c r="J3500" t="s">
        <v>25</v>
      </c>
      <c r="K3500" t="s">
        <v>155</v>
      </c>
      <c r="L3500" t="s">
        <v>20</v>
      </c>
      <c r="M3500" s="5">
        <v>798.24</v>
      </c>
    </row>
    <row r="3501" spans="1:13" x14ac:dyDescent="0.15">
      <c r="A3501" s="2">
        <v>45084</v>
      </c>
      <c r="B3501" s="3">
        <f t="shared" si="164"/>
        <v>2023</v>
      </c>
      <c r="C3501" t="str">
        <f t="shared" si="162"/>
        <v>2022-2023</v>
      </c>
      <c r="D3501" t="s">
        <v>147</v>
      </c>
      <c r="E3501" t="s">
        <v>133</v>
      </c>
      <c r="F3501" t="str">
        <f t="shared" si="163"/>
        <v>Queensland</v>
      </c>
      <c r="G3501" t="s">
        <v>35</v>
      </c>
      <c r="H3501">
        <v>4305</v>
      </c>
      <c r="I3501" t="s">
        <v>11</v>
      </c>
      <c r="J3501" t="s">
        <v>104</v>
      </c>
      <c r="K3501" t="s">
        <v>149</v>
      </c>
      <c r="L3501" t="s">
        <v>15</v>
      </c>
      <c r="M3501" s="5">
        <v>798.52</v>
      </c>
    </row>
    <row r="3502" spans="1:13" x14ac:dyDescent="0.15">
      <c r="A3502" s="2">
        <v>45142</v>
      </c>
      <c r="B3502" s="3">
        <f t="shared" si="164"/>
        <v>2024</v>
      </c>
      <c r="C3502" t="str">
        <f t="shared" si="162"/>
        <v>2023-2024</v>
      </c>
      <c r="D3502" t="s">
        <v>148</v>
      </c>
      <c r="E3502" t="s">
        <v>143</v>
      </c>
      <c r="F3502" t="str">
        <f t="shared" si="163"/>
        <v>New South Wales</v>
      </c>
      <c r="G3502" t="s">
        <v>10</v>
      </c>
      <c r="H3502">
        <v>2154</v>
      </c>
      <c r="I3502" t="s">
        <v>11</v>
      </c>
      <c r="J3502" t="s">
        <v>27</v>
      </c>
      <c r="K3502" t="s">
        <v>152</v>
      </c>
      <c r="L3502" t="s">
        <v>13</v>
      </c>
      <c r="M3502" s="5">
        <v>799.67</v>
      </c>
    </row>
    <row r="3503" spans="1:13" x14ac:dyDescent="0.15">
      <c r="A3503" s="2">
        <v>45215</v>
      </c>
      <c r="B3503" s="3">
        <f t="shared" si="164"/>
        <v>2024</v>
      </c>
      <c r="C3503" t="str">
        <f t="shared" si="162"/>
        <v>2023-2024</v>
      </c>
      <c r="D3503" t="s">
        <v>147</v>
      </c>
      <c r="E3503" t="s">
        <v>24</v>
      </c>
      <c r="F3503" t="str">
        <f t="shared" si="163"/>
        <v>New South Wales</v>
      </c>
      <c r="G3503" t="s">
        <v>10</v>
      </c>
      <c r="H3503">
        <v>2795</v>
      </c>
      <c r="I3503" t="s">
        <v>11</v>
      </c>
      <c r="J3503" t="s">
        <v>25</v>
      </c>
      <c r="K3503" t="s">
        <v>150</v>
      </c>
      <c r="L3503" t="s">
        <v>18</v>
      </c>
      <c r="M3503" s="5">
        <v>800.1</v>
      </c>
    </row>
    <row r="3504" spans="1:13" x14ac:dyDescent="0.15">
      <c r="A3504" s="2">
        <v>45282</v>
      </c>
      <c r="B3504" s="3">
        <f t="shared" si="164"/>
        <v>2024</v>
      </c>
      <c r="C3504" t="str">
        <f t="shared" si="162"/>
        <v>2023-2024</v>
      </c>
      <c r="D3504" t="s">
        <v>147</v>
      </c>
      <c r="E3504" t="s">
        <v>99</v>
      </c>
      <c r="F3504" t="str">
        <f t="shared" si="163"/>
        <v>Victoria</v>
      </c>
      <c r="G3504" t="s">
        <v>45</v>
      </c>
      <c r="H3504">
        <v>3148</v>
      </c>
      <c r="I3504" t="s">
        <v>11</v>
      </c>
      <c r="J3504" t="s">
        <v>63</v>
      </c>
      <c r="K3504" t="s">
        <v>156</v>
      </c>
      <c r="L3504" t="s">
        <v>17</v>
      </c>
      <c r="M3504" s="5">
        <v>800.23</v>
      </c>
    </row>
    <row r="3505" spans="1:13" x14ac:dyDescent="0.15">
      <c r="A3505" s="2">
        <v>45515</v>
      </c>
      <c r="B3505" s="3">
        <f t="shared" si="164"/>
        <v>2025</v>
      </c>
      <c r="C3505" t="str">
        <f t="shared" si="162"/>
        <v>2024-2025</v>
      </c>
      <c r="D3505" t="s">
        <v>147</v>
      </c>
      <c r="E3505" t="s">
        <v>106</v>
      </c>
      <c r="F3505" t="str">
        <f t="shared" si="163"/>
        <v>Victoria</v>
      </c>
      <c r="G3505" t="s">
        <v>45</v>
      </c>
      <c r="H3505">
        <v>3915</v>
      </c>
      <c r="I3505" t="s">
        <v>11</v>
      </c>
      <c r="J3505" t="s">
        <v>55</v>
      </c>
      <c r="K3505" t="s">
        <v>149</v>
      </c>
      <c r="L3505" t="s">
        <v>15</v>
      </c>
      <c r="M3505" s="5">
        <v>801.37</v>
      </c>
    </row>
    <row r="3506" spans="1:13" x14ac:dyDescent="0.15">
      <c r="A3506" s="2">
        <v>45409</v>
      </c>
      <c r="B3506" s="3">
        <f t="shared" si="164"/>
        <v>2024</v>
      </c>
      <c r="C3506" t="str">
        <f t="shared" si="162"/>
        <v>2023-2024</v>
      </c>
      <c r="D3506" t="s">
        <v>147</v>
      </c>
      <c r="E3506" t="s">
        <v>115</v>
      </c>
      <c r="F3506" t="str">
        <f t="shared" si="163"/>
        <v>Western Australia</v>
      </c>
      <c r="G3506" t="s">
        <v>48</v>
      </c>
      <c r="H3506">
        <v>6280</v>
      </c>
      <c r="I3506" t="s">
        <v>11</v>
      </c>
      <c r="J3506" t="s">
        <v>94</v>
      </c>
      <c r="K3506" t="s">
        <v>156</v>
      </c>
      <c r="L3506" t="s">
        <v>17</v>
      </c>
      <c r="M3506" s="5">
        <v>801.48000000000013</v>
      </c>
    </row>
    <row r="3507" spans="1:13" x14ac:dyDescent="0.15">
      <c r="A3507" s="2">
        <v>44991</v>
      </c>
      <c r="B3507" s="3">
        <f t="shared" si="164"/>
        <v>2023</v>
      </c>
      <c r="C3507" t="str">
        <f t="shared" si="162"/>
        <v>2022-2023</v>
      </c>
      <c r="D3507" t="s">
        <v>147</v>
      </c>
      <c r="E3507" t="s">
        <v>98</v>
      </c>
      <c r="F3507" t="str">
        <f t="shared" si="163"/>
        <v>Victoria</v>
      </c>
      <c r="G3507" t="s">
        <v>45</v>
      </c>
      <c r="H3507">
        <v>3429</v>
      </c>
      <c r="I3507" t="s">
        <v>11</v>
      </c>
      <c r="J3507" t="s">
        <v>60</v>
      </c>
      <c r="K3507" t="s">
        <v>155</v>
      </c>
      <c r="L3507" t="s">
        <v>20</v>
      </c>
      <c r="M3507" s="5">
        <v>801.68000000000006</v>
      </c>
    </row>
    <row r="3508" spans="1:13" x14ac:dyDescent="0.15">
      <c r="A3508" s="2">
        <v>45480</v>
      </c>
      <c r="B3508" s="3">
        <f t="shared" si="164"/>
        <v>2025</v>
      </c>
      <c r="C3508" t="str">
        <f t="shared" si="162"/>
        <v>2024-2025</v>
      </c>
      <c r="D3508" t="s">
        <v>147</v>
      </c>
      <c r="E3508" t="s">
        <v>108</v>
      </c>
      <c r="F3508" t="str">
        <f t="shared" si="163"/>
        <v>Victoria</v>
      </c>
      <c r="G3508" t="s">
        <v>45</v>
      </c>
      <c r="H3508">
        <v>3018</v>
      </c>
      <c r="I3508" t="s">
        <v>11</v>
      </c>
      <c r="J3508" t="s">
        <v>46</v>
      </c>
      <c r="K3508" t="s">
        <v>152</v>
      </c>
      <c r="L3508" t="s">
        <v>13</v>
      </c>
      <c r="M3508" s="5">
        <v>801.97</v>
      </c>
    </row>
    <row r="3509" spans="1:13" x14ac:dyDescent="0.15">
      <c r="A3509" s="2">
        <v>45406</v>
      </c>
      <c r="B3509" s="3">
        <f t="shared" si="164"/>
        <v>2024</v>
      </c>
      <c r="C3509" t="str">
        <f t="shared" si="162"/>
        <v>2023-2024</v>
      </c>
      <c r="D3509" t="s">
        <v>147</v>
      </c>
      <c r="E3509" t="s">
        <v>142</v>
      </c>
      <c r="F3509" t="str">
        <f t="shared" si="163"/>
        <v>Australian Capital Territory</v>
      </c>
      <c r="G3509" t="s">
        <v>80</v>
      </c>
      <c r="H3509">
        <v>2609</v>
      </c>
      <c r="I3509" t="s">
        <v>11</v>
      </c>
      <c r="J3509" t="s">
        <v>58</v>
      </c>
      <c r="K3509" t="s">
        <v>150</v>
      </c>
      <c r="L3509" t="s">
        <v>18</v>
      </c>
      <c r="M3509" s="5">
        <v>802.67</v>
      </c>
    </row>
    <row r="3510" spans="1:13" x14ac:dyDescent="0.15">
      <c r="A3510" s="2">
        <v>45042</v>
      </c>
      <c r="B3510" s="3">
        <f t="shared" si="164"/>
        <v>2023</v>
      </c>
      <c r="C3510" t="str">
        <f t="shared" si="162"/>
        <v>2022-2023</v>
      </c>
      <c r="D3510" t="s">
        <v>148</v>
      </c>
      <c r="E3510" t="s">
        <v>72</v>
      </c>
      <c r="F3510" t="str">
        <f t="shared" si="163"/>
        <v>Western Australia</v>
      </c>
      <c r="G3510" t="s">
        <v>48</v>
      </c>
      <c r="H3510">
        <v>6010</v>
      </c>
      <c r="I3510" t="s">
        <v>11</v>
      </c>
      <c r="J3510" t="s">
        <v>49</v>
      </c>
      <c r="K3510" t="s">
        <v>150</v>
      </c>
      <c r="L3510" t="s">
        <v>18</v>
      </c>
      <c r="M3510" s="5">
        <v>802.75000000000011</v>
      </c>
    </row>
    <row r="3511" spans="1:13" x14ac:dyDescent="0.15">
      <c r="A3511" s="2">
        <v>45284</v>
      </c>
      <c r="B3511" s="3">
        <f t="shared" si="164"/>
        <v>2024</v>
      </c>
      <c r="C3511" t="str">
        <f t="shared" si="162"/>
        <v>2023-2024</v>
      </c>
      <c r="D3511" t="s">
        <v>148</v>
      </c>
      <c r="E3511" t="s">
        <v>138</v>
      </c>
      <c r="F3511" t="str">
        <f t="shared" si="163"/>
        <v>Queensland</v>
      </c>
      <c r="G3511" t="s">
        <v>35</v>
      </c>
      <c r="H3511">
        <v>4558</v>
      </c>
      <c r="I3511" t="s">
        <v>11</v>
      </c>
      <c r="J3511" t="s">
        <v>120</v>
      </c>
      <c r="K3511" t="s">
        <v>154</v>
      </c>
      <c r="L3511" t="s">
        <v>14</v>
      </c>
      <c r="M3511" s="5">
        <v>803.27</v>
      </c>
    </row>
    <row r="3512" spans="1:13" x14ac:dyDescent="0.15">
      <c r="A3512" s="2">
        <v>45177</v>
      </c>
      <c r="B3512" s="3">
        <f t="shared" si="164"/>
        <v>2024</v>
      </c>
      <c r="C3512" t="str">
        <f t="shared" si="162"/>
        <v>2023-2024</v>
      </c>
      <c r="D3512" t="s">
        <v>148</v>
      </c>
      <c r="E3512" t="s">
        <v>91</v>
      </c>
      <c r="F3512" t="str">
        <f t="shared" si="163"/>
        <v>Victoria</v>
      </c>
      <c r="G3512" t="s">
        <v>45</v>
      </c>
      <c r="H3512">
        <v>3690</v>
      </c>
      <c r="I3512" t="s">
        <v>11</v>
      </c>
      <c r="J3512" t="s">
        <v>55</v>
      </c>
      <c r="K3512" t="s">
        <v>151</v>
      </c>
      <c r="L3512" t="s">
        <v>21</v>
      </c>
      <c r="M3512" s="5">
        <v>803.61999999999989</v>
      </c>
    </row>
    <row r="3513" spans="1:13" x14ac:dyDescent="0.15">
      <c r="A3513" s="2">
        <v>45358</v>
      </c>
      <c r="B3513" s="3">
        <f t="shared" si="164"/>
        <v>2024</v>
      </c>
      <c r="C3513" t="str">
        <f t="shared" si="162"/>
        <v>2023-2024</v>
      </c>
      <c r="D3513" t="s">
        <v>147</v>
      </c>
      <c r="E3513" t="s">
        <v>117</v>
      </c>
      <c r="F3513" t="str">
        <f t="shared" si="163"/>
        <v>Queensland</v>
      </c>
      <c r="G3513" t="s">
        <v>35</v>
      </c>
      <c r="H3513">
        <v>4119</v>
      </c>
      <c r="I3513" t="s">
        <v>11</v>
      </c>
      <c r="J3513" t="s">
        <v>43</v>
      </c>
      <c r="K3513" t="s">
        <v>154</v>
      </c>
      <c r="L3513" t="s">
        <v>14</v>
      </c>
      <c r="M3513" s="5">
        <v>803.81</v>
      </c>
    </row>
    <row r="3514" spans="1:13" x14ac:dyDescent="0.15">
      <c r="A3514" s="2">
        <v>44976</v>
      </c>
      <c r="B3514" s="3">
        <f t="shared" si="164"/>
        <v>2023</v>
      </c>
      <c r="C3514" t="str">
        <f t="shared" si="162"/>
        <v>2022-2023</v>
      </c>
      <c r="D3514" t="s">
        <v>147</v>
      </c>
      <c r="E3514" t="s">
        <v>117</v>
      </c>
      <c r="F3514" t="str">
        <f t="shared" si="163"/>
        <v>Queensland</v>
      </c>
      <c r="G3514" t="s">
        <v>35</v>
      </c>
      <c r="H3514">
        <v>4119</v>
      </c>
      <c r="I3514" t="s">
        <v>11</v>
      </c>
      <c r="J3514" t="s">
        <v>43</v>
      </c>
      <c r="K3514" t="s">
        <v>152</v>
      </c>
      <c r="L3514" t="s">
        <v>13</v>
      </c>
      <c r="M3514" s="5">
        <v>807.66999999999985</v>
      </c>
    </row>
    <row r="3515" spans="1:13" x14ac:dyDescent="0.15">
      <c r="A3515" s="2">
        <v>45411</v>
      </c>
      <c r="B3515" s="3">
        <f t="shared" si="164"/>
        <v>2024</v>
      </c>
      <c r="C3515" t="str">
        <f t="shared" si="162"/>
        <v>2023-2024</v>
      </c>
      <c r="D3515" t="s">
        <v>147</v>
      </c>
      <c r="E3515" t="s">
        <v>112</v>
      </c>
      <c r="F3515" t="str">
        <f t="shared" si="163"/>
        <v>Victoria</v>
      </c>
      <c r="G3515" t="s">
        <v>45</v>
      </c>
      <c r="H3515">
        <v>3076</v>
      </c>
      <c r="I3515" t="s">
        <v>11</v>
      </c>
      <c r="J3515" t="s">
        <v>46</v>
      </c>
      <c r="K3515" t="s">
        <v>151</v>
      </c>
      <c r="L3515" t="s">
        <v>21</v>
      </c>
      <c r="M3515" s="5">
        <v>808.07</v>
      </c>
    </row>
    <row r="3516" spans="1:13" x14ac:dyDescent="0.15">
      <c r="A3516" s="2">
        <v>45635</v>
      </c>
      <c r="B3516" s="3">
        <f t="shared" si="164"/>
        <v>2025</v>
      </c>
      <c r="C3516" t="str">
        <f t="shared" si="162"/>
        <v>2024-2025</v>
      </c>
      <c r="D3516" t="s">
        <v>147</v>
      </c>
      <c r="E3516" t="s">
        <v>59</v>
      </c>
      <c r="F3516" t="str">
        <f t="shared" si="163"/>
        <v>Victoria</v>
      </c>
      <c r="G3516" t="s">
        <v>45</v>
      </c>
      <c r="H3516">
        <v>3280</v>
      </c>
      <c r="I3516" t="s">
        <v>11</v>
      </c>
      <c r="J3516" t="s">
        <v>60</v>
      </c>
      <c r="K3516" t="s">
        <v>154</v>
      </c>
      <c r="L3516" t="s">
        <v>14</v>
      </c>
      <c r="M3516" s="5">
        <v>809.27</v>
      </c>
    </row>
    <row r="3517" spans="1:13" x14ac:dyDescent="0.15">
      <c r="A3517" s="2">
        <v>45161</v>
      </c>
      <c r="B3517" s="3">
        <f t="shared" si="164"/>
        <v>2024</v>
      </c>
      <c r="C3517" t="str">
        <f t="shared" si="162"/>
        <v>2023-2024</v>
      </c>
      <c r="D3517" t="s">
        <v>147</v>
      </c>
      <c r="E3517" t="s">
        <v>52</v>
      </c>
      <c r="F3517" t="str">
        <f t="shared" si="163"/>
        <v>Victoria</v>
      </c>
      <c r="G3517" t="s">
        <v>45</v>
      </c>
      <c r="H3517">
        <v>3030</v>
      </c>
      <c r="I3517" t="s">
        <v>11</v>
      </c>
      <c r="J3517" t="s">
        <v>46</v>
      </c>
      <c r="K3517" t="s">
        <v>149</v>
      </c>
      <c r="L3517" t="s">
        <v>15</v>
      </c>
      <c r="M3517" s="5">
        <v>809.31000000000006</v>
      </c>
    </row>
    <row r="3518" spans="1:13" x14ac:dyDescent="0.15">
      <c r="A3518" s="2">
        <v>45310</v>
      </c>
      <c r="B3518" s="3">
        <f t="shared" si="164"/>
        <v>2024</v>
      </c>
      <c r="C3518" t="str">
        <f t="shared" si="162"/>
        <v>2023-2024</v>
      </c>
      <c r="D3518" t="s">
        <v>148</v>
      </c>
      <c r="E3518" t="s">
        <v>146</v>
      </c>
      <c r="F3518" t="str">
        <f t="shared" si="163"/>
        <v>Victoria</v>
      </c>
      <c r="G3518" t="s">
        <v>45</v>
      </c>
      <c r="H3518">
        <v>3353</v>
      </c>
      <c r="I3518" t="s">
        <v>11</v>
      </c>
      <c r="J3518" t="s">
        <v>60</v>
      </c>
      <c r="K3518" t="s">
        <v>154</v>
      </c>
      <c r="L3518" t="s">
        <v>14</v>
      </c>
      <c r="M3518" s="5">
        <v>809.47</v>
      </c>
    </row>
    <row r="3519" spans="1:13" x14ac:dyDescent="0.15">
      <c r="A3519" s="2">
        <v>44971</v>
      </c>
      <c r="B3519" s="3">
        <f t="shared" si="164"/>
        <v>2023</v>
      </c>
      <c r="C3519" t="str">
        <f t="shared" si="162"/>
        <v>2022-2023</v>
      </c>
      <c r="D3519" t="s">
        <v>147</v>
      </c>
      <c r="E3519" t="s">
        <v>84</v>
      </c>
      <c r="F3519" t="str">
        <f t="shared" si="163"/>
        <v>Queensland</v>
      </c>
      <c r="G3519" t="s">
        <v>35</v>
      </c>
      <c r="H3519">
        <v>4740</v>
      </c>
      <c r="I3519" t="s">
        <v>11</v>
      </c>
      <c r="J3519" t="s">
        <v>51</v>
      </c>
      <c r="K3519" t="s">
        <v>154</v>
      </c>
      <c r="L3519" t="s">
        <v>14</v>
      </c>
      <c r="M3519" s="5">
        <v>811.31</v>
      </c>
    </row>
    <row r="3520" spans="1:13" x14ac:dyDescent="0.15">
      <c r="A3520" s="2">
        <v>45602</v>
      </c>
      <c r="B3520" s="3">
        <f t="shared" si="164"/>
        <v>2025</v>
      </c>
      <c r="C3520" t="str">
        <f t="shared" si="162"/>
        <v>2024-2025</v>
      </c>
      <c r="D3520" t="s">
        <v>148</v>
      </c>
      <c r="E3520" t="s">
        <v>129</v>
      </c>
      <c r="F3520" t="str">
        <f t="shared" si="163"/>
        <v>Tasmania</v>
      </c>
      <c r="G3520" t="s">
        <v>70</v>
      </c>
      <c r="H3520">
        <v>7010</v>
      </c>
      <c r="I3520" t="s">
        <v>11</v>
      </c>
      <c r="J3520" t="s">
        <v>71</v>
      </c>
      <c r="K3520" t="s">
        <v>150</v>
      </c>
      <c r="L3520" t="s">
        <v>18</v>
      </c>
      <c r="M3520" s="5">
        <v>812.18999999999994</v>
      </c>
    </row>
    <row r="3521" spans="1:13" x14ac:dyDescent="0.15">
      <c r="A3521" s="2">
        <v>45042</v>
      </c>
      <c r="B3521" s="3">
        <f t="shared" si="164"/>
        <v>2023</v>
      </c>
      <c r="C3521" t="str">
        <f t="shared" si="162"/>
        <v>2022-2023</v>
      </c>
      <c r="D3521" t="s">
        <v>147</v>
      </c>
      <c r="E3521" t="s">
        <v>103</v>
      </c>
      <c r="F3521" t="str">
        <f t="shared" si="163"/>
        <v>Queensland</v>
      </c>
      <c r="G3521" t="s">
        <v>35</v>
      </c>
      <c r="H3521">
        <v>4509</v>
      </c>
      <c r="I3521" t="s">
        <v>11</v>
      </c>
      <c r="J3521" t="s">
        <v>104</v>
      </c>
      <c r="K3521" t="s">
        <v>150</v>
      </c>
      <c r="L3521" t="s">
        <v>18</v>
      </c>
      <c r="M3521" s="5">
        <v>813.89</v>
      </c>
    </row>
    <row r="3522" spans="1:13" x14ac:dyDescent="0.15">
      <c r="A3522" s="2">
        <v>45073</v>
      </c>
      <c r="B3522" s="3">
        <f t="shared" si="164"/>
        <v>2023</v>
      </c>
      <c r="C3522" t="str">
        <f t="shared" ref="C3522:C3585" si="165">IF(MONTH(A3522) &gt;= 7, YEAR(A3522) &amp; "-" &amp; YEAR(A3522) + 1, YEAR(A3522) - 1 &amp; "-" &amp; YEAR(A3522))</f>
        <v>2022-2023</v>
      </c>
      <c r="D3522" t="s">
        <v>147</v>
      </c>
      <c r="E3522" t="s">
        <v>105</v>
      </c>
      <c r="F3522" t="str">
        <f t="shared" ref="F3522:F3585" si="166">IF(G3522="WA","Western Australia",
IF(G3522="NSW","New South Wales",
IF(G3522="QLD","Queensland",
IF(G3522="VIC","Victoria",
IF(G3522="TAS","Tasmania",
IF(G3522="SA","South Australia",
IF(G3522="NT","Northern Territory",
IF(G3522="ACT","Australian Capital Territory",G3522))))))))</f>
        <v>Victoria</v>
      </c>
      <c r="G3522" t="s">
        <v>45</v>
      </c>
      <c r="H3522">
        <v>3500</v>
      </c>
      <c r="I3522" t="s">
        <v>11</v>
      </c>
      <c r="J3522" t="s">
        <v>60</v>
      </c>
      <c r="K3522" t="s">
        <v>149</v>
      </c>
      <c r="L3522" t="s">
        <v>15</v>
      </c>
      <c r="M3522" s="5">
        <v>815.31</v>
      </c>
    </row>
    <row r="3523" spans="1:13" x14ac:dyDescent="0.15">
      <c r="A3523" s="2">
        <v>45430</v>
      </c>
      <c r="B3523" s="3">
        <f t="shared" ref="B3523:B3586" si="167">IF(MONTH(A3523)&gt;=7,YEAR(A3523)+1,YEAR(A3523))</f>
        <v>2024</v>
      </c>
      <c r="C3523" t="str">
        <f t="shared" si="165"/>
        <v>2023-2024</v>
      </c>
      <c r="D3523" t="s">
        <v>147</v>
      </c>
      <c r="E3523" t="s">
        <v>113</v>
      </c>
      <c r="F3523" t="str">
        <f t="shared" si="166"/>
        <v>Queensland</v>
      </c>
      <c r="G3523" t="s">
        <v>35</v>
      </c>
      <c r="H3523">
        <v>4215</v>
      </c>
      <c r="I3523" t="s">
        <v>11</v>
      </c>
      <c r="J3523" t="s">
        <v>104</v>
      </c>
      <c r="K3523" t="s">
        <v>152</v>
      </c>
      <c r="L3523" t="s">
        <v>13</v>
      </c>
      <c r="M3523" s="5">
        <v>815.60999999999979</v>
      </c>
    </row>
    <row r="3524" spans="1:13" x14ac:dyDescent="0.15">
      <c r="A3524" s="2">
        <v>45191</v>
      </c>
      <c r="B3524" s="3">
        <f t="shared" si="167"/>
        <v>2024</v>
      </c>
      <c r="C3524" t="str">
        <f t="shared" si="165"/>
        <v>2023-2024</v>
      </c>
      <c r="D3524" t="s">
        <v>148</v>
      </c>
      <c r="E3524" t="s">
        <v>34</v>
      </c>
      <c r="F3524" t="str">
        <f t="shared" si="166"/>
        <v>Queensland</v>
      </c>
      <c r="G3524" t="s">
        <v>35</v>
      </c>
      <c r="H3524">
        <v>4802</v>
      </c>
      <c r="I3524" t="s">
        <v>11</v>
      </c>
      <c r="J3524" t="s">
        <v>36</v>
      </c>
      <c r="K3524" t="s">
        <v>150</v>
      </c>
      <c r="L3524" t="s">
        <v>18</v>
      </c>
      <c r="M3524" s="5">
        <v>816.8900000000001</v>
      </c>
    </row>
    <row r="3525" spans="1:13" x14ac:dyDescent="0.15">
      <c r="A3525" s="2">
        <v>45597</v>
      </c>
      <c r="B3525" s="3">
        <f t="shared" si="167"/>
        <v>2025</v>
      </c>
      <c r="C3525" t="str">
        <f t="shared" si="165"/>
        <v>2024-2025</v>
      </c>
      <c r="D3525" t="s">
        <v>148</v>
      </c>
      <c r="E3525" t="s">
        <v>96</v>
      </c>
      <c r="F3525" t="str">
        <f t="shared" si="166"/>
        <v>Western Australia</v>
      </c>
      <c r="G3525" t="s">
        <v>48</v>
      </c>
      <c r="H3525">
        <v>6330</v>
      </c>
      <c r="I3525" t="s">
        <v>11</v>
      </c>
      <c r="J3525" t="s">
        <v>94</v>
      </c>
      <c r="K3525" t="s">
        <v>19</v>
      </c>
      <c r="L3525" t="s">
        <v>23</v>
      </c>
      <c r="M3525" s="5">
        <v>816.98000000000013</v>
      </c>
    </row>
    <row r="3526" spans="1:13" x14ac:dyDescent="0.15">
      <c r="A3526" s="2">
        <v>45628</v>
      </c>
      <c r="B3526" s="3">
        <f t="shared" si="167"/>
        <v>2025</v>
      </c>
      <c r="C3526" t="str">
        <f t="shared" si="165"/>
        <v>2024-2025</v>
      </c>
      <c r="D3526" t="s">
        <v>147</v>
      </c>
      <c r="E3526" t="s">
        <v>126</v>
      </c>
      <c r="F3526" t="str">
        <f t="shared" si="166"/>
        <v>Queensland</v>
      </c>
      <c r="G3526" t="s">
        <v>35</v>
      </c>
      <c r="H3526">
        <v>4551</v>
      </c>
      <c r="I3526" t="s">
        <v>11</v>
      </c>
      <c r="J3526" t="s">
        <v>120</v>
      </c>
      <c r="K3526" t="s">
        <v>152</v>
      </c>
      <c r="L3526" t="s">
        <v>13</v>
      </c>
      <c r="M3526" s="5">
        <v>817.61000000000013</v>
      </c>
    </row>
    <row r="3527" spans="1:13" x14ac:dyDescent="0.15">
      <c r="A3527" s="2">
        <v>44997</v>
      </c>
      <c r="B3527" s="3">
        <f t="shared" si="167"/>
        <v>2023</v>
      </c>
      <c r="C3527" t="str">
        <f t="shared" si="165"/>
        <v>2022-2023</v>
      </c>
      <c r="D3527" t="s">
        <v>148</v>
      </c>
      <c r="E3527" t="s">
        <v>108</v>
      </c>
      <c r="F3527" t="str">
        <f t="shared" si="166"/>
        <v>Victoria</v>
      </c>
      <c r="G3527" t="s">
        <v>45</v>
      </c>
      <c r="H3527">
        <v>3018</v>
      </c>
      <c r="I3527" t="s">
        <v>11</v>
      </c>
      <c r="J3527" t="s">
        <v>46</v>
      </c>
      <c r="K3527" t="s">
        <v>151</v>
      </c>
      <c r="L3527" t="s">
        <v>21</v>
      </c>
      <c r="M3527" s="5">
        <v>817.70000000000016</v>
      </c>
    </row>
    <row r="3528" spans="1:13" x14ac:dyDescent="0.15">
      <c r="A3528" s="2">
        <v>44991</v>
      </c>
      <c r="B3528" s="3">
        <f t="shared" si="167"/>
        <v>2023</v>
      </c>
      <c r="C3528" t="str">
        <f t="shared" si="165"/>
        <v>2022-2023</v>
      </c>
      <c r="D3528" t="s">
        <v>147</v>
      </c>
      <c r="E3528" t="s">
        <v>42</v>
      </c>
      <c r="F3528" t="str">
        <f t="shared" si="166"/>
        <v>Queensland</v>
      </c>
      <c r="G3528" t="s">
        <v>35</v>
      </c>
      <c r="H3528">
        <v>4053</v>
      </c>
      <c r="I3528" t="s">
        <v>11</v>
      </c>
      <c r="J3528" t="s">
        <v>43</v>
      </c>
      <c r="K3528" t="s">
        <v>154</v>
      </c>
      <c r="L3528" t="s">
        <v>14</v>
      </c>
      <c r="M3528" s="5">
        <v>818.34</v>
      </c>
    </row>
    <row r="3529" spans="1:13" x14ac:dyDescent="0.15">
      <c r="A3529" s="2">
        <v>45584</v>
      </c>
      <c r="B3529" s="3">
        <f t="shared" si="167"/>
        <v>2025</v>
      </c>
      <c r="C3529" t="str">
        <f t="shared" si="165"/>
        <v>2024-2025</v>
      </c>
      <c r="D3529" t="s">
        <v>147</v>
      </c>
      <c r="E3529" t="s">
        <v>69</v>
      </c>
      <c r="F3529" t="str">
        <f t="shared" si="166"/>
        <v>Tasmania</v>
      </c>
      <c r="G3529" t="s">
        <v>70</v>
      </c>
      <c r="H3529">
        <v>7018</v>
      </c>
      <c r="I3529" t="s">
        <v>11</v>
      </c>
      <c r="J3529" t="s">
        <v>71</v>
      </c>
      <c r="K3529" t="s">
        <v>152</v>
      </c>
      <c r="L3529" t="s">
        <v>13</v>
      </c>
      <c r="M3529" s="5">
        <v>819.13</v>
      </c>
    </row>
    <row r="3530" spans="1:13" x14ac:dyDescent="0.15">
      <c r="A3530" s="2">
        <v>45510</v>
      </c>
      <c r="B3530" s="3">
        <f t="shared" si="167"/>
        <v>2025</v>
      </c>
      <c r="C3530" t="str">
        <f t="shared" si="165"/>
        <v>2024-2025</v>
      </c>
      <c r="D3530" t="s">
        <v>147</v>
      </c>
      <c r="E3530" t="s">
        <v>9</v>
      </c>
      <c r="F3530" t="str">
        <f t="shared" si="166"/>
        <v>New South Wales</v>
      </c>
      <c r="G3530" t="s">
        <v>10</v>
      </c>
      <c r="H3530">
        <v>2067</v>
      </c>
      <c r="I3530" t="s">
        <v>11</v>
      </c>
      <c r="J3530" t="s">
        <v>12</v>
      </c>
      <c r="K3530" t="s">
        <v>149</v>
      </c>
      <c r="L3530" t="s">
        <v>15</v>
      </c>
      <c r="M3530" s="5">
        <v>819.1400000000001</v>
      </c>
    </row>
    <row r="3531" spans="1:13" x14ac:dyDescent="0.15">
      <c r="A3531" s="2">
        <v>45588</v>
      </c>
      <c r="B3531" s="3">
        <f t="shared" si="167"/>
        <v>2025</v>
      </c>
      <c r="C3531" t="str">
        <f t="shared" si="165"/>
        <v>2024-2025</v>
      </c>
      <c r="D3531" t="s">
        <v>147</v>
      </c>
      <c r="E3531" t="s">
        <v>74</v>
      </c>
      <c r="F3531" t="str">
        <f t="shared" si="166"/>
        <v>South Australia</v>
      </c>
      <c r="G3531" t="s">
        <v>32</v>
      </c>
      <c r="H3531">
        <v>5043</v>
      </c>
      <c r="I3531" t="s">
        <v>11</v>
      </c>
      <c r="J3531" t="s">
        <v>33</v>
      </c>
      <c r="K3531" t="s">
        <v>150</v>
      </c>
      <c r="L3531" t="s">
        <v>18</v>
      </c>
      <c r="M3531" s="5">
        <v>819.16</v>
      </c>
    </row>
    <row r="3532" spans="1:13" x14ac:dyDescent="0.15">
      <c r="A3532" s="2">
        <v>45431</v>
      </c>
      <c r="B3532" s="3">
        <f t="shared" si="167"/>
        <v>2024</v>
      </c>
      <c r="C3532" t="str">
        <f t="shared" si="165"/>
        <v>2023-2024</v>
      </c>
      <c r="D3532" t="s">
        <v>147</v>
      </c>
      <c r="E3532" t="s">
        <v>115</v>
      </c>
      <c r="F3532" t="str">
        <f t="shared" si="166"/>
        <v>Western Australia</v>
      </c>
      <c r="G3532" t="s">
        <v>48</v>
      </c>
      <c r="H3532">
        <v>6280</v>
      </c>
      <c r="I3532" t="s">
        <v>11</v>
      </c>
      <c r="J3532" t="s">
        <v>94</v>
      </c>
      <c r="K3532" t="s">
        <v>157</v>
      </c>
      <c r="L3532" t="s">
        <v>22</v>
      </c>
      <c r="M3532" s="5">
        <v>821.3599999999999</v>
      </c>
    </row>
    <row r="3533" spans="1:13" x14ac:dyDescent="0.15">
      <c r="A3533" s="2">
        <v>44945</v>
      </c>
      <c r="B3533" s="3">
        <f t="shared" si="167"/>
        <v>2023</v>
      </c>
      <c r="C3533" t="str">
        <f t="shared" si="165"/>
        <v>2022-2023</v>
      </c>
      <c r="D3533" t="s">
        <v>147</v>
      </c>
      <c r="E3533" t="s">
        <v>121</v>
      </c>
      <c r="F3533" t="str">
        <f t="shared" si="166"/>
        <v>Queensland</v>
      </c>
      <c r="G3533" t="s">
        <v>35</v>
      </c>
      <c r="H3533">
        <v>4700</v>
      </c>
      <c r="I3533" t="s">
        <v>11</v>
      </c>
      <c r="J3533" t="s">
        <v>51</v>
      </c>
      <c r="K3533" t="s">
        <v>151</v>
      </c>
      <c r="L3533" t="s">
        <v>21</v>
      </c>
      <c r="M3533" s="5">
        <v>827.26</v>
      </c>
    </row>
    <row r="3534" spans="1:13" x14ac:dyDescent="0.15">
      <c r="A3534" s="2">
        <v>45577</v>
      </c>
      <c r="B3534" s="3">
        <f t="shared" si="167"/>
        <v>2025</v>
      </c>
      <c r="C3534" t="str">
        <f t="shared" si="165"/>
        <v>2024-2025</v>
      </c>
      <c r="D3534" t="s">
        <v>147</v>
      </c>
      <c r="E3534" t="s">
        <v>39</v>
      </c>
      <c r="F3534" t="str">
        <f t="shared" si="166"/>
        <v>South Australia</v>
      </c>
      <c r="G3534" t="s">
        <v>32</v>
      </c>
      <c r="H3534">
        <v>5343</v>
      </c>
      <c r="I3534" t="s">
        <v>11</v>
      </c>
      <c r="J3534" t="s">
        <v>38</v>
      </c>
      <c r="K3534" t="s">
        <v>149</v>
      </c>
      <c r="L3534" t="s">
        <v>15</v>
      </c>
      <c r="M3534" s="5">
        <v>829.82</v>
      </c>
    </row>
    <row r="3535" spans="1:13" x14ac:dyDescent="0.15">
      <c r="A3535" s="2">
        <v>45548</v>
      </c>
      <c r="B3535" s="3">
        <f t="shared" si="167"/>
        <v>2025</v>
      </c>
      <c r="C3535" t="str">
        <f t="shared" si="165"/>
        <v>2024-2025</v>
      </c>
      <c r="D3535" t="s">
        <v>147</v>
      </c>
      <c r="E3535" t="s">
        <v>66</v>
      </c>
      <c r="F3535" t="str">
        <f t="shared" si="166"/>
        <v>South Australia</v>
      </c>
      <c r="G3535" t="s">
        <v>32</v>
      </c>
      <c r="H3535">
        <v>5169</v>
      </c>
      <c r="I3535" t="s">
        <v>11</v>
      </c>
      <c r="J3535" t="s">
        <v>33</v>
      </c>
      <c r="K3535" t="s">
        <v>151</v>
      </c>
      <c r="L3535" t="s">
        <v>21</v>
      </c>
      <c r="M3535" s="5">
        <v>833.69999999999993</v>
      </c>
    </row>
    <row r="3536" spans="1:13" x14ac:dyDescent="0.15">
      <c r="A3536" s="2">
        <v>45393</v>
      </c>
      <c r="B3536" s="3">
        <f t="shared" si="167"/>
        <v>2024</v>
      </c>
      <c r="C3536" t="str">
        <f t="shared" si="165"/>
        <v>2023-2024</v>
      </c>
      <c r="D3536" t="s">
        <v>147</v>
      </c>
      <c r="E3536" t="s">
        <v>126</v>
      </c>
      <c r="F3536" t="str">
        <f t="shared" si="166"/>
        <v>Queensland</v>
      </c>
      <c r="G3536" t="s">
        <v>35</v>
      </c>
      <c r="H3536">
        <v>4551</v>
      </c>
      <c r="I3536" t="s">
        <v>11</v>
      </c>
      <c r="J3536" t="s">
        <v>120</v>
      </c>
      <c r="K3536" t="s">
        <v>156</v>
      </c>
      <c r="L3536" t="s">
        <v>17</v>
      </c>
      <c r="M3536" s="5">
        <v>833.85</v>
      </c>
    </row>
    <row r="3537" spans="1:13" x14ac:dyDescent="0.15">
      <c r="A3537" s="2">
        <v>45027</v>
      </c>
      <c r="B3537" s="3">
        <f t="shared" si="167"/>
        <v>2023</v>
      </c>
      <c r="C3537" t="str">
        <f t="shared" si="165"/>
        <v>2022-2023</v>
      </c>
      <c r="D3537" t="s">
        <v>147</v>
      </c>
      <c r="E3537" t="s">
        <v>47</v>
      </c>
      <c r="F3537" t="str">
        <f t="shared" si="166"/>
        <v>Western Australia</v>
      </c>
      <c r="G3537" t="s">
        <v>48</v>
      </c>
      <c r="H3537">
        <v>6030</v>
      </c>
      <c r="I3537" t="s">
        <v>11</v>
      </c>
      <c r="J3537" t="s">
        <v>49</v>
      </c>
      <c r="K3537" t="s">
        <v>151</v>
      </c>
      <c r="L3537" t="s">
        <v>21</v>
      </c>
      <c r="M3537" s="5">
        <v>833.92</v>
      </c>
    </row>
    <row r="3538" spans="1:13" x14ac:dyDescent="0.15">
      <c r="A3538" s="2">
        <v>45029</v>
      </c>
      <c r="B3538" s="3">
        <f t="shared" si="167"/>
        <v>2023</v>
      </c>
      <c r="C3538" t="str">
        <f t="shared" si="165"/>
        <v>2022-2023</v>
      </c>
      <c r="D3538" t="s">
        <v>147</v>
      </c>
      <c r="E3538" t="s">
        <v>67</v>
      </c>
      <c r="F3538" t="str">
        <f t="shared" si="166"/>
        <v>New South Wales</v>
      </c>
      <c r="G3538" t="s">
        <v>10</v>
      </c>
      <c r="H3538">
        <v>2478</v>
      </c>
      <c r="I3538" t="s">
        <v>11</v>
      </c>
      <c r="J3538" t="s">
        <v>68</v>
      </c>
      <c r="K3538" t="s">
        <v>151</v>
      </c>
      <c r="L3538" t="s">
        <v>21</v>
      </c>
      <c r="M3538" s="5">
        <v>837.2700000000001</v>
      </c>
    </row>
    <row r="3539" spans="1:13" x14ac:dyDescent="0.15">
      <c r="A3539" s="2">
        <v>45399</v>
      </c>
      <c r="B3539" s="3">
        <f t="shared" si="167"/>
        <v>2024</v>
      </c>
      <c r="C3539" t="str">
        <f t="shared" si="165"/>
        <v>2023-2024</v>
      </c>
      <c r="D3539" t="s">
        <v>147</v>
      </c>
      <c r="E3539" t="s">
        <v>145</v>
      </c>
      <c r="F3539" t="str">
        <f t="shared" si="166"/>
        <v>New South Wales</v>
      </c>
      <c r="G3539" t="s">
        <v>10</v>
      </c>
      <c r="H3539">
        <v>2101</v>
      </c>
      <c r="I3539" t="s">
        <v>11</v>
      </c>
      <c r="J3539" t="s">
        <v>27</v>
      </c>
      <c r="K3539" t="s">
        <v>152</v>
      </c>
      <c r="L3539" t="s">
        <v>13</v>
      </c>
      <c r="M3539" s="5">
        <v>837.6400000000001</v>
      </c>
    </row>
    <row r="3540" spans="1:13" x14ac:dyDescent="0.15">
      <c r="A3540" s="2">
        <v>45112</v>
      </c>
      <c r="B3540" s="3">
        <f t="shared" si="167"/>
        <v>2024</v>
      </c>
      <c r="C3540" t="str">
        <f t="shared" si="165"/>
        <v>2023-2024</v>
      </c>
      <c r="D3540" t="s">
        <v>147</v>
      </c>
      <c r="E3540" t="s">
        <v>136</v>
      </c>
      <c r="F3540" t="str">
        <f t="shared" si="166"/>
        <v>Victoria</v>
      </c>
      <c r="G3540" t="s">
        <v>45</v>
      </c>
      <c r="H3540">
        <v>3175</v>
      </c>
      <c r="I3540" t="s">
        <v>11</v>
      </c>
      <c r="J3540" t="s">
        <v>63</v>
      </c>
      <c r="K3540" t="s">
        <v>154</v>
      </c>
      <c r="L3540" t="s">
        <v>14</v>
      </c>
      <c r="M3540" s="5">
        <v>842.62</v>
      </c>
    </row>
    <row r="3541" spans="1:13" x14ac:dyDescent="0.15">
      <c r="A3541" s="2">
        <v>45095</v>
      </c>
      <c r="B3541" s="3">
        <f t="shared" si="167"/>
        <v>2023</v>
      </c>
      <c r="C3541" t="str">
        <f t="shared" si="165"/>
        <v>2022-2023</v>
      </c>
      <c r="D3541" t="s">
        <v>148</v>
      </c>
      <c r="E3541" t="s">
        <v>135</v>
      </c>
      <c r="F3541" t="str">
        <f t="shared" si="166"/>
        <v>Victoria</v>
      </c>
      <c r="G3541" t="s">
        <v>45</v>
      </c>
      <c r="H3541">
        <v>3550</v>
      </c>
      <c r="I3541" t="s">
        <v>11</v>
      </c>
      <c r="J3541" t="s">
        <v>60</v>
      </c>
      <c r="K3541" t="s">
        <v>150</v>
      </c>
      <c r="L3541" t="s">
        <v>18</v>
      </c>
      <c r="M3541" s="5">
        <v>843.84</v>
      </c>
    </row>
    <row r="3542" spans="1:13" x14ac:dyDescent="0.15">
      <c r="A3542" s="2">
        <v>45639</v>
      </c>
      <c r="B3542" s="3">
        <f t="shared" si="167"/>
        <v>2025</v>
      </c>
      <c r="C3542" t="str">
        <f t="shared" si="165"/>
        <v>2024-2025</v>
      </c>
      <c r="D3542" t="s">
        <v>147</v>
      </c>
      <c r="E3542" t="s">
        <v>126</v>
      </c>
      <c r="F3542" t="str">
        <f t="shared" si="166"/>
        <v>Queensland</v>
      </c>
      <c r="G3542" t="s">
        <v>35</v>
      </c>
      <c r="H3542">
        <v>4551</v>
      </c>
      <c r="I3542" t="s">
        <v>11</v>
      </c>
      <c r="J3542" t="s">
        <v>120</v>
      </c>
      <c r="K3542" t="s">
        <v>150</v>
      </c>
      <c r="L3542" t="s">
        <v>18</v>
      </c>
      <c r="M3542" s="5">
        <v>844.2299999999999</v>
      </c>
    </row>
    <row r="3543" spans="1:13" x14ac:dyDescent="0.15">
      <c r="A3543" s="2">
        <v>45527</v>
      </c>
      <c r="B3543" s="3">
        <f t="shared" si="167"/>
        <v>2025</v>
      </c>
      <c r="C3543" t="str">
        <f t="shared" si="165"/>
        <v>2024-2025</v>
      </c>
      <c r="D3543" t="s">
        <v>148</v>
      </c>
      <c r="E3543" t="s">
        <v>24</v>
      </c>
      <c r="F3543" t="str">
        <f t="shared" si="166"/>
        <v>New South Wales</v>
      </c>
      <c r="G3543" t="s">
        <v>10</v>
      </c>
      <c r="H3543">
        <v>2795</v>
      </c>
      <c r="I3543" t="s">
        <v>11</v>
      </c>
      <c r="J3543" t="s">
        <v>25</v>
      </c>
      <c r="K3543" t="s">
        <v>149</v>
      </c>
      <c r="L3543" t="s">
        <v>15</v>
      </c>
      <c r="M3543" s="5">
        <v>844.36</v>
      </c>
    </row>
    <row r="3544" spans="1:13" x14ac:dyDescent="0.15">
      <c r="A3544" s="2">
        <v>45611</v>
      </c>
      <c r="B3544" s="3">
        <f t="shared" si="167"/>
        <v>2025</v>
      </c>
      <c r="C3544" t="str">
        <f t="shared" si="165"/>
        <v>2024-2025</v>
      </c>
      <c r="D3544" t="s">
        <v>147</v>
      </c>
      <c r="E3544" t="s">
        <v>117</v>
      </c>
      <c r="F3544" t="str">
        <f t="shared" si="166"/>
        <v>Queensland</v>
      </c>
      <c r="G3544" t="s">
        <v>35</v>
      </c>
      <c r="H3544">
        <v>4119</v>
      </c>
      <c r="I3544" t="s">
        <v>11</v>
      </c>
      <c r="J3544" t="s">
        <v>43</v>
      </c>
      <c r="K3544" t="s">
        <v>152</v>
      </c>
      <c r="L3544" t="s">
        <v>13</v>
      </c>
      <c r="M3544" s="5">
        <v>845.60000000000014</v>
      </c>
    </row>
    <row r="3545" spans="1:13" x14ac:dyDescent="0.15">
      <c r="A3545" s="2">
        <v>45469</v>
      </c>
      <c r="B3545" s="3">
        <f t="shared" si="167"/>
        <v>2024</v>
      </c>
      <c r="C3545" t="str">
        <f t="shared" si="165"/>
        <v>2023-2024</v>
      </c>
      <c r="D3545" t="s">
        <v>147</v>
      </c>
      <c r="E3545" t="s">
        <v>67</v>
      </c>
      <c r="F3545" t="str">
        <f t="shared" si="166"/>
        <v>New South Wales</v>
      </c>
      <c r="G3545" t="s">
        <v>10</v>
      </c>
      <c r="H3545">
        <v>2478</v>
      </c>
      <c r="I3545" t="s">
        <v>11</v>
      </c>
      <c r="J3545" t="s">
        <v>68</v>
      </c>
      <c r="K3545" t="s">
        <v>153</v>
      </c>
      <c r="L3545" t="s">
        <v>16</v>
      </c>
      <c r="M3545" s="5">
        <v>845.82999999999993</v>
      </c>
    </row>
    <row r="3546" spans="1:13" x14ac:dyDescent="0.15">
      <c r="A3546" s="2">
        <v>45161</v>
      </c>
      <c r="B3546" s="3">
        <f t="shared" si="167"/>
        <v>2024</v>
      </c>
      <c r="C3546" t="str">
        <f t="shared" si="165"/>
        <v>2023-2024</v>
      </c>
      <c r="D3546" t="s">
        <v>147</v>
      </c>
      <c r="E3546" t="s">
        <v>98</v>
      </c>
      <c r="F3546" t="str">
        <f t="shared" si="166"/>
        <v>Victoria</v>
      </c>
      <c r="G3546" t="s">
        <v>45</v>
      </c>
      <c r="H3546">
        <v>3429</v>
      </c>
      <c r="I3546" t="s">
        <v>11</v>
      </c>
      <c r="J3546" t="s">
        <v>60</v>
      </c>
      <c r="K3546" t="s">
        <v>150</v>
      </c>
      <c r="L3546" t="s">
        <v>18</v>
      </c>
      <c r="M3546" s="5">
        <v>846.90000000000009</v>
      </c>
    </row>
    <row r="3547" spans="1:13" x14ac:dyDescent="0.15">
      <c r="A3547" s="2">
        <v>45197</v>
      </c>
      <c r="B3547" s="3">
        <f t="shared" si="167"/>
        <v>2024</v>
      </c>
      <c r="C3547" t="str">
        <f t="shared" si="165"/>
        <v>2023-2024</v>
      </c>
      <c r="D3547" t="s">
        <v>147</v>
      </c>
      <c r="E3547" t="s">
        <v>122</v>
      </c>
      <c r="F3547" t="str">
        <f t="shared" si="166"/>
        <v>New South Wales</v>
      </c>
      <c r="G3547" t="s">
        <v>10</v>
      </c>
      <c r="H3547">
        <v>2650</v>
      </c>
      <c r="I3547" t="s">
        <v>11</v>
      </c>
      <c r="J3547" t="s">
        <v>25</v>
      </c>
      <c r="K3547" t="s">
        <v>155</v>
      </c>
      <c r="L3547" t="s">
        <v>20</v>
      </c>
      <c r="M3547" s="5">
        <v>847.17</v>
      </c>
    </row>
    <row r="3548" spans="1:13" x14ac:dyDescent="0.15">
      <c r="A3548" s="2">
        <v>45351</v>
      </c>
      <c r="B3548" s="3">
        <f t="shared" si="167"/>
        <v>2024</v>
      </c>
      <c r="C3548" t="str">
        <f t="shared" si="165"/>
        <v>2023-2024</v>
      </c>
      <c r="D3548" t="s">
        <v>147</v>
      </c>
      <c r="E3548" t="s">
        <v>135</v>
      </c>
      <c r="F3548" t="str">
        <f t="shared" si="166"/>
        <v>Victoria</v>
      </c>
      <c r="G3548" t="s">
        <v>45</v>
      </c>
      <c r="H3548">
        <v>3550</v>
      </c>
      <c r="I3548" t="s">
        <v>11</v>
      </c>
      <c r="J3548" t="s">
        <v>60</v>
      </c>
      <c r="K3548" t="s">
        <v>149</v>
      </c>
      <c r="L3548" t="s">
        <v>15</v>
      </c>
      <c r="M3548" s="5">
        <v>848.59</v>
      </c>
    </row>
    <row r="3549" spans="1:13" x14ac:dyDescent="0.15">
      <c r="A3549" s="2">
        <v>45508</v>
      </c>
      <c r="B3549" s="3">
        <f t="shared" si="167"/>
        <v>2025</v>
      </c>
      <c r="C3549" t="str">
        <f t="shared" si="165"/>
        <v>2024-2025</v>
      </c>
      <c r="D3549" t="s">
        <v>148</v>
      </c>
      <c r="E3549" t="s">
        <v>134</v>
      </c>
      <c r="F3549" t="str">
        <f t="shared" si="166"/>
        <v>Queensland</v>
      </c>
      <c r="G3549" t="s">
        <v>35</v>
      </c>
      <c r="H3549">
        <v>4825</v>
      </c>
      <c r="I3549" t="s">
        <v>11</v>
      </c>
      <c r="J3549" t="s">
        <v>36</v>
      </c>
      <c r="K3549" t="s">
        <v>151</v>
      </c>
      <c r="L3549" t="s">
        <v>21</v>
      </c>
      <c r="M3549" s="5">
        <v>848.81999999999994</v>
      </c>
    </row>
    <row r="3550" spans="1:13" x14ac:dyDescent="0.15">
      <c r="A3550" s="2">
        <v>45158</v>
      </c>
      <c r="B3550" s="3">
        <f t="shared" si="167"/>
        <v>2024</v>
      </c>
      <c r="C3550" t="str">
        <f t="shared" si="165"/>
        <v>2023-2024</v>
      </c>
      <c r="D3550" t="s">
        <v>147</v>
      </c>
      <c r="E3550" t="s">
        <v>117</v>
      </c>
      <c r="F3550" t="str">
        <f t="shared" si="166"/>
        <v>Queensland</v>
      </c>
      <c r="G3550" t="s">
        <v>35</v>
      </c>
      <c r="H3550">
        <v>4119</v>
      </c>
      <c r="I3550" t="s">
        <v>11</v>
      </c>
      <c r="J3550" t="s">
        <v>43</v>
      </c>
      <c r="K3550" t="s">
        <v>19</v>
      </c>
      <c r="L3550" t="s">
        <v>23</v>
      </c>
      <c r="M3550" s="5">
        <v>850.43000000000006</v>
      </c>
    </row>
    <row r="3551" spans="1:13" x14ac:dyDescent="0.15">
      <c r="A3551" s="2">
        <v>45137</v>
      </c>
      <c r="B3551" s="3">
        <f t="shared" si="167"/>
        <v>2024</v>
      </c>
      <c r="C3551" t="str">
        <f t="shared" si="165"/>
        <v>2023-2024</v>
      </c>
      <c r="D3551" t="s">
        <v>147</v>
      </c>
      <c r="E3551" t="s">
        <v>134</v>
      </c>
      <c r="F3551" t="str">
        <f t="shared" si="166"/>
        <v>Queensland</v>
      </c>
      <c r="G3551" t="s">
        <v>35</v>
      </c>
      <c r="H3551">
        <v>4825</v>
      </c>
      <c r="I3551" t="s">
        <v>11</v>
      </c>
      <c r="J3551" t="s">
        <v>36</v>
      </c>
      <c r="K3551" t="s">
        <v>149</v>
      </c>
      <c r="L3551" t="s">
        <v>15</v>
      </c>
      <c r="M3551" s="5">
        <v>850.7299999999999</v>
      </c>
    </row>
    <row r="3552" spans="1:13" x14ac:dyDescent="0.15">
      <c r="A3552" s="2">
        <v>45416</v>
      </c>
      <c r="B3552" s="3">
        <f t="shared" si="167"/>
        <v>2024</v>
      </c>
      <c r="C3552" t="str">
        <f t="shared" si="165"/>
        <v>2023-2024</v>
      </c>
      <c r="D3552" t="s">
        <v>148</v>
      </c>
      <c r="E3552" t="s">
        <v>82</v>
      </c>
      <c r="F3552" t="str">
        <f t="shared" si="166"/>
        <v>Queensland</v>
      </c>
      <c r="G3552" t="s">
        <v>35</v>
      </c>
      <c r="H3552">
        <v>4012</v>
      </c>
      <c r="I3552" t="s">
        <v>11</v>
      </c>
      <c r="J3552" t="s">
        <v>43</v>
      </c>
      <c r="K3552" t="s">
        <v>149</v>
      </c>
      <c r="L3552" t="s">
        <v>15</v>
      </c>
      <c r="M3552" s="5">
        <v>852.90000000000009</v>
      </c>
    </row>
    <row r="3553" spans="1:13" x14ac:dyDescent="0.15">
      <c r="A3553" s="2">
        <v>45157</v>
      </c>
      <c r="B3553" s="3">
        <f t="shared" si="167"/>
        <v>2024</v>
      </c>
      <c r="C3553" t="str">
        <f t="shared" si="165"/>
        <v>2023-2024</v>
      </c>
      <c r="D3553" t="s">
        <v>148</v>
      </c>
      <c r="E3553" t="s">
        <v>108</v>
      </c>
      <c r="F3553" t="str">
        <f t="shared" si="166"/>
        <v>Victoria</v>
      </c>
      <c r="G3553" t="s">
        <v>45</v>
      </c>
      <c r="H3553">
        <v>3018</v>
      </c>
      <c r="I3553" t="s">
        <v>11</v>
      </c>
      <c r="J3553" t="s">
        <v>46</v>
      </c>
      <c r="K3553" t="s">
        <v>153</v>
      </c>
      <c r="L3553" t="s">
        <v>16</v>
      </c>
      <c r="M3553" s="5">
        <v>853.53</v>
      </c>
    </row>
    <row r="3554" spans="1:13" x14ac:dyDescent="0.15">
      <c r="A3554" s="2">
        <v>44957</v>
      </c>
      <c r="B3554" s="3">
        <f t="shared" si="167"/>
        <v>2023</v>
      </c>
      <c r="C3554" t="str">
        <f t="shared" si="165"/>
        <v>2022-2023</v>
      </c>
      <c r="D3554" t="s">
        <v>147</v>
      </c>
      <c r="E3554" t="s">
        <v>41</v>
      </c>
      <c r="F3554" t="str">
        <f t="shared" si="166"/>
        <v>New South Wales</v>
      </c>
      <c r="G3554" t="s">
        <v>10</v>
      </c>
      <c r="H3554">
        <v>2830</v>
      </c>
      <c r="I3554" t="s">
        <v>11</v>
      </c>
      <c r="J3554" t="s">
        <v>25</v>
      </c>
      <c r="K3554" t="s">
        <v>156</v>
      </c>
      <c r="L3554" t="s">
        <v>17</v>
      </c>
      <c r="M3554" s="5">
        <v>855.37000000000012</v>
      </c>
    </row>
    <row r="3555" spans="1:13" x14ac:dyDescent="0.15">
      <c r="A3555" s="2">
        <v>45525</v>
      </c>
      <c r="B3555" s="3">
        <f t="shared" si="167"/>
        <v>2025</v>
      </c>
      <c r="C3555" t="str">
        <f t="shared" si="165"/>
        <v>2024-2025</v>
      </c>
      <c r="D3555" t="s">
        <v>147</v>
      </c>
      <c r="E3555" t="s">
        <v>101</v>
      </c>
      <c r="F3555" t="str">
        <f t="shared" si="166"/>
        <v>Victoria</v>
      </c>
      <c r="G3555" t="s">
        <v>45</v>
      </c>
      <c r="H3555">
        <v>3131</v>
      </c>
      <c r="I3555" t="s">
        <v>11</v>
      </c>
      <c r="J3555" t="s">
        <v>63</v>
      </c>
      <c r="K3555" t="s">
        <v>150</v>
      </c>
      <c r="L3555" t="s">
        <v>18</v>
      </c>
      <c r="M3555" s="5">
        <v>858.84</v>
      </c>
    </row>
    <row r="3556" spans="1:13" x14ac:dyDescent="0.15">
      <c r="A3556" s="2">
        <v>45379</v>
      </c>
      <c r="B3556" s="3">
        <f t="shared" si="167"/>
        <v>2024</v>
      </c>
      <c r="C3556" t="str">
        <f t="shared" si="165"/>
        <v>2023-2024</v>
      </c>
      <c r="D3556" t="s">
        <v>148</v>
      </c>
      <c r="E3556" t="s">
        <v>146</v>
      </c>
      <c r="F3556" t="str">
        <f t="shared" si="166"/>
        <v>Victoria</v>
      </c>
      <c r="G3556" t="s">
        <v>45</v>
      </c>
      <c r="H3556">
        <v>3353</v>
      </c>
      <c r="I3556" t="s">
        <v>11</v>
      </c>
      <c r="J3556" t="s">
        <v>60</v>
      </c>
      <c r="K3556" t="s">
        <v>152</v>
      </c>
      <c r="L3556" t="s">
        <v>13</v>
      </c>
      <c r="M3556" s="5">
        <v>858.88999999999987</v>
      </c>
    </row>
    <row r="3557" spans="1:13" x14ac:dyDescent="0.15">
      <c r="A3557" s="2">
        <v>45036</v>
      </c>
      <c r="B3557" s="3">
        <f t="shared" si="167"/>
        <v>2023</v>
      </c>
      <c r="C3557" t="str">
        <f t="shared" si="165"/>
        <v>2022-2023</v>
      </c>
      <c r="D3557" t="s">
        <v>148</v>
      </c>
      <c r="E3557" t="s">
        <v>56</v>
      </c>
      <c r="F3557" t="str">
        <f t="shared" si="166"/>
        <v>Northern Territory</v>
      </c>
      <c r="G3557" t="s">
        <v>29</v>
      </c>
      <c r="H3557">
        <v>870</v>
      </c>
      <c r="I3557" t="s">
        <v>11</v>
      </c>
      <c r="J3557" t="s">
        <v>30</v>
      </c>
      <c r="K3557" t="s">
        <v>151</v>
      </c>
      <c r="L3557" t="s">
        <v>21</v>
      </c>
      <c r="M3557" s="5">
        <v>858.9</v>
      </c>
    </row>
    <row r="3558" spans="1:13" x14ac:dyDescent="0.15">
      <c r="A3558" s="2">
        <v>44977</v>
      </c>
      <c r="B3558" s="3">
        <f t="shared" si="167"/>
        <v>2023</v>
      </c>
      <c r="C3558" t="str">
        <f t="shared" si="165"/>
        <v>2022-2023</v>
      </c>
      <c r="D3558" t="s">
        <v>147</v>
      </c>
      <c r="E3558" t="s">
        <v>121</v>
      </c>
      <c r="F3558" t="str">
        <f t="shared" si="166"/>
        <v>Queensland</v>
      </c>
      <c r="G3558" t="s">
        <v>35</v>
      </c>
      <c r="H3558">
        <v>4700</v>
      </c>
      <c r="I3558" t="s">
        <v>11</v>
      </c>
      <c r="J3558" t="s">
        <v>51</v>
      </c>
      <c r="K3558" t="s">
        <v>155</v>
      </c>
      <c r="L3558" t="s">
        <v>20</v>
      </c>
      <c r="M3558" s="5">
        <v>858.96</v>
      </c>
    </row>
    <row r="3559" spans="1:13" x14ac:dyDescent="0.15">
      <c r="A3559" s="2">
        <v>45164</v>
      </c>
      <c r="B3559" s="3">
        <f t="shared" si="167"/>
        <v>2024</v>
      </c>
      <c r="C3559" t="str">
        <f t="shared" si="165"/>
        <v>2023-2024</v>
      </c>
      <c r="D3559" t="s">
        <v>147</v>
      </c>
      <c r="E3559" t="s">
        <v>44</v>
      </c>
      <c r="F3559" t="str">
        <f t="shared" si="166"/>
        <v>Victoria</v>
      </c>
      <c r="G3559" t="s">
        <v>45</v>
      </c>
      <c r="H3559">
        <v>3066</v>
      </c>
      <c r="I3559" t="s">
        <v>11</v>
      </c>
      <c r="J3559" t="s">
        <v>46</v>
      </c>
      <c r="K3559" t="s">
        <v>154</v>
      </c>
      <c r="L3559" t="s">
        <v>14</v>
      </c>
      <c r="M3559" s="5">
        <v>860.88000000000011</v>
      </c>
    </row>
    <row r="3560" spans="1:13" x14ac:dyDescent="0.15">
      <c r="A3560" s="2">
        <v>45182</v>
      </c>
      <c r="B3560" s="3">
        <f t="shared" si="167"/>
        <v>2024</v>
      </c>
      <c r="C3560" t="str">
        <f t="shared" si="165"/>
        <v>2023-2024</v>
      </c>
      <c r="D3560" t="s">
        <v>147</v>
      </c>
      <c r="E3560" t="s">
        <v>37</v>
      </c>
      <c r="F3560" t="str">
        <f t="shared" si="166"/>
        <v>South Australia</v>
      </c>
      <c r="G3560" t="s">
        <v>32</v>
      </c>
      <c r="H3560">
        <v>5607</v>
      </c>
      <c r="I3560" t="s">
        <v>11</v>
      </c>
      <c r="J3560" t="s">
        <v>38</v>
      </c>
      <c r="K3560" t="s">
        <v>151</v>
      </c>
      <c r="L3560" t="s">
        <v>21</v>
      </c>
      <c r="M3560" s="5">
        <v>861.81999999999994</v>
      </c>
    </row>
    <row r="3561" spans="1:13" x14ac:dyDescent="0.15">
      <c r="A3561" s="2">
        <v>45411</v>
      </c>
      <c r="B3561" s="3">
        <f t="shared" si="167"/>
        <v>2024</v>
      </c>
      <c r="C3561" t="str">
        <f t="shared" si="165"/>
        <v>2023-2024</v>
      </c>
      <c r="D3561" t="s">
        <v>147</v>
      </c>
      <c r="E3561" t="s">
        <v>143</v>
      </c>
      <c r="F3561" t="str">
        <f t="shared" si="166"/>
        <v>New South Wales</v>
      </c>
      <c r="G3561" t="s">
        <v>10</v>
      </c>
      <c r="H3561">
        <v>2154</v>
      </c>
      <c r="I3561" t="s">
        <v>11</v>
      </c>
      <c r="J3561" t="s">
        <v>27</v>
      </c>
      <c r="K3561" t="s">
        <v>152</v>
      </c>
      <c r="L3561" t="s">
        <v>13</v>
      </c>
      <c r="M3561" s="5">
        <v>865.65999999999985</v>
      </c>
    </row>
    <row r="3562" spans="1:13" x14ac:dyDescent="0.15">
      <c r="A3562" s="2">
        <v>45073</v>
      </c>
      <c r="B3562" s="3">
        <f t="shared" si="167"/>
        <v>2023</v>
      </c>
      <c r="C3562" t="str">
        <f t="shared" si="165"/>
        <v>2022-2023</v>
      </c>
      <c r="D3562" t="s">
        <v>147</v>
      </c>
      <c r="E3562" t="s">
        <v>137</v>
      </c>
      <c r="F3562" t="str">
        <f t="shared" si="166"/>
        <v>New South Wales</v>
      </c>
      <c r="G3562" t="s">
        <v>10</v>
      </c>
      <c r="H3562">
        <v>2031</v>
      </c>
      <c r="I3562" t="s">
        <v>11</v>
      </c>
      <c r="J3562" t="s">
        <v>12</v>
      </c>
      <c r="K3562" t="s">
        <v>154</v>
      </c>
      <c r="L3562" t="s">
        <v>14</v>
      </c>
      <c r="M3562" s="5">
        <v>866.43000000000006</v>
      </c>
    </row>
    <row r="3563" spans="1:13" x14ac:dyDescent="0.15">
      <c r="A3563" s="2">
        <v>45530</v>
      </c>
      <c r="B3563" s="3">
        <f t="shared" si="167"/>
        <v>2025</v>
      </c>
      <c r="C3563" t="str">
        <f t="shared" si="165"/>
        <v>2024-2025</v>
      </c>
      <c r="D3563" t="s">
        <v>147</v>
      </c>
      <c r="E3563" t="s">
        <v>47</v>
      </c>
      <c r="F3563" t="str">
        <f t="shared" si="166"/>
        <v>Western Australia</v>
      </c>
      <c r="G3563" t="s">
        <v>48</v>
      </c>
      <c r="H3563">
        <v>6030</v>
      </c>
      <c r="I3563" t="s">
        <v>11</v>
      </c>
      <c r="J3563" t="s">
        <v>49</v>
      </c>
      <c r="K3563" t="s">
        <v>155</v>
      </c>
      <c r="L3563" t="s">
        <v>20</v>
      </c>
      <c r="M3563" s="5">
        <v>866.95</v>
      </c>
    </row>
    <row r="3564" spans="1:13" x14ac:dyDescent="0.15">
      <c r="A3564" s="2">
        <v>45525</v>
      </c>
      <c r="B3564" s="3">
        <f t="shared" si="167"/>
        <v>2025</v>
      </c>
      <c r="C3564" t="str">
        <f t="shared" si="165"/>
        <v>2024-2025</v>
      </c>
      <c r="D3564" t="s">
        <v>147</v>
      </c>
      <c r="E3564" t="s">
        <v>126</v>
      </c>
      <c r="F3564" t="str">
        <f t="shared" si="166"/>
        <v>Queensland</v>
      </c>
      <c r="G3564" t="s">
        <v>35</v>
      </c>
      <c r="H3564">
        <v>4551</v>
      </c>
      <c r="I3564" t="s">
        <v>11</v>
      </c>
      <c r="J3564" t="s">
        <v>120</v>
      </c>
      <c r="K3564" t="s">
        <v>154</v>
      </c>
      <c r="L3564" t="s">
        <v>14</v>
      </c>
      <c r="M3564" s="5">
        <v>869.43000000000006</v>
      </c>
    </row>
    <row r="3565" spans="1:13" x14ac:dyDescent="0.15">
      <c r="A3565" s="2">
        <v>45025</v>
      </c>
      <c r="B3565" s="3">
        <f t="shared" si="167"/>
        <v>2023</v>
      </c>
      <c r="C3565" t="str">
        <f t="shared" si="165"/>
        <v>2022-2023</v>
      </c>
      <c r="D3565" t="s">
        <v>148</v>
      </c>
      <c r="E3565" t="s">
        <v>34</v>
      </c>
      <c r="F3565" t="str">
        <f t="shared" si="166"/>
        <v>Queensland</v>
      </c>
      <c r="G3565" t="s">
        <v>35</v>
      </c>
      <c r="H3565">
        <v>4802</v>
      </c>
      <c r="I3565" t="s">
        <v>11</v>
      </c>
      <c r="J3565" t="s">
        <v>36</v>
      </c>
      <c r="K3565" t="s">
        <v>155</v>
      </c>
      <c r="L3565" t="s">
        <v>20</v>
      </c>
      <c r="M3565" s="5">
        <v>870.44999999999993</v>
      </c>
    </row>
    <row r="3566" spans="1:13" x14ac:dyDescent="0.15">
      <c r="A3566" s="2">
        <v>45323</v>
      </c>
      <c r="B3566" s="3">
        <f t="shared" si="167"/>
        <v>2024</v>
      </c>
      <c r="C3566" t="str">
        <f t="shared" si="165"/>
        <v>2023-2024</v>
      </c>
      <c r="D3566" t="s">
        <v>147</v>
      </c>
      <c r="E3566" t="s">
        <v>128</v>
      </c>
      <c r="F3566" t="str">
        <f t="shared" si="166"/>
        <v>Western Australia</v>
      </c>
      <c r="G3566" t="s">
        <v>48</v>
      </c>
      <c r="H3566">
        <v>6027</v>
      </c>
      <c r="I3566" t="s">
        <v>11</v>
      </c>
      <c r="J3566" t="s">
        <v>49</v>
      </c>
      <c r="K3566" t="s">
        <v>150</v>
      </c>
      <c r="L3566" t="s">
        <v>18</v>
      </c>
      <c r="M3566" s="5">
        <v>870.48</v>
      </c>
    </row>
    <row r="3567" spans="1:13" x14ac:dyDescent="0.15">
      <c r="A3567" s="2">
        <v>45570</v>
      </c>
      <c r="B3567" s="3">
        <f t="shared" si="167"/>
        <v>2025</v>
      </c>
      <c r="C3567" t="str">
        <f t="shared" si="165"/>
        <v>2024-2025</v>
      </c>
      <c r="D3567" t="s">
        <v>147</v>
      </c>
      <c r="E3567" t="s">
        <v>144</v>
      </c>
      <c r="F3567" t="str">
        <f t="shared" si="166"/>
        <v>Queensland</v>
      </c>
      <c r="G3567" t="s">
        <v>35</v>
      </c>
      <c r="H3567">
        <v>4566</v>
      </c>
      <c r="I3567" t="s">
        <v>11</v>
      </c>
      <c r="J3567" t="s">
        <v>120</v>
      </c>
      <c r="K3567" t="s">
        <v>153</v>
      </c>
      <c r="L3567" t="s">
        <v>16</v>
      </c>
      <c r="M3567" s="5">
        <v>872.49000000000012</v>
      </c>
    </row>
    <row r="3568" spans="1:13" x14ac:dyDescent="0.15">
      <c r="A3568" s="2">
        <v>45391</v>
      </c>
      <c r="B3568" s="3">
        <f t="shared" si="167"/>
        <v>2024</v>
      </c>
      <c r="C3568" t="str">
        <f t="shared" si="165"/>
        <v>2023-2024</v>
      </c>
      <c r="D3568" t="s">
        <v>147</v>
      </c>
      <c r="E3568" t="s">
        <v>113</v>
      </c>
      <c r="F3568" t="str">
        <f t="shared" si="166"/>
        <v>Queensland</v>
      </c>
      <c r="G3568" t="s">
        <v>35</v>
      </c>
      <c r="H3568">
        <v>4215</v>
      </c>
      <c r="I3568" t="s">
        <v>11</v>
      </c>
      <c r="J3568" t="s">
        <v>104</v>
      </c>
      <c r="K3568" t="s">
        <v>154</v>
      </c>
      <c r="L3568" t="s">
        <v>14</v>
      </c>
      <c r="M3568" s="5">
        <v>872.91000000000008</v>
      </c>
    </row>
    <row r="3569" spans="1:13" x14ac:dyDescent="0.15">
      <c r="A3569" s="2">
        <v>45400</v>
      </c>
      <c r="B3569" s="3">
        <f t="shared" si="167"/>
        <v>2024</v>
      </c>
      <c r="C3569" t="str">
        <f t="shared" si="165"/>
        <v>2023-2024</v>
      </c>
      <c r="D3569" t="s">
        <v>147</v>
      </c>
      <c r="E3569" t="s">
        <v>126</v>
      </c>
      <c r="F3569" t="str">
        <f t="shared" si="166"/>
        <v>Queensland</v>
      </c>
      <c r="G3569" t="s">
        <v>35</v>
      </c>
      <c r="H3569">
        <v>4551</v>
      </c>
      <c r="I3569" t="s">
        <v>11</v>
      </c>
      <c r="J3569" t="s">
        <v>120</v>
      </c>
      <c r="K3569" t="s">
        <v>151</v>
      </c>
      <c r="L3569" t="s">
        <v>21</v>
      </c>
      <c r="M3569" s="5">
        <v>873.34</v>
      </c>
    </row>
    <row r="3570" spans="1:13" x14ac:dyDescent="0.15">
      <c r="A3570" s="2">
        <v>45459</v>
      </c>
      <c r="B3570" s="3">
        <f t="shared" si="167"/>
        <v>2024</v>
      </c>
      <c r="C3570" t="str">
        <f t="shared" si="165"/>
        <v>2023-2024</v>
      </c>
      <c r="D3570" t="s">
        <v>148</v>
      </c>
      <c r="E3570" t="s">
        <v>138</v>
      </c>
      <c r="F3570" t="str">
        <f t="shared" si="166"/>
        <v>Queensland</v>
      </c>
      <c r="G3570" t="s">
        <v>35</v>
      </c>
      <c r="H3570">
        <v>4558</v>
      </c>
      <c r="I3570" t="s">
        <v>11</v>
      </c>
      <c r="J3570" t="s">
        <v>120</v>
      </c>
      <c r="K3570" t="s">
        <v>151</v>
      </c>
      <c r="L3570" t="s">
        <v>21</v>
      </c>
      <c r="M3570" s="5">
        <v>873.59</v>
      </c>
    </row>
    <row r="3571" spans="1:13" x14ac:dyDescent="0.15">
      <c r="A3571" s="2">
        <v>45520</v>
      </c>
      <c r="B3571" s="3">
        <f t="shared" si="167"/>
        <v>2025</v>
      </c>
      <c r="C3571" t="str">
        <f t="shared" si="165"/>
        <v>2024-2025</v>
      </c>
      <c r="D3571" t="s">
        <v>147</v>
      </c>
      <c r="E3571" t="s">
        <v>145</v>
      </c>
      <c r="F3571" t="str">
        <f t="shared" si="166"/>
        <v>New South Wales</v>
      </c>
      <c r="G3571" t="s">
        <v>10</v>
      </c>
      <c r="H3571">
        <v>2101</v>
      </c>
      <c r="I3571" t="s">
        <v>11</v>
      </c>
      <c r="J3571" t="s">
        <v>27</v>
      </c>
      <c r="K3571" t="s">
        <v>152</v>
      </c>
      <c r="L3571" t="s">
        <v>13</v>
      </c>
      <c r="M3571" s="5">
        <v>875</v>
      </c>
    </row>
    <row r="3572" spans="1:13" x14ac:dyDescent="0.15">
      <c r="A3572" s="2">
        <v>45090</v>
      </c>
      <c r="B3572" s="3">
        <f t="shared" si="167"/>
        <v>2023</v>
      </c>
      <c r="C3572" t="str">
        <f t="shared" si="165"/>
        <v>2022-2023</v>
      </c>
      <c r="D3572" t="s">
        <v>148</v>
      </c>
      <c r="E3572" t="s">
        <v>34</v>
      </c>
      <c r="F3572" t="str">
        <f t="shared" si="166"/>
        <v>Queensland</v>
      </c>
      <c r="G3572" t="s">
        <v>35</v>
      </c>
      <c r="H3572">
        <v>4802</v>
      </c>
      <c r="I3572" t="s">
        <v>11</v>
      </c>
      <c r="J3572" t="s">
        <v>36</v>
      </c>
      <c r="K3572" t="s">
        <v>150</v>
      </c>
      <c r="L3572" t="s">
        <v>18</v>
      </c>
      <c r="M3572" s="5">
        <v>876.85</v>
      </c>
    </row>
    <row r="3573" spans="1:13" x14ac:dyDescent="0.15">
      <c r="A3573" s="2">
        <v>45064</v>
      </c>
      <c r="B3573" s="3">
        <f t="shared" si="167"/>
        <v>2023</v>
      </c>
      <c r="C3573" t="str">
        <f t="shared" si="165"/>
        <v>2022-2023</v>
      </c>
      <c r="D3573" t="s">
        <v>147</v>
      </c>
      <c r="E3573" t="s">
        <v>123</v>
      </c>
      <c r="F3573" t="str">
        <f t="shared" si="166"/>
        <v>Western Australia</v>
      </c>
      <c r="G3573" t="s">
        <v>48</v>
      </c>
      <c r="H3573">
        <v>6109</v>
      </c>
      <c r="I3573" t="s">
        <v>11</v>
      </c>
      <c r="J3573" t="s">
        <v>94</v>
      </c>
      <c r="K3573" t="s">
        <v>151</v>
      </c>
      <c r="L3573" t="s">
        <v>21</v>
      </c>
      <c r="M3573" s="5">
        <v>877.06999999999994</v>
      </c>
    </row>
    <row r="3574" spans="1:13" x14ac:dyDescent="0.15">
      <c r="A3574" s="2">
        <v>45415</v>
      </c>
      <c r="B3574" s="3">
        <f t="shared" si="167"/>
        <v>2024</v>
      </c>
      <c r="C3574" t="str">
        <f t="shared" si="165"/>
        <v>2023-2024</v>
      </c>
      <c r="D3574" t="s">
        <v>147</v>
      </c>
      <c r="E3574" t="s">
        <v>137</v>
      </c>
      <c r="F3574" t="str">
        <f t="shared" si="166"/>
        <v>New South Wales</v>
      </c>
      <c r="G3574" t="s">
        <v>10</v>
      </c>
      <c r="H3574">
        <v>2031</v>
      </c>
      <c r="I3574" t="s">
        <v>11</v>
      </c>
      <c r="J3574" t="s">
        <v>12</v>
      </c>
      <c r="K3574" t="s">
        <v>19</v>
      </c>
      <c r="L3574" t="s">
        <v>23</v>
      </c>
      <c r="M3574" s="5">
        <v>878.53</v>
      </c>
    </row>
    <row r="3575" spans="1:13" x14ac:dyDescent="0.15">
      <c r="A3575" s="2">
        <v>45286</v>
      </c>
      <c r="B3575" s="3">
        <f t="shared" si="167"/>
        <v>2024</v>
      </c>
      <c r="C3575" t="str">
        <f t="shared" si="165"/>
        <v>2023-2024</v>
      </c>
      <c r="D3575" t="s">
        <v>147</v>
      </c>
      <c r="E3575" t="s">
        <v>89</v>
      </c>
      <c r="F3575" t="str">
        <f t="shared" si="166"/>
        <v>Queensland</v>
      </c>
      <c r="G3575" t="s">
        <v>35</v>
      </c>
      <c r="H3575">
        <v>4655</v>
      </c>
      <c r="I3575" t="s">
        <v>11</v>
      </c>
      <c r="J3575" t="s">
        <v>51</v>
      </c>
      <c r="K3575" t="s">
        <v>151</v>
      </c>
      <c r="L3575" t="s">
        <v>21</v>
      </c>
      <c r="M3575" s="5">
        <v>879.85</v>
      </c>
    </row>
    <row r="3576" spans="1:13" x14ac:dyDescent="0.15">
      <c r="A3576" s="2">
        <v>45174</v>
      </c>
      <c r="B3576" s="3">
        <f t="shared" si="167"/>
        <v>2024</v>
      </c>
      <c r="C3576" t="str">
        <f t="shared" si="165"/>
        <v>2023-2024</v>
      </c>
      <c r="D3576" t="s">
        <v>147</v>
      </c>
      <c r="E3576" t="s">
        <v>83</v>
      </c>
      <c r="F3576" t="str">
        <f t="shared" si="166"/>
        <v>New South Wales</v>
      </c>
      <c r="G3576" t="s">
        <v>10</v>
      </c>
      <c r="H3576">
        <v>2750</v>
      </c>
      <c r="I3576" t="s">
        <v>11</v>
      </c>
      <c r="J3576" t="s">
        <v>25</v>
      </c>
      <c r="K3576" t="s">
        <v>151</v>
      </c>
      <c r="L3576" t="s">
        <v>21</v>
      </c>
      <c r="M3576" s="5">
        <v>879.87</v>
      </c>
    </row>
    <row r="3577" spans="1:13" x14ac:dyDescent="0.15">
      <c r="A3577" s="2">
        <v>45274</v>
      </c>
      <c r="B3577" s="3">
        <f t="shared" si="167"/>
        <v>2024</v>
      </c>
      <c r="C3577" t="str">
        <f t="shared" si="165"/>
        <v>2023-2024</v>
      </c>
      <c r="D3577" t="s">
        <v>147</v>
      </c>
      <c r="E3577" t="s">
        <v>95</v>
      </c>
      <c r="F3577" t="str">
        <f t="shared" si="166"/>
        <v>Victoria</v>
      </c>
      <c r="G3577" t="s">
        <v>45</v>
      </c>
      <c r="H3577">
        <v>3931</v>
      </c>
      <c r="I3577" t="s">
        <v>11</v>
      </c>
      <c r="J3577" t="s">
        <v>55</v>
      </c>
      <c r="K3577" t="s">
        <v>149</v>
      </c>
      <c r="L3577" t="s">
        <v>15</v>
      </c>
      <c r="M3577" s="5">
        <v>882.53</v>
      </c>
    </row>
    <row r="3578" spans="1:13" x14ac:dyDescent="0.15">
      <c r="A3578" s="2">
        <v>45582</v>
      </c>
      <c r="B3578" s="3">
        <f t="shared" si="167"/>
        <v>2025</v>
      </c>
      <c r="C3578" t="str">
        <f t="shared" si="165"/>
        <v>2024-2025</v>
      </c>
      <c r="D3578" t="s">
        <v>147</v>
      </c>
      <c r="E3578" t="s">
        <v>138</v>
      </c>
      <c r="F3578" t="str">
        <f t="shared" si="166"/>
        <v>Queensland</v>
      </c>
      <c r="G3578" t="s">
        <v>35</v>
      </c>
      <c r="H3578">
        <v>4558</v>
      </c>
      <c r="I3578" t="s">
        <v>11</v>
      </c>
      <c r="J3578" t="s">
        <v>120</v>
      </c>
      <c r="K3578" t="s">
        <v>152</v>
      </c>
      <c r="L3578" t="s">
        <v>13</v>
      </c>
      <c r="M3578" s="5">
        <v>882.84</v>
      </c>
    </row>
    <row r="3579" spans="1:13" x14ac:dyDescent="0.15">
      <c r="A3579" s="2">
        <v>45065</v>
      </c>
      <c r="B3579" s="3">
        <f t="shared" si="167"/>
        <v>2023</v>
      </c>
      <c r="C3579" t="str">
        <f t="shared" si="165"/>
        <v>2022-2023</v>
      </c>
      <c r="D3579" t="s">
        <v>147</v>
      </c>
      <c r="E3579" t="s">
        <v>101</v>
      </c>
      <c r="F3579" t="str">
        <f t="shared" si="166"/>
        <v>Victoria</v>
      </c>
      <c r="G3579" t="s">
        <v>45</v>
      </c>
      <c r="H3579">
        <v>3131</v>
      </c>
      <c r="I3579" t="s">
        <v>11</v>
      </c>
      <c r="J3579" t="s">
        <v>63</v>
      </c>
      <c r="K3579" t="s">
        <v>150</v>
      </c>
      <c r="L3579" t="s">
        <v>18</v>
      </c>
      <c r="M3579" s="5">
        <v>884.31999999999994</v>
      </c>
    </row>
    <row r="3580" spans="1:13" x14ac:dyDescent="0.15">
      <c r="A3580" s="2">
        <v>45398</v>
      </c>
      <c r="B3580" s="3">
        <f t="shared" si="167"/>
        <v>2024</v>
      </c>
      <c r="C3580" t="str">
        <f t="shared" si="165"/>
        <v>2023-2024</v>
      </c>
      <c r="D3580" t="s">
        <v>147</v>
      </c>
      <c r="E3580" t="s">
        <v>103</v>
      </c>
      <c r="F3580" t="str">
        <f t="shared" si="166"/>
        <v>Queensland</v>
      </c>
      <c r="G3580" t="s">
        <v>35</v>
      </c>
      <c r="H3580">
        <v>4509</v>
      </c>
      <c r="I3580" t="s">
        <v>11</v>
      </c>
      <c r="J3580" t="s">
        <v>104</v>
      </c>
      <c r="K3580" t="s">
        <v>152</v>
      </c>
      <c r="L3580" t="s">
        <v>13</v>
      </c>
      <c r="M3580" s="5">
        <v>886.66999999999973</v>
      </c>
    </row>
    <row r="3581" spans="1:13" x14ac:dyDescent="0.15">
      <c r="A3581" s="2">
        <v>45315</v>
      </c>
      <c r="B3581" s="3">
        <f t="shared" si="167"/>
        <v>2024</v>
      </c>
      <c r="C3581" t="str">
        <f t="shared" si="165"/>
        <v>2023-2024</v>
      </c>
      <c r="D3581" t="s">
        <v>148</v>
      </c>
      <c r="E3581" t="s">
        <v>72</v>
      </c>
      <c r="F3581" t="str">
        <f t="shared" si="166"/>
        <v>Western Australia</v>
      </c>
      <c r="G3581" t="s">
        <v>48</v>
      </c>
      <c r="H3581">
        <v>6010</v>
      </c>
      <c r="I3581" t="s">
        <v>11</v>
      </c>
      <c r="J3581" t="s">
        <v>49</v>
      </c>
      <c r="K3581" t="s">
        <v>149</v>
      </c>
      <c r="L3581" t="s">
        <v>15</v>
      </c>
      <c r="M3581" s="5">
        <v>887.64</v>
      </c>
    </row>
    <row r="3582" spans="1:13" x14ac:dyDescent="0.15">
      <c r="A3582" s="2">
        <v>45607</v>
      </c>
      <c r="B3582" s="3">
        <f t="shared" si="167"/>
        <v>2025</v>
      </c>
      <c r="C3582" t="str">
        <f t="shared" si="165"/>
        <v>2024-2025</v>
      </c>
      <c r="D3582" t="s">
        <v>147</v>
      </c>
      <c r="E3582" t="s">
        <v>64</v>
      </c>
      <c r="F3582" t="str">
        <f t="shared" si="166"/>
        <v>Victoria</v>
      </c>
      <c r="G3582" t="s">
        <v>45</v>
      </c>
      <c r="H3582">
        <v>3199</v>
      </c>
      <c r="I3582" t="s">
        <v>11</v>
      </c>
      <c r="J3582" t="s">
        <v>63</v>
      </c>
      <c r="K3582" t="s">
        <v>154</v>
      </c>
      <c r="L3582" t="s">
        <v>14</v>
      </c>
      <c r="M3582" s="5">
        <v>887.92999999999984</v>
      </c>
    </row>
    <row r="3583" spans="1:13" x14ac:dyDescent="0.15">
      <c r="A3583" s="2">
        <v>45476</v>
      </c>
      <c r="B3583" s="3">
        <f t="shared" si="167"/>
        <v>2025</v>
      </c>
      <c r="C3583" t="str">
        <f t="shared" si="165"/>
        <v>2024-2025</v>
      </c>
      <c r="D3583" t="s">
        <v>147</v>
      </c>
      <c r="E3583" t="s">
        <v>39</v>
      </c>
      <c r="F3583" t="str">
        <f t="shared" si="166"/>
        <v>South Australia</v>
      </c>
      <c r="G3583" t="s">
        <v>32</v>
      </c>
      <c r="H3583">
        <v>5343</v>
      </c>
      <c r="I3583" t="s">
        <v>11</v>
      </c>
      <c r="J3583" t="s">
        <v>38</v>
      </c>
      <c r="K3583" t="s">
        <v>149</v>
      </c>
      <c r="L3583" t="s">
        <v>15</v>
      </c>
      <c r="M3583" s="5">
        <v>888.10000000000014</v>
      </c>
    </row>
    <row r="3584" spans="1:13" x14ac:dyDescent="0.15">
      <c r="A3584" s="2">
        <v>45364</v>
      </c>
      <c r="B3584" s="3">
        <f t="shared" si="167"/>
        <v>2024</v>
      </c>
      <c r="C3584" t="str">
        <f t="shared" si="165"/>
        <v>2023-2024</v>
      </c>
      <c r="D3584" t="s">
        <v>147</v>
      </c>
      <c r="E3584" t="s">
        <v>132</v>
      </c>
      <c r="F3584" t="str">
        <f t="shared" si="166"/>
        <v>New South Wales</v>
      </c>
      <c r="G3584" t="s">
        <v>10</v>
      </c>
      <c r="H3584">
        <v>2800</v>
      </c>
      <c r="I3584" t="s">
        <v>11</v>
      </c>
      <c r="J3584" t="s">
        <v>25</v>
      </c>
      <c r="K3584" t="s">
        <v>157</v>
      </c>
      <c r="L3584" t="s">
        <v>22</v>
      </c>
      <c r="M3584" s="5">
        <v>891.40000000000009</v>
      </c>
    </row>
    <row r="3585" spans="1:13" x14ac:dyDescent="0.15">
      <c r="A3585" s="2">
        <v>45180</v>
      </c>
      <c r="B3585" s="3">
        <f t="shared" si="167"/>
        <v>2024</v>
      </c>
      <c r="C3585" t="str">
        <f t="shared" si="165"/>
        <v>2023-2024</v>
      </c>
      <c r="D3585" t="s">
        <v>147</v>
      </c>
      <c r="E3585" t="s">
        <v>65</v>
      </c>
      <c r="F3585" t="str">
        <f t="shared" si="166"/>
        <v>New South Wales</v>
      </c>
      <c r="G3585" t="s">
        <v>10</v>
      </c>
      <c r="H3585">
        <v>2541</v>
      </c>
      <c r="I3585" t="s">
        <v>11</v>
      </c>
      <c r="J3585" t="s">
        <v>58</v>
      </c>
      <c r="K3585" t="s">
        <v>154</v>
      </c>
      <c r="L3585" t="s">
        <v>14</v>
      </c>
      <c r="M3585" s="5">
        <v>892.11000000000013</v>
      </c>
    </row>
    <row r="3586" spans="1:13" x14ac:dyDescent="0.15">
      <c r="A3586" s="2">
        <v>44927</v>
      </c>
      <c r="B3586" s="3">
        <f t="shared" si="167"/>
        <v>2023</v>
      </c>
      <c r="C3586" t="str">
        <f t="shared" ref="C3586:C3649" si="168">IF(MONTH(A3586) &gt;= 7, YEAR(A3586) &amp; "-" &amp; YEAR(A3586) + 1, YEAR(A3586) - 1 &amp; "-" &amp; YEAR(A3586))</f>
        <v>2022-2023</v>
      </c>
      <c r="D3586" t="s">
        <v>147</v>
      </c>
      <c r="E3586" t="s">
        <v>69</v>
      </c>
      <c r="F3586" t="str">
        <f t="shared" ref="F3586:F3649" si="169">IF(G3586="WA","Western Australia",
IF(G3586="NSW","New South Wales",
IF(G3586="QLD","Queensland",
IF(G3586="VIC","Victoria",
IF(G3586="TAS","Tasmania",
IF(G3586="SA","South Australia",
IF(G3586="NT","Northern Territory",
IF(G3586="ACT","Australian Capital Territory",G3586))))))))</f>
        <v>Tasmania</v>
      </c>
      <c r="G3586" t="s">
        <v>70</v>
      </c>
      <c r="H3586">
        <v>7018</v>
      </c>
      <c r="I3586" t="s">
        <v>11</v>
      </c>
      <c r="J3586" t="s">
        <v>71</v>
      </c>
      <c r="K3586" t="s">
        <v>153</v>
      </c>
      <c r="L3586" t="s">
        <v>16</v>
      </c>
      <c r="M3586" s="5">
        <v>893.23</v>
      </c>
    </row>
    <row r="3587" spans="1:13" x14ac:dyDescent="0.15">
      <c r="A3587" s="2">
        <v>45107</v>
      </c>
      <c r="B3587" s="3">
        <f t="shared" ref="B3587:B3650" si="170">IF(MONTH(A3587)&gt;=7,YEAR(A3587)+1,YEAR(A3587))</f>
        <v>2023</v>
      </c>
      <c r="C3587" t="str">
        <f t="shared" si="168"/>
        <v>2022-2023</v>
      </c>
      <c r="D3587" t="s">
        <v>147</v>
      </c>
      <c r="E3587" t="s">
        <v>85</v>
      </c>
      <c r="F3587" t="str">
        <f t="shared" si="169"/>
        <v>Queensland</v>
      </c>
      <c r="G3587" t="s">
        <v>35</v>
      </c>
      <c r="H3587">
        <v>4883</v>
      </c>
      <c r="I3587" t="s">
        <v>11</v>
      </c>
      <c r="J3587" t="s">
        <v>36</v>
      </c>
      <c r="K3587" t="s">
        <v>151</v>
      </c>
      <c r="L3587" t="s">
        <v>21</v>
      </c>
      <c r="M3587" s="5">
        <v>893.95</v>
      </c>
    </row>
    <row r="3588" spans="1:13" x14ac:dyDescent="0.15">
      <c r="A3588" s="2">
        <v>45495</v>
      </c>
      <c r="B3588" s="3">
        <f t="shared" si="170"/>
        <v>2025</v>
      </c>
      <c r="C3588" t="str">
        <f t="shared" si="168"/>
        <v>2024-2025</v>
      </c>
      <c r="D3588" t="s">
        <v>147</v>
      </c>
      <c r="E3588" t="s">
        <v>79</v>
      </c>
      <c r="F3588" t="str">
        <f t="shared" si="169"/>
        <v>Australian Capital Territory</v>
      </c>
      <c r="G3588" t="s">
        <v>80</v>
      </c>
      <c r="H3588">
        <v>2617</v>
      </c>
      <c r="I3588" t="s">
        <v>11</v>
      </c>
      <c r="J3588" t="s">
        <v>58</v>
      </c>
      <c r="K3588" t="s">
        <v>155</v>
      </c>
      <c r="L3588" t="s">
        <v>20</v>
      </c>
      <c r="M3588" s="5">
        <v>893.98999999999978</v>
      </c>
    </row>
    <row r="3589" spans="1:13" x14ac:dyDescent="0.15">
      <c r="A3589" s="2">
        <v>45158</v>
      </c>
      <c r="B3589" s="3">
        <f t="shared" si="170"/>
        <v>2024</v>
      </c>
      <c r="C3589" t="str">
        <f t="shared" si="168"/>
        <v>2023-2024</v>
      </c>
      <c r="D3589" t="s">
        <v>147</v>
      </c>
      <c r="E3589" t="s">
        <v>139</v>
      </c>
      <c r="F3589" t="str">
        <f t="shared" si="169"/>
        <v>New South Wales</v>
      </c>
      <c r="G3589" t="s">
        <v>10</v>
      </c>
      <c r="H3589">
        <v>2020</v>
      </c>
      <c r="I3589" t="s">
        <v>11</v>
      </c>
      <c r="J3589" t="s">
        <v>12</v>
      </c>
      <c r="K3589" t="s">
        <v>151</v>
      </c>
      <c r="L3589" t="s">
        <v>21</v>
      </c>
      <c r="M3589" s="5">
        <v>894.97</v>
      </c>
    </row>
    <row r="3590" spans="1:13" x14ac:dyDescent="0.15">
      <c r="A3590" s="2">
        <v>45034</v>
      </c>
      <c r="B3590" s="3">
        <f t="shared" si="170"/>
        <v>2023</v>
      </c>
      <c r="C3590" t="str">
        <f t="shared" si="168"/>
        <v>2022-2023</v>
      </c>
      <c r="D3590" t="s">
        <v>148</v>
      </c>
      <c r="E3590" t="s">
        <v>54</v>
      </c>
      <c r="F3590" t="str">
        <f t="shared" si="169"/>
        <v>Victoria</v>
      </c>
      <c r="G3590" t="s">
        <v>45</v>
      </c>
      <c r="H3590">
        <v>3977</v>
      </c>
      <c r="I3590" t="s">
        <v>11</v>
      </c>
      <c r="J3590" t="s">
        <v>55</v>
      </c>
      <c r="K3590" t="s">
        <v>150</v>
      </c>
      <c r="L3590" t="s">
        <v>18</v>
      </c>
      <c r="M3590" s="5">
        <v>895.24</v>
      </c>
    </row>
    <row r="3591" spans="1:13" x14ac:dyDescent="0.15">
      <c r="A3591" s="2">
        <v>45220</v>
      </c>
      <c r="B3591" s="3">
        <f t="shared" si="170"/>
        <v>2024</v>
      </c>
      <c r="C3591" t="str">
        <f t="shared" si="168"/>
        <v>2023-2024</v>
      </c>
      <c r="D3591" t="s">
        <v>147</v>
      </c>
      <c r="E3591" t="s">
        <v>131</v>
      </c>
      <c r="F3591" t="str">
        <f t="shared" si="169"/>
        <v>Western Australia</v>
      </c>
      <c r="G3591" t="s">
        <v>48</v>
      </c>
      <c r="H3591">
        <v>6530</v>
      </c>
      <c r="I3591" t="s">
        <v>11</v>
      </c>
      <c r="J3591" t="s">
        <v>77</v>
      </c>
      <c r="K3591" t="s">
        <v>154</v>
      </c>
      <c r="L3591" t="s">
        <v>14</v>
      </c>
      <c r="M3591" s="5">
        <v>895.92000000000007</v>
      </c>
    </row>
    <row r="3592" spans="1:13" x14ac:dyDescent="0.15">
      <c r="A3592" s="2">
        <v>45002</v>
      </c>
      <c r="B3592" s="3">
        <f t="shared" si="170"/>
        <v>2023</v>
      </c>
      <c r="C3592" t="str">
        <f t="shared" si="168"/>
        <v>2022-2023</v>
      </c>
      <c r="D3592" t="s">
        <v>147</v>
      </c>
      <c r="E3592" t="s">
        <v>114</v>
      </c>
      <c r="F3592" t="str">
        <f t="shared" si="169"/>
        <v>Victoria</v>
      </c>
      <c r="G3592" t="s">
        <v>45</v>
      </c>
      <c r="H3592">
        <v>3551</v>
      </c>
      <c r="I3592" t="s">
        <v>11</v>
      </c>
      <c r="J3592" t="s">
        <v>60</v>
      </c>
      <c r="K3592" t="s">
        <v>19</v>
      </c>
      <c r="L3592" t="s">
        <v>23</v>
      </c>
      <c r="M3592" s="5">
        <v>896.08</v>
      </c>
    </row>
    <row r="3593" spans="1:13" x14ac:dyDescent="0.15">
      <c r="A3593" s="2">
        <v>45069</v>
      </c>
      <c r="B3593" s="3">
        <f t="shared" si="170"/>
        <v>2023</v>
      </c>
      <c r="C3593" t="str">
        <f t="shared" si="168"/>
        <v>2022-2023</v>
      </c>
      <c r="D3593" t="s">
        <v>147</v>
      </c>
      <c r="E3593" t="s">
        <v>137</v>
      </c>
      <c r="F3593" t="str">
        <f t="shared" si="169"/>
        <v>New South Wales</v>
      </c>
      <c r="G3593" t="s">
        <v>10</v>
      </c>
      <c r="H3593">
        <v>2031</v>
      </c>
      <c r="I3593" t="s">
        <v>11</v>
      </c>
      <c r="J3593" t="s">
        <v>12</v>
      </c>
      <c r="K3593" t="s">
        <v>150</v>
      </c>
      <c r="L3593" t="s">
        <v>18</v>
      </c>
      <c r="M3593" s="5">
        <v>898.7</v>
      </c>
    </row>
    <row r="3594" spans="1:13" x14ac:dyDescent="0.15">
      <c r="A3594" s="2">
        <v>45038</v>
      </c>
      <c r="B3594" s="3">
        <f t="shared" si="170"/>
        <v>2023</v>
      </c>
      <c r="C3594" t="str">
        <f t="shared" si="168"/>
        <v>2022-2023</v>
      </c>
      <c r="D3594" t="s">
        <v>148</v>
      </c>
      <c r="E3594" t="s">
        <v>100</v>
      </c>
      <c r="F3594" t="str">
        <f t="shared" si="169"/>
        <v>Western Australia</v>
      </c>
      <c r="G3594" t="s">
        <v>48</v>
      </c>
      <c r="H3594">
        <v>6021</v>
      </c>
      <c r="I3594" t="s">
        <v>11</v>
      </c>
      <c r="J3594" t="s">
        <v>49</v>
      </c>
      <c r="K3594" t="s">
        <v>151</v>
      </c>
      <c r="L3594" t="s">
        <v>21</v>
      </c>
      <c r="M3594" s="5">
        <v>898.84</v>
      </c>
    </row>
    <row r="3595" spans="1:13" x14ac:dyDescent="0.15">
      <c r="A3595" s="2">
        <v>45544</v>
      </c>
      <c r="B3595" s="3">
        <f t="shared" si="170"/>
        <v>2025</v>
      </c>
      <c r="C3595" t="str">
        <f t="shared" si="168"/>
        <v>2024-2025</v>
      </c>
      <c r="D3595" t="s">
        <v>147</v>
      </c>
      <c r="E3595" t="s">
        <v>86</v>
      </c>
      <c r="F3595" t="str">
        <f t="shared" si="169"/>
        <v>New South Wales</v>
      </c>
      <c r="G3595" t="s">
        <v>10</v>
      </c>
      <c r="H3595">
        <v>2064</v>
      </c>
      <c r="I3595" t="s">
        <v>11</v>
      </c>
      <c r="J3595" t="s">
        <v>12</v>
      </c>
      <c r="K3595" t="s">
        <v>151</v>
      </c>
      <c r="L3595" t="s">
        <v>21</v>
      </c>
      <c r="M3595" s="5">
        <v>898.8599999999999</v>
      </c>
    </row>
    <row r="3596" spans="1:13" x14ac:dyDescent="0.15">
      <c r="A3596" s="2">
        <v>45169</v>
      </c>
      <c r="B3596" s="3">
        <f t="shared" si="170"/>
        <v>2024</v>
      </c>
      <c r="C3596" t="str">
        <f t="shared" si="168"/>
        <v>2023-2024</v>
      </c>
      <c r="D3596" t="s">
        <v>148</v>
      </c>
      <c r="E3596" t="s">
        <v>85</v>
      </c>
      <c r="F3596" t="str">
        <f t="shared" si="169"/>
        <v>Queensland</v>
      </c>
      <c r="G3596" t="s">
        <v>35</v>
      </c>
      <c r="H3596">
        <v>4883</v>
      </c>
      <c r="I3596" t="s">
        <v>11</v>
      </c>
      <c r="J3596" t="s">
        <v>36</v>
      </c>
      <c r="K3596" t="s">
        <v>151</v>
      </c>
      <c r="L3596" t="s">
        <v>21</v>
      </c>
      <c r="M3596" s="5">
        <v>899.55</v>
      </c>
    </row>
    <row r="3597" spans="1:13" x14ac:dyDescent="0.15">
      <c r="A3597" s="2">
        <v>45336</v>
      </c>
      <c r="B3597" s="3">
        <f t="shared" si="170"/>
        <v>2024</v>
      </c>
      <c r="C3597" t="str">
        <f t="shared" si="168"/>
        <v>2023-2024</v>
      </c>
      <c r="D3597" t="s">
        <v>148</v>
      </c>
      <c r="E3597" t="s">
        <v>135</v>
      </c>
      <c r="F3597" t="str">
        <f t="shared" si="169"/>
        <v>Victoria</v>
      </c>
      <c r="G3597" t="s">
        <v>45</v>
      </c>
      <c r="H3597">
        <v>3550</v>
      </c>
      <c r="I3597" t="s">
        <v>11</v>
      </c>
      <c r="J3597" t="s">
        <v>60</v>
      </c>
      <c r="K3597" t="s">
        <v>19</v>
      </c>
      <c r="L3597" t="s">
        <v>23</v>
      </c>
      <c r="M3597" s="5">
        <v>901.28999999999985</v>
      </c>
    </row>
    <row r="3598" spans="1:13" x14ac:dyDescent="0.15">
      <c r="A3598" s="2">
        <v>45533</v>
      </c>
      <c r="B3598" s="3">
        <f t="shared" si="170"/>
        <v>2025</v>
      </c>
      <c r="C3598" t="str">
        <f t="shared" si="168"/>
        <v>2024-2025</v>
      </c>
      <c r="D3598" t="s">
        <v>147</v>
      </c>
      <c r="E3598" t="s">
        <v>113</v>
      </c>
      <c r="F3598" t="str">
        <f t="shared" si="169"/>
        <v>Queensland</v>
      </c>
      <c r="G3598" t="s">
        <v>35</v>
      </c>
      <c r="H3598">
        <v>4215</v>
      </c>
      <c r="I3598" t="s">
        <v>11</v>
      </c>
      <c r="J3598" t="s">
        <v>104</v>
      </c>
      <c r="K3598" t="s">
        <v>156</v>
      </c>
      <c r="L3598" t="s">
        <v>17</v>
      </c>
      <c r="M3598" s="5">
        <v>902.49</v>
      </c>
    </row>
    <row r="3599" spans="1:13" x14ac:dyDescent="0.15">
      <c r="A3599" s="2">
        <v>45405</v>
      </c>
      <c r="B3599" s="3">
        <f t="shared" si="170"/>
        <v>2024</v>
      </c>
      <c r="C3599" t="str">
        <f t="shared" si="168"/>
        <v>2023-2024</v>
      </c>
      <c r="D3599" t="s">
        <v>147</v>
      </c>
      <c r="E3599" t="s">
        <v>136</v>
      </c>
      <c r="F3599" t="str">
        <f t="shared" si="169"/>
        <v>Victoria</v>
      </c>
      <c r="G3599" t="s">
        <v>45</v>
      </c>
      <c r="H3599">
        <v>3175</v>
      </c>
      <c r="I3599" t="s">
        <v>11</v>
      </c>
      <c r="J3599" t="s">
        <v>63</v>
      </c>
      <c r="K3599" t="s">
        <v>151</v>
      </c>
      <c r="L3599" t="s">
        <v>21</v>
      </c>
      <c r="M3599" s="5">
        <v>903.78</v>
      </c>
    </row>
    <row r="3600" spans="1:13" x14ac:dyDescent="0.15">
      <c r="A3600" s="2">
        <v>45599</v>
      </c>
      <c r="B3600" s="3">
        <f t="shared" si="170"/>
        <v>2025</v>
      </c>
      <c r="C3600" t="str">
        <f t="shared" si="168"/>
        <v>2024-2025</v>
      </c>
      <c r="D3600" t="s">
        <v>148</v>
      </c>
      <c r="E3600" t="s">
        <v>135</v>
      </c>
      <c r="F3600" t="str">
        <f t="shared" si="169"/>
        <v>Victoria</v>
      </c>
      <c r="G3600" t="s">
        <v>45</v>
      </c>
      <c r="H3600">
        <v>3550</v>
      </c>
      <c r="I3600" t="s">
        <v>11</v>
      </c>
      <c r="J3600" t="s">
        <v>60</v>
      </c>
      <c r="K3600" t="s">
        <v>157</v>
      </c>
      <c r="L3600" t="s">
        <v>22</v>
      </c>
      <c r="M3600" s="5">
        <v>903.89</v>
      </c>
    </row>
    <row r="3601" spans="1:13" x14ac:dyDescent="0.15">
      <c r="A3601" s="2">
        <v>45135</v>
      </c>
      <c r="B3601" s="3">
        <f t="shared" si="170"/>
        <v>2024</v>
      </c>
      <c r="C3601" t="str">
        <f t="shared" si="168"/>
        <v>2023-2024</v>
      </c>
      <c r="D3601" t="s">
        <v>147</v>
      </c>
      <c r="E3601" t="s">
        <v>57</v>
      </c>
      <c r="F3601" t="str">
        <f t="shared" si="169"/>
        <v>New South Wales</v>
      </c>
      <c r="G3601" t="s">
        <v>10</v>
      </c>
      <c r="H3601">
        <v>2560</v>
      </c>
      <c r="I3601" t="s">
        <v>11</v>
      </c>
      <c r="J3601" t="s">
        <v>58</v>
      </c>
      <c r="K3601" t="s">
        <v>19</v>
      </c>
      <c r="L3601" t="s">
        <v>23</v>
      </c>
      <c r="M3601" s="5">
        <v>903.99</v>
      </c>
    </row>
    <row r="3602" spans="1:13" x14ac:dyDescent="0.15">
      <c r="A3602" s="2">
        <v>45400</v>
      </c>
      <c r="B3602" s="3">
        <f t="shared" si="170"/>
        <v>2024</v>
      </c>
      <c r="C3602" t="str">
        <f t="shared" si="168"/>
        <v>2023-2024</v>
      </c>
      <c r="D3602" t="s">
        <v>148</v>
      </c>
      <c r="E3602" t="s">
        <v>54</v>
      </c>
      <c r="F3602" t="str">
        <f t="shared" si="169"/>
        <v>Victoria</v>
      </c>
      <c r="G3602" t="s">
        <v>45</v>
      </c>
      <c r="H3602">
        <v>3977</v>
      </c>
      <c r="I3602" t="s">
        <v>11</v>
      </c>
      <c r="J3602" t="s">
        <v>55</v>
      </c>
      <c r="K3602" t="s">
        <v>153</v>
      </c>
      <c r="L3602" t="s">
        <v>16</v>
      </c>
      <c r="M3602" s="5">
        <v>906.07999999999993</v>
      </c>
    </row>
    <row r="3603" spans="1:13" x14ac:dyDescent="0.15">
      <c r="A3603" s="2">
        <v>45390</v>
      </c>
      <c r="B3603" s="3">
        <f t="shared" si="170"/>
        <v>2024</v>
      </c>
      <c r="C3603" t="str">
        <f t="shared" si="168"/>
        <v>2023-2024</v>
      </c>
      <c r="D3603" t="s">
        <v>148</v>
      </c>
      <c r="E3603" t="s">
        <v>131</v>
      </c>
      <c r="F3603" t="str">
        <f t="shared" si="169"/>
        <v>Western Australia</v>
      </c>
      <c r="G3603" t="s">
        <v>48</v>
      </c>
      <c r="H3603">
        <v>6530</v>
      </c>
      <c r="I3603" t="s">
        <v>11</v>
      </c>
      <c r="J3603" t="s">
        <v>77</v>
      </c>
      <c r="K3603" t="s">
        <v>154</v>
      </c>
      <c r="L3603" t="s">
        <v>14</v>
      </c>
      <c r="M3603" s="5">
        <v>908.5100000000001</v>
      </c>
    </row>
    <row r="3604" spans="1:13" x14ac:dyDescent="0.15">
      <c r="A3604" s="2">
        <v>44951</v>
      </c>
      <c r="B3604" s="3">
        <f t="shared" si="170"/>
        <v>2023</v>
      </c>
      <c r="C3604" t="str">
        <f t="shared" si="168"/>
        <v>2022-2023</v>
      </c>
      <c r="D3604" t="s">
        <v>147</v>
      </c>
      <c r="E3604" t="s">
        <v>121</v>
      </c>
      <c r="F3604" t="str">
        <f t="shared" si="169"/>
        <v>Queensland</v>
      </c>
      <c r="G3604" t="s">
        <v>35</v>
      </c>
      <c r="H3604">
        <v>4700</v>
      </c>
      <c r="I3604" t="s">
        <v>11</v>
      </c>
      <c r="J3604" t="s">
        <v>51</v>
      </c>
      <c r="K3604" t="s">
        <v>153</v>
      </c>
      <c r="L3604" t="s">
        <v>16</v>
      </c>
      <c r="M3604" s="5">
        <v>912.27</v>
      </c>
    </row>
    <row r="3605" spans="1:13" x14ac:dyDescent="0.15">
      <c r="A3605" s="2">
        <v>44985</v>
      </c>
      <c r="B3605" s="3">
        <f t="shared" si="170"/>
        <v>2023</v>
      </c>
      <c r="C3605" t="str">
        <f t="shared" si="168"/>
        <v>2022-2023</v>
      </c>
      <c r="D3605" t="s">
        <v>147</v>
      </c>
      <c r="E3605" t="s">
        <v>107</v>
      </c>
      <c r="F3605" t="str">
        <f t="shared" si="169"/>
        <v>Queensland</v>
      </c>
      <c r="G3605" t="s">
        <v>35</v>
      </c>
      <c r="H3605">
        <v>4220</v>
      </c>
      <c r="I3605" t="s">
        <v>11</v>
      </c>
      <c r="J3605" t="s">
        <v>104</v>
      </c>
      <c r="K3605" t="s">
        <v>152</v>
      </c>
      <c r="L3605" t="s">
        <v>13</v>
      </c>
      <c r="M3605" s="5">
        <v>915.31999999999982</v>
      </c>
    </row>
    <row r="3606" spans="1:13" x14ac:dyDescent="0.15">
      <c r="A3606" s="2">
        <v>45426</v>
      </c>
      <c r="B3606" s="3">
        <f t="shared" si="170"/>
        <v>2024</v>
      </c>
      <c r="C3606" t="str">
        <f t="shared" si="168"/>
        <v>2023-2024</v>
      </c>
      <c r="D3606" t="s">
        <v>147</v>
      </c>
      <c r="E3606" t="s">
        <v>145</v>
      </c>
      <c r="F3606" t="str">
        <f t="shared" si="169"/>
        <v>New South Wales</v>
      </c>
      <c r="G3606" t="s">
        <v>10</v>
      </c>
      <c r="H3606">
        <v>2101</v>
      </c>
      <c r="I3606" t="s">
        <v>11</v>
      </c>
      <c r="J3606" t="s">
        <v>27</v>
      </c>
      <c r="K3606" t="s">
        <v>151</v>
      </c>
      <c r="L3606" t="s">
        <v>21</v>
      </c>
      <c r="M3606" s="5">
        <v>915.68</v>
      </c>
    </row>
    <row r="3607" spans="1:13" x14ac:dyDescent="0.15">
      <c r="A3607" s="2">
        <v>45557</v>
      </c>
      <c r="B3607" s="3">
        <f t="shared" si="170"/>
        <v>2025</v>
      </c>
      <c r="C3607" t="str">
        <f t="shared" si="168"/>
        <v>2024-2025</v>
      </c>
      <c r="D3607" t="s">
        <v>147</v>
      </c>
      <c r="E3607" t="s">
        <v>123</v>
      </c>
      <c r="F3607" t="str">
        <f t="shared" si="169"/>
        <v>Western Australia</v>
      </c>
      <c r="G3607" t="s">
        <v>48</v>
      </c>
      <c r="H3607">
        <v>6109</v>
      </c>
      <c r="I3607" t="s">
        <v>11</v>
      </c>
      <c r="J3607" t="s">
        <v>94</v>
      </c>
      <c r="K3607" t="s">
        <v>151</v>
      </c>
      <c r="L3607" t="s">
        <v>21</v>
      </c>
      <c r="M3607" s="5">
        <v>915.68000000000006</v>
      </c>
    </row>
    <row r="3608" spans="1:13" x14ac:dyDescent="0.15">
      <c r="A3608" s="2">
        <v>45322</v>
      </c>
      <c r="B3608" s="3">
        <f t="shared" si="170"/>
        <v>2024</v>
      </c>
      <c r="C3608" t="str">
        <f t="shared" si="168"/>
        <v>2023-2024</v>
      </c>
      <c r="D3608" t="s">
        <v>147</v>
      </c>
      <c r="E3608" t="s">
        <v>132</v>
      </c>
      <c r="F3608" t="str">
        <f t="shared" si="169"/>
        <v>New South Wales</v>
      </c>
      <c r="G3608" t="s">
        <v>10</v>
      </c>
      <c r="H3608">
        <v>2800</v>
      </c>
      <c r="I3608" t="s">
        <v>11</v>
      </c>
      <c r="J3608" t="s">
        <v>25</v>
      </c>
      <c r="K3608" t="s">
        <v>156</v>
      </c>
      <c r="L3608" t="s">
        <v>17</v>
      </c>
      <c r="M3608" s="5">
        <v>915.76</v>
      </c>
    </row>
    <row r="3609" spans="1:13" x14ac:dyDescent="0.15">
      <c r="A3609" s="2">
        <v>45220</v>
      </c>
      <c r="B3609" s="3">
        <f t="shared" si="170"/>
        <v>2024</v>
      </c>
      <c r="C3609" t="str">
        <f t="shared" si="168"/>
        <v>2023-2024</v>
      </c>
      <c r="D3609" t="s">
        <v>147</v>
      </c>
      <c r="E3609" t="s">
        <v>57</v>
      </c>
      <c r="F3609" t="str">
        <f t="shared" si="169"/>
        <v>New South Wales</v>
      </c>
      <c r="G3609" t="s">
        <v>10</v>
      </c>
      <c r="H3609">
        <v>2560</v>
      </c>
      <c r="I3609" t="s">
        <v>11</v>
      </c>
      <c r="J3609" t="s">
        <v>58</v>
      </c>
      <c r="K3609" t="s">
        <v>152</v>
      </c>
      <c r="L3609" t="s">
        <v>13</v>
      </c>
      <c r="M3609" s="5">
        <v>918.01999999999975</v>
      </c>
    </row>
    <row r="3610" spans="1:13" x14ac:dyDescent="0.15">
      <c r="A3610" s="2">
        <v>45143</v>
      </c>
      <c r="B3610" s="3">
        <f t="shared" si="170"/>
        <v>2024</v>
      </c>
      <c r="C3610" t="str">
        <f t="shared" si="168"/>
        <v>2023-2024</v>
      </c>
      <c r="D3610" t="s">
        <v>148</v>
      </c>
      <c r="E3610" t="s">
        <v>91</v>
      </c>
      <c r="F3610" t="str">
        <f t="shared" si="169"/>
        <v>Victoria</v>
      </c>
      <c r="G3610" t="s">
        <v>45</v>
      </c>
      <c r="H3610">
        <v>3690</v>
      </c>
      <c r="I3610" t="s">
        <v>11</v>
      </c>
      <c r="J3610" t="s">
        <v>55</v>
      </c>
      <c r="K3610" t="s">
        <v>151</v>
      </c>
      <c r="L3610" t="s">
        <v>21</v>
      </c>
      <c r="M3610" s="5">
        <v>918.2399999999999</v>
      </c>
    </row>
    <row r="3611" spans="1:13" x14ac:dyDescent="0.15">
      <c r="A3611" s="2">
        <v>45107</v>
      </c>
      <c r="B3611" s="3">
        <f t="shared" si="170"/>
        <v>2023</v>
      </c>
      <c r="C3611" t="str">
        <f t="shared" si="168"/>
        <v>2022-2023</v>
      </c>
      <c r="D3611" t="s">
        <v>148</v>
      </c>
      <c r="E3611" t="s">
        <v>86</v>
      </c>
      <c r="F3611" t="str">
        <f t="shared" si="169"/>
        <v>New South Wales</v>
      </c>
      <c r="G3611" t="s">
        <v>10</v>
      </c>
      <c r="H3611">
        <v>2064</v>
      </c>
      <c r="I3611" t="s">
        <v>11</v>
      </c>
      <c r="J3611" t="s">
        <v>12</v>
      </c>
      <c r="K3611" t="s">
        <v>149</v>
      </c>
      <c r="L3611" t="s">
        <v>15</v>
      </c>
      <c r="M3611" s="5">
        <v>918.24</v>
      </c>
    </row>
    <row r="3612" spans="1:13" x14ac:dyDescent="0.15">
      <c r="A3612" s="2">
        <v>45588</v>
      </c>
      <c r="B3612" s="3">
        <f t="shared" si="170"/>
        <v>2025</v>
      </c>
      <c r="C3612" t="str">
        <f t="shared" si="168"/>
        <v>2024-2025</v>
      </c>
      <c r="D3612" t="s">
        <v>147</v>
      </c>
      <c r="E3612" t="s">
        <v>99</v>
      </c>
      <c r="F3612" t="str">
        <f t="shared" si="169"/>
        <v>Victoria</v>
      </c>
      <c r="G3612" t="s">
        <v>45</v>
      </c>
      <c r="H3612">
        <v>3148</v>
      </c>
      <c r="I3612" t="s">
        <v>11</v>
      </c>
      <c r="J3612" t="s">
        <v>63</v>
      </c>
      <c r="K3612" t="s">
        <v>154</v>
      </c>
      <c r="L3612" t="s">
        <v>14</v>
      </c>
      <c r="M3612" s="5">
        <v>920.17000000000007</v>
      </c>
    </row>
    <row r="3613" spans="1:13" x14ac:dyDescent="0.15">
      <c r="A3613" s="2">
        <v>45280</v>
      </c>
      <c r="B3613" s="3">
        <f t="shared" si="170"/>
        <v>2024</v>
      </c>
      <c r="C3613" t="str">
        <f t="shared" si="168"/>
        <v>2023-2024</v>
      </c>
      <c r="D3613" t="s">
        <v>147</v>
      </c>
      <c r="E3613" t="s">
        <v>57</v>
      </c>
      <c r="F3613" t="str">
        <f t="shared" si="169"/>
        <v>New South Wales</v>
      </c>
      <c r="G3613" t="s">
        <v>10</v>
      </c>
      <c r="H3613">
        <v>2560</v>
      </c>
      <c r="I3613" t="s">
        <v>11</v>
      </c>
      <c r="J3613" t="s">
        <v>58</v>
      </c>
      <c r="K3613" t="s">
        <v>154</v>
      </c>
      <c r="L3613" t="s">
        <v>14</v>
      </c>
      <c r="M3613" s="5">
        <v>921.45999999999992</v>
      </c>
    </row>
    <row r="3614" spans="1:13" x14ac:dyDescent="0.15">
      <c r="A3614" s="2">
        <v>45473</v>
      </c>
      <c r="B3614" s="3">
        <f t="shared" si="170"/>
        <v>2024</v>
      </c>
      <c r="C3614" t="str">
        <f t="shared" si="168"/>
        <v>2023-2024</v>
      </c>
      <c r="D3614" t="s">
        <v>147</v>
      </c>
      <c r="E3614" t="s">
        <v>145</v>
      </c>
      <c r="F3614" t="str">
        <f t="shared" si="169"/>
        <v>New South Wales</v>
      </c>
      <c r="G3614" t="s">
        <v>10</v>
      </c>
      <c r="H3614">
        <v>2101</v>
      </c>
      <c r="I3614" t="s">
        <v>11</v>
      </c>
      <c r="J3614" t="s">
        <v>27</v>
      </c>
      <c r="K3614" t="s">
        <v>154</v>
      </c>
      <c r="L3614" t="s">
        <v>14</v>
      </c>
      <c r="M3614" s="5">
        <v>921.67</v>
      </c>
    </row>
    <row r="3615" spans="1:13" x14ac:dyDescent="0.15">
      <c r="A3615" s="2">
        <v>45578</v>
      </c>
      <c r="B3615" s="3">
        <f t="shared" si="170"/>
        <v>2025</v>
      </c>
      <c r="C3615" t="str">
        <f t="shared" si="168"/>
        <v>2024-2025</v>
      </c>
      <c r="D3615" t="s">
        <v>147</v>
      </c>
      <c r="E3615" t="s">
        <v>41</v>
      </c>
      <c r="F3615" t="str">
        <f t="shared" si="169"/>
        <v>New South Wales</v>
      </c>
      <c r="G3615" t="s">
        <v>10</v>
      </c>
      <c r="H3615">
        <v>2830</v>
      </c>
      <c r="I3615" t="s">
        <v>11</v>
      </c>
      <c r="J3615" t="s">
        <v>25</v>
      </c>
      <c r="K3615" t="s">
        <v>149</v>
      </c>
      <c r="L3615" t="s">
        <v>15</v>
      </c>
      <c r="M3615" s="5">
        <v>922.07</v>
      </c>
    </row>
    <row r="3616" spans="1:13" x14ac:dyDescent="0.15">
      <c r="A3616" s="2">
        <v>45170</v>
      </c>
      <c r="B3616" s="3">
        <f t="shared" si="170"/>
        <v>2024</v>
      </c>
      <c r="C3616" t="str">
        <f t="shared" si="168"/>
        <v>2023-2024</v>
      </c>
      <c r="D3616" t="s">
        <v>148</v>
      </c>
      <c r="E3616" t="s">
        <v>28</v>
      </c>
      <c r="F3616" t="str">
        <f t="shared" si="169"/>
        <v>Northern Territory</v>
      </c>
      <c r="G3616" t="s">
        <v>29</v>
      </c>
      <c r="H3616">
        <v>800</v>
      </c>
      <c r="I3616" t="s">
        <v>11</v>
      </c>
      <c r="J3616" t="s">
        <v>30</v>
      </c>
      <c r="K3616" t="s">
        <v>19</v>
      </c>
      <c r="L3616" t="s">
        <v>23</v>
      </c>
      <c r="M3616" s="5">
        <v>922.41</v>
      </c>
    </row>
    <row r="3617" spans="1:13" x14ac:dyDescent="0.15">
      <c r="A3617" s="2">
        <v>45558</v>
      </c>
      <c r="B3617" s="3">
        <f t="shared" si="170"/>
        <v>2025</v>
      </c>
      <c r="C3617" t="str">
        <f t="shared" si="168"/>
        <v>2024-2025</v>
      </c>
      <c r="D3617" t="s">
        <v>147</v>
      </c>
      <c r="E3617" t="s">
        <v>9</v>
      </c>
      <c r="F3617" t="str">
        <f t="shared" si="169"/>
        <v>New South Wales</v>
      </c>
      <c r="G3617" t="s">
        <v>10</v>
      </c>
      <c r="H3617">
        <v>2067</v>
      </c>
      <c r="I3617" t="s">
        <v>11</v>
      </c>
      <c r="J3617" t="s">
        <v>12</v>
      </c>
      <c r="K3617" t="s">
        <v>154</v>
      </c>
      <c r="L3617" t="s">
        <v>14</v>
      </c>
      <c r="M3617" s="5">
        <v>924.90000000000009</v>
      </c>
    </row>
    <row r="3618" spans="1:13" x14ac:dyDescent="0.15">
      <c r="A3618" s="2">
        <v>45435</v>
      </c>
      <c r="B3618" s="3">
        <f t="shared" si="170"/>
        <v>2024</v>
      </c>
      <c r="C3618" t="str">
        <f t="shared" si="168"/>
        <v>2023-2024</v>
      </c>
      <c r="D3618" t="s">
        <v>148</v>
      </c>
      <c r="E3618" t="s">
        <v>28</v>
      </c>
      <c r="F3618" t="str">
        <f t="shared" si="169"/>
        <v>Northern Territory</v>
      </c>
      <c r="G3618" t="s">
        <v>29</v>
      </c>
      <c r="H3618">
        <v>800</v>
      </c>
      <c r="I3618" t="s">
        <v>11</v>
      </c>
      <c r="J3618" t="s">
        <v>30</v>
      </c>
      <c r="K3618" t="s">
        <v>150</v>
      </c>
      <c r="L3618" t="s">
        <v>18</v>
      </c>
      <c r="M3618" s="5">
        <v>926.19999999999993</v>
      </c>
    </row>
    <row r="3619" spans="1:13" x14ac:dyDescent="0.15">
      <c r="A3619" s="2">
        <v>45656</v>
      </c>
      <c r="B3619" s="3">
        <f t="shared" si="170"/>
        <v>2025</v>
      </c>
      <c r="C3619" t="str">
        <f t="shared" si="168"/>
        <v>2024-2025</v>
      </c>
      <c r="D3619" t="s">
        <v>147</v>
      </c>
      <c r="E3619" t="s">
        <v>9</v>
      </c>
      <c r="F3619" t="str">
        <f t="shared" si="169"/>
        <v>New South Wales</v>
      </c>
      <c r="G3619" t="s">
        <v>10</v>
      </c>
      <c r="H3619">
        <v>2067</v>
      </c>
      <c r="I3619" t="s">
        <v>11</v>
      </c>
      <c r="J3619" t="s">
        <v>12</v>
      </c>
      <c r="K3619" t="s">
        <v>152</v>
      </c>
      <c r="L3619" t="s">
        <v>13</v>
      </c>
      <c r="M3619" s="5">
        <v>928.56000000000017</v>
      </c>
    </row>
    <row r="3620" spans="1:13" x14ac:dyDescent="0.15">
      <c r="A3620" s="2">
        <v>45165</v>
      </c>
      <c r="B3620" s="3">
        <f t="shared" si="170"/>
        <v>2024</v>
      </c>
      <c r="C3620" t="str">
        <f t="shared" si="168"/>
        <v>2023-2024</v>
      </c>
      <c r="D3620" t="s">
        <v>147</v>
      </c>
      <c r="E3620" t="s">
        <v>44</v>
      </c>
      <c r="F3620" t="str">
        <f t="shared" si="169"/>
        <v>Victoria</v>
      </c>
      <c r="G3620" t="s">
        <v>45</v>
      </c>
      <c r="H3620">
        <v>3066</v>
      </c>
      <c r="I3620" t="s">
        <v>11</v>
      </c>
      <c r="J3620" t="s">
        <v>46</v>
      </c>
      <c r="K3620" t="s">
        <v>152</v>
      </c>
      <c r="L3620" t="s">
        <v>13</v>
      </c>
      <c r="M3620" s="5">
        <v>928.68999999999983</v>
      </c>
    </row>
    <row r="3621" spans="1:13" x14ac:dyDescent="0.15">
      <c r="A3621" s="2">
        <v>45361</v>
      </c>
      <c r="B3621" s="3">
        <f t="shared" si="170"/>
        <v>2024</v>
      </c>
      <c r="C3621" t="str">
        <f t="shared" si="168"/>
        <v>2023-2024</v>
      </c>
      <c r="D3621" t="s">
        <v>147</v>
      </c>
      <c r="E3621" t="s">
        <v>53</v>
      </c>
      <c r="F3621" t="str">
        <f t="shared" si="169"/>
        <v>South Australia</v>
      </c>
      <c r="G3621" t="s">
        <v>32</v>
      </c>
      <c r="H3621">
        <v>5082</v>
      </c>
      <c r="I3621" t="s">
        <v>11</v>
      </c>
      <c r="J3621" t="s">
        <v>33</v>
      </c>
      <c r="K3621" t="s">
        <v>149</v>
      </c>
      <c r="L3621" t="s">
        <v>15</v>
      </c>
      <c r="M3621" s="5">
        <v>929.83</v>
      </c>
    </row>
    <row r="3622" spans="1:13" x14ac:dyDescent="0.15">
      <c r="A3622" s="2">
        <v>45488</v>
      </c>
      <c r="B3622" s="3">
        <f t="shared" si="170"/>
        <v>2025</v>
      </c>
      <c r="C3622" t="str">
        <f t="shared" si="168"/>
        <v>2024-2025</v>
      </c>
      <c r="D3622" t="s">
        <v>147</v>
      </c>
      <c r="E3622" t="s">
        <v>99</v>
      </c>
      <c r="F3622" t="str">
        <f t="shared" si="169"/>
        <v>Victoria</v>
      </c>
      <c r="G3622" t="s">
        <v>45</v>
      </c>
      <c r="H3622">
        <v>3148</v>
      </c>
      <c r="I3622" t="s">
        <v>11</v>
      </c>
      <c r="J3622" t="s">
        <v>63</v>
      </c>
      <c r="K3622" t="s">
        <v>151</v>
      </c>
      <c r="L3622" t="s">
        <v>21</v>
      </c>
      <c r="M3622" s="5">
        <v>931.80999999999972</v>
      </c>
    </row>
    <row r="3623" spans="1:13" x14ac:dyDescent="0.15">
      <c r="A3623" s="2">
        <v>45229</v>
      </c>
      <c r="B3623" s="3">
        <f t="shared" si="170"/>
        <v>2024</v>
      </c>
      <c r="C3623" t="str">
        <f t="shared" si="168"/>
        <v>2023-2024</v>
      </c>
      <c r="D3623" t="s">
        <v>147</v>
      </c>
      <c r="E3623" t="s">
        <v>135</v>
      </c>
      <c r="F3623" t="str">
        <f t="shared" si="169"/>
        <v>Victoria</v>
      </c>
      <c r="G3623" t="s">
        <v>45</v>
      </c>
      <c r="H3623">
        <v>3550</v>
      </c>
      <c r="I3623" t="s">
        <v>11</v>
      </c>
      <c r="J3623" t="s">
        <v>60</v>
      </c>
      <c r="K3623" t="s">
        <v>156</v>
      </c>
      <c r="L3623" t="s">
        <v>17</v>
      </c>
      <c r="M3623" s="5">
        <v>931.83999999999992</v>
      </c>
    </row>
    <row r="3624" spans="1:13" x14ac:dyDescent="0.15">
      <c r="A3624" s="2">
        <v>45099</v>
      </c>
      <c r="B3624" s="3">
        <f t="shared" si="170"/>
        <v>2023</v>
      </c>
      <c r="C3624" t="str">
        <f t="shared" si="168"/>
        <v>2022-2023</v>
      </c>
      <c r="D3624" t="s">
        <v>148</v>
      </c>
      <c r="E3624" t="s">
        <v>96</v>
      </c>
      <c r="F3624" t="str">
        <f t="shared" si="169"/>
        <v>Western Australia</v>
      </c>
      <c r="G3624" t="s">
        <v>48</v>
      </c>
      <c r="H3624">
        <v>6330</v>
      </c>
      <c r="I3624" t="s">
        <v>11</v>
      </c>
      <c r="J3624" t="s">
        <v>94</v>
      </c>
      <c r="K3624" t="s">
        <v>19</v>
      </c>
      <c r="L3624" t="s">
        <v>23</v>
      </c>
      <c r="M3624" s="5">
        <v>932.92000000000007</v>
      </c>
    </row>
    <row r="3625" spans="1:13" x14ac:dyDescent="0.15">
      <c r="A3625" s="2">
        <v>45613</v>
      </c>
      <c r="B3625" s="3">
        <f t="shared" si="170"/>
        <v>2025</v>
      </c>
      <c r="C3625" t="str">
        <f t="shared" si="168"/>
        <v>2024-2025</v>
      </c>
      <c r="D3625" t="s">
        <v>147</v>
      </c>
      <c r="E3625" t="s">
        <v>122</v>
      </c>
      <c r="F3625" t="str">
        <f t="shared" si="169"/>
        <v>New South Wales</v>
      </c>
      <c r="G3625" t="s">
        <v>10</v>
      </c>
      <c r="H3625">
        <v>2650</v>
      </c>
      <c r="I3625" t="s">
        <v>11</v>
      </c>
      <c r="J3625" t="s">
        <v>25</v>
      </c>
      <c r="K3625" t="s">
        <v>151</v>
      </c>
      <c r="L3625" t="s">
        <v>21</v>
      </c>
      <c r="M3625" s="5">
        <v>933.93999999999994</v>
      </c>
    </row>
    <row r="3626" spans="1:13" x14ac:dyDescent="0.15">
      <c r="A3626" s="2">
        <v>45089</v>
      </c>
      <c r="B3626" s="3">
        <f t="shared" si="170"/>
        <v>2023</v>
      </c>
      <c r="C3626" t="str">
        <f t="shared" si="168"/>
        <v>2022-2023</v>
      </c>
      <c r="D3626" t="s">
        <v>147</v>
      </c>
      <c r="E3626" t="s">
        <v>137</v>
      </c>
      <c r="F3626" t="str">
        <f t="shared" si="169"/>
        <v>New South Wales</v>
      </c>
      <c r="G3626" t="s">
        <v>10</v>
      </c>
      <c r="H3626">
        <v>2031</v>
      </c>
      <c r="I3626" t="s">
        <v>11</v>
      </c>
      <c r="J3626" t="s">
        <v>12</v>
      </c>
      <c r="K3626" t="s">
        <v>150</v>
      </c>
      <c r="L3626" t="s">
        <v>18</v>
      </c>
      <c r="M3626" s="5">
        <v>934.16</v>
      </c>
    </row>
    <row r="3627" spans="1:13" x14ac:dyDescent="0.15">
      <c r="A3627" s="2">
        <v>45091</v>
      </c>
      <c r="B3627" s="3">
        <f t="shared" si="170"/>
        <v>2023</v>
      </c>
      <c r="C3627" t="str">
        <f t="shared" si="168"/>
        <v>2022-2023</v>
      </c>
      <c r="D3627" t="s">
        <v>147</v>
      </c>
      <c r="E3627" t="s">
        <v>40</v>
      </c>
      <c r="F3627" t="str">
        <f t="shared" si="169"/>
        <v>New South Wales</v>
      </c>
      <c r="G3627" t="s">
        <v>10</v>
      </c>
      <c r="H3627">
        <v>2116</v>
      </c>
      <c r="I3627" t="s">
        <v>11</v>
      </c>
      <c r="J3627" t="s">
        <v>27</v>
      </c>
      <c r="K3627" t="s">
        <v>157</v>
      </c>
      <c r="L3627" t="s">
        <v>22</v>
      </c>
      <c r="M3627" s="5">
        <v>935.17</v>
      </c>
    </row>
    <row r="3628" spans="1:13" x14ac:dyDescent="0.15">
      <c r="A3628" s="2">
        <v>45438</v>
      </c>
      <c r="B3628" s="3">
        <f t="shared" si="170"/>
        <v>2024</v>
      </c>
      <c r="C3628" t="str">
        <f t="shared" si="168"/>
        <v>2023-2024</v>
      </c>
      <c r="D3628" t="s">
        <v>147</v>
      </c>
      <c r="E3628" t="s">
        <v>97</v>
      </c>
      <c r="F3628" t="str">
        <f t="shared" si="169"/>
        <v>Tasmania</v>
      </c>
      <c r="G3628" t="s">
        <v>70</v>
      </c>
      <c r="H3628">
        <v>7250</v>
      </c>
      <c r="I3628" t="s">
        <v>11</v>
      </c>
      <c r="J3628" t="s">
        <v>71</v>
      </c>
      <c r="K3628" t="s">
        <v>149</v>
      </c>
      <c r="L3628" t="s">
        <v>15</v>
      </c>
      <c r="M3628" s="5">
        <v>939.82999999999993</v>
      </c>
    </row>
    <row r="3629" spans="1:13" x14ac:dyDescent="0.15">
      <c r="A3629" s="2">
        <v>45346</v>
      </c>
      <c r="B3629" s="3">
        <f t="shared" si="170"/>
        <v>2024</v>
      </c>
      <c r="C3629" t="str">
        <f t="shared" si="168"/>
        <v>2023-2024</v>
      </c>
      <c r="D3629" t="s">
        <v>148</v>
      </c>
      <c r="E3629" t="s">
        <v>108</v>
      </c>
      <c r="F3629" t="str">
        <f t="shared" si="169"/>
        <v>Victoria</v>
      </c>
      <c r="G3629" t="s">
        <v>45</v>
      </c>
      <c r="H3629">
        <v>3018</v>
      </c>
      <c r="I3629" t="s">
        <v>11</v>
      </c>
      <c r="J3629" t="s">
        <v>46</v>
      </c>
      <c r="K3629" t="s">
        <v>154</v>
      </c>
      <c r="L3629" t="s">
        <v>14</v>
      </c>
      <c r="M3629" s="5">
        <v>940.20999999999992</v>
      </c>
    </row>
    <row r="3630" spans="1:13" x14ac:dyDescent="0.15">
      <c r="A3630" s="2">
        <v>45439</v>
      </c>
      <c r="B3630" s="3">
        <f t="shared" si="170"/>
        <v>2024</v>
      </c>
      <c r="C3630" t="str">
        <f t="shared" si="168"/>
        <v>2023-2024</v>
      </c>
      <c r="D3630" t="s">
        <v>147</v>
      </c>
      <c r="E3630" t="s">
        <v>143</v>
      </c>
      <c r="F3630" t="str">
        <f t="shared" si="169"/>
        <v>New South Wales</v>
      </c>
      <c r="G3630" t="s">
        <v>10</v>
      </c>
      <c r="H3630">
        <v>2154</v>
      </c>
      <c r="I3630" t="s">
        <v>11</v>
      </c>
      <c r="J3630" t="s">
        <v>27</v>
      </c>
      <c r="K3630" t="s">
        <v>157</v>
      </c>
      <c r="L3630" t="s">
        <v>22</v>
      </c>
      <c r="M3630" s="5">
        <v>940.69999999999993</v>
      </c>
    </row>
    <row r="3631" spans="1:13" x14ac:dyDescent="0.15">
      <c r="A3631" s="2">
        <v>45189</v>
      </c>
      <c r="B3631" s="3">
        <f t="shared" si="170"/>
        <v>2024</v>
      </c>
      <c r="C3631" t="str">
        <f t="shared" si="168"/>
        <v>2023-2024</v>
      </c>
      <c r="D3631" t="s">
        <v>147</v>
      </c>
      <c r="E3631" t="s">
        <v>134</v>
      </c>
      <c r="F3631" t="str">
        <f t="shared" si="169"/>
        <v>Queensland</v>
      </c>
      <c r="G3631" t="s">
        <v>35</v>
      </c>
      <c r="H3631">
        <v>4825</v>
      </c>
      <c r="I3631" t="s">
        <v>11</v>
      </c>
      <c r="J3631" t="s">
        <v>36</v>
      </c>
      <c r="K3631" t="s">
        <v>149</v>
      </c>
      <c r="L3631" t="s">
        <v>15</v>
      </c>
      <c r="M3631" s="5">
        <v>940.89</v>
      </c>
    </row>
    <row r="3632" spans="1:13" x14ac:dyDescent="0.15">
      <c r="A3632" s="2">
        <v>45226</v>
      </c>
      <c r="B3632" s="3">
        <f t="shared" si="170"/>
        <v>2024</v>
      </c>
      <c r="C3632" t="str">
        <f t="shared" si="168"/>
        <v>2023-2024</v>
      </c>
      <c r="D3632" t="s">
        <v>147</v>
      </c>
      <c r="E3632" t="s">
        <v>57</v>
      </c>
      <c r="F3632" t="str">
        <f t="shared" si="169"/>
        <v>New South Wales</v>
      </c>
      <c r="G3632" t="s">
        <v>10</v>
      </c>
      <c r="H3632">
        <v>2560</v>
      </c>
      <c r="I3632" t="s">
        <v>11</v>
      </c>
      <c r="J3632" t="s">
        <v>58</v>
      </c>
      <c r="K3632" t="s">
        <v>151</v>
      </c>
      <c r="L3632" t="s">
        <v>21</v>
      </c>
      <c r="M3632" s="5">
        <v>941.62</v>
      </c>
    </row>
    <row r="3633" spans="1:13" x14ac:dyDescent="0.15">
      <c r="A3633" s="2">
        <v>45418</v>
      </c>
      <c r="B3633" s="3">
        <f t="shared" si="170"/>
        <v>2024</v>
      </c>
      <c r="C3633" t="str">
        <f t="shared" si="168"/>
        <v>2023-2024</v>
      </c>
      <c r="D3633" t="s">
        <v>148</v>
      </c>
      <c r="E3633" t="s">
        <v>131</v>
      </c>
      <c r="F3633" t="str">
        <f t="shared" si="169"/>
        <v>Western Australia</v>
      </c>
      <c r="G3633" t="s">
        <v>48</v>
      </c>
      <c r="H3633">
        <v>6530</v>
      </c>
      <c r="I3633" t="s">
        <v>11</v>
      </c>
      <c r="J3633" t="s">
        <v>77</v>
      </c>
      <c r="K3633" t="s">
        <v>150</v>
      </c>
      <c r="L3633" t="s">
        <v>18</v>
      </c>
      <c r="M3633" s="5">
        <v>942.92</v>
      </c>
    </row>
    <row r="3634" spans="1:13" x14ac:dyDescent="0.15">
      <c r="A3634" s="2">
        <v>45362</v>
      </c>
      <c r="B3634" s="3">
        <f t="shared" si="170"/>
        <v>2024</v>
      </c>
      <c r="C3634" t="str">
        <f t="shared" si="168"/>
        <v>2023-2024</v>
      </c>
      <c r="D3634" t="s">
        <v>147</v>
      </c>
      <c r="E3634" t="s">
        <v>66</v>
      </c>
      <c r="F3634" t="str">
        <f t="shared" si="169"/>
        <v>South Australia</v>
      </c>
      <c r="G3634" t="s">
        <v>32</v>
      </c>
      <c r="H3634">
        <v>5169</v>
      </c>
      <c r="I3634" t="s">
        <v>11</v>
      </c>
      <c r="J3634" t="s">
        <v>33</v>
      </c>
      <c r="K3634" t="s">
        <v>149</v>
      </c>
      <c r="L3634" t="s">
        <v>15</v>
      </c>
      <c r="M3634" s="5">
        <v>942.95</v>
      </c>
    </row>
    <row r="3635" spans="1:13" x14ac:dyDescent="0.15">
      <c r="A3635" s="2">
        <v>45405</v>
      </c>
      <c r="B3635" s="3">
        <f t="shared" si="170"/>
        <v>2024</v>
      </c>
      <c r="C3635" t="str">
        <f t="shared" si="168"/>
        <v>2023-2024</v>
      </c>
      <c r="D3635" t="s">
        <v>148</v>
      </c>
      <c r="E3635" t="s">
        <v>111</v>
      </c>
      <c r="F3635" t="str">
        <f t="shared" si="169"/>
        <v>New South Wales</v>
      </c>
      <c r="G3635" t="s">
        <v>10</v>
      </c>
      <c r="H3635">
        <v>2120</v>
      </c>
      <c r="I3635" t="s">
        <v>11</v>
      </c>
      <c r="J3635" t="s">
        <v>27</v>
      </c>
      <c r="K3635" t="s">
        <v>149</v>
      </c>
      <c r="L3635" t="s">
        <v>15</v>
      </c>
      <c r="M3635" s="5">
        <v>943.72</v>
      </c>
    </row>
    <row r="3636" spans="1:13" x14ac:dyDescent="0.15">
      <c r="A3636" s="2">
        <v>45001</v>
      </c>
      <c r="B3636" s="3">
        <f t="shared" si="170"/>
        <v>2023</v>
      </c>
      <c r="C3636" t="str">
        <f t="shared" si="168"/>
        <v>2022-2023</v>
      </c>
      <c r="D3636" t="s">
        <v>147</v>
      </c>
      <c r="E3636" t="s">
        <v>112</v>
      </c>
      <c r="F3636" t="str">
        <f t="shared" si="169"/>
        <v>Victoria</v>
      </c>
      <c r="G3636" t="s">
        <v>45</v>
      </c>
      <c r="H3636">
        <v>3076</v>
      </c>
      <c r="I3636" t="s">
        <v>11</v>
      </c>
      <c r="J3636" t="s">
        <v>46</v>
      </c>
      <c r="K3636" t="s">
        <v>154</v>
      </c>
      <c r="L3636" t="s">
        <v>14</v>
      </c>
      <c r="M3636" s="5">
        <v>945.3</v>
      </c>
    </row>
    <row r="3637" spans="1:13" x14ac:dyDescent="0.15">
      <c r="A3637" s="2">
        <v>44971</v>
      </c>
      <c r="B3637" s="3">
        <f t="shared" si="170"/>
        <v>2023</v>
      </c>
      <c r="C3637" t="str">
        <f t="shared" si="168"/>
        <v>2022-2023</v>
      </c>
      <c r="D3637" t="s">
        <v>147</v>
      </c>
      <c r="E3637" t="s">
        <v>41</v>
      </c>
      <c r="F3637" t="str">
        <f t="shared" si="169"/>
        <v>New South Wales</v>
      </c>
      <c r="G3637" t="s">
        <v>10</v>
      </c>
      <c r="H3637">
        <v>2830</v>
      </c>
      <c r="I3637" t="s">
        <v>11</v>
      </c>
      <c r="J3637" t="s">
        <v>25</v>
      </c>
      <c r="K3637" t="s">
        <v>156</v>
      </c>
      <c r="L3637" t="s">
        <v>17</v>
      </c>
      <c r="M3637" s="5">
        <v>946.79000000000008</v>
      </c>
    </row>
    <row r="3638" spans="1:13" x14ac:dyDescent="0.15">
      <c r="A3638" s="2">
        <v>44978</v>
      </c>
      <c r="B3638" s="3">
        <f t="shared" si="170"/>
        <v>2023</v>
      </c>
      <c r="C3638" t="str">
        <f t="shared" si="168"/>
        <v>2022-2023</v>
      </c>
      <c r="D3638" t="s">
        <v>147</v>
      </c>
      <c r="E3638" t="s">
        <v>101</v>
      </c>
      <c r="F3638" t="str">
        <f t="shared" si="169"/>
        <v>Victoria</v>
      </c>
      <c r="G3638" t="s">
        <v>45</v>
      </c>
      <c r="H3638">
        <v>3131</v>
      </c>
      <c r="I3638" t="s">
        <v>11</v>
      </c>
      <c r="J3638" t="s">
        <v>63</v>
      </c>
      <c r="K3638" t="s">
        <v>155</v>
      </c>
      <c r="L3638" t="s">
        <v>20</v>
      </c>
      <c r="M3638" s="5">
        <v>948.54</v>
      </c>
    </row>
    <row r="3639" spans="1:13" x14ac:dyDescent="0.15">
      <c r="A3639" s="2">
        <v>45134</v>
      </c>
      <c r="B3639" s="3">
        <f t="shared" si="170"/>
        <v>2024</v>
      </c>
      <c r="C3639" t="str">
        <f t="shared" si="168"/>
        <v>2023-2024</v>
      </c>
      <c r="D3639" t="s">
        <v>147</v>
      </c>
      <c r="E3639" t="s">
        <v>127</v>
      </c>
      <c r="F3639" t="str">
        <f t="shared" si="169"/>
        <v>New South Wales</v>
      </c>
      <c r="G3639" t="s">
        <v>10</v>
      </c>
      <c r="H3639">
        <v>2131</v>
      </c>
      <c r="I3639" t="s">
        <v>11</v>
      </c>
      <c r="J3639" t="s">
        <v>27</v>
      </c>
      <c r="K3639" t="s">
        <v>151</v>
      </c>
      <c r="L3639" t="s">
        <v>21</v>
      </c>
      <c r="M3639" s="5">
        <v>948.81</v>
      </c>
    </row>
    <row r="3640" spans="1:13" x14ac:dyDescent="0.15">
      <c r="A3640" s="2">
        <v>45237</v>
      </c>
      <c r="B3640" s="3">
        <f t="shared" si="170"/>
        <v>2024</v>
      </c>
      <c r="C3640" t="str">
        <f t="shared" si="168"/>
        <v>2023-2024</v>
      </c>
      <c r="D3640" t="s">
        <v>147</v>
      </c>
      <c r="E3640" t="s">
        <v>24</v>
      </c>
      <c r="F3640" t="str">
        <f t="shared" si="169"/>
        <v>New South Wales</v>
      </c>
      <c r="G3640" t="s">
        <v>10</v>
      </c>
      <c r="H3640">
        <v>2795</v>
      </c>
      <c r="I3640" t="s">
        <v>11</v>
      </c>
      <c r="J3640" t="s">
        <v>25</v>
      </c>
      <c r="K3640" t="s">
        <v>157</v>
      </c>
      <c r="L3640" t="s">
        <v>22</v>
      </c>
      <c r="M3640" s="5">
        <v>951.57</v>
      </c>
    </row>
    <row r="3641" spans="1:13" x14ac:dyDescent="0.15">
      <c r="A3641" s="2">
        <v>45540</v>
      </c>
      <c r="B3641" s="3">
        <f t="shared" si="170"/>
        <v>2025</v>
      </c>
      <c r="C3641" t="str">
        <f t="shared" si="168"/>
        <v>2024-2025</v>
      </c>
      <c r="D3641" t="s">
        <v>147</v>
      </c>
      <c r="E3641" t="s">
        <v>96</v>
      </c>
      <c r="F3641" t="str">
        <f t="shared" si="169"/>
        <v>Western Australia</v>
      </c>
      <c r="G3641" t="s">
        <v>48</v>
      </c>
      <c r="H3641">
        <v>6330</v>
      </c>
      <c r="I3641" t="s">
        <v>11</v>
      </c>
      <c r="J3641" t="s">
        <v>94</v>
      </c>
      <c r="K3641" t="s">
        <v>152</v>
      </c>
      <c r="L3641" t="s">
        <v>13</v>
      </c>
      <c r="M3641" s="5">
        <v>951.83999999999958</v>
      </c>
    </row>
    <row r="3642" spans="1:13" x14ac:dyDescent="0.15">
      <c r="A3642" s="2">
        <v>44987</v>
      </c>
      <c r="B3642" s="3">
        <f t="shared" si="170"/>
        <v>2023</v>
      </c>
      <c r="C3642" t="str">
        <f t="shared" si="168"/>
        <v>2022-2023</v>
      </c>
      <c r="D3642" t="s">
        <v>147</v>
      </c>
      <c r="E3642" t="s">
        <v>42</v>
      </c>
      <c r="F3642" t="str">
        <f t="shared" si="169"/>
        <v>Queensland</v>
      </c>
      <c r="G3642" t="s">
        <v>35</v>
      </c>
      <c r="H3642">
        <v>4053</v>
      </c>
      <c r="I3642" t="s">
        <v>11</v>
      </c>
      <c r="J3642" t="s">
        <v>43</v>
      </c>
      <c r="K3642" t="s">
        <v>157</v>
      </c>
      <c r="L3642" t="s">
        <v>22</v>
      </c>
      <c r="M3642" s="5">
        <v>951.94</v>
      </c>
    </row>
    <row r="3643" spans="1:13" x14ac:dyDescent="0.15">
      <c r="A3643" s="2">
        <v>45633</v>
      </c>
      <c r="B3643" s="3">
        <f t="shared" si="170"/>
        <v>2025</v>
      </c>
      <c r="C3643" t="str">
        <f t="shared" si="168"/>
        <v>2024-2025</v>
      </c>
      <c r="D3643" t="s">
        <v>147</v>
      </c>
      <c r="E3643" t="s">
        <v>117</v>
      </c>
      <c r="F3643" t="str">
        <f t="shared" si="169"/>
        <v>Queensland</v>
      </c>
      <c r="G3643" t="s">
        <v>35</v>
      </c>
      <c r="H3643">
        <v>4119</v>
      </c>
      <c r="I3643" t="s">
        <v>11</v>
      </c>
      <c r="J3643" t="s">
        <v>43</v>
      </c>
      <c r="K3643" t="s">
        <v>154</v>
      </c>
      <c r="L3643" t="s">
        <v>14</v>
      </c>
      <c r="M3643" s="5">
        <v>954.63999999999987</v>
      </c>
    </row>
    <row r="3644" spans="1:13" x14ac:dyDescent="0.15">
      <c r="A3644" s="2">
        <v>45246</v>
      </c>
      <c r="B3644" s="3">
        <f t="shared" si="170"/>
        <v>2024</v>
      </c>
      <c r="C3644" t="str">
        <f t="shared" si="168"/>
        <v>2023-2024</v>
      </c>
      <c r="D3644" t="s">
        <v>147</v>
      </c>
      <c r="E3644" t="s">
        <v>62</v>
      </c>
      <c r="F3644" t="str">
        <f t="shared" si="169"/>
        <v>Victoria</v>
      </c>
      <c r="G3644" t="s">
        <v>45</v>
      </c>
      <c r="H3644">
        <v>3134</v>
      </c>
      <c r="I3644" t="s">
        <v>11</v>
      </c>
      <c r="J3644" t="s">
        <v>63</v>
      </c>
      <c r="K3644" t="s">
        <v>150</v>
      </c>
      <c r="L3644" t="s">
        <v>18</v>
      </c>
      <c r="M3644" s="5">
        <v>956.9</v>
      </c>
    </row>
    <row r="3645" spans="1:13" x14ac:dyDescent="0.15">
      <c r="A3645" s="2">
        <v>45513</v>
      </c>
      <c r="B3645" s="3">
        <f t="shared" si="170"/>
        <v>2025</v>
      </c>
      <c r="C3645" t="str">
        <f t="shared" si="168"/>
        <v>2024-2025</v>
      </c>
      <c r="D3645" t="s">
        <v>147</v>
      </c>
      <c r="E3645" t="s">
        <v>103</v>
      </c>
      <c r="F3645" t="str">
        <f t="shared" si="169"/>
        <v>Queensland</v>
      </c>
      <c r="G3645" t="s">
        <v>35</v>
      </c>
      <c r="H3645">
        <v>4509</v>
      </c>
      <c r="I3645" t="s">
        <v>11</v>
      </c>
      <c r="J3645" t="s">
        <v>104</v>
      </c>
      <c r="K3645" t="s">
        <v>152</v>
      </c>
      <c r="L3645" t="s">
        <v>13</v>
      </c>
      <c r="M3645" s="5">
        <v>963.69000000000028</v>
      </c>
    </row>
    <row r="3646" spans="1:13" x14ac:dyDescent="0.15">
      <c r="A3646" s="2">
        <v>45419</v>
      </c>
      <c r="B3646" s="3">
        <f t="shared" si="170"/>
        <v>2024</v>
      </c>
      <c r="C3646" t="str">
        <f t="shared" si="168"/>
        <v>2023-2024</v>
      </c>
      <c r="D3646" t="s">
        <v>147</v>
      </c>
      <c r="E3646" t="s">
        <v>110</v>
      </c>
      <c r="F3646" t="str">
        <f t="shared" si="169"/>
        <v>Queensland</v>
      </c>
      <c r="G3646" t="s">
        <v>35</v>
      </c>
      <c r="H3646">
        <v>4680</v>
      </c>
      <c r="I3646" t="s">
        <v>11</v>
      </c>
      <c r="J3646" t="s">
        <v>51</v>
      </c>
      <c r="K3646" t="s">
        <v>149</v>
      </c>
      <c r="L3646" t="s">
        <v>15</v>
      </c>
      <c r="M3646" s="5">
        <v>965.06</v>
      </c>
    </row>
    <row r="3647" spans="1:13" x14ac:dyDescent="0.15">
      <c r="A3647" s="2">
        <v>45487</v>
      </c>
      <c r="B3647" s="3">
        <f t="shared" si="170"/>
        <v>2025</v>
      </c>
      <c r="C3647" t="str">
        <f t="shared" si="168"/>
        <v>2024-2025</v>
      </c>
      <c r="D3647" t="s">
        <v>147</v>
      </c>
      <c r="E3647" t="s">
        <v>138</v>
      </c>
      <c r="F3647" t="str">
        <f t="shared" si="169"/>
        <v>Queensland</v>
      </c>
      <c r="G3647" t="s">
        <v>35</v>
      </c>
      <c r="H3647">
        <v>4558</v>
      </c>
      <c r="I3647" t="s">
        <v>11</v>
      </c>
      <c r="J3647" t="s">
        <v>120</v>
      </c>
      <c r="K3647" t="s">
        <v>152</v>
      </c>
      <c r="L3647" t="s">
        <v>13</v>
      </c>
      <c r="M3647" s="5">
        <v>965.93999999999971</v>
      </c>
    </row>
    <row r="3648" spans="1:13" x14ac:dyDescent="0.15">
      <c r="A3648" s="2">
        <v>45258</v>
      </c>
      <c r="B3648" s="3">
        <f t="shared" si="170"/>
        <v>2024</v>
      </c>
      <c r="C3648" t="str">
        <f t="shared" si="168"/>
        <v>2023-2024</v>
      </c>
      <c r="D3648" t="s">
        <v>147</v>
      </c>
      <c r="E3648" t="s">
        <v>99</v>
      </c>
      <c r="F3648" t="str">
        <f t="shared" si="169"/>
        <v>Victoria</v>
      </c>
      <c r="G3648" t="s">
        <v>45</v>
      </c>
      <c r="H3648">
        <v>3148</v>
      </c>
      <c r="I3648" t="s">
        <v>11</v>
      </c>
      <c r="J3648" t="s">
        <v>63</v>
      </c>
      <c r="K3648" t="s">
        <v>19</v>
      </c>
      <c r="L3648" t="s">
        <v>23</v>
      </c>
      <c r="M3648" s="5">
        <v>966.86000000000013</v>
      </c>
    </row>
    <row r="3649" spans="1:13" x14ac:dyDescent="0.15">
      <c r="A3649" s="2">
        <v>45483</v>
      </c>
      <c r="B3649" s="3">
        <f t="shared" si="170"/>
        <v>2025</v>
      </c>
      <c r="C3649" t="str">
        <f t="shared" si="168"/>
        <v>2024-2025</v>
      </c>
      <c r="D3649" t="s">
        <v>147</v>
      </c>
      <c r="E3649" t="s">
        <v>128</v>
      </c>
      <c r="F3649" t="str">
        <f t="shared" si="169"/>
        <v>Western Australia</v>
      </c>
      <c r="G3649" t="s">
        <v>48</v>
      </c>
      <c r="H3649">
        <v>6027</v>
      </c>
      <c r="I3649" t="s">
        <v>11</v>
      </c>
      <c r="J3649" t="s">
        <v>49</v>
      </c>
      <c r="K3649" t="s">
        <v>153</v>
      </c>
      <c r="L3649" t="s">
        <v>16</v>
      </c>
      <c r="M3649" s="5">
        <v>967.21</v>
      </c>
    </row>
    <row r="3650" spans="1:13" x14ac:dyDescent="0.15">
      <c r="A3650" s="2">
        <v>45053</v>
      </c>
      <c r="B3650" s="3">
        <f t="shared" si="170"/>
        <v>2023</v>
      </c>
      <c r="C3650" t="str">
        <f t="shared" ref="C3650:C3713" si="171">IF(MONTH(A3650) &gt;= 7, YEAR(A3650) &amp; "-" &amp; YEAR(A3650) + 1, YEAR(A3650) - 1 &amp; "-" &amp; YEAR(A3650))</f>
        <v>2022-2023</v>
      </c>
      <c r="D3650" t="s">
        <v>147</v>
      </c>
      <c r="E3650" t="s">
        <v>109</v>
      </c>
      <c r="F3650" t="str">
        <f t="shared" ref="F3650:F3713" si="172">IF(G3650="WA","Western Australia",
IF(G3650="NSW","New South Wales",
IF(G3650="QLD","Queensland",
IF(G3650="VIC","Victoria",
IF(G3650="TAS","Tasmania",
IF(G3650="SA","South Australia",
IF(G3650="NT","Northern Territory",
IF(G3650="ACT","Australian Capital Territory",G3650))))))))</f>
        <v>New South Wales</v>
      </c>
      <c r="G3650" t="s">
        <v>10</v>
      </c>
      <c r="H3650">
        <v>2480</v>
      </c>
      <c r="I3650" t="s">
        <v>11</v>
      </c>
      <c r="J3650" t="s">
        <v>68</v>
      </c>
      <c r="K3650" t="s">
        <v>19</v>
      </c>
      <c r="L3650" t="s">
        <v>23</v>
      </c>
      <c r="M3650" s="5">
        <v>972.04000000000008</v>
      </c>
    </row>
    <row r="3651" spans="1:13" x14ac:dyDescent="0.15">
      <c r="A3651" s="2">
        <v>45207</v>
      </c>
      <c r="B3651" s="3">
        <f t="shared" ref="B3651:B3714" si="173">IF(MONTH(A3651)&gt;=7,YEAR(A3651)+1,YEAR(A3651))</f>
        <v>2024</v>
      </c>
      <c r="C3651" t="str">
        <f t="shared" si="171"/>
        <v>2023-2024</v>
      </c>
      <c r="D3651" t="s">
        <v>147</v>
      </c>
      <c r="E3651" t="s">
        <v>75</v>
      </c>
      <c r="F3651" t="str">
        <f t="shared" si="172"/>
        <v>Victoria</v>
      </c>
      <c r="G3651" t="s">
        <v>45</v>
      </c>
      <c r="H3651">
        <v>3630</v>
      </c>
      <c r="I3651" t="s">
        <v>11</v>
      </c>
      <c r="J3651" t="s">
        <v>55</v>
      </c>
      <c r="K3651" t="s">
        <v>155</v>
      </c>
      <c r="L3651" t="s">
        <v>20</v>
      </c>
      <c r="M3651" s="5">
        <v>975.37000000000012</v>
      </c>
    </row>
    <row r="3652" spans="1:13" x14ac:dyDescent="0.15">
      <c r="A3652" s="2">
        <v>45084</v>
      </c>
      <c r="B3652" s="3">
        <f t="shared" si="173"/>
        <v>2023</v>
      </c>
      <c r="C3652" t="str">
        <f t="shared" si="171"/>
        <v>2022-2023</v>
      </c>
      <c r="D3652" t="s">
        <v>148</v>
      </c>
      <c r="E3652" t="s">
        <v>127</v>
      </c>
      <c r="F3652" t="str">
        <f t="shared" si="172"/>
        <v>New South Wales</v>
      </c>
      <c r="G3652" t="s">
        <v>10</v>
      </c>
      <c r="H3652">
        <v>2131</v>
      </c>
      <c r="I3652" t="s">
        <v>11</v>
      </c>
      <c r="J3652" t="s">
        <v>27</v>
      </c>
      <c r="K3652" t="s">
        <v>150</v>
      </c>
      <c r="L3652" t="s">
        <v>18</v>
      </c>
      <c r="M3652" s="5">
        <v>975.42000000000007</v>
      </c>
    </row>
    <row r="3653" spans="1:13" x14ac:dyDescent="0.15">
      <c r="A3653" s="2">
        <v>45236</v>
      </c>
      <c r="B3653" s="3">
        <f t="shared" si="173"/>
        <v>2024</v>
      </c>
      <c r="C3653" t="str">
        <f t="shared" si="171"/>
        <v>2023-2024</v>
      </c>
      <c r="D3653" t="s">
        <v>147</v>
      </c>
      <c r="E3653" t="s">
        <v>67</v>
      </c>
      <c r="F3653" t="str">
        <f t="shared" si="172"/>
        <v>New South Wales</v>
      </c>
      <c r="G3653" t="s">
        <v>10</v>
      </c>
      <c r="H3653">
        <v>2478</v>
      </c>
      <c r="I3653" t="s">
        <v>11</v>
      </c>
      <c r="J3653" t="s">
        <v>68</v>
      </c>
      <c r="K3653" t="s">
        <v>155</v>
      </c>
      <c r="L3653" t="s">
        <v>20</v>
      </c>
      <c r="M3653" s="5">
        <v>975.51999999999987</v>
      </c>
    </row>
    <row r="3654" spans="1:13" x14ac:dyDescent="0.15">
      <c r="A3654" s="2">
        <v>45413</v>
      </c>
      <c r="B3654" s="3">
        <f t="shared" si="173"/>
        <v>2024</v>
      </c>
      <c r="C3654" t="str">
        <f t="shared" si="171"/>
        <v>2023-2024</v>
      </c>
      <c r="D3654" t="s">
        <v>147</v>
      </c>
      <c r="E3654" t="s">
        <v>81</v>
      </c>
      <c r="F3654" t="str">
        <f t="shared" si="172"/>
        <v>New South Wales</v>
      </c>
      <c r="G3654" t="s">
        <v>10</v>
      </c>
      <c r="H3654">
        <v>2485</v>
      </c>
      <c r="I3654" t="s">
        <v>11</v>
      </c>
      <c r="J3654" t="s">
        <v>68</v>
      </c>
      <c r="K3654" t="s">
        <v>149</v>
      </c>
      <c r="L3654" t="s">
        <v>15</v>
      </c>
      <c r="M3654" s="5">
        <v>976.41</v>
      </c>
    </row>
    <row r="3655" spans="1:13" x14ac:dyDescent="0.15">
      <c r="A3655" s="2">
        <v>45026</v>
      </c>
      <c r="B3655" s="3">
        <f t="shared" si="173"/>
        <v>2023</v>
      </c>
      <c r="C3655" t="str">
        <f t="shared" si="171"/>
        <v>2022-2023</v>
      </c>
      <c r="D3655" t="s">
        <v>147</v>
      </c>
      <c r="E3655" t="s">
        <v>98</v>
      </c>
      <c r="F3655" t="str">
        <f t="shared" si="172"/>
        <v>Victoria</v>
      </c>
      <c r="G3655" t="s">
        <v>45</v>
      </c>
      <c r="H3655">
        <v>3429</v>
      </c>
      <c r="I3655" t="s">
        <v>11</v>
      </c>
      <c r="J3655" t="s">
        <v>60</v>
      </c>
      <c r="K3655" t="s">
        <v>149</v>
      </c>
      <c r="L3655" t="s">
        <v>15</v>
      </c>
      <c r="M3655" s="5">
        <v>977.03</v>
      </c>
    </row>
    <row r="3656" spans="1:13" x14ac:dyDescent="0.15">
      <c r="A3656" s="2">
        <v>45572</v>
      </c>
      <c r="B3656" s="3">
        <f t="shared" si="173"/>
        <v>2025</v>
      </c>
      <c r="C3656" t="str">
        <f t="shared" si="171"/>
        <v>2024-2025</v>
      </c>
      <c r="D3656" t="s">
        <v>148</v>
      </c>
      <c r="E3656" t="s">
        <v>136</v>
      </c>
      <c r="F3656" t="str">
        <f t="shared" si="172"/>
        <v>Victoria</v>
      </c>
      <c r="G3656" t="s">
        <v>45</v>
      </c>
      <c r="H3656">
        <v>3175</v>
      </c>
      <c r="I3656" t="s">
        <v>11</v>
      </c>
      <c r="J3656" t="s">
        <v>63</v>
      </c>
      <c r="K3656" t="s">
        <v>152</v>
      </c>
      <c r="L3656" t="s">
        <v>13</v>
      </c>
      <c r="M3656" s="5">
        <v>977.4899999999999</v>
      </c>
    </row>
    <row r="3657" spans="1:13" x14ac:dyDescent="0.15">
      <c r="A3657" s="2">
        <v>45243</v>
      </c>
      <c r="B3657" s="3">
        <f t="shared" si="173"/>
        <v>2024</v>
      </c>
      <c r="C3657" t="str">
        <f t="shared" si="171"/>
        <v>2023-2024</v>
      </c>
      <c r="D3657" t="s">
        <v>147</v>
      </c>
      <c r="E3657" t="s">
        <v>96</v>
      </c>
      <c r="F3657" t="str">
        <f t="shared" si="172"/>
        <v>Western Australia</v>
      </c>
      <c r="G3657" t="s">
        <v>48</v>
      </c>
      <c r="H3657">
        <v>6330</v>
      </c>
      <c r="I3657" t="s">
        <v>11</v>
      </c>
      <c r="J3657" t="s">
        <v>94</v>
      </c>
      <c r="K3657" t="s">
        <v>154</v>
      </c>
      <c r="L3657" t="s">
        <v>14</v>
      </c>
      <c r="M3657" s="5">
        <v>979.46</v>
      </c>
    </row>
    <row r="3658" spans="1:13" x14ac:dyDescent="0.15">
      <c r="A3658" s="2">
        <v>45413</v>
      </c>
      <c r="B3658" s="3">
        <f t="shared" si="173"/>
        <v>2024</v>
      </c>
      <c r="C3658" t="str">
        <f t="shared" si="171"/>
        <v>2023-2024</v>
      </c>
      <c r="D3658" t="s">
        <v>147</v>
      </c>
      <c r="E3658" t="s">
        <v>145</v>
      </c>
      <c r="F3658" t="str">
        <f t="shared" si="172"/>
        <v>New South Wales</v>
      </c>
      <c r="G3658" t="s">
        <v>10</v>
      </c>
      <c r="H3658">
        <v>2101</v>
      </c>
      <c r="I3658" t="s">
        <v>11</v>
      </c>
      <c r="J3658" t="s">
        <v>27</v>
      </c>
      <c r="K3658" t="s">
        <v>154</v>
      </c>
      <c r="L3658" t="s">
        <v>14</v>
      </c>
      <c r="M3658" s="5">
        <v>979.83999999999992</v>
      </c>
    </row>
    <row r="3659" spans="1:13" x14ac:dyDescent="0.15">
      <c r="A3659" s="2">
        <v>45140</v>
      </c>
      <c r="B3659" s="3">
        <f t="shared" si="173"/>
        <v>2024</v>
      </c>
      <c r="C3659" t="str">
        <f t="shared" si="171"/>
        <v>2023-2024</v>
      </c>
      <c r="D3659" t="s">
        <v>147</v>
      </c>
      <c r="E3659" t="s">
        <v>128</v>
      </c>
      <c r="F3659" t="str">
        <f t="shared" si="172"/>
        <v>Western Australia</v>
      </c>
      <c r="G3659" t="s">
        <v>48</v>
      </c>
      <c r="H3659">
        <v>6027</v>
      </c>
      <c r="I3659" t="s">
        <v>11</v>
      </c>
      <c r="J3659" t="s">
        <v>49</v>
      </c>
      <c r="K3659" t="s">
        <v>151</v>
      </c>
      <c r="L3659" t="s">
        <v>21</v>
      </c>
      <c r="M3659" s="5">
        <v>981.68000000000006</v>
      </c>
    </row>
    <row r="3660" spans="1:13" x14ac:dyDescent="0.15">
      <c r="A3660" s="2">
        <v>45007</v>
      </c>
      <c r="B3660" s="3">
        <f t="shared" si="173"/>
        <v>2023</v>
      </c>
      <c r="C3660" t="str">
        <f t="shared" si="171"/>
        <v>2022-2023</v>
      </c>
      <c r="D3660" t="s">
        <v>147</v>
      </c>
      <c r="E3660" t="s">
        <v>64</v>
      </c>
      <c r="F3660" t="str">
        <f t="shared" si="172"/>
        <v>Victoria</v>
      </c>
      <c r="G3660" t="s">
        <v>45</v>
      </c>
      <c r="H3660">
        <v>3199</v>
      </c>
      <c r="I3660" t="s">
        <v>11</v>
      </c>
      <c r="J3660" t="s">
        <v>63</v>
      </c>
      <c r="K3660" t="s">
        <v>154</v>
      </c>
      <c r="L3660" t="s">
        <v>14</v>
      </c>
      <c r="M3660" s="5">
        <v>981.79000000000008</v>
      </c>
    </row>
    <row r="3661" spans="1:13" x14ac:dyDescent="0.15">
      <c r="A3661" s="2">
        <v>45423</v>
      </c>
      <c r="B3661" s="3">
        <f t="shared" si="173"/>
        <v>2024</v>
      </c>
      <c r="C3661" t="str">
        <f t="shared" si="171"/>
        <v>2023-2024</v>
      </c>
      <c r="D3661" t="s">
        <v>147</v>
      </c>
      <c r="E3661" t="s">
        <v>64</v>
      </c>
      <c r="F3661" t="str">
        <f t="shared" si="172"/>
        <v>Victoria</v>
      </c>
      <c r="G3661" t="s">
        <v>45</v>
      </c>
      <c r="H3661">
        <v>3199</v>
      </c>
      <c r="I3661" t="s">
        <v>11</v>
      </c>
      <c r="J3661" t="s">
        <v>63</v>
      </c>
      <c r="K3661" t="s">
        <v>19</v>
      </c>
      <c r="L3661" t="s">
        <v>23</v>
      </c>
      <c r="M3661" s="5">
        <v>982.18999999999983</v>
      </c>
    </row>
    <row r="3662" spans="1:13" x14ac:dyDescent="0.15">
      <c r="A3662" s="2">
        <v>44947</v>
      </c>
      <c r="B3662" s="3">
        <f t="shared" si="173"/>
        <v>2023</v>
      </c>
      <c r="C3662" t="str">
        <f t="shared" si="171"/>
        <v>2022-2023</v>
      </c>
      <c r="D3662" t="s">
        <v>147</v>
      </c>
      <c r="E3662" t="s">
        <v>102</v>
      </c>
      <c r="F3662" t="str">
        <f t="shared" si="172"/>
        <v>Queensland</v>
      </c>
      <c r="G3662" t="s">
        <v>35</v>
      </c>
      <c r="H3662">
        <v>4870</v>
      </c>
      <c r="I3662" t="s">
        <v>11</v>
      </c>
      <c r="J3662" t="s">
        <v>36</v>
      </c>
      <c r="K3662" t="s">
        <v>149</v>
      </c>
      <c r="L3662" t="s">
        <v>15</v>
      </c>
      <c r="M3662" s="5">
        <v>983.55000000000007</v>
      </c>
    </row>
    <row r="3663" spans="1:13" x14ac:dyDescent="0.15">
      <c r="A3663" s="2">
        <v>45634</v>
      </c>
      <c r="B3663" s="3">
        <f t="shared" si="173"/>
        <v>2025</v>
      </c>
      <c r="C3663" t="str">
        <f t="shared" si="171"/>
        <v>2024-2025</v>
      </c>
      <c r="D3663" t="s">
        <v>148</v>
      </c>
      <c r="E3663" t="s">
        <v>40</v>
      </c>
      <c r="F3663" t="str">
        <f t="shared" si="172"/>
        <v>New South Wales</v>
      </c>
      <c r="G3663" t="s">
        <v>10</v>
      </c>
      <c r="H3663">
        <v>2116</v>
      </c>
      <c r="I3663" t="s">
        <v>11</v>
      </c>
      <c r="J3663" t="s">
        <v>27</v>
      </c>
      <c r="K3663" t="s">
        <v>151</v>
      </c>
      <c r="L3663" t="s">
        <v>21</v>
      </c>
      <c r="M3663" s="5">
        <v>983.78</v>
      </c>
    </row>
    <row r="3664" spans="1:13" x14ac:dyDescent="0.15">
      <c r="A3664" s="2">
        <v>44970</v>
      </c>
      <c r="B3664" s="3">
        <f t="shared" si="173"/>
        <v>2023</v>
      </c>
      <c r="C3664" t="str">
        <f t="shared" si="171"/>
        <v>2022-2023</v>
      </c>
      <c r="D3664" t="s">
        <v>147</v>
      </c>
      <c r="E3664" t="s">
        <v>89</v>
      </c>
      <c r="F3664" t="str">
        <f t="shared" si="172"/>
        <v>Queensland</v>
      </c>
      <c r="G3664" t="s">
        <v>35</v>
      </c>
      <c r="H3664">
        <v>4655</v>
      </c>
      <c r="I3664" t="s">
        <v>11</v>
      </c>
      <c r="J3664" t="s">
        <v>51</v>
      </c>
      <c r="K3664" t="s">
        <v>153</v>
      </c>
      <c r="L3664" t="s">
        <v>16</v>
      </c>
      <c r="M3664" s="5">
        <v>983.98</v>
      </c>
    </row>
    <row r="3665" spans="1:13" x14ac:dyDescent="0.15">
      <c r="A3665" s="2">
        <v>45573</v>
      </c>
      <c r="B3665" s="3">
        <f t="shared" si="173"/>
        <v>2025</v>
      </c>
      <c r="C3665" t="str">
        <f t="shared" si="171"/>
        <v>2024-2025</v>
      </c>
      <c r="D3665" t="s">
        <v>147</v>
      </c>
      <c r="E3665" t="s">
        <v>41</v>
      </c>
      <c r="F3665" t="str">
        <f t="shared" si="172"/>
        <v>New South Wales</v>
      </c>
      <c r="G3665" t="s">
        <v>10</v>
      </c>
      <c r="H3665">
        <v>2830</v>
      </c>
      <c r="I3665" t="s">
        <v>11</v>
      </c>
      <c r="J3665" t="s">
        <v>25</v>
      </c>
      <c r="K3665" t="s">
        <v>150</v>
      </c>
      <c r="L3665" t="s">
        <v>18</v>
      </c>
      <c r="M3665" s="5">
        <v>984.29</v>
      </c>
    </row>
    <row r="3666" spans="1:13" x14ac:dyDescent="0.15">
      <c r="A3666" s="2">
        <v>45017</v>
      </c>
      <c r="B3666" s="3">
        <f t="shared" si="173"/>
        <v>2023</v>
      </c>
      <c r="C3666" t="str">
        <f t="shared" si="171"/>
        <v>2022-2023</v>
      </c>
      <c r="D3666" t="s">
        <v>147</v>
      </c>
      <c r="E3666" t="s">
        <v>118</v>
      </c>
      <c r="F3666" t="str">
        <f t="shared" si="172"/>
        <v>New South Wales</v>
      </c>
      <c r="G3666" t="s">
        <v>10</v>
      </c>
      <c r="H3666">
        <v>2158</v>
      </c>
      <c r="I3666" t="s">
        <v>11</v>
      </c>
      <c r="J3666" t="s">
        <v>27</v>
      </c>
      <c r="K3666" t="s">
        <v>155</v>
      </c>
      <c r="L3666" t="s">
        <v>20</v>
      </c>
      <c r="M3666" s="5">
        <v>984.48</v>
      </c>
    </row>
    <row r="3667" spans="1:13" x14ac:dyDescent="0.15">
      <c r="A3667" s="2">
        <v>45408</v>
      </c>
      <c r="B3667" s="3">
        <f t="shared" si="173"/>
        <v>2024</v>
      </c>
      <c r="C3667" t="str">
        <f t="shared" si="171"/>
        <v>2023-2024</v>
      </c>
      <c r="D3667" t="s">
        <v>147</v>
      </c>
      <c r="E3667" t="s">
        <v>57</v>
      </c>
      <c r="F3667" t="str">
        <f t="shared" si="172"/>
        <v>New South Wales</v>
      </c>
      <c r="G3667" t="s">
        <v>10</v>
      </c>
      <c r="H3667">
        <v>2560</v>
      </c>
      <c r="I3667" t="s">
        <v>11</v>
      </c>
      <c r="J3667" t="s">
        <v>58</v>
      </c>
      <c r="K3667" t="s">
        <v>153</v>
      </c>
      <c r="L3667" t="s">
        <v>16</v>
      </c>
      <c r="M3667" s="5">
        <v>986.02</v>
      </c>
    </row>
    <row r="3668" spans="1:13" x14ac:dyDescent="0.15">
      <c r="A3668" s="2">
        <v>45498</v>
      </c>
      <c r="B3668" s="3">
        <f t="shared" si="173"/>
        <v>2025</v>
      </c>
      <c r="C3668" t="str">
        <f t="shared" si="171"/>
        <v>2024-2025</v>
      </c>
      <c r="D3668" t="s">
        <v>147</v>
      </c>
      <c r="E3668" t="s">
        <v>89</v>
      </c>
      <c r="F3668" t="str">
        <f t="shared" si="172"/>
        <v>Queensland</v>
      </c>
      <c r="G3668" t="s">
        <v>35</v>
      </c>
      <c r="H3668">
        <v>4655</v>
      </c>
      <c r="I3668" t="s">
        <v>11</v>
      </c>
      <c r="J3668" t="s">
        <v>51</v>
      </c>
      <c r="K3668" t="s">
        <v>151</v>
      </c>
      <c r="L3668" t="s">
        <v>21</v>
      </c>
      <c r="M3668" s="5">
        <v>988.03</v>
      </c>
    </row>
    <row r="3669" spans="1:13" x14ac:dyDescent="0.15">
      <c r="A3669" s="2">
        <v>45475</v>
      </c>
      <c r="B3669" s="3">
        <f t="shared" si="173"/>
        <v>2025</v>
      </c>
      <c r="C3669" t="str">
        <f t="shared" si="171"/>
        <v>2024-2025</v>
      </c>
      <c r="D3669" t="s">
        <v>147</v>
      </c>
      <c r="E3669" t="s">
        <v>114</v>
      </c>
      <c r="F3669" t="str">
        <f t="shared" si="172"/>
        <v>Victoria</v>
      </c>
      <c r="G3669" t="s">
        <v>45</v>
      </c>
      <c r="H3669">
        <v>3551</v>
      </c>
      <c r="I3669" t="s">
        <v>11</v>
      </c>
      <c r="J3669" t="s">
        <v>60</v>
      </c>
      <c r="K3669" t="s">
        <v>154</v>
      </c>
      <c r="L3669" t="s">
        <v>14</v>
      </c>
      <c r="M3669" s="5">
        <v>989.2</v>
      </c>
    </row>
    <row r="3670" spans="1:13" x14ac:dyDescent="0.15">
      <c r="A3670" s="2">
        <v>45261</v>
      </c>
      <c r="B3670" s="3">
        <f t="shared" si="173"/>
        <v>2024</v>
      </c>
      <c r="C3670" t="str">
        <f t="shared" si="171"/>
        <v>2023-2024</v>
      </c>
      <c r="D3670" t="s">
        <v>147</v>
      </c>
      <c r="E3670" t="s">
        <v>83</v>
      </c>
      <c r="F3670" t="str">
        <f t="shared" si="172"/>
        <v>New South Wales</v>
      </c>
      <c r="G3670" t="s">
        <v>10</v>
      </c>
      <c r="H3670">
        <v>2750</v>
      </c>
      <c r="I3670" t="s">
        <v>11</v>
      </c>
      <c r="J3670" t="s">
        <v>25</v>
      </c>
      <c r="K3670" t="s">
        <v>153</v>
      </c>
      <c r="L3670" t="s">
        <v>16</v>
      </c>
      <c r="M3670" s="5">
        <v>990.40000000000009</v>
      </c>
    </row>
    <row r="3671" spans="1:13" x14ac:dyDescent="0.15">
      <c r="A3671" s="2">
        <v>45464</v>
      </c>
      <c r="B3671" s="3">
        <f t="shared" si="173"/>
        <v>2024</v>
      </c>
      <c r="C3671" t="str">
        <f t="shared" si="171"/>
        <v>2023-2024</v>
      </c>
      <c r="D3671" t="s">
        <v>147</v>
      </c>
      <c r="E3671" t="s">
        <v>136</v>
      </c>
      <c r="F3671" t="str">
        <f t="shared" si="172"/>
        <v>Victoria</v>
      </c>
      <c r="G3671" t="s">
        <v>45</v>
      </c>
      <c r="H3671">
        <v>3175</v>
      </c>
      <c r="I3671" t="s">
        <v>11</v>
      </c>
      <c r="J3671" t="s">
        <v>63</v>
      </c>
      <c r="K3671" t="s">
        <v>152</v>
      </c>
      <c r="L3671" t="s">
        <v>13</v>
      </c>
      <c r="M3671" s="5">
        <v>991.14999999999975</v>
      </c>
    </row>
    <row r="3672" spans="1:13" x14ac:dyDescent="0.15">
      <c r="A3672" s="2">
        <v>45621</v>
      </c>
      <c r="B3672" s="3">
        <f t="shared" si="173"/>
        <v>2025</v>
      </c>
      <c r="C3672" t="str">
        <f t="shared" si="171"/>
        <v>2024-2025</v>
      </c>
      <c r="D3672" t="s">
        <v>148</v>
      </c>
      <c r="E3672" t="s">
        <v>34</v>
      </c>
      <c r="F3672" t="str">
        <f t="shared" si="172"/>
        <v>Queensland</v>
      </c>
      <c r="G3672" t="s">
        <v>35</v>
      </c>
      <c r="H3672">
        <v>4802</v>
      </c>
      <c r="I3672" t="s">
        <v>11</v>
      </c>
      <c r="J3672" t="s">
        <v>36</v>
      </c>
      <c r="K3672" t="s">
        <v>151</v>
      </c>
      <c r="L3672" t="s">
        <v>21</v>
      </c>
      <c r="M3672" s="5">
        <v>991.59</v>
      </c>
    </row>
    <row r="3673" spans="1:13" x14ac:dyDescent="0.15">
      <c r="A3673" s="2">
        <v>45288</v>
      </c>
      <c r="B3673" s="3">
        <f t="shared" si="173"/>
        <v>2024</v>
      </c>
      <c r="C3673" t="str">
        <f t="shared" si="171"/>
        <v>2023-2024</v>
      </c>
      <c r="D3673" t="s">
        <v>147</v>
      </c>
      <c r="E3673" t="s">
        <v>82</v>
      </c>
      <c r="F3673" t="str">
        <f t="shared" si="172"/>
        <v>Queensland</v>
      </c>
      <c r="G3673" t="s">
        <v>35</v>
      </c>
      <c r="H3673">
        <v>4012</v>
      </c>
      <c r="I3673" t="s">
        <v>11</v>
      </c>
      <c r="J3673" t="s">
        <v>43</v>
      </c>
      <c r="K3673" t="s">
        <v>150</v>
      </c>
      <c r="L3673" t="s">
        <v>18</v>
      </c>
      <c r="M3673" s="5">
        <v>995.30000000000007</v>
      </c>
    </row>
    <row r="3674" spans="1:13" x14ac:dyDescent="0.15">
      <c r="A3674" s="2">
        <v>45523</v>
      </c>
      <c r="B3674" s="3">
        <f t="shared" si="173"/>
        <v>2025</v>
      </c>
      <c r="C3674" t="str">
        <f t="shared" si="171"/>
        <v>2024-2025</v>
      </c>
      <c r="D3674" t="s">
        <v>148</v>
      </c>
      <c r="E3674" t="s">
        <v>108</v>
      </c>
      <c r="F3674" t="str">
        <f t="shared" si="172"/>
        <v>Victoria</v>
      </c>
      <c r="G3674" t="s">
        <v>45</v>
      </c>
      <c r="H3674">
        <v>3018</v>
      </c>
      <c r="I3674" t="s">
        <v>11</v>
      </c>
      <c r="J3674" t="s">
        <v>46</v>
      </c>
      <c r="K3674" t="s">
        <v>150</v>
      </c>
      <c r="L3674" t="s">
        <v>18</v>
      </c>
      <c r="M3674" s="5">
        <v>995.43</v>
      </c>
    </row>
    <row r="3675" spans="1:13" x14ac:dyDescent="0.15">
      <c r="A3675" s="2">
        <v>45491</v>
      </c>
      <c r="B3675" s="3">
        <f t="shared" si="173"/>
        <v>2025</v>
      </c>
      <c r="C3675" t="str">
        <f t="shared" si="171"/>
        <v>2024-2025</v>
      </c>
      <c r="D3675" t="s">
        <v>147</v>
      </c>
      <c r="E3675" t="s">
        <v>111</v>
      </c>
      <c r="F3675" t="str">
        <f t="shared" si="172"/>
        <v>New South Wales</v>
      </c>
      <c r="G3675" t="s">
        <v>10</v>
      </c>
      <c r="H3675">
        <v>2120</v>
      </c>
      <c r="I3675" t="s">
        <v>11</v>
      </c>
      <c r="J3675" t="s">
        <v>27</v>
      </c>
      <c r="K3675" t="s">
        <v>151</v>
      </c>
      <c r="L3675" t="s">
        <v>21</v>
      </c>
      <c r="M3675" s="5">
        <v>1002.6700000000001</v>
      </c>
    </row>
    <row r="3676" spans="1:13" x14ac:dyDescent="0.15">
      <c r="A3676" s="2">
        <v>45458</v>
      </c>
      <c r="B3676" s="3">
        <f t="shared" si="173"/>
        <v>2024</v>
      </c>
      <c r="C3676" t="str">
        <f t="shared" si="171"/>
        <v>2023-2024</v>
      </c>
      <c r="D3676" t="s">
        <v>147</v>
      </c>
      <c r="E3676" t="s">
        <v>140</v>
      </c>
      <c r="F3676" t="str">
        <f t="shared" si="172"/>
        <v>Tasmania</v>
      </c>
      <c r="G3676" t="s">
        <v>70</v>
      </c>
      <c r="H3676">
        <v>7320</v>
      </c>
      <c r="I3676" t="s">
        <v>11</v>
      </c>
      <c r="J3676" t="s">
        <v>71</v>
      </c>
      <c r="K3676" t="s">
        <v>151</v>
      </c>
      <c r="L3676" t="s">
        <v>21</v>
      </c>
      <c r="M3676" s="5">
        <v>1003.5</v>
      </c>
    </row>
    <row r="3677" spans="1:13" x14ac:dyDescent="0.15">
      <c r="A3677" s="2">
        <v>45336</v>
      </c>
      <c r="B3677" s="3">
        <f t="shared" si="173"/>
        <v>2024</v>
      </c>
      <c r="C3677" t="str">
        <f t="shared" si="171"/>
        <v>2023-2024</v>
      </c>
      <c r="D3677" t="s">
        <v>147</v>
      </c>
      <c r="E3677" t="s">
        <v>106</v>
      </c>
      <c r="F3677" t="str">
        <f t="shared" si="172"/>
        <v>Victoria</v>
      </c>
      <c r="G3677" t="s">
        <v>45</v>
      </c>
      <c r="H3677">
        <v>3915</v>
      </c>
      <c r="I3677" t="s">
        <v>11</v>
      </c>
      <c r="J3677" t="s">
        <v>55</v>
      </c>
      <c r="K3677" t="s">
        <v>150</v>
      </c>
      <c r="L3677" t="s">
        <v>18</v>
      </c>
      <c r="M3677" s="5">
        <v>1005.53</v>
      </c>
    </row>
    <row r="3678" spans="1:13" x14ac:dyDescent="0.15">
      <c r="A3678" s="2">
        <v>45104</v>
      </c>
      <c r="B3678" s="3">
        <f t="shared" si="173"/>
        <v>2023</v>
      </c>
      <c r="C3678" t="str">
        <f t="shared" si="171"/>
        <v>2022-2023</v>
      </c>
      <c r="D3678" t="s">
        <v>147</v>
      </c>
      <c r="E3678" t="s">
        <v>107</v>
      </c>
      <c r="F3678" t="str">
        <f t="shared" si="172"/>
        <v>Queensland</v>
      </c>
      <c r="G3678" t="s">
        <v>35</v>
      </c>
      <c r="H3678">
        <v>4220</v>
      </c>
      <c r="I3678" t="s">
        <v>11</v>
      </c>
      <c r="J3678" t="s">
        <v>104</v>
      </c>
      <c r="K3678" t="s">
        <v>153</v>
      </c>
      <c r="L3678" t="s">
        <v>16</v>
      </c>
      <c r="M3678" s="5">
        <v>1006.6500000000001</v>
      </c>
    </row>
    <row r="3679" spans="1:13" x14ac:dyDescent="0.15">
      <c r="A3679" s="2">
        <v>45369</v>
      </c>
      <c r="B3679" s="3">
        <f t="shared" si="173"/>
        <v>2024</v>
      </c>
      <c r="C3679" t="str">
        <f t="shared" si="171"/>
        <v>2023-2024</v>
      </c>
      <c r="D3679" t="s">
        <v>148</v>
      </c>
      <c r="E3679" t="s">
        <v>146</v>
      </c>
      <c r="F3679" t="str">
        <f t="shared" si="172"/>
        <v>Victoria</v>
      </c>
      <c r="G3679" t="s">
        <v>45</v>
      </c>
      <c r="H3679">
        <v>3353</v>
      </c>
      <c r="I3679" t="s">
        <v>11</v>
      </c>
      <c r="J3679" t="s">
        <v>60</v>
      </c>
      <c r="K3679" t="s">
        <v>151</v>
      </c>
      <c r="L3679" t="s">
        <v>21</v>
      </c>
      <c r="M3679" s="5">
        <v>1007.1499999999999</v>
      </c>
    </row>
    <row r="3680" spans="1:13" x14ac:dyDescent="0.15">
      <c r="A3680" s="2">
        <v>45464</v>
      </c>
      <c r="B3680" s="3">
        <f t="shared" si="173"/>
        <v>2024</v>
      </c>
      <c r="C3680" t="str">
        <f t="shared" si="171"/>
        <v>2023-2024</v>
      </c>
      <c r="D3680" t="s">
        <v>147</v>
      </c>
      <c r="E3680" t="s">
        <v>141</v>
      </c>
      <c r="F3680" t="str">
        <f t="shared" si="172"/>
        <v>Western Australia</v>
      </c>
      <c r="G3680" t="s">
        <v>48</v>
      </c>
      <c r="H3680">
        <v>6052</v>
      </c>
      <c r="I3680" t="s">
        <v>11</v>
      </c>
      <c r="J3680" t="s">
        <v>49</v>
      </c>
      <c r="K3680" t="s">
        <v>153</v>
      </c>
      <c r="L3680" t="s">
        <v>16</v>
      </c>
      <c r="M3680" s="5">
        <v>1007.7</v>
      </c>
    </row>
    <row r="3681" spans="1:13" x14ac:dyDescent="0.15">
      <c r="A3681" s="2">
        <v>45425</v>
      </c>
      <c r="B3681" s="3">
        <f t="shared" si="173"/>
        <v>2024</v>
      </c>
      <c r="C3681" t="str">
        <f t="shared" si="171"/>
        <v>2023-2024</v>
      </c>
      <c r="D3681" t="s">
        <v>148</v>
      </c>
      <c r="E3681" t="s">
        <v>72</v>
      </c>
      <c r="F3681" t="str">
        <f t="shared" si="172"/>
        <v>Western Australia</v>
      </c>
      <c r="G3681" t="s">
        <v>48</v>
      </c>
      <c r="H3681">
        <v>6010</v>
      </c>
      <c r="I3681" t="s">
        <v>11</v>
      </c>
      <c r="J3681" t="s">
        <v>49</v>
      </c>
      <c r="K3681" t="s">
        <v>153</v>
      </c>
      <c r="L3681" t="s">
        <v>16</v>
      </c>
      <c r="M3681" s="5">
        <v>1010.25</v>
      </c>
    </row>
    <row r="3682" spans="1:13" x14ac:dyDescent="0.15">
      <c r="A3682" s="2">
        <v>45483</v>
      </c>
      <c r="B3682" s="3">
        <f t="shared" si="173"/>
        <v>2025</v>
      </c>
      <c r="C3682" t="str">
        <f t="shared" si="171"/>
        <v>2024-2025</v>
      </c>
      <c r="D3682" t="s">
        <v>148</v>
      </c>
      <c r="E3682" t="s">
        <v>138</v>
      </c>
      <c r="F3682" t="str">
        <f t="shared" si="172"/>
        <v>Queensland</v>
      </c>
      <c r="G3682" t="s">
        <v>35</v>
      </c>
      <c r="H3682">
        <v>4558</v>
      </c>
      <c r="I3682" t="s">
        <v>11</v>
      </c>
      <c r="J3682" t="s">
        <v>120</v>
      </c>
      <c r="K3682" t="s">
        <v>150</v>
      </c>
      <c r="L3682" t="s">
        <v>18</v>
      </c>
      <c r="M3682" s="5">
        <v>1013.1399999999999</v>
      </c>
    </row>
    <row r="3683" spans="1:13" x14ac:dyDescent="0.15">
      <c r="A3683" s="2">
        <v>45553</v>
      </c>
      <c r="B3683" s="3">
        <f t="shared" si="173"/>
        <v>2025</v>
      </c>
      <c r="C3683" t="str">
        <f t="shared" si="171"/>
        <v>2024-2025</v>
      </c>
      <c r="D3683" t="s">
        <v>147</v>
      </c>
      <c r="E3683" t="s">
        <v>115</v>
      </c>
      <c r="F3683" t="str">
        <f t="shared" si="172"/>
        <v>Western Australia</v>
      </c>
      <c r="G3683" t="s">
        <v>48</v>
      </c>
      <c r="H3683">
        <v>6280</v>
      </c>
      <c r="I3683" t="s">
        <v>11</v>
      </c>
      <c r="J3683" t="s">
        <v>94</v>
      </c>
      <c r="K3683" t="s">
        <v>150</v>
      </c>
      <c r="L3683" t="s">
        <v>18</v>
      </c>
      <c r="M3683" s="5">
        <v>1013.6600000000001</v>
      </c>
    </row>
    <row r="3684" spans="1:13" x14ac:dyDescent="0.15">
      <c r="A3684" s="2">
        <v>44957</v>
      </c>
      <c r="B3684" s="3">
        <f t="shared" si="173"/>
        <v>2023</v>
      </c>
      <c r="C3684" t="str">
        <f t="shared" si="171"/>
        <v>2022-2023</v>
      </c>
      <c r="D3684" t="s">
        <v>147</v>
      </c>
      <c r="E3684" t="s">
        <v>64</v>
      </c>
      <c r="F3684" t="str">
        <f t="shared" si="172"/>
        <v>Victoria</v>
      </c>
      <c r="G3684" t="s">
        <v>45</v>
      </c>
      <c r="H3684">
        <v>3199</v>
      </c>
      <c r="I3684" t="s">
        <v>11</v>
      </c>
      <c r="J3684" t="s">
        <v>63</v>
      </c>
      <c r="K3684" t="s">
        <v>19</v>
      </c>
      <c r="L3684" t="s">
        <v>23</v>
      </c>
      <c r="M3684" s="5">
        <v>1014.3299999999999</v>
      </c>
    </row>
    <row r="3685" spans="1:13" x14ac:dyDescent="0.15">
      <c r="A3685" s="2">
        <v>45236</v>
      </c>
      <c r="B3685" s="3">
        <f t="shared" si="173"/>
        <v>2024</v>
      </c>
      <c r="C3685" t="str">
        <f t="shared" si="171"/>
        <v>2023-2024</v>
      </c>
      <c r="D3685" t="s">
        <v>147</v>
      </c>
      <c r="E3685" t="s">
        <v>74</v>
      </c>
      <c r="F3685" t="str">
        <f t="shared" si="172"/>
        <v>South Australia</v>
      </c>
      <c r="G3685" t="s">
        <v>32</v>
      </c>
      <c r="H3685">
        <v>5043</v>
      </c>
      <c r="I3685" t="s">
        <v>11</v>
      </c>
      <c r="J3685" t="s">
        <v>33</v>
      </c>
      <c r="K3685" t="s">
        <v>155</v>
      </c>
      <c r="L3685" t="s">
        <v>20</v>
      </c>
      <c r="M3685" s="5">
        <v>1017.76</v>
      </c>
    </row>
    <row r="3686" spans="1:13" x14ac:dyDescent="0.15">
      <c r="A3686" s="2">
        <v>45058</v>
      </c>
      <c r="B3686" s="3">
        <f t="shared" si="173"/>
        <v>2023</v>
      </c>
      <c r="C3686" t="str">
        <f t="shared" si="171"/>
        <v>2022-2023</v>
      </c>
      <c r="D3686" t="s">
        <v>147</v>
      </c>
      <c r="E3686" t="s">
        <v>139</v>
      </c>
      <c r="F3686" t="str">
        <f t="shared" si="172"/>
        <v>New South Wales</v>
      </c>
      <c r="G3686" t="s">
        <v>10</v>
      </c>
      <c r="H3686">
        <v>2020</v>
      </c>
      <c r="I3686" t="s">
        <v>11</v>
      </c>
      <c r="J3686" t="s">
        <v>12</v>
      </c>
      <c r="K3686" t="s">
        <v>153</v>
      </c>
      <c r="L3686" t="s">
        <v>16</v>
      </c>
      <c r="M3686" s="5">
        <v>1021.88</v>
      </c>
    </row>
    <row r="3687" spans="1:13" x14ac:dyDescent="0.15">
      <c r="A3687" s="2">
        <v>45164</v>
      </c>
      <c r="B3687" s="3">
        <f t="shared" si="173"/>
        <v>2024</v>
      </c>
      <c r="C3687" t="str">
        <f t="shared" si="171"/>
        <v>2023-2024</v>
      </c>
      <c r="D3687" t="s">
        <v>148</v>
      </c>
      <c r="E3687" t="s">
        <v>129</v>
      </c>
      <c r="F3687" t="str">
        <f t="shared" si="172"/>
        <v>Tasmania</v>
      </c>
      <c r="G3687" t="s">
        <v>70</v>
      </c>
      <c r="H3687">
        <v>7010</v>
      </c>
      <c r="I3687" t="s">
        <v>11</v>
      </c>
      <c r="J3687" t="s">
        <v>71</v>
      </c>
      <c r="K3687" t="s">
        <v>149</v>
      </c>
      <c r="L3687" t="s">
        <v>15</v>
      </c>
      <c r="M3687" s="5">
        <v>1024.46</v>
      </c>
    </row>
    <row r="3688" spans="1:13" x14ac:dyDescent="0.15">
      <c r="A3688" s="2">
        <v>45209</v>
      </c>
      <c r="B3688" s="3">
        <f t="shared" si="173"/>
        <v>2024</v>
      </c>
      <c r="C3688" t="str">
        <f t="shared" si="171"/>
        <v>2023-2024</v>
      </c>
      <c r="D3688" t="s">
        <v>147</v>
      </c>
      <c r="E3688" t="s">
        <v>90</v>
      </c>
      <c r="F3688" t="str">
        <f t="shared" si="172"/>
        <v>Victoria</v>
      </c>
      <c r="G3688" t="s">
        <v>45</v>
      </c>
      <c r="H3688">
        <v>3179</v>
      </c>
      <c r="I3688" t="s">
        <v>11</v>
      </c>
      <c r="J3688" t="s">
        <v>63</v>
      </c>
      <c r="K3688" t="s">
        <v>149</v>
      </c>
      <c r="L3688" t="s">
        <v>15</v>
      </c>
      <c r="M3688" s="5">
        <v>1024.8800000000001</v>
      </c>
    </row>
    <row r="3689" spans="1:13" x14ac:dyDescent="0.15">
      <c r="A3689" s="2">
        <v>45478</v>
      </c>
      <c r="B3689" s="3">
        <f t="shared" si="173"/>
        <v>2025</v>
      </c>
      <c r="C3689" t="str">
        <f t="shared" si="171"/>
        <v>2024-2025</v>
      </c>
      <c r="D3689" t="s">
        <v>147</v>
      </c>
      <c r="E3689" t="s">
        <v>79</v>
      </c>
      <c r="F3689" t="str">
        <f t="shared" si="172"/>
        <v>Australian Capital Territory</v>
      </c>
      <c r="G3689" t="s">
        <v>80</v>
      </c>
      <c r="H3689">
        <v>2617</v>
      </c>
      <c r="I3689" t="s">
        <v>11</v>
      </c>
      <c r="J3689" t="s">
        <v>58</v>
      </c>
      <c r="K3689" t="s">
        <v>150</v>
      </c>
      <c r="L3689" t="s">
        <v>18</v>
      </c>
      <c r="M3689" s="5">
        <v>1025.23</v>
      </c>
    </row>
    <row r="3690" spans="1:13" x14ac:dyDescent="0.15">
      <c r="A3690" s="2">
        <v>44957</v>
      </c>
      <c r="B3690" s="3">
        <f t="shared" si="173"/>
        <v>2023</v>
      </c>
      <c r="C3690" t="str">
        <f t="shared" si="171"/>
        <v>2022-2023</v>
      </c>
      <c r="D3690" t="s">
        <v>148</v>
      </c>
      <c r="E3690" t="s">
        <v>87</v>
      </c>
      <c r="F3690" t="str">
        <f t="shared" si="172"/>
        <v>New South Wales</v>
      </c>
      <c r="G3690" t="s">
        <v>10</v>
      </c>
      <c r="H3690">
        <v>2790</v>
      </c>
      <c r="I3690" t="s">
        <v>11</v>
      </c>
      <c r="J3690" t="s">
        <v>25</v>
      </c>
      <c r="K3690" t="s">
        <v>150</v>
      </c>
      <c r="L3690" t="s">
        <v>18</v>
      </c>
      <c r="M3690" s="5">
        <v>1028.55</v>
      </c>
    </row>
    <row r="3691" spans="1:13" x14ac:dyDescent="0.15">
      <c r="A3691" s="2">
        <v>45518</v>
      </c>
      <c r="B3691" s="3">
        <f t="shared" si="173"/>
        <v>2025</v>
      </c>
      <c r="C3691" t="str">
        <f t="shared" si="171"/>
        <v>2024-2025</v>
      </c>
      <c r="D3691" t="s">
        <v>147</v>
      </c>
      <c r="E3691" t="s">
        <v>26</v>
      </c>
      <c r="F3691" t="str">
        <f t="shared" si="172"/>
        <v>New South Wales</v>
      </c>
      <c r="G3691" t="s">
        <v>10</v>
      </c>
      <c r="H3691">
        <v>2141</v>
      </c>
      <c r="I3691" t="s">
        <v>11</v>
      </c>
      <c r="J3691" t="s">
        <v>27</v>
      </c>
      <c r="K3691" t="s">
        <v>150</v>
      </c>
      <c r="L3691" t="s">
        <v>18</v>
      </c>
      <c r="M3691" s="5">
        <v>1029.47</v>
      </c>
    </row>
    <row r="3692" spans="1:13" x14ac:dyDescent="0.15">
      <c r="A3692" s="2">
        <v>45465</v>
      </c>
      <c r="B3692" s="3">
        <f t="shared" si="173"/>
        <v>2024</v>
      </c>
      <c r="C3692" t="str">
        <f t="shared" si="171"/>
        <v>2023-2024</v>
      </c>
      <c r="D3692" t="s">
        <v>147</v>
      </c>
      <c r="E3692" t="s">
        <v>103</v>
      </c>
      <c r="F3692" t="str">
        <f t="shared" si="172"/>
        <v>Queensland</v>
      </c>
      <c r="G3692" t="s">
        <v>35</v>
      </c>
      <c r="H3692">
        <v>4509</v>
      </c>
      <c r="I3692" t="s">
        <v>11</v>
      </c>
      <c r="J3692" t="s">
        <v>104</v>
      </c>
      <c r="K3692" t="s">
        <v>19</v>
      </c>
      <c r="L3692" t="s">
        <v>23</v>
      </c>
      <c r="M3692" s="5">
        <v>1034.22</v>
      </c>
    </row>
    <row r="3693" spans="1:13" x14ac:dyDescent="0.15">
      <c r="A3693" s="2">
        <v>45618</v>
      </c>
      <c r="B3693" s="3">
        <f t="shared" si="173"/>
        <v>2025</v>
      </c>
      <c r="C3693" t="str">
        <f t="shared" si="171"/>
        <v>2024-2025</v>
      </c>
      <c r="D3693" t="s">
        <v>147</v>
      </c>
      <c r="E3693" t="s">
        <v>98</v>
      </c>
      <c r="F3693" t="str">
        <f t="shared" si="172"/>
        <v>Victoria</v>
      </c>
      <c r="G3693" t="s">
        <v>45</v>
      </c>
      <c r="H3693">
        <v>3429</v>
      </c>
      <c r="I3693" t="s">
        <v>11</v>
      </c>
      <c r="J3693" t="s">
        <v>60</v>
      </c>
      <c r="K3693" t="s">
        <v>149</v>
      </c>
      <c r="L3693" t="s">
        <v>15</v>
      </c>
      <c r="M3693" s="5">
        <v>1034.95</v>
      </c>
    </row>
    <row r="3694" spans="1:13" x14ac:dyDescent="0.15">
      <c r="A3694" s="2">
        <v>45107</v>
      </c>
      <c r="B3694" s="3">
        <f t="shared" si="173"/>
        <v>2023</v>
      </c>
      <c r="C3694" t="str">
        <f t="shared" si="171"/>
        <v>2022-2023</v>
      </c>
      <c r="D3694" t="s">
        <v>147</v>
      </c>
      <c r="E3694" t="s">
        <v>119</v>
      </c>
      <c r="F3694" t="str">
        <f t="shared" si="172"/>
        <v>Queensland</v>
      </c>
      <c r="G3694" t="s">
        <v>35</v>
      </c>
      <c r="H3694">
        <v>4570</v>
      </c>
      <c r="I3694" t="s">
        <v>11</v>
      </c>
      <c r="J3694" t="s">
        <v>120</v>
      </c>
      <c r="K3694" t="s">
        <v>153</v>
      </c>
      <c r="L3694" t="s">
        <v>16</v>
      </c>
      <c r="M3694" s="5">
        <v>1037.0300000000002</v>
      </c>
    </row>
    <row r="3695" spans="1:13" x14ac:dyDescent="0.15">
      <c r="A3695" s="2">
        <v>45399</v>
      </c>
      <c r="B3695" s="3">
        <f t="shared" si="173"/>
        <v>2024</v>
      </c>
      <c r="C3695" t="str">
        <f t="shared" si="171"/>
        <v>2023-2024</v>
      </c>
      <c r="D3695" t="s">
        <v>147</v>
      </c>
      <c r="E3695" t="s">
        <v>139</v>
      </c>
      <c r="F3695" t="str">
        <f t="shared" si="172"/>
        <v>New South Wales</v>
      </c>
      <c r="G3695" t="s">
        <v>10</v>
      </c>
      <c r="H3695">
        <v>2020</v>
      </c>
      <c r="I3695" t="s">
        <v>11</v>
      </c>
      <c r="J3695" t="s">
        <v>12</v>
      </c>
      <c r="K3695" t="s">
        <v>150</v>
      </c>
      <c r="L3695" t="s">
        <v>18</v>
      </c>
      <c r="M3695" s="5">
        <v>1040.9100000000001</v>
      </c>
    </row>
    <row r="3696" spans="1:13" x14ac:dyDescent="0.15">
      <c r="A3696" s="2">
        <v>45333</v>
      </c>
      <c r="B3696" s="3">
        <f t="shared" si="173"/>
        <v>2024</v>
      </c>
      <c r="C3696" t="str">
        <f t="shared" si="171"/>
        <v>2023-2024</v>
      </c>
      <c r="D3696" t="s">
        <v>147</v>
      </c>
      <c r="E3696" t="s">
        <v>113</v>
      </c>
      <c r="F3696" t="str">
        <f t="shared" si="172"/>
        <v>Queensland</v>
      </c>
      <c r="G3696" t="s">
        <v>35</v>
      </c>
      <c r="H3696">
        <v>4215</v>
      </c>
      <c r="I3696" t="s">
        <v>11</v>
      </c>
      <c r="J3696" t="s">
        <v>104</v>
      </c>
      <c r="K3696" t="s">
        <v>153</v>
      </c>
      <c r="L3696" t="s">
        <v>16</v>
      </c>
      <c r="M3696" s="5">
        <v>1043.78</v>
      </c>
    </row>
    <row r="3697" spans="1:13" x14ac:dyDescent="0.15">
      <c r="A3697" s="2">
        <v>45116</v>
      </c>
      <c r="B3697" s="3">
        <f t="shared" si="173"/>
        <v>2024</v>
      </c>
      <c r="C3697" t="str">
        <f t="shared" si="171"/>
        <v>2023-2024</v>
      </c>
      <c r="D3697" t="s">
        <v>147</v>
      </c>
      <c r="E3697" t="s">
        <v>131</v>
      </c>
      <c r="F3697" t="str">
        <f t="shared" si="172"/>
        <v>Western Australia</v>
      </c>
      <c r="G3697" t="s">
        <v>48</v>
      </c>
      <c r="H3697">
        <v>6530</v>
      </c>
      <c r="I3697" t="s">
        <v>11</v>
      </c>
      <c r="J3697" t="s">
        <v>77</v>
      </c>
      <c r="K3697" t="s">
        <v>153</v>
      </c>
      <c r="L3697" t="s">
        <v>16</v>
      </c>
      <c r="M3697" s="5">
        <v>1045.5699999999997</v>
      </c>
    </row>
    <row r="3698" spans="1:13" x14ac:dyDescent="0.15">
      <c r="A3698" s="2">
        <v>45278</v>
      </c>
      <c r="B3698" s="3">
        <f t="shared" si="173"/>
        <v>2024</v>
      </c>
      <c r="C3698" t="str">
        <f t="shared" si="171"/>
        <v>2023-2024</v>
      </c>
      <c r="D3698" t="s">
        <v>147</v>
      </c>
      <c r="E3698" t="s">
        <v>44</v>
      </c>
      <c r="F3698" t="str">
        <f t="shared" si="172"/>
        <v>Victoria</v>
      </c>
      <c r="G3698" t="s">
        <v>45</v>
      </c>
      <c r="H3698">
        <v>3066</v>
      </c>
      <c r="I3698" t="s">
        <v>11</v>
      </c>
      <c r="J3698" t="s">
        <v>46</v>
      </c>
      <c r="K3698" t="s">
        <v>19</v>
      </c>
      <c r="L3698" t="s">
        <v>23</v>
      </c>
      <c r="M3698" s="5">
        <v>1047.31</v>
      </c>
    </row>
    <row r="3699" spans="1:13" x14ac:dyDescent="0.15">
      <c r="A3699" s="2">
        <v>44986</v>
      </c>
      <c r="B3699" s="3">
        <f t="shared" si="173"/>
        <v>2023</v>
      </c>
      <c r="C3699" t="str">
        <f t="shared" si="171"/>
        <v>2022-2023</v>
      </c>
      <c r="D3699" t="s">
        <v>147</v>
      </c>
      <c r="E3699" t="s">
        <v>107</v>
      </c>
      <c r="F3699" t="str">
        <f t="shared" si="172"/>
        <v>Queensland</v>
      </c>
      <c r="G3699" t="s">
        <v>35</v>
      </c>
      <c r="H3699">
        <v>4220</v>
      </c>
      <c r="I3699" t="s">
        <v>11</v>
      </c>
      <c r="J3699" t="s">
        <v>104</v>
      </c>
      <c r="K3699" t="s">
        <v>150</v>
      </c>
      <c r="L3699" t="s">
        <v>18</v>
      </c>
      <c r="M3699" s="5">
        <v>1047.9899999999998</v>
      </c>
    </row>
    <row r="3700" spans="1:13" x14ac:dyDescent="0.15">
      <c r="A3700" s="2">
        <v>45312</v>
      </c>
      <c r="B3700" s="3">
        <f t="shared" si="173"/>
        <v>2024</v>
      </c>
      <c r="C3700" t="str">
        <f t="shared" si="171"/>
        <v>2023-2024</v>
      </c>
      <c r="D3700" t="s">
        <v>147</v>
      </c>
      <c r="E3700" t="s">
        <v>132</v>
      </c>
      <c r="F3700" t="str">
        <f t="shared" si="172"/>
        <v>New South Wales</v>
      </c>
      <c r="G3700" t="s">
        <v>10</v>
      </c>
      <c r="H3700">
        <v>2800</v>
      </c>
      <c r="I3700" t="s">
        <v>11</v>
      </c>
      <c r="J3700" t="s">
        <v>25</v>
      </c>
      <c r="K3700" t="s">
        <v>156</v>
      </c>
      <c r="L3700" t="s">
        <v>17</v>
      </c>
      <c r="M3700" s="5">
        <v>1048.3099999999997</v>
      </c>
    </row>
    <row r="3701" spans="1:13" x14ac:dyDescent="0.15">
      <c r="A3701" s="2">
        <v>45365</v>
      </c>
      <c r="B3701" s="3">
        <f t="shared" si="173"/>
        <v>2024</v>
      </c>
      <c r="C3701" t="str">
        <f t="shared" si="171"/>
        <v>2023-2024</v>
      </c>
      <c r="D3701" t="s">
        <v>147</v>
      </c>
      <c r="E3701" t="s">
        <v>59</v>
      </c>
      <c r="F3701" t="str">
        <f t="shared" si="172"/>
        <v>Victoria</v>
      </c>
      <c r="G3701" t="s">
        <v>45</v>
      </c>
      <c r="H3701">
        <v>3280</v>
      </c>
      <c r="I3701" t="s">
        <v>11</v>
      </c>
      <c r="J3701" t="s">
        <v>60</v>
      </c>
      <c r="K3701" t="s">
        <v>150</v>
      </c>
      <c r="L3701" t="s">
        <v>18</v>
      </c>
      <c r="M3701" s="5">
        <v>1049.07</v>
      </c>
    </row>
    <row r="3702" spans="1:13" x14ac:dyDescent="0.15">
      <c r="A3702" s="2">
        <v>45336</v>
      </c>
      <c r="B3702" s="3">
        <f t="shared" si="173"/>
        <v>2024</v>
      </c>
      <c r="C3702" t="str">
        <f t="shared" si="171"/>
        <v>2023-2024</v>
      </c>
      <c r="D3702" t="s">
        <v>147</v>
      </c>
      <c r="E3702" t="s">
        <v>136</v>
      </c>
      <c r="F3702" t="str">
        <f t="shared" si="172"/>
        <v>Victoria</v>
      </c>
      <c r="G3702" t="s">
        <v>45</v>
      </c>
      <c r="H3702">
        <v>3175</v>
      </c>
      <c r="I3702" t="s">
        <v>11</v>
      </c>
      <c r="J3702" t="s">
        <v>63</v>
      </c>
      <c r="K3702" t="s">
        <v>150</v>
      </c>
      <c r="L3702" t="s">
        <v>18</v>
      </c>
      <c r="M3702" s="5">
        <v>1050.08</v>
      </c>
    </row>
    <row r="3703" spans="1:13" x14ac:dyDescent="0.15">
      <c r="A3703" s="2">
        <v>45439</v>
      </c>
      <c r="B3703" s="3">
        <f t="shared" si="173"/>
        <v>2024</v>
      </c>
      <c r="C3703" t="str">
        <f t="shared" si="171"/>
        <v>2023-2024</v>
      </c>
      <c r="D3703" t="s">
        <v>148</v>
      </c>
      <c r="E3703" t="s">
        <v>127</v>
      </c>
      <c r="F3703" t="str">
        <f t="shared" si="172"/>
        <v>New South Wales</v>
      </c>
      <c r="G3703" t="s">
        <v>10</v>
      </c>
      <c r="H3703">
        <v>2131</v>
      </c>
      <c r="I3703" t="s">
        <v>11</v>
      </c>
      <c r="J3703" t="s">
        <v>27</v>
      </c>
      <c r="K3703" t="s">
        <v>149</v>
      </c>
      <c r="L3703" t="s">
        <v>15</v>
      </c>
      <c r="M3703" s="5">
        <v>1053.53</v>
      </c>
    </row>
    <row r="3704" spans="1:13" x14ac:dyDescent="0.15">
      <c r="A3704" s="2">
        <v>44964</v>
      </c>
      <c r="B3704" s="3">
        <f t="shared" si="173"/>
        <v>2023</v>
      </c>
      <c r="C3704" t="str">
        <f t="shared" si="171"/>
        <v>2022-2023</v>
      </c>
      <c r="D3704" t="s">
        <v>147</v>
      </c>
      <c r="E3704" t="s">
        <v>62</v>
      </c>
      <c r="F3704" t="str">
        <f t="shared" si="172"/>
        <v>Victoria</v>
      </c>
      <c r="G3704" t="s">
        <v>45</v>
      </c>
      <c r="H3704">
        <v>3134</v>
      </c>
      <c r="I3704" t="s">
        <v>11</v>
      </c>
      <c r="J3704" t="s">
        <v>63</v>
      </c>
      <c r="K3704" t="s">
        <v>153</v>
      </c>
      <c r="L3704" t="s">
        <v>16</v>
      </c>
      <c r="M3704" s="5">
        <v>1058.18</v>
      </c>
    </row>
    <row r="3705" spans="1:13" x14ac:dyDescent="0.15">
      <c r="A3705" s="2">
        <v>44961</v>
      </c>
      <c r="B3705" s="3">
        <f t="shared" si="173"/>
        <v>2023</v>
      </c>
      <c r="C3705" t="str">
        <f t="shared" si="171"/>
        <v>2022-2023</v>
      </c>
      <c r="D3705" t="s">
        <v>147</v>
      </c>
      <c r="E3705" t="s">
        <v>141</v>
      </c>
      <c r="F3705" t="str">
        <f t="shared" si="172"/>
        <v>Western Australia</v>
      </c>
      <c r="G3705" t="s">
        <v>48</v>
      </c>
      <c r="H3705">
        <v>6052</v>
      </c>
      <c r="I3705" t="s">
        <v>11</v>
      </c>
      <c r="J3705" t="s">
        <v>49</v>
      </c>
      <c r="K3705" t="s">
        <v>151</v>
      </c>
      <c r="L3705" t="s">
        <v>21</v>
      </c>
      <c r="M3705" s="5">
        <v>1059.79</v>
      </c>
    </row>
    <row r="3706" spans="1:13" x14ac:dyDescent="0.15">
      <c r="A3706" s="2">
        <v>45552</v>
      </c>
      <c r="B3706" s="3">
        <f t="shared" si="173"/>
        <v>2025</v>
      </c>
      <c r="C3706" t="str">
        <f t="shared" si="171"/>
        <v>2024-2025</v>
      </c>
      <c r="D3706" t="s">
        <v>148</v>
      </c>
      <c r="E3706" t="s">
        <v>81</v>
      </c>
      <c r="F3706" t="str">
        <f t="shared" si="172"/>
        <v>New South Wales</v>
      </c>
      <c r="G3706" t="s">
        <v>10</v>
      </c>
      <c r="H3706">
        <v>2485</v>
      </c>
      <c r="I3706" t="s">
        <v>11</v>
      </c>
      <c r="J3706" t="s">
        <v>68</v>
      </c>
      <c r="K3706" t="s">
        <v>151</v>
      </c>
      <c r="L3706" t="s">
        <v>21</v>
      </c>
      <c r="M3706" s="5">
        <v>1059.8399999999999</v>
      </c>
    </row>
    <row r="3707" spans="1:13" x14ac:dyDescent="0.15">
      <c r="A3707" s="2">
        <v>45027</v>
      </c>
      <c r="B3707" s="3">
        <f t="shared" si="173"/>
        <v>2023</v>
      </c>
      <c r="C3707" t="str">
        <f t="shared" si="171"/>
        <v>2022-2023</v>
      </c>
      <c r="D3707" t="s">
        <v>148</v>
      </c>
      <c r="E3707" t="s">
        <v>78</v>
      </c>
      <c r="F3707" t="str">
        <f t="shared" si="172"/>
        <v>New South Wales</v>
      </c>
      <c r="G3707" t="s">
        <v>10</v>
      </c>
      <c r="H3707">
        <v>2350</v>
      </c>
      <c r="I3707" t="s">
        <v>11</v>
      </c>
      <c r="J3707" t="s">
        <v>68</v>
      </c>
      <c r="K3707" t="s">
        <v>154</v>
      </c>
      <c r="L3707" t="s">
        <v>14</v>
      </c>
      <c r="M3707" s="5">
        <v>1063.3899999999999</v>
      </c>
    </row>
    <row r="3708" spans="1:13" x14ac:dyDescent="0.15">
      <c r="A3708" s="2">
        <v>45425</v>
      </c>
      <c r="B3708" s="3">
        <f t="shared" si="173"/>
        <v>2024</v>
      </c>
      <c r="C3708" t="str">
        <f t="shared" si="171"/>
        <v>2023-2024</v>
      </c>
      <c r="D3708" t="s">
        <v>147</v>
      </c>
      <c r="E3708" t="s">
        <v>103</v>
      </c>
      <c r="F3708" t="str">
        <f t="shared" si="172"/>
        <v>Queensland</v>
      </c>
      <c r="G3708" t="s">
        <v>35</v>
      </c>
      <c r="H3708">
        <v>4509</v>
      </c>
      <c r="I3708" t="s">
        <v>11</v>
      </c>
      <c r="J3708" t="s">
        <v>104</v>
      </c>
      <c r="K3708" t="s">
        <v>151</v>
      </c>
      <c r="L3708" t="s">
        <v>21</v>
      </c>
      <c r="M3708" s="5">
        <v>1065.18</v>
      </c>
    </row>
    <row r="3709" spans="1:13" x14ac:dyDescent="0.15">
      <c r="A3709" s="2">
        <v>45083</v>
      </c>
      <c r="B3709" s="3">
        <f t="shared" si="173"/>
        <v>2023</v>
      </c>
      <c r="C3709" t="str">
        <f t="shared" si="171"/>
        <v>2022-2023</v>
      </c>
      <c r="D3709" t="s">
        <v>147</v>
      </c>
      <c r="E3709" t="s">
        <v>113</v>
      </c>
      <c r="F3709" t="str">
        <f t="shared" si="172"/>
        <v>Queensland</v>
      </c>
      <c r="G3709" t="s">
        <v>35</v>
      </c>
      <c r="H3709">
        <v>4215</v>
      </c>
      <c r="I3709" t="s">
        <v>11</v>
      </c>
      <c r="J3709" t="s">
        <v>104</v>
      </c>
      <c r="K3709" t="s">
        <v>154</v>
      </c>
      <c r="L3709" t="s">
        <v>14</v>
      </c>
      <c r="M3709" s="5">
        <v>1065.98</v>
      </c>
    </row>
    <row r="3710" spans="1:13" x14ac:dyDescent="0.15">
      <c r="A3710" s="2">
        <v>45370</v>
      </c>
      <c r="B3710" s="3">
        <f t="shared" si="173"/>
        <v>2024</v>
      </c>
      <c r="C3710" t="str">
        <f t="shared" si="171"/>
        <v>2023-2024</v>
      </c>
      <c r="D3710" t="s">
        <v>147</v>
      </c>
      <c r="E3710" t="s">
        <v>96</v>
      </c>
      <c r="F3710" t="str">
        <f t="shared" si="172"/>
        <v>Western Australia</v>
      </c>
      <c r="G3710" t="s">
        <v>48</v>
      </c>
      <c r="H3710">
        <v>6330</v>
      </c>
      <c r="I3710" t="s">
        <v>11</v>
      </c>
      <c r="J3710" t="s">
        <v>94</v>
      </c>
      <c r="K3710" t="s">
        <v>149</v>
      </c>
      <c r="L3710" t="s">
        <v>15</v>
      </c>
      <c r="M3710" s="5">
        <v>1066.8999999999999</v>
      </c>
    </row>
    <row r="3711" spans="1:13" x14ac:dyDescent="0.15">
      <c r="A3711" s="2">
        <v>45623</v>
      </c>
      <c r="B3711" s="3">
        <f t="shared" si="173"/>
        <v>2025</v>
      </c>
      <c r="C3711" t="str">
        <f t="shared" si="171"/>
        <v>2024-2025</v>
      </c>
      <c r="D3711" t="s">
        <v>147</v>
      </c>
      <c r="E3711" t="s">
        <v>137</v>
      </c>
      <c r="F3711" t="str">
        <f t="shared" si="172"/>
        <v>New South Wales</v>
      </c>
      <c r="G3711" t="s">
        <v>10</v>
      </c>
      <c r="H3711">
        <v>2031</v>
      </c>
      <c r="I3711" t="s">
        <v>11</v>
      </c>
      <c r="J3711" t="s">
        <v>12</v>
      </c>
      <c r="K3711" t="s">
        <v>154</v>
      </c>
      <c r="L3711" t="s">
        <v>14</v>
      </c>
      <c r="M3711" s="5">
        <v>1067.18</v>
      </c>
    </row>
    <row r="3712" spans="1:13" x14ac:dyDescent="0.15">
      <c r="A3712" s="2">
        <v>45066</v>
      </c>
      <c r="B3712" s="3">
        <f t="shared" si="173"/>
        <v>2023</v>
      </c>
      <c r="C3712" t="str">
        <f t="shared" si="171"/>
        <v>2022-2023</v>
      </c>
      <c r="D3712" t="s">
        <v>147</v>
      </c>
      <c r="E3712" t="s">
        <v>109</v>
      </c>
      <c r="F3712" t="str">
        <f t="shared" si="172"/>
        <v>New South Wales</v>
      </c>
      <c r="G3712" t="s">
        <v>10</v>
      </c>
      <c r="H3712">
        <v>2480</v>
      </c>
      <c r="I3712" t="s">
        <v>11</v>
      </c>
      <c r="J3712" t="s">
        <v>68</v>
      </c>
      <c r="K3712" t="s">
        <v>151</v>
      </c>
      <c r="L3712" t="s">
        <v>21</v>
      </c>
      <c r="M3712" s="5">
        <v>1068.93</v>
      </c>
    </row>
    <row r="3713" spans="1:13" x14ac:dyDescent="0.15">
      <c r="A3713" s="2">
        <v>45654</v>
      </c>
      <c r="B3713" s="3">
        <f t="shared" si="173"/>
        <v>2025</v>
      </c>
      <c r="C3713" t="str">
        <f t="shared" si="171"/>
        <v>2024-2025</v>
      </c>
      <c r="D3713" t="s">
        <v>148</v>
      </c>
      <c r="E3713" t="s">
        <v>61</v>
      </c>
      <c r="F3713" t="str">
        <f t="shared" si="172"/>
        <v>New South Wales</v>
      </c>
      <c r="G3713" t="s">
        <v>10</v>
      </c>
      <c r="H3713">
        <v>2539</v>
      </c>
      <c r="I3713" t="s">
        <v>11</v>
      </c>
      <c r="J3713" t="s">
        <v>58</v>
      </c>
      <c r="K3713" t="s">
        <v>151</v>
      </c>
      <c r="L3713" t="s">
        <v>21</v>
      </c>
      <c r="M3713" s="5">
        <v>1070.0999999999999</v>
      </c>
    </row>
    <row r="3714" spans="1:13" x14ac:dyDescent="0.15">
      <c r="A3714" s="2">
        <v>45162</v>
      </c>
      <c r="B3714" s="3">
        <f t="shared" si="173"/>
        <v>2024</v>
      </c>
      <c r="C3714" t="str">
        <f t="shared" ref="C3714:C3777" si="174">IF(MONTH(A3714) &gt;= 7, YEAR(A3714) &amp; "-" &amp; YEAR(A3714) + 1, YEAR(A3714) - 1 &amp; "-" &amp; YEAR(A3714))</f>
        <v>2023-2024</v>
      </c>
      <c r="D3714" t="s">
        <v>147</v>
      </c>
      <c r="E3714" t="s">
        <v>102</v>
      </c>
      <c r="F3714" t="str">
        <f t="shared" ref="F3714:F3777" si="175">IF(G3714="WA","Western Australia",
IF(G3714="NSW","New South Wales",
IF(G3714="QLD","Queensland",
IF(G3714="VIC","Victoria",
IF(G3714="TAS","Tasmania",
IF(G3714="SA","South Australia",
IF(G3714="NT","Northern Territory",
IF(G3714="ACT","Australian Capital Territory",G3714))))))))</f>
        <v>Queensland</v>
      </c>
      <c r="G3714" t="s">
        <v>35</v>
      </c>
      <c r="H3714">
        <v>4870</v>
      </c>
      <c r="I3714" t="s">
        <v>11</v>
      </c>
      <c r="J3714" t="s">
        <v>36</v>
      </c>
      <c r="K3714" t="s">
        <v>150</v>
      </c>
      <c r="L3714" t="s">
        <v>18</v>
      </c>
      <c r="M3714" s="5">
        <v>1072.78</v>
      </c>
    </row>
    <row r="3715" spans="1:13" x14ac:dyDescent="0.15">
      <c r="A3715" s="2">
        <v>45282</v>
      </c>
      <c r="B3715" s="3">
        <f t="shared" ref="B3715:B3778" si="176">IF(MONTH(A3715)&gt;=7,YEAR(A3715)+1,YEAR(A3715))</f>
        <v>2024</v>
      </c>
      <c r="C3715" t="str">
        <f t="shared" si="174"/>
        <v>2023-2024</v>
      </c>
      <c r="D3715" t="s">
        <v>147</v>
      </c>
      <c r="E3715" t="s">
        <v>138</v>
      </c>
      <c r="F3715" t="str">
        <f t="shared" si="175"/>
        <v>Queensland</v>
      </c>
      <c r="G3715" t="s">
        <v>35</v>
      </c>
      <c r="H3715">
        <v>4558</v>
      </c>
      <c r="I3715" t="s">
        <v>11</v>
      </c>
      <c r="J3715" t="s">
        <v>120</v>
      </c>
      <c r="K3715" t="s">
        <v>157</v>
      </c>
      <c r="L3715" t="s">
        <v>22</v>
      </c>
      <c r="M3715" s="5">
        <v>1076.07</v>
      </c>
    </row>
    <row r="3716" spans="1:13" x14ac:dyDescent="0.15">
      <c r="A3716" s="2">
        <v>45188</v>
      </c>
      <c r="B3716" s="3">
        <f t="shared" si="176"/>
        <v>2024</v>
      </c>
      <c r="C3716" t="str">
        <f t="shared" si="174"/>
        <v>2023-2024</v>
      </c>
      <c r="D3716" t="s">
        <v>147</v>
      </c>
      <c r="E3716" t="s">
        <v>50</v>
      </c>
      <c r="F3716" t="str">
        <f t="shared" si="175"/>
        <v>Queensland</v>
      </c>
      <c r="G3716" t="s">
        <v>35</v>
      </c>
      <c r="H3716">
        <v>4703</v>
      </c>
      <c r="I3716" t="s">
        <v>11</v>
      </c>
      <c r="J3716" t="s">
        <v>51</v>
      </c>
      <c r="K3716" t="s">
        <v>150</v>
      </c>
      <c r="L3716" t="s">
        <v>18</v>
      </c>
      <c r="M3716" s="5">
        <v>1077.06</v>
      </c>
    </row>
    <row r="3717" spans="1:13" x14ac:dyDescent="0.15">
      <c r="A3717" s="2">
        <v>45340</v>
      </c>
      <c r="B3717" s="3">
        <f t="shared" si="176"/>
        <v>2024</v>
      </c>
      <c r="C3717" t="str">
        <f t="shared" si="174"/>
        <v>2023-2024</v>
      </c>
      <c r="D3717" t="s">
        <v>147</v>
      </c>
      <c r="E3717" t="s">
        <v>9</v>
      </c>
      <c r="F3717" t="str">
        <f t="shared" si="175"/>
        <v>New South Wales</v>
      </c>
      <c r="G3717" t="s">
        <v>10</v>
      </c>
      <c r="H3717">
        <v>2067</v>
      </c>
      <c r="I3717" t="s">
        <v>11</v>
      </c>
      <c r="J3717" t="s">
        <v>12</v>
      </c>
      <c r="K3717" t="s">
        <v>154</v>
      </c>
      <c r="L3717" t="s">
        <v>14</v>
      </c>
      <c r="M3717" s="5">
        <v>1077.3699999999999</v>
      </c>
    </row>
    <row r="3718" spans="1:13" x14ac:dyDescent="0.15">
      <c r="A3718" s="2">
        <v>45181</v>
      </c>
      <c r="B3718" s="3">
        <f t="shared" si="176"/>
        <v>2024</v>
      </c>
      <c r="C3718" t="str">
        <f t="shared" si="174"/>
        <v>2023-2024</v>
      </c>
      <c r="D3718" t="s">
        <v>147</v>
      </c>
      <c r="E3718" t="s">
        <v>93</v>
      </c>
      <c r="F3718" t="str">
        <f t="shared" si="175"/>
        <v>Western Australia</v>
      </c>
      <c r="G3718" t="s">
        <v>48</v>
      </c>
      <c r="H3718">
        <v>6112</v>
      </c>
      <c r="I3718" t="s">
        <v>11</v>
      </c>
      <c r="J3718" t="s">
        <v>94</v>
      </c>
      <c r="K3718" t="s">
        <v>151</v>
      </c>
      <c r="L3718" t="s">
        <v>21</v>
      </c>
      <c r="M3718" s="5">
        <v>1079.81</v>
      </c>
    </row>
    <row r="3719" spans="1:13" x14ac:dyDescent="0.15">
      <c r="A3719" s="2">
        <v>45162</v>
      </c>
      <c r="B3719" s="3">
        <f t="shared" si="176"/>
        <v>2024</v>
      </c>
      <c r="C3719" t="str">
        <f t="shared" si="174"/>
        <v>2023-2024</v>
      </c>
      <c r="D3719" t="s">
        <v>147</v>
      </c>
      <c r="E3719" t="s">
        <v>106</v>
      </c>
      <c r="F3719" t="str">
        <f t="shared" si="175"/>
        <v>Victoria</v>
      </c>
      <c r="G3719" t="s">
        <v>45</v>
      </c>
      <c r="H3719">
        <v>3915</v>
      </c>
      <c r="I3719" t="s">
        <v>11</v>
      </c>
      <c r="J3719" t="s">
        <v>55</v>
      </c>
      <c r="K3719" t="s">
        <v>153</v>
      </c>
      <c r="L3719" t="s">
        <v>16</v>
      </c>
      <c r="M3719" s="5">
        <v>1080.56</v>
      </c>
    </row>
    <row r="3720" spans="1:13" x14ac:dyDescent="0.15">
      <c r="A3720" s="2">
        <v>45374</v>
      </c>
      <c r="B3720" s="3">
        <f t="shared" si="176"/>
        <v>2024</v>
      </c>
      <c r="C3720" t="str">
        <f t="shared" si="174"/>
        <v>2023-2024</v>
      </c>
      <c r="D3720" t="s">
        <v>147</v>
      </c>
      <c r="E3720" t="s">
        <v>81</v>
      </c>
      <c r="F3720" t="str">
        <f t="shared" si="175"/>
        <v>New South Wales</v>
      </c>
      <c r="G3720" t="s">
        <v>10</v>
      </c>
      <c r="H3720">
        <v>2485</v>
      </c>
      <c r="I3720" t="s">
        <v>11</v>
      </c>
      <c r="J3720" t="s">
        <v>68</v>
      </c>
      <c r="K3720" t="s">
        <v>149</v>
      </c>
      <c r="L3720" t="s">
        <v>15</v>
      </c>
      <c r="M3720" s="5">
        <v>1084.98</v>
      </c>
    </row>
    <row r="3721" spans="1:13" x14ac:dyDescent="0.15">
      <c r="A3721" s="2">
        <v>45340</v>
      </c>
      <c r="B3721" s="3">
        <f t="shared" si="176"/>
        <v>2024</v>
      </c>
      <c r="C3721" t="str">
        <f t="shared" si="174"/>
        <v>2023-2024</v>
      </c>
      <c r="D3721" t="s">
        <v>147</v>
      </c>
      <c r="E3721" t="s">
        <v>135</v>
      </c>
      <c r="F3721" t="str">
        <f t="shared" si="175"/>
        <v>Victoria</v>
      </c>
      <c r="G3721" t="s">
        <v>45</v>
      </c>
      <c r="H3721">
        <v>3550</v>
      </c>
      <c r="I3721" t="s">
        <v>11</v>
      </c>
      <c r="J3721" t="s">
        <v>60</v>
      </c>
      <c r="K3721" t="s">
        <v>150</v>
      </c>
      <c r="L3721" t="s">
        <v>18</v>
      </c>
      <c r="M3721" s="5">
        <v>1085.72</v>
      </c>
    </row>
    <row r="3722" spans="1:13" x14ac:dyDescent="0.15">
      <c r="A3722" s="2">
        <v>45365</v>
      </c>
      <c r="B3722" s="3">
        <f t="shared" si="176"/>
        <v>2024</v>
      </c>
      <c r="C3722" t="str">
        <f t="shared" si="174"/>
        <v>2023-2024</v>
      </c>
      <c r="D3722" t="s">
        <v>147</v>
      </c>
      <c r="E3722" t="s">
        <v>111</v>
      </c>
      <c r="F3722" t="str">
        <f t="shared" si="175"/>
        <v>New South Wales</v>
      </c>
      <c r="G3722" t="s">
        <v>10</v>
      </c>
      <c r="H3722">
        <v>2120</v>
      </c>
      <c r="I3722" t="s">
        <v>11</v>
      </c>
      <c r="J3722" t="s">
        <v>27</v>
      </c>
      <c r="K3722" t="s">
        <v>153</v>
      </c>
      <c r="L3722" t="s">
        <v>16</v>
      </c>
      <c r="M3722" s="5">
        <v>1088.4699999999998</v>
      </c>
    </row>
    <row r="3723" spans="1:13" x14ac:dyDescent="0.15">
      <c r="A3723" s="2">
        <v>45390</v>
      </c>
      <c r="B3723" s="3">
        <f t="shared" si="176"/>
        <v>2024</v>
      </c>
      <c r="C3723" t="str">
        <f t="shared" si="174"/>
        <v>2023-2024</v>
      </c>
      <c r="D3723" t="s">
        <v>147</v>
      </c>
      <c r="E3723" t="s">
        <v>39</v>
      </c>
      <c r="F3723" t="str">
        <f t="shared" si="175"/>
        <v>South Australia</v>
      </c>
      <c r="G3723" t="s">
        <v>32</v>
      </c>
      <c r="H3723">
        <v>5343</v>
      </c>
      <c r="I3723" t="s">
        <v>11</v>
      </c>
      <c r="J3723" t="s">
        <v>38</v>
      </c>
      <c r="K3723" t="s">
        <v>151</v>
      </c>
      <c r="L3723" t="s">
        <v>21</v>
      </c>
      <c r="M3723" s="5">
        <v>1088.77</v>
      </c>
    </row>
    <row r="3724" spans="1:13" x14ac:dyDescent="0.15">
      <c r="A3724" s="2">
        <v>45135</v>
      </c>
      <c r="B3724" s="3">
        <f t="shared" si="176"/>
        <v>2024</v>
      </c>
      <c r="C3724" t="str">
        <f t="shared" si="174"/>
        <v>2023-2024</v>
      </c>
      <c r="D3724" t="s">
        <v>147</v>
      </c>
      <c r="E3724" t="s">
        <v>31</v>
      </c>
      <c r="F3724" t="str">
        <f t="shared" si="175"/>
        <v>South Australia</v>
      </c>
      <c r="G3724" t="s">
        <v>32</v>
      </c>
      <c r="H3724">
        <v>5168</v>
      </c>
      <c r="I3724" t="s">
        <v>11</v>
      </c>
      <c r="J3724" t="s">
        <v>33</v>
      </c>
      <c r="K3724" t="s">
        <v>149</v>
      </c>
      <c r="L3724" t="s">
        <v>15</v>
      </c>
      <c r="M3724" s="5">
        <v>1089.1500000000001</v>
      </c>
    </row>
    <row r="3725" spans="1:13" x14ac:dyDescent="0.15">
      <c r="A3725" s="2">
        <v>45446</v>
      </c>
      <c r="B3725" s="3">
        <f t="shared" si="176"/>
        <v>2024</v>
      </c>
      <c r="C3725" t="str">
        <f t="shared" si="174"/>
        <v>2023-2024</v>
      </c>
      <c r="D3725" t="s">
        <v>148</v>
      </c>
      <c r="E3725" t="s">
        <v>34</v>
      </c>
      <c r="F3725" t="str">
        <f t="shared" si="175"/>
        <v>Queensland</v>
      </c>
      <c r="G3725" t="s">
        <v>35</v>
      </c>
      <c r="H3725">
        <v>4802</v>
      </c>
      <c r="I3725" t="s">
        <v>11</v>
      </c>
      <c r="J3725" t="s">
        <v>36</v>
      </c>
      <c r="K3725" t="s">
        <v>150</v>
      </c>
      <c r="L3725" t="s">
        <v>18</v>
      </c>
      <c r="M3725" s="5">
        <v>1090.05</v>
      </c>
    </row>
    <row r="3726" spans="1:13" x14ac:dyDescent="0.15">
      <c r="A3726" s="2">
        <v>45632</v>
      </c>
      <c r="B3726" s="3">
        <f t="shared" si="176"/>
        <v>2025</v>
      </c>
      <c r="C3726" t="str">
        <f t="shared" si="174"/>
        <v>2024-2025</v>
      </c>
      <c r="D3726" t="s">
        <v>148</v>
      </c>
      <c r="E3726" t="s">
        <v>61</v>
      </c>
      <c r="F3726" t="str">
        <f t="shared" si="175"/>
        <v>New South Wales</v>
      </c>
      <c r="G3726" t="s">
        <v>10</v>
      </c>
      <c r="H3726">
        <v>2539</v>
      </c>
      <c r="I3726" t="s">
        <v>11</v>
      </c>
      <c r="J3726" t="s">
        <v>58</v>
      </c>
      <c r="K3726" t="s">
        <v>150</v>
      </c>
      <c r="L3726" t="s">
        <v>18</v>
      </c>
      <c r="M3726" s="5">
        <v>1091.2200000000003</v>
      </c>
    </row>
    <row r="3727" spans="1:13" x14ac:dyDescent="0.15">
      <c r="A3727" s="2">
        <v>45442</v>
      </c>
      <c r="B3727" s="3">
        <f t="shared" si="176"/>
        <v>2024</v>
      </c>
      <c r="C3727" t="str">
        <f t="shared" si="174"/>
        <v>2023-2024</v>
      </c>
      <c r="D3727" t="s">
        <v>148</v>
      </c>
      <c r="E3727" t="s">
        <v>87</v>
      </c>
      <c r="F3727" t="str">
        <f t="shared" si="175"/>
        <v>New South Wales</v>
      </c>
      <c r="G3727" t="s">
        <v>10</v>
      </c>
      <c r="H3727">
        <v>2790</v>
      </c>
      <c r="I3727" t="s">
        <v>11</v>
      </c>
      <c r="J3727" t="s">
        <v>25</v>
      </c>
      <c r="K3727" t="s">
        <v>155</v>
      </c>
      <c r="L3727" t="s">
        <v>20</v>
      </c>
      <c r="M3727" s="5">
        <v>1093.4399999999998</v>
      </c>
    </row>
    <row r="3728" spans="1:13" x14ac:dyDescent="0.15">
      <c r="A3728" s="2">
        <v>45076</v>
      </c>
      <c r="B3728" s="3">
        <f t="shared" si="176"/>
        <v>2023</v>
      </c>
      <c r="C3728" t="str">
        <f t="shared" si="174"/>
        <v>2022-2023</v>
      </c>
      <c r="D3728" t="s">
        <v>147</v>
      </c>
      <c r="E3728" t="s">
        <v>117</v>
      </c>
      <c r="F3728" t="str">
        <f t="shared" si="175"/>
        <v>Queensland</v>
      </c>
      <c r="G3728" t="s">
        <v>35</v>
      </c>
      <c r="H3728">
        <v>4119</v>
      </c>
      <c r="I3728" t="s">
        <v>11</v>
      </c>
      <c r="J3728" t="s">
        <v>43</v>
      </c>
      <c r="K3728" t="s">
        <v>157</v>
      </c>
      <c r="L3728" t="s">
        <v>22</v>
      </c>
      <c r="M3728" s="5">
        <v>1093.68</v>
      </c>
    </row>
    <row r="3729" spans="1:13" x14ac:dyDescent="0.15">
      <c r="A3729" s="2">
        <v>45424</v>
      </c>
      <c r="B3729" s="3">
        <f t="shared" si="176"/>
        <v>2024</v>
      </c>
      <c r="C3729" t="str">
        <f t="shared" si="174"/>
        <v>2023-2024</v>
      </c>
      <c r="D3729" t="s">
        <v>147</v>
      </c>
      <c r="E3729" t="s">
        <v>113</v>
      </c>
      <c r="F3729" t="str">
        <f t="shared" si="175"/>
        <v>Queensland</v>
      </c>
      <c r="G3729" t="s">
        <v>35</v>
      </c>
      <c r="H3729">
        <v>4215</v>
      </c>
      <c r="I3729" t="s">
        <v>11</v>
      </c>
      <c r="J3729" t="s">
        <v>104</v>
      </c>
      <c r="K3729" t="s">
        <v>154</v>
      </c>
      <c r="L3729" t="s">
        <v>14</v>
      </c>
      <c r="M3729" s="5">
        <v>1094.07</v>
      </c>
    </row>
    <row r="3730" spans="1:13" x14ac:dyDescent="0.15">
      <c r="A3730" s="2">
        <v>45550</v>
      </c>
      <c r="B3730" s="3">
        <f t="shared" si="176"/>
        <v>2025</v>
      </c>
      <c r="C3730" t="str">
        <f t="shared" si="174"/>
        <v>2024-2025</v>
      </c>
      <c r="D3730" t="s">
        <v>148</v>
      </c>
      <c r="E3730" t="s">
        <v>100</v>
      </c>
      <c r="F3730" t="str">
        <f t="shared" si="175"/>
        <v>Western Australia</v>
      </c>
      <c r="G3730" t="s">
        <v>48</v>
      </c>
      <c r="H3730">
        <v>6021</v>
      </c>
      <c r="I3730" t="s">
        <v>11</v>
      </c>
      <c r="J3730" t="s">
        <v>49</v>
      </c>
      <c r="K3730" t="s">
        <v>151</v>
      </c>
      <c r="L3730" t="s">
        <v>21</v>
      </c>
      <c r="M3730" s="5">
        <v>1095.78</v>
      </c>
    </row>
    <row r="3731" spans="1:13" x14ac:dyDescent="0.15">
      <c r="A3731" s="2">
        <v>45131</v>
      </c>
      <c r="B3731" s="3">
        <f t="shared" si="176"/>
        <v>2024</v>
      </c>
      <c r="C3731" t="str">
        <f t="shared" si="174"/>
        <v>2023-2024</v>
      </c>
      <c r="D3731" t="s">
        <v>147</v>
      </c>
      <c r="E3731" t="s">
        <v>99</v>
      </c>
      <c r="F3731" t="str">
        <f t="shared" si="175"/>
        <v>Victoria</v>
      </c>
      <c r="G3731" t="s">
        <v>45</v>
      </c>
      <c r="H3731">
        <v>3148</v>
      </c>
      <c r="I3731" t="s">
        <v>11</v>
      </c>
      <c r="J3731" t="s">
        <v>63</v>
      </c>
      <c r="K3731" t="s">
        <v>149</v>
      </c>
      <c r="L3731" t="s">
        <v>15</v>
      </c>
      <c r="M3731" s="5">
        <v>1096.19</v>
      </c>
    </row>
    <row r="3732" spans="1:13" x14ac:dyDescent="0.15">
      <c r="A3732" s="2">
        <v>45135</v>
      </c>
      <c r="B3732" s="3">
        <f t="shared" si="176"/>
        <v>2024</v>
      </c>
      <c r="C3732" t="str">
        <f t="shared" si="174"/>
        <v>2023-2024</v>
      </c>
      <c r="D3732" t="s">
        <v>147</v>
      </c>
      <c r="E3732" t="s">
        <v>64</v>
      </c>
      <c r="F3732" t="str">
        <f t="shared" si="175"/>
        <v>Victoria</v>
      </c>
      <c r="G3732" t="s">
        <v>45</v>
      </c>
      <c r="H3732">
        <v>3199</v>
      </c>
      <c r="I3732" t="s">
        <v>11</v>
      </c>
      <c r="J3732" t="s">
        <v>63</v>
      </c>
      <c r="K3732" t="s">
        <v>154</v>
      </c>
      <c r="L3732" t="s">
        <v>14</v>
      </c>
      <c r="M3732" s="5">
        <v>1099.27</v>
      </c>
    </row>
    <row r="3733" spans="1:13" x14ac:dyDescent="0.15">
      <c r="A3733" s="2">
        <v>45202</v>
      </c>
      <c r="B3733" s="3">
        <f t="shared" si="176"/>
        <v>2024</v>
      </c>
      <c r="C3733" t="str">
        <f t="shared" si="174"/>
        <v>2023-2024</v>
      </c>
      <c r="D3733" t="s">
        <v>147</v>
      </c>
      <c r="E3733" t="s">
        <v>88</v>
      </c>
      <c r="F3733" t="str">
        <f t="shared" si="175"/>
        <v>South Australia</v>
      </c>
      <c r="G3733" t="s">
        <v>32</v>
      </c>
      <c r="H3733">
        <v>5011</v>
      </c>
      <c r="I3733" t="s">
        <v>11</v>
      </c>
      <c r="J3733" t="s">
        <v>33</v>
      </c>
      <c r="K3733" t="s">
        <v>149</v>
      </c>
      <c r="L3733" t="s">
        <v>15</v>
      </c>
      <c r="M3733" s="5">
        <v>1100.4099999999999</v>
      </c>
    </row>
    <row r="3734" spans="1:13" x14ac:dyDescent="0.15">
      <c r="A3734" s="2">
        <v>45529</v>
      </c>
      <c r="B3734" s="3">
        <f t="shared" si="176"/>
        <v>2025</v>
      </c>
      <c r="C3734" t="str">
        <f t="shared" si="174"/>
        <v>2024-2025</v>
      </c>
      <c r="D3734" t="s">
        <v>147</v>
      </c>
      <c r="E3734" t="s">
        <v>52</v>
      </c>
      <c r="F3734" t="str">
        <f t="shared" si="175"/>
        <v>Victoria</v>
      </c>
      <c r="G3734" t="s">
        <v>45</v>
      </c>
      <c r="H3734">
        <v>3030</v>
      </c>
      <c r="I3734" t="s">
        <v>11</v>
      </c>
      <c r="J3734" t="s">
        <v>46</v>
      </c>
      <c r="K3734" t="s">
        <v>153</v>
      </c>
      <c r="L3734" t="s">
        <v>16</v>
      </c>
      <c r="M3734" s="5">
        <v>1101.0899999999999</v>
      </c>
    </row>
    <row r="3735" spans="1:13" x14ac:dyDescent="0.15">
      <c r="A3735" s="2">
        <v>45629</v>
      </c>
      <c r="B3735" s="3">
        <f t="shared" si="176"/>
        <v>2025</v>
      </c>
      <c r="C3735" t="str">
        <f t="shared" si="174"/>
        <v>2024-2025</v>
      </c>
      <c r="D3735" t="s">
        <v>147</v>
      </c>
      <c r="E3735" t="s">
        <v>141</v>
      </c>
      <c r="F3735" t="str">
        <f t="shared" si="175"/>
        <v>Western Australia</v>
      </c>
      <c r="G3735" t="s">
        <v>48</v>
      </c>
      <c r="H3735">
        <v>6052</v>
      </c>
      <c r="I3735" t="s">
        <v>11</v>
      </c>
      <c r="J3735" t="s">
        <v>49</v>
      </c>
      <c r="K3735" t="s">
        <v>151</v>
      </c>
      <c r="L3735" t="s">
        <v>21</v>
      </c>
      <c r="M3735" s="5">
        <v>1105.31</v>
      </c>
    </row>
    <row r="3736" spans="1:13" x14ac:dyDescent="0.15">
      <c r="A3736" s="2">
        <v>45037</v>
      </c>
      <c r="B3736" s="3">
        <f t="shared" si="176"/>
        <v>2023</v>
      </c>
      <c r="C3736" t="str">
        <f t="shared" si="174"/>
        <v>2022-2023</v>
      </c>
      <c r="D3736" t="s">
        <v>147</v>
      </c>
      <c r="E3736" t="s">
        <v>9</v>
      </c>
      <c r="F3736" t="str">
        <f t="shared" si="175"/>
        <v>New South Wales</v>
      </c>
      <c r="G3736" t="s">
        <v>10</v>
      </c>
      <c r="H3736">
        <v>2067</v>
      </c>
      <c r="I3736" t="s">
        <v>11</v>
      </c>
      <c r="J3736" t="s">
        <v>12</v>
      </c>
      <c r="K3736" t="s">
        <v>154</v>
      </c>
      <c r="L3736" t="s">
        <v>14</v>
      </c>
      <c r="M3736" s="5">
        <v>1105.97</v>
      </c>
    </row>
    <row r="3737" spans="1:13" x14ac:dyDescent="0.15">
      <c r="A3737" s="2">
        <v>45441</v>
      </c>
      <c r="B3737" s="3">
        <f t="shared" si="176"/>
        <v>2024</v>
      </c>
      <c r="C3737" t="str">
        <f t="shared" si="174"/>
        <v>2023-2024</v>
      </c>
      <c r="D3737" t="s">
        <v>147</v>
      </c>
      <c r="E3737" t="s">
        <v>113</v>
      </c>
      <c r="F3737" t="str">
        <f t="shared" si="175"/>
        <v>Queensland</v>
      </c>
      <c r="G3737" t="s">
        <v>35</v>
      </c>
      <c r="H3737">
        <v>4215</v>
      </c>
      <c r="I3737" t="s">
        <v>11</v>
      </c>
      <c r="J3737" t="s">
        <v>104</v>
      </c>
      <c r="K3737" t="s">
        <v>150</v>
      </c>
      <c r="L3737" t="s">
        <v>18</v>
      </c>
      <c r="M3737" s="5">
        <v>1106.07</v>
      </c>
    </row>
    <row r="3738" spans="1:13" x14ac:dyDescent="0.15">
      <c r="A3738" s="2">
        <v>44957</v>
      </c>
      <c r="B3738" s="3">
        <f t="shared" si="176"/>
        <v>2023</v>
      </c>
      <c r="C3738" t="str">
        <f t="shared" si="174"/>
        <v>2022-2023</v>
      </c>
      <c r="D3738" t="s">
        <v>147</v>
      </c>
      <c r="E3738" t="s">
        <v>101</v>
      </c>
      <c r="F3738" t="str">
        <f t="shared" si="175"/>
        <v>Victoria</v>
      </c>
      <c r="G3738" t="s">
        <v>45</v>
      </c>
      <c r="H3738">
        <v>3131</v>
      </c>
      <c r="I3738" t="s">
        <v>11</v>
      </c>
      <c r="J3738" t="s">
        <v>63</v>
      </c>
      <c r="K3738" t="s">
        <v>149</v>
      </c>
      <c r="L3738" t="s">
        <v>15</v>
      </c>
      <c r="M3738" s="5">
        <v>1107.77</v>
      </c>
    </row>
    <row r="3739" spans="1:13" x14ac:dyDescent="0.15">
      <c r="A3739" s="2">
        <v>44940</v>
      </c>
      <c r="B3739" s="3">
        <f t="shared" si="176"/>
        <v>2023</v>
      </c>
      <c r="C3739" t="str">
        <f t="shared" si="174"/>
        <v>2022-2023</v>
      </c>
      <c r="D3739" t="s">
        <v>148</v>
      </c>
      <c r="E3739" t="s">
        <v>96</v>
      </c>
      <c r="F3739" t="str">
        <f t="shared" si="175"/>
        <v>Western Australia</v>
      </c>
      <c r="G3739" t="s">
        <v>48</v>
      </c>
      <c r="H3739">
        <v>6330</v>
      </c>
      <c r="I3739" t="s">
        <v>11</v>
      </c>
      <c r="J3739" t="s">
        <v>94</v>
      </c>
      <c r="K3739" t="s">
        <v>154</v>
      </c>
      <c r="L3739" t="s">
        <v>14</v>
      </c>
      <c r="M3739" s="5">
        <v>1111.06</v>
      </c>
    </row>
    <row r="3740" spans="1:13" x14ac:dyDescent="0.15">
      <c r="A3740" s="2">
        <v>45179</v>
      </c>
      <c r="B3740" s="3">
        <f t="shared" si="176"/>
        <v>2024</v>
      </c>
      <c r="C3740" t="str">
        <f t="shared" si="174"/>
        <v>2023-2024</v>
      </c>
      <c r="D3740" t="s">
        <v>147</v>
      </c>
      <c r="E3740" t="s">
        <v>116</v>
      </c>
      <c r="F3740" t="str">
        <f t="shared" si="175"/>
        <v>Western Australia</v>
      </c>
      <c r="G3740" t="s">
        <v>48</v>
      </c>
      <c r="H3740">
        <v>6725</v>
      </c>
      <c r="I3740" t="s">
        <v>11</v>
      </c>
      <c r="J3740" t="s">
        <v>77</v>
      </c>
      <c r="K3740" t="s">
        <v>151</v>
      </c>
      <c r="L3740" t="s">
        <v>21</v>
      </c>
      <c r="M3740" s="5">
        <v>1115.3800000000001</v>
      </c>
    </row>
    <row r="3741" spans="1:13" x14ac:dyDescent="0.15">
      <c r="A3741" s="2">
        <v>45349</v>
      </c>
      <c r="B3741" s="3">
        <f t="shared" si="176"/>
        <v>2024</v>
      </c>
      <c r="C3741" t="str">
        <f t="shared" si="174"/>
        <v>2023-2024</v>
      </c>
      <c r="D3741" t="s">
        <v>147</v>
      </c>
      <c r="E3741" t="s">
        <v>41</v>
      </c>
      <c r="F3741" t="str">
        <f t="shared" si="175"/>
        <v>New South Wales</v>
      </c>
      <c r="G3741" t="s">
        <v>10</v>
      </c>
      <c r="H3741">
        <v>2830</v>
      </c>
      <c r="I3741" t="s">
        <v>11</v>
      </c>
      <c r="J3741" t="s">
        <v>25</v>
      </c>
      <c r="K3741" t="s">
        <v>157</v>
      </c>
      <c r="L3741" t="s">
        <v>22</v>
      </c>
      <c r="M3741" s="5">
        <v>1115.45</v>
      </c>
    </row>
    <row r="3742" spans="1:13" x14ac:dyDescent="0.15">
      <c r="A3742" s="2">
        <v>45062</v>
      </c>
      <c r="B3742" s="3">
        <f t="shared" si="176"/>
        <v>2023</v>
      </c>
      <c r="C3742" t="str">
        <f t="shared" si="174"/>
        <v>2022-2023</v>
      </c>
      <c r="D3742" t="s">
        <v>147</v>
      </c>
      <c r="E3742" t="s">
        <v>107</v>
      </c>
      <c r="F3742" t="str">
        <f t="shared" si="175"/>
        <v>Queensland</v>
      </c>
      <c r="G3742" t="s">
        <v>35</v>
      </c>
      <c r="H3742">
        <v>4220</v>
      </c>
      <c r="I3742" t="s">
        <v>11</v>
      </c>
      <c r="J3742" t="s">
        <v>104</v>
      </c>
      <c r="K3742" t="s">
        <v>155</v>
      </c>
      <c r="L3742" t="s">
        <v>20</v>
      </c>
      <c r="M3742" s="5">
        <v>1115.72</v>
      </c>
    </row>
    <row r="3743" spans="1:13" x14ac:dyDescent="0.15">
      <c r="A3743" s="2">
        <v>45053</v>
      </c>
      <c r="B3743" s="3">
        <f t="shared" si="176"/>
        <v>2023</v>
      </c>
      <c r="C3743" t="str">
        <f t="shared" si="174"/>
        <v>2022-2023</v>
      </c>
      <c r="D3743" t="s">
        <v>147</v>
      </c>
      <c r="E3743" t="s">
        <v>124</v>
      </c>
      <c r="F3743" t="str">
        <f t="shared" si="175"/>
        <v>New South Wales</v>
      </c>
      <c r="G3743" t="s">
        <v>10</v>
      </c>
      <c r="H3743">
        <v>2015</v>
      </c>
      <c r="I3743" t="s">
        <v>11</v>
      </c>
      <c r="J3743" t="s">
        <v>12</v>
      </c>
      <c r="K3743" t="s">
        <v>19</v>
      </c>
      <c r="L3743" t="s">
        <v>23</v>
      </c>
      <c r="M3743" s="5">
        <v>1115.99</v>
      </c>
    </row>
    <row r="3744" spans="1:13" x14ac:dyDescent="0.15">
      <c r="A3744" s="2">
        <v>45541</v>
      </c>
      <c r="B3744" s="3">
        <f t="shared" si="176"/>
        <v>2025</v>
      </c>
      <c r="C3744" t="str">
        <f t="shared" si="174"/>
        <v>2024-2025</v>
      </c>
      <c r="D3744" t="s">
        <v>147</v>
      </c>
      <c r="E3744" t="s">
        <v>134</v>
      </c>
      <c r="F3744" t="str">
        <f t="shared" si="175"/>
        <v>Queensland</v>
      </c>
      <c r="G3744" t="s">
        <v>35</v>
      </c>
      <c r="H3744">
        <v>4825</v>
      </c>
      <c r="I3744" t="s">
        <v>11</v>
      </c>
      <c r="J3744" t="s">
        <v>36</v>
      </c>
      <c r="K3744" t="s">
        <v>153</v>
      </c>
      <c r="L3744" t="s">
        <v>16</v>
      </c>
      <c r="M3744" s="5">
        <v>1119.6600000000001</v>
      </c>
    </row>
    <row r="3745" spans="1:13" x14ac:dyDescent="0.15">
      <c r="A3745" s="2">
        <v>45420</v>
      </c>
      <c r="B3745" s="3">
        <f t="shared" si="176"/>
        <v>2024</v>
      </c>
      <c r="C3745" t="str">
        <f t="shared" si="174"/>
        <v>2023-2024</v>
      </c>
      <c r="D3745" t="s">
        <v>148</v>
      </c>
      <c r="E3745" t="s">
        <v>76</v>
      </c>
      <c r="F3745" t="str">
        <f t="shared" si="175"/>
        <v>Western Australia</v>
      </c>
      <c r="G3745" t="s">
        <v>48</v>
      </c>
      <c r="H3745">
        <v>6450</v>
      </c>
      <c r="I3745" t="s">
        <v>11</v>
      </c>
      <c r="J3745" t="s">
        <v>77</v>
      </c>
      <c r="K3745" t="s">
        <v>150</v>
      </c>
      <c r="L3745" t="s">
        <v>18</v>
      </c>
      <c r="M3745" s="5">
        <v>1120.5</v>
      </c>
    </row>
    <row r="3746" spans="1:13" x14ac:dyDescent="0.15">
      <c r="A3746" s="2">
        <v>45465</v>
      </c>
      <c r="B3746" s="3">
        <f t="shared" si="176"/>
        <v>2024</v>
      </c>
      <c r="C3746" t="str">
        <f t="shared" si="174"/>
        <v>2023-2024</v>
      </c>
      <c r="D3746" t="s">
        <v>147</v>
      </c>
      <c r="E3746" t="s">
        <v>37</v>
      </c>
      <c r="F3746" t="str">
        <f t="shared" si="175"/>
        <v>South Australia</v>
      </c>
      <c r="G3746" t="s">
        <v>32</v>
      </c>
      <c r="H3746">
        <v>5607</v>
      </c>
      <c r="I3746" t="s">
        <v>11</v>
      </c>
      <c r="J3746" t="s">
        <v>38</v>
      </c>
      <c r="K3746" t="s">
        <v>150</v>
      </c>
      <c r="L3746" t="s">
        <v>18</v>
      </c>
      <c r="M3746" s="5">
        <v>1120.9100000000001</v>
      </c>
    </row>
    <row r="3747" spans="1:13" x14ac:dyDescent="0.15">
      <c r="A3747" s="2">
        <v>45172</v>
      </c>
      <c r="B3747" s="3">
        <f t="shared" si="176"/>
        <v>2024</v>
      </c>
      <c r="C3747" t="str">
        <f t="shared" si="174"/>
        <v>2023-2024</v>
      </c>
      <c r="D3747" t="s">
        <v>147</v>
      </c>
      <c r="E3747" t="s">
        <v>67</v>
      </c>
      <c r="F3747" t="str">
        <f t="shared" si="175"/>
        <v>New South Wales</v>
      </c>
      <c r="G3747" t="s">
        <v>10</v>
      </c>
      <c r="H3747">
        <v>2478</v>
      </c>
      <c r="I3747" t="s">
        <v>11</v>
      </c>
      <c r="J3747" t="s">
        <v>68</v>
      </c>
      <c r="K3747" t="s">
        <v>150</v>
      </c>
      <c r="L3747" t="s">
        <v>18</v>
      </c>
      <c r="M3747" s="5">
        <v>1123.33</v>
      </c>
    </row>
    <row r="3748" spans="1:13" x14ac:dyDescent="0.15">
      <c r="A3748" s="2">
        <v>45247</v>
      </c>
      <c r="B3748" s="3">
        <f t="shared" si="176"/>
        <v>2024</v>
      </c>
      <c r="C3748" t="str">
        <f t="shared" si="174"/>
        <v>2023-2024</v>
      </c>
      <c r="D3748" t="s">
        <v>148</v>
      </c>
      <c r="E3748" t="s">
        <v>56</v>
      </c>
      <c r="F3748" t="str">
        <f t="shared" si="175"/>
        <v>Northern Territory</v>
      </c>
      <c r="G3748" t="s">
        <v>29</v>
      </c>
      <c r="H3748">
        <v>870</v>
      </c>
      <c r="I3748" t="s">
        <v>11</v>
      </c>
      <c r="J3748" t="s">
        <v>30</v>
      </c>
      <c r="K3748" t="s">
        <v>150</v>
      </c>
      <c r="L3748" t="s">
        <v>18</v>
      </c>
      <c r="M3748" s="5">
        <v>1124.42</v>
      </c>
    </row>
    <row r="3749" spans="1:13" x14ac:dyDescent="0.15">
      <c r="A3749" s="2">
        <v>45429</v>
      </c>
      <c r="B3749" s="3">
        <f t="shared" si="176"/>
        <v>2024</v>
      </c>
      <c r="C3749" t="str">
        <f t="shared" si="174"/>
        <v>2023-2024</v>
      </c>
      <c r="D3749" t="s">
        <v>148</v>
      </c>
      <c r="E3749" t="s">
        <v>127</v>
      </c>
      <c r="F3749" t="str">
        <f t="shared" si="175"/>
        <v>New South Wales</v>
      </c>
      <c r="G3749" t="s">
        <v>10</v>
      </c>
      <c r="H3749">
        <v>2131</v>
      </c>
      <c r="I3749" t="s">
        <v>11</v>
      </c>
      <c r="J3749" t="s">
        <v>27</v>
      </c>
      <c r="K3749" t="s">
        <v>153</v>
      </c>
      <c r="L3749" t="s">
        <v>16</v>
      </c>
      <c r="M3749" s="5">
        <v>1126.3499999999999</v>
      </c>
    </row>
    <row r="3750" spans="1:13" x14ac:dyDescent="0.15">
      <c r="A3750" s="2">
        <v>45242</v>
      </c>
      <c r="B3750" s="3">
        <f t="shared" si="176"/>
        <v>2024</v>
      </c>
      <c r="C3750" t="str">
        <f t="shared" si="174"/>
        <v>2023-2024</v>
      </c>
      <c r="D3750" t="s">
        <v>147</v>
      </c>
      <c r="E3750" t="s">
        <v>89</v>
      </c>
      <c r="F3750" t="str">
        <f t="shared" si="175"/>
        <v>Queensland</v>
      </c>
      <c r="G3750" t="s">
        <v>35</v>
      </c>
      <c r="H3750">
        <v>4655</v>
      </c>
      <c r="I3750" t="s">
        <v>11</v>
      </c>
      <c r="J3750" t="s">
        <v>51</v>
      </c>
      <c r="K3750" t="s">
        <v>151</v>
      </c>
      <c r="L3750" t="s">
        <v>21</v>
      </c>
      <c r="M3750" s="5">
        <v>1127.54</v>
      </c>
    </row>
    <row r="3751" spans="1:13" x14ac:dyDescent="0.15">
      <c r="A3751" s="2">
        <v>45578</v>
      </c>
      <c r="B3751" s="3">
        <f t="shared" si="176"/>
        <v>2025</v>
      </c>
      <c r="C3751" t="str">
        <f t="shared" si="174"/>
        <v>2024-2025</v>
      </c>
      <c r="D3751" t="s">
        <v>147</v>
      </c>
      <c r="E3751" t="s">
        <v>66</v>
      </c>
      <c r="F3751" t="str">
        <f t="shared" si="175"/>
        <v>South Australia</v>
      </c>
      <c r="G3751" t="s">
        <v>32</v>
      </c>
      <c r="H3751">
        <v>5169</v>
      </c>
      <c r="I3751" t="s">
        <v>11</v>
      </c>
      <c r="J3751" t="s">
        <v>33</v>
      </c>
      <c r="K3751" t="s">
        <v>153</v>
      </c>
      <c r="L3751" t="s">
        <v>16</v>
      </c>
      <c r="M3751" s="5">
        <v>1130.8800000000001</v>
      </c>
    </row>
    <row r="3752" spans="1:13" x14ac:dyDescent="0.15">
      <c r="A3752" s="2">
        <v>45043</v>
      </c>
      <c r="B3752" s="3">
        <f t="shared" si="176"/>
        <v>2023</v>
      </c>
      <c r="C3752" t="str">
        <f t="shared" si="174"/>
        <v>2022-2023</v>
      </c>
      <c r="D3752" t="s">
        <v>147</v>
      </c>
      <c r="E3752" t="s">
        <v>130</v>
      </c>
      <c r="F3752" t="str">
        <f t="shared" si="175"/>
        <v>South Australia</v>
      </c>
      <c r="G3752" t="s">
        <v>32</v>
      </c>
      <c r="H3752">
        <v>5290</v>
      </c>
      <c r="I3752" t="s">
        <v>11</v>
      </c>
      <c r="J3752" t="s">
        <v>38</v>
      </c>
      <c r="K3752" t="s">
        <v>150</v>
      </c>
      <c r="L3752" t="s">
        <v>18</v>
      </c>
      <c r="M3752" s="5">
        <v>1131.2800000000002</v>
      </c>
    </row>
    <row r="3753" spans="1:13" x14ac:dyDescent="0.15">
      <c r="A3753" s="2">
        <v>44944</v>
      </c>
      <c r="B3753" s="3">
        <f t="shared" si="176"/>
        <v>2023</v>
      </c>
      <c r="C3753" t="str">
        <f t="shared" si="174"/>
        <v>2022-2023</v>
      </c>
      <c r="D3753" t="s">
        <v>147</v>
      </c>
      <c r="E3753" t="s">
        <v>64</v>
      </c>
      <c r="F3753" t="str">
        <f t="shared" si="175"/>
        <v>Victoria</v>
      </c>
      <c r="G3753" t="s">
        <v>45</v>
      </c>
      <c r="H3753">
        <v>3199</v>
      </c>
      <c r="I3753" t="s">
        <v>11</v>
      </c>
      <c r="J3753" t="s">
        <v>63</v>
      </c>
      <c r="K3753" t="s">
        <v>152</v>
      </c>
      <c r="L3753" t="s">
        <v>13</v>
      </c>
      <c r="M3753" s="5">
        <v>1131.7300000000002</v>
      </c>
    </row>
    <row r="3754" spans="1:13" x14ac:dyDescent="0.15">
      <c r="A3754" s="2">
        <v>45099</v>
      </c>
      <c r="B3754" s="3">
        <f t="shared" si="176"/>
        <v>2023</v>
      </c>
      <c r="C3754" t="str">
        <f t="shared" si="174"/>
        <v>2022-2023</v>
      </c>
      <c r="D3754" t="s">
        <v>147</v>
      </c>
      <c r="E3754" t="s">
        <v>139</v>
      </c>
      <c r="F3754" t="str">
        <f t="shared" si="175"/>
        <v>New South Wales</v>
      </c>
      <c r="G3754" t="s">
        <v>10</v>
      </c>
      <c r="H3754">
        <v>2020</v>
      </c>
      <c r="I3754" t="s">
        <v>11</v>
      </c>
      <c r="J3754" t="s">
        <v>12</v>
      </c>
      <c r="K3754" t="s">
        <v>156</v>
      </c>
      <c r="L3754" t="s">
        <v>17</v>
      </c>
      <c r="M3754" s="5">
        <v>1133.6300000000001</v>
      </c>
    </row>
    <row r="3755" spans="1:13" x14ac:dyDescent="0.15">
      <c r="A3755" s="2">
        <v>45259</v>
      </c>
      <c r="B3755" s="3">
        <f t="shared" si="176"/>
        <v>2024</v>
      </c>
      <c r="C3755" t="str">
        <f t="shared" si="174"/>
        <v>2023-2024</v>
      </c>
      <c r="D3755" t="s">
        <v>147</v>
      </c>
      <c r="E3755" t="s">
        <v>83</v>
      </c>
      <c r="F3755" t="str">
        <f t="shared" si="175"/>
        <v>New South Wales</v>
      </c>
      <c r="G3755" t="s">
        <v>10</v>
      </c>
      <c r="H3755">
        <v>2750</v>
      </c>
      <c r="I3755" t="s">
        <v>11</v>
      </c>
      <c r="J3755" t="s">
        <v>25</v>
      </c>
      <c r="K3755" t="s">
        <v>155</v>
      </c>
      <c r="L3755" t="s">
        <v>20</v>
      </c>
      <c r="M3755" s="5">
        <v>1135.1099999999999</v>
      </c>
    </row>
    <row r="3756" spans="1:13" x14ac:dyDescent="0.15">
      <c r="A3756" s="2">
        <v>45095</v>
      </c>
      <c r="B3756" s="3">
        <f t="shared" si="176"/>
        <v>2023</v>
      </c>
      <c r="C3756" t="str">
        <f t="shared" si="174"/>
        <v>2022-2023</v>
      </c>
      <c r="D3756" t="s">
        <v>148</v>
      </c>
      <c r="E3756" t="s">
        <v>61</v>
      </c>
      <c r="F3756" t="str">
        <f t="shared" si="175"/>
        <v>New South Wales</v>
      </c>
      <c r="G3756" t="s">
        <v>10</v>
      </c>
      <c r="H3756">
        <v>2539</v>
      </c>
      <c r="I3756" t="s">
        <v>11</v>
      </c>
      <c r="J3756" t="s">
        <v>58</v>
      </c>
      <c r="K3756" t="s">
        <v>155</v>
      </c>
      <c r="L3756" t="s">
        <v>20</v>
      </c>
      <c r="M3756" s="5">
        <v>1135.7600000000002</v>
      </c>
    </row>
    <row r="3757" spans="1:13" x14ac:dyDescent="0.15">
      <c r="A3757" s="2">
        <v>45054</v>
      </c>
      <c r="B3757" s="3">
        <f t="shared" si="176"/>
        <v>2023</v>
      </c>
      <c r="C3757" t="str">
        <f t="shared" si="174"/>
        <v>2022-2023</v>
      </c>
      <c r="D3757" t="s">
        <v>147</v>
      </c>
      <c r="E3757" t="s">
        <v>140</v>
      </c>
      <c r="F3757" t="str">
        <f t="shared" si="175"/>
        <v>Tasmania</v>
      </c>
      <c r="G3757" t="s">
        <v>70</v>
      </c>
      <c r="H3757">
        <v>7320</v>
      </c>
      <c r="I3757" t="s">
        <v>11</v>
      </c>
      <c r="J3757" t="s">
        <v>71</v>
      </c>
      <c r="K3757" t="s">
        <v>149</v>
      </c>
      <c r="L3757" t="s">
        <v>15</v>
      </c>
      <c r="M3757" s="5">
        <v>1136.53</v>
      </c>
    </row>
    <row r="3758" spans="1:13" x14ac:dyDescent="0.15">
      <c r="A3758" s="2">
        <v>45035</v>
      </c>
      <c r="B3758" s="3">
        <f t="shared" si="176"/>
        <v>2023</v>
      </c>
      <c r="C3758" t="str">
        <f t="shared" si="174"/>
        <v>2022-2023</v>
      </c>
      <c r="D3758" t="s">
        <v>147</v>
      </c>
      <c r="E3758" t="s">
        <v>145</v>
      </c>
      <c r="F3758" t="str">
        <f t="shared" si="175"/>
        <v>New South Wales</v>
      </c>
      <c r="G3758" t="s">
        <v>10</v>
      </c>
      <c r="H3758">
        <v>2101</v>
      </c>
      <c r="I3758" t="s">
        <v>11</v>
      </c>
      <c r="J3758" t="s">
        <v>27</v>
      </c>
      <c r="K3758" t="s">
        <v>154</v>
      </c>
      <c r="L3758" t="s">
        <v>14</v>
      </c>
      <c r="M3758" s="5">
        <v>1137.77</v>
      </c>
    </row>
    <row r="3759" spans="1:13" x14ac:dyDescent="0.15">
      <c r="A3759" s="2">
        <v>45626</v>
      </c>
      <c r="B3759" s="3">
        <f t="shared" si="176"/>
        <v>2025</v>
      </c>
      <c r="C3759" t="str">
        <f t="shared" si="174"/>
        <v>2024-2025</v>
      </c>
      <c r="D3759" t="s">
        <v>147</v>
      </c>
      <c r="E3759" t="s">
        <v>99</v>
      </c>
      <c r="F3759" t="str">
        <f t="shared" si="175"/>
        <v>Victoria</v>
      </c>
      <c r="G3759" t="s">
        <v>45</v>
      </c>
      <c r="H3759">
        <v>3148</v>
      </c>
      <c r="I3759" t="s">
        <v>11</v>
      </c>
      <c r="J3759" t="s">
        <v>63</v>
      </c>
      <c r="K3759" t="s">
        <v>149</v>
      </c>
      <c r="L3759" t="s">
        <v>15</v>
      </c>
      <c r="M3759" s="5">
        <v>1138.04</v>
      </c>
    </row>
    <row r="3760" spans="1:13" x14ac:dyDescent="0.15">
      <c r="A3760" s="2">
        <v>45507</v>
      </c>
      <c r="B3760" s="3">
        <f t="shared" si="176"/>
        <v>2025</v>
      </c>
      <c r="C3760" t="str">
        <f t="shared" si="174"/>
        <v>2024-2025</v>
      </c>
      <c r="D3760" t="s">
        <v>148</v>
      </c>
      <c r="E3760" t="s">
        <v>87</v>
      </c>
      <c r="F3760" t="str">
        <f t="shared" si="175"/>
        <v>New South Wales</v>
      </c>
      <c r="G3760" t="s">
        <v>10</v>
      </c>
      <c r="H3760">
        <v>2790</v>
      </c>
      <c r="I3760" t="s">
        <v>11</v>
      </c>
      <c r="J3760" t="s">
        <v>25</v>
      </c>
      <c r="K3760" t="s">
        <v>153</v>
      </c>
      <c r="L3760" t="s">
        <v>16</v>
      </c>
      <c r="M3760" s="5">
        <v>1138.8799999999999</v>
      </c>
    </row>
    <row r="3761" spans="1:13" x14ac:dyDescent="0.15">
      <c r="A3761" s="2">
        <v>45362</v>
      </c>
      <c r="B3761" s="3">
        <f t="shared" si="176"/>
        <v>2024</v>
      </c>
      <c r="C3761" t="str">
        <f t="shared" si="174"/>
        <v>2023-2024</v>
      </c>
      <c r="D3761" t="s">
        <v>147</v>
      </c>
      <c r="E3761" t="s">
        <v>90</v>
      </c>
      <c r="F3761" t="str">
        <f t="shared" si="175"/>
        <v>Victoria</v>
      </c>
      <c r="G3761" t="s">
        <v>45</v>
      </c>
      <c r="H3761">
        <v>3179</v>
      </c>
      <c r="I3761" t="s">
        <v>11</v>
      </c>
      <c r="J3761" t="s">
        <v>63</v>
      </c>
      <c r="K3761" t="s">
        <v>151</v>
      </c>
      <c r="L3761" t="s">
        <v>21</v>
      </c>
      <c r="M3761" s="5">
        <v>1139.74</v>
      </c>
    </row>
    <row r="3762" spans="1:13" x14ac:dyDescent="0.15">
      <c r="A3762" s="2">
        <v>45351</v>
      </c>
      <c r="B3762" s="3">
        <f t="shared" si="176"/>
        <v>2024</v>
      </c>
      <c r="C3762" t="str">
        <f t="shared" si="174"/>
        <v>2023-2024</v>
      </c>
      <c r="D3762" t="s">
        <v>147</v>
      </c>
      <c r="E3762" t="s">
        <v>69</v>
      </c>
      <c r="F3762" t="str">
        <f t="shared" si="175"/>
        <v>Tasmania</v>
      </c>
      <c r="G3762" t="s">
        <v>70</v>
      </c>
      <c r="H3762">
        <v>7018</v>
      </c>
      <c r="I3762" t="s">
        <v>11</v>
      </c>
      <c r="J3762" t="s">
        <v>71</v>
      </c>
      <c r="K3762" t="s">
        <v>150</v>
      </c>
      <c r="L3762" t="s">
        <v>18</v>
      </c>
      <c r="M3762" s="5">
        <v>1140.44</v>
      </c>
    </row>
    <row r="3763" spans="1:13" x14ac:dyDescent="0.15">
      <c r="A3763" s="2">
        <v>45040</v>
      </c>
      <c r="B3763" s="3">
        <f t="shared" si="176"/>
        <v>2023</v>
      </c>
      <c r="C3763" t="str">
        <f t="shared" si="174"/>
        <v>2022-2023</v>
      </c>
      <c r="D3763" t="s">
        <v>147</v>
      </c>
      <c r="E3763" t="s">
        <v>26</v>
      </c>
      <c r="F3763" t="str">
        <f t="shared" si="175"/>
        <v>New South Wales</v>
      </c>
      <c r="G3763" t="s">
        <v>10</v>
      </c>
      <c r="H3763">
        <v>2141</v>
      </c>
      <c r="I3763" t="s">
        <v>11</v>
      </c>
      <c r="J3763" t="s">
        <v>27</v>
      </c>
      <c r="K3763" t="s">
        <v>150</v>
      </c>
      <c r="L3763" t="s">
        <v>18</v>
      </c>
      <c r="M3763" s="5">
        <v>1141.2800000000002</v>
      </c>
    </row>
    <row r="3764" spans="1:13" x14ac:dyDescent="0.15">
      <c r="A3764" s="2">
        <v>45286</v>
      </c>
      <c r="B3764" s="3">
        <f t="shared" si="176"/>
        <v>2024</v>
      </c>
      <c r="C3764" t="str">
        <f t="shared" si="174"/>
        <v>2023-2024</v>
      </c>
      <c r="D3764" t="s">
        <v>147</v>
      </c>
      <c r="E3764" t="s">
        <v>65</v>
      </c>
      <c r="F3764" t="str">
        <f t="shared" si="175"/>
        <v>New South Wales</v>
      </c>
      <c r="G3764" t="s">
        <v>10</v>
      </c>
      <c r="H3764">
        <v>2541</v>
      </c>
      <c r="I3764" t="s">
        <v>11</v>
      </c>
      <c r="J3764" t="s">
        <v>58</v>
      </c>
      <c r="K3764" t="s">
        <v>19</v>
      </c>
      <c r="L3764" t="s">
        <v>23</v>
      </c>
      <c r="M3764" s="5">
        <v>1141.6099999999999</v>
      </c>
    </row>
    <row r="3765" spans="1:13" x14ac:dyDescent="0.15">
      <c r="A3765" s="2">
        <v>45463</v>
      </c>
      <c r="B3765" s="3">
        <f t="shared" si="176"/>
        <v>2024</v>
      </c>
      <c r="C3765" t="str">
        <f t="shared" si="174"/>
        <v>2023-2024</v>
      </c>
      <c r="D3765" t="s">
        <v>147</v>
      </c>
      <c r="E3765" t="s">
        <v>39</v>
      </c>
      <c r="F3765" t="str">
        <f t="shared" si="175"/>
        <v>South Australia</v>
      </c>
      <c r="G3765" t="s">
        <v>32</v>
      </c>
      <c r="H3765">
        <v>5343</v>
      </c>
      <c r="I3765" t="s">
        <v>11</v>
      </c>
      <c r="J3765" t="s">
        <v>38</v>
      </c>
      <c r="K3765" t="s">
        <v>153</v>
      </c>
      <c r="L3765" t="s">
        <v>16</v>
      </c>
      <c r="M3765" s="5">
        <v>1150.03</v>
      </c>
    </row>
    <row r="3766" spans="1:13" x14ac:dyDescent="0.15">
      <c r="A3766" s="2">
        <v>45103</v>
      </c>
      <c r="B3766" s="3">
        <f t="shared" si="176"/>
        <v>2023</v>
      </c>
      <c r="C3766" t="str">
        <f t="shared" si="174"/>
        <v>2022-2023</v>
      </c>
      <c r="D3766" t="s">
        <v>147</v>
      </c>
      <c r="E3766" t="s">
        <v>142</v>
      </c>
      <c r="F3766" t="str">
        <f t="shared" si="175"/>
        <v>Australian Capital Territory</v>
      </c>
      <c r="G3766" t="s">
        <v>80</v>
      </c>
      <c r="H3766">
        <v>2609</v>
      </c>
      <c r="I3766" t="s">
        <v>11</v>
      </c>
      <c r="J3766" t="s">
        <v>58</v>
      </c>
      <c r="K3766" t="s">
        <v>153</v>
      </c>
      <c r="L3766" t="s">
        <v>16</v>
      </c>
      <c r="M3766" s="5">
        <v>1150.03</v>
      </c>
    </row>
    <row r="3767" spans="1:13" x14ac:dyDescent="0.15">
      <c r="A3767" s="2">
        <v>45087</v>
      </c>
      <c r="B3767" s="3">
        <f t="shared" si="176"/>
        <v>2023</v>
      </c>
      <c r="C3767" t="str">
        <f t="shared" si="174"/>
        <v>2022-2023</v>
      </c>
      <c r="D3767" t="s">
        <v>147</v>
      </c>
      <c r="E3767" t="s">
        <v>26</v>
      </c>
      <c r="F3767" t="str">
        <f t="shared" si="175"/>
        <v>New South Wales</v>
      </c>
      <c r="G3767" t="s">
        <v>10</v>
      </c>
      <c r="H3767">
        <v>2141</v>
      </c>
      <c r="I3767" t="s">
        <v>11</v>
      </c>
      <c r="J3767" t="s">
        <v>27</v>
      </c>
      <c r="K3767" t="s">
        <v>155</v>
      </c>
      <c r="L3767" t="s">
        <v>20</v>
      </c>
      <c r="M3767" s="5">
        <v>1151.5899999999999</v>
      </c>
    </row>
    <row r="3768" spans="1:13" x14ac:dyDescent="0.15">
      <c r="A3768" s="2">
        <v>45154</v>
      </c>
      <c r="B3768" s="3">
        <f t="shared" si="176"/>
        <v>2024</v>
      </c>
      <c r="C3768" t="str">
        <f t="shared" si="174"/>
        <v>2023-2024</v>
      </c>
      <c r="D3768" t="s">
        <v>148</v>
      </c>
      <c r="E3768" t="s">
        <v>108</v>
      </c>
      <c r="F3768" t="str">
        <f t="shared" si="175"/>
        <v>Victoria</v>
      </c>
      <c r="G3768" t="s">
        <v>45</v>
      </c>
      <c r="H3768">
        <v>3018</v>
      </c>
      <c r="I3768" t="s">
        <v>11</v>
      </c>
      <c r="J3768" t="s">
        <v>46</v>
      </c>
      <c r="K3768" t="s">
        <v>149</v>
      </c>
      <c r="L3768" t="s">
        <v>15</v>
      </c>
      <c r="M3768" s="5">
        <v>1152.6500000000001</v>
      </c>
    </row>
    <row r="3769" spans="1:13" x14ac:dyDescent="0.15">
      <c r="A3769" s="2">
        <v>45519</v>
      </c>
      <c r="B3769" s="3">
        <f t="shared" si="176"/>
        <v>2025</v>
      </c>
      <c r="C3769" t="str">
        <f t="shared" si="174"/>
        <v>2024-2025</v>
      </c>
      <c r="D3769" t="s">
        <v>147</v>
      </c>
      <c r="E3769" t="s">
        <v>113</v>
      </c>
      <c r="F3769" t="str">
        <f t="shared" si="175"/>
        <v>Queensland</v>
      </c>
      <c r="G3769" t="s">
        <v>35</v>
      </c>
      <c r="H3769">
        <v>4215</v>
      </c>
      <c r="I3769" t="s">
        <v>11</v>
      </c>
      <c r="J3769" t="s">
        <v>104</v>
      </c>
      <c r="K3769" t="s">
        <v>150</v>
      </c>
      <c r="L3769" t="s">
        <v>18</v>
      </c>
      <c r="M3769" s="5">
        <v>1158.8400000000001</v>
      </c>
    </row>
    <row r="3770" spans="1:13" x14ac:dyDescent="0.15">
      <c r="A3770" s="2">
        <v>44976</v>
      </c>
      <c r="B3770" s="3">
        <f t="shared" si="176"/>
        <v>2023</v>
      </c>
      <c r="C3770" t="str">
        <f t="shared" si="174"/>
        <v>2022-2023</v>
      </c>
      <c r="D3770" t="s">
        <v>147</v>
      </c>
      <c r="E3770" t="s">
        <v>64</v>
      </c>
      <c r="F3770" t="str">
        <f t="shared" si="175"/>
        <v>Victoria</v>
      </c>
      <c r="G3770" t="s">
        <v>45</v>
      </c>
      <c r="H3770">
        <v>3199</v>
      </c>
      <c r="I3770" t="s">
        <v>11</v>
      </c>
      <c r="J3770" t="s">
        <v>63</v>
      </c>
      <c r="K3770" t="s">
        <v>156</v>
      </c>
      <c r="L3770" t="s">
        <v>17</v>
      </c>
      <c r="M3770" s="5">
        <v>1159.49</v>
      </c>
    </row>
    <row r="3771" spans="1:13" x14ac:dyDescent="0.15">
      <c r="A3771" s="2">
        <v>45177</v>
      </c>
      <c r="B3771" s="3">
        <f t="shared" si="176"/>
        <v>2024</v>
      </c>
      <c r="C3771" t="str">
        <f t="shared" si="174"/>
        <v>2023-2024</v>
      </c>
      <c r="D3771" t="s">
        <v>147</v>
      </c>
      <c r="E3771" t="s">
        <v>133</v>
      </c>
      <c r="F3771" t="str">
        <f t="shared" si="175"/>
        <v>Queensland</v>
      </c>
      <c r="G3771" t="s">
        <v>35</v>
      </c>
      <c r="H3771">
        <v>4305</v>
      </c>
      <c r="I3771" t="s">
        <v>11</v>
      </c>
      <c r="J3771" t="s">
        <v>104</v>
      </c>
      <c r="K3771" t="s">
        <v>153</v>
      </c>
      <c r="L3771" t="s">
        <v>16</v>
      </c>
      <c r="M3771" s="5">
        <v>1163.9799999999998</v>
      </c>
    </row>
    <row r="3772" spans="1:13" x14ac:dyDescent="0.15">
      <c r="A3772" s="2">
        <v>45336</v>
      </c>
      <c r="B3772" s="3">
        <f t="shared" si="176"/>
        <v>2024</v>
      </c>
      <c r="C3772" t="str">
        <f t="shared" si="174"/>
        <v>2023-2024</v>
      </c>
      <c r="D3772" t="s">
        <v>147</v>
      </c>
      <c r="E3772" t="s">
        <v>44</v>
      </c>
      <c r="F3772" t="str">
        <f t="shared" si="175"/>
        <v>Victoria</v>
      </c>
      <c r="G3772" t="s">
        <v>45</v>
      </c>
      <c r="H3772">
        <v>3066</v>
      </c>
      <c r="I3772" t="s">
        <v>11</v>
      </c>
      <c r="J3772" t="s">
        <v>46</v>
      </c>
      <c r="K3772" t="s">
        <v>150</v>
      </c>
      <c r="L3772" t="s">
        <v>18</v>
      </c>
      <c r="M3772" s="5">
        <v>1167.53</v>
      </c>
    </row>
    <row r="3773" spans="1:13" x14ac:dyDescent="0.15">
      <c r="A3773" s="2">
        <v>45531</v>
      </c>
      <c r="B3773" s="3">
        <f t="shared" si="176"/>
        <v>2025</v>
      </c>
      <c r="C3773" t="str">
        <f t="shared" si="174"/>
        <v>2024-2025</v>
      </c>
      <c r="D3773" t="s">
        <v>147</v>
      </c>
      <c r="E3773" t="s">
        <v>112</v>
      </c>
      <c r="F3773" t="str">
        <f t="shared" si="175"/>
        <v>Victoria</v>
      </c>
      <c r="G3773" t="s">
        <v>45</v>
      </c>
      <c r="H3773">
        <v>3076</v>
      </c>
      <c r="I3773" t="s">
        <v>11</v>
      </c>
      <c r="J3773" t="s">
        <v>46</v>
      </c>
      <c r="K3773" t="s">
        <v>156</v>
      </c>
      <c r="L3773" t="s">
        <v>17</v>
      </c>
      <c r="M3773" s="5">
        <v>1167.8700000000003</v>
      </c>
    </row>
    <row r="3774" spans="1:13" x14ac:dyDescent="0.15">
      <c r="A3774" s="2">
        <v>45463</v>
      </c>
      <c r="B3774" s="3">
        <f t="shared" si="176"/>
        <v>2024</v>
      </c>
      <c r="C3774" t="str">
        <f t="shared" si="174"/>
        <v>2023-2024</v>
      </c>
      <c r="D3774" t="s">
        <v>147</v>
      </c>
      <c r="E3774" t="s">
        <v>92</v>
      </c>
      <c r="F3774" t="str">
        <f t="shared" si="175"/>
        <v>Queensland</v>
      </c>
      <c r="G3774" t="s">
        <v>35</v>
      </c>
      <c r="H3774">
        <v>4068</v>
      </c>
      <c r="I3774" t="s">
        <v>11</v>
      </c>
      <c r="J3774" t="s">
        <v>43</v>
      </c>
      <c r="K3774" t="s">
        <v>154</v>
      </c>
      <c r="L3774" t="s">
        <v>14</v>
      </c>
      <c r="M3774" s="5">
        <v>1171.06</v>
      </c>
    </row>
    <row r="3775" spans="1:13" x14ac:dyDescent="0.15">
      <c r="A3775" s="2">
        <v>45560</v>
      </c>
      <c r="B3775" s="3">
        <f t="shared" si="176"/>
        <v>2025</v>
      </c>
      <c r="C3775" t="str">
        <f t="shared" si="174"/>
        <v>2024-2025</v>
      </c>
      <c r="D3775" t="s">
        <v>147</v>
      </c>
      <c r="E3775" t="s">
        <v>110</v>
      </c>
      <c r="F3775" t="str">
        <f t="shared" si="175"/>
        <v>Queensland</v>
      </c>
      <c r="G3775" t="s">
        <v>35</v>
      </c>
      <c r="H3775">
        <v>4680</v>
      </c>
      <c r="I3775" t="s">
        <v>11</v>
      </c>
      <c r="J3775" t="s">
        <v>51</v>
      </c>
      <c r="K3775" t="s">
        <v>151</v>
      </c>
      <c r="L3775" t="s">
        <v>21</v>
      </c>
      <c r="M3775" s="5">
        <v>1173.55</v>
      </c>
    </row>
    <row r="3776" spans="1:13" x14ac:dyDescent="0.15">
      <c r="A3776" s="2">
        <v>45115</v>
      </c>
      <c r="B3776" s="3">
        <f t="shared" si="176"/>
        <v>2024</v>
      </c>
      <c r="C3776" t="str">
        <f t="shared" si="174"/>
        <v>2023-2024</v>
      </c>
      <c r="D3776" t="s">
        <v>147</v>
      </c>
      <c r="E3776" t="s">
        <v>117</v>
      </c>
      <c r="F3776" t="str">
        <f t="shared" si="175"/>
        <v>Queensland</v>
      </c>
      <c r="G3776" t="s">
        <v>35</v>
      </c>
      <c r="H3776">
        <v>4119</v>
      </c>
      <c r="I3776" t="s">
        <v>11</v>
      </c>
      <c r="J3776" t="s">
        <v>43</v>
      </c>
      <c r="K3776" t="s">
        <v>150</v>
      </c>
      <c r="L3776" t="s">
        <v>18</v>
      </c>
      <c r="M3776" s="5">
        <v>1174.28</v>
      </c>
    </row>
    <row r="3777" spans="1:13" x14ac:dyDescent="0.15">
      <c r="A3777" s="2">
        <v>45389</v>
      </c>
      <c r="B3777" s="3">
        <f t="shared" si="176"/>
        <v>2024</v>
      </c>
      <c r="C3777" t="str">
        <f t="shared" si="174"/>
        <v>2023-2024</v>
      </c>
      <c r="D3777" t="s">
        <v>147</v>
      </c>
      <c r="E3777" t="s">
        <v>31</v>
      </c>
      <c r="F3777" t="str">
        <f t="shared" si="175"/>
        <v>South Australia</v>
      </c>
      <c r="G3777" t="s">
        <v>32</v>
      </c>
      <c r="H3777">
        <v>5168</v>
      </c>
      <c r="I3777" t="s">
        <v>11</v>
      </c>
      <c r="J3777" t="s">
        <v>33</v>
      </c>
      <c r="K3777" t="s">
        <v>151</v>
      </c>
      <c r="L3777" t="s">
        <v>21</v>
      </c>
      <c r="M3777" s="5">
        <v>1174.5700000000002</v>
      </c>
    </row>
    <row r="3778" spans="1:13" x14ac:dyDescent="0.15">
      <c r="A3778" s="2">
        <v>44974</v>
      </c>
      <c r="B3778" s="3">
        <f t="shared" si="176"/>
        <v>2023</v>
      </c>
      <c r="C3778" t="str">
        <f t="shared" ref="C3778:C3841" si="177">IF(MONTH(A3778) &gt;= 7, YEAR(A3778) &amp; "-" &amp; YEAR(A3778) + 1, YEAR(A3778) - 1 &amp; "-" &amp; YEAR(A3778))</f>
        <v>2022-2023</v>
      </c>
      <c r="D3778" t="s">
        <v>147</v>
      </c>
      <c r="E3778" t="s">
        <v>59</v>
      </c>
      <c r="F3778" t="str">
        <f t="shared" ref="F3778:F3841" si="178">IF(G3778="WA","Western Australia",
IF(G3778="NSW","New South Wales",
IF(G3778="QLD","Queensland",
IF(G3778="VIC","Victoria",
IF(G3778="TAS","Tasmania",
IF(G3778="SA","South Australia",
IF(G3778="NT","Northern Territory",
IF(G3778="ACT","Australian Capital Territory",G3778))))))))</f>
        <v>Victoria</v>
      </c>
      <c r="G3778" t="s">
        <v>45</v>
      </c>
      <c r="H3778">
        <v>3280</v>
      </c>
      <c r="I3778" t="s">
        <v>11</v>
      </c>
      <c r="J3778" t="s">
        <v>60</v>
      </c>
      <c r="K3778" t="s">
        <v>155</v>
      </c>
      <c r="L3778" t="s">
        <v>20</v>
      </c>
      <c r="M3778" s="5">
        <v>1175.0899999999999</v>
      </c>
    </row>
    <row r="3779" spans="1:13" x14ac:dyDescent="0.15">
      <c r="A3779" s="2">
        <v>45452</v>
      </c>
      <c r="B3779" s="3">
        <f t="shared" ref="B3779:B3842" si="179">IF(MONTH(A3779)&gt;=7,YEAR(A3779)+1,YEAR(A3779))</f>
        <v>2024</v>
      </c>
      <c r="C3779" t="str">
        <f t="shared" si="177"/>
        <v>2023-2024</v>
      </c>
      <c r="D3779" t="s">
        <v>147</v>
      </c>
      <c r="E3779" t="s">
        <v>103</v>
      </c>
      <c r="F3779" t="str">
        <f t="shared" si="178"/>
        <v>Queensland</v>
      </c>
      <c r="G3779" t="s">
        <v>35</v>
      </c>
      <c r="H3779">
        <v>4509</v>
      </c>
      <c r="I3779" t="s">
        <v>11</v>
      </c>
      <c r="J3779" t="s">
        <v>104</v>
      </c>
      <c r="K3779" t="s">
        <v>150</v>
      </c>
      <c r="L3779" t="s">
        <v>18</v>
      </c>
      <c r="M3779" s="5">
        <v>1175.1600000000001</v>
      </c>
    </row>
    <row r="3780" spans="1:13" x14ac:dyDescent="0.15">
      <c r="A3780" s="2">
        <v>45526</v>
      </c>
      <c r="B3780" s="3">
        <f t="shared" si="179"/>
        <v>2025</v>
      </c>
      <c r="C3780" t="str">
        <f t="shared" si="177"/>
        <v>2024-2025</v>
      </c>
      <c r="D3780" t="s">
        <v>147</v>
      </c>
      <c r="E3780" t="s">
        <v>95</v>
      </c>
      <c r="F3780" t="str">
        <f t="shared" si="178"/>
        <v>Victoria</v>
      </c>
      <c r="G3780" t="s">
        <v>45</v>
      </c>
      <c r="H3780">
        <v>3931</v>
      </c>
      <c r="I3780" t="s">
        <v>11</v>
      </c>
      <c r="J3780" t="s">
        <v>55</v>
      </c>
      <c r="K3780" t="s">
        <v>151</v>
      </c>
      <c r="L3780" t="s">
        <v>21</v>
      </c>
      <c r="M3780" s="5">
        <v>1178.76</v>
      </c>
    </row>
    <row r="3781" spans="1:13" x14ac:dyDescent="0.15">
      <c r="A3781" s="2">
        <v>45358</v>
      </c>
      <c r="B3781" s="3">
        <f t="shared" si="179"/>
        <v>2024</v>
      </c>
      <c r="C3781" t="str">
        <f t="shared" si="177"/>
        <v>2023-2024</v>
      </c>
      <c r="D3781" t="s">
        <v>147</v>
      </c>
      <c r="E3781" t="s">
        <v>41</v>
      </c>
      <c r="F3781" t="str">
        <f t="shared" si="178"/>
        <v>New South Wales</v>
      </c>
      <c r="G3781" t="s">
        <v>10</v>
      </c>
      <c r="H3781">
        <v>2830</v>
      </c>
      <c r="I3781" t="s">
        <v>11</v>
      </c>
      <c r="J3781" t="s">
        <v>25</v>
      </c>
      <c r="K3781" t="s">
        <v>153</v>
      </c>
      <c r="L3781" t="s">
        <v>16</v>
      </c>
      <c r="M3781" s="5">
        <v>1180.1300000000001</v>
      </c>
    </row>
    <row r="3782" spans="1:13" x14ac:dyDescent="0.15">
      <c r="A3782" s="2">
        <v>44927</v>
      </c>
      <c r="B3782" s="3">
        <f t="shared" si="179"/>
        <v>2023</v>
      </c>
      <c r="C3782" t="str">
        <f t="shared" si="177"/>
        <v>2022-2023</v>
      </c>
      <c r="D3782" t="s">
        <v>148</v>
      </c>
      <c r="E3782" t="s">
        <v>82</v>
      </c>
      <c r="F3782" t="str">
        <f t="shared" si="178"/>
        <v>Queensland</v>
      </c>
      <c r="G3782" t="s">
        <v>35</v>
      </c>
      <c r="H3782">
        <v>4012</v>
      </c>
      <c r="I3782" t="s">
        <v>11</v>
      </c>
      <c r="J3782" t="s">
        <v>43</v>
      </c>
      <c r="K3782" t="s">
        <v>151</v>
      </c>
      <c r="L3782" t="s">
        <v>21</v>
      </c>
      <c r="M3782" s="5">
        <v>1180.27</v>
      </c>
    </row>
    <row r="3783" spans="1:13" x14ac:dyDescent="0.15">
      <c r="A3783" s="2">
        <v>45126</v>
      </c>
      <c r="B3783" s="3">
        <f t="shared" si="179"/>
        <v>2024</v>
      </c>
      <c r="C3783" t="str">
        <f t="shared" si="177"/>
        <v>2023-2024</v>
      </c>
      <c r="D3783" t="s">
        <v>147</v>
      </c>
      <c r="E3783" t="s">
        <v>114</v>
      </c>
      <c r="F3783" t="str">
        <f t="shared" si="178"/>
        <v>Victoria</v>
      </c>
      <c r="G3783" t="s">
        <v>45</v>
      </c>
      <c r="H3783">
        <v>3551</v>
      </c>
      <c r="I3783" t="s">
        <v>11</v>
      </c>
      <c r="J3783" t="s">
        <v>60</v>
      </c>
      <c r="K3783" t="s">
        <v>157</v>
      </c>
      <c r="L3783" t="s">
        <v>22</v>
      </c>
      <c r="M3783" s="5">
        <v>1184.68</v>
      </c>
    </row>
    <row r="3784" spans="1:13" x14ac:dyDescent="0.15">
      <c r="A3784" s="2">
        <v>44940</v>
      </c>
      <c r="B3784" s="3">
        <f t="shared" si="179"/>
        <v>2023</v>
      </c>
      <c r="C3784" t="str">
        <f t="shared" si="177"/>
        <v>2022-2023</v>
      </c>
      <c r="D3784" t="s">
        <v>147</v>
      </c>
      <c r="E3784" t="s">
        <v>131</v>
      </c>
      <c r="F3784" t="str">
        <f t="shared" si="178"/>
        <v>Western Australia</v>
      </c>
      <c r="G3784" t="s">
        <v>48</v>
      </c>
      <c r="H3784">
        <v>6530</v>
      </c>
      <c r="I3784" t="s">
        <v>11</v>
      </c>
      <c r="J3784" t="s">
        <v>77</v>
      </c>
      <c r="K3784" t="s">
        <v>150</v>
      </c>
      <c r="L3784" t="s">
        <v>18</v>
      </c>
      <c r="M3784" s="5">
        <v>1188.6799999999998</v>
      </c>
    </row>
    <row r="3785" spans="1:13" x14ac:dyDescent="0.15">
      <c r="A3785" s="2">
        <v>45526</v>
      </c>
      <c r="B3785" s="3">
        <f t="shared" si="179"/>
        <v>2025</v>
      </c>
      <c r="C3785" t="str">
        <f t="shared" si="177"/>
        <v>2024-2025</v>
      </c>
      <c r="D3785" t="s">
        <v>148</v>
      </c>
      <c r="E3785" t="s">
        <v>146</v>
      </c>
      <c r="F3785" t="str">
        <f t="shared" si="178"/>
        <v>Victoria</v>
      </c>
      <c r="G3785" t="s">
        <v>45</v>
      </c>
      <c r="H3785">
        <v>3353</v>
      </c>
      <c r="I3785" t="s">
        <v>11</v>
      </c>
      <c r="J3785" t="s">
        <v>60</v>
      </c>
      <c r="K3785" t="s">
        <v>154</v>
      </c>
      <c r="L3785" t="s">
        <v>14</v>
      </c>
      <c r="M3785" s="5">
        <v>1189.83</v>
      </c>
    </row>
    <row r="3786" spans="1:13" x14ac:dyDescent="0.15">
      <c r="A3786" s="2">
        <v>45428</v>
      </c>
      <c r="B3786" s="3">
        <f t="shared" si="179"/>
        <v>2024</v>
      </c>
      <c r="C3786" t="str">
        <f t="shared" si="177"/>
        <v>2023-2024</v>
      </c>
      <c r="D3786" t="s">
        <v>147</v>
      </c>
      <c r="E3786" t="s">
        <v>47</v>
      </c>
      <c r="F3786" t="str">
        <f t="shared" si="178"/>
        <v>Western Australia</v>
      </c>
      <c r="G3786" t="s">
        <v>48</v>
      </c>
      <c r="H3786">
        <v>6030</v>
      </c>
      <c r="I3786" t="s">
        <v>11</v>
      </c>
      <c r="J3786" t="s">
        <v>49</v>
      </c>
      <c r="K3786" t="s">
        <v>150</v>
      </c>
      <c r="L3786" t="s">
        <v>18</v>
      </c>
      <c r="M3786" s="5">
        <v>1190.6799999999998</v>
      </c>
    </row>
    <row r="3787" spans="1:13" x14ac:dyDescent="0.15">
      <c r="A3787" s="2">
        <v>44988</v>
      </c>
      <c r="B3787" s="3">
        <f t="shared" si="179"/>
        <v>2023</v>
      </c>
      <c r="C3787" t="str">
        <f t="shared" si="177"/>
        <v>2022-2023</v>
      </c>
      <c r="D3787" t="s">
        <v>147</v>
      </c>
      <c r="E3787" t="s">
        <v>24</v>
      </c>
      <c r="F3787" t="str">
        <f t="shared" si="178"/>
        <v>New South Wales</v>
      </c>
      <c r="G3787" t="s">
        <v>10</v>
      </c>
      <c r="H3787">
        <v>2795</v>
      </c>
      <c r="I3787" t="s">
        <v>11</v>
      </c>
      <c r="J3787" t="s">
        <v>25</v>
      </c>
      <c r="K3787" t="s">
        <v>154</v>
      </c>
      <c r="L3787" t="s">
        <v>14</v>
      </c>
      <c r="M3787" s="5">
        <v>1191.03</v>
      </c>
    </row>
    <row r="3788" spans="1:13" x14ac:dyDescent="0.15">
      <c r="A3788" s="2">
        <v>44976</v>
      </c>
      <c r="B3788" s="3">
        <f t="shared" si="179"/>
        <v>2023</v>
      </c>
      <c r="C3788" t="str">
        <f t="shared" si="177"/>
        <v>2022-2023</v>
      </c>
      <c r="D3788" t="s">
        <v>148</v>
      </c>
      <c r="E3788" t="s">
        <v>34</v>
      </c>
      <c r="F3788" t="str">
        <f t="shared" si="178"/>
        <v>Queensland</v>
      </c>
      <c r="G3788" t="s">
        <v>35</v>
      </c>
      <c r="H3788">
        <v>4802</v>
      </c>
      <c r="I3788" t="s">
        <v>11</v>
      </c>
      <c r="J3788" t="s">
        <v>36</v>
      </c>
      <c r="K3788" t="s">
        <v>149</v>
      </c>
      <c r="L3788" t="s">
        <v>15</v>
      </c>
      <c r="M3788" s="5">
        <v>1191.32</v>
      </c>
    </row>
    <row r="3789" spans="1:13" x14ac:dyDescent="0.15">
      <c r="A3789" s="2">
        <v>45479</v>
      </c>
      <c r="B3789" s="3">
        <f t="shared" si="179"/>
        <v>2025</v>
      </c>
      <c r="C3789" t="str">
        <f t="shared" si="177"/>
        <v>2024-2025</v>
      </c>
      <c r="D3789" t="s">
        <v>147</v>
      </c>
      <c r="E3789" t="s">
        <v>122</v>
      </c>
      <c r="F3789" t="str">
        <f t="shared" si="178"/>
        <v>New South Wales</v>
      </c>
      <c r="G3789" t="s">
        <v>10</v>
      </c>
      <c r="H3789">
        <v>2650</v>
      </c>
      <c r="I3789" t="s">
        <v>11</v>
      </c>
      <c r="J3789" t="s">
        <v>25</v>
      </c>
      <c r="K3789" t="s">
        <v>157</v>
      </c>
      <c r="L3789" t="s">
        <v>22</v>
      </c>
      <c r="M3789" s="5">
        <v>1191.7600000000002</v>
      </c>
    </row>
    <row r="3790" spans="1:13" x14ac:dyDescent="0.15">
      <c r="A3790" s="2">
        <v>45396</v>
      </c>
      <c r="B3790" s="3">
        <f t="shared" si="179"/>
        <v>2024</v>
      </c>
      <c r="C3790" t="str">
        <f t="shared" si="177"/>
        <v>2023-2024</v>
      </c>
      <c r="D3790" t="s">
        <v>147</v>
      </c>
      <c r="E3790" t="s">
        <v>109</v>
      </c>
      <c r="F3790" t="str">
        <f t="shared" si="178"/>
        <v>New South Wales</v>
      </c>
      <c r="G3790" t="s">
        <v>10</v>
      </c>
      <c r="H3790">
        <v>2480</v>
      </c>
      <c r="I3790" t="s">
        <v>11</v>
      </c>
      <c r="J3790" t="s">
        <v>68</v>
      </c>
      <c r="K3790" t="s">
        <v>154</v>
      </c>
      <c r="L3790" t="s">
        <v>14</v>
      </c>
      <c r="M3790" s="5">
        <v>1194.6299999999999</v>
      </c>
    </row>
    <row r="3791" spans="1:13" x14ac:dyDescent="0.15">
      <c r="A3791" s="2">
        <v>44945</v>
      </c>
      <c r="B3791" s="3">
        <f t="shared" si="179"/>
        <v>2023</v>
      </c>
      <c r="C3791" t="str">
        <f t="shared" si="177"/>
        <v>2022-2023</v>
      </c>
      <c r="D3791" t="s">
        <v>148</v>
      </c>
      <c r="E3791" t="s">
        <v>127</v>
      </c>
      <c r="F3791" t="str">
        <f t="shared" si="178"/>
        <v>New South Wales</v>
      </c>
      <c r="G3791" t="s">
        <v>10</v>
      </c>
      <c r="H3791">
        <v>2131</v>
      </c>
      <c r="I3791" t="s">
        <v>11</v>
      </c>
      <c r="J3791" t="s">
        <v>27</v>
      </c>
      <c r="K3791" t="s">
        <v>149</v>
      </c>
      <c r="L3791" t="s">
        <v>15</v>
      </c>
      <c r="M3791" s="5">
        <v>1198.1999999999998</v>
      </c>
    </row>
    <row r="3792" spans="1:13" x14ac:dyDescent="0.15">
      <c r="A3792" s="2">
        <v>45298</v>
      </c>
      <c r="B3792" s="3">
        <f t="shared" si="179"/>
        <v>2024</v>
      </c>
      <c r="C3792" t="str">
        <f t="shared" si="177"/>
        <v>2023-2024</v>
      </c>
      <c r="D3792" t="s">
        <v>147</v>
      </c>
      <c r="E3792" t="s">
        <v>99</v>
      </c>
      <c r="F3792" t="str">
        <f t="shared" si="178"/>
        <v>Victoria</v>
      </c>
      <c r="G3792" t="s">
        <v>45</v>
      </c>
      <c r="H3792">
        <v>3148</v>
      </c>
      <c r="I3792" t="s">
        <v>11</v>
      </c>
      <c r="J3792" t="s">
        <v>63</v>
      </c>
      <c r="K3792" t="s">
        <v>156</v>
      </c>
      <c r="L3792" t="s">
        <v>17</v>
      </c>
      <c r="M3792" s="5">
        <v>1198.24</v>
      </c>
    </row>
    <row r="3793" spans="1:13" x14ac:dyDescent="0.15">
      <c r="A3793" s="2">
        <v>45478</v>
      </c>
      <c r="B3793" s="3">
        <f t="shared" si="179"/>
        <v>2025</v>
      </c>
      <c r="C3793" t="str">
        <f t="shared" si="177"/>
        <v>2024-2025</v>
      </c>
      <c r="D3793" t="s">
        <v>147</v>
      </c>
      <c r="E3793" t="s">
        <v>92</v>
      </c>
      <c r="F3793" t="str">
        <f t="shared" si="178"/>
        <v>Queensland</v>
      </c>
      <c r="G3793" t="s">
        <v>35</v>
      </c>
      <c r="H3793">
        <v>4068</v>
      </c>
      <c r="I3793" t="s">
        <v>11</v>
      </c>
      <c r="J3793" t="s">
        <v>43</v>
      </c>
      <c r="K3793" t="s">
        <v>157</v>
      </c>
      <c r="L3793" t="s">
        <v>22</v>
      </c>
      <c r="M3793" s="5">
        <v>1199.75</v>
      </c>
    </row>
    <row r="3794" spans="1:13" x14ac:dyDescent="0.15">
      <c r="A3794" s="2">
        <v>45595</v>
      </c>
      <c r="B3794" s="3">
        <f t="shared" si="179"/>
        <v>2025</v>
      </c>
      <c r="C3794" t="str">
        <f t="shared" si="177"/>
        <v>2024-2025</v>
      </c>
      <c r="D3794" t="s">
        <v>147</v>
      </c>
      <c r="E3794" t="s">
        <v>99</v>
      </c>
      <c r="F3794" t="str">
        <f t="shared" si="178"/>
        <v>Victoria</v>
      </c>
      <c r="G3794" t="s">
        <v>45</v>
      </c>
      <c r="H3794">
        <v>3148</v>
      </c>
      <c r="I3794" t="s">
        <v>11</v>
      </c>
      <c r="J3794" t="s">
        <v>63</v>
      </c>
      <c r="K3794" t="s">
        <v>154</v>
      </c>
      <c r="L3794" t="s">
        <v>14</v>
      </c>
      <c r="M3794" s="5">
        <v>1203.6600000000001</v>
      </c>
    </row>
    <row r="3795" spans="1:13" x14ac:dyDescent="0.15">
      <c r="A3795" s="2">
        <v>45610</v>
      </c>
      <c r="B3795" s="3">
        <f t="shared" si="179"/>
        <v>2025</v>
      </c>
      <c r="C3795" t="str">
        <f t="shared" si="177"/>
        <v>2024-2025</v>
      </c>
      <c r="D3795" t="s">
        <v>147</v>
      </c>
      <c r="E3795" t="s">
        <v>50</v>
      </c>
      <c r="F3795" t="str">
        <f t="shared" si="178"/>
        <v>Queensland</v>
      </c>
      <c r="G3795" t="s">
        <v>35</v>
      </c>
      <c r="H3795">
        <v>4703</v>
      </c>
      <c r="I3795" t="s">
        <v>11</v>
      </c>
      <c r="J3795" t="s">
        <v>51</v>
      </c>
      <c r="K3795" t="s">
        <v>153</v>
      </c>
      <c r="L3795" t="s">
        <v>16</v>
      </c>
      <c r="M3795" s="5">
        <v>1207.02</v>
      </c>
    </row>
    <row r="3796" spans="1:13" x14ac:dyDescent="0.15">
      <c r="A3796" s="2">
        <v>44997</v>
      </c>
      <c r="B3796" s="3">
        <f t="shared" si="179"/>
        <v>2023</v>
      </c>
      <c r="C3796" t="str">
        <f t="shared" si="177"/>
        <v>2022-2023</v>
      </c>
      <c r="D3796" t="s">
        <v>147</v>
      </c>
      <c r="E3796" t="s">
        <v>92</v>
      </c>
      <c r="F3796" t="str">
        <f t="shared" si="178"/>
        <v>Queensland</v>
      </c>
      <c r="G3796" t="s">
        <v>35</v>
      </c>
      <c r="H3796">
        <v>4068</v>
      </c>
      <c r="I3796" t="s">
        <v>11</v>
      </c>
      <c r="J3796" t="s">
        <v>43</v>
      </c>
      <c r="K3796" t="s">
        <v>154</v>
      </c>
      <c r="L3796" t="s">
        <v>14</v>
      </c>
      <c r="M3796" s="5">
        <v>1207.94</v>
      </c>
    </row>
    <row r="3797" spans="1:13" x14ac:dyDescent="0.15">
      <c r="A3797" s="2">
        <v>45480</v>
      </c>
      <c r="B3797" s="3">
        <f t="shared" si="179"/>
        <v>2025</v>
      </c>
      <c r="C3797" t="str">
        <f t="shared" si="177"/>
        <v>2024-2025</v>
      </c>
      <c r="D3797" t="s">
        <v>147</v>
      </c>
      <c r="E3797" t="s">
        <v>92</v>
      </c>
      <c r="F3797" t="str">
        <f t="shared" si="178"/>
        <v>Queensland</v>
      </c>
      <c r="G3797" t="s">
        <v>35</v>
      </c>
      <c r="H3797">
        <v>4068</v>
      </c>
      <c r="I3797" t="s">
        <v>11</v>
      </c>
      <c r="J3797" t="s">
        <v>43</v>
      </c>
      <c r="K3797" t="s">
        <v>156</v>
      </c>
      <c r="L3797" t="s">
        <v>17</v>
      </c>
      <c r="M3797" s="5">
        <v>1209.1500000000001</v>
      </c>
    </row>
    <row r="3798" spans="1:13" x14ac:dyDescent="0.15">
      <c r="A3798" s="2">
        <v>45446</v>
      </c>
      <c r="B3798" s="3">
        <f t="shared" si="179"/>
        <v>2024</v>
      </c>
      <c r="C3798" t="str">
        <f t="shared" si="177"/>
        <v>2023-2024</v>
      </c>
      <c r="D3798" t="s">
        <v>148</v>
      </c>
      <c r="E3798" t="s">
        <v>61</v>
      </c>
      <c r="F3798" t="str">
        <f t="shared" si="178"/>
        <v>New South Wales</v>
      </c>
      <c r="G3798" t="s">
        <v>10</v>
      </c>
      <c r="H3798">
        <v>2539</v>
      </c>
      <c r="I3798" t="s">
        <v>11</v>
      </c>
      <c r="J3798" t="s">
        <v>58</v>
      </c>
      <c r="K3798" t="s">
        <v>153</v>
      </c>
      <c r="L3798" t="s">
        <v>16</v>
      </c>
      <c r="M3798" s="5">
        <v>1211.1400000000001</v>
      </c>
    </row>
    <row r="3799" spans="1:13" x14ac:dyDescent="0.15">
      <c r="A3799" s="2">
        <v>45513</v>
      </c>
      <c r="B3799" s="3">
        <f t="shared" si="179"/>
        <v>2025</v>
      </c>
      <c r="C3799" t="str">
        <f t="shared" si="177"/>
        <v>2024-2025</v>
      </c>
      <c r="D3799" t="s">
        <v>147</v>
      </c>
      <c r="E3799" t="s">
        <v>99</v>
      </c>
      <c r="F3799" t="str">
        <f t="shared" si="178"/>
        <v>Victoria</v>
      </c>
      <c r="G3799" t="s">
        <v>45</v>
      </c>
      <c r="H3799">
        <v>3148</v>
      </c>
      <c r="I3799" t="s">
        <v>11</v>
      </c>
      <c r="J3799" t="s">
        <v>63</v>
      </c>
      <c r="K3799" t="s">
        <v>154</v>
      </c>
      <c r="L3799" t="s">
        <v>14</v>
      </c>
      <c r="M3799" s="5">
        <v>1211.68</v>
      </c>
    </row>
    <row r="3800" spans="1:13" x14ac:dyDescent="0.15">
      <c r="A3800" s="2">
        <v>45290</v>
      </c>
      <c r="B3800" s="3">
        <f t="shared" si="179"/>
        <v>2024</v>
      </c>
      <c r="C3800" t="str">
        <f t="shared" si="177"/>
        <v>2023-2024</v>
      </c>
      <c r="D3800" t="s">
        <v>147</v>
      </c>
      <c r="E3800" t="s">
        <v>115</v>
      </c>
      <c r="F3800" t="str">
        <f t="shared" si="178"/>
        <v>Western Australia</v>
      </c>
      <c r="G3800" t="s">
        <v>48</v>
      </c>
      <c r="H3800">
        <v>6280</v>
      </c>
      <c r="I3800" t="s">
        <v>11</v>
      </c>
      <c r="J3800" t="s">
        <v>94</v>
      </c>
      <c r="K3800" t="s">
        <v>19</v>
      </c>
      <c r="L3800" t="s">
        <v>23</v>
      </c>
      <c r="M3800" s="5">
        <v>1212.0899999999999</v>
      </c>
    </row>
    <row r="3801" spans="1:13" x14ac:dyDescent="0.15">
      <c r="A3801" s="2">
        <v>45396</v>
      </c>
      <c r="B3801" s="3">
        <f t="shared" si="179"/>
        <v>2024</v>
      </c>
      <c r="C3801" t="str">
        <f t="shared" si="177"/>
        <v>2023-2024</v>
      </c>
      <c r="D3801" t="s">
        <v>147</v>
      </c>
      <c r="E3801" t="s">
        <v>57</v>
      </c>
      <c r="F3801" t="str">
        <f t="shared" si="178"/>
        <v>New South Wales</v>
      </c>
      <c r="G3801" t="s">
        <v>10</v>
      </c>
      <c r="H3801">
        <v>2560</v>
      </c>
      <c r="I3801" t="s">
        <v>11</v>
      </c>
      <c r="J3801" t="s">
        <v>58</v>
      </c>
      <c r="K3801" t="s">
        <v>149</v>
      </c>
      <c r="L3801" t="s">
        <v>15</v>
      </c>
      <c r="M3801" s="5">
        <v>1212.42</v>
      </c>
    </row>
    <row r="3802" spans="1:13" x14ac:dyDescent="0.15">
      <c r="A3802" s="2">
        <v>45088</v>
      </c>
      <c r="B3802" s="3">
        <f t="shared" si="179"/>
        <v>2023</v>
      </c>
      <c r="C3802" t="str">
        <f t="shared" si="177"/>
        <v>2022-2023</v>
      </c>
      <c r="D3802" t="s">
        <v>147</v>
      </c>
      <c r="E3802" t="s">
        <v>47</v>
      </c>
      <c r="F3802" t="str">
        <f t="shared" si="178"/>
        <v>Western Australia</v>
      </c>
      <c r="G3802" t="s">
        <v>48</v>
      </c>
      <c r="H3802">
        <v>6030</v>
      </c>
      <c r="I3802" t="s">
        <v>11</v>
      </c>
      <c r="J3802" t="s">
        <v>49</v>
      </c>
      <c r="K3802" t="s">
        <v>151</v>
      </c>
      <c r="L3802" t="s">
        <v>21</v>
      </c>
      <c r="M3802" s="5">
        <v>1213.28</v>
      </c>
    </row>
    <row r="3803" spans="1:13" x14ac:dyDescent="0.15">
      <c r="A3803" s="2">
        <v>45412</v>
      </c>
      <c r="B3803" s="3">
        <f t="shared" si="179"/>
        <v>2024</v>
      </c>
      <c r="C3803" t="str">
        <f t="shared" si="177"/>
        <v>2023-2024</v>
      </c>
      <c r="D3803" t="s">
        <v>148</v>
      </c>
      <c r="E3803" t="s">
        <v>87</v>
      </c>
      <c r="F3803" t="str">
        <f t="shared" si="178"/>
        <v>New South Wales</v>
      </c>
      <c r="G3803" t="s">
        <v>10</v>
      </c>
      <c r="H3803">
        <v>2790</v>
      </c>
      <c r="I3803" t="s">
        <v>11</v>
      </c>
      <c r="J3803" t="s">
        <v>25</v>
      </c>
      <c r="K3803" t="s">
        <v>151</v>
      </c>
      <c r="L3803" t="s">
        <v>21</v>
      </c>
      <c r="M3803" s="5">
        <v>1214.6100000000001</v>
      </c>
    </row>
    <row r="3804" spans="1:13" x14ac:dyDescent="0.15">
      <c r="A3804" s="2">
        <v>45406</v>
      </c>
      <c r="B3804" s="3">
        <f t="shared" si="179"/>
        <v>2024</v>
      </c>
      <c r="C3804" t="str">
        <f t="shared" si="177"/>
        <v>2023-2024</v>
      </c>
      <c r="D3804" t="s">
        <v>147</v>
      </c>
      <c r="E3804" t="s">
        <v>107</v>
      </c>
      <c r="F3804" t="str">
        <f t="shared" si="178"/>
        <v>Queensland</v>
      </c>
      <c r="G3804" t="s">
        <v>35</v>
      </c>
      <c r="H3804">
        <v>4220</v>
      </c>
      <c r="I3804" t="s">
        <v>11</v>
      </c>
      <c r="J3804" t="s">
        <v>104</v>
      </c>
      <c r="K3804" t="s">
        <v>151</v>
      </c>
      <c r="L3804" t="s">
        <v>21</v>
      </c>
      <c r="M3804" s="5">
        <v>1215.47</v>
      </c>
    </row>
    <row r="3805" spans="1:13" x14ac:dyDescent="0.15">
      <c r="A3805" s="2">
        <v>45318</v>
      </c>
      <c r="B3805" s="3">
        <f t="shared" si="179"/>
        <v>2024</v>
      </c>
      <c r="C3805" t="str">
        <f t="shared" si="177"/>
        <v>2023-2024</v>
      </c>
      <c r="D3805" t="s">
        <v>148</v>
      </c>
      <c r="E3805" t="s">
        <v>108</v>
      </c>
      <c r="F3805" t="str">
        <f t="shared" si="178"/>
        <v>Victoria</v>
      </c>
      <c r="G3805" t="s">
        <v>45</v>
      </c>
      <c r="H3805">
        <v>3018</v>
      </c>
      <c r="I3805" t="s">
        <v>11</v>
      </c>
      <c r="J3805" t="s">
        <v>46</v>
      </c>
      <c r="K3805" t="s">
        <v>154</v>
      </c>
      <c r="L3805" t="s">
        <v>14</v>
      </c>
      <c r="M3805" s="5">
        <v>1217.6699999999998</v>
      </c>
    </row>
    <row r="3806" spans="1:13" x14ac:dyDescent="0.15">
      <c r="A3806" s="2">
        <v>45554</v>
      </c>
      <c r="B3806" s="3">
        <f t="shared" si="179"/>
        <v>2025</v>
      </c>
      <c r="C3806" t="str">
        <f t="shared" si="177"/>
        <v>2024-2025</v>
      </c>
      <c r="D3806" t="s">
        <v>147</v>
      </c>
      <c r="E3806" t="s">
        <v>115</v>
      </c>
      <c r="F3806" t="str">
        <f t="shared" si="178"/>
        <v>Western Australia</v>
      </c>
      <c r="G3806" t="s">
        <v>48</v>
      </c>
      <c r="H3806">
        <v>6280</v>
      </c>
      <c r="I3806" t="s">
        <v>11</v>
      </c>
      <c r="J3806" t="s">
        <v>94</v>
      </c>
      <c r="K3806" t="s">
        <v>150</v>
      </c>
      <c r="L3806" t="s">
        <v>18</v>
      </c>
      <c r="M3806" s="5">
        <v>1219.3799999999999</v>
      </c>
    </row>
    <row r="3807" spans="1:13" x14ac:dyDescent="0.15">
      <c r="A3807" s="2">
        <v>45479</v>
      </c>
      <c r="B3807" s="3">
        <f t="shared" si="179"/>
        <v>2025</v>
      </c>
      <c r="C3807" t="str">
        <f t="shared" si="177"/>
        <v>2024-2025</v>
      </c>
      <c r="D3807" t="s">
        <v>147</v>
      </c>
      <c r="E3807" t="s">
        <v>115</v>
      </c>
      <c r="F3807" t="str">
        <f t="shared" si="178"/>
        <v>Western Australia</v>
      </c>
      <c r="G3807" t="s">
        <v>48</v>
      </c>
      <c r="H3807">
        <v>6280</v>
      </c>
      <c r="I3807" t="s">
        <v>11</v>
      </c>
      <c r="J3807" t="s">
        <v>94</v>
      </c>
      <c r="K3807" t="s">
        <v>153</v>
      </c>
      <c r="L3807" t="s">
        <v>16</v>
      </c>
      <c r="M3807" s="5">
        <v>1224.49</v>
      </c>
    </row>
    <row r="3808" spans="1:13" x14ac:dyDescent="0.15">
      <c r="A3808" s="2">
        <v>45423</v>
      </c>
      <c r="B3808" s="3">
        <f t="shared" si="179"/>
        <v>2024</v>
      </c>
      <c r="C3808" t="str">
        <f t="shared" si="177"/>
        <v>2023-2024</v>
      </c>
      <c r="D3808" t="s">
        <v>147</v>
      </c>
      <c r="E3808" t="s">
        <v>102</v>
      </c>
      <c r="F3808" t="str">
        <f t="shared" si="178"/>
        <v>Queensland</v>
      </c>
      <c r="G3808" t="s">
        <v>35</v>
      </c>
      <c r="H3808">
        <v>4870</v>
      </c>
      <c r="I3808" t="s">
        <v>11</v>
      </c>
      <c r="J3808" t="s">
        <v>36</v>
      </c>
      <c r="K3808" t="s">
        <v>153</v>
      </c>
      <c r="L3808" t="s">
        <v>16</v>
      </c>
      <c r="M3808" s="5">
        <v>1233.97</v>
      </c>
    </row>
    <row r="3809" spans="1:13" x14ac:dyDescent="0.15">
      <c r="A3809" s="2">
        <v>45237</v>
      </c>
      <c r="B3809" s="3">
        <f t="shared" si="179"/>
        <v>2024</v>
      </c>
      <c r="C3809" t="str">
        <f t="shared" si="177"/>
        <v>2023-2024</v>
      </c>
      <c r="D3809" t="s">
        <v>147</v>
      </c>
      <c r="E3809" t="s">
        <v>110</v>
      </c>
      <c r="F3809" t="str">
        <f t="shared" si="178"/>
        <v>Queensland</v>
      </c>
      <c r="G3809" t="s">
        <v>35</v>
      </c>
      <c r="H3809">
        <v>4680</v>
      </c>
      <c r="I3809" t="s">
        <v>11</v>
      </c>
      <c r="J3809" t="s">
        <v>51</v>
      </c>
      <c r="K3809" t="s">
        <v>149</v>
      </c>
      <c r="L3809" t="s">
        <v>15</v>
      </c>
      <c r="M3809" s="5">
        <v>1235.45</v>
      </c>
    </row>
    <row r="3810" spans="1:13" x14ac:dyDescent="0.15">
      <c r="A3810" s="2">
        <v>45382</v>
      </c>
      <c r="B3810" s="3">
        <f t="shared" si="179"/>
        <v>2024</v>
      </c>
      <c r="C3810" t="str">
        <f t="shared" si="177"/>
        <v>2023-2024</v>
      </c>
      <c r="D3810" t="s">
        <v>147</v>
      </c>
      <c r="E3810" t="s">
        <v>65</v>
      </c>
      <c r="F3810" t="str">
        <f t="shared" si="178"/>
        <v>New South Wales</v>
      </c>
      <c r="G3810" t="s">
        <v>10</v>
      </c>
      <c r="H3810">
        <v>2541</v>
      </c>
      <c r="I3810" t="s">
        <v>11</v>
      </c>
      <c r="J3810" t="s">
        <v>58</v>
      </c>
      <c r="K3810" t="s">
        <v>156</v>
      </c>
      <c r="L3810" t="s">
        <v>17</v>
      </c>
      <c r="M3810" s="5">
        <v>1238.4000000000001</v>
      </c>
    </row>
    <row r="3811" spans="1:13" x14ac:dyDescent="0.15">
      <c r="A3811" s="2">
        <v>45046</v>
      </c>
      <c r="B3811" s="3">
        <f t="shared" si="179"/>
        <v>2023</v>
      </c>
      <c r="C3811" t="str">
        <f t="shared" si="177"/>
        <v>2022-2023</v>
      </c>
      <c r="D3811" t="s">
        <v>147</v>
      </c>
      <c r="E3811" t="s">
        <v>143</v>
      </c>
      <c r="F3811" t="str">
        <f t="shared" si="178"/>
        <v>New South Wales</v>
      </c>
      <c r="G3811" t="s">
        <v>10</v>
      </c>
      <c r="H3811">
        <v>2154</v>
      </c>
      <c r="I3811" t="s">
        <v>11</v>
      </c>
      <c r="J3811" t="s">
        <v>27</v>
      </c>
      <c r="K3811" t="s">
        <v>156</v>
      </c>
      <c r="L3811" t="s">
        <v>17</v>
      </c>
      <c r="M3811" s="5">
        <v>1239.77</v>
      </c>
    </row>
    <row r="3812" spans="1:13" x14ac:dyDescent="0.15">
      <c r="A3812" s="2">
        <v>45280</v>
      </c>
      <c r="B3812" s="3">
        <f t="shared" si="179"/>
        <v>2024</v>
      </c>
      <c r="C3812" t="str">
        <f t="shared" si="177"/>
        <v>2023-2024</v>
      </c>
      <c r="D3812" t="s">
        <v>147</v>
      </c>
      <c r="E3812" t="s">
        <v>88</v>
      </c>
      <c r="F3812" t="str">
        <f t="shared" si="178"/>
        <v>South Australia</v>
      </c>
      <c r="G3812" t="s">
        <v>32</v>
      </c>
      <c r="H3812">
        <v>5011</v>
      </c>
      <c r="I3812" t="s">
        <v>11</v>
      </c>
      <c r="J3812" t="s">
        <v>33</v>
      </c>
      <c r="K3812" t="s">
        <v>150</v>
      </c>
      <c r="L3812" t="s">
        <v>18</v>
      </c>
      <c r="M3812" s="5">
        <v>1242.19</v>
      </c>
    </row>
    <row r="3813" spans="1:13" x14ac:dyDescent="0.15">
      <c r="A3813" s="2">
        <v>45081</v>
      </c>
      <c r="B3813" s="3">
        <f t="shared" si="179"/>
        <v>2023</v>
      </c>
      <c r="C3813" t="str">
        <f t="shared" si="177"/>
        <v>2022-2023</v>
      </c>
      <c r="D3813" t="s">
        <v>147</v>
      </c>
      <c r="E3813" t="s">
        <v>140</v>
      </c>
      <c r="F3813" t="str">
        <f t="shared" si="178"/>
        <v>Tasmania</v>
      </c>
      <c r="G3813" t="s">
        <v>70</v>
      </c>
      <c r="H3813">
        <v>7320</v>
      </c>
      <c r="I3813" t="s">
        <v>11</v>
      </c>
      <c r="J3813" t="s">
        <v>71</v>
      </c>
      <c r="K3813" t="s">
        <v>151</v>
      </c>
      <c r="L3813" t="s">
        <v>21</v>
      </c>
      <c r="M3813" s="5">
        <v>1243.44</v>
      </c>
    </row>
    <row r="3814" spans="1:13" x14ac:dyDescent="0.15">
      <c r="A3814" s="2">
        <v>45144</v>
      </c>
      <c r="B3814" s="3">
        <f t="shared" si="179"/>
        <v>2024</v>
      </c>
      <c r="C3814" t="str">
        <f t="shared" si="177"/>
        <v>2023-2024</v>
      </c>
      <c r="D3814" t="s">
        <v>147</v>
      </c>
      <c r="E3814" t="s">
        <v>117</v>
      </c>
      <c r="F3814" t="str">
        <f t="shared" si="178"/>
        <v>Queensland</v>
      </c>
      <c r="G3814" t="s">
        <v>35</v>
      </c>
      <c r="H3814">
        <v>4119</v>
      </c>
      <c r="I3814" t="s">
        <v>11</v>
      </c>
      <c r="J3814" t="s">
        <v>43</v>
      </c>
      <c r="K3814" t="s">
        <v>156</v>
      </c>
      <c r="L3814" t="s">
        <v>17</v>
      </c>
      <c r="M3814" s="5">
        <v>1245.8799999999999</v>
      </c>
    </row>
    <row r="3815" spans="1:13" x14ac:dyDescent="0.15">
      <c r="A3815" s="2">
        <v>45135</v>
      </c>
      <c r="B3815" s="3">
        <f t="shared" si="179"/>
        <v>2024</v>
      </c>
      <c r="C3815" t="str">
        <f t="shared" si="177"/>
        <v>2023-2024</v>
      </c>
      <c r="D3815" t="s">
        <v>148</v>
      </c>
      <c r="E3815" t="s">
        <v>28</v>
      </c>
      <c r="F3815" t="str">
        <f t="shared" si="178"/>
        <v>Northern Territory</v>
      </c>
      <c r="G3815" t="s">
        <v>29</v>
      </c>
      <c r="H3815">
        <v>800</v>
      </c>
      <c r="I3815" t="s">
        <v>11</v>
      </c>
      <c r="J3815" t="s">
        <v>30</v>
      </c>
      <c r="K3815" t="s">
        <v>153</v>
      </c>
      <c r="L3815" t="s">
        <v>16</v>
      </c>
      <c r="M3815" s="5">
        <v>1248.6600000000001</v>
      </c>
    </row>
    <row r="3816" spans="1:13" x14ac:dyDescent="0.15">
      <c r="A3816" s="2">
        <v>45468</v>
      </c>
      <c r="B3816" s="3">
        <f t="shared" si="179"/>
        <v>2024</v>
      </c>
      <c r="C3816" t="str">
        <f t="shared" si="177"/>
        <v>2023-2024</v>
      </c>
      <c r="D3816" t="s">
        <v>147</v>
      </c>
      <c r="E3816" t="s">
        <v>117</v>
      </c>
      <c r="F3816" t="str">
        <f t="shared" si="178"/>
        <v>Queensland</v>
      </c>
      <c r="G3816" t="s">
        <v>35</v>
      </c>
      <c r="H3816">
        <v>4119</v>
      </c>
      <c r="I3816" t="s">
        <v>11</v>
      </c>
      <c r="J3816" t="s">
        <v>43</v>
      </c>
      <c r="K3816" t="s">
        <v>156</v>
      </c>
      <c r="L3816" t="s">
        <v>17</v>
      </c>
      <c r="M3816" s="5">
        <v>1249.0400000000002</v>
      </c>
    </row>
    <row r="3817" spans="1:13" x14ac:dyDescent="0.15">
      <c r="A3817" s="2">
        <v>45607</v>
      </c>
      <c r="B3817" s="3">
        <f t="shared" si="179"/>
        <v>2025</v>
      </c>
      <c r="C3817" t="str">
        <f t="shared" si="177"/>
        <v>2024-2025</v>
      </c>
      <c r="D3817" t="s">
        <v>148</v>
      </c>
      <c r="E3817" t="s">
        <v>87</v>
      </c>
      <c r="F3817" t="str">
        <f t="shared" si="178"/>
        <v>New South Wales</v>
      </c>
      <c r="G3817" t="s">
        <v>10</v>
      </c>
      <c r="H3817">
        <v>2790</v>
      </c>
      <c r="I3817" t="s">
        <v>11</v>
      </c>
      <c r="J3817" t="s">
        <v>25</v>
      </c>
      <c r="K3817" t="s">
        <v>149</v>
      </c>
      <c r="L3817" t="s">
        <v>15</v>
      </c>
      <c r="M3817" s="5">
        <v>1250.54</v>
      </c>
    </row>
    <row r="3818" spans="1:13" x14ac:dyDescent="0.15">
      <c r="A3818" s="2">
        <v>45267</v>
      </c>
      <c r="B3818" s="3">
        <f t="shared" si="179"/>
        <v>2024</v>
      </c>
      <c r="C3818" t="str">
        <f t="shared" si="177"/>
        <v>2023-2024</v>
      </c>
      <c r="D3818" t="s">
        <v>147</v>
      </c>
      <c r="E3818" t="s">
        <v>139</v>
      </c>
      <c r="F3818" t="str">
        <f t="shared" si="178"/>
        <v>New South Wales</v>
      </c>
      <c r="G3818" t="s">
        <v>10</v>
      </c>
      <c r="H3818">
        <v>2020</v>
      </c>
      <c r="I3818" t="s">
        <v>11</v>
      </c>
      <c r="J3818" t="s">
        <v>12</v>
      </c>
      <c r="K3818" t="s">
        <v>150</v>
      </c>
      <c r="L3818" t="s">
        <v>18</v>
      </c>
      <c r="M3818" s="5">
        <v>1252.6200000000001</v>
      </c>
    </row>
    <row r="3819" spans="1:13" x14ac:dyDescent="0.15">
      <c r="A3819" s="2">
        <v>45097</v>
      </c>
      <c r="B3819" s="3">
        <f t="shared" si="179"/>
        <v>2023</v>
      </c>
      <c r="C3819" t="str">
        <f t="shared" si="177"/>
        <v>2022-2023</v>
      </c>
      <c r="D3819" t="s">
        <v>148</v>
      </c>
      <c r="E3819" t="s">
        <v>40</v>
      </c>
      <c r="F3819" t="str">
        <f t="shared" si="178"/>
        <v>New South Wales</v>
      </c>
      <c r="G3819" t="s">
        <v>10</v>
      </c>
      <c r="H3819">
        <v>2116</v>
      </c>
      <c r="I3819" t="s">
        <v>11</v>
      </c>
      <c r="J3819" t="s">
        <v>27</v>
      </c>
      <c r="K3819" t="s">
        <v>150</v>
      </c>
      <c r="L3819" t="s">
        <v>18</v>
      </c>
      <c r="M3819" s="5">
        <v>1253.29</v>
      </c>
    </row>
    <row r="3820" spans="1:13" x14ac:dyDescent="0.15">
      <c r="A3820" s="2">
        <v>45260</v>
      </c>
      <c r="B3820" s="3">
        <f t="shared" si="179"/>
        <v>2024</v>
      </c>
      <c r="C3820" t="str">
        <f t="shared" si="177"/>
        <v>2023-2024</v>
      </c>
      <c r="D3820" t="s">
        <v>148</v>
      </c>
      <c r="E3820" t="s">
        <v>124</v>
      </c>
      <c r="F3820" t="str">
        <f t="shared" si="178"/>
        <v>New South Wales</v>
      </c>
      <c r="G3820" t="s">
        <v>10</v>
      </c>
      <c r="H3820">
        <v>2015</v>
      </c>
      <c r="I3820" t="s">
        <v>11</v>
      </c>
      <c r="J3820" t="s">
        <v>12</v>
      </c>
      <c r="K3820" t="s">
        <v>150</v>
      </c>
      <c r="L3820" t="s">
        <v>18</v>
      </c>
      <c r="M3820" s="5">
        <v>1254.3599999999999</v>
      </c>
    </row>
    <row r="3821" spans="1:13" x14ac:dyDescent="0.15">
      <c r="A3821" s="2">
        <v>44977</v>
      </c>
      <c r="B3821" s="3">
        <f t="shared" si="179"/>
        <v>2023</v>
      </c>
      <c r="C3821" t="str">
        <f t="shared" si="177"/>
        <v>2022-2023</v>
      </c>
      <c r="D3821" t="s">
        <v>148</v>
      </c>
      <c r="E3821" t="s">
        <v>111</v>
      </c>
      <c r="F3821" t="str">
        <f t="shared" si="178"/>
        <v>New South Wales</v>
      </c>
      <c r="G3821" t="s">
        <v>10</v>
      </c>
      <c r="H3821">
        <v>2120</v>
      </c>
      <c r="I3821" t="s">
        <v>11</v>
      </c>
      <c r="J3821" t="s">
        <v>27</v>
      </c>
      <c r="K3821" t="s">
        <v>151</v>
      </c>
      <c r="L3821" t="s">
        <v>21</v>
      </c>
      <c r="M3821" s="5">
        <v>1254.73</v>
      </c>
    </row>
    <row r="3822" spans="1:13" x14ac:dyDescent="0.15">
      <c r="A3822" s="2">
        <v>45296</v>
      </c>
      <c r="B3822" s="3">
        <f t="shared" si="179"/>
        <v>2024</v>
      </c>
      <c r="C3822" t="str">
        <f t="shared" si="177"/>
        <v>2023-2024</v>
      </c>
      <c r="D3822" t="s">
        <v>147</v>
      </c>
      <c r="E3822" t="s">
        <v>62</v>
      </c>
      <c r="F3822" t="str">
        <f t="shared" si="178"/>
        <v>Victoria</v>
      </c>
      <c r="G3822" t="s">
        <v>45</v>
      </c>
      <c r="H3822">
        <v>3134</v>
      </c>
      <c r="I3822" t="s">
        <v>11</v>
      </c>
      <c r="J3822" t="s">
        <v>63</v>
      </c>
      <c r="K3822" t="s">
        <v>151</v>
      </c>
      <c r="L3822" t="s">
        <v>21</v>
      </c>
      <c r="M3822" s="5">
        <v>1254.78</v>
      </c>
    </row>
    <row r="3823" spans="1:13" x14ac:dyDescent="0.15">
      <c r="A3823" s="2">
        <v>45513</v>
      </c>
      <c r="B3823" s="3">
        <f t="shared" si="179"/>
        <v>2025</v>
      </c>
      <c r="C3823" t="str">
        <f t="shared" si="177"/>
        <v>2024-2025</v>
      </c>
      <c r="D3823" t="s">
        <v>147</v>
      </c>
      <c r="E3823" t="s">
        <v>57</v>
      </c>
      <c r="F3823" t="str">
        <f t="shared" si="178"/>
        <v>New South Wales</v>
      </c>
      <c r="G3823" t="s">
        <v>10</v>
      </c>
      <c r="H3823">
        <v>2560</v>
      </c>
      <c r="I3823" t="s">
        <v>11</v>
      </c>
      <c r="J3823" t="s">
        <v>58</v>
      </c>
      <c r="K3823" t="s">
        <v>154</v>
      </c>
      <c r="L3823" t="s">
        <v>14</v>
      </c>
      <c r="M3823" s="5">
        <v>1257.97</v>
      </c>
    </row>
    <row r="3824" spans="1:13" x14ac:dyDescent="0.15">
      <c r="A3824" s="2">
        <v>45028</v>
      </c>
      <c r="B3824" s="3">
        <f t="shared" si="179"/>
        <v>2023</v>
      </c>
      <c r="C3824" t="str">
        <f t="shared" si="177"/>
        <v>2022-2023</v>
      </c>
      <c r="D3824" t="s">
        <v>148</v>
      </c>
      <c r="E3824" t="s">
        <v>64</v>
      </c>
      <c r="F3824" t="str">
        <f t="shared" si="178"/>
        <v>Victoria</v>
      </c>
      <c r="G3824" t="s">
        <v>45</v>
      </c>
      <c r="H3824">
        <v>3199</v>
      </c>
      <c r="I3824" t="s">
        <v>11</v>
      </c>
      <c r="J3824" t="s">
        <v>63</v>
      </c>
      <c r="K3824" t="s">
        <v>152</v>
      </c>
      <c r="L3824" t="s">
        <v>13</v>
      </c>
      <c r="M3824" s="5">
        <v>1261.9399999999996</v>
      </c>
    </row>
    <row r="3825" spans="1:13" x14ac:dyDescent="0.15">
      <c r="A3825" s="2">
        <v>45449</v>
      </c>
      <c r="B3825" s="3">
        <f t="shared" si="179"/>
        <v>2024</v>
      </c>
      <c r="C3825" t="str">
        <f t="shared" si="177"/>
        <v>2023-2024</v>
      </c>
      <c r="D3825" t="s">
        <v>148</v>
      </c>
      <c r="E3825" t="s">
        <v>87</v>
      </c>
      <c r="F3825" t="str">
        <f t="shared" si="178"/>
        <v>New South Wales</v>
      </c>
      <c r="G3825" t="s">
        <v>10</v>
      </c>
      <c r="H3825">
        <v>2790</v>
      </c>
      <c r="I3825" t="s">
        <v>11</v>
      </c>
      <c r="J3825" t="s">
        <v>25</v>
      </c>
      <c r="K3825" t="s">
        <v>151</v>
      </c>
      <c r="L3825" t="s">
        <v>21</v>
      </c>
      <c r="M3825" s="5">
        <v>1266.28</v>
      </c>
    </row>
    <row r="3826" spans="1:13" x14ac:dyDescent="0.15">
      <c r="A3826" s="2">
        <v>45518</v>
      </c>
      <c r="B3826" s="3">
        <f t="shared" si="179"/>
        <v>2025</v>
      </c>
      <c r="C3826" t="str">
        <f t="shared" si="177"/>
        <v>2024-2025</v>
      </c>
      <c r="D3826" t="s">
        <v>147</v>
      </c>
      <c r="E3826" t="s">
        <v>92</v>
      </c>
      <c r="F3826" t="str">
        <f t="shared" si="178"/>
        <v>Queensland</v>
      </c>
      <c r="G3826" t="s">
        <v>35</v>
      </c>
      <c r="H3826">
        <v>4068</v>
      </c>
      <c r="I3826" t="s">
        <v>11</v>
      </c>
      <c r="J3826" t="s">
        <v>43</v>
      </c>
      <c r="K3826" t="s">
        <v>150</v>
      </c>
      <c r="L3826" t="s">
        <v>18</v>
      </c>
      <c r="M3826" s="5">
        <v>1267.02</v>
      </c>
    </row>
    <row r="3827" spans="1:13" x14ac:dyDescent="0.15">
      <c r="A3827" s="2">
        <v>45105</v>
      </c>
      <c r="B3827" s="3">
        <f t="shared" si="179"/>
        <v>2023</v>
      </c>
      <c r="C3827" t="str">
        <f t="shared" si="177"/>
        <v>2022-2023</v>
      </c>
      <c r="D3827" t="s">
        <v>147</v>
      </c>
      <c r="E3827" t="s">
        <v>141</v>
      </c>
      <c r="F3827" t="str">
        <f t="shared" si="178"/>
        <v>Western Australia</v>
      </c>
      <c r="G3827" t="s">
        <v>48</v>
      </c>
      <c r="H3827">
        <v>6052</v>
      </c>
      <c r="I3827" t="s">
        <v>11</v>
      </c>
      <c r="J3827" t="s">
        <v>49</v>
      </c>
      <c r="K3827" t="s">
        <v>151</v>
      </c>
      <c r="L3827" t="s">
        <v>21</v>
      </c>
      <c r="M3827" s="5">
        <v>1267.2700000000002</v>
      </c>
    </row>
    <row r="3828" spans="1:13" x14ac:dyDescent="0.15">
      <c r="A3828" s="2">
        <v>45225</v>
      </c>
      <c r="B3828" s="3">
        <f t="shared" si="179"/>
        <v>2024</v>
      </c>
      <c r="C3828" t="str">
        <f t="shared" si="177"/>
        <v>2023-2024</v>
      </c>
      <c r="D3828" t="s">
        <v>147</v>
      </c>
      <c r="E3828" t="s">
        <v>142</v>
      </c>
      <c r="F3828" t="str">
        <f t="shared" si="178"/>
        <v>Australian Capital Territory</v>
      </c>
      <c r="G3828" t="s">
        <v>80</v>
      </c>
      <c r="H3828">
        <v>2609</v>
      </c>
      <c r="I3828" t="s">
        <v>11</v>
      </c>
      <c r="J3828" t="s">
        <v>58</v>
      </c>
      <c r="K3828" t="s">
        <v>151</v>
      </c>
      <c r="L3828" t="s">
        <v>21</v>
      </c>
      <c r="M3828" s="5">
        <v>1268.5500000000002</v>
      </c>
    </row>
    <row r="3829" spans="1:13" x14ac:dyDescent="0.15">
      <c r="A3829" s="2">
        <v>45205</v>
      </c>
      <c r="B3829" s="3">
        <f t="shared" si="179"/>
        <v>2024</v>
      </c>
      <c r="C3829" t="str">
        <f t="shared" si="177"/>
        <v>2023-2024</v>
      </c>
      <c r="D3829" t="s">
        <v>147</v>
      </c>
      <c r="E3829" t="s">
        <v>81</v>
      </c>
      <c r="F3829" t="str">
        <f t="shared" si="178"/>
        <v>New South Wales</v>
      </c>
      <c r="G3829" t="s">
        <v>10</v>
      </c>
      <c r="H3829">
        <v>2485</v>
      </c>
      <c r="I3829" t="s">
        <v>11</v>
      </c>
      <c r="J3829" t="s">
        <v>68</v>
      </c>
      <c r="K3829" t="s">
        <v>151</v>
      </c>
      <c r="L3829" t="s">
        <v>21</v>
      </c>
      <c r="M3829" s="5">
        <v>1268.6399999999999</v>
      </c>
    </row>
    <row r="3830" spans="1:13" x14ac:dyDescent="0.15">
      <c r="A3830" s="2">
        <v>45185</v>
      </c>
      <c r="B3830" s="3">
        <f t="shared" si="179"/>
        <v>2024</v>
      </c>
      <c r="C3830" t="str">
        <f t="shared" si="177"/>
        <v>2023-2024</v>
      </c>
      <c r="D3830" t="s">
        <v>147</v>
      </c>
      <c r="E3830" t="s">
        <v>102</v>
      </c>
      <c r="F3830" t="str">
        <f t="shared" si="178"/>
        <v>Queensland</v>
      </c>
      <c r="G3830" t="s">
        <v>35</v>
      </c>
      <c r="H3830">
        <v>4870</v>
      </c>
      <c r="I3830" t="s">
        <v>11</v>
      </c>
      <c r="J3830" t="s">
        <v>36</v>
      </c>
      <c r="K3830" t="s">
        <v>151</v>
      </c>
      <c r="L3830" t="s">
        <v>21</v>
      </c>
      <c r="M3830" s="5">
        <v>1269.76</v>
      </c>
    </row>
    <row r="3831" spans="1:13" x14ac:dyDescent="0.15">
      <c r="A3831" s="2">
        <v>45082</v>
      </c>
      <c r="B3831" s="3">
        <f t="shared" si="179"/>
        <v>2023</v>
      </c>
      <c r="C3831" t="str">
        <f t="shared" si="177"/>
        <v>2022-2023</v>
      </c>
      <c r="D3831" t="s">
        <v>147</v>
      </c>
      <c r="E3831" t="s">
        <v>64</v>
      </c>
      <c r="F3831" t="str">
        <f t="shared" si="178"/>
        <v>Victoria</v>
      </c>
      <c r="G3831" t="s">
        <v>45</v>
      </c>
      <c r="H3831">
        <v>3199</v>
      </c>
      <c r="I3831" t="s">
        <v>11</v>
      </c>
      <c r="J3831" t="s">
        <v>63</v>
      </c>
      <c r="K3831" t="s">
        <v>151</v>
      </c>
      <c r="L3831" t="s">
        <v>21</v>
      </c>
      <c r="M3831" s="5">
        <v>1270.9699999999998</v>
      </c>
    </row>
    <row r="3832" spans="1:13" x14ac:dyDescent="0.15">
      <c r="A3832" s="2">
        <v>45461</v>
      </c>
      <c r="B3832" s="3">
        <f t="shared" si="179"/>
        <v>2024</v>
      </c>
      <c r="C3832" t="str">
        <f t="shared" si="177"/>
        <v>2023-2024</v>
      </c>
      <c r="D3832" t="s">
        <v>147</v>
      </c>
      <c r="E3832" t="s">
        <v>57</v>
      </c>
      <c r="F3832" t="str">
        <f t="shared" si="178"/>
        <v>New South Wales</v>
      </c>
      <c r="G3832" t="s">
        <v>10</v>
      </c>
      <c r="H3832">
        <v>2560</v>
      </c>
      <c r="I3832" t="s">
        <v>11</v>
      </c>
      <c r="J3832" t="s">
        <v>58</v>
      </c>
      <c r="K3832" t="s">
        <v>156</v>
      </c>
      <c r="L3832" t="s">
        <v>17</v>
      </c>
      <c r="M3832" s="5">
        <v>1271.2</v>
      </c>
    </row>
    <row r="3833" spans="1:13" x14ac:dyDescent="0.15">
      <c r="A3833" s="2">
        <v>45254</v>
      </c>
      <c r="B3833" s="3">
        <f t="shared" si="179"/>
        <v>2024</v>
      </c>
      <c r="C3833" t="str">
        <f t="shared" si="177"/>
        <v>2023-2024</v>
      </c>
      <c r="D3833" t="s">
        <v>148</v>
      </c>
      <c r="E3833" t="s">
        <v>105</v>
      </c>
      <c r="F3833" t="str">
        <f t="shared" si="178"/>
        <v>Victoria</v>
      </c>
      <c r="G3833" t="s">
        <v>45</v>
      </c>
      <c r="H3833">
        <v>3500</v>
      </c>
      <c r="I3833" t="s">
        <v>11</v>
      </c>
      <c r="J3833" t="s">
        <v>60</v>
      </c>
      <c r="K3833" t="s">
        <v>151</v>
      </c>
      <c r="L3833" t="s">
        <v>21</v>
      </c>
      <c r="M3833" s="5">
        <v>1271.7399999999998</v>
      </c>
    </row>
    <row r="3834" spans="1:13" x14ac:dyDescent="0.15">
      <c r="A3834" s="2">
        <v>45319</v>
      </c>
      <c r="B3834" s="3">
        <f t="shared" si="179"/>
        <v>2024</v>
      </c>
      <c r="C3834" t="str">
        <f t="shared" si="177"/>
        <v>2023-2024</v>
      </c>
      <c r="D3834" t="s">
        <v>147</v>
      </c>
      <c r="E3834" t="s">
        <v>91</v>
      </c>
      <c r="F3834" t="str">
        <f t="shared" si="178"/>
        <v>Victoria</v>
      </c>
      <c r="G3834" t="s">
        <v>45</v>
      </c>
      <c r="H3834">
        <v>3690</v>
      </c>
      <c r="I3834" t="s">
        <v>11</v>
      </c>
      <c r="J3834" t="s">
        <v>55</v>
      </c>
      <c r="K3834" t="s">
        <v>149</v>
      </c>
      <c r="L3834" t="s">
        <v>15</v>
      </c>
      <c r="M3834" s="5">
        <v>1274.1300000000001</v>
      </c>
    </row>
    <row r="3835" spans="1:13" x14ac:dyDescent="0.15">
      <c r="A3835" s="2">
        <v>45056</v>
      </c>
      <c r="B3835" s="3">
        <f t="shared" si="179"/>
        <v>2023</v>
      </c>
      <c r="C3835" t="str">
        <f t="shared" si="177"/>
        <v>2022-2023</v>
      </c>
      <c r="D3835" t="s">
        <v>147</v>
      </c>
      <c r="E3835" t="s">
        <v>41</v>
      </c>
      <c r="F3835" t="str">
        <f t="shared" si="178"/>
        <v>New South Wales</v>
      </c>
      <c r="G3835" t="s">
        <v>10</v>
      </c>
      <c r="H3835">
        <v>2830</v>
      </c>
      <c r="I3835" t="s">
        <v>11</v>
      </c>
      <c r="J3835" t="s">
        <v>25</v>
      </c>
      <c r="K3835" t="s">
        <v>19</v>
      </c>
      <c r="L3835" t="s">
        <v>23</v>
      </c>
      <c r="M3835" s="5">
        <v>1276.3699999999999</v>
      </c>
    </row>
    <row r="3836" spans="1:13" x14ac:dyDescent="0.15">
      <c r="A3836" s="2">
        <v>45049</v>
      </c>
      <c r="B3836" s="3">
        <f t="shared" si="179"/>
        <v>2023</v>
      </c>
      <c r="C3836" t="str">
        <f t="shared" si="177"/>
        <v>2022-2023</v>
      </c>
      <c r="D3836" t="s">
        <v>147</v>
      </c>
      <c r="E3836" t="s">
        <v>44</v>
      </c>
      <c r="F3836" t="str">
        <f t="shared" si="178"/>
        <v>Victoria</v>
      </c>
      <c r="G3836" t="s">
        <v>45</v>
      </c>
      <c r="H3836">
        <v>3066</v>
      </c>
      <c r="I3836" t="s">
        <v>11</v>
      </c>
      <c r="J3836" t="s">
        <v>46</v>
      </c>
      <c r="K3836" t="s">
        <v>19</v>
      </c>
      <c r="L3836" t="s">
        <v>23</v>
      </c>
      <c r="M3836" s="5">
        <v>1281.54</v>
      </c>
    </row>
    <row r="3837" spans="1:13" x14ac:dyDescent="0.15">
      <c r="A3837" s="2">
        <v>44999</v>
      </c>
      <c r="B3837" s="3">
        <f t="shared" si="179"/>
        <v>2023</v>
      </c>
      <c r="C3837" t="str">
        <f t="shared" si="177"/>
        <v>2022-2023</v>
      </c>
      <c r="D3837" t="s">
        <v>147</v>
      </c>
      <c r="E3837" t="s">
        <v>98</v>
      </c>
      <c r="F3837" t="str">
        <f t="shared" si="178"/>
        <v>Victoria</v>
      </c>
      <c r="G3837" t="s">
        <v>45</v>
      </c>
      <c r="H3837">
        <v>3429</v>
      </c>
      <c r="I3837" t="s">
        <v>11</v>
      </c>
      <c r="J3837" t="s">
        <v>60</v>
      </c>
      <c r="K3837" t="s">
        <v>151</v>
      </c>
      <c r="L3837" t="s">
        <v>21</v>
      </c>
      <c r="M3837" s="5">
        <v>1285.48</v>
      </c>
    </row>
    <row r="3838" spans="1:13" x14ac:dyDescent="0.15">
      <c r="A3838" s="2">
        <v>45185</v>
      </c>
      <c r="B3838" s="3">
        <f t="shared" si="179"/>
        <v>2024</v>
      </c>
      <c r="C3838" t="str">
        <f t="shared" si="177"/>
        <v>2023-2024</v>
      </c>
      <c r="D3838" t="s">
        <v>147</v>
      </c>
      <c r="E3838" t="s">
        <v>24</v>
      </c>
      <c r="F3838" t="str">
        <f t="shared" si="178"/>
        <v>New South Wales</v>
      </c>
      <c r="G3838" t="s">
        <v>10</v>
      </c>
      <c r="H3838">
        <v>2795</v>
      </c>
      <c r="I3838" t="s">
        <v>11</v>
      </c>
      <c r="J3838" t="s">
        <v>25</v>
      </c>
      <c r="K3838" t="s">
        <v>150</v>
      </c>
      <c r="L3838" t="s">
        <v>18</v>
      </c>
      <c r="M3838" s="5">
        <v>1290.23</v>
      </c>
    </row>
    <row r="3839" spans="1:13" x14ac:dyDescent="0.15">
      <c r="A3839" s="2">
        <v>45614</v>
      </c>
      <c r="B3839" s="3">
        <f t="shared" si="179"/>
        <v>2025</v>
      </c>
      <c r="C3839" t="str">
        <f t="shared" si="177"/>
        <v>2024-2025</v>
      </c>
      <c r="D3839" t="s">
        <v>147</v>
      </c>
      <c r="E3839" t="s">
        <v>114</v>
      </c>
      <c r="F3839" t="str">
        <f t="shared" si="178"/>
        <v>Victoria</v>
      </c>
      <c r="G3839" t="s">
        <v>45</v>
      </c>
      <c r="H3839">
        <v>3551</v>
      </c>
      <c r="I3839" t="s">
        <v>11</v>
      </c>
      <c r="J3839" t="s">
        <v>60</v>
      </c>
      <c r="K3839" t="s">
        <v>150</v>
      </c>
      <c r="L3839" t="s">
        <v>18</v>
      </c>
      <c r="M3839" s="5">
        <v>1291.3399999999999</v>
      </c>
    </row>
    <row r="3840" spans="1:13" x14ac:dyDescent="0.15">
      <c r="A3840" s="2">
        <v>45386</v>
      </c>
      <c r="B3840" s="3">
        <f t="shared" si="179"/>
        <v>2024</v>
      </c>
      <c r="C3840" t="str">
        <f t="shared" si="177"/>
        <v>2023-2024</v>
      </c>
      <c r="D3840" t="s">
        <v>148</v>
      </c>
      <c r="E3840" t="s">
        <v>28</v>
      </c>
      <c r="F3840" t="str">
        <f t="shared" si="178"/>
        <v>Northern Territory</v>
      </c>
      <c r="G3840" t="s">
        <v>29</v>
      </c>
      <c r="H3840">
        <v>800</v>
      </c>
      <c r="I3840" t="s">
        <v>11</v>
      </c>
      <c r="J3840" t="s">
        <v>30</v>
      </c>
      <c r="K3840" t="s">
        <v>19</v>
      </c>
      <c r="L3840" t="s">
        <v>23</v>
      </c>
      <c r="M3840" s="5">
        <v>1292.26</v>
      </c>
    </row>
    <row r="3841" spans="1:13" x14ac:dyDescent="0.15">
      <c r="A3841" s="2">
        <v>45521</v>
      </c>
      <c r="B3841" s="3">
        <f t="shared" si="179"/>
        <v>2025</v>
      </c>
      <c r="C3841" t="str">
        <f t="shared" si="177"/>
        <v>2024-2025</v>
      </c>
      <c r="D3841" t="s">
        <v>147</v>
      </c>
      <c r="E3841" t="s">
        <v>124</v>
      </c>
      <c r="F3841" t="str">
        <f t="shared" si="178"/>
        <v>New South Wales</v>
      </c>
      <c r="G3841" t="s">
        <v>10</v>
      </c>
      <c r="H3841">
        <v>2015</v>
      </c>
      <c r="I3841" t="s">
        <v>11</v>
      </c>
      <c r="J3841" t="s">
        <v>12</v>
      </c>
      <c r="K3841" t="s">
        <v>156</v>
      </c>
      <c r="L3841" t="s">
        <v>17</v>
      </c>
      <c r="M3841" s="5">
        <v>1294.3400000000001</v>
      </c>
    </row>
    <row r="3842" spans="1:13" x14ac:dyDescent="0.15">
      <c r="A3842" s="2">
        <v>45360</v>
      </c>
      <c r="B3842" s="3">
        <f t="shared" si="179"/>
        <v>2024</v>
      </c>
      <c r="C3842" t="str">
        <f t="shared" ref="C3842:C3905" si="180">IF(MONTH(A3842) &gt;= 7, YEAR(A3842) &amp; "-" &amp; YEAR(A3842) + 1, YEAR(A3842) - 1 &amp; "-" &amp; YEAR(A3842))</f>
        <v>2023-2024</v>
      </c>
      <c r="D3842" t="s">
        <v>147</v>
      </c>
      <c r="E3842" t="s">
        <v>97</v>
      </c>
      <c r="F3842" t="str">
        <f t="shared" ref="F3842:F3905" si="181">IF(G3842="WA","Western Australia",
IF(G3842="NSW","New South Wales",
IF(G3842="QLD","Queensland",
IF(G3842="VIC","Victoria",
IF(G3842="TAS","Tasmania",
IF(G3842="SA","South Australia",
IF(G3842="NT","Northern Territory",
IF(G3842="ACT","Australian Capital Territory",G3842))))))))</f>
        <v>Tasmania</v>
      </c>
      <c r="G3842" t="s">
        <v>70</v>
      </c>
      <c r="H3842">
        <v>7250</v>
      </c>
      <c r="I3842" t="s">
        <v>11</v>
      </c>
      <c r="J3842" t="s">
        <v>71</v>
      </c>
      <c r="K3842" t="s">
        <v>149</v>
      </c>
      <c r="L3842" t="s">
        <v>15</v>
      </c>
      <c r="M3842" s="5">
        <v>1294.73</v>
      </c>
    </row>
    <row r="3843" spans="1:13" x14ac:dyDescent="0.15">
      <c r="A3843" s="2">
        <v>45112</v>
      </c>
      <c r="B3843" s="3">
        <f t="shared" ref="B3843:B3906" si="182">IF(MONTH(A3843)&gt;=7,YEAR(A3843)+1,YEAR(A3843))</f>
        <v>2024</v>
      </c>
      <c r="C3843" t="str">
        <f t="shared" si="180"/>
        <v>2023-2024</v>
      </c>
      <c r="D3843" t="s">
        <v>147</v>
      </c>
      <c r="E3843" t="s">
        <v>96</v>
      </c>
      <c r="F3843" t="str">
        <f t="shared" si="181"/>
        <v>Western Australia</v>
      </c>
      <c r="G3843" t="s">
        <v>48</v>
      </c>
      <c r="H3843">
        <v>6330</v>
      </c>
      <c r="I3843" t="s">
        <v>11</v>
      </c>
      <c r="J3843" t="s">
        <v>94</v>
      </c>
      <c r="K3843" t="s">
        <v>157</v>
      </c>
      <c r="L3843" t="s">
        <v>22</v>
      </c>
      <c r="M3843" s="5">
        <v>1298.8799999999999</v>
      </c>
    </row>
    <row r="3844" spans="1:13" x14ac:dyDescent="0.15">
      <c r="A3844" s="2">
        <v>45202</v>
      </c>
      <c r="B3844" s="3">
        <f t="shared" si="182"/>
        <v>2024</v>
      </c>
      <c r="C3844" t="str">
        <f t="shared" si="180"/>
        <v>2023-2024</v>
      </c>
      <c r="D3844" t="s">
        <v>147</v>
      </c>
      <c r="E3844" t="s">
        <v>114</v>
      </c>
      <c r="F3844" t="str">
        <f t="shared" si="181"/>
        <v>Victoria</v>
      </c>
      <c r="G3844" t="s">
        <v>45</v>
      </c>
      <c r="H3844">
        <v>3551</v>
      </c>
      <c r="I3844" t="s">
        <v>11</v>
      </c>
      <c r="J3844" t="s">
        <v>60</v>
      </c>
      <c r="K3844" t="s">
        <v>153</v>
      </c>
      <c r="L3844" t="s">
        <v>16</v>
      </c>
      <c r="M3844" s="5">
        <v>1298.9299999999998</v>
      </c>
    </row>
    <row r="3845" spans="1:13" x14ac:dyDescent="0.15">
      <c r="A3845" s="2">
        <v>45525</v>
      </c>
      <c r="B3845" s="3">
        <f t="shared" si="182"/>
        <v>2025</v>
      </c>
      <c r="C3845" t="str">
        <f t="shared" si="180"/>
        <v>2024-2025</v>
      </c>
      <c r="D3845" t="s">
        <v>147</v>
      </c>
      <c r="E3845" t="s">
        <v>92</v>
      </c>
      <c r="F3845" t="str">
        <f t="shared" si="181"/>
        <v>Queensland</v>
      </c>
      <c r="G3845" t="s">
        <v>35</v>
      </c>
      <c r="H3845">
        <v>4068</v>
      </c>
      <c r="I3845" t="s">
        <v>11</v>
      </c>
      <c r="J3845" t="s">
        <v>43</v>
      </c>
      <c r="K3845" t="s">
        <v>150</v>
      </c>
      <c r="L3845" t="s">
        <v>18</v>
      </c>
      <c r="M3845" s="5">
        <v>1301.8</v>
      </c>
    </row>
    <row r="3846" spans="1:13" x14ac:dyDescent="0.15">
      <c r="A3846" s="2">
        <v>45608</v>
      </c>
      <c r="B3846" s="3">
        <f t="shared" si="182"/>
        <v>2025</v>
      </c>
      <c r="C3846" t="str">
        <f t="shared" si="180"/>
        <v>2024-2025</v>
      </c>
      <c r="D3846" t="s">
        <v>147</v>
      </c>
      <c r="E3846" t="s">
        <v>122</v>
      </c>
      <c r="F3846" t="str">
        <f t="shared" si="181"/>
        <v>New South Wales</v>
      </c>
      <c r="G3846" t="s">
        <v>10</v>
      </c>
      <c r="H3846">
        <v>2650</v>
      </c>
      <c r="I3846" t="s">
        <v>11</v>
      </c>
      <c r="J3846" t="s">
        <v>25</v>
      </c>
      <c r="K3846" t="s">
        <v>154</v>
      </c>
      <c r="L3846" t="s">
        <v>14</v>
      </c>
      <c r="M3846" s="5">
        <v>1306.3</v>
      </c>
    </row>
    <row r="3847" spans="1:13" x14ac:dyDescent="0.15">
      <c r="A3847" s="2">
        <v>44991</v>
      </c>
      <c r="B3847" s="3">
        <f t="shared" si="182"/>
        <v>2023</v>
      </c>
      <c r="C3847" t="str">
        <f t="shared" si="180"/>
        <v>2022-2023</v>
      </c>
      <c r="D3847" t="s">
        <v>147</v>
      </c>
      <c r="E3847" t="s">
        <v>137</v>
      </c>
      <c r="F3847" t="str">
        <f t="shared" si="181"/>
        <v>New South Wales</v>
      </c>
      <c r="G3847" t="s">
        <v>10</v>
      </c>
      <c r="H3847">
        <v>2031</v>
      </c>
      <c r="I3847" t="s">
        <v>11</v>
      </c>
      <c r="J3847" t="s">
        <v>12</v>
      </c>
      <c r="K3847" t="s">
        <v>156</v>
      </c>
      <c r="L3847" t="s">
        <v>17</v>
      </c>
      <c r="M3847" s="5">
        <v>1308.1899999999998</v>
      </c>
    </row>
    <row r="3848" spans="1:13" x14ac:dyDescent="0.15">
      <c r="A3848" s="2">
        <v>45114</v>
      </c>
      <c r="B3848" s="3">
        <f t="shared" si="182"/>
        <v>2024</v>
      </c>
      <c r="C3848" t="str">
        <f t="shared" si="180"/>
        <v>2023-2024</v>
      </c>
      <c r="D3848" t="s">
        <v>147</v>
      </c>
      <c r="E3848" t="s">
        <v>42</v>
      </c>
      <c r="F3848" t="str">
        <f t="shared" si="181"/>
        <v>Queensland</v>
      </c>
      <c r="G3848" t="s">
        <v>35</v>
      </c>
      <c r="H3848">
        <v>4053</v>
      </c>
      <c r="I3848" t="s">
        <v>11</v>
      </c>
      <c r="J3848" t="s">
        <v>43</v>
      </c>
      <c r="K3848" t="s">
        <v>153</v>
      </c>
      <c r="L3848" t="s">
        <v>16</v>
      </c>
      <c r="M3848" s="5">
        <v>1314.9799999999998</v>
      </c>
    </row>
    <row r="3849" spans="1:13" x14ac:dyDescent="0.15">
      <c r="A3849" s="2">
        <v>45039</v>
      </c>
      <c r="B3849" s="3">
        <f t="shared" si="182"/>
        <v>2023</v>
      </c>
      <c r="C3849" t="str">
        <f t="shared" si="180"/>
        <v>2022-2023</v>
      </c>
      <c r="D3849" t="s">
        <v>147</v>
      </c>
      <c r="E3849" t="s">
        <v>64</v>
      </c>
      <c r="F3849" t="str">
        <f t="shared" si="181"/>
        <v>Victoria</v>
      </c>
      <c r="G3849" t="s">
        <v>45</v>
      </c>
      <c r="H3849">
        <v>3199</v>
      </c>
      <c r="I3849" t="s">
        <v>11</v>
      </c>
      <c r="J3849" t="s">
        <v>63</v>
      </c>
      <c r="K3849" t="s">
        <v>154</v>
      </c>
      <c r="L3849" t="s">
        <v>14</v>
      </c>
      <c r="M3849" s="5">
        <v>1315.8399999999997</v>
      </c>
    </row>
    <row r="3850" spans="1:13" x14ac:dyDescent="0.15">
      <c r="A3850" s="2">
        <v>45028</v>
      </c>
      <c r="B3850" s="3">
        <f t="shared" si="182"/>
        <v>2023</v>
      </c>
      <c r="C3850" t="str">
        <f t="shared" si="180"/>
        <v>2022-2023</v>
      </c>
      <c r="D3850" t="s">
        <v>147</v>
      </c>
      <c r="E3850" t="s">
        <v>118</v>
      </c>
      <c r="F3850" t="str">
        <f t="shared" si="181"/>
        <v>New South Wales</v>
      </c>
      <c r="G3850" t="s">
        <v>10</v>
      </c>
      <c r="H3850">
        <v>2158</v>
      </c>
      <c r="I3850" t="s">
        <v>11</v>
      </c>
      <c r="J3850" t="s">
        <v>27</v>
      </c>
      <c r="K3850" t="s">
        <v>149</v>
      </c>
      <c r="L3850" t="s">
        <v>15</v>
      </c>
      <c r="M3850" s="5">
        <v>1316.53</v>
      </c>
    </row>
    <row r="3851" spans="1:13" x14ac:dyDescent="0.15">
      <c r="A3851" s="2">
        <v>44957</v>
      </c>
      <c r="B3851" s="3">
        <f t="shared" si="182"/>
        <v>2023</v>
      </c>
      <c r="C3851" t="str">
        <f t="shared" si="180"/>
        <v>2022-2023</v>
      </c>
      <c r="D3851" t="s">
        <v>147</v>
      </c>
      <c r="E3851" t="s">
        <v>143</v>
      </c>
      <c r="F3851" t="str">
        <f t="shared" si="181"/>
        <v>New South Wales</v>
      </c>
      <c r="G3851" t="s">
        <v>10</v>
      </c>
      <c r="H3851">
        <v>2154</v>
      </c>
      <c r="I3851" t="s">
        <v>11</v>
      </c>
      <c r="J3851" t="s">
        <v>27</v>
      </c>
      <c r="K3851" t="s">
        <v>150</v>
      </c>
      <c r="L3851" t="s">
        <v>18</v>
      </c>
      <c r="M3851" s="5">
        <v>1316.56</v>
      </c>
    </row>
    <row r="3852" spans="1:13" x14ac:dyDescent="0.15">
      <c r="A3852" s="2">
        <v>45031</v>
      </c>
      <c r="B3852" s="3">
        <f t="shared" si="182"/>
        <v>2023</v>
      </c>
      <c r="C3852" t="str">
        <f t="shared" si="180"/>
        <v>2022-2023</v>
      </c>
      <c r="D3852" t="s">
        <v>147</v>
      </c>
      <c r="E3852" t="s">
        <v>103</v>
      </c>
      <c r="F3852" t="str">
        <f t="shared" si="181"/>
        <v>Queensland</v>
      </c>
      <c r="G3852" t="s">
        <v>35</v>
      </c>
      <c r="H3852">
        <v>4509</v>
      </c>
      <c r="I3852" t="s">
        <v>11</v>
      </c>
      <c r="J3852" t="s">
        <v>104</v>
      </c>
      <c r="K3852" t="s">
        <v>150</v>
      </c>
      <c r="L3852" t="s">
        <v>18</v>
      </c>
      <c r="M3852" s="5">
        <v>1316.6</v>
      </c>
    </row>
    <row r="3853" spans="1:13" x14ac:dyDescent="0.15">
      <c r="A3853" s="2">
        <v>45290</v>
      </c>
      <c r="B3853" s="3">
        <f t="shared" si="182"/>
        <v>2024</v>
      </c>
      <c r="C3853" t="str">
        <f t="shared" si="180"/>
        <v>2023-2024</v>
      </c>
      <c r="D3853" t="s">
        <v>147</v>
      </c>
      <c r="E3853" t="s">
        <v>114</v>
      </c>
      <c r="F3853" t="str">
        <f t="shared" si="181"/>
        <v>Victoria</v>
      </c>
      <c r="G3853" t="s">
        <v>45</v>
      </c>
      <c r="H3853">
        <v>3551</v>
      </c>
      <c r="I3853" t="s">
        <v>11</v>
      </c>
      <c r="J3853" t="s">
        <v>60</v>
      </c>
      <c r="K3853" t="s">
        <v>154</v>
      </c>
      <c r="L3853" t="s">
        <v>14</v>
      </c>
      <c r="M3853" s="5">
        <v>1317.65</v>
      </c>
    </row>
    <row r="3854" spans="1:13" x14ac:dyDescent="0.15">
      <c r="A3854" s="2">
        <v>45001</v>
      </c>
      <c r="B3854" s="3">
        <f t="shared" si="182"/>
        <v>2023</v>
      </c>
      <c r="C3854" t="str">
        <f t="shared" si="180"/>
        <v>2022-2023</v>
      </c>
      <c r="D3854" t="s">
        <v>147</v>
      </c>
      <c r="E3854" t="s">
        <v>98</v>
      </c>
      <c r="F3854" t="str">
        <f t="shared" si="181"/>
        <v>Victoria</v>
      </c>
      <c r="G3854" t="s">
        <v>45</v>
      </c>
      <c r="H3854">
        <v>3429</v>
      </c>
      <c r="I3854" t="s">
        <v>11</v>
      </c>
      <c r="J3854" t="s">
        <v>60</v>
      </c>
      <c r="K3854" t="s">
        <v>153</v>
      </c>
      <c r="L3854" t="s">
        <v>16</v>
      </c>
      <c r="M3854" s="5">
        <v>1318.03</v>
      </c>
    </row>
    <row r="3855" spans="1:13" x14ac:dyDescent="0.15">
      <c r="A3855" s="2">
        <v>45200</v>
      </c>
      <c r="B3855" s="3">
        <f t="shared" si="182"/>
        <v>2024</v>
      </c>
      <c r="C3855" t="str">
        <f t="shared" si="180"/>
        <v>2023-2024</v>
      </c>
      <c r="D3855" t="s">
        <v>147</v>
      </c>
      <c r="E3855" t="s">
        <v>139</v>
      </c>
      <c r="F3855" t="str">
        <f t="shared" si="181"/>
        <v>New South Wales</v>
      </c>
      <c r="G3855" t="s">
        <v>10</v>
      </c>
      <c r="H3855">
        <v>2020</v>
      </c>
      <c r="I3855" t="s">
        <v>11</v>
      </c>
      <c r="J3855" t="s">
        <v>12</v>
      </c>
      <c r="K3855" t="s">
        <v>150</v>
      </c>
      <c r="L3855" t="s">
        <v>18</v>
      </c>
      <c r="M3855" s="5">
        <v>1322.81</v>
      </c>
    </row>
    <row r="3856" spans="1:13" x14ac:dyDescent="0.15">
      <c r="A3856" s="2">
        <v>45216</v>
      </c>
      <c r="B3856" s="3">
        <f t="shared" si="182"/>
        <v>2024</v>
      </c>
      <c r="C3856" t="str">
        <f t="shared" si="180"/>
        <v>2023-2024</v>
      </c>
      <c r="D3856" t="s">
        <v>147</v>
      </c>
      <c r="E3856" t="s">
        <v>135</v>
      </c>
      <c r="F3856" t="str">
        <f t="shared" si="181"/>
        <v>Victoria</v>
      </c>
      <c r="G3856" t="s">
        <v>45</v>
      </c>
      <c r="H3856">
        <v>3550</v>
      </c>
      <c r="I3856" t="s">
        <v>11</v>
      </c>
      <c r="J3856" t="s">
        <v>60</v>
      </c>
      <c r="K3856" t="s">
        <v>19</v>
      </c>
      <c r="L3856" t="s">
        <v>23</v>
      </c>
      <c r="M3856" s="5">
        <v>1322.8999999999999</v>
      </c>
    </row>
    <row r="3857" spans="1:13" x14ac:dyDescent="0.15">
      <c r="A3857" s="2">
        <v>45087</v>
      </c>
      <c r="B3857" s="3">
        <f t="shared" si="182"/>
        <v>2023</v>
      </c>
      <c r="C3857" t="str">
        <f t="shared" si="180"/>
        <v>2022-2023</v>
      </c>
      <c r="D3857" t="s">
        <v>147</v>
      </c>
      <c r="E3857" t="s">
        <v>119</v>
      </c>
      <c r="F3857" t="str">
        <f t="shared" si="181"/>
        <v>Queensland</v>
      </c>
      <c r="G3857" t="s">
        <v>35</v>
      </c>
      <c r="H3857">
        <v>4570</v>
      </c>
      <c r="I3857" t="s">
        <v>11</v>
      </c>
      <c r="J3857" t="s">
        <v>120</v>
      </c>
      <c r="K3857" t="s">
        <v>151</v>
      </c>
      <c r="L3857" t="s">
        <v>21</v>
      </c>
      <c r="M3857" s="5">
        <v>1324.48</v>
      </c>
    </row>
    <row r="3858" spans="1:13" x14ac:dyDescent="0.15">
      <c r="A3858" s="2">
        <v>45337</v>
      </c>
      <c r="B3858" s="3">
        <f t="shared" si="182"/>
        <v>2024</v>
      </c>
      <c r="C3858" t="str">
        <f t="shared" si="180"/>
        <v>2023-2024</v>
      </c>
      <c r="D3858" t="s">
        <v>147</v>
      </c>
      <c r="E3858" t="s">
        <v>66</v>
      </c>
      <c r="F3858" t="str">
        <f t="shared" si="181"/>
        <v>South Australia</v>
      </c>
      <c r="G3858" t="s">
        <v>32</v>
      </c>
      <c r="H3858">
        <v>5169</v>
      </c>
      <c r="I3858" t="s">
        <v>11</v>
      </c>
      <c r="J3858" t="s">
        <v>33</v>
      </c>
      <c r="K3858" t="s">
        <v>151</v>
      </c>
      <c r="L3858" t="s">
        <v>21</v>
      </c>
      <c r="M3858" s="5">
        <v>1325.69</v>
      </c>
    </row>
    <row r="3859" spans="1:13" x14ac:dyDescent="0.15">
      <c r="A3859" s="2">
        <v>45120</v>
      </c>
      <c r="B3859" s="3">
        <f t="shared" si="182"/>
        <v>2024</v>
      </c>
      <c r="C3859" t="str">
        <f t="shared" si="180"/>
        <v>2023-2024</v>
      </c>
      <c r="D3859" t="s">
        <v>147</v>
      </c>
      <c r="E3859" t="s">
        <v>24</v>
      </c>
      <c r="F3859" t="str">
        <f t="shared" si="181"/>
        <v>New South Wales</v>
      </c>
      <c r="G3859" t="s">
        <v>10</v>
      </c>
      <c r="H3859">
        <v>2795</v>
      </c>
      <c r="I3859" t="s">
        <v>11</v>
      </c>
      <c r="J3859" t="s">
        <v>25</v>
      </c>
      <c r="K3859" t="s">
        <v>156</v>
      </c>
      <c r="L3859" t="s">
        <v>17</v>
      </c>
      <c r="M3859" s="5">
        <v>1327.69</v>
      </c>
    </row>
    <row r="3860" spans="1:13" x14ac:dyDescent="0.15">
      <c r="A3860" s="2">
        <v>45103</v>
      </c>
      <c r="B3860" s="3">
        <f t="shared" si="182"/>
        <v>2023</v>
      </c>
      <c r="C3860" t="str">
        <f t="shared" si="180"/>
        <v>2022-2023</v>
      </c>
      <c r="D3860" t="s">
        <v>147</v>
      </c>
      <c r="E3860" t="s">
        <v>126</v>
      </c>
      <c r="F3860" t="str">
        <f t="shared" si="181"/>
        <v>Queensland</v>
      </c>
      <c r="G3860" t="s">
        <v>35</v>
      </c>
      <c r="H3860">
        <v>4551</v>
      </c>
      <c r="I3860" t="s">
        <v>11</v>
      </c>
      <c r="J3860" t="s">
        <v>120</v>
      </c>
      <c r="K3860" t="s">
        <v>150</v>
      </c>
      <c r="L3860" t="s">
        <v>18</v>
      </c>
      <c r="M3860" s="5">
        <v>1331.67</v>
      </c>
    </row>
    <row r="3861" spans="1:13" x14ac:dyDescent="0.15">
      <c r="A3861" s="2">
        <v>45364</v>
      </c>
      <c r="B3861" s="3">
        <f t="shared" si="182"/>
        <v>2024</v>
      </c>
      <c r="C3861" t="str">
        <f t="shared" si="180"/>
        <v>2023-2024</v>
      </c>
      <c r="D3861" t="s">
        <v>147</v>
      </c>
      <c r="E3861" t="s">
        <v>24</v>
      </c>
      <c r="F3861" t="str">
        <f t="shared" si="181"/>
        <v>New South Wales</v>
      </c>
      <c r="G3861" t="s">
        <v>10</v>
      </c>
      <c r="H3861">
        <v>2795</v>
      </c>
      <c r="I3861" t="s">
        <v>11</v>
      </c>
      <c r="J3861" t="s">
        <v>25</v>
      </c>
      <c r="K3861" t="s">
        <v>154</v>
      </c>
      <c r="L3861" t="s">
        <v>14</v>
      </c>
      <c r="M3861" s="5">
        <v>1331.9500000000003</v>
      </c>
    </row>
    <row r="3862" spans="1:13" x14ac:dyDescent="0.15">
      <c r="A3862" s="2">
        <v>45279</v>
      </c>
      <c r="B3862" s="3">
        <f t="shared" si="182"/>
        <v>2024</v>
      </c>
      <c r="C3862" t="str">
        <f t="shared" si="180"/>
        <v>2023-2024</v>
      </c>
      <c r="D3862" t="s">
        <v>147</v>
      </c>
      <c r="E3862" t="s">
        <v>126</v>
      </c>
      <c r="F3862" t="str">
        <f t="shared" si="181"/>
        <v>Queensland</v>
      </c>
      <c r="G3862" t="s">
        <v>35</v>
      </c>
      <c r="H3862">
        <v>4551</v>
      </c>
      <c r="I3862" t="s">
        <v>11</v>
      </c>
      <c r="J3862" t="s">
        <v>120</v>
      </c>
      <c r="K3862" t="s">
        <v>150</v>
      </c>
      <c r="L3862" t="s">
        <v>18</v>
      </c>
      <c r="M3862" s="5">
        <v>1334.1699999999998</v>
      </c>
    </row>
    <row r="3863" spans="1:13" x14ac:dyDescent="0.15">
      <c r="A3863" s="2">
        <v>45585</v>
      </c>
      <c r="B3863" s="3">
        <f t="shared" si="182"/>
        <v>2025</v>
      </c>
      <c r="C3863" t="str">
        <f t="shared" si="180"/>
        <v>2024-2025</v>
      </c>
      <c r="D3863" t="s">
        <v>147</v>
      </c>
      <c r="E3863" t="s">
        <v>90</v>
      </c>
      <c r="F3863" t="str">
        <f t="shared" si="181"/>
        <v>Victoria</v>
      </c>
      <c r="G3863" t="s">
        <v>45</v>
      </c>
      <c r="H3863">
        <v>3179</v>
      </c>
      <c r="I3863" t="s">
        <v>11</v>
      </c>
      <c r="J3863" t="s">
        <v>63</v>
      </c>
      <c r="K3863" t="s">
        <v>151</v>
      </c>
      <c r="L3863" t="s">
        <v>21</v>
      </c>
      <c r="M3863" s="5">
        <v>1335.4099999999999</v>
      </c>
    </row>
    <row r="3864" spans="1:13" x14ac:dyDescent="0.15">
      <c r="A3864" s="2">
        <v>45372</v>
      </c>
      <c r="B3864" s="3">
        <f t="shared" si="182"/>
        <v>2024</v>
      </c>
      <c r="C3864" t="str">
        <f t="shared" si="180"/>
        <v>2023-2024</v>
      </c>
      <c r="D3864" t="s">
        <v>147</v>
      </c>
      <c r="E3864" t="s">
        <v>131</v>
      </c>
      <c r="F3864" t="str">
        <f t="shared" si="181"/>
        <v>Western Australia</v>
      </c>
      <c r="G3864" t="s">
        <v>48</v>
      </c>
      <c r="H3864">
        <v>6530</v>
      </c>
      <c r="I3864" t="s">
        <v>11</v>
      </c>
      <c r="J3864" t="s">
        <v>77</v>
      </c>
      <c r="K3864" t="s">
        <v>154</v>
      </c>
      <c r="L3864" t="s">
        <v>14</v>
      </c>
      <c r="M3864" s="5">
        <v>1335.7900000000002</v>
      </c>
    </row>
    <row r="3865" spans="1:13" x14ac:dyDescent="0.15">
      <c r="A3865" s="2">
        <v>44946</v>
      </c>
      <c r="B3865" s="3">
        <f t="shared" si="182"/>
        <v>2023</v>
      </c>
      <c r="C3865" t="str">
        <f t="shared" si="180"/>
        <v>2022-2023</v>
      </c>
      <c r="D3865" t="s">
        <v>147</v>
      </c>
      <c r="E3865" t="s">
        <v>79</v>
      </c>
      <c r="F3865" t="str">
        <f t="shared" si="181"/>
        <v>Australian Capital Territory</v>
      </c>
      <c r="G3865" t="s">
        <v>80</v>
      </c>
      <c r="H3865">
        <v>2617</v>
      </c>
      <c r="I3865" t="s">
        <v>11</v>
      </c>
      <c r="J3865" t="s">
        <v>58</v>
      </c>
      <c r="K3865" t="s">
        <v>152</v>
      </c>
      <c r="L3865" t="s">
        <v>13</v>
      </c>
      <c r="M3865" s="5">
        <v>1340.7800000000002</v>
      </c>
    </row>
    <row r="3866" spans="1:13" x14ac:dyDescent="0.15">
      <c r="A3866" s="2">
        <v>45057</v>
      </c>
      <c r="B3866" s="3">
        <f t="shared" si="182"/>
        <v>2023</v>
      </c>
      <c r="C3866" t="str">
        <f t="shared" si="180"/>
        <v>2022-2023</v>
      </c>
      <c r="D3866" t="s">
        <v>148</v>
      </c>
      <c r="E3866" t="s">
        <v>86</v>
      </c>
      <c r="F3866" t="str">
        <f t="shared" si="181"/>
        <v>New South Wales</v>
      </c>
      <c r="G3866" t="s">
        <v>10</v>
      </c>
      <c r="H3866">
        <v>2064</v>
      </c>
      <c r="I3866" t="s">
        <v>11</v>
      </c>
      <c r="J3866" t="s">
        <v>12</v>
      </c>
      <c r="K3866" t="s">
        <v>151</v>
      </c>
      <c r="L3866" t="s">
        <v>21</v>
      </c>
      <c r="M3866" s="5">
        <v>1340.9499999999998</v>
      </c>
    </row>
    <row r="3867" spans="1:13" x14ac:dyDescent="0.15">
      <c r="A3867" s="2">
        <v>45371</v>
      </c>
      <c r="B3867" s="3">
        <f t="shared" si="182"/>
        <v>2024</v>
      </c>
      <c r="C3867" t="str">
        <f t="shared" si="180"/>
        <v>2023-2024</v>
      </c>
      <c r="D3867" t="s">
        <v>147</v>
      </c>
      <c r="E3867" t="s">
        <v>129</v>
      </c>
      <c r="F3867" t="str">
        <f t="shared" si="181"/>
        <v>Tasmania</v>
      </c>
      <c r="G3867" t="s">
        <v>70</v>
      </c>
      <c r="H3867">
        <v>7010</v>
      </c>
      <c r="I3867" t="s">
        <v>11</v>
      </c>
      <c r="J3867" t="s">
        <v>71</v>
      </c>
      <c r="K3867" t="s">
        <v>153</v>
      </c>
      <c r="L3867" t="s">
        <v>16</v>
      </c>
      <c r="M3867" s="5">
        <v>1343.96</v>
      </c>
    </row>
    <row r="3868" spans="1:13" x14ac:dyDescent="0.15">
      <c r="A3868" s="2">
        <v>45401</v>
      </c>
      <c r="B3868" s="3">
        <f t="shared" si="182"/>
        <v>2024</v>
      </c>
      <c r="C3868" t="str">
        <f t="shared" si="180"/>
        <v>2023-2024</v>
      </c>
      <c r="D3868" t="s">
        <v>147</v>
      </c>
      <c r="E3868" t="s">
        <v>47</v>
      </c>
      <c r="F3868" t="str">
        <f t="shared" si="181"/>
        <v>Western Australia</v>
      </c>
      <c r="G3868" t="s">
        <v>48</v>
      </c>
      <c r="H3868">
        <v>6030</v>
      </c>
      <c r="I3868" t="s">
        <v>11</v>
      </c>
      <c r="J3868" t="s">
        <v>49</v>
      </c>
      <c r="K3868" t="s">
        <v>151</v>
      </c>
      <c r="L3868" t="s">
        <v>21</v>
      </c>
      <c r="M3868" s="5">
        <v>1344.5700000000002</v>
      </c>
    </row>
    <row r="3869" spans="1:13" x14ac:dyDescent="0.15">
      <c r="A3869" s="2">
        <v>44939</v>
      </c>
      <c r="B3869" s="3">
        <f t="shared" si="182"/>
        <v>2023</v>
      </c>
      <c r="C3869" t="str">
        <f t="shared" si="180"/>
        <v>2022-2023</v>
      </c>
      <c r="D3869" t="s">
        <v>147</v>
      </c>
      <c r="E3869" t="s">
        <v>88</v>
      </c>
      <c r="F3869" t="str">
        <f t="shared" si="181"/>
        <v>South Australia</v>
      </c>
      <c r="G3869" t="s">
        <v>32</v>
      </c>
      <c r="H3869">
        <v>5011</v>
      </c>
      <c r="I3869" t="s">
        <v>11</v>
      </c>
      <c r="J3869" t="s">
        <v>33</v>
      </c>
      <c r="K3869" t="s">
        <v>153</v>
      </c>
      <c r="L3869" t="s">
        <v>16</v>
      </c>
      <c r="M3869" s="5">
        <v>1347.3</v>
      </c>
    </row>
    <row r="3870" spans="1:13" x14ac:dyDescent="0.15">
      <c r="A3870" s="2">
        <v>45169</v>
      </c>
      <c r="B3870" s="3">
        <f t="shared" si="182"/>
        <v>2024</v>
      </c>
      <c r="C3870" t="str">
        <f t="shared" si="180"/>
        <v>2023-2024</v>
      </c>
      <c r="D3870" t="s">
        <v>147</v>
      </c>
      <c r="E3870" t="s">
        <v>53</v>
      </c>
      <c r="F3870" t="str">
        <f t="shared" si="181"/>
        <v>South Australia</v>
      </c>
      <c r="G3870" t="s">
        <v>32</v>
      </c>
      <c r="H3870">
        <v>5082</v>
      </c>
      <c r="I3870" t="s">
        <v>11</v>
      </c>
      <c r="J3870" t="s">
        <v>33</v>
      </c>
      <c r="K3870" t="s">
        <v>151</v>
      </c>
      <c r="L3870" t="s">
        <v>21</v>
      </c>
      <c r="M3870" s="5">
        <v>1348.18</v>
      </c>
    </row>
    <row r="3871" spans="1:13" x14ac:dyDescent="0.15">
      <c r="A3871" s="2">
        <v>45444</v>
      </c>
      <c r="B3871" s="3">
        <f t="shared" si="182"/>
        <v>2024</v>
      </c>
      <c r="C3871" t="str">
        <f t="shared" si="180"/>
        <v>2023-2024</v>
      </c>
      <c r="D3871" t="s">
        <v>147</v>
      </c>
      <c r="E3871" t="s">
        <v>129</v>
      </c>
      <c r="F3871" t="str">
        <f t="shared" si="181"/>
        <v>Tasmania</v>
      </c>
      <c r="G3871" t="s">
        <v>70</v>
      </c>
      <c r="H3871">
        <v>7010</v>
      </c>
      <c r="I3871" t="s">
        <v>11</v>
      </c>
      <c r="J3871" t="s">
        <v>71</v>
      </c>
      <c r="K3871" t="s">
        <v>149</v>
      </c>
      <c r="L3871" t="s">
        <v>15</v>
      </c>
      <c r="M3871" s="5">
        <v>1349.51</v>
      </c>
    </row>
    <row r="3872" spans="1:13" x14ac:dyDescent="0.15">
      <c r="A3872" s="2">
        <v>45259</v>
      </c>
      <c r="B3872" s="3">
        <f t="shared" si="182"/>
        <v>2024</v>
      </c>
      <c r="C3872" t="str">
        <f t="shared" si="180"/>
        <v>2023-2024</v>
      </c>
      <c r="D3872" t="s">
        <v>147</v>
      </c>
      <c r="E3872" t="s">
        <v>91</v>
      </c>
      <c r="F3872" t="str">
        <f t="shared" si="181"/>
        <v>Victoria</v>
      </c>
      <c r="G3872" t="s">
        <v>45</v>
      </c>
      <c r="H3872">
        <v>3690</v>
      </c>
      <c r="I3872" t="s">
        <v>11</v>
      </c>
      <c r="J3872" t="s">
        <v>55</v>
      </c>
      <c r="K3872" t="s">
        <v>149</v>
      </c>
      <c r="L3872" t="s">
        <v>15</v>
      </c>
      <c r="M3872" s="5">
        <v>1352.06</v>
      </c>
    </row>
    <row r="3873" spans="1:13" x14ac:dyDescent="0.15">
      <c r="A3873" s="2">
        <v>44927</v>
      </c>
      <c r="B3873" s="3">
        <f t="shared" si="182"/>
        <v>2023</v>
      </c>
      <c r="C3873" t="str">
        <f t="shared" si="180"/>
        <v>2022-2023</v>
      </c>
      <c r="D3873" t="s">
        <v>147</v>
      </c>
      <c r="E3873" t="s">
        <v>103</v>
      </c>
      <c r="F3873" t="str">
        <f t="shared" si="181"/>
        <v>Queensland</v>
      </c>
      <c r="G3873" t="s">
        <v>35</v>
      </c>
      <c r="H3873">
        <v>4509</v>
      </c>
      <c r="I3873" t="s">
        <v>11</v>
      </c>
      <c r="J3873" t="s">
        <v>104</v>
      </c>
      <c r="K3873" t="s">
        <v>154</v>
      </c>
      <c r="L3873" t="s">
        <v>14</v>
      </c>
      <c r="M3873" s="5">
        <v>1354.21</v>
      </c>
    </row>
    <row r="3874" spans="1:13" x14ac:dyDescent="0.15">
      <c r="A3874" s="2">
        <v>45082</v>
      </c>
      <c r="B3874" s="3">
        <f t="shared" si="182"/>
        <v>2023</v>
      </c>
      <c r="C3874" t="str">
        <f t="shared" si="180"/>
        <v>2022-2023</v>
      </c>
      <c r="D3874" t="s">
        <v>148</v>
      </c>
      <c r="E3874" t="s">
        <v>78</v>
      </c>
      <c r="F3874" t="str">
        <f t="shared" si="181"/>
        <v>New South Wales</v>
      </c>
      <c r="G3874" t="s">
        <v>10</v>
      </c>
      <c r="H3874">
        <v>2350</v>
      </c>
      <c r="I3874" t="s">
        <v>11</v>
      </c>
      <c r="J3874" t="s">
        <v>68</v>
      </c>
      <c r="K3874" t="s">
        <v>150</v>
      </c>
      <c r="L3874" t="s">
        <v>18</v>
      </c>
      <c r="M3874" s="5">
        <v>1354.81</v>
      </c>
    </row>
    <row r="3875" spans="1:13" x14ac:dyDescent="0.15">
      <c r="A3875" s="2">
        <v>45226</v>
      </c>
      <c r="B3875" s="3">
        <f t="shared" si="182"/>
        <v>2024</v>
      </c>
      <c r="C3875" t="str">
        <f t="shared" si="180"/>
        <v>2023-2024</v>
      </c>
      <c r="D3875" t="s">
        <v>147</v>
      </c>
      <c r="E3875" t="s">
        <v>139</v>
      </c>
      <c r="F3875" t="str">
        <f t="shared" si="181"/>
        <v>New South Wales</v>
      </c>
      <c r="G3875" t="s">
        <v>10</v>
      </c>
      <c r="H3875">
        <v>2020</v>
      </c>
      <c r="I3875" t="s">
        <v>11</v>
      </c>
      <c r="J3875" t="s">
        <v>12</v>
      </c>
      <c r="K3875" t="s">
        <v>150</v>
      </c>
      <c r="L3875" t="s">
        <v>18</v>
      </c>
      <c r="M3875" s="5">
        <v>1357.43</v>
      </c>
    </row>
    <row r="3876" spans="1:13" x14ac:dyDescent="0.15">
      <c r="A3876" s="2">
        <v>45450</v>
      </c>
      <c r="B3876" s="3">
        <f t="shared" si="182"/>
        <v>2024</v>
      </c>
      <c r="C3876" t="str">
        <f t="shared" si="180"/>
        <v>2023-2024</v>
      </c>
      <c r="D3876" t="s">
        <v>147</v>
      </c>
      <c r="E3876" t="s">
        <v>113</v>
      </c>
      <c r="F3876" t="str">
        <f t="shared" si="181"/>
        <v>Queensland</v>
      </c>
      <c r="G3876" t="s">
        <v>35</v>
      </c>
      <c r="H3876">
        <v>4215</v>
      </c>
      <c r="I3876" t="s">
        <v>11</v>
      </c>
      <c r="J3876" t="s">
        <v>104</v>
      </c>
      <c r="K3876" t="s">
        <v>150</v>
      </c>
      <c r="L3876" t="s">
        <v>18</v>
      </c>
      <c r="M3876" s="5">
        <v>1361.63</v>
      </c>
    </row>
    <row r="3877" spans="1:13" x14ac:dyDescent="0.15">
      <c r="A3877" s="2">
        <v>45424</v>
      </c>
      <c r="B3877" s="3">
        <f t="shared" si="182"/>
        <v>2024</v>
      </c>
      <c r="C3877" t="str">
        <f t="shared" si="180"/>
        <v>2023-2024</v>
      </c>
      <c r="D3877" t="s">
        <v>147</v>
      </c>
      <c r="E3877" t="s">
        <v>122</v>
      </c>
      <c r="F3877" t="str">
        <f t="shared" si="181"/>
        <v>New South Wales</v>
      </c>
      <c r="G3877" t="s">
        <v>10</v>
      </c>
      <c r="H3877">
        <v>2650</v>
      </c>
      <c r="I3877" t="s">
        <v>11</v>
      </c>
      <c r="J3877" t="s">
        <v>25</v>
      </c>
      <c r="K3877" t="s">
        <v>150</v>
      </c>
      <c r="L3877" t="s">
        <v>18</v>
      </c>
      <c r="M3877" s="5">
        <v>1364.0400000000002</v>
      </c>
    </row>
    <row r="3878" spans="1:13" x14ac:dyDescent="0.15">
      <c r="A3878" s="2">
        <v>45655</v>
      </c>
      <c r="B3878" s="3">
        <f t="shared" si="182"/>
        <v>2025</v>
      </c>
      <c r="C3878" t="str">
        <f t="shared" si="180"/>
        <v>2024-2025</v>
      </c>
      <c r="D3878" t="s">
        <v>147</v>
      </c>
      <c r="E3878" t="s">
        <v>131</v>
      </c>
      <c r="F3878" t="str">
        <f t="shared" si="181"/>
        <v>Western Australia</v>
      </c>
      <c r="G3878" t="s">
        <v>48</v>
      </c>
      <c r="H3878">
        <v>6530</v>
      </c>
      <c r="I3878" t="s">
        <v>11</v>
      </c>
      <c r="J3878" t="s">
        <v>77</v>
      </c>
      <c r="K3878" t="s">
        <v>150</v>
      </c>
      <c r="L3878" t="s">
        <v>18</v>
      </c>
      <c r="M3878" s="5">
        <v>1369.14</v>
      </c>
    </row>
    <row r="3879" spans="1:13" x14ac:dyDescent="0.15">
      <c r="A3879" s="2">
        <v>44971</v>
      </c>
      <c r="B3879" s="3">
        <f t="shared" si="182"/>
        <v>2023</v>
      </c>
      <c r="C3879" t="str">
        <f t="shared" si="180"/>
        <v>2022-2023</v>
      </c>
      <c r="D3879" t="s">
        <v>147</v>
      </c>
      <c r="E3879" t="s">
        <v>81</v>
      </c>
      <c r="F3879" t="str">
        <f t="shared" si="181"/>
        <v>New South Wales</v>
      </c>
      <c r="G3879" t="s">
        <v>10</v>
      </c>
      <c r="H3879">
        <v>2485</v>
      </c>
      <c r="I3879" t="s">
        <v>11</v>
      </c>
      <c r="J3879" t="s">
        <v>68</v>
      </c>
      <c r="K3879" t="s">
        <v>151</v>
      </c>
      <c r="L3879" t="s">
        <v>21</v>
      </c>
      <c r="M3879" s="5">
        <v>1369.3999999999999</v>
      </c>
    </row>
    <row r="3880" spans="1:13" x14ac:dyDescent="0.15">
      <c r="A3880" s="2">
        <v>45597</v>
      </c>
      <c r="B3880" s="3">
        <f t="shared" si="182"/>
        <v>2025</v>
      </c>
      <c r="C3880" t="str">
        <f t="shared" si="180"/>
        <v>2024-2025</v>
      </c>
      <c r="D3880" t="s">
        <v>147</v>
      </c>
      <c r="E3880" t="s">
        <v>31</v>
      </c>
      <c r="F3880" t="str">
        <f t="shared" si="181"/>
        <v>South Australia</v>
      </c>
      <c r="G3880" t="s">
        <v>32</v>
      </c>
      <c r="H3880">
        <v>5168</v>
      </c>
      <c r="I3880" t="s">
        <v>11</v>
      </c>
      <c r="J3880" t="s">
        <v>33</v>
      </c>
      <c r="K3880" t="s">
        <v>149</v>
      </c>
      <c r="L3880" t="s">
        <v>15</v>
      </c>
      <c r="M3880" s="5">
        <v>1372.4099999999999</v>
      </c>
    </row>
    <row r="3881" spans="1:13" x14ac:dyDescent="0.15">
      <c r="A3881" s="2">
        <v>45414</v>
      </c>
      <c r="B3881" s="3">
        <f t="shared" si="182"/>
        <v>2024</v>
      </c>
      <c r="C3881" t="str">
        <f t="shared" si="180"/>
        <v>2023-2024</v>
      </c>
      <c r="D3881" t="s">
        <v>147</v>
      </c>
      <c r="E3881" t="s">
        <v>24</v>
      </c>
      <c r="F3881" t="str">
        <f t="shared" si="181"/>
        <v>New South Wales</v>
      </c>
      <c r="G3881" t="s">
        <v>10</v>
      </c>
      <c r="H3881">
        <v>2795</v>
      </c>
      <c r="I3881" t="s">
        <v>11</v>
      </c>
      <c r="J3881" t="s">
        <v>25</v>
      </c>
      <c r="K3881" t="s">
        <v>150</v>
      </c>
      <c r="L3881" t="s">
        <v>18</v>
      </c>
      <c r="M3881" s="5">
        <v>1379.7000000000003</v>
      </c>
    </row>
    <row r="3882" spans="1:13" x14ac:dyDescent="0.15">
      <c r="A3882" s="2">
        <v>45603</v>
      </c>
      <c r="B3882" s="3">
        <f t="shared" si="182"/>
        <v>2025</v>
      </c>
      <c r="C3882" t="str">
        <f t="shared" si="180"/>
        <v>2024-2025</v>
      </c>
      <c r="D3882" t="s">
        <v>148</v>
      </c>
      <c r="E3882" t="s">
        <v>108</v>
      </c>
      <c r="F3882" t="str">
        <f t="shared" si="181"/>
        <v>Victoria</v>
      </c>
      <c r="G3882" t="s">
        <v>45</v>
      </c>
      <c r="H3882">
        <v>3018</v>
      </c>
      <c r="I3882" t="s">
        <v>11</v>
      </c>
      <c r="J3882" t="s">
        <v>46</v>
      </c>
      <c r="K3882" t="s">
        <v>156</v>
      </c>
      <c r="L3882" t="s">
        <v>17</v>
      </c>
      <c r="M3882" s="5">
        <v>1388.12</v>
      </c>
    </row>
    <row r="3883" spans="1:13" x14ac:dyDescent="0.15">
      <c r="A3883" s="2">
        <v>45458</v>
      </c>
      <c r="B3883" s="3">
        <f t="shared" si="182"/>
        <v>2024</v>
      </c>
      <c r="C3883" t="str">
        <f t="shared" si="180"/>
        <v>2023-2024</v>
      </c>
      <c r="D3883" t="s">
        <v>147</v>
      </c>
      <c r="E3883" t="s">
        <v>134</v>
      </c>
      <c r="F3883" t="str">
        <f t="shared" si="181"/>
        <v>Queensland</v>
      </c>
      <c r="G3883" t="s">
        <v>35</v>
      </c>
      <c r="H3883">
        <v>4825</v>
      </c>
      <c r="I3883" t="s">
        <v>11</v>
      </c>
      <c r="J3883" t="s">
        <v>36</v>
      </c>
      <c r="K3883" t="s">
        <v>151</v>
      </c>
      <c r="L3883" t="s">
        <v>21</v>
      </c>
      <c r="M3883" s="5">
        <v>1392.32</v>
      </c>
    </row>
    <row r="3884" spans="1:13" x14ac:dyDescent="0.15">
      <c r="A3884" s="2">
        <v>45166</v>
      </c>
      <c r="B3884" s="3">
        <f t="shared" si="182"/>
        <v>2024</v>
      </c>
      <c r="C3884" t="str">
        <f t="shared" si="180"/>
        <v>2023-2024</v>
      </c>
      <c r="D3884" t="s">
        <v>147</v>
      </c>
      <c r="E3884" t="s">
        <v>115</v>
      </c>
      <c r="F3884" t="str">
        <f t="shared" si="181"/>
        <v>Western Australia</v>
      </c>
      <c r="G3884" t="s">
        <v>48</v>
      </c>
      <c r="H3884">
        <v>6280</v>
      </c>
      <c r="I3884" t="s">
        <v>11</v>
      </c>
      <c r="J3884" t="s">
        <v>94</v>
      </c>
      <c r="K3884" t="s">
        <v>150</v>
      </c>
      <c r="L3884" t="s">
        <v>18</v>
      </c>
      <c r="M3884" s="5">
        <v>1404.29</v>
      </c>
    </row>
    <row r="3885" spans="1:13" x14ac:dyDescent="0.15">
      <c r="A3885" s="2">
        <v>45353</v>
      </c>
      <c r="B3885" s="3">
        <f t="shared" si="182"/>
        <v>2024</v>
      </c>
      <c r="C3885" t="str">
        <f t="shared" si="180"/>
        <v>2023-2024</v>
      </c>
      <c r="D3885" t="s">
        <v>147</v>
      </c>
      <c r="E3885" t="s">
        <v>114</v>
      </c>
      <c r="F3885" t="str">
        <f t="shared" si="181"/>
        <v>Victoria</v>
      </c>
      <c r="G3885" t="s">
        <v>45</v>
      </c>
      <c r="H3885">
        <v>3551</v>
      </c>
      <c r="I3885" t="s">
        <v>11</v>
      </c>
      <c r="J3885" t="s">
        <v>60</v>
      </c>
      <c r="K3885" t="s">
        <v>150</v>
      </c>
      <c r="L3885" t="s">
        <v>18</v>
      </c>
      <c r="M3885" s="5">
        <v>1405.2700000000002</v>
      </c>
    </row>
    <row r="3886" spans="1:13" x14ac:dyDescent="0.15">
      <c r="A3886" s="2">
        <v>45090</v>
      </c>
      <c r="B3886" s="3">
        <f t="shared" si="182"/>
        <v>2023</v>
      </c>
      <c r="C3886" t="str">
        <f t="shared" si="180"/>
        <v>2022-2023</v>
      </c>
      <c r="D3886" t="s">
        <v>148</v>
      </c>
      <c r="E3886" t="s">
        <v>86</v>
      </c>
      <c r="F3886" t="str">
        <f t="shared" si="181"/>
        <v>New South Wales</v>
      </c>
      <c r="G3886" t="s">
        <v>10</v>
      </c>
      <c r="H3886">
        <v>2064</v>
      </c>
      <c r="I3886" t="s">
        <v>11</v>
      </c>
      <c r="J3886" t="s">
        <v>12</v>
      </c>
      <c r="K3886" t="s">
        <v>154</v>
      </c>
      <c r="L3886" t="s">
        <v>14</v>
      </c>
      <c r="M3886" s="5">
        <v>1406.6399999999999</v>
      </c>
    </row>
    <row r="3887" spans="1:13" x14ac:dyDescent="0.15">
      <c r="A3887" s="2">
        <v>45584</v>
      </c>
      <c r="B3887" s="3">
        <f t="shared" si="182"/>
        <v>2025</v>
      </c>
      <c r="C3887" t="str">
        <f t="shared" si="180"/>
        <v>2024-2025</v>
      </c>
      <c r="D3887" t="s">
        <v>147</v>
      </c>
      <c r="E3887" t="s">
        <v>64</v>
      </c>
      <c r="F3887" t="str">
        <f t="shared" si="181"/>
        <v>Victoria</v>
      </c>
      <c r="G3887" t="s">
        <v>45</v>
      </c>
      <c r="H3887">
        <v>3199</v>
      </c>
      <c r="I3887" t="s">
        <v>11</v>
      </c>
      <c r="J3887" t="s">
        <v>63</v>
      </c>
      <c r="K3887" t="s">
        <v>153</v>
      </c>
      <c r="L3887" t="s">
        <v>16</v>
      </c>
      <c r="M3887" s="5">
        <v>1409.15</v>
      </c>
    </row>
    <row r="3888" spans="1:13" x14ac:dyDescent="0.15">
      <c r="A3888" s="2">
        <v>45585</v>
      </c>
      <c r="B3888" s="3">
        <f t="shared" si="182"/>
        <v>2025</v>
      </c>
      <c r="C3888" t="str">
        <f t="shared" si="180"/>
        <v>2024-2025</v>
      </c>
      <c r="D3888" t="s">
        <v>147</v>
      </c>
      <c r="E3888" t="s">
        <v>41</v>
      </c>
      <c r="F3888" t="str">
        <f t="shared" si="181"/>
        <v>New South Wales</v>
      </c>
      <c r="G3888" t="s">
        <v>10</v>
      </c>
      <c r="H3888">
        <v>2830</v>
      </c>
      <c r="I3888" t="s">
        <v>11</v>
      </c>
      <c r="J3888" t="s">
        <v>25</v>
      </c>
      <c r="K3888" t="s">
        <v>154</v>
      </c>
      <c r="L3888" t="s">
        <v>14</v>
      </c>
      <c r="M3888" s="5">
        <v>1413.3300000000002</v>
      </c>
    </row>
    <row r="3889" spans="1:13" x14ac:dyDescent="0.15">
      <c r="A3889" s="2">
        <v>45015</v>
      </c>
      <c r="B3889" s="3">
        <f t="shared" si="182"/>
        <v>2023</v>
      </c>
      <c r="C3889" t="str">
        <f t="shared" si="180"/>
        <v>2022-2023</v>
      </c>
      <c r="D3889" t="s">
        <v>148</v>
      </c>
      <c r="E3889" t="s">
        <v>146</v>
      </c>
      <c r="F3889" t="str">
        <f t="shared" si="181"/>
        <v>Victoria</v>
      </c>
      <c r="G3889" t="s">
        <v>45</v>
      </c>
      <c r="H3889">
        <v>3353</v>
      </c>
      <c r="I3889" t="s">
        <v>11</v>
      </c>
      <c r="J3889" t="s">
        <v>60</v>
      </c>
      <c r="K3889" t="s">
        <v>157</v>
      </c>
      <c r="L3889" t="s">
        <v>22</v>
      </c>
      <c r="M3889" s="5">
        <v>1413.93</v>
      </c>
    </row>
    <row r="3890" spans="1:13" x14ac:dyDescent="0.15">
      <c r="A3890" s="2">
        <v>45389</v>
      </c>
      <c r="B3890" s="3">
        <f t="shared" si="182"/>
        <v>2024</v>
      </c>
      <c r="C3890" t="str">
        <f t="shared" si="180"/>
        <v>2023-2024</v>
      </c>
      <c r="D3890" t="s">
        <v>147</v>
      </c>
      <c r="E3890" t="s">
        <v>110</v>
      </c>
      <c r="F3890" t="str">
        <f t="shared" si="181"/>
        <v>Queensland</v>
      </c>
      <c r="G3890" t="s">
        <v>35</v>
      </c>
      <c r="H3890">
        <v>4680</v>
      </c>
      <c r="I3890" t="s">
        <v>11</v>
      </c>
      <c r="J3890" t="s">
        <v>51</v>
      </c>
      <c r="K3890" t="s">
        <v>153</v>
      </c>
      <c r="L3890" t="s">
        <v>16</v>
      </c>
      <c r="M3890" s="5">
        <v>1414.1299999999999</v>
      </c>
    </row>
    <row r="3891" spans="1:13" x14ac:dyDescent="0.15">
      <c r="A3891" s="2">
        <v>45115</v>
      </c>
      <c r="B3891" s="3">
        <f t="shared" si="182"/>
        <v>2024</v>
      </c>
      <c r="C3891" t="str">
        <f t="shared" si="180"/>
        <v>2023-2024</v>
      </c>
      <c r="D3891" t="s">
        <v>148</v>
      </c>
      <c r="E3891" t="s">
        <v>108</v>
      </c>
      <c r="F3891" t="str">
        <f t="shared" si="181"/>
        <v>Victoria</v>
      </c>
      <c r="G3891" t="s">
        <v>45</v>
      </c>
      <c r="H3891">
        <v>3018</v>
      </c>
      <c r="I3891" t="s">
        <v>11</v>
      </c>
      <c r="J3891" t="s">
        <v>46</v>
      </c>
      <c r="K3891" t="s">
        <v>153</v>
      </c>
      <c r="L3891" t="s">
        <v>16</v>
      </c>
      <c r="M3891" s="5">
        <v>1415.48</v>
      </c>
    </row>
    <row r="3892" spans="1:13" x14ac:dyDescent="0.15">
      <c r="A3892" s="2">
        <v>45371</v>
      </c>
      <c r="B3892" s="3">
        <f t="shared" si="182"/>
        <v>2024</v>
      </c>
      <c r="C3892" t="str">
        <f t="shared" si="180"/>
        <v>2023-2024</v>
      </c>
      <c r="D3892" t="s">
        <v>148</v>
      </c>
      <c r="E3892" t="s">
        <v>76</v>
      </c>
      <c r="F3892" t="str">
        <f t="shared" si="181"/>
        <v>Western Australia</v>
      </c>
      <c r="G3892" t="s">
        <v>48</v>
      </c>
      <c r="H3892">
        <v>6450</v>
      </c>
      <c r="I3892" t="s">
        <v>11</v>
      </c>
      <c r="J3892" t="s">
        <v>77</v>
      </c>
      <c r="K3892" t="s">
        <v>153</v>
      </c>
      <c r="L3892" t="s">
        <v>16</v>
      </c>
      <c r="M3892" s="5">
        <v>1416.15</v>
      </c>
    </row>
    <row r="3893" spans="1:13" x14ac:dyDescent="0.15">
      <c r="A3893" s="2">
        <v>45299</v>
      </c>
      <c r="B3893" s="3">
        <f t="shared" si="182"/>
        <v>2024</v>
      </c>
      <c r="C3893" t="str">
        <f t="shared" si="180"/>
        <v>2023-2024</v>
      </c>
      <c r="D3893" t="s">
        <v>147</v>
      </c>
      <c r="E3893" t="s">
        <v>84</v>
      </c>
      <c r="F3893" t="str">
        <f t="shared" si="181"/>
        <v>Queensland</v>
      </c>
      <c r="G3893" t="s">
        <v>35</v>
      </c>
      <c r="H3893">
        <v>4740</v>
      </c>
      <c r="I3893" t="s">
        <v>11</v>
      </c>
      <c r="J3893" t="s">
        <v>51</v>
      </c>
      <c r="K3893" t="s">
        <v>153</v>
      </c>
      <c r="L3893" t="s">
        <v>16</v>
      </c>
      <c r="M3893" s="5">
        <v>1419.4699999999996</v>
      </c>
    </row>
    <row r="3894" spans="1:13" x14ac:dyDescent="0.15">
      <c r="A3894" s="2">
        <v>45536</v>
      </c>
      <c r="B3894" s="3">
        <f t="shared" si="182"/>
        <v>2025</v>
      </c>
      <c r="C3894" t="str">
        <f t="shared" si="180"/>
        <v>2024-2025</v>
      </c>
      <c r="D3894" t="s">
        <v>147</v>
      </c>
      <c r="E3894" t="s">
        <v>112</v>
      </c>
      <c r="F3894" t="str">
        <f t="shared" si="181"/>
        <v>Victoria</v>
      </c>
      <c r="G3894" t="s">
        <v>45</v>
      </c>
      <c r="H3894">
        <v>3076</v>
      </c>
      <c r="I3894" t="s">
        <v>11</v>
      </c>
      <c r="J3894" t="s">
        <v>46</v>
      </c>
      <c r="K3894" t="s">
        <v>150</v>
      </c>
      <c r="L3894" t="s">
        <v>18</v>
      </c>
      <c r="M3894" s="5">
        <v>1419.69</v>
      </c>
    </row>
    <row r="3895" spans="1:13" x14ac:dyDescent="0.15">
      <c r="A3895" s="2">
        <v>45335</v>
      </c>
      <c r="B3895" s="3">
        <f t="shared" si="182"/>
        <v>2024</v>
      </c>
      <c r="C3895" t="str">
        <f t="shared" si="180"/>
        <v>2023-2024</v>
      </c>
      <c r="D3895" t="s">
        <v>148</v>
      </c>
      <c r="E3895" t="s">
        <v>108</v>
      </c>
      <c r="F3895" t="str">
        <f t="shared" si="181"/>
        <v>Victoria</v>
      </c>
      <c r="G3895" t="s">
        <v>45</v>
      </c>
      <c r="H3895">
        <v>3018</v>
      </c>
      <c r="I3895" t="s">
        <v>11</v>
      </c>
      <c r="J3895" t="s">
        <v>46</v>
      </c>
      <c r="K3895" t="s">
        <v>150</v>
      </c>
      <c r="L3895" t="s">
        <v>18</v>
      </c>
      <c r="M3895" s="5">
        <v>1421.04</v>
      </c>
    </row>
    <row r="3896" spans="1:13" x14ac:dyDescent="0.15">
      <c r="A3896" s="2">
        <v>44954</v>
      </c>
      <c r="B3896" s="3">
        <f t="shared" si="182"/>
        <v>2023</v>
      </c>
      <c r="C3896" t="str">
        <f t="shared" si="180"/>
        <v>2022-2023</v>
      </c>
      <c r="D3896" t="s">
        <v>147</v>
      </c>
      <c r="E3896" t="s">
        <v>139</v>
      </c>
      <c r="F3896" t="str">
        <f t="shared" si="181"/>
        <v>New South Wales</v>
      </c>
      <c r="G3896" t="s">
        <v>10</v>
      </c>
      <c r="H3896">
        <v>2020</v>
      </c>
      <c r="I3896" t="s">
        <v>11</v>
      </c>
      <c r="J3896" t="s">
        <v>12</v>
      </c>
      <c r="K3896" t="s">
        <v>154</v>
      </c>
      <c r="L3896" t="s">
        <v>14</v>
      </c>
      <c r="M3896" s="5">
        <v>1425.63</v>
      </c>
    </row>
    <row r="3897" spans="1:13" x14ac:dyDescent="0.15">
      <c r="A3897" s="2">
        <v>45283</v>
      </c>
      <c r="B3897" s="3">
        <f t="shared" si="182"/>
        <v>2024</v>
      </c>
      <c r="C3897" t="str">
        <f t="shared" si="180"/>
        <v>2023-2024</v>
      </c>
      <c r="D3897" t="s">
        <v>147</v>
      </c>
      <c r="E3897" t="s">
        <v>75</v>
      </c>
      <c r="F3897" t="str">
        <f t="shared" si="181"/>
        <v>Victoria</v>
      </c>
      <c r="G3897" t="s">
        <v>45</v>
      </c>
      <c r="H3897">
        <v>3630</v>
      </c>
      <c r="I3897" t="s">
        <v>11</v>
      </c>
      <c r="J3897" t="s">
        <v>55</v>
      </c>
      <c r="K3897" t="s">
        <v>149</v>
      </c>
      <c r="L3897" t="s">
        <v>15</v>
      </c>
      <c r="M3897" s="5">
        <v>1425.6599999999999</v>
      </c>
    </row>
    <row r="3898" spans="1:13" x14ac:dyDescent="0.15">
      <c r="A3898" s="2">
        <v>45562</v>
      </c>
      <c r="B3898" s="3">
        <f t="shared" si="182"/>
        <v>2025</v>
      </c>
      <c r="C3898" t="str">
        <f t="shared" si="180"/>
        <v>2024-2025</v>
      </c>
      <c r="D3898" t="s">
        <v>147</v>
      </c>
      <c r="E3898" t="s">
        <v>92</v>
      </c>
      <c r="F3898" t="str">
        <f t="shared" si="181"/>
        <v>Queensland</v>
      </c>
      <c r="G3898" t="s">
        <v>35</v>
      </c>
      <c r="H3898">
        <v>4068</v>
      </c>
      <c r="I3898" t="s">
        <v>11</v>
      </c>
      <c r="J3898" t="s">
        <v>43</v>
      </c>
      <c r="K3898" t="s">
        <v>150</v>
      </c>
      <c r="L3898" t="s">
        <v>18</v>
      </c>
      <c r="M3898" s="5">
        <v>1426.21</v>
      </c>
    </row>
    <row r="3899" spans="1:13" x14ac:dyDescent="0.15">
      <c r="A3899" s="2">
        <v>45212</v>
      </c>
      <c r="B3899" s="3">
        <f t="shared" si="182"/>
        <v>2024</v>
      </c>
      <c r="C3899" t="str">
        <f t="shared" si="180"/>
        <v>2023-2024</v>
      </c>
      <c r="D3899" t="s">
        <v>148</v>
      </c>
      <c r="E3899" t="s">
        <v>124</v>
      </c>
      <c r="F3899" t="str">
        <f t="shared" si="181"/>
        <v>New South Wales</v>
      </c>
      <c r="G3899" t="s">
        <v>10</v>
      </c>
      <c r="H3899">
        <v>2015</v>
      </c>
      <c r="I3899" t="s">
        <v>11</v>
      </c>
      <c r="J3899" t="s">
        <v>12</v>
      </c>
      <c r="K3899" t="s">
        <v>153</v>
      </c>
      <c r="L3899" t="s">
        <v>16</v>
      </c>
      <c r="M3899" s="5">
        <v>1428.9</v>
      </c>
    </row>
    <row r="3900" spans="1:13" x14ac:dyDescent="0.15">
      <c r="A3900" s="2">
        <v>45596</v>
      </c>
      <c r="B3900" s="3">
        <f t="shared" si="182"/>
        <v>2025</v>
      </c>
      <c r="C3900" t="str">
        <f t="shared" si="180"/>
        <v>2024-2025</v>
      </c>
      <c r="D3900" t="s">
        <v>148</v>
      </c>
      <c r="E3900" t="s">
        <v>78</v>
      </c>
      <c r="F3900" t="str">
        <f t="shared" si="181"/>
        <v>New South Wales</v>
      </c>
      <c r="G3900" t="s">
        <v>10</v>
      </c>
      <c r="H3900">
        <v>2350</v>
      </c>
      <c r="I3900" t="s">
        <v>11</v>
      </c>
      <c r="J3900" t="s">
        <v>68</v>
      </c>
      <c r="K3900" t="s">
        <v>154</v>
      </c>
      <c r="L3900" t="s">
        <v>14</v>
      </c>
      <c r="M3900" s="5">
        <v>1430.29</v>
      </c>
    </row>
    <row r="3901" spans="1:13" x14ac:dyDescent="0.15">
      <c r="A3901" s="2">
        <v>45064</v>
      </c>
      <c r="B3901" s="3">
        <f t="shared" si="182"/>
        <v>2023</v>
      </c>
      <c r="C3901" t="str">
        <f t="shared" si="180"/>
        <v>2022-2023</v>
      </c>
      <c r="D3901" t="s">
        <v>147</v>
      </c>
      <c r="E3901" t="s">
        <v>129</v>
      </c>
      <c r="F3901" t="str">
        <f t="shared" si="181"/>
        <v>Tasmania</v>
      </c>
      <c r="G3901" t="s">
        <v>70</v>
      </c>
      <c r="H3901">
        <v>7010</v>
      </c>
      <c r="I3901" t="s">
        <v>11</v>
      </c>
      <c r="J3901" t="s">
        <v>71</v>
      </c>
      <c r="K3901" t="s">
        <v>151</v>
      </c>
      <c r="L3901" t="s">
        <v>21</v>
      </c>
      <c r="M3901" s="5">
        <v>1431.45</v>
      </c>
    </row>
    <row r="3902" spans="1:13" x14ac:dyDescent="0.15">
      <c r="A3902" s="2">
        <v>45292</v>
      </c>
      <c r="B3902" s="3">
        <f t="shared" si="182"/>
        <v>2024</v>
      </c>
      <c r="C3902" t="str">
        <f t="shared" si="180"/>
        <v>2023-2024</v>
      </c>
      <c r="D3902" t="s">
        <v>147</v>
      </c>
      <c r="E3902" t="s">
        <v>98</v>
      </c>
      <c r="F3902" t="str">
        <f t="shared" si="181"/>
        <v>Victoria</v>
      </c>
      <c r="G3902" t="s">
        <v>45</v>
      </c>
      <c r="H3902">
        <v>3429</v>
      </c>
      <c r="I3902" t="s">
        <v>11</v>
      </c>
      <c r="J3902" t="s">
        <v>60</v>
      </c>
      <c r="K3902" t="s">
        <v>151</v>
      </c>
      <c r="L3902" t="s">
        <v>21</v>
      </c>
      <c r="M3902" s="5">
        <v>1434.67</v>
      </c>
    </row>
    <row r="3903" spans="1:13" x14ac:dyDescent="0.15">
      <c r="A3903" s="2">
        <v>45185</v>
      </c>
      <c r="B3903" s="3">
        <f t="shared" si="182"/>
        <v>2024</v>
      </c>
      <c r="C3903" t="str">
        <f t="shared" si="180"/>
        <v>2023-2024</v>
      </c>
      <c r="D3903" t="s">
        <v>148</v>
      </c>
      <c r="E3903" t="s">
        <v>85</v>
      </c>
      <c r="F3903" t="str">
        <f t="shared" si="181"/>
        <v>Queensland</v>
      </c>
      <c r="G3903" t="s">
        <v>35</v>
      </c>
      <c r="H3903">
        <v>4883</v>
      </c>
      <c r="I3903" t="s">
        <v>11</v>
      </c>
      <c r="J3903" t="s">
        <v>36</v>
      </c>
      <c r="K3903" t="s">
        <v>149</v>
      </c>
      <c r="L3903" t="s">
        <v>15</v>
      </c>
      <c r="M3903" s="5">
        <v>1434.96</v>
      </c>
    </row>
    <row r="3904" spans="1:13" x14ac:dyDescent="0.15">
      <c r="A3904" s="2">
        <v>45514</v>
      </c>
      <c r="B3904" s="3">
        <f t="shared" si="182"/>
        <v>2025</v>
      </c>
      <c r="C3904" t="str">
        <f t="shared" si="180"/>
        <v>2024-2025</v>
      </c>
      <c r="D3904" t="s">
        <v>148</v>
      </c>
      <c r="E3904" t="s">
        <v>78</v>
      </c>
      <c r="F3904" t="str">
        <f t="shared" si="181"/>
        <v>New South Wales</v>
      </c>
      <c r="G3904" t="s">
        <v>10</v>
      </c>
      <c r="H3904">
        <v>2350</v>
      </c>
      <c r="I3904" t="s">
        <v>11</v>
      </c>
      <c r="J3904" t="s">
        <v>68</v>
      </c>
      <c r="K3904" t="s">
        <v>151</v>
      </c>
      <c r="L3904" t="s">
        <v>21</v>
      </c>
      <c r="M3904" s="5">
        <v>1437.5700000000002</v>
      </c>
    </row>
    <row r="3905" spans="1:13" x14ac:dyDescent="0.15">
      <c r="A3905" s="2">
        <v>45104</v>
      </c>
      <c r="B3905" s="3">
        <f t="shared" si="182"/>
        <v>2023</v>
      </c>
      <c r="C3905" t="str">
        <f t="shared" si="180"/>
        <v>2022-2023</v>
      </c>
      <c r="D3905" t="s">
        <v>147</v>
      </c>
      <c r="E3905" t="s">
        <v>112</v>
      </c>
      <c r="F3905" t="str">
        <f t="shared" si="181"/>
        <v>Victoria</v>
      </c>
      <c r="G3905" t="s">
        <v>45</v>
      </c>
      <c r="H3905">
        <v>3076</v>
      </c>
      <c r="I3905" t="s">
        <v>11</v>
      </c>
      <c r="J3905" t="s">
        <v>46</v>
      </c>
      <c r="K3905" t="s">
        <v>155</v>
      </c>
      <c r="L3905" t="s">
        <v>20</v>
      </c>
      <c r="M3905" s="5">
        <v>1438.7499999999998</v>
      </c>
    </row>
    <row r="3906" spans="1:13" x14ac:dyDescent="0.15">
      <c r="A3906" s="2">
        <v>45106</v>
      </c>
      <c r="B3906" s="3">
        <f t="shared" si="182"/>
        <v>2023</v>
      </c>
      <c r="C3906" t="str">
        <f t="shared" ref="C3906:C3969" si="183">IF(MONTH(A3906) &gt;= 7, YEAR(A3906) &amp; "-" &amp; YEAR(A3906) + 1, YEAR(A3906) - 1 &amp; "-" &amp; YEAR(A3906))</f>
        <v>2022-2023</v>
      </c>
      <c r="D3906" t="s">
        <v>147</v>
      </c>
      <c r="E3906" t="s">
        <v>115</v>
      </c>
      <c r="F3906" t="str">
        <f t="shared" ref="F3906:F3969" si="184">IF(G3906="WA","Western Australia",
IF(G3906="NSW","New South Wales",
IF(G3906="QLD","Queensland",
IF(G3906="VIC","Victoria",
IF(G3906="TAS","Tasmania",
IF(G3906="SA","South Australia",
IF(G3906="NT","Northern Territory",
IF(G3906="ACT","Australian Capital Territory",G3906))))))))</f>
        <v>Western Australia</v>
      </c>
      <c r="G3906" t="s">
        <v>48</v>
      </c>
      <c r="H3906">
        <v>6280</v>
      </c>
      <c r="I3906" t="s">
        <v>11</v>
      </c>
      <c r="J3906" t="s">
        <v>94</v>
      </c>
      <c r="K3906" t="s">
        <v>154</v>
      </c>
      <c r="L3906" t="s">
        <v>14</v>
      </c>
      <c r="M3906" s="5">
        <v>1441.91</v>
      </c>
    </row>
    <row r="3907" spans="1:13" x14ac:dyDescent="0.15">
      <c r="A3907" s="2">
        <v>45646</v>
      </c>
      <c r="B3907" s="3">
        <f t="shared" ref="B3907:B3970" si="185">IF(MONTH(A3907)&gt;=7,YEAR(A3907)+1,YEAR(A3907))</f>
        <v>2025</v>
      </c>
      <c r="C3907" t="str">
        <f t="shared" si="183"/>
        <v>2024-2025</v>
      </c>
      <c r="D3907" t="s">
        <v>147</v>
      </c>
      <c r="E3907" t="s">
        <v>137</v>
      </c>
      <c r="F3907" t="str">
        <f t="shared" si="184"/>
        <v>New South Wales</v>
      </c>
      <c r="G3907" t="s">
        <v>10</v>
      </c>
      <c r="H3907">
        <v>2031</v>
      </c>
      <c r="I3907" t="s">
        <v>11</v>
      </c>
      <c r="J3907" t="s">
        <v>12</v>
      </c>
      <c r="K3907" t="s">
        <v>150</v>
      </c>
      <c r="L3907" t="s">
        <v>18</v>
      </c>
      <c r="M3907" s="5">
        <v>1442.9899999999998</v>
      </c>
    </row>
    <row r="3908" spans="1:13" x14ac:dyDescent="0.15">
      <c r="A3908" s="2">
        <v>45393</v>
      </c>
      <c r="B3908" s="3">
        <f t="shared" si="185"/>
        <v>2024</v>
      </c>
      <c r="C3908" t="str">
        <f t="shared" si="183"/>
        <v>2023-2024</v>
      </c>
      <c r="D3908" t="s">
        <v>147</v>
      </c>
      <c r="E3908" t="s">
        <v>69</v>
      </c>
      <c r="F3908" t="str">
        <f t="shared" si="184"/>
        <v>Tasmania</v>
      </c>
      <c r="G3908" t="s">
        <v>70</v>
      </c>
      <c r="H3908">
        <v>7018</v>
      </c>
      <c r="I3908" t="s">
        <v>11</v>
      </c>
      <c r="J3908" t="s">
        <v>71</v>
      </c>
      <c r="K3908" t="s">
        <v>151</v>
      </c>
      <c r="L3908" t="s">
        <v>21</v>
      </c>
      <c r="M3908" s="5">
        <v>1443.0800000000002</v>
      </c>
    </row>
    <row r="3909" spans="1:13" x14ac:dyDescent="0.15">
      <c r="A3909" s="2">
        <v>45520</v>
      </c>
      <c r="B3909" s="3">
        <f t="shared" si="185"/>
        <v>2025</v>
      </c>
      <c r="C3909" t="str">
        <f t="shared" si="183"/>
        <v>2024-2025</v>
      </c>
      <c r="D3909" t="s">
        <v>147</v>
      </c>
      <c r="E3909" t="s">
        <v>143</v>
      </c>
      <c r="F3909" t="str">
        <f t="shared" si="184"/>
        <v>New South Wales</v>
      </c>
      <c r="G3909" t="s">
        <v>10</v>
      </c>
      <c r="H3909">
        <v>2154</v>
      </c>
      <c r="I3909" t="s">
        <v>11</v>
      </c>
      <c r="J3909" t="s">
        <v>27</v>
      </c>
      <c r="K3909" t="s">
        <v>151</v>
      </c>
      <c r="L3909" t="s">
        <v>21</v>
      </c>
      <c r="M3909" s="5">
        <v>1444.28</v>
      </c>
    </row>
    <row r="3910" spans="1:13" x14ac:dyDescent="0.15">
      <c r="A3910" s="2">
        <v>45197</v>
      </c>
      <c r="B3910" s="3">
        <f t="shared" si="185"/>
        <v>2024</v>
      </c>
      <c r="C3910" t="str">
        <f t="shared" si="183"/>
        <v>2023-2024</v>
      </c>
      <c r="D3910" t="s">
        <v>147</v>
      </c>
      <c r="E3910" t="s">
        <v>135</v>
      </c>
      <c r="F3910" t="str">
        <f t="shared" si="184"/>
        <v>Victoria</v>
      </c>
      <c r="G3910" t="s">
        <v>45</v>
      </c>
      <c r="H3910">
        <v>3550</v>
      </c>
      <c r="I3910" t="s">
        <v>11</v>
      </c>
      <c r="J3910" t="s">
        <v>60</v>
      </c>
      <c r="K3910" t="s">
        <v>150</v>
      </c>
      <c r="L3910" t="s">
        <v>18</v>
      </c>
      <c r="M3910" s="5">
        <v>1448.8899999999999</v>
      </c>
    </row>
    <row r="3911" spans="1:13" x14ac:dyDescent="0.15">
      <c r="A3911" s="2">
        <v>45514</v>
      </c>
      <c r="B3911" s="3">
        <f t="shared" si="185"/>
        <v>2025</v>
      </c>
      <c r="C3911" t="str">
        <f t="shared" si="183"/>
        <v>2024-2025</v>
      </c>
      <c r="D3911" t="s">
        <v>147</v>
      </c>
      <c r="E3911" t="s">
        <v>126</v>
      </c>
      <c r="F3911" t="str">
        <f t="shared" si="184"/>
        <v>Queensland</v>
      </c>
      <c r="G3911" t="s">
        <v>35</v>
      </c>
      <c r="H3911">
        <v>4551</v>
      </c>
      <c r="I3911" t="s">
        <v>11</v>
      </c>
      <c r="J3911" t="s">
        <v>120</v>
      </c>
      <c r="K3911" t="s">
        <v>154</v>
      </c>
      <c r="L3911" t="s">
        <v>14</v>
      </c>
      <c r="M3911" s="5">
        <v>1450.49</v>
      </c>
    </row>
    <row r="3912" spans="1:13" x14ac:dyDescent="0.15">
      <c r="A3912" s="2">
        <v>45053</v>
      </c>
      <c r="B3912" s="3">
        <f t="shared" si="185"/>
        <v>2023</v>
      </c>
      <c r="C3912" t="str">
        <f t="shared" si="183"/>
        <v>2022-2023</v>
      </c>
      <c r="D3912" t="s">
        <v>148</v>
      </c>
      <c r="E3912" t="s">
        <v>110</v>
      </c>
      <c r="F3912" t="str">
        <f t="shared" si="184"/>
        <v>Queensland</v>
      </c>
      <c r="G3912" t="s">
        <v>35</v>
      </c>
      <c r="H3912">
        <v>4680</v>
      </c>
      <c r="I3912" t="s">
        <v>11</v>
      </c>
      <c r="J3912" t="s">
        <v>51</v>
      </c>
      <c r="K3912" t="s">
        <v>151</v>
      </c>
      <c r="L3912" t="s">
        <v>21</v>
      </c>
      <c r="M3912" s="5">
        <v>1452.26</v>
      </c>
    </row>
    <row r="3913" spans="1:13" x14ac:dyDescent="0.15">
      <c r="A3913" s="2">
        <v>45592</v>
      </c>
      <c r="B3913" s="3">
        <f t="shared" si="185"/>
        <v>2025</v>
      </c>
      <c r="C3913" t="str">
        <f t="shared" si="183"/>
        <v>2024-2025</v>
      </c>
      <c r="D3913" t="s">
        <v>147</v>
      </c>
      <c r="E3913" t="s">
        <v>91</v>
      </c>
      <c r="F3913" t="str">
        <f t="shared" si="184"/>
        <v>Victoria</v>
      </c>
      <c r="G3913" t="s">
        <v>45</v>
      </c>
      <c r="H3913">
        <v>3690</v>
      </c>
      <c r="I3913" t="s">
        <v>11</v>
      </c>
      <c r="J3913" t="s">
        <v>55</v>
      </c>
      <c r="K3913" t="s">
        <v>151</v>
      </c>
      <c r="L3913" t="s">
        <v>21</v>
      </c>
      <c r="M3913" s="5">
        <v>1458.73</v>
      </c>
    </row>
    <row r="3914" spans="1:13" x14ac:dyDescent="0.15">
      <c r="A3914" s="2">
        <v>45510</v>
      </c>
      <c r="B3914" s="3">
        <f t="shared" si="185"/>
        <v>2025</v>
      </c>
      <c r="C3914" t="str">
        <f t="shared" si="183"/>
        <v>2024-2025</v>
      </c>
      <c r="D3914" t="s">
        <v>147</v>
      </c>
      <c r="E3914" t="s">
        <v>101</v>
      </c>
      <c r="F3914" t="str">
        <f t="shared" si="184"/>
        <v>Victoria</v>
      </c>
      <c r="G3914" t="s">
        <v>45</v>
      </c>
      <c r="H3914">
        <v>3131</v>
      </c>
      <c r="I3914" t="s">
        <v>11</v>
      </c>
      <c r="J3914" t="s">
        <v>63</v>
      </c>
      <c r="K3914" t="s">
        <v>153</v>
      </c>
      <c r="L3914" t="s">
        <v>16</v>
      </c>
      <c r="M3914" s="5">
        <v>1460.24</v>
      </c>
    </row>
    <row r="3915" spans="1:13" x14ac:dyDescent="0.15">
      <c r="A3915" s="2">
        <v>45014</v>
      </c>
      <c r="B3915" s="3">
        <f t="shared" si="185"/>
        <v>2023</v>
      </c>
      <c r="C3915" t="str">
        <f t="shared" si="183"/>
        <v>2022-2023</v>
      </c>
      <c r="D3915" t="s">
        <v>147</v>
      </c>
      <c r="E3915" t="s">
        <v>44</v>
      </c>
      <c r="F3915" t="str">
        <f t="shared" si="184"/>
        <v>Victoria</v>
      </c>
      <c r="G3915" t="s">
        <v>45</v>
      </c>
      <c r="H3915">
        <v>3066</v>
      </c>
      <c r="I3915" t="s">
        <v>11</v>
      </c>
      <c r="J3915" t="s">
        <v>46</v>
      </c>
      <c r="K3915" t="s">
        <v>151</v>
      </c>
      <c r="L3915" t="s">
        <v>21</v>
      </c>
      <c r="M3915" s="5">
        <v>1461.2600000000002</v>
      </c>
    </row>
    <row r="3916" spans="1:13" x14ac:dyDescent="0.15">
      <c r="A3916" s="2">
        <v>45213</v>
      </c>
      <c r="B3916" s="3">
        <f t="shared" si="185"/>
        <v>2024</v>
      </c>
      <c r="C3916" t="str">
        <f t="shared" si="183"/>
        <v>2023-2024</v>
      </c>
      <c r="D3916" t="s">
        <v>148</v>
      </c>
      <c r="E3916" t="s">
        <v>78</v>
      </c>
      <c r="F3916" t="str">
        <f t="shared" si="184"/>
        <v>New South Wales</v>
      </c>
      <c r="G3916" t="s">
        <v>10</v>
      </c>
      <c r="H3916">
        <v>2350</v>
      </c>
      <c r="I3916" t="s">
        <v>11</v>
      </c>
      <c r="J3916" t="s">
        <v>68</v>
      </c>
      <c r="K3916" t="s">
        <v>157</v>
      </c>
      <c r="L3916" t="s">
        <v>22</v>
      </c>
      <c r="M3916" s="5">
        <v>1468.24</v>
      </c>
    </row>
    <row r="3917" spans="1:13" x14ac:dyDescent="0.15">
      <c r="A3917" s="2">
        <v>45559</v>
      </c>
      <c r="B3917" s="3">
        <f t="shared" si="185"/>
        <v>2025</v>
      </c>
      <c r="C3917" t="str">
        <f t="shared" si="183"/>
        <v>2024-2025</v>
      </c>
      <c r="D3917" t="s">
        <v>147</v>
      </c>
      <c r="E3917" t="s">
        <v>83</v>
      </c>
      <c r="F3917" t="str">
        <f t="shared" si="184"/>
        <v>New South Wales</v>
      </c>
      <c r="G3917" t="s">
        <v>10</v>
      </c>
      <c r="H3917">
        <v>2750</v>
      </c>
      <c r="I3917" t="s">
        <v>11</v>
      </c>
      <c r="J3917" t="s">
        <v>25</v>
      </c>
      <c r="K3917" t="s">
        <v>150</v>
      </c>
      <c r="L3917" t="s">
        <v>18</v>
      </c>
      <c r="M3917" s="5">
        <v>1470.4000000000003</v>
      </c>
    </row>
    <row r="3918" spans="1:13" x14ac:dyDescent="0.15">
      <c r="A3918" s="2">
        <v>45028</v>
      </c>
      <c r="B3918" s="3">
        <f t="shared" si="185"/>
        <v>2023</v>
      </c>
      <c r="C3918" t="str">
        <f t="shared" si="183"/>
        <v>2022-2023</v>
      </c>
      <c r="D3918" t="s">
        <v>147</v>
      </c>
      <c r="E3918" t="s">
        <v>93</v>
      </c>
      <c r="F3918" t="str">
        <f t="shared" si="184"/>
        <v>Western Australia</v>
      </c>
      <c r="G3918" t="s">
        <v>48</v>
      </c>
      <c r="H3918">
        <v>6112</v>
      </c>
      <c r="I3918" t="s">
        <v>11</v>
      </c>
      <c r="J3918" t="s">
        <v>94</v>
      </c>
      <c r="K3918" t="s">
        <v>150</v>
      </c>
      <c r="L3918" t="s">
        <v>18</v>
      </c>
      <c r="M3918" s="5">
        <v>1472.9199999999998</v>
      </c>
    </row>
    <row r="3919" spans="1:13" x14ac:dyDescent="0.15">
      <c r="A3919" s="2">
        <v>45302</v>
      </c>
      <c r="B3919" s="3">
        <f t="shared" si="185"/>
        <v>2024</v>
      </c>
      <c r="C3919" t="str">
        <f t="shared" si="183"/>
        <v>2023-2024</v>
      </c>
      <c r="D3919" t="s">
        <v>147</v>
      </c>
      <c r="E3919" t="s">
        <v>109</v>
      </c>
      <c r="F3919" t="str">
        <f t="shared" si="184"/>
        <v>New South Wales</v>
      </c>
      <c r="G3919" t="s">
        <v>10</v>
      </c>
      <c r="H3919">
        <v>2480</v>
      </c>
      <c r="I3919" t="s">
        <v>11</v>
      </c>
      <c r="J3919" t="s">
        <v>68</v>
      </c>
      <c r="K3919" t="s">
        <v>150</v>
      </c>
      <c r="L3919" t="s">
        <v>18</v>
      </c>
      <c r="M3919" s="5">
        <v>1473.54</v>
      </c>
    </row>
    <row r="3920" spans="1:13" x14ac:dyDescent="0.15">
      <c r="A3920" s="2">
        <v>44957</v>
      </c>
      <c r="B3920" s="3">
        <f t="shared" si="185"/>
        <v>2023</v>
      </c>
      <c r="C3920" t="str">
        <f t="shared" si="183"/>
        <v>2022-2023</v>
      </c>
      <c r="D3920" t="s">
        <v>147</v>
      </c>
      <c r="E3920" t="s">
        <v>9</v>
      </c>
      <c r="F3920" t="str">
        <f t="shared" si="184"/>
        <v>New South Wales</v>
      </c>
      <c r="G3920" t="s">
        <v>10</v>
      </c>
      <c r="H3920">
        <v>2067</v>
      </c>
      <c r="I3920" t="s">
        <v>11</v>
      </c>
      <c r="J3920" t="s">
        <v>12</v>
      </c>
      <c r="K3920" t="s">
        <v>150</v>
      </c>
      <c r="L3920" t="s">
        <v>18</v>
      </c>
      <c r="M3920" s="5">
        <v>1473.64</v>
      </c>
    </row>
    <row r="3921" spans="1:13" x14ac:dyDescent="0.15">
      <c r="A3921" s="2">
        <v>45061</v>
      </c>
      <c r="B3921" s="3">
        <f t="shared" si="185"/>
        <v>2023</v>
      </c>
      <c r="C3921" t="str">
        <f t="shared" si="183"/>
        <v>2022-2023</v>
      </c>
      <c r="D3921" t="s">
        <v>147</v>
      </c>
      <c r="E3921" t="s">
        <v>44</v>
      </c>
      <c r="F3921" t="str">
        <f t="shared" si="184"/>
        <v>Victoria</v>
      </c>
      <c r="G3921" t="s">
        <v>45</v>
      </c>
      <c r="H3921">
        <v>3066</v>
      </c>
      <c r="I3921" t="s">
        <v>11</v>
      </c>
      <c r="J3921" t="s">
        <v>46</v>
      </c>
      <c r="K3921" t="s">
        <v>150</v>
      </c>
      <c r="L3921" t="s">
        <v>18</v>
      </c>
      <c r="M3921" s="5">
        <v>1473.94</v>
      </c>
    </row>
    <row r="3922" spans="1:13" x14ac:dyDescent="0.15">
      <c r="A3922" s="2">
        <v>45646</v>
      </c>
      <c r="B3922" s="3">
        <f t="shared" si="185"/>
        <v>2025</v>
      </c>
      <c r="C3922" t="str">
        <f t="shared" si="183"/>
        <v>2024-2025</v>
      </c>
      <c r="D3922" t="s">
        <v>147</v>
      </c>
      <c r="E3922" t="s">
        <v>125</v>
      </c>
      <c r="F3922" t="str">
        <f t="shared" si="184"/>
        <v>Victoria</v>
      </c>
      <c r="G3922" t="s">
        <v>45</v>
      </c>
      <c r="H3922">
        <v>3400</v>
      </c>
      <c r="I3922" t="s">
        <v>11</v>
      </c>
      <c r="J3922" t="s">
        <v>60</v>
      </c>
      <c r="K3922" t="s">
        <v>150</v>
      </c>
      <c r="L3922" t="s">
        <v>18</v>
      </c>
      <c r="M3922" s="5">
        <v>1474.1</v>
      </c>
    </row>
    <row r="3923" spans="1:13" x14ac:dyDescent="0.15">
      <c r="A3923" s="2">
        <v>44952</v>
      </c>
      <c r="B3923" s="3">
        <f t="shared" si="185"/>
        <v>2023</v>
      </c>
      <c r="C3923" t="str">
        <f t="shared" si="183"/>
        <v>2022-2023</v>
      </c>
      <c r="D3923" t="s">
        <v>147</v>
      </c>
      <c r="E3923" t="s">
        <v>44</v>
      </c>
      <c r="F3923" t="str">
        <f t="shared" si="184"/>
        <v>Victoria</v>
      </c>
      <c r="G3923" t="s">
        <v>45</v>
      </c>
      <c r="H3923">
        <v>3066</v>
      </c>
      <c r="I3923" t="s">
        <v>11</v>
      </c>
      <c r="J3923" t="s">
        <v>46</v>
      </c>
      <c r="K3923" t="s">
        <v>157</v>
      </c>
      <c r="L3923" t="s">
        <v>22</v>
      </c>
      <c r="M3923" s="5">
        <v>1474.3000000000002</v>
      </c>
    </row>
    <row r="3924" spans="1:13" x14ac:dyDescent="0.15">
      <c r="A3924" s="2">
        <v>45186</v>
      </c>
      <c r="B3924" s="3">
        <f t="shared" si="185"/>
        <v>2024</v>
      </c>
      <c r="C3924" t="str">
        <f t="shared" si="183"/>
        <v>2023-2024</v>
      </c>
      <c r="D3924" t="s">
        <v>147</v>
      </c>
      <c r="E3924" t="s">
        <v>145</v>
      </c>
      <c r="F3924" t="str">
        <f t="shared" si="184"/>
        <v>New South Wales</v>
      </c>
      <c r="G3924" t="s">
        <v>10</v>
      </c>
      <c r="H3924">
        <v>2101</v>
      </c>
      <c r="I3924" t="s">
        <v>11</v>
      </c>
      <c r="J3924" t="s">
        <v>27</v>
      </c>
      <c r="K3924" t="s">
        <v>150</v>
      </c>
      <c r="L3924" t="s">
        <v>18</v>
      </c>
      <c r="M3924" s="5">
        <v>1475.4399999999998</v>
      </c>
    </row>
    <row r="3925" spans="1:13" x14ac:dyDescent="0.15">
      <c r="A3925" s="2">
        <v>45217</v>
      </c>
      <c r="B3925" s="3">
        <f t="shared" si="185"/>
        <v>2024</v>
      </c>
      <c r="C3925" t="str">
        <f t="shared" si="183"/>
        <v>2023-2024</v>
      </c>
      <c r="D3925" t="s">
        <v>147</v>
      </c>
      <c r="E3925" t="s">
        <v>145</v>
      </c>
      <c r="F3925" t="str">
        <f t="shared" si="184"/>
        <v>New South Wales</v>
      </c>
      <c r="G3925" t="s">
        <v>10</v>
      </c>
      <c r="H3925">
        <v>2101</v>
      </c>
      <c r="I3925" t="s">
        <v>11</v>
      </c>
      <c r="J3925" t="s">
        <v>27</v>
      </c>
      <c r="K3925" t="s">
        <v>157</v>
      </c>
      <c r="L3925" t="s">
        <v>22</v>
      </c>
      <c r="M3925" s="5">
        <v>1477.34</v>
      </c>
    </row>
    <row r="3926" spans="1:13" x14ac:dyDescent="0.15">
      <c r="A3926" s="2">
        <v>45594</v>
      </c>
      <c r="B3926" s="3">
        <f t="shared" si="185"/>
        <v>2025</v>
      </c>
      <c r="C3926" t="str">
        <f t="shared" si="183"/>
        <v>2024-2025</v>
      </c>
      <c r="D3926" t="s">
        <v>147</v>
      </c>
      <c r="E3926" t="s">
        <v>136</v>
      </c>
      <c r="F3926" t="str">
        <f t="shared" si="184"/>
        <v>Victoria</v>
      </c>
      <c r="G3926" t="s">
        <v>45</v>
      </c>
      <c r="H3926">
        <v>3175</v>
      </c>
      <c r="I3926" t="s">
        <v>11</v>
      </c>
      <c r="J3926" t="s">
        <v>63</v>
      </c>
      <c r="K3926" t="s">
        <v>157</v>
      </c>
      <c r="L3926" t="s">
        <v>22</v>
      </c>
      <c r="M3926" s="5">
        <v>1480.54</v>
      </c>
    </row>
    <row r="3927" spans="1:13" x14ac:dyDescent="0.15">
      <c r="A3927" s="2">
        <v>45140</v>
      </c>
      <c r="B3927" s="3">
        <f t="shared" si="185"/>
        <v>2024</v>
      </c>
      <c r="C3927" t="str">
        <f t="shared" si="183"/>
        <v>2023-2024</v>
      </c>
      <c r="D3927" t="s">
        <v>147</v>
      </c>
      <c r="E3927" t="s">
        <v>114</v>
      </c>
      <c r="F3927" t="str">
        <f t="shared" si="184"/>
        <v>Victoria</v>
      </c>
      <c r="G3927" t="s">
        <v>45</v>
      </c>
      <c r="H3927">
        <v>3551</v>
      </c>
      <c r="I3927" t="s">
        <v>11</v>
      </c>
      <c r="J3927" t="s">
        <v>60</v>
      </c>
      <c r="K3927" t="s">
        <v>155</v>
      </c>
      <c r="L3927" t="s">
        <v>20</v>
      </c>
      <c r="M3927" s="5">
        <v>1482.9900000000002</v>
      </c>
    </row>
    <row r="3928" spans="1:13" x14ac:dyDescent="0.15">
      <c r="A3928" s="2">
        <v>45229</v>
      </c>
      <c r="B3928" s="3">
        <f t="shared" si="185"/>
        <v>2024</v>
      </c>
      <c r="C3928" t="str">
        <f t="shared" si="183"/>
        <v>2023-2024</v>
      </c>
      <c r="D3928" t="s">
        <v>147</v>
      </c>
      <c r="E3928" t="s">
        <v>57</v>
      </c>
      <c r="F3928" t="str">
        <f t="shared" si="184"/>
        <v>New South Wales</v>
      </c>
      <c r="G3928" t="s">
        <v>10</v>
      </c>
      <c r="H3928">
        <v>2560</v>
      </c>
      <c r="I3928" t="s">
        <v>11</v>
      </c>
      <c r="J3928" t="s">
        <v>58</v>
      </c>
      <c r="K3928" t="s">
        <v>156</v>
      </c>
      <c r="L3928" t="s">
        <v>17</v>
      </c>
      <c r="M3928" s="5">
        <v>1484.6099999999997</v>
      </c>
    </row>
    <row r="3929" spans="1:13" x14ac:dyDescent="0.15">
      <c r="A3929" s="2">
        <v>45039</v>
      </c>
      <c r="B3929" s="3">
        <f t="shared" si="185"/>
        <v>2023</v>
      </c>
      <c r="C3929" t="str">
        <f t="shared" si="183"/>
        <v>2022-2023</v>
      </c>
      <c r="D3929" t="s">
        <v>147</v>
      </c>
      <c r="E3929" t="s">
        <v>136</v>
      </c>
      <c r="F3929" t="str">
        <f t="shared" si="184"/>
        <v>Victoria</v>
      </c>
      <c r="G3929" t="s">
        <v>45</v>
      </c>
      <c r="H3929">
        <v>3175</v>
      </c>
      <c r="I3929" t="s">
        <v>11</v>
      </c>
      <c r="J3929" t="s">
        <v>63</v>
      </c>
      <c r="K3929" t="s">
        <v>154</v>
      </c>
      <c r="L3929" t="s">
        <v>14</v>
      </c>
      <c r="M3929" s="5">
        <v>1485.79</v>
      </c>
    </row>
    <row r="3930" spans="1:13" x14ac:dyDescent="0.15">
      <c r="A3930" s="2">
        <v>45006</v>
      </c>
      <c r="B3930" s="3">
        <f t="shared" si="185"/>
        <v>2023</v>
      </c>
      <c r="C3930" t="str">
        <f t="shared" si="183"/>
        <v>2022-2023</v>
      </c>
      <c r="D3930" t="s">
        <v>147</v>
      </c>
      <c r="E3930" t="s">
        <v>131</v>
      </c>
      <c r="F3930" t="str">
        <f t="shared" si="184"/>
        <v>Western Australia</v>
      </c>
      <c r="G3930" t="s">
        <v>48</v>
      </c>
      <c r="H3930">
        <v>6530</v>
      </c>
      <c r="I3930" t="s">
        <v>11</v>
      </c>
      <c r="J3930" t="s">
        <v>77</v>
      </c>
      <c r="K3930" t="s">
        <v>150</v>
      </c>
      <c r="L3930" t="s">
        <v>18</v>
      </c>
      <c r="M3930" s="5">
        <v>1487.17</v>
      </c>
    </row>
    <row r="3931" spans="1:13" x14ac:dyDescent="0.15">
      <c r="A3931" s="2">
        <v>45283</v>
      </c>
      <c r="B3931" s="3">
        <f t="shared" si="185"/>
        <v>2024</v>
      </c>
      <c r="C3931" t="str">
        <f t="shared" si="183"/>
        <v>2023-2024</v>
      </c>
      <c r="D3931" t="s">
        <v>147</v>
      </c>
      <c r="E3931" t="s">
        <v>103</v>
      </c>
      <c r="F3931" t="str">
        <f t="shared" si="184"/>
        <v>Queensland</v>
      </c>
      <c r="G3931" t="s">
        <v>35</v>
      </c>
      <c r="H3931">
        <v>4509</v>
      </c>
      <c r="I3931" t="s">
        <v>11</v>
      </c>
      <c r="J3931" t="s">
        <v>104</v>
      </c>
      <c r="K3931" t="s">
        <v>153</v>
      </c>
      <c r="L3931" t="s">
        <v>16</v>
      </c>
      <c r="M3931" s="5">
        <v>1490.0799999999997</v>
      </c>
    </row>
    <row r="3932" spans="1:13" x14ac:dyDescent="0.15">
      <c r="A3932" s="2">
        <v>45120</v>
      </c>
      <c r="B3932" s="3">
        <f t="shared" si="185"/>
        <v>2024</v>
      </c>
      <c r="C3932" t="str">
        <f t="shared" si="183"/>
        <v>2023-2024</v>
      </c>
      <c r="D3932" t="s">
        <v>147</v>
      </c>
      <c r="E3932" t="s">
        <v>128</v>
      </c>
      <c r="F3932" t="str">
        <f t="shared" si="184"/>
        <v>Western Australia</v>
      </c>
      <c r="G3932" t="s">
        <v>48</v>
      </c>
      <c r="H3932">
        <v>6027</v>
      </c>
      <c r="I3932" t="s">
        <v>11</v>
      </c>
      <c r="J3932" t="s">
        <v>49</v>
      </c>
      <c r="K3932" t="s">
        <v>151</v>
      </c>
      <c r="L3932" t="s">
        <v>21</v>
      </c>
      <c r="M3932" s="5">
        <v>1490.72</v>
      </c>
    </row>
    <row r="3933" spans="1:13" x14ac:dyDescent="0.15">
      <c r="A3933" s="2">
        <v>45460</v>
      </c>
      <c r="B3933" s="3">
        <f t="shared" si="185"/>
        <v>2024</v>
      </c>
      <c r="C3933" t="str">
        <f t="shared" si="183"/>
        <v>2023-2024</v>
      </c>
      <c r="D3933" t="s">
        <v>148</v>
      </c>
      <c r="E3933" t="s">
        <v>78</v>
      </c>
      <c r="F3933" t="str">
        <f t="shared" si="184"/>
        <v>New South Wales</v>
      </c>
      <c r="G3933" t="s">
        <v>10</v>
      </c>
      <c r="H3933">
        <v>2350</v>
      </c>
      <c r="I3933" t="s">
        <v>11</v>
      </c>
      <c r="J3933" t="s">
        <v>68</v>
      </c>
      <c r="K3933" t="s">
        <v>150</v>
      </c>
      <c r="L3933" t="s">
        <v>18</v>
      </c>
      <c r="M3933" s="5">
        <v>1491.2399999999998</v>
      </c>
    </row>
    <row r="3934" spans="1:13" x14ac:dyDescent="0.15">
      <c r="A3934" s="2">
        <v>45307</v>
      </c>
      <c r="B3934" s="3">
        <f t="shared" si="185"/>
        <v>2024</v>
      </c>
      <c r="C3934" t="str">
        <f t="shared" si="183"/>
        <v>2023-2024</v>
      </c>
      <c r="D3934" t="s">
        <v>148</v>
      </c>
      <c r="E3934" t="s">
        <v>78</v>
      </c>
      <c r="F3934" t="str">
        <f t="shared" si="184"/>
        <v>New South Wales</v>
      </c>
      <c r="G3934" t="s">
        <v>10</v>
      </c>
      <c r="H3934">
        <v>2350</v>
      </c>
      <c r="I3934" t="s">
        <v>11</v>
      </c>
      <c r="J3934" t="s">
        <v>68</v>
      </c>
      <c r="K3934" t="s">
        <v>150</v>
      </c>
      <c r="L3934" t="s">
        <v>18</v>
      </c>
      <c r="M3934" s="5">
        <v>1492.09</v>
      </c>
    </row>
    <row r="3935" spans="1:13" x14ac:dyDescent="0.15">
      <c r="A3935" s="2">
        <v>45447</v>
      </c>
      <c r="B3935" s="3">
        <f t="shared" si="185"/>
        <v>2024</v>
      </c>
      <c r="C3935" t="str">
        <f t="shared" si="183"/>
        <v>2023-2024</v>
      </c>
      <c r="D3935" t="s">
        <v>147</v>
      </c>
      <c r="E3935" t="s">
        <v>44</v>
      </c>
      <c r="F3935" t="str">
        <f t="shared" si="184"/>
        <v>Victoria</v>
      </c>
      <c r="G3935" t="s">
        <v>45</v>
      </c>
      <c r="H3935">
        <v>3066</v>
      </c>
      <c r="I3935" t="s">
        <v>11</v>
      </c>
      <c r="J3935" t="s">
        <v>46</v>
      </c>
      <c r="K3935" t="s">
        <v>150</v>
      </c>
      <c r="L3935" t="s">
        <v>18</v>
      </c>
      <c r="M3935" s="5">
        <v>1493.2400000000002</v>
      </c>
    </row>
    <row r="3936" spans="1:13" x14ac:dyDescent="0.15">
      <c r="A3936" s="2">
        <v>45282</v>
      </c>
      <c r="B3936" s="3">
        <f t="shared" si="185"/>
        <v>2024</v>
      </c>
      <c r="C3936" t="str">
        <f t="shared" si="183"/>
        <v>2023-2024</v>
      </c>
      <c r="D3936" t="s">
        <v>148</v>
      </c>
      <c r="E3936" t="s">
        <v>124</v>
      </c>
      <c r="F3936" t="str">
        <f t="shared" si="184"/>
        <v>New South Wales</v>
      </c>
      <c r="G3936" t="s">
        <v>10</v>
      </c>
      <c r="H3936">
        <v>2015</v>
      </c>
      <c r="I3936" t="s">
        <v>11</v>
      </c>
      <c r="J3936" t="s">
        <v>12</v>
      </c>
      <c r="K3936" t="s">
        <v>150</v>
      </c>
      <c r="L3936" t="s">
        <v>18</v>
      </c>
      <c r="M3936" s="5">
        <v>1497.97</v>
      </c>
    </row>
    <row r="3937" spans="1:13" x14ac:dyDescent="0.15">
      <c r="A3937" s="2">
        <v>45310</v>
      </c>
      <c r="B3937" s="3">
        <f t="shared" si="185"/>
        <v>2024</v>
      </c>
      <c r="C3937" t="str">
        <f t="shared" si="183"/>
        <v>2023-2024</v>
      </c>
      <c r="D3937" t="s">
        <v>148</v>
      </c>
      <c r="E3937" t="s">
        <v>73</v>
      </c>
      <c r="F3937" t="str">
        <f t="shared" si="184"/>
        <v>Victoria</v>
      </c>
      <c r="G3937" t="s">
        <v>45</v>
      </c>
      <c r="H3937">
        <v>3136</v>
      </c>
      <c r="I3937" t="s">
        <v>11</v>
      </c>
      <c r="J3937" t="s">
        <v>63</v>
      </c>
      <c r="K3937" t="s">
        <v>153</v>
      </c>
      <c r="L3937" t="s">
        <v>16</v>
      </c>
      <c r="M3937" s="5">
        <v>1500.08</v>
      </c>
    </row>
    <row r="3938" spans="1:13" x14ac:dyDescent="0.15">
      <c r="A3938" s="2">
        <v>45452</v>
      </c>
      <c r="B3938" s="3">
        <f t="shared" si="185"/>
        <v>2024</v>
      </c>
      <c r="C3938" t="str">
        <f t="shared" si="183"/>
        <v>2023-2024</v>
      </c>
      <c r="D3938" t="s">
        <v>147</v>
      </c>
      <c r="E3938" t="s">
        <v>75</v>
      </c>
      <c r="F3938" t="str">
        <f t="shared" si="184"/>
        <v>Victoria</v>
      </c>
      <c r="G3938" t="s">
        <v>45</v>
      </c>
      <c r="H3938">
        <v>3630</v>
      </c>
      <c r="I3938" t="s">
        <v>11</v>
      </c>
      <c r="J3938" t="s">
        <v>55</v>
      </c>
      <c r="K3938" t="s">
        <v>150</v>
      </c>
      <c r="L3938" t="s">
        <v>18</v>
      </c>
      <c r="M3938" s="5">
        <v>1501.3999999999999</v>
      </c>
    </row>
    <row r="3939" spans="1:13" x14ac:dyDescent="0.15">
      <c r="A3939" s="2">
        <v>44999</v>
      </c>
      <c r="B3939" s="3">
        <f t="shared" si="185"/>
        <v>2023</v>
      </c>
      <c r="C3939" t="str">
        <f t="shared" si="183"/>
        <v>2022-2023</v>
      </c>
      <c r="D3939" t="s">
        <v>147</v>
      </c>
      <c r="E3939" t="s">
        <v>137</v>
      </c>
      <c r="F3939" t="str">
        <f t="shared" si="184"/>
        <v>New South Wales</v>
      </c>
      <c r="G3939" t="s">
        <v>10</v>
      </c>
      <c r="H3939">
        <v>2031</v>
      </c>
      <c r="I3939" t="s">
        <v>11</v>
      </c>
      <c r="J3939" t="s">
        <v>12</v>
      </c>
      <c r="K3939" t="s">
        <v>155</v>
      </c>
      <c r="L3939" t="s">
        <v>20</v>
      </c>
      <c r="M3939" s="5">
        <v>1513.3800000000006</v>
      </c>
    </row>
    <row r="3940" spans="1:13" x14ac:dyDescent="0.15">
      <c r="A3940" s="2">
        <v>45281</v>
      </c>
      <c r="B3940" s="3">
        <f t="shared" si="185"/>
        <v>2024</v>
      </c>
      <c r="C3940" t="str">
        <f t="shared" si="183"/>
        <v>2023-2024</v>
      </c>
      <c r="D3940" t="s">
        <v>147</v>
      </c>
      <c r="E3940" t="s">
        <v>62</v>
      </c>
      <c r="F3940" t="str">
        <f t="shared" si="184"/>
        <v>Victoria</v>
      </c>
      <c r="G3940" t="s">
        <v>45</v>
      </c>
      <c r="H3940">
        <v>3134</v>
      </c>
      <c r="I3940" t="s">
        <v>11</v>
      </c>
      <c r="J3940" t="s">
        <v>63</v>
      </c>
      <c r="K3940" t="s">
        <v>150</v>
      </c>
      <c r="L3940" t="s">
        <v>18</v>
      </c>
      <c r="M3940" s="5">
        <v>1513.91</v>
      </c>
    </row>
    <row r="3941" spans="1:13" x14ac:dyDescent="0.15">
      <c r="A3941" s="2">
        <v>45308</v>
      </c>
      <c r="B3941" s="3">
        <f t="shared" si="185"/>
        <v>2024</v>
      </c>
      <c r="C3941" t="str">
        <f t="shared" si="183"/>
        <v>2023-2024</v>
      </c>
      <c r="D3941" t="s">
        <v>147</v>
      </c>
      <c r="E3941" t="s">
        <v>139</v>
      </c>
      <c r="F3941" t="str">
        <f t="shared" si="184"/>
        <v>New South Wales</v>
      </c>
      <c r="G3941" t="s">
        <v>10</v>
      </c>
      <c r="H3941">
        <v>2020</v>
      </c>
      <c r="I3941" t="s">
        <v>11</v>
      </c>
      <c r="J3941" t="s">
        <v>12</v>
      </c>
      <c r="K3941" t="s">
        <v>152</v>
      </c>
      <c r="L3941" t="s">
        <v>13</v>
      </c>
      <c r="M3941" s="5">
        <v>1517.0400000000022</v>
      </c>
    </row>
    <row r="3942" spans="1:13" x14ac:dyDescent="0.15">
      <c r="A3942" s="2">
        <v>45009</v>
      </c>
      <c r="B3942" s="3">
        <f t="shared" si="185"/>
        <v>2023</v>
      </c>
      <c r="C3942" t="str">
        <f t="shared" si="183"/>
        <v>2022-2023</v>
      </c>
      <c r="D3942" t="s">
        <v>147</v>
      </c>
      <c r="E3942" t="s">
        <v>42</v>
      </c>
      <c r="F3942" t="str">
        <f t="shared" si="184"/>
        <v>Queensland</v>
      </c>
      <c r="G3942" t="s">
        <v>35</v>
      </c>
      <c r="H3942">
        <v>4053</v>
      </c>
      <c r="I3942" t="s">
        <v>11</v>
      </c>
      <c r="J3942" t="s">
        <v>43</v>
      </c>
      <c r="K3942" t="s">
        <v>150</v>
      </c>
      <c r="L3942" t="s">
        <v>18</v>
      </c>
      <c r="M3942" s="5">
        <v>1519.16</v>
      </c>
    </row>
    <row r="3943" spans="1:13" x14ac:dyDescent="0.15">
      <c r="A3943" s="2">
        <v>45321</v>
      </c>
      <c r="B3943" s="3">
        <f t="shared" si="185"/>
        <v>2024</v>
      </c>
      <c r="C3943" t="str">
        <f t="shared" si="183"/>
        <v>2023-2024</v>
      </c>
      <c r="D3943" t="s">
        <v>147</v>
      </c>
      <c r="E3943" t="s">
        <v>97</v>
      </c>
      <c r="F3943" t="str">
        <f t="shared" si="184"/>
        <v>Tasmania</v>
      </c>
      <c r="G3943" t="s">
        <v>70</v>
      </c>
      <c r="H3943">
        <v>7250</v>
      </c>
      <c r="I3943" t="s">
        <v>11</v>
      </c>
      <c r="J3943" t="s">
        <v>71</v>
      </c>
      <c r="K3943" t="s">
        <v>151</v>
      </c>
      <c r="L3943" t="s">
        <v>21</v>
      </c>
      <c r="M3943" s="5">
        <v>1522.7399999999998</v>
      </c>
    </row>
    <row r="3944" spans="1:13" x14ac:dyDescent="0.15">
      <c r="A3944" s="2">
        <v>45218</v>
      </c>
      <c r="B3944" s="3">
        <f t="shared" si="185"/>
        <v>2024</v>
      </c>
      <c r="C3944" t="str">
        <f t="shared" si="183"/>
        <v>2023-2024</v>
      </c>
      <c r="D3944" t="s">
        <v>147</v>
      </c>
      <c r="E3944" t="s">
        <v>131</v>
      </c>
      <c r="F3944" t="str">
        <f t="shared" si="184"/>
        <v>Western Australia</v>
      </c>
      <c r="G3944" t="s">
        <v>48</v>
      </c>
      <c r="H3944">
        <v>6530</v>
      </c>
      <c r="I3944" t="s">
        <v>11</v>
      </c>
      <c r="J3944" t="s">
        <v>77</v>
      </c>
      <c r="K3944" t="s">
        <v>151</v>
      </c>
      <c r="L3944" t="s">
        <v>21</v>
      </c>
      <c r="M3944" s="5">
        <v>1532.53</v>
      </c>
    </row>
    <row r="3945" spans="1:13" x14ac:dyDescent="0.15">
      <c r="A3945" s="2">
        <v>45315</v>
      </c>
      <c r="B3945" s="3">
        <f t="shared" si="185"/>
        <v>2024</v>
      </c>
      <c r="C3945" t="str">
        <f t="shared" si="183"/>
        <v>2023-2024</v>
      </c>
      <c r="D3945" t="s">
        <v>148</v>
      </c>
      <c r="E3945" t="s">
        <v>124</v>
      </c>
      <c r="F3945" t="str">
        <f t="shared" si="184"/>
        <v>New South Wales</v>
      </c>
      <c r="G3945" t="s">
        <v>10</v>
      </c>
      <c r="H3945">
        <v>2015</v>
      </c>
      <c r="I3945" t="s">
        <v>11</v>
      </c>
      <c r="J3945" t="s">
        <v>12</v>
      </c>
      <c r="K3945" t="s">
        <v>154</v>
      </c>
      <c r="L3945" t="s">
        <v>14</v>
      </c>
      <c r="M3945" s="5">
        <v>1540.18</v>
      </c>
    </row>
    <row r="3946" spans="1:13" x14ac:dyDescent="0.15">
      <c r="A3946" s="2">
        <v>45470</v>
      </c>
      <c r="B3946" s="3">
        <f t="shared" si="185"/>
        <v>2024</v>
      </c>
      <c r="C3946" t="str">
        <f t="shared" si="183"/>
        <v>2023-2024</v>
      </c>
      <c r="D3946" t="s">
        <v>147</v>
      </c>
      <c r="E3946" t="s">
        <v>114</v>
      </c>
      <c r="F3946" t="str">
        <f t="shared" si="184"/>
        <v>Victoria</v>
      </c>
      <c r="G3946" t="s">
        <v>45</v>
      </c>
      <c r="H3946">
        <v>3551</v>
      </c>
      <c r="I3946" t="s">
        <v>11</v>
      </c>
      <c r="J3946" t="s">
        <v>60</v>
      </c>
      <c r="K3946" t="s">
        <v>151</v>
      </c>
      <c r="L3946" t="s">
        <v>21</v>
      </c>
      <c r="M3946" s="5">
        <v>1548.9099999999999</v>
      </c>
    </row>
    <row r="3947" spans="1:13" x14ac:dyDescent="0.15">
      <c r="A3947" s="2">
        <v>45142</v>
      </c>
      <c r="B3947" s="3">
        <f t="shared" si="185"/>
        <v>2024</v>
      </c>
      <c r="C3947" t="str">
        <f t="shared" si="183"/>
        <v>2023-2024</v>
      </c>
      <c r="D3947" t="s">
        <v>147</v>
      </c>
      <c r="E3947" t="s">
        <v>103</v>
      </c>
      <c r="F3947" t="str">
        <f t="shared" si="184"/>
        <v>Queensland</v>
      </c>
      <c r="G3947" t="s">
        <v>35</v>
      </c>
      <c r="H3947">
        <v>4509</v>
      </c>
      <c r="I3947" t="s">
        <v>11</v>
      </c>
      <c r="J3947" t="s">
        <v>104</v>
      </c>
      <c r="K3947" t="s">
        <v>157</v>
      </c>
      <c r="L3947" t="s">
        <v>22</v>
      </c>
      <c r="M3947" s="5">
        <v>1550.3300000000002</v>
      </c>
    </row>
    <row r="3948" spans="1:13" x14ac:dyDescent="0.15">
      <c r="A3948" s="2">
        <v>45649</v>
      </c>
      <c r="B3948" s="3">
        <f t="shared" si="185"/>
        <v>2025</v>
      </c>
      <c r="C3948" t="str">
        <f t="shared" si="183"/>
        <v>2024-2025</v>
      </c>
      <c r="D3948" t="s">
        <v>148</v>
      </c>
      <c r="E3948" t="s">
        <v>40</v>
      </c>
      <c r="F3948" t="str">
        <f t="shared" si="184"/>
        <v>New South Wales</v>
      </c>
      <c r="G3948" t="s">
        <v>10</v>
      </c>
      <c r="H3948">
        <v>2116</v>
      </c>
      <c r="I3948" t="s">
        <v>11</v>
      </c>
      <c r="J3948" t="s">
        <v>27</v>
      </c>
      <c r="K3948" t="s">
        <v>154</v>
      </c>
      <c r="L3948" t="s">
        <v>14</v>
      </c>
      <c r="M3948" s="5">
        <v>1552.36</v>
      </c>
    </row>
    <row r="3949" spans="1:13" x14ac:dyDescent="0.15">
      <c r="A3949" s="2">
        <v>45383</v>
      </c>
      <c r="B3949" s="3">
        <f t="shared" si="185"/>
        <v>2024</v>
      </c>
      <c r="C3949" t="str">
        <f t="shared" si="183"/>
        <v>2023-2024</v>
      </c>
      <c r="D3949" t="s">
        <v>148</v>
      </c>
      <c r="E3949" t="s">
        <v>34</v>
      </c>
      <c r="F3949" t="str">
        <f t="shared" si="184"/>
        <v>Queensland</v>
      </c>
      <c r="G3949" t="s">
        <v>35</v>
      </c>
      <c r="H3949">
        <v>4802</v>
      </c>
      <c r="I3949" t="s">
        <v>11</v>
      </c>
      <c r="J3949" t="s">
        <v>36</v>
      </c>
      <c r="K3949" t="s">
        <v>153</v>
      </c>
      <c r="L3949" t="s">
        <v>16</v>
      </c>
      <c r="M3949" s="5">
        <v>1552.4099999999996</v>
      </c>
    </row>
    <row r="3950" spans="1:13" x14ac:dyDescent="0.15">
      <c r="A3950" s="2">
        <v>45227</v>
      </c>
      <c r="B3950" s="3">
        <f t="shared" si="185"/>
        <v>2024</v>
      </c>
      <c r="C3950" t="str">
        <f t="shared" si="183"/>
        <v>2023-2024</v>
      </c>
      <c r="D3950" t="s">
        <v>147</v>
      </c>
      <c r="E3950" t="s">
        <v>115</v>
      </c>
      <c r="F3950" t="str">
        <f t="shared" si="184"/>
        <v>Western Australia</v>
      </c>
      <c r="G3950" t="s">
        <v>48</v>
      </c>
      <c r="H3950">
        <v>6280</v>
      </c>
      <c r="I3950" t="s">
        <v>11</v>
      </c>
      <c r="J3950" t="s">
        <v>94</v>
      </c>
      <c r="K3950" t="s">
        <v>155</v>
      </c>
      <c r="L3950" t="s">
        <v>20</v>
      </c>
      <c r="M3950" s="5">
        <v>1554.86</v>
      </c>
    </row>
    <row r="3951" spans="1:13" x14ac:dyDescent="0.15">
      <c r="A3951" s="2">
        <v>45020</v>
      </c>
      <c r="B3951" s="3">
        <f t="shared" si="185"/>
        <v>2023</v>
      </c>
      <c r="C3951" t="str">
        <f t="shared" si="183"/>
        <v>2022-2023</v>
      </c>
      <c r="D3951" t="s">
        <v>147</v>
      </c>
      <c r="E3951" t="s">
        <v>75</v>
      </c>
      <c r="F3951" t="str">
        <f t="shared" si="184"/>
        <v>Victoria</v>
      </c>
      <c r="G3951" t="s">
        <v>45</v>
      </c>
      <c r="H3951">
        <v>3630</v>
      </c>
      <c r="I3951" t="s">
        <v>11</v>
      </c>
      <c r="J3951" t="s">
        <v>55</v>
      </c>
      <c r="K3951" t="s">
        <v>149</v>
      </c>
      <c r="L3951" t="s">
        <v>15</v>
      </c>
      <c r="M3951" s="5">
        <v>1564.75</v>
      </c>
    </row>
    <row r="3952" spans="1:13" x14ac:dyDescent="0.15">
      <c r="A3952" s="2">
        <v>45054</v>
      </c>
      <c r="B3952" s="3">
        <f t="shared" si="185"/>
        <v>2023</v>
      </c>
      <c r="C3952" t="str">
        <f t="shared" si="183"/>
        <v>2022-2023</v>
      </c>
      <c r="D3952" t="s">
        <v>147</v>
      </c>
      <c r="E3952" t="s">
        <v>28</v>
      </c>
      <c r="F3952" t="str">
        <f t="shared" si="184"/>
        <v>Northern Territory</v>
      </c>
      <c r="G3952" t="s">
        <v>29</v>
      </c>
      <c r="H3952">
        <v>800</v>
      </c>
      <c r="I3952" t="s">
        <v>11</v>
      </c>
      <c r="J3952" t="s">
        <v>30</v>
      </c>
      <c r="K3952" t="s">
        <v>155</v>
      </c>
      <c r="L3952" t="s">
        <v>20</v>
      </c>
      <c r="M3952" s="5">
        <v>1571.03</v>
      </c>
    </row>
    <row r="3953" spans="1:13" x14ac:dyDescent="0.15">
      <c r="A3953" s="2">
        <v>45292</v>
      </c>
      <c r="B3953" s="3">
        <f t="shared" si="185"/>
        <v>2024</v>
      </c>
      <c r="C3953" t="str">
        <f t="shared" si="183"/>
        <v>2023-2024</v>
      </c>
      <c r="D3953" t="s">
        <v>147</v>
      </c>
      <c r="E3953" t="s">
        <v>112</v>
      </c>
      <c r="F3953" t="str">
        <f t="shared" si="184"/>
        <v>Victoria</v>
      </c>
      <c r="G3953" t="s">
        <v>45</v>
      </c>
      <c r="H3953">
        <v>3076</v>
      </c>
      <c r="I3953" t="s">
        <v>11</v>
      </c>
      <c r="J3953" t="s">
        <v>46</v>
      </c>
      <c r="K3953" t="s">
        <v>150</v>
      </c>
      <c r="L3953" t="s">
        <v>18</v>
      </c>
      <c r="M3953" s="5">
        <v>1572.1400000000003</v>
      </c>
    </row>
    <row r="3954" spans="1:13" x14ac:dyDescent="0.15">
      <c r="A3954" s="2">
        <v>45073</v>
      </c>
      <c r="B3954" s="3">
        <f t="shared" si="185"/>
        <v>2023</v>
      </c>
      <c r="C3954" t="str">
        <f t="shared" si="183"/>
        <v>2022-2023</v>
      </c>
      <c r="D3954" t="s">
        <v>147</v>
      </c>
      <c r="E3954" t="s">
        <v>109</v>
      </c>
      <c r="F3954" t="str">
        <f t="shared" si="184"/>
        <v>New South Wales</v>
      </c>
      <c r="G3954" t="s">
        <v>10</v>
      </c>
      <c r="H3954">
        <v>2480</v>
      </c>
      <c r="I3954" t="s">
        <v>11</v>
      </c>
      <c r="J3954" t="s">
        <v>68</v>
      </c>
      <c r="K3954" t="s">
        <v>150</v>
      </c>
      <c r="L3954" t="s">
        <v>18</v>
      </c>
      <c r="M3954" s="5">
        <v>1574.01</v>
      </c>
    </row>
    <row r="3955" spans="1:13" x14ac:dyDescent="0.15">
      <c r="A3955" s="2">
        <v>45548</v>
      </c>
      <c r="B3955" s="3">
        <f t="shared" si="185"/>
        <v>2025</v>
      </c>
      <c r="C3955" t="str">
        <f t="shared" si="183"/>
        <v>2024-2025</v>
      </c>
      <c r="D3955" t="s">
        <v>148</v>
      </c>
      <c r="E3955" t="s">
        <v>56</v>
      </c>
      <c r="F3955" t="str">
        <f t="shared" si="184"/>
        <v>Northern Territory</v>
      </c>
      <c r="G3955" t="s">
        <v>29</v>
      </c>
      <c r="H3955">
        <v>870</v>
      </c>
      <c r="I3955" t="s">
        <v>11</v>
      </c>
      <c r="J3955" t="s">
        <v>30</v>
      </c>
      <c r="K3955" t="s">
        <v>150</v>
      </c>
      <c r="L3955" t="s">
        <v>18</v>
      </c>
      <c r="M3955" s="5">
        <v>1574.3799999999999</v>
      </c>
    </row>
    <row r="3956" spans="1:13" x14ac:dyDescent="0.15">
      <c r="A3956" s="2">
        <v>45212</v>
      </c>
      <c r="B3956" s="3">
        <f t="shared" si="185"/>
        <v>2024</v>
      </c>
      <c r="C3956" t="str">
        <f t="shared" si="183"/>
        <v>2023-2024</v>
      </c>
      <c r="D3956" t="s">
        <v>147</v>
      </c>
      <c r="E3956" t="s">
        <v>74</v>
      </c>
      <c r="F3956" t="str">
        <f t="shared" si="184"/>
        <v>South Australia</v>
      </c>
      <c r="G3956" t="s">
        <v>32</v>
      </c>
      <c r="H3956">
        <v>5043</v>
      </c>
      <c r="I3956" t="s">
        <v>11</v>
      </c>
      <c r="J3956" t="s">
        <v>33</v>
      </c>
      <c r="K3956" t="s">
        <v>153</v>
      </c>
      <c r="L3956" t="s">
        <v>16</v>
      </c>
      <c r="M3956" s="5">
        <v>1576.86</v>
      </c>
    </row>
    <row r="3957" spans="1:13" x14ac:dyDescent="0.15">
      <c r="A3957" s="2">
        <v>45213</v>
      </c>
      <c r="B3957" s="3">
        <f t="shared" si="185"/>
        <v>2024</v>
      </c>
      <c r="C3957" t="str">
        <f t="shared" si="183"/>
        <v>2023-2024</v>
      </c>
      <c r="D3957" t="s">
        <v>147</v>
      </c>
      <c r="E3957" t="s">
        <v>88</v>
      </c>
      <c r="F3957" t="str">
        <f t="shared" si="184"/>
        <v>South Australia</v>
      </c>
      <c r="G3957" t="s">
        <v>32</v>
      </c>
      <c r="H3957">
        <v>5011</v>
      </c>
      <c r="I3957" t="s">
        <v>11</v>
      </c>
      <c r="J3957" t="s">
        <v>33</v>
      </c>
      <c r="K3957" t="s">
        <v>151</v>
      </c>
      <c r="L3957" t="s">
        <v>21</v>
      </c>
      <c r="M3957" s="5">
        <v>1587.5</v>
      </c>
    </row>
    <row r="3958" spans="1:13" x14ac:dyDescent="0.15">
      <c r="A3958" s="2">
        <v>45482</v>
      </c>
      <c r="B3958" s="3">
        <f t="shared" si="185"/>
        <v>2025</v>
      </c>
      <c r="C3958" t="str">
        <f t="shared" si="183"/>
        <v>2024-2025</v>
      </c>
      <c r="D3958" t="s">
        <v>147</v>
      </c>
      <c r="E3958" t="s">
        <v>57</v>
      </c>
      <c r="F3958" t="str">
        <f t="shared" si="184"/>
        <v>New South Wales</v>
      </c>
      <c r="G3958" t="s">
        <v>10</v>
      </c>
      <c r="H3958">
        <v>2560</v>
      </c>
      <c r="I3958" t="s">
        <v>11</v>
      </c>
      <c r="J3958" t="s">
        <v>58</v>
      </c>
      <c r="K3958" t="s">
        <v>150</v>
      </c>
      <c r="L3958" t="s">
        <v>18</v>
      </c>
      <c r="M3958" s="5">
        <v>1590.76</v>
      </c>
    </row>
    <row r="3959" spans="1:13" x14ac:dyDescent="0.15">
      <c r="A3959" s="2">
        <v>45556</v>
      </c>
      <c r="B3959" s="3">
        <f t="shared" si="185"/>
        <v>2025</v>
      </c>
      <c r="C3959" t="str">
        <f t="shared" si="183"/>
        <v>2024-2025</v>
      </c>
      <c r="D3959" t="s">
        <v>147</v>
      </c>
      <c r="E3959" t="s">
        <v>75</v>
      </c>
      <c r="F3959" t="str">
        <f t="shared" si="184"/>
        <v>Victoria</v>
      </c>
      <c r="G3959" t="s">
        <v>45</v>
      </c>
      <c r="H3959">
        <v>3630</v>
      </c>
      <c r="I3959" t="s">
        <v>11</v>
      </c>
      <c r="J3959" t="s">
        <v>55</v>
      </c>
      <c r="K3959" t="s">
        <v>151</v>
      </c>
      <c r="L3959" t="s">
        <v>21</v>
      </c>
      <c r="M3959" s="5">
        <v>1591.8200000000004</v>
      </c>
    </row>
    <row r="3960" spans="1:13" x14ac:dyDescent="0.15">
      <c r="A3960" s="2">
        <v>45051</v>
      </c>
      <c r="B3960" s="3">
        <f t="shared" si="185"/>
        <v>2023</v>
      </c>
      <c r="C3960" t="str">
        <f t="shared" si="183"/>
        <v>2022-2023</v>
      </c>
      <c r="D3960" t="s">
        <v>147</v>
      </c>
      <c r="E3960" t="s">
        <v>39</v>
      </c>
      <c r="F3960" t="str">
        <f t="shared" si="184"/>
        <v>South Australia</v>
      </c>
      <c r="G3960" t="s">
        <v>32</v>
      </c>
      <c r="H3960">
        <v>5343</v>
      </c>
      <c r="I3960" t="s">
        <v>11</v>
      </c>
      <c r="J3960" t="s">
        <v>38</v>
      </c>
      <c r="K3960" t="s">
        <v>150</v>
      </c>
      <c r="L3960" t="s">
        <v>18</v>
      </c>
      <c r="M3960" s="5">
        <v>1596.6399999999999</v>
      </c>
    </row>
    <row r="3961" spans="1:13" x14ac:dyDescent="0.15">
      <c r="A3961" s="2">
        <v>45251</v>
      </c>
      <c r="B3961" s="3">
        <f t="shared" si="185"/>
        <v>2024</v>
      </c>
      <c r="C3961" t="str">
        <f t="shared" si="183"/>
        <v>2023-2024</v>
      </c>
      <c r="D3961" t="s">
        <v>148</v>
      </c>
      <c r="E3961" t="s">
        <v>138</v>
      </c>
      <c r="F3961" t="str">
        <f t="shared" si="184"/>
        <v>Queensland</v>
      </c>
      <c r="G3961" t="s">
        <v>35</v>
      </c>
      <c r="H3961">
        <v>4558</v>
      </c>
      <c r="I3961" t="s">
        <v>11</v>
      </c>
      <c r="J3961" t="s">
        <v>120</v>
      </c>
      <c r="K3961" t="s">
        <v>150</v>
      </c>
      <c r="L3961" t="s">
        <v>18</v>
      </c>
      <c r="M3961" s="5">
        <v>1599.8400000000004</v>
      </c>
    </row>
    <row r="3962" spans="1:13" x14ac:dyDescent="0.15">
      <c r="A3962" s="2">
        <v>45077</v>
      </c>
      <c r="B3962" s="3">
        <f t="shared" si="185"/>
        <v>2023</v>
      </c>
      <c r="C3962" t="str">
        <f t="shared" si="183"/>
        <v>2022-2023</v>
      </c>
      <c r="D3962" t="s">
        <v>148</v>
      </c>
      <c r="E3962" t="s">
        <v>40</v>
      </c>
      <c r="F3962" t="str">
        <f t="shared" si="184"/>
        <v>New South Wales</v>
      </c>
      <c r="G3962" t="s">
        <v>10</v>
      </c>
      <c r="H3962">
        <v>2116</v>
      </c>
      <c r="I3962" t="s">
        <v>11</v>
      </c>
      <c r="J3962" t="s">
        <v>27</v>
      </c>
      <c r="K3962" t="s">
        <v>150</v>
      </c>
      <c r="L3962" t="s">
        <v>18</v>
      </c>
      <c r="M3962" s="5">
        <v>1599.9899999999998</v>
      </c>
    </row>
    <row r="3963" spans="1:13" x14ac:dyDescent="0.15">
      <c r="A3963" s="2">
        <v>45015</v>
      </c>
      <c r="B3963" s="3">
        <f t="shared" si="185"/>
        <v>2023</v>
      </c>
      <c r="C3963" t="str">
        <f t="shared" si="183"/>
        <v>2022-2023</v>
      </c>
      <c r="D3963" t="s">
        <v>147</v>
      </c>
      <c r="E3963" t="s">
        <v>24</v>
      </c>
      <c r="F3963" t="str">
        <f t="shared" si="184"/>
        <v>New South Wales</v>
      </c>
      <c r="G3963" t="s">
        <v>10</v>
      </c>
      <c r="H3963">
        <v>2795</v>
      </c>
      <c r="I3963" t="s">
        <v>11</v>
      </c>
      <c r="J3963" t="s">
        <v>25</v>
      </c>
      <c r="K3963" t="s">
        <v>155</v>
      </c>
      <c r="L3963" t="s">
        <v>20</v>
      </c>
      <c r="M3963" s="5">
        <v>1601.73</v>
      </c>
    </row>
    <row r="3964" spans="1:13" x14ac:dyDescent="0.15">
      <c r="A3964" s="2">
        <v>45442</v>
      </c>
      <c r="B3964" s="3">
        <f t="shared" si="185"/>
        <v>2024</v>
      </c>
      <c r="C3964" t="str">
        <f t="shared" si="183"/>
        <v>2023-2024</v>
      </c>
      <c r="D3964" t="s">
        <v>147</v>
      </c>
      <c r="E3964" t="s">
        <v>112</v>
      </c>
      <c r="F3964" t="str">
        <f t="shared" si="184"/>
        <v>Victoria</v>
      </c>
      <c r="G3964" t="s">
        <v>45</v>
      </c>
      <c r="H3964">
        <v>3076</v>
      </c>
      <c r="I3964" t="s">
        <v>11</v>
      </c>
      <c r="J3964" t="s">
        <v>46</v>
      </c>
      <c r="K3964" t="s">
        <v>157</v>
      </c>
      <c r="L3964" t="s">
        <v>22</v>
      </c>
      <c r="M3964" s="5">
        <v>1606.3</v>
      </c>
    </row>
    <row r="3965" spans="1:13" x14ac:dyDescent="0.15">
      <c r="A3965" s="2">
        <v>45295</v>
      </c>
      <c r="B3965" s="3">
        <f t="shared" si="185"/>
        <v>2024</v>
      </c>
      <c r="C3965" t="str">
        <f t="shared" si="183"/>
        <v>2023-2024</v>
      </c>
      <c r="D3965" t="s">
        <v>147</v>
      </c>
      <c r="E3965" t="s">
        <v>9</v>
      </c>
      <c r="F3965" t="str">
        <f t="shared" si="184"/>
        <v>New South Wales</v>
      </c>
      <c r="G3965" t="s">
        <v>10</v>
      </c>
      <c r="H3965">
        <v>2067</v>
      </c>
      <c r="I3965" t="s">
        <v>11</v>
      </c>
      <c r="J3965" t="s">
        <v>12</v>
      </c>
      <c r="K3965" t="s">
        <v>153</v>
      </c>
      <c r="L3965" t="s">
        <v>16</v>
      </c>
      <c r="M3965" s="5">
        <v>1607.1399999999999</v>
      </c>
    </row>
    <row r="3966" spans="1:13" x14ac:dyDescent="0.15">
      <c r="A3966" s="2">
        <v>45347</v>
      </c>
      <c r="B3966" s="3">
        <f t="shared" si="185"/>
        <v>2024</v>
      </c>
      <c r="C3966" t="str">
        <f t="shared" si="183"/>
        <v>2023-2024</v>
      </c>
      <c r="D3966" t="s">
        <v>147</v>
      </c>
      <c r="E3966" t="s">
        <v>107</v>
      </c>
      <c r="F3966" t="str">
        <f t="shared" si="184"/>
        <v>Queensland</v>
      </c>
      <c r="G3966" t="s">
        <v>35</v>
      </c>
      <c r="H3966">
        <v>4220</v>
      </c>
      <c r="I3966" t="s">
        <v>11</v>
      </c>
      <c r="J3966" t="s">
        <v>104</v>
      </c>
      <c r="K3966" t="s">
        <v>151</v>
      </c>
      <c r="L3966" t="s">
        <v>21</v>
      </c>
      <c r="M3966" s="5">
        <v>1610.69</v>
      </c>
    </row>
    <row r="3967" spans="1:13" x14ac:dyDescent="0.15">
      <c r="A3967" s="2">
        <v>45028</v>
      </c>
      <c r="B3967" s="3">
        <f t="shared" si="185"/>
        <v>2023</v>
      </c>
      <c r="C3967" t="str">
        <f t="shared" si="183"/>
        <v>2022-2023</v>
      </c>
      <c r="D3967" t="s">
        <v>147</v>
      </c>
      <c r="E3967" t="s">
        <v>112</v>
      </c>
      <c r="F3967" t="str">
        <f t="shared" si="184"/>
        <v>Victoria</v>
      </c>
      <c r="G3967" t="s">
        <v>45</v>
      </c>
      <c r="H3967">
        <v>3076</v>
      </c>
      <c r="I3967" t="s">
        <v>11</v>
      </c>
      <c r="J3967" t="s">
        <v>46</v>
      </c>
      <c r="K3967" t="s">
        <v>153</v>
      </c>
      <c r="L3967" t="s">
        <v>16</v>
      </c>
      <c r="M3967" s="5">
        <v>1612.65</v>
      </c>
    </row>
    <row r="3968" spans="1:13" x14ac:dyDescent="0.15">
      <c r="A3968" s="2">
        <v>45612</v>
      </c>
      <c r="B3968" s="3">
        <f t="shared" si="185"/>
        <v>2025</v>
      </c>
      <c r="C3968" t="str">
        <f t="shared" si="183"/>
        <v>2024-2025</v>
      </c>
      <c r="D3968" t="s">
        <v>147</v>
      </c>
      <c r="E3968" t="s">
        <v>42</v>
      </c>
      <c r="F3968" t="str">
        <f t="shared" si="184"/>
        <v>Queensland</v>
      </c>
      <c r="G3968" t="s">
        <v>35</v>
      </c>
      <c r="H3968">
        <v>4053</v>
      </c>
      <c r="I3968" t="s">
        <v>11</v>
      </c>
      <c r="J3968" t="s">
        <v>43</v>
      </c>
      <c r="K3968" t="s">
        <v>155</v>
      </c>
      <c r="L3968" t="s">
        <v>20</v>
      </c>
      <c r="M3968" s="5">
        <v>1613.2200000000003</v>
      </c>
    </row>
    <row r="3969" spans="1:13" x14ac:dyDescent="0.15">
      <c r="A3969" s="2">
        <v>45130</v>
      </c>
      <c r="B3969" s="3">
        <f t="shared" si="185"/>
        <v>2024</v>
      </c>
      <c r="C3969" t="str">
        <f t="shared" si="183"/>
        <v>2023-2024</v>
      </c>
      <c r="D3969" t="s">
        <v>147</v>
      </c>
      <c r="E3969" t="s">
        <v>69</v>
      </c>
      <c r="F3969" t="str">
        <f t="shared" si="184"/>
        <v>Tasmania</v>
      </c>
      <c r="G3969" t="s">
        <v>70</v>
      </c>
      <c r="H3969">
        <v>7018</v>
      </c>
      <c r="I3969" t="s">
        <v>11</v>
      </c>
      <c r="J3969" t="s">
        <v>71</v>
      </c>
      <c r="K3969" t="s">
        <v>151</v>
      </c>
      <c r="L3969" t="s">
        <v>21</v>
      </c>
      <c r="M3969" s="5">
        <v>1613.69</v>
      </c>
    </row>
    <row r="3970" spans="1:13" x14ac:dyDescent="0.15">
      <c r="A3970" s="2">
        <v>45013</v>
      </c>
      <c r="B3970" s="3">
        <f t="shared" si="185"/>
        <v>2023</v>
      </c>
      <c r="C3970" t="str">
        <f t="shared" ref="C3970:C4033" si="186">IF(MONTH(A3970) &gt;= 7, YEAR(A3970) &amp; "-" &amp; YEAR(A3970) + 1, YEAR(A3970) - 1 &amp; "-" &amp; YEAR(A3970))</f>
        <v>2022-2023</v>
      </c>
      <c r="D3970" t="s">
        <v>148</v>
      </c>
      <c r="E3970" t="s">
        <v>96</v>
      </c>
      <c r="F3970" t="str">
        <f t="shared" ref="F3970:F4033" si="187">IF(G3970="WA","Western Australia",
IF(G3970="NSW","New South Wales",
IF(G3970="QLD","Queensland",
IF(G3970="VIC","Victoria",
IF(G3970="TAS","Tasmania",
IF(G3970="SA","South Australia",
IF(G3970="NT","Northern Territory",
IF(G3970="ACT","Australian Capital Territory",G3970))))))))</f>
        <v>Western Australia</v>
      </c>
      <c r="G3970" t="s">
        <v>48</v>
      </c>
      <c r="H3970">
        <v>6330</v>
      </c>
      <c r="I3970" t="s">
        <v>11</v>
      </c>
      <c r="J3970" t="s">
        <v>94</v>
      </c>
      <c r="K3970" t="s">
        <v>152</v>
      </c>
      <c r="L3970" t="s">
        <v>13</v>
      </c>
      <c r="M3970" s="5">
        <v>1618.07</v>
      </c>
    </row>
    <row r="3971" spans="1:13" x14ac:dyDescent="0.15">
      <c r="A3971" s="2">
        <v>44932</v>
      </c>
      <c r="B3971" s="3">
        <f t="shared" ref="B3971:B4034" si="188">IF(MONTH(A3971)&gt;=7,YEAR(A3971)+1,YEAR(A3971))</f>
        <v>2023</v>
      </c>
      <c r="C3971" t="str">
        <f t="shared" si="186"/>
        <v>2022-2023</v>
      </c>
      <c r="D3971" t="s">
        <v>148</v>
      </c>
      <c r="E3971" t="s">
        <v>100</v>
      </c>
      <c r="F3971" t="str">
        <f t="shared" si="187"/>
        <v>Western Australia</v>
      </c>
      <c r="G3971" t="s">
        <v>48</v>
      </c>
      <c r="H3971">
        <v>6021</v>
      </c>
      <c r="I3971" t="s">
        <v>11</v>
      </c>
      <c r="J3971" t="s">
        <v>49</v>
      </c>
      <c r="K3971" t="s">
        <v>151</v>
      </c>
      <c r="L3971" t="s">
        <v>21</v>
      </c>
      <c r="M3971" s="5">
        <v>1624.77</v>
      </c>
    </row>
    <row r="3972" spans="1:13" x14ac:dyDescent="0.15">
      <c r="A3972" s="2">
        <v>45258</v>
      </c>
      <c r="B3972" s="3">
        <f t="shared" si="188"/>
        <v>2024</v>
      </c>
      <c r="C3972" t="str">
        <f t="shared" si="186"/>
        <v>2023-2024</v>
      </c>
      <c r="D3972" t="s">
        <v>147</v>
      </c>
      <c r="E3972" t="s">
        <v>140</v>
      </c>
      <c r="F3972" t="str">
        <f t="shared" si="187"/>
        <v>Tasmania</v>
      </c>
      <c r="G3972" t="s">
        <v>70</v>
      </c>
      <c r="H3972">
        <v>7320</v>
      </c>
      <c r="I3972" t="s">
        <v>11</v>
      </c>
      <c r="J3972" t="s">
        <v>71</v>
      </c>
      <c r="K3972" t="s">
        <v>151</v>
      </c>
      <c r="L3972" t="s">
        <v>21</v>
      </c>
      <c r="M3972" s="5">
        <v>1626.0800000000002</v>
      </c>
    </row>
    <row r="3973" spans="1:13" x14ac:dyDescent="0.15">
      <c r="A3973" s="2">
        <v>45249</v>
      </c>
      <c r="B3973" s="3">
        <f t="shared" si="188"/>
        <v>2024</v>
      </c>
      <c r="C3973" t="str">
        <f t="shared" si="186"/>
        <v>2023-2024</v>
      </c>
      <c r="D3973" t="s">
        <v>147</v>
      </c>
      <c r="E3973" t="s">
        <v>122</v>
      </c>
      <c r="F3973" t="str">
        <f t="shared" si="187"/>
        <v>New South Wales</v>
      </c>
      <c r="G3973" t="s">
        <v>10</v>
      </c>
      <c r="H3973">
        <v>2650</v>
      </c>
      <c r="I3973" t="s">
        <v>11</v>
      </c>
      <c r="J3973" t="s">
        <v>25</v>
      </c>
      <c r="K3973" t="s">
        <v>150</v>
      </c>
      <c r="L3973" t="s">
        <v>18</v>
      </c>
      <c r="M3973" s="5">
        <v>1627.1999999999998</v>
      </c>
    </row>
    <row r="3974" spans="1:13" x14ac:dyDescent="0.15">
      <c r="A3974" s="2">
        <v>45454</v>
      </c>
      <c r="B3974" s="3">
        <f t="shared" si="188"/>
        <v>2024</v>
      </c>
      <c r="C3974" t="str">
        <f t="shared" si="186"/>
        <v>2023-2024</v>
      </c>
      <c r="D3974" t="s">
        <v>147</v>
      </c>
      <c r="E3974" t="s">
        <v>31</v>
      </c>
      <c r="F3974" t="str">
        <f t="shared" si="187"/>
        <v>South Australia</v>
      </c>
      <c r="G3974" t="s">
        <v>32</v>
      </c>
      <c r="H3974">
        <v>5168</v>
      </c>
      <c r="I3974" t="s">
        <v>11</v>
      </c>
      <c r="J3974" t="s">
        <v>33</v>
      </c>
      <c r="K3974" t="s">
        <v>150</v>
      </c>
      <c r="L3974" t="s">
        <v>18</v>
      </c>
      <c r="M3974" s="5">
        <v>1630.7900000000002</v>
      </c>
    </row>
    <row r="3975" spans="1:13" x14ac:dyDescent="0.15">
      <c r="A3975" s="2">
        <v>45511</v>
      </c>
      <c r="B3975" s="3">
        <f t="shared" si="188"/>
        <v>2025</v>
      </c>
      <c r="C3975" t="str">
        <f t="shared" si="186"/>
        <v>2024-2025</v>
      </c>
      <c r="D3975" t="s">
        <v>147</v>
      </c>
      <c r="E3975" t="s">
        <v>126</v>
      </c>
      <c r="F3975" t="str">
        <f t="shared" si="187"/>
        <v>Queensland</v>
      </c>
      <c r="G3975" t="s">
        <v>35</v>
      </c>
      <c r="H3975">
        <v>4551</v>
      </c>
      <c r="I3975" t="s">
        <v>11</v>
      </c>
      <c r="J3975" t="s">
        <v>120</v>
      </c>
      <c r="K3975" t="s">
        <v>157</v>
      </c>
      <c r="L3975" t="s">
        <v>22</v>
      </c>
      <c r="M3975" s="5">
        <v>1636.1100000000001</v>
      </c>
    </row>
    <row r="3976" spans="1:13" x14ac:dyDescent="0.15">
      <c r="A3976" s="2">
        <v>45507</v>
      </c>
      <c r="B3976" s="3">
        <f t="shared" si="188"/>
        <v>2025</v>
      </c>
      <c r="C3976" t="str">
        <f t="shared" si="186"/>
        <v>2024-2025</v>
      </c>
      <c r="D3976" t="s">
        <v>148</v>
      </c>
      <c r="E3976" t="s">
        <v>40</v>
      </c>
      <c r="F3976" t="str">
        <f t="shared" si="187"/>
        <v>New South Wales</v>
      </c>
      <c r="G3976" t="s">
        <v>10</v>
      </c>
      <c r="H3976">
        <v>2116</v>
      </c>
      <c r="I3976" t="s">
        <v>11</v>
      </c>
      <c r="J3976" t="s">
        <v>27</v>
      </c>
      <c r="K3976" t="s">
        <v>153</v>
      </c>
      <c r="L3976" t="s">
        <v>16</v>
      </c>
      <c r="M3976" s="5">
        <v>1637.24</v>
      </c>
    </row>
    <row r="3977" spans="1:13" x14ac:dyDescent="0.15">
      <c r="A3977" s="2">
        <v>45480</v>
      </c>
      <c r="B3977" s="3">
        <f t="shared" si="188"/>
        <v>2025</v>
      </c>
      <c r="C3977" t="str">
        <f t="shared" si="186"/>
        <v>2024-2025</v>
      </c>
      <c r="D3977" t="s">
        <v>147</v>
      </c>
      <c r="E3977" t="s">
        <v>118</v>
      </c>
      <c r="F3977" t="str">
        <f t="shared" si="187"/>
        <v>New South Wales</v>
      </c>
      <c r="G3977" t="s">
        <v>10</v>
      </c>
      <c r="H3977">
        <v>2158</v>
      </c>
      <c r="I3977" t="s">
        <v>11</v>
      </c>
      <c r="J3977" t="s">
        <v>27</v>
      </c>
      <c r="K3977" t="s">
        <v>153</v>
      </c>
      <c r="L3977" t="s">
        <v>16</v>
      </c>
      <c r="M3977" s="5">
        <v>1642.0000000000002</v>
      </c>
    </row>
    <row r="3978" spans="1:13" x14ac:dyDescent="0.15">
      <c r="A3978" s="2">
        <v>45370</v>
      </c>
      <c r="B3978" s="3">
        <f t="shared" si="188"/>
        <v>2024</v>
      </c>
      <c r="C3978" t="str">
        <f t="shared" si="186"/>
        <v>2023-2024</v>
      </c>
      <c r="D3978" t="s">
        <v>147</v>
      </c>
      <c r="E3978" t="s">
        <v>59</v>
      </c>
      <c r="F3978" t="str">
        <f t="shared" si="187"/>
        <v>Victoria</v>
      </c>
      <c r="G3978" t="s">
        <v>45</v>
      </c>
      <c r="H3978">
        <v>3280</v>
      </c>
      <c r="I3978" t="s">
        <v>11</v>
      </c>
      <c r="J3978" t="s">
        <v>60</v>
      </c>
      <c r="K3978" t="s">
        <v>149</v>
      </c>
      <c r="L3978" t="s">
        <v>15</v>
      </c>
      <c r="M3978" s="5">
        <v>1644.0900000000001</v>
      </c>
    </row>
    <row r="3979" spans="1:13" x14ac:dyDescent="0.15">
      <c r="A3979" s="2">
        <v>45103</v>
      </c>
      <c r="B3979" s="3">
        <f t="shared" si="188"/>
        <v>2023</v>
      </c>
      <c r="C3979" t="str">
        <f t="shared" si="186"/>
        <v>2022-2023</v>
      </c>
      <c r="D3979" t="s">
        <v>147</v>
      </c>
      <c r="E3979" t="s">
        <v>31</v>
      </c>
      <c r="F3979" t="str">
        <f t="shared" si="187"/>
        <v>South Australia</v>
      </c>
      <c r="G3979" t="s">
        <v>32</v>
      </c>
      <c r="H3979">
        <v>5168</v>
      </c>
      <c r="I3979" t="s">
        <v>11</v>
      </c>
      <c r="J3979" t="s">
        <v>33</v>
      </c>
      <c r="K3979" t="s">
        <v>153</v>
      </c>
      <c r="L3979" t="s">
        <v>16</v>
      </c>
      <c r="M3979" s="5">
        <v>1647.6399999999996</v>
      </c>
    </row>
    <row r="3980" spans="1:13" x14ac:dyDescent="0.15">
      <c r="A3980" s="2">
        <v>45184</v>
      </c>
      <c r="B3980" s="3">
        <f t="shared" si="188"/>
        <v>2024</v>
      </c>
      <c r="C3980" t="str">
        <f t="shared" si="186"/>
        <v>2023-2024</v>
      </c>
      <c r="D3980" t="s">
        <v>147</v>
      </c>
      <c r="E3980" t="s">
        <v>135</v>
      </c>
      <c r="F3980" t="str">
        <f t="shared" si="187"/>
        <v>Victoria</v>
      </c>
      <c r="G3980" t="s">
        <v>45</v>
      </c>
      <c r="H3980">
        <v>3550</v>
      </c>
      <c r="I3980" t="s">
        <v>11</v>
      </c>
      <c r="J3980" t="s">
        <v>60</v>
      </c>
      <c r="K3980" t="s">
        <v>154</v>
      </c>
      <c r="L3980" t="s">
        <v>14</v>
      </c>
      <c r="M3980" s="5">
        <v>1650.06</v>
      </c>
    </row>
    <row r="3981" spans="1:13" x14ac:dyDescent="0.15">
      <c r="A3981" s="2">
        <v>44978</v>
      </c>
      <c r="B3981" s="3">
        <f t="shared" si="188"/>
        <v>2023</v>
      </c>
      <c r="C3981" t="str">
        <f t="shared" si="186"/>
        <v>2022-2023</v>
      </c>
      <c r="D3981" t="s">
        <v>147</v>
      </c>
      <c r="E3981" t="s">
        <v>126</v>
      </c>
      <c r="F3981" t="str">
        <f t="shared" si="187"/>
        <v>Queensland</v>
      </c>
      <c r="G3981" t="s">
        <v>35</v>
      </c>
      <c r="H3981">
        <v>4551</v>
      </c>
      <c r="I3981" t="s">
        <v>11</v>
      </c>
      <c r="J3981" t="s">
        <v>120</v>
      </c>
      <c r="K3981" t="s">
        <v>153</v>
      </c>
      <c r="L3981" t="s">
        <v>16</v>
      </c>
      <c r="M3981" s="5">
        <v>1653.3899999999994</v>
      </c>
    </row>
    <row r="3982" spans="1:13" x14ac:dyDescent="0.15">
      <c r="A3982" s="2">
        <v>45439</v>
      </c>
      <c r="B3982" s="3">
        <f t="shared" si="188"/>
        <v>2024</v>
      </c>
      <c r="C3982" t="str">
        <f t="shared" si="186"/>
        <v>2023-2024</v>
      </c>
      <c r="D3982" t="s">
        <v>147</v>
      </c>
      <c r="E3982" t="s">
        <v>113</v>
      </c>
      <c r="F3982" t="str">
        <f t="shared" si="187"/>
        <v>Queensland</v>
      </c>
      <c r="G3982" t="s">
        <v>35</v>
      </c>
      <c r="H3982">
        <v>4215</v>
      </c>
      <c r="I3982" t="s">
        <v>11</v>
      </c>
      <c r="J3982" t="s">
        <v>104</v>
      </c>
      <c r="K3982" t="s">
        <v>157</v>
      </c>
      <c r="L3982" t="s">
        <v>22</v>
      </c>
      <c r="M3982" s="5">
        <v>1655.8599999999997</v>
      </c>
    </row>
    <row r="3983" spans="1:13" x14ac:dyDescent="0.15">
      <c r="A3983" s="2">
        <v>45534</v>
      </c>
      <c r="B3983" s="3">
        <f t="shared" si="188"/>
        <v>2025</v>
      </c>
      <c r="C3983" t="str">
        <f t="shared" si="186"/>
        <v>2024-2025</v>
      </c>
      <c r="D3983" t="s">
        <v>147</v>
      </c>
      <c r="E3983" t="s">
        <v>24</v>
      </c>
      <c r="F3983" t="str">
        <f t="shared" si="187"/>
        <v>New South Wales</v>
      </c>
      <c r="G3983" t="s">
        <v>10</v>
      </c>
      <c r="H3983">
        <v>2795</v>
      </c>
      <c r="I3983" t="s">
        <v>11</v>
      </c>
      <c r="J3983" t="s">
        <v>25</v>
      </c>
      <c r="K3983" t="s">
        <v>151</v>
      </c>
      <c r="L3983" t="s">
        <v>21</v>
      </c>
      <c r="M3983" s="5">
        <v>1659.3600000000001</v>
      </c>
    </row>
    <row r="3984" spans="1:13" x14ac:dyDescent="0.15">
      <c r="A3984" s="2">
        <v>45129</v>
      </c>
      <c r="B3984" s="3">
        <f t="shared" si="188"/>
        <v>2024</v>
      </c>
      <c r="C3984" t="str">
        <f t="shared" si="186"/>
        <v>2023-2024</v>
      </c>
      <c r="D3984" t="s">
        <v>148</v>
      </c>
      <c r="E3984" t="s">
        <v>56</v>
      </c>
      <c r="F3984" t="str">
        <f t="shared" si="187"/>
        <v>Northern Territory</v>
      </c>
      <c r="G3984" t="s">
        <v>29</v>
      </c>
      <c r="H3984">
        <v>870</v>
      </c>
      <c r="I3984" t="s">
        <v>11</v>
      </c>
      <c r="J3984" t="s">
        <v>30</v>
      </c>
      <c r="K3984" t="s">
        <v>151</v>
      </c>
      <c r="L3984" t="s">
        <v>21</v>
      </c>
      <c r="M3984" s="5">
        <v>1666.6100000000001</v>
      </c>
    </row>
    <row r="3985" spans="1:13" x14ac:dyDescent="0.15">
      <c r="A3985" s="2">
        <v>45638</v>
      </c>
      <c r="B3985" s="3">
        <f t="shared" si="188"/>
        <v>2025</v>
      </c>
      <c r="C3985" t="str">
        <f t="shared" si="186"/>
        <v>2024-2025</v>
      </c>
      <c r="D3985" t="s">
        <v>147</v>
      </c>
      <c r="E3985" t="s">
        <v>59</v>
      </c>
      <c r="F3985" t="str">
        <f t="shared" si="187"/>
        <v>Victoria</v>
      </c>
      <c r="G3985" t="s">
        <v>45</v>
      </c>
      <c r="H3985">
        <v>3280</v>
      </c>
      <c r="I3985" t="s">
        <v>11</v>
      </c>
      <c r="J3985" t="s">
        <v>60</v>
      </c>
      <c r="K3985" t="s">
        <v>149</v>
      </c>
      <c r="L3985" t="s">
        <v>15</v>
      </c>
      <c r="M3985" s="5">
        <v>1668.9800000000002</v>
      </c>
    </row>
    <row r="3986" spans="1:13" x14ac:dyDescent="0.15">
      <c r="A3986" s="2">
        <v>45170</v>
      </c>
      <c r="B3986" s="3">
        <f t="shared" si="188"/>
        <v>2024</v>
      </c>
      <c r="C3986" t="str">
        <f t="shared" si="186"/>
        <v>2023-2024</v>
      </c>
      <c r="D3986" t="s">
        <v>148</v>
      </c>
      <c r="E3986" t="s">
        <v>124</v>
      </c>
      <c r="F3986" t="str">
        <f t="shared" si="187"/>
        <v>New South Wales</v>
      </c>
      <c r="G3986" t="s">
        <v>10</v>
      </c>
      <c r="H3986">
        <v>2015</v>
      </c>
      <c r="I3986" t="s">
        <v>11</v>
      </c>
      <c r="J3986" t="s">
        <v>12</v>
      </c>
      <c r="K3986" t="s">
        <v>151</v>
      </c>
      <c r="L3986" t="s">
        <v>21</v>
      </c>
      <c r="M3986" s="5">
        <v>1676.7599999999998</v>
      </c>
    </row>
    <row r="3987" spans="1:13" x14ac:dyDescent="0.15">
      <c r="A3987" s="2">
        <v>44957</v>
      </c>
      <c r="B3987" s="3">
        <f t="shared" si="188"/>
        <v>2023</v>
      </c>
      <c r="C3987" t="str">
        <f t="shared" si="186"/>
        <v>2022-2023</v>
      </c>
      <c r="D3987" t="s">
        <v>148</v>
      </c>
      <c r="E3987" t="s">
        <v>138</v>
      </c>
      <c r="F3987" t="str">
        <f t="shared" si="187"/>
        <v>Queensland</v>
      </c>
      <c r="G3987" t="s">
        <v>35</v>
      </c>
      <c r="H3987">
        <v>4558</v>
      </c>
      <c r="I3987" t="s">
        <v>11</v>
      </c>
      <c r="J3987" t="s">
        <v>120</v>
      </c>
      <c r="K3987" t="s">
        <v>153</v>
      </c>
      <c r="L3987" t="s">
        <v>16</v>
      </c>
      <c r="M3987" s="5">
        <v>1678.2399999999998</v>
      </c>
    </row>
    <row r="3988" spans="1:13" x14ac:dyDescent="0.15">
      <c r="A3988" s="2">
        <v>45627</v>
      </c>
      <c r="B3988" s="3">
        <f t="shared" si="188"/>
        <v>2025</v>
      </c>
      <c r="C3988" t="str">
        <f t="shared" si="186"/>
        <v>2024-2025</v>
      </c>
      <c r="D3988" t="s">
        <v>147</v>
      </c>
      <c r="E3988" t="s">
        <v>109</v>
      </c>
      <c r="F3988" t="str">
        <f t="shared" si="187"/>
        <v>New South Wales</v>
      </c>
      <c r="G3988" t="s">
        <v>10</v>
      </c>
      <c r="H3988">
        <v>2480</v>
      </c>
      <c r="I3988" t="s">
        <v>11</v>
      </c>
      <c r="J3988" t="s">
        <v>68</v>
      </c>
      <c r="K3988" t="s">
        <v>150</v>
      </c>
      <c r="L3988" t="s">
        <v>18</v>
      </c>
      <c r="M3988" s="5">
        <v>1679.6999999999998</v>
      </c>
    </row>
    <row r="3989" spans="1:13" x14ac:dyDescent="0.15">
      <c r="A3989" s="2">
        <v>45600</v>
      </c>
      <c r="B3989" s="3">
        <f t="shared" si="188"/>
        <v>2025</v>
      </c>
      <c r="C3989" t="str">
        <f t="shared" si="186"/>
        <v>2024-2025</v>
      </c>
      <c r="D3989" t="s">
        <v>147</v>
      </c>
      <c r="E3989" t="s">
        <v>102</v>
      </c>
      <c r="F3989" t="str">
        <f t="shared" si="187"/>
        <v>Queensland</v>
      </c>
      <c r="G3989" t="s">
        <v>35</v>
      </c>
      <c r="H3989">
        <v>4870</v>
      </c>
      <c r="I3989" t="s">
        <v>11</v>
      </c>
      <c r="J3989" t="s">
        <v>36</v>
      </c>
      <c r="K3989" t="s">
        <v>151</v>
      </c>
      <c r="L3989" t="s">
        <v>21</v>
      </c>
      <c r="M3989" s="5">
        <v>1681.4099999999999</v>
      </c>
    </row>
    <row r="3990" spans="1:13" x14ac:dyDescent="0.15">
      <c r="A3990" s="2">
        <v>44940</v>
      </c>
      <c r="B3990" s="3">
        <f t="shared" si="188"/>
        <v>2023</v>
      </c>
      <c r="C3990" t="str">
        <f t="shared" si="186"/>
        <v>2022-2023</v>
      </c>
      <c r="D3990" t="s">
        <v>148</v>
      </c>
      <c r="E3990" t="s">
        <v>124</v>
      </c>
      <c r="F3990" t="str">
        <f t="shared" si="187"/>
        <v>New South Wales</v>
      </c>
      <c r="G3990" t="s">
        <v>10</v>
      </c>
      <c r="H3990">
        <v>2015</v>
      </c>
      <c r="I3990" t="s">
        <v>11</v>
      </c>
      <c r="J3990" t="s">
        <v>12</v>
      </c>
      <c r="K3990" t="s">
        <v>150</v>
      </c>
      <c r="L3990" t="s">
        <v>18</v>
      </c>
      <c r="M3990" s="5">
        <v>1685.24</v>
      </c>
    </row>
    <row r="3991" spans="1:13" x14ac:dyDescent="0.15">
      <c r="A3991" s="2">
        <v>45455</v>
      </c>
      <c r="B3991" s="3">
        <f t="shared" si="188"/>
        <v>2024</v>
      </c>
      <c r="C3991" t="str">
        <f t="shared" si="186"/>
        <v>2023-2024</v>
      </c>
      <c r="D3991" t="s">
        <v>147</v>
      </c>
      <c r="E3991" t="s">
        <v>24</v>
      </c>
      <c r="F3991" t="str">
        <f t="shared" si="187"/>
        <v>New South Wales</v>
      </c>
      <c r="G3991" t="s">
        <v>10</v>
      </c>
      <c r="H3991">
        <v>2795</v>
      </c>
      <c r="I3991" t="s">
        <v>11</v>
      </c>
      <c r="J3991" t="s">
        <v>25</v>
      </c>
      <c r="K3991" t="s">
        <v>150</v>
      </c>
      <c r="L3991" t="s">
        <v>18</v>
      </c>
      <c r="M3991" s="5">
        <v>1685.32</v>
      </c>
    </row>
    <row r="3992" spans="1:13" x14ac:dyDescent="0.15">
      <c r="A3992" s="2">
        <v>45234</v>
      </c>
      <c r="B3992" s="3">
        <f t="shared" si="188"/>
        <v>2024</v>
      </c>
      <c r="C3992" t="str">
        <f t="shared" si="186"/>
        <v>2023-2024</v>
      </c>
      <c r="D3992" t="s">
        <v>147</v>
      </c>
      <c r="E3992" t="s">
        <v>105</v>
      </c>
      <c r="F3992" t="str">
        <f t="shared" si="187"/>
        <v>Victoria</v>
      </c>
      <c r="G3992" t="s">
        <v>45</v>
      </c>
      <c r="H3992">
        <v>3500</v>
      </c>
      <c r="I3992" t="s">
        <v>11</v>
      </c>
      <c r="J3992" t="s">
        <v>60</v>
      </c>
      <c r="K3992" t="s">
        <v>150</v>
      </c>
      <c r="L3992" t="s">
        <v>18</v>
      </c>
      <c r="M3992" s="5">
        <v>1694</v>
      </c>
    </row>
    <row r="3993" spans="1:13" x14ac:dyDescent="0.15">
      <c r="A3993" s="2">
        <v>45035</v>
      </c>
      <c r="B3993" s="3">
        <f t="shared" si="188"/>
        <v>2023</v>
      </c>
      <c r="C3993" t="str">
        <f t="shared" si="186"/>
        <v>2022-2023</v>
      </c>
      <c r="D3993" t="s">
        <v>148</v>
      </c>
      <c r="E3993" t="s">
        <v>72</v>
      </c>
      <c r="F3993" t="str">
        <f t="shared" si="187"/>
        <v>Western Australia</v>
      </c>
      <c r="G3993" t="s">
        <v>48</v>
      </c>
      <c r="H3993">
        <v>6010</v>
      </c>
      <c r="I3993" t="s">
        <v>11</v>
      </c>
      <c r="J3993" t="s">
        <v>49</v>
      </c>
      <c r="K3993" t="s">
        <v>151</v>
      </c>
      <c r="L3993" t="s">
        <v>21</v>
      </c>
      <c r="M3993" s="5">
        <v>1695.33</v>
      </c>
    </row>
    <row r="3994" spans="1:13" x14ac:dyDescent="0.15">
      <c r="A3994" s="2">
        <v>45574</v>
      </c>
      <c r="B3994" s="3">
        <f t="shared" si="188"/>
        <v>2025</v>
      </c>
      <c r="C3994" t="str">
        <f t="shared" si="186"/>
        <v>2024-2025</v>
      </c>
      <c r="D3994" t="s">
        <v>148</v>
      </c>
      <c r="E3994" t="s">
        <v>96</v>
      </c>
      <c r="F3994" t="str">
        <f t="shared" si="187"/>
        <v>Western Australia</v>
      </c>
      <c r="G3994" t="s">
        <v>48</v>
      </c>
      <c r="H3994">
        <v>6330</v>
      </c>
      <c r="I3994" t="s">
        <v>11</v>
      </c>
      <c r="J3994" t="s">
        <v>94</v>
      </c>
      <c r="K3994" t="s">
        <v>151</v>
      </c>
      <c r="L3994" t="s">
        <v>21</v>
      </c>
      <c r="M3994" s="5">
        <v>1696.4499999999998</v>
      </c>
    </row>
    <row r="3995" spans="1:13" x14ac:dyDescent="0.15">
      <c r="A3995" s="2">
        <v>45627</v>
      </c>
      <c r="B3995" s="3">
        <f t="shared" si="188"/>
        <v>2025</v>
      </c>
      <c r="C3995" t="str">
        <f t="shared" si="186"/>
        <v>2024-2025</v>
      </c>
      <c r="D3995" t="s">
        <v>147</v>
      </c>
      <c r="E3995" t="s">
        <v>126</v>
      </c>
      <c r="F3995" t="str">
        <f t="shared" si="187"/>
        <v>Queensland</v>
      </c>
      <c r="G3995" t="s">
        <v>35</v>
      </c>
      <c r="H3995">
        <v>4551</v>
      </c>
      <c r="I3995" t="s">
        <v>11</v>
      </c>
      <c r="J3995" t="s">
        <v>120</v>
      </c>
      <c r="K3995" t="s">
        <v>150</v>
      </c>
      <c r="L3995" t="s">
        <v>18</v>
      </c>
      <c r="M3995" s="5">
        <v>1700.33</v>
      </c>
    </row>
    <row r="3996" spans="1:13" x14ac:dyDescent="0.15">
      <c r="A3996" s="2">
        <v>45470</v>
      </c>
      <c r="B3996" s="3">
        <f t="shared" si="188"/>
        <v>2024</v>
      </c>
      <c r="C3996" t="str">
        <f t="shared" si="186"/>
        <v>2023-2024</v>
      </c>
      <c r="D3996" t="s">
        <v>147</v>
      </c>
      <c r="E3996" t="s">
        <v>65</v>
      </c>
      <c r="F3996" t="str">
        <f t="shared" si="187"/>
        <v>New South Wales</v>
      </c>
      <c r="G3996" t="s">
        <v>10</v>
      </c>
      <c r="H3996">
        <v>2541</v>
      </c>
      <c r="I3996" t="s">
        <v>11</v>
      </c>
      <c r="J3996" t="s">
        <v>58</v>
      </c>
      <c r="K3996" t="s">
        <v>150</v>
      </c>
      <c r="L3996" t="s">
        <v>18</v>
      </c>
      <c r="M3996" s="5">
        <v>1704.66</v>
      </c>
    </row>
    <row r="3997" spans="1:13" x14ac:dyDescent="0.15">
      <c r="A3997" s="2">
        <v>45176</v>
      </c>
      <c r="B3997" s="3">
        <f t="shared" si="188"/>
        <v>2024</v>
      </c>
      <c r="C3997" t="str">
        <f t="shared" si="186"/>
        <v>2023-2024</v>
      </c>
      <c r="D3997" t="s">
        <v>147</v>
      </c>
      <c r="E3997" t="s">
        <v>109</v>
      </c>
      <c r="F3997" t="str">
        <f t="shared" si="187"/>
        <v>New South Wales</v>
      </c>
      <c r="G3997" t="s">
        <v>10</v>
      </c>
      <c r="H3997">
        <v>2480</v>
      </c>
      <c r="I3997" t="s">
        <v>11</v>
      </c>
      <c r="J3997" t="s">
        <v>68</v>
      </c>
      <c r="K3997" t="s">
        <v>151</v>
      </c>
      <c r="L3997" t="s">
        <v>21</v>
      </c>
      <c r="M3997" s="5">
        <v>1710.4299999999998</v>
      </c>
    </row>
    <row r="3998" spans="1:13" x14ac:dyDescent="0.15">
      <c r="A3998" s="2">
        <v>45394</v>
      </c>
      <c r="B3998" s="3">
        <f t="shared" si="188"/>
        <v>2024</v>
      </c>
      <c r="C3998" t="str">
        <f t="shared" si="186"/>
        <v>2023-2024</v>
      </c>
      <c r="D3998" t="s">
        <v>148</v>
      </c>
      <c r="E3998" t="s">
        <v>111</v>
      </c>
      <c r="F3998" t="str">
        <f t="shared" si="187"/>
        <v>New South Wales</v>
      </c>
      <c r="G3998" t="s">
        <v>10</v>
      </c>
      <c r="H3998">
        <v>2120</v>
      </c>
      <c r="I3998" t="s">
        <v>11</v>
      </c>
      <c r="J3998" t="s">
        <v>27</v>
      </c>
      <c r="K3998" t="s">
        <v>151</v>
      </c>
      <c r="L3998" t="s">
        <v>21</v>
      </c>
      <c r="M3998" s="5">
        <v>1712.8899999999999</v>
      </c>
    </row>
    <row r="3999" spans="1:13" x14ac:dyDescent="0.15">
      <c r="A3999" s="2">
        <v>45008</v>
      </c>
      <c r="B3999" s="3">
        <f t="shared" si="188"/>
        <v>2023</v>
      </c>
      <c r="C3999" t="str">
        <f t="shared" si="186"/>
        <v>2022-2023</v>
      </c>
      <c r="D3999" t="s">
        <v>147</v>
      </c>
      <c r="E3999" t="s">
        <v>64</v>
      </c>
      <c r="F3999" t="str">
        <f t="shared" si="187"/>
        <v>Victoria</v>
      </c>
      <c r="G3999" t="s">
        <v>45</v>
      </c>
      <c r="H3999">
        <v>3199</v>
      </c>
      <c r="I3999" t="s">
        <v>11</v>
      </c>
      <c r="J3999" t="s">
        <v>63</v>
      </c>
      <c r="K3999" t="s">
        <v>19</v>
      </c>
      <c r="L3999" t="s">
        <v>23</v>
      </c>
      <c r="M3999" s="5">
        <v>1717.0900000000004</v>
      </c>
    </row>
    <row r="4000" spans="1:13" x14ac:dyDescent="0.15">
      <c r="A4000" s="2">
        <v>45605</v>
      </c>
      <c r="B4000" s="3">
        <f t="shared" si="188"/>
        <v>2025</v>
      </c>
      <c r="C4000" t="str">
        <f t="shared" si="186"/>
        <v>2024-2025</v>
      </c>
      <c r="D4000" t="s">
        <v>148</v>
      </c>
      <c r="E4000" t="s">
        <v>108</v>
      </c>
      <c r="F4000" t="str">
        <f t="shared" si="187"/>
        <v>Victoria</v>
      </c>
      <c r="G4000" t="s">
        <v>45</v>
      </c>
      <c r="H4000">
        <v>3018</v>
      </c>
      <c r="I4000" t="s">
        <v>11</v>
      </c>
      <c r="J4000" t="s">
        <v>46</v>
      </c>
      <c r="K4000" t="s">
        <v>150</v>
      </c>
      <c r="L4000" t="s">
        <v>18</v>
      </c>
      <c r="M4000" s="5">
        <v>1719.85</v>
      </c>
    </row>
    <row r="4001" spans="1:13" x14ac:dyDescent="0.15">
      <c r="A4001" s="2">
        <v>45631</v>
      </c>
      <c r="B4001" s="3">
        <f t="shared" si="188"/>
        <v>2025</v>
      </c>
      <c r="C4001" t="str">
        <f t="shared" si="186"/>
        <v>2024-2025</v>
      </c>
      <c r="D4001" t="s">
        <v>148</v>
      </c>
      <c r="E4001" t="s">
        <v>108</v>
      </c>
      <c r="F4001" t="str">
        <f t="shared" si="187"/>
        <v>Victoria</v>
      </c>
      <c r="G4001" t="s">
        <v>45</v>
      </c>
      <c r="H4001">
        <v>3018</v>
      </c>
      <c r="I4001" t="s">
        <v>11</v>
      </c>
      <c r="J4001" t="s">
        <v>46</v>
      </c>
      <c r="K4001" t="s">
        <v>154</v>
      </c>
      <c r="L4001" t="s">
        <v>14</v>
      </c>
      <c r="M4001" s="5">
        <v>1721.62</v>
      </c>
    </row>
    <row r="4002" spans="1:13" x14ac:dyDescent="0.15">
      <c r="A4002" s="2">
        <v>44975</v>
      </c>
      <c r="B4002" s="3">
        <f t="shared" si="188"/>
        <v>2023</v>
      </c>
      <c r="C4002" t="str">
        <f t="shared" si="186"/>
        <v>2022-2023</v>
      </c>
      <c r="D4002" t="s">
        <v>147</v>
      </c>
      <c r="E4002" t="s">
        <v>72</v>
      </c>
      <c r="F4002" t="str">
        <f t="shared" si="187"/>
        <v>Western Australia</v>
      </c>
      <c r="G4002" t="s">
        <v>48</v>
      </c>
      <c r="H4002">
        <v>6010</v>
      </c>
      <c r="I4002" t="s">
        <v>11</v>
      </c>
      <c r="J4002" t="s">
        <v>49</v>
      </c>
      <c r="K4002" t="s">
        <v>151</v>
      </c>
      <c r="L4002" t="s">
        <v>21</v>
      </c>
      <c r="M4002" s="5">
        <v>1722.97</v>
      </c>
    </row>
    <row r="4003" spans="1:13" x14ac:dyDescent="0.15">
      <c r="A4003" s="2">
        <v>45603</v>
      </c>
      <c r="B4003" s="3">
        <f t="shared" si="188"/>
        <v>2025</v>
      </c>
      <c r="C4003" t="str">
        <f t="shared" si="186"/>
        <v>2024-2025</v>
      </c>
      <c r="D4003" t="s">
        <v>147</v>
      </c>
      <c r="E4003" t="s">
        <v>65</v>
      </c>
      <c r="F4003" t="str">
        <f t="shared" si="187"/>
        <v>New South Wales</v>
      </c>
      <c r="G4003" t="s">
        <v>10</v>
      </c>
      <c r="H4003">
        <v>2541</v>
      </c>
      <c r="I4003" t="s">
        <v>11</v>
      </c>
      <c r="J4003" t="s">
        <v>58</v>
      </c>
      <c r="K4003" t="s">
        <v>150</v>
      </c>
      <c r="L4003" t="s">
        <v>18</v>
      </c>
      <c r="M4003" s="5">
        <v>1724.36</v>
      </c>
    </row>
    <row r="4004" spans="1:13" x14ac:dyDescent="0.15">
      <c r="A4004" s="2">
        <v>45481</v>
      </c>
      <c r="B4004" s="3">
        <f t="shared" si="188"/>
        <v>2025</v>
      </c>
      <c r="C4004" t="str">
        <f t="shared" si="186"/>
        <v>2024-2025</v>
      </c>
      <c r="D4004" t="s">
        <v>147</v>
      </c>
      <c r="E4004" t="s">
        <v>115</v>
      </c>
      <c r="F4004" t="str">
        <f t="shared" si="187"/>
        <v>Western Australia</v>
      </c>
      <c r="G4004" t="s">
        <v>48</v>
      </c>
      <c r="H4004">
        <v>6280</v>
      </c>
      <c r="I4004" t="s">
        <v>11</v>
      </c>
      <c r="J4004" t="s">
        <v>94</v>
      </c>
      <c r="K4004" t="s">
        <v>150</v>
      </c>
      <c r="L4004" t="s">
        <v>18</v>
      </c>
      <c r="M4004" s="5">
        <v>1724.3700000000001</v>
      </c>
    </row>
    <row r="4005" spans="1:13" x14ac:dyDescent="0.15">
      <c r="A4005" s="2">
        <v>45639</v>
      </c>
      <c r="B4005" s="3">
        <f t="shared" si="188"/>
        <v>2025</v>
      </c>
      <c r="C4005" t="str">
        <f t="shared" si="186"/>
        <v>2024-2025</v>
      </c>
      <c r="D4005" t="s">
        <v>147</v>
      </c>
      <c r="E4005" t="s">
        <v>116</v>
      </c>
      <c r="F4005" t="str">
        <f t="shared" si="187"/>
        <v>Western Australia</v>
      </c>
      <c r="G4005" t="s">
        <v>48</v>
      </c>
      <c r="H4005">
        <v>6725</v>
      </c>
      <c r="I4005" t="s">
        <v>11</v>
      </c>
      <c r="J4005" t="s">
        <v>77</v>
      </c>
      <c r="K4005" t="s">
        <v>153</v>
      </c>
      <c r="L4005" t="s">
        <v>16</v>
      </c>
      <c r="M4005" s="5">
        <v>1725.2199999999998</v>
      </c>
    </row>
    <row r="4006" spans="1:13" x14ac:dyDescent="0.15">
      <c r="A4006" s="2">
        <v>45281</v>
      </c>
      <c r="B4006" s="3">
        <f t="shared" si="188"/>
        <v>2024</v>
      </c>
      <c r="C4006" t="str">
        <f t="shared" si="186"/>
        <v>2023-2024</v>
      </c>
      <c r="D4006" t="s">
        <v>147</v>
      </c>
      <c r="E4006" t="s">
        <v>123</v>
      </c>
      <c r="F4006" t="str">
        <f t="shared" si="187"/>
        <v>Western Australia</v>
      </c>
      <c r="G4006" t="s">
        <v>48</v>
      </c>
      <c r="H4006">
        <v>6109</v>
      </c>
      <c r="I4006" t="s">
        <v>11</v>
      </c>
      <c r="J4006" t="s">
        <v>94</v>
      </c>
      <c r="K4006" t="s">
        <v>153</v>
      </c>
      <c r="L4006" t="s">
        <v>16</v>
      </c>
      <c r="M4006" s="5">
        <v>1726.45</v>
      </c>
    </row>
    <row r="4007" spans="1:13" x14ac:dyDescent="0.15">
      <c r="A4007" s="2">
        <v>45316</v>
      </c>
      <c r="B4007" s="3">
        <f t="shared" si="188"/>
        <v>2024</v>
      </c>
      <c r="C4007" t="str">
        <f t="shared" si="186"/>
        <v>2023-2024</v>
      </c>
      <c r="D4007" t="s">
        <v>148</v>
      </c>
      <c r="E4007" t="s">
        <v>78</v>
      </c>
      <c r="F4007" t="str">
        <f t="shared" si="187"/>
        <v>New South Wales</v>
      </c>
      <c r="G4007" t="s">
        <v>10</v>
      </c>
      <c r="H4007">
        <v>2350</v>
      </c>
      <c r="I4007" t="s">
        <v>11</v>
      </c>
      <c r="J4007" t="s">
        <v>68</v>
      </c>
      <c r="K4007" t="s">
        <v>156</v>
      </c>
      <c r="L4007" t="s">
        <v>17</v>
      </c>
      <c r="M4007" s="5">
        <v>1739.97</v>
      </c>
    </row>
    <row r="4008" spans="1:13" x14ac:dyDescent="0.15">
      <c r="A4008" s="2">
        <v>44957</v>
      </c>
      <c r="B4008" s="3">
        <f t="shared" si="188"/>
        <v>2023</v>
      </c>
      <c r="C4008" t="str">
        <f t="shared" si="186"/>
        <v>2022-2023</v>
      </c>
      <c r="D4008" t="s">
        <v>147</v>
      </c>
      <c r="E4008" t="s">
        <v>9</v>
      </c>
      <c r="F4008" t="str">
        <f t="shared" si="187"/>
        <v>New South Wales</v>
      </c>
      <c r="G4008" t="s">
        <v>10</v>
      </c>
      <c r="H4008">
        <v>2067</v>
      </c>
      <c r="I4008" t="s">
        <v>11</v>
      </c>
      <c r="J4008" t="s">
        <v>12</v>
      </c>
      <c r="K4008" t="s">
        <v>151</v>
      </c>
      <c r="L4008" t="s">
        <v>21</v>
      </c>
      <c r="M4008" s="5">
        <v>1741.8</v>
      </c>
    </row>
    <row r="4009" spans="1:13" x14ac:dyDescent="0.15">
      <c r="A4009" s="2">
        <v>45144</v>
      </c>
      <c r="B4009" s="3">
        <f t="shared" si="188"/>
        <v>2024</v>
      </c>
      <c r="C4009" t="str">
        <f t="shared" si="186"/>
        <v>2023-2024</v>
      </c>
      <c r="D4009" t="s">
        <v>148</v>
      </c>
      <c r="E4009" t="s">
        <v>146</v>
      </c>
      <c r="F4009" t="str">
        <f t="shared" si="187"/>
        <v>Victoria</v>
      </c>
      <c r="G4009" t="s">
        <v>45</v>
      </c>
      <c r="H4009">
        <v>3353</v>
      </c>
      <c r="I4009" t="s">
        <v>11</v>
      </c>
      <c r="J4009" t="s">
        <v>60</v>
      </c>
      <c r="K4009" t="s">
        <v>150</v>
      </c>
      <c r="L4009" t="s">
        <v>18</v>
      </c>
      <c r="M4009" s="5">
        <v>1744.54</v>
      </c>
    </row>
    <row r="4010" spans="1:13" x14ac:dyDescent="0.15">
      <c r="A4010" s="2">
        <v>45491</v>
      </c>
      <c r="B4010" s="3">
        <f t="shared" si="188"/>
        <v>2025</v>
      </c>
      <c r="C4010" t="str">
        <f t="shared" si="186"/>
        <v>2024-2025</v>
      </c>
      <c r="D4010" t="s">
        <v>147</v>
      </c>
      <c r="E4010" t="s">
        <v>65</v>
      </c>
      <c r="F4010" t="str">
        <f t="shared" si="187"/>
        <v>New South Wales</v>
      </c>
      <c r="G4010" t="s">
        <v>10</v>
      </c>
      <c r="H4010">
        <v>2541</v>
      </c>
      <c r="I4010" t="s">
        <v>11</v>
      </c>
      <c r="J4010" t="s">
        <v>58</v>
      </c>
      <c r="K4010" t="s">
        <v>154</v>
      </c>
      <c r="L4010" t="s">
        <v>14</v>
      </c>
      <c r="M4010" s="5">
        <v>1745.6</v>
      </c>
    </row>
    <row r="4011" spans="1:13" x14ac:dyDescent="0.15">
      <c r="A4011" s="2">
        <v>45601</v>
      </c>
      <c r="B4011" s="3">
        <f t="shared" si="188"/>
        <v>2025</v>
      </c>
      <c r="C4011" t="str">
        <f t="shared" si="186"/>
        <v>2024-2025</v>
      </c>
      <c r="D4011" t="s">
        <v>148</v>
      </c>
      <c r="E4011" t="s">
        <v>100</v>
      </c>
      <c r="F4011" t="str">
        <f t="shared" si="187"/>
        <v>Western Australia</v>
      </c>
      <c r="G4011" t="s">
        <v>48</v>
      </c>
      <c r="H4011">
        <v>6021</v>
      </c>
      <c r="I4011" t="s">
        <v>11</v>
      </c>
      <c r="J4011" t="s">
        <v>49</v>
      </c>
      <c r="K4011" t="s">
        <v>153</v>
      </c>
      <c r="L4011" t="s">
        <v>16</v>
      </c>
      <c r="M4011" s="5">
        <v>1746.3400000000001</v>
      </c>
    </row>
    <row r="4012" spans="1:13" x14ac:dyDescent="0.15">
      <c r="A4012" s="2">
        <v>45414</v>
      </c>
      <c r="B4012" s="3">
        <f t="shared" si="188"/>
        <v>2024</v>
      </c>
      <c r="C4012" t="str">
        <f t="shared" si="186"/>
        <v>2023-2024</v>
      </c>
      <c r="D4012" t="s">
        <v>147</v>
      </c>
      <c r="E4012" t="s">
        <v>133</v>
      </c>
      <c r="F4012" t="str">
        <f t="shared" si="187"/>
        <v>Queensland</v>
      </c>
      <c r="G4012" t="s">
        <v>35</v>
      </c>
      <c r="H4012">
        <v>4305</v>
      </c>
      <c r="I4012" t="s">
        <v>11</v>
      </c>
      <c r="J4012" t="s">
        <v>104</v>
      </c>
      <c r="K4012" t="s">
        <v>150</v>
      </c>
      <c r="L4012" t="s">
        <v>18</v>
      </c>
      <c r="M4012" s="5">
        <v>1751.7700000000002</v>
      </c>
    </row>
    <row r="4013" spans="1:13" x14ac:dyDescent="0.15">
      <c r="A4013" s="2">
        <v>45461</v>
      </c>
      <c r="B4013" s="3">
        <f t="shared" si="188"/>
        <v>2024</v>
      </c>
      <c r="C4013" t="str">
        <f t="shared" si="186"/>
        <v>2023-2024</v>
      </c>
      <c r="D4013" t="s">
        <v>147</v>
      </c>
      <c r="E4013" t="s">
        <v>24</v>
      </c>
      <c r="F4013" t="str">
        <f t="shared" si="187"/>
        <v>New South Wales</v>
      </c>
      <c r="G4013" t="s">
        <v>10</v>
      </c>
      <c r="H4013">
        <v>2795</v>
      </c>
      <c r="I4013" t="s">
        <v>11</v>
      </c>
      <c r="J4013" t="s">
        <v>25</v>
      </c>
      <c r="K4013" t="s">
        <v>153</v>
      </c>
      <c r="L4013" t="s">
        <v>16</v>
      </c>
      <c r="M4013" s="5">
        <v>1754.39</v>
      </c>
    </row>
    <row r="4014" spans="1:13" x14ac:dyDescent="0.15">
      <c r="A4014" s="2">
        <v>45306</v>
      </c>
      <c r="B4014" s="3">
        <f t="shared" si="188"/>
        <v>2024</v>
      </c>
      <c r="C4014" t="str">
        <f t="shared" si="186"/>
        <v>2023-2024</v>
      </c>
      <c r="D4014" t="s">
        <v>147</v>
      </c>
      <c r="E4014" t="s">
        <v>143</v>
      </c>
      <c r="F4014" t="str">
        <f t="shared" si="187"/>
        <v>New South Wales</v>
      </c>
      <c r="G4014" t="s">
        <v>10</v>
      </c>
      <c r="H4014">
        <v>2154</v>
      </c>
      <c r="I4014" t="s">
        <v>11</v>
      </c>
      <c r="J4014" t="s">
        <v>27</v>
      </c>
      <c r="K4014" t="s">
        <v>154</v>
      </c>
      <c r="L4014" t="s">
        <v>14</v>
      </c>
      <c r="M4014" s="5">
        <v>1761.7900000000002</v>
      </c>
    </row>
    <row r="4015" spans="1:13" x14ac:dyDescent="0.15">
      <c r="A4015" s="2">
        <v>45536</v>
      </c>
      <c r="B4015" s="3">
        <f t="shared" si="188"/>
        <v>2025</v>
      </c>
      <c r="C4015" t="str">
        <f t="shared" si="186"/>
        <v>2024-2025</v>
      </c>
      <c r="D4015" t="s">
        <v>147</v>
      </c>
      <c r="E4015" t="s">
        <v>84</v>
      </c>
      <c r="F4015" t="str">
        <f t="shared" si="187"/>
        <v>Queensland</v>
      </c>
      <c r="G4015" t="s">
        <v>35</v>
      </c>
      <c r="H4015">
        <v>4740</v>
      </c>
      <c r="I4015" t="s">
        <v>11</v>
      </c>
      <c r="J4015" t="s">
        <v>51</v>
      </c>
      <c r="K4015" t="s">
        <v>151</v>
      </c>
      <c r="L4015" t="s">
        <v>21</v>
      </c>
      <c r="M4015" s="5">
        <v>1764.82</v>
      </c>
    </row>
    <row r="4016" spans="1:13" x14ac:dyDescent="0.15">
      <c r="A4016" s="2">
        <v>45281</v>
      </c>
      <c r="B4016" s="3">
        <f t="shared" si="188"/>
        <v>2024</v>
      </c>
      <c r="C4016" t="str">
        <f t="shared" si="186"/>
        <v>2023-2024</v>
      </c>
      <c r="D4016" t="s">
        <v>148</v>
      </c>
      <c r="E4016" t="s">
        <v>96</v>
      </c>
      <c r="F4016" t="str">
        <f t="shared" si="187"/>
        <v>Western Australia</v>
      </c>
      <c r="G4016" t="s">
        <v>48</v>
      </c>
      <c r="H4016">
        <v>6330</v>
      </c>
      <c r="I4016" t="s">
        <v>11</v>
      </c>
      <c r="J4016" t="s">
        <v>94</v>
      </c>
      <c r="K4016" t="s">
        <v>150</v>
      </c>
      <c r="L4016" t="s">
        <v>18</v>
      </c>
      <c r="M4016" s="5">
        <v>1765.1</v>
      </c>
    </row>
    <row r="4017" spans="1:13" x14ac:dyDescent="0.15">
      <c r="A4017" s="2">
        <v>44952</v>
      </c>
      <c r="B4017" s="3">
        <f t="shared" si="188"/>
        <v>2023</v>
      </c>
      <c r="C4017" t="str">
        <f t="shared" si="186"/>
        <v>2022-2023</v>
      </c>
      <c r="D4017" t="s">
        <v>147</v>
      </c>
      <c r="E4017" t="s">
        <v>140</v>
      </c>
      <c r="F4017" t="str">
        <f t="shared" si="187"/>
        <v>Tasmania</v>
      </c>
      <c r="G4017" t="s">
        <v>70</v>
      </c>
      <c r="H4017">
        <v>7320</v>
      </c>
      <c r="I4017" t="s">
        <v>11</v>
      </c>
      <c r="J4017" t="s">
        <v>71</v>
      </c>
      <c r="K4017" t="s">
        <v>153</v>
      </c>
      <c r="L4017" t="s">
        <v>16</v>
      </c>
      <c r="M4017" s="5">
        <v>1765.4799999999993</v>
      </c>
    </row>
    <row r="4018" spans="1:13" x14ac:dyDescent="0.15">
      <c r="A4018" s="2">
        <v>45208</v>
      </c>
      <c r="B4018" s="3">
        <f t="shared" si="188"/>
        <v>2024</v>
      </c>
      <c r="C4018" t="str">
        <f t="shared" si="186"/>
        <v>2023-2024</v>
      </c>
      <c r="D4018" t="s">
        <v>147</v>
      </c>
      <c r="E4018" t="s">
        <v>62</v>
      </c>
      <c r="F4018" t="str">
        <f t="shared" si="187"/>
        <v>Victoria</v>
      </c>
      <c r="G4018" t="s">
        <v>45</v>
      </c>
      <c r="H4018">
        <v>3134</v>
      </c>
      <c r="I4018" t="s">
        <v>11</v>
      </c>
      <c r="J4018" t="s">
        <v>63</v>
      </c>
      <c r="K4018" t="s">
        <v>150</v>
      </c>
      <c r="L4018" t="s">
        <v>18</v>
      </c>
      <c r="M4018" s="5">
        <v>1774.84</v>
      </c>
    </row>
    <row r="4019" spans="1:13" x14ac:dyDescent="0.15">
      <c r="A4019" s="2">
        <v>45518</v>
      </c>
      <c r="B4019" s="3">
        <f t="shared" si="188"/>
        <v>2025</v>
      </c>
      <c r="C4019" t="str">
        <f t="shared" si="186"/>
        <v>2024-2025</v>
      </c>
      <c r="D4019" t="s">
        <v>147</v>
      </c>
      <c r="E4019" t="s">
        <v>44</v>
      </c>
      <c r="F4019" t="str">
        <f t="shared" si="187"/>
        <v>Victoria</v>
      </c>
      <c r="G4019" t="s">
        <v>45</v>
      </c>
      <c r="H4019">
        <v>3066</v>
      </c>
      <c r="I4019" t="s">
        <v>11</v>
      </c>
      <c r="J4019" t="s">
        <v>46</v>
      </c>
      <c r="K4019" t="s">
        <v>154</v>
      </c>
      <c r="L4019" t="s">
        <v>14</v>
      </c>
      <c r="M4019" s="5">
        <v>1778.2000000000003</v>
      </c>
    </row>
    <row r="4020" spans="1:13" x14ac:dyDescent="0.15">
      <c r="A4020" s="2">
        <v>45342</v>
      </c>
      <c r="B4020" s="3">
        <f t="shared" si="188"/>
        <v>2024</v>
      </c>
      <c r="C4020" t="str">
        <f t="shared" si="186"/>
        <v>2023-2024</v>
      </c>
      <c r="D4020" t="s">
        <v>147</v>
      </c>
      <c r="E4020" t="s">
        <v>41</v>
      </c>
      <c r="F4020" t="str">
        <f t="shared" si="187"/>
        <v>New South Wales</v>
      </c>
      <c r="G4020" t="s">
        <v>10</v>
      </c>
      <c r="H4020">
        <v>2830</v>
      </c>
      <c r="I4020" t="s">
        <v>11</v>
      </c>
      <c r="J4020" t="s">
        <v>25</v>
      </c>
      <c r="K4020" t="s">
        <v>151</v>
      </c>
      <c r="L4020" t="s">
        <v>21</v>
      </c>
      <c r="M4020" s="5">
        <v>1780.1200000000001</v>
      </c>
    </row>
    <row r="4021" spans="1:13" x14ac:dyDescent="0.15">
      <c r="A4021" s="2">
        <v>45219</v>
      </c>
      <c r="B4021" s="3">
        <f t="shared" si="188"/>
        <v>2024</v>
      </c>
      <c r="C4021" t="str">
        <f t="shared" si="186"/>
        <v>2023-2024</v>
      </c>
      <c r="D4021" t="s">
        <v>148</v>
      </c>
      <c r="E4021" t="s">
        <v>88</v>
      </c>
      <c r="F4021" t="str">
        <f t="shared" si="187"/>
        <v>South Australia</v>
      </c>
      <c r="G4021" t="s">
        <v>32</v>
      </c>
      <c r="H4021">
        <v>5011</v>
      </c>
      <c r="I4021" t="s">
        <v>11</v>
      </c>
      <c r="J4021" t="s">
        <v>33</v>
      </c>
      <c r="K4021" t="s">
        <v>151</v>
      </c>
      <c r="L4021" t="s">
        <v>21</v>
      </c>
      <c r="M4021" s="5">
        <v>1784.0700000000002</v>
      </c>
    </row>
    <row r="4022" spans="1:13" x14ac:dyDescent="0.15">
      <c r="A4022" s="2">
        <v>45423</v>
      </c>
      <c r="B4022" s="3">
        <f t="shared" si="188"/>
        <v>2024</v>
      </c>
      <c r="C4022" t="str">
        <f t="shared" si="186"/>
        <v>2023-2024</v>
      </c>
      <c r="D4022" t="s">
        <v>147</v>
      </c>
      <c r="E4022" t="s">
        <v>137</v>
      </c>
      <c r="F4022" t="str">
        <f t="shared" si="187"/>
        <v>New South Wales</v>
      </c>
      <c r="G4022" t="s">
        <v>10</v>
      </c>
      <c r="H4022">
        <v>2031</v>
      </c>
      <c r="I4022" t="s">
        <v>11</v>
      </c>
      <c r="J4022" t="s">
        <v>12</v>
      </c>
      <c r="K4022" t="s">
        <v>153</v>
      </c>
      <c r="L4022" t="s">
        <v>16</v>
      </c>
      <c r="M4022" s="5">
        <v>1789.2100000000003</v>
      </c>
    </row>
    <row r="4023" spans="1:13" x14ac:dyDescent="0.15">
      <c r="A4023" s="2">
        <v>45290</v>
      </c>
      <c r="B4023" s="3">
        <f t="shared" si="188"/>
        <v>2024</v>
      </c>
      <c r="C4023" t="str">
        <f t="shared" si="186"/>
        <v>2023-2024</v>
      </c>
      <c r="D4023" t="s">
        <v>148</v>
      </c>
      <c r="E4023" t="s">
        <v>40</v>
      </c>
      <c r="F4023" t="str">
        <f t="shared" si="187"/>
        <v>New South Wales</v>
      </c>
      <c r="G4023" t="s">
        <v>10</v>
      </c>
      <c r="H4023">
        <v>2116</v>
      </c>
      <c r="I4023" t="s">
        <v>11</v>
      </c>
      <c r="J4023" t="s">
        <v>27</v>
      </c>
      <c r="K4023" t="s">
        <v>155</v>
      </c>
      <c r="L4023" t="s">
        <v>20</v>
      </c>
      <c r="M4023" s="5">
        <v>1791.0299999999997</v>
      </c>
    </row>
    <row r="4024" spans="1:13" x14ac:dyDescent="0.15">
      <c r="A4024" s="2">
        <v>45525</v>
      </c>
      <c r="B4024" s="3">
        <f t="shared" si="188"/>
        <v>2025</v>
      </c>
      <c r="C4024" t="str">
        <f t="shared" si="186"/>
        <v>2024-2025</v>
      </c>
      <c r="D4024" t="s">
        <v>147</v>
      </c>
      <c r="E4024" t="s">
        <v>122</v>
      </c>
      <c r="F4024" t="str">
        <f t="shared" si="187"/>
        <v>New South Wales</v>
      </c>
      <c r="G4024" t="s">
        <v>10</v>
      </c>
      <c r="H4024">
        <v>2650</v>
      </c>
      <c r="I4024" t="s">
        <v>11</v>
      </c>
      <c r="J4024" t="s">
        <v>25</v>
      </c>
      <c r="K4024" t="s">
        <v>153</v>
      </c>
      <c r="L4024" t="s">
        <v>16</v>
      </c>
      <c r="M4024" s="5">
        <v>1791.4500000000003</v>
      </c>
    </row>
    <row r="4025" spans="1:13" x14ac:dyDescent="0.15">
      <c r="A4025" s="2">
        <v>45502</v>
      </c>
      <c r="B4025" s="3">
        <f t="shared" si="188"/>
        <v>2025</v>
      </c>
      <c r="C4025" t="str">
        <f t="shared" si="186"/>
        <v>2024-2025</v>
      </c>
      <c r="D4025" t="s">
        <v>148</v>
      </c>
      <c r="E4025" t="s">
        <v>86</v>
      </c>
      <c r="F4025" t="str">
        <f t="shared" si="187"/>
        <v>New South Wales</v>
      </c>
      <c r="G4025" t="s">
        <v>10</v>
      </c>
      <c r="H4025">
        <v>2064</v>
      </c>
      <c r="I4025" t="s">
        <v>11</v>
      </c>
      <c r="J4025" t="s">
        <v>12</v>
      </c>
      <c r="K4025" t="s">
        <v>155</v>
      </c>
      <c r="L4025" t="s">
        <v>20</v>
      </c>
      <c r="M4025" s="5">
        <v>1793.64</v>
      </c>
    </row>
    <row r="4026" spans="1:13" x14ac:dyDescent="0.15">
      <c r="A4026" s="2">
        <v>45104</v>
      </c>
      <c r="B4026" s="3">
        <f t="shared" si="188"/>
        <v>2023</v>
      </c>
      <c r="C4026" t="str">
        <f t="shared" si="186"/>
        <v>2022-2023</v>
      </c>
      <c r="D4026" t="s">
        <v>147</v>
      </c>
      <c r="E4026" t="s">
        <v>92</v>
      </c>
      <c r="F4026" t="str">
        <f t="shared" si="187"/>
        <v>Queensland</v>
      </c>
      <c r="G4026" t="s">
        <v>35</v>
      </c>
      <c r="H4026">
        <v>4068</v>
      </c>
      <c r="I4026" t="s">
        <v>11</v>
      </c>
      <c r="J4026" t="s">
        <v>43</v>
      </c>
      <c r="K4026" t="s">
        <v>152</v>
      </c>
      <c r="L4026" t="s">
        <v>13</v>
      </c>
      <c r="M4026" s="5">
        <v>1803.82</v>
      </c>
    </row>
    <row r="4027" spans="1:13" x14ac:dyDescent="0.15">
      <c r="A4027" s="2">
        <v>45428</v>
      </c>
      <c r="B4027" s="3">
        <f t="shared" si="188"/>
        <v>2024</v>
      </c>
      <c r="C4027" t="str">
        <f t="shared" si="186"/>
        <v>2023-2024</v>
      </c>
      <c r="D4027" t="s">
        <v>147</v>
      </c>
      <c r="E4027" t="s">
        <v>99</v>
      </c>
      <c r="F4027" t="str">
        <f t="shared" si="187"/>
        <v>Victoria</v>
      </c>
      <c r="G4027" t="s">
        <v>45</v>
      </c>
      <c r="H4027">
        <v>3148</v>
      </c>
      <c r="I4027" t="s">
        <v>11</v>
      </c>
      <c r="J4027" t="s">
        <v>63</v>
      </c>
      <c r="K4027" t="s">
        <v>150</v>
      </c>
      <c r="L4027" t="s">
        <v>18</v>
      </c>
      <c r="M4027" s="5">
        <v>1807.66</v>
      </c>
    </row>
    <row r="4028" spans="1:13" x14ac:dyDescent="0.15">
      <c r="A4028" s="2">
        <v>45221</v>
      </c>
      <c r="B4028" s="3">
        <f t="shared" si="188"/>
        <v>2024</v>
      </c>
      <c r="C4028" t="str">
        <f t="shared" si="186"/>
        <v>2023-2024</v>
      </c>
      <c r="D4028" t="s">
        <v>147</v>
      </c>
      <c r="E4028" t="s">
        <v>137</v>
      </c>
      <c r="F4028" t="str">
        <f t="shared" si="187"/>
        <v>New South Wales</v>
      </c>
      <c r="G4028" t="s">
        <v>10</v>
      </c>
      <c r="H4028">
        <v>2031</v>
      </c>
      <c r="I4028" t="s">
        <v>11</v>
      </c>
      <c r="J4028" t="s">
        <v>12</v>
      </c>
      <c r="K4028" t="s">
        <v>157</v>
      </c>
      <c r="L4028" t="s">
        <v>22</v>
      </c>
      <c r="M4028" s="5">
        <v>1809.2499999999998</v>
      </c>
    </row>
    <row r="4029" spans="1:13" x14ac:dyDescent="0.15">
      <c r="A4029" s="2">
        <v>45198</v>
      </c>
      <c r="B4029" s="3">
        <f t="shared" si="188"/>
        <v>2024</v>
      </c>
      <c r="C4029" t="str">
        <f t="shared" si="186"/>
        <v>2023-2024</v>
      </c>
      <c r="D4029" t="s">
        <v>148</v>
      </c>
      <c r="E4029" t="s">
        <v>78</v>
      </c>
      <c r="F4029" t="str">
        <f t="shared" si="187"/>
        <v>New South Wales</v>
      </c>
      <c r="G4029" t="s">
        <v>10</v>
      </c>
      <c r="H4029">
        <v>2350</v>
      </c>
      <c r="I4029" t="s">
        <v>11</v>
      </c>
      <c r="J4029" t="s">
        <v>68</v>
      </c>
      <c r="K4029" t="s">
        <v>152</v>
      </c>
      <c r="L4029" t="s">
        <v>13</v>
      </c>
      <c r="M4029" s="5">
        <v>1810.51</v>
      </c>
    </row>
    <row r="4030" spans="1:13" x14ac:dyDescent="0.15">
      <c r="A4030" s="2">
        <v>45617</v>
      </c>
      <c r="B4030" s="3">
        <f t="shared" si="188"/>
        <v>2025</v>
      </c>
      <c r="C4030" t="str">
        <f t="shared" si="186"/>
        <v>2024-2025</v>
      </c>
      <c r="D4030" t="s">
        <v>147</v>
      </c>
      <c r="E4030" t="s">
        <v>136</v>
      </c>
      <c r="F4030" t="str">
        <f t="shared" si="187"/>
        <v>Victoria</v>
      </c>
      <c r="G4030" t="s">
        <v>45</v>
      </c>
      <c r="H4030">
        <v>3175</v>
      </c>
      <c r="I4030" t="s">
        <v>11</v>
      </c>
      <c r="J4030" t="s">
        <v>63</v>
      </c>
      <c r="K4030" t="s">
        <v>150</v>
      </c>
      <c r="L4030" t="s">
        <v>18</v>
      </c>
      <c r="M4030" s="5">
        <v>1817.0900000000001</v>
      </c>
    </row>
    <row r="4031" spans="1:13" x14ac:dyDescent="0.15">
      <c r="A4031" s="2">
        <v>45541</v>
      </c>
      <c r="B4031" s="3">
        <f t="shared" si="188"/>
        <v>2025</v>
      </c>
      <c r="C4031" t="str">
        <f t="shared" si="186"/>
        <v>2024-2025</v>
      </c>
      <c r="D4031" t="s">
        <v>147</v>
      </c>
      <c r="E4031" t="s">
        <v>59</v>
      </c>
      <c r="F4031" t="str">
        <f t="shared" si="187"/>
        <v>Victoria</v>
      </c>
      <c r="G4031" t="s">
        <v>45</v>
      </c>
      <c r="H4031">
        <v>3280</v>
      </c>
      <c r="I4031" t="s">
        <v>11</v>
      </c>
      <c r="J4031" t="s">
        <v>60</v>
      </c>
      <c r="K4031" t="s">
        <v>151</v>
      </c>
      <c r="L4031" t="s">
        <v>21</v>
      </c>
      <c r="M4031" s="5">
        <v>1821.3399999999997</v>
      </c>
    </row>
    <row r="4032" spans="1:13" x14ac:dyDescent="0.15">
      <c r="A4032" s="2">
        <v>45217</v>
      </c>
      <c r="B4032" s="3">
        <f t="shared" si="188"/>
        <v>2024</v>
      </c>
      <c r="C4032" t="str">
        <f t="shared" si="186"/>
        <v>2023-2024</v>
      </c>
      <c r="D4032" t="s">
        <v>147</v>
      </c>
      <c r="E4032" t="s">
        <v>99</v>
      </c>
      <c r="F4032" t="str">
        <f t="shared" si="187"/>
        <v>Victoria</v>
      </c>
      <c r="G4032" t="s">
        <v>45</v>
      </c>
      <c r="H4032">
        <v>3148</v>
      </c>
      <c r="I4032" t="s">
        <v>11</v>
      </c>
      <c r="J4032" t="s">
        <v>63</v>
      </c>
      <c r="K4032" t="s">
        <v>150</v>
      </c>
      <c r="L4032" t="s">
        <v>18</v>
      </c>
      <c r="M4032" s="5">
        <v>1821.5799999999997</v>
      </c>
    </row>
    <row r="4033" spans="1:13" x14ac:dyDescent="0.15">
      <c r="A4033" s="2">
        <v>45641</v>
      </c>
      <c r="B4033" s="3">
        <f t="shared" si="188"/>
        <v>2025</v>
      </c>
      <c r="C4033" t="str">
        <f t="shared" si="186"/>
        <v>2024-2025</v>
      </c>
      <c r="D4033" t="s">
        <v>147</v>
      </c>
      <c r="E4033" t="s">
        <v>26</v>
      </c>
      <c r="F4033" t="str">
        <f t="shared" si="187"/>
        <v>New South Wales</v>
      </c>
      <c r="G4033" t="s">
        <v>10</v>
      </c>
      <c r="H4033">
        <v>2141</v>
      </c>
      <c r="I4033" t="s">
        <v>11</v>
      </c>
      <c r="J4033" t="s">
        <v>27</v>
      </c>
      <c r="K4033" t="s">
        <v>151</v>
      </c>
      <c r="L4033" t="s">
        <v>21</v>
      </c>
      <c r="M4033" s="5">
        <v>1825.67</v>
      </c>
    </row>
    <row r="4034" spans="1:13" x14ac:dyDescent="0.15">
      <c r="A4034" s="2">
        <v>45133</v>
      </c>
      <c r="B4034" s="3">
        <f t="shared" si="188"/>
        <v>2024</v>
      </c>
      <c r="C4034" t="str">
        <f t="shared" ref="C4034:C4097" si="189">IF(MONTH(A4034) &gt;= 7, YEAR(A4034) &amp; "-" &amp; YEAR(A4034) + 1, YEAR(A4034) - 1 &amp; "-" &amp; YEAR(A4034))</f>
        <v>2023-2024</v>
      </c>
      <c r="D4034" t="s">
        <v>147</v>
      </c>
      <c r="E4034" t="s">
        <v>145</v>
      </c>
      <c r="F4034" t="str">
        <f t="shared" ref="F4034:F4097" si="190">IF(G4034="WA","Western Australia",
IF(G4034="NSW","New South Wales",
IF(G4034="QLD","Queensland",
IF(G4034="VIC","Victoria",
IF(G4034="TAS","Tasmania",
IF(G4034="SA","South Australia",
IF(G4034="NT","Northern Territory",
IF(G4034="ACT","Australian Capital Territory",G4034))))))))</f>
        <v>New South Wales</v>
      </c>
      <c r="G4034" t="s">
        <v>10</v>
      </c>
      <c r="H4034">
        <v>2101</v>
      </c>
      <c r="I4034" t="s">
        <v>11</v>
      </c>
      <c r="J4034" t="s">
        <v>27</v>
      </c>
      <c r="K4034" t="s">
        <v>153</v>
      </c>
      <c r="L4034" t="s">
        <v>16</v>
      </c>
      <c r="M4034" s="5">
        <v>1826.9199999999998</v>
      </c>
    </row>
    <row r="4035" spans="1:13" x14ac:dyDescent="0.15">
      <c r="A4035" s="2">
        <v>45528</v>
      </c>
      <c r="B4035" s="3">
        <f t="shared" ref="B4035:B4098" si="191">IF(MONTH(A4035)&gt;=7,YEAR(A4035)+1,YEAR(A4035))</f>
        <v>2025</v>
      </c>
      <c r="C4035" t="str">
        <f t="shared" si="189"/>
        <v>2024-2025</v>
      </c>
      <c r="D4035" t="s">
        <v>147</v>
      </c>
      <c r="E4035" t="s">
        <v>112</v>
      </c>
      <c r="F4035" t="str">
        <f t="shared" si="190"/>
        <v>Victoria</v>
      </c>
      <c r="G4035" t="s">
        <v>45</v>
      </c>
      <c r="H4035">
        <v>3076</v>
      </c>
      <c r="I4035" t="s">
        <v>11</v>
      </c>
      <c r="J4035" t="s">
        <v>46</v>
      </c>
      <c r="K4035" t="s">
        <v>150</v>
      </c>
      <c r="L4035" t="s">
        <v>18</v>
      </c>
      <c r="M4035" s="5">
        <v>1828.1499999999999</v>
      </c>
    </row>
    <row r="4036" spans="1:13" x14ac:dyDescent="0.15">
      <c r="A4036" s="2">
        <v>45543</v>
      </c>
      <c r="B4036" s="3">
        <f t="shared" si="191"/>
        <v>2025</v>
      </c>
      <c r="C4036" t="str">
        <f t="shared" si="189"/>
        <v>2024-2025</v>
      </c>
      <c r="D4036" t="s">
        <v>147</v>
      </c>
      <c r="E4036" t="s">
        <v>119</v>
      </c>
      <c r="F4036" t="str">
        <f t="shared" si="190"/>
        <v>Queensland</v>
      </c>
      <c r="G4036" t="s">
        <v>35</v>
      </c>
      <c r="H4036">
        <v>4570</v>
      </c>
      <c r="I4036" t="s">
        <v>11</v>
      </c>
      <c r="J4036" t="s">
        <v>120</v>
      </c>
      <c r="K4036" t="s">
        <v>150</v>
      </c>
      <c r="L4036" t="s">
        <v>18</v>
      </c>
      <c r="M4036" s="5">
        <v>1836.5</v>
      </c>
    </row>
    <row r="4037" spans="1:13" x14ac:dyDescent="0.15">
      <c r="A4037" s="2">
        <v>45491</v>
      </c>
      <c r="B4037" s="3">
        <f t="shared" si="191"/>
        <v>2025</v>
      </c>
      <c r="C4037" t="str">
        <f t="shared" si="189"/>
        <v>2024-2025</v>
      </c>
      <c r="D4037" t="s">
        <v>147</v>
      </c>
      <c r="E4037" t="s">
        <v>121</v>
      </c>
      <c r="F4037" t="str">
        <f t="shared" si="190"/>
        <v>Queensland</v>
      </c>
      <c r="G4037" t="s">
        <v>35</v>
      </c>
      <c r="H4037">
        <v>4700</v>
      </c>
      <c r="I4037" t="s">
        <v>11</v>
      </c>
      <c r="J4037" t="s">
        <v>51</v>
      </c>
      <c r="K4037" t="s">
        <v>150</v>
      </c>
      <c r="L4037" t="s">
        <v>18</v>
      </c>
      <c r="M4037" s="5">
        <v>1839.3799999999997</v>
      </c>
    </row>
    <row r="4038" spans="1:13" x14ac:dyDescent="0.15">
      <c r="A4038" s="2">
        <v>44979</v>
      </c>
      <c r="B4038" s="3">
        <f t="shared" si="191"/>
        <v>2023</v>
      </c>
      <c r="C4038" t="str">
        <f t="shared" si="189"/>
        <v>2022-2023</v>
      </c>
      <c r="D4038" t="s">
        <v>147</v>
      </c>
      <c r="E4038" t="s">
        <v>131</v>
      </c>
      <c r="F4038" t="str">
        <f t="shared" si="190"/>
        <v>Western Australia</v>
      </c>
      <c r="G4038" t="s">
        <v>48</v>
      </c>
      <c r="H4038">
        <v>6530</v>
      </c>
      <c r="I4038" t="s">
        <v>11</v>
      </c>
      <c r="J4038" t="s">
        <v>77</v>
      </c>
      <c r="K4038" t="s">
        <v>19</v>
      </c>
      <c r="L4038" t="s">
        <v>23</v>
      </c>
      <c r="M4038" s="5">
        <v>1849.1499999999999</v>
      </c>
    </row>
    <row r="4039" spans="1:13" x14ac:dyDescent="0.15">
      <c r="A4039" s="2">
        <v>45612</v>
      </c>
      <c r="B4039" s="3">
        <f t="shared" si="191"/>
        <v>2025</v>
      </c>
      <c r="C4039" t="str">
        <f t="shared" si="189"/>
        <v>2024-2025</v>
      </c>
      <c r="D4039" t="s">
        <v>147</v>
      </c>
      <c r="E4039" t="s">
        <v>145</v>
      </c>
      <c r="F4039" t="str">
        <f t="shared" si="190"/>
        <v>New South Wales</v>
      </c>
      <c r="G4039" t="s">
        <v>10</v>
      </c>
      <c r="H4039">
        <v>2101</v>
      </c>
      <c r="I4039" t="s">
        <v>11</v>
      </c>
      <c r="J4039" t="s">
        <v>27</v>
      </c>
      <c r="K4039" t="s">
        <v>150</v>
      </c>
      <c r="L4039" t="s">
        <v>18</v>
      </c>
      <c r="M4039" s="5">
        <v>1851.43</v>
      </c>
    </row>
    <row r="4040" spans="1:13" x14ac:dyDescent="0.15">
      <c r="A4040" s="2">
        <v>45345</v>
      </c>
      <c r="B4040" s="3">
        <f t="shared" si="191"/>
        <v>2024</v>
      </c>
      <c r="C4040" t="str">
        <f t="shared" si="189"/>
        <v>2023-2024</v>
      </c>
      <c r="D4040" t="s">
        <v>148</v>
      </c>
      <c r="E4040" t="s">
        <v>129</v>
      </c>
      <c r="F4040" t="str">
        <f t="shared" si="190"/>
        <v>Tasmania</v>
      </c>
      <c r="G4040" t="s">
        <v>70</v>
      </c>
      <c r="H4040">
        <v>7010</v>
      </c>
      <c r="I4040" t="s">
        <v>11</v>
      </c>
      <c r="J4040" t="s">
        <v>71</v>
      </c>
      <c r="K4040" t="s">
        <v>151</v>
      </c>
      <c r="L4040" t="s">
        <v>21</v>
      </c>
      <c r="M4040" s="5">
        <v>1853.17</v>
      </c>
    </row>
    <row r="4041" spans="1:13" x14ac:dyDescent="0.15">
      <c r="A4041" s="2">
        <v>45083</v>
      </c>
      <c r="B4041" s="3">
        <f t="shared" si="191"/>
        <v>2023</v>
      </c>
      <c r="C4041" t="str">
        <f t="shared" si="189"/>
        <v>2022-2023</v>
      </c>
      <c r="D4041" t="s">
        <v>147</v>
      </c>
      <c r="E4041" t="s">
        <v>90</v>
      </c>
      <c r="F4041" t="str">
        <f t="shared" si="190"/>
        <v>Victoria</v>
      </c>
      <c r="G4041" t="s">
        <v>45</v>
      </c>
      <c r="H4041">
        <v>3179</v>
      </c>
      <c r="I4041" t="s">
        <v>11</v>
      </c>
      <c r="J4041" t="s">
        <v>63</v>
      </c>
      <c r="K4041" t="s">
        <v>150</v>
      </c>
      <c r="L4041" t="s">
        <v>18</v>
      </c>
      <c r="M4041" s="5">
        <v>1854.48</v>
      </c>
    </row>
    <row r="4042" spans="1:13" x14ac:dyDescent="0.15">
      <c r="A4042" s="2">
        <v>45070</v>
      </c>
      <c r="B4042" s="3">
        <f t="shared" si="191"/>
        <v>2023</v>
      </c>
      <c r="C4042" t="str">
        <f t="shared" si="189"/>
        <v>2022-2023</v>
      </c>
      <c r="D4042" t="s">
        <v>148</v>
      </c>
      <c r="E4042" t="s">
        <v>76</v>
      </c>
      <c r="F4042" t="str">
        <f t="shared" si="190"/>
        <v>Western Australia</v>
      </c>
      <c r="G4042" t="s">
        <v>48</v>
      </c>
      <c r="H4042">
        <v>6450</v>
      </c>
      <c r="I4042" t="s">
        <v>11</v>
      </c>
      <c r="J4042" t="s">
        <v>77</v>
      </c>
      <c r="K4042" t="s">
        <v>151</v>
      </c>
      <c r="L4042" t="s">
        <v>21</v>
      </c>
      <c r="M4042" s="5">
        <v>1857.1200000000001</v>
      </c>
    </row>
    <row r="4043" spans="1:13" x14ac:dyDescent="0.15">
      <c r="A4043" s="2">
        <v>45101</v>
      </c>
      <c r="B4043" s="3">
        <f t="shared" si="191"/>
        <v>2023</v>
      </c>
      <c r="C4043" t="str">
        <f t="shared" si="189"/>
        <v>2022-2023</v>
      </c>
      <c r="D4043" t="s">
        <v>147</v>
      </c>
      <c r="E4043" t="s">
        <v>131</v>
      </c>
      <c r="F4043" t="str">
        <f t="shared" si="190"/>
        <v>Western Australia</v>
      </c>
      <c r="G4043" t="s">
        <v>48</v>
      </c>
      <c r="H4043">
        <v>6530</v>
      </c>
      <c r="I4043" t="s">
        <v>11</v>
      </c>
      <c r="J4043" t="s">
        <v>77</v>
      </c>
      <c r="K4043" t="s">
        <v>157</v>
      </c>
      <c r="L4043" t="s">
        <v>22</v>
      </c>
      <c r="M4043" s="5">
        <v>1859.42</v>
      </c>
    </row>
    <row r="4044" spans="1:13" x14ac:dyDescent="0.15">
      <c r="A4044" s="2">
        <v>45385</v>
      </c>
      <c r="B4044" s="3">
        <f t="shared" si="191"/>
        <v>2024</v>
      </c>
      <c r="C4044" t="str">
        <f t="shared" si="189"/>
        <v>2023-2024</v>
      </c>
      <c r="D4044" t="s">
        <v>147</v>
      </c>
      <c r="E4044" t="s">
        <v>44</v>
      </c>
      <c r="F4044" t="str">
        <f t="shared" si="190"/>
        <v>Victoria</v>
      </c>
      <c r="G4044" t="s">
        <v>45</v>
      </c>
      <c r="H4044">
        <v>3066</v>
      </c>
      <c r="I4044" t="s">
        <v>11</v>
      </c>
      <c r="J4044" t="s">
        <v>46</v>
      </c>
      <c r="K4044" t="s">
        <v>155</v>
      </c>
      <c r="L4044" t="s">
        <v>20</v>
      </c>
      <c r="M4044" s="5">
        <v>1870.0700000000002</v>
      </c>
    </row>
    <row r="4045" spans="1:13" x14ac:dyDescent="0.15">
      <c r="A4045" s="2">
        <v>45426</v>
      </c>
      <c r="B4045" s="3">
        <f t="shared" si="191"/>
        <v>2024</v>
      </c>
      <c r="C4045" t="str">
        <f t="shared" si="189"/>
        <v>2023-2024</v>
      </c>
      <c r="D4045" t="s">
        <v>148</v>
      </c>
      <c r="E4045" t="s">
        <v>96</v>
      </c>
      <c r="F4045" t="str">
        <f t="shared" si="190"/>
        <v>Western Australia</v>
      </c>
      <c r="G4045" t="s">
        <v>48</v>
      </c>
      <c r="H4045">
        <v>6330</v>
      </c>
      <c r="I4045" t="s">
        <v>11</v>
      </c>
      <c r="J4045" t="s">
        <v>94</v>
      </c>
      <c r="K4045" t="s">
        <v>150</v>
      </c>
      <c r="L4045" t="s">
        <v>18</v>
      </c>
      <c r="M4045" s="5">
        <v>1870.51</v>
      </c>
    </row>
    <row r="4046" spans="1:13" x14ac:dyDescent="0.15">
      <c r="A4046" s="2">
        <v>45637</v>
      </c>
      <c r="B4046" s="3">
        <f t="shared" si="191"/>
        <v>2025</v>
      </c>
      <c r="C4046" t="str">
        <f t="shared" si="189"/>
        <v>2024-2025</v>
      </c>
      <c r="D4046" t="s">
        <v>147</v>
      </c>
      <c r="E4046" t="s">
        <v>83</v>
      </c>
      <c r="F4046" t="str">
        <f t="shared" si="190"/>
        <v>New South Wales</v>
      </c>
      <c r="G4046" t="s">
        <v>10</v>
      </c>
      <c r="H4046">
        <v>2750</v>
      </c>
      <c r="I4046" t="s">
        <v>11</v>
      </c>
      <c r="J4046" t="s">
        <v>25</v>
      </c>
      <c r="K4046" t="s">
        <v>150</v>
      </c>
      <c r="L4046" t="s">
        <v>18</v>
      </c>
      <c r="M4046" s="5">
        <v>1872.8100000000002</v>
      </c>
    </row>
    <row r="4047" spans="1:13" x14ac:dyDescent="0.15">
      <c r="A4047" s="2">
        <v>45094</v>
      </c>
      <c r="B4047" s="3">
        <f t="shared" si="191"/>
        <v>2023</v>
      </c>
      <c r="C4047" t="str">
        <f t="shared" si="189"/>
        <v>2022-2023</v>
      </c>
      <c r="D4047" t="s">
        <v>147</v>
      </c>
      <c r="E4047" t="s">
        <v>90</v>
      </c>
      <c r="F4047" t="str">
        <f t="shared" si="190"/>
        <v>Victoria</v>
      </c>
      <c r="G4047" t="s">
        <v>45</v>
      </c>
      <c r="H4047">
        <v>3179</v>
      </c>
      <c r="I4047" t="s">
        <v>11</v>
      </c>
      <c r="J4047" t="s">
        <v>63</v>
      </c>
      <c r="K4047" t="s">
        <v>153</v>
      </c>
      <c r="L4047" t="s">
        <v>16</v>
      </c>
      <c r="M4047" s="5">
        <v>1878.0900000000001</v>
      </c>
    </row>
    <row r="4048" spans="1:13" x14ac:dyDescent="0.15">
      <c r="A4048" s="2">
        <v>45307</v>
      </c>
      <c r="B4048" s="3">
        <f t="shared" si="191"/>
        <v>2024</v>
      </c>
      <c r="C4048" t="str">
        <f t="shared" si="189"/>
        <v>2023-2024</v>
      </c>
      <c r="D4048" t="s">
        <v>147</v>
      </c>
      <c r="E4048" t="s">
        <v>42</v>
      </c>
      <c r="F4048" t="str">
        <f t="shared" si="190"/>
        <v>Queensland</v>
      </c>
      <c r="G4048" t="s">
        <v>35</v>
      </c>
      <c r="H4048">
        <v>4053</v>
      </c>
      <c r="I4048" t="s">
        <v>11</v>
      </c>
      <c r="J4048" t="s">
        <v>43</v>
      </c>
      <c r="K4048" t="s">
        <v>154</v>
      </c>
      <c r="L4048" t="s">
        <v>14</v>
      </c>
      <c r="M4048" s="5">
        <v>1882.03</v>
      </c>
    </row>
    <row r="4049" spans="1:13" x14ac:dyDescent="0.15">
      <c r="A4049" s="2">
        <v>45405</v>
      </c>
      <c r="B4049" s="3">
        <f t="shared" si="191"/>
        <v>2024</v>
      </c>
      <c r="C4049" t="str">
        <f t="shared" si="189"/>
        <v>2023-2024</v>
      </c>
      <c r="D4049" t="s">
        <v>147</v>
      </c>
      <c r="E4049" t="s">
        <v>26</v>
      </c>
      <c r="F4049" t="str">
        <f t="shared" si="190"/>
        <v>New South Wales</v>
      </c>
      <c r="G4049" t="s">
        <v>10</v>
      </c>
      <c r="H4049">
        <v>2141</v>
      </c>
      <c r="I4049" t="s">
        <v>11</v>
      </c>
      <c r="J4049" t="s">
        <v>27</v>
      </c>
      <c r="K4049" t="s">
        <v>151</v>
      </c>
      <c r="L4049" t="s">
        <v>21</v>
      </c>
      <c r="M4049" s="5">
        <v>1884.95</v>
      </c>
    </row>
    <row r="4050" spans="1:13" x14ac:dyDescent="0.15">
      <c r="A4050" s="2">
        <v>45150</v>
      </c>
      <c r="B4050" s="3">
        <f t="shared" si="191"/>
        <v>2024</v>
      </c>
      <c r="C4050" t="str">
        <f t="shared" si="189"/>
        <v>2023-2024</v>
      </c>
      <c r="D4050" t="s">
        <v>147</v>
      </c>
      <c r="E4050" t="s">
        <v>81</v>
      </c>
      <c r="F4050" t="str">
        <f t="shared" si="190"/>
        <v>New South Wales</v>
      </c>
      <c r="G4050" t="s">
        <v>10</v>
      </c>
      <c r="H4050">
        <v>2485</v>
      </c>
      <c r="I4050" t="s">
        <v>11</v>
      </c>
      <c r="J4050" t="s">
        <v>68</v>
      </c>
      <c r="K4050" t="s">
        <v>153</v>
      </c>
      <c r="L4050" t="s">
        <v>16</v>
      </c>
      <c r="M4050" s="5">
        <v>1888.4100000000003</v>
      </c>
    </row>
    <row r="4051" spans="1:13" x14ac:dyDescent="0.15">
      <c r="A4051" s="2">
        <v>44939</v>
      </c>
      <c r="B4051" s="3">
        <f t="shared" si="191"/>
        <v>2023</v>
      </c>
      <c r="C4051" t="str">
        <f t="shared" si="189"/>
        <v>2022-2023</v>
      </c>
      <c r="D4051" t="s">
        <v>147</v>
      </c>
      <c r="E4051" t="s">
        <v>41</v>
      </c>
      <c r="F4051" t="str">
        <f t="shared" si="190"/>
        <v>New South Wales</v>
      </c>
      <c r="G4051" t="s">
        <v>10</v>
      </c>
      <c r="H4051">
        <v>2830</v>
      </c>
      <c r="I4051" t="s">
        <v>11</v>
      </c>
      <c r="J4051" t="s">
        <v>25</v>
      </c>
      <c r="K4051" t="s">
        <v>155</v>
      </c>
      <c r="L4051" t="s">
        <v>20</v>
      </c>
      <c r="M4051" s="5">
        <v>1890.1700000000008</v>
      </c>
    </row>
    <row r="4052" spans="1:13" x14ac:dyDescent="0.15">
      <c r="A4052" s="2">
        <v>45300</v>
      </c>
      <c r="B4052" s="3">
        <f t="shared" si="191"/>
        <v>2024</v>
      </c>
      <c r="C4052" t="str">
        <f t="shared" si="189"/>
        <v>2023-2024</v>
      </c>
      <c r="D4052" t="s">
        <v>148</v>
      </c>
      <c r="E4052" t="s">
        <v>127</v>
      </c>
      <c r="F4052" t="str">
        <f t="shared" si="190"/>
        <v>New South Wales</v>
      </c>
      <c r="G4052" t="s">
        <v>10</v>
      </c>
      <c r="H4052">
        <v>2131</v>
      </c>
      <c r="I4052" t="s">
        <v>11</v>
      </c>
      <c r="J4052" t="s">
        <v>27</v>
      </c>
      <c r="K4052" t="s">
        <v>150</v>
      </c>
      <c r="L4052" t="s">
        <v>18</v>
      </c>
      <c r="M4052" s="5">
        <v>1892.6399999999999</v>
      </c>
    </row>
    <row r="4053" spans="1:13" x14ac:dyDescent="0.15">
      <c r="A4053" s="2">
        <v>45197</v>
      </c>
      <c r="B4053" s="3">
        <f t="shared" si="191"/>
        <v>2024</v>
      </c>
      <c r="C4053" t="str">
        <f t="shared" si="189"/>
        <v>2023-2024</v>
      </c>
      <c r="D4053" t="s">
        <v>147</v>
      </c>
      <c r="E4053" t="s">
        <v>126</v>
      </c>
      <c r="F4053" t="str">
        <f t="shared" si="190"/>
        <v>Queensland</v>
      </c>
      <c r="G4053" t="s">
        <v>35</v>
      </c>
      <c r="H4053">
        <v>4551</v>
      </c>
      <c r="I4053" t="s">
        <v>11</v>
      </c>
      <c r="J4053" t="s">
        <v>120</v>
      </c>
      <c r="K4053" t="s">
        <v>155</v>
      </c>
      <c r="L4053" t="s">
        <v>20</v>
      </c>
      <c r="M4053" s="5">
        <v>1893.1000000000008</v>
      </c>
    </row>
    <row r="4054" spans="1:13" x14ac:dyDescent="0.15">
      <c r="A4054" s="2">
        <v>45033</v>
      </c>
      <c r="B4054" s="3">
        <f t="shared" si="191"/>
        <v>2023</v>
      </c>
      <c r="C4054" t="str">
        <f t="shared" si="189"/>
        <v>2022-2023</v>
      </c>
      <c r="D4054" t="s">
        <v>147</v>
      </c>
      <c r="E4054" t="s">
        <v>79</v>
      </c>
      <c r="F4054" t="str">
        <f t="shared" si="190"/>
        <v>Australian Capital Territory</v>
      </c>
      <c r="G4054" t="s">
        <v>80</v>
      </c>
      <c r="H4054">
        <v>2617</v>
      </c>
      <c r="I4054" t="s">
        <v>11</v>
      </c>
      <c r="J4054" t="s">
        <v>58</v>
      </c>
      <c r="K4054" t="s">
        <v>151</v>
      </c>
      <c r="L4054" t="s">
        <v>21</v>
      </c>
      <c r="M4054" s="5">
        <v>1905.38</v>
      </c>
    </row>
    <row r="4055" spans="1:13" x14ac:dyDescent="0.15">
      <c r="A4055" s="2">
        <v>45063</v>
      </c>
      <c r="B4055" s="3">
        <f t="shared" si="191"/>
        <v>2023</v>
      </c>
      <c r="C4055" t="str">
        <f t="shared" si="189"/>
        <v>2022-2023</v>
      </c>
      <c r="D4055" t="s">
        <v>147</v>
      </c>
      <c r="E4055" t="s">
        <v>136</v>
      </c>
      <c r="F4055" t="str">
        <f t="shared" si="190"/>
        <v>Victoria</v>
      </c>
      <c r="G4055" t="s">
        <v>45</v>
      </c>
      <c r="H4055">
        <v>3175</v>
      </c>
      <c r="I4055" t="s">
        <v>11</v>
      </c>
      <c r="J4055" t="s">
        <v>63</v>
      </c>
      <c r="K4055" t="s">
        <v>153</v>
      </c>
      <c r="L4055" t="s">
        <v>16</v>
      </c>
      <c r="M4055" s="5">
        <v>1905.3900000000003</v>
      </c>
    </row>
    <row r="4056" spans="1:13" x14ac:dyDescent="0.15">
      <c r="A4056" s="2">
        <v>45186</v>
      </c>
      <c r="B4056" s="3">
        <f t="shared" si="191"/>
        <v>2024</v>
      </c>
      <c r="C4056" t="str">
        <f t="shared" si="189"/>
        <v>2023-2024</v>
      </c>
      <c r="D4056" t="s">
        <v>147</v>
      </c>
      <c r="E4056" t="s">
        <v>52</v>
      </c>
      <c r="F4056" t="str">
        <f t="shared" si="190"/>
        <v>Victoria</v>
      </c>
      <c r="G4056" t="s">
        <v>45</v>
      </c>
      <c r="H4056">
        <v>3030</v>
      </c>
      <c r="I4056" t="s">
        <v>11</v>
      </c>
      <c r="J4056" t="s">
        <v>46</v>
      </c>
      <c r="K4056" t="s">
        <v>150</v>
      </c>
      <c r="L4056" t="s">
        <v>18</v>
      </c>
      <c r="M4056" s="5">
        <v>1906.3600000000001</v>
      </c>
    </row>
    <row r="4057" spans="1:13" x14ac:dyDescent="0.15">
      <c r="A4057" s="2">
        <v>45492</v>
      </c>
      <c r="B4057" s="3">
        <f t="shared" si="191"/>
        <v>2025</v>
      </c>
      <c r="C4057" t="str">
        <f t="shared" si="189"/>
        <v>2024-2025</v>
      </c>
      <c r="D4057" t="s">
        <v>147</v>
      </c>
      <c r="E4057" t="s">
        <v>82</v>
      </c>
      <c r="F4057" t="str">
        <f t="shared" si="190"/>
        <v>Queensland</v>
      </c>
      <c r="G4057" t="s">
        <v>35</v>
      </c>
      <c r="H4057">
        <v>4012</v>
      </c>
      <c r="I4057" t="s">
        <v>11</v>
      </c>
      <c r="J4057" t="s">
        <v>43</v>
      </c>
      <c r="K4057" t="s">
        <v>151</v>
      </c>
      <c r="L4057" t="s">
        <v>21</v>
      </c>
      <c r="M4057" s="5">
        <v>1913.18</v>
      </c>
    </row>
    <row r="4058" spans="1:13" x14ac:dyDescent="0.15">
      <c r="A4058" s="2">
        <v>45613</v>
      </c>
      <c r="B4058" s="3">
        <f t="shared" si="191"/>
        <v>2025</v>
      </c>
      <c r="C4058" t="str">
        <f t="shared" si="189"/>
        <v>2024-2025</v>
      </c>
      <c r="D4058" t="s">
        <v>147</v>
      </c>
      <c r="E4058" t="s">
        <v>75</v>
      </c>
      <c r="F4058" t="str">
        <f t="shared" si="190"/>
        <v>Victoria</v>
      </c>
      <c r="G4058" t="s">
        <v>45</v>
      </c>
      <c r="H4058">
        <v>3630</v>
      </c>
      <c r="I4058" t="s">
        <v>11</v>
      </c>
      <c r="J4058" t="s">
        <v>55</v>
      </c>
      <c r="K4058" t="s">
        <v>153</v>
      </c>
      <c r="L4058" t="s">
        <v>16</v>
      </c>
      <c r="M4058" s="5">
        <v>1921.9499999999998</v>
      </c>
    </row>
    <row r="4059" spans="1:13" x14ac:dyDescent="0.15">
      <c r="A4059" s="2">
        <v>45030</v>
      </c>
      <c r="B4059" s="3">
        <f t="shared" si="191"/>
        <v>2023</v>
      </c>
      <c r="C4059" t="str">
        <f t="shared" si="189"/>
        <v>2022-2023</v>
      </c>
      <c r="D4059" t="s">
        <v>147</v>
      </c>
      <c r="E4059" t="s">
        <v>117</v>
      </c>
      <c r="F4059" t="str">
        <f t="shared" si="190"/>
        <v>Queensland</v>
      </c>
      <c r="G4059" t="s">
        <v>35</v>
      </c>
      <c r="H4059">
        <v>4119</v>
      </c>
      <c r="I4059" t="s">
        <v>11</v>
      </c>
      <c r="J4059" t="s">
        <v>43</v>
      </c>
      <c r="K4059" t="s">
        <v>150</v>
      </c>
      <c r="L4059" t="s">
        <v>18</v>
      </c>
      <c r="M4059" s="5">
        <v>1925.47</v>
      </c>
    </row>
    <row r="4060" spans="1:13" x14ac:dyDescent="0.15">
      <c r="A4060" s="2">
        <v>44946</v>
      </c>
      <c r="B4060" s="3">
        <f t="shared" si="191"/>
        <v>2023</v>
      </c>
      <c r="C4060" t="str">
        <f t="shared" si="189"/>
        <v>2022-2023</v>
      </c>
      <c r="D4060" t="s">
        <v>147</v>
      </c>
      <c r="E4060" t="s">
        <v>105</v>
      </c>
      <c r="F4060" t="str">
        <f t="shared" si="190"/>
        <v>Victoria</v>
      </c>
      <c r="G4060" t="s">
        <v>45</v>
      </c>
      <c r="H4060">
        <v>3500</v>
      </c>
      <c r="I4060" t="s">
        <v>11</v>
      </c>
      <c r="J4060" t="s">
        <v>60</v>
      </c>
      <c r="K4060" t="s">
        <v>153</v>
      </c>
      <c r="L4060" t="s">
        <v>16</v>
      </c>
      <c r="M4060" s="5">
        <v>1927.9600000000003</v>
      </c>
    </row>
    <row r="4061" spans="1:13" x14ac:dyDescent="0.15">
      <c r="A4061" s="2">
        <v>45328</v>
      </c>
      <c r="B4061" s="3">
        <f t="shared" si="191"/>
        <v>2024</v>
      </c>
      <c r="C4061" t="str">
        <f t="shared" si="189"/>
        <v>2023-2024</v>
      </c>
      <c r="D4061" t="s">
        <v>147</v>
      </c>
      <c r="E4061" t="s">
        <v>135</v>
      </c>
      <c r="F4061" t="str">
        <f t="shared" si="190"/>
        <v>Victoria</v>
      </c>
      <c r="G4061" t="s">
        <v>45</v>
      </c>
      <c r="H4061">
        <v>3550</v>
      </c>
      <c r="I4061" t="s">
        <v>11</v>
      </c>
      <c r="J4061" t="s">
        <v>60</v>
      </c>
      <c r="K4061" t="s">
        <v>153</v>
      </c>
      <c r="L4061" t="s">
        <v>16</v>
      </c>
      <c r="M4061" s="5">
        <v>1930.6699999999998</v>
      </c>
    </row>
    <row r="4062" spans="1:13" x14ac:dyDescent="0.15">
      <c r="A4062" s="2">
        <v>45028</v>
      </c>
      <c r="B4062" s="3">
        <f t="shared" si="191"/>
        <v>2023</v>
      </c>
      <c r="C4062" t="str">
        <f t="shared" si="189"/>
        <v>2022-2023</v>
      </c>
      <c r="D4062" t="s">
        <v>148</v>
      </c>
      <c r="E4062" t="s">
        <v>61</v>
      </c>
      <c r="F4062" t="str">
        <f t="shared" si="190"/>
        <v>New South Wales</v>
      </c>
      <c r="G4062" t="s">
        <v>10</v>
      </c>
      <c r="H4062">
        <v>2539</v>
      </c>
      <c r="I4062" t="s">
        <v>11</v>
      </c>
      <c r="J4062" t="s">
        <v>58</v>
      </c>
      <c r="K4062" t="s">
        <v>151</v>
      </c>
      <c r="L4062" t="s">
        <v>21</v>
      </c>
      <c r="M4062" s="5">
        <v>1933.56</v>
      </c>
    </row>
    <row r="4063" spans="1:13" x14ac:dyDescent="0.15">
      <c r="A4063" s="2">
        <v>45183</v>
      </c>
      <c r="B4063" s="3">
        <f t="shared" si="191"/>
        <v>2024</v>
      </c>
      <c r="C4063" t="str">
        <f t="shared" si="189"/>
        <v>2023-2024</v>
      </c>
      <c r="D4063" t="s">
        <v>147</v>
      </c>
      <c r="E4063" t="s">
        <v>92</v>
      </c>
      <c r="F4063" t="str">
        <f t="shared" si="190"/>
        <v>Queensland</v>
      </c>
      <c r="G4063" t="s">
        <v>35</v>
      </c>
      <c r="H4063">
        <v>4068</v>
      </c>
      <c r="I4063" t="s">
        <v>11</v>
      </c>
      <c r="J4063" t="s">
        <v>43</v>
      </c>
      <c r="K4063" t="s">
        <v>150</v>
      </c>
      <c r="L4063" t="s">
        <v>18</v>
      </c>
      <c r="M4063" s="5">
        <v>1942.3200000000002</v>
      </c>
    </row>
    <row r="4064" spans="1:13" x14ac:dyDescent="0.15">
      <c r="A4064" s="2">
        <v>45218</v>
      </c>
      <c r="B4064" s="3">
        <f t="shared" si="191"/>
        <v>2024</v>
      </c>
      <c r="C4064" t="str">
        <f t="shared" si="189"/>
        <v>2023-2024</v>
      </c>
      <c r="D4064" t="s">
        <v>147</v>
      </c>
      <c r="E4064" t="s">
        <v>97</v>
      </c>
      <c r="F4064" t="str">
        <f t="shared" si="190"/>
        <v>Tasmania</v>
      </c>
      <c r="G4064" t="s">
        <v>70</v>
      </c>
      <c r="H4064">
        <v>7250</v>
      </c>
      <c r="I4064" t="s">
        <v>11</v>
      </c>
      <c r="J4064" t="s">
        <v>71</v>
      </c>
      <c r="K4064" t="s">
        <v>153</v>
      </c>
      <c r="L4064" t="s">
        <v>16</v>
      </c>
      <c r="M4064" s="5">
        <v>1944.79</v>
      </c>
    </row>
    <row r="4065" spans="1:13" x14ac:dyDescent="0.15">
      <c r="A4065" s="2">
        <v>45018</v>
      </c>
      <c r="B4065" s="3">
        <f t="shared" si="191"/>
        <v>2023</v>
      </c>
      <c r="C4065" t="str">
        <f t="shared" si="189"/>
        <v>2022-2023</v>
      </c>
      <c r="D4065" t="s">
        <v>147</v>
      </c>
      <c r="E4065" t="s">
        <v>132</v>
      </c>
      <c r="F4065" t="str">
        <f t="shared" si="190"/>
        <v>New South Wales</v>
      </c>
      <c r="G4065" t="s">
        <v>10</v>
      </c>
      <c r="H4065">
        <v>2800</v>
      </c>
      <c r="I4065" t="s">
        <v>11</v>
      </c>
      <c r="J4065" t="s">
        <v>25</v>
      </c>
      <c r="K4065" t="s">
        <v>150</v>
      </c>
      <c r="L4065" t="s">
        <v>18</v>
      </c>
      <c r="M4065" s="5">
        <v>1945.35</v>
      </c>
    </row>
    <row r="4066" spans="1:13" x14ac:dyDescent="0.15">
      <c r="A4066" s="2">
        <v>45399</v>
      </c>
      <c r="B4066" s="3">
        <f t="shared" si="191"/>
        <v>2024</v>
      </c>
      <c r="C4066" t="str">
        <f t="shared" si="189"/>
        <v>2023-2024</v>
      </c>
      <c r="D4066" t="s">
        <v>147</v>
      </c>
      <c r="E4066" t="s">
        <v>144</v>
      </c>
      <c r="F4066" t="str">
        <f t="shared" si="190"/>
        <v>Queensland</v>
      </c>
      <c r="G4066" t="s">
        <v>35</v>
      </c>
      <c r="H4066">
        <v>4566</v>
      </c>
      <c r="I4066" t="s">
        <v>11</v>
      </c>
      <c r="J4066" t="s">
        <v>120</v>
      </c>
      <c r="K4066" t="s">
        <v>150</v>
      </c>
      <c r="L4066" t="s">
        <v>18</v>
      </c>
      <c r="M4066" s="5">
        <v>1948.58</v>
      </c>
    </row>
    <row r="4067" spans="1:13" x14ac:dyDescent="0.15">
      <c r="A4067" s="2">
        <v>45151</v>
      </c>
      <c r="B4067" s="3">
        <f t="shared" si="191"/>
        <v>2024</v>
      </c>
      <c r="C4067" t="str">
        <f t="shared" si="189"/>
        <v>2023-2024</v>
      </c>
      <c r="D4067" t="s">
        <v>147</v>
      </c>
      <c r="E4067" t="s">
        <v>59</v>
      </c>
      <c r="F4067" t="str">
        <f t="shared" si="190"/>
        <v>Victoria</v>
      </c>
      <c r="G4067" t="s">
        <v>45</v>
      </c>
      <c r="H4067">
        <v>3280</v>
      </c>
      <c r="I4067" t="s">
        <v>11</v>
      </c>
      <c r="J4067" t="s">
        <v>60</v>
      </c>
      <c r="K4067" t="s">
        <v>151</v>
      </c>
      <c r="L4067" t="s">
        <v>21</v>
      </c>
      <c r="M4067" s="5">
        <v>1952.6000000000001</v>
      </c>
    </row>
    <row r="4068" spans="1:13" x14ac:dyDescent="0.15">
      <c r="A4068" s="2">
        <v>45135</v>
      </c>
      <c r="B4068" s="3">
        <f t="shared" si="191"/>
        <v>2024</v>
      </c>
      <c r="C4068" t="str">
        <f t="shared" si="189"/>
        <v>2023-2024</v>
      </c>
      <c r="D4068" t="s">
        <v>147</v>
      </c>
      <c r="E4068" t="s">
        <v>143</v>
      </c>
      <c r="F4068" t="str">
        <f t="shared" si="190"/>
        <v>New South Wales</v>
      </c>
      <c r="G4068" t="s">
        <v>10</v>
      </c>
      <c r="H4068">
        <v>2154</v>
      </c>
      <c r="I4068" t="s">
        <v>11</v>
      </c>
      <c r="J4068" t="s">
        <v>27</v>
      </c>
      <c r="K4068" t="s">
        <v>151</v>
      </c>
      <c r="L4068" t="s">
        <v>21</v>
      </c>
      <c r="M4068" s="5">
        <v>1956.56</v>
      </c>
    </row>
    <row r="4069" spans="1:13" x14ac:dyDescent="0.15">
      <c r="A4069" s="2">
        <v>44963</v>
      </c>
      <c r="B4069" s="3">
        <f t="shared" si="191"/>
        <v>2023</v>
      </c>
      <c r="C4069" t="str">
        <f t="shared" si="189"/>
        <v>2022-2023</v>
      </c>
      <c r="D4069" t="s">
        <v>147</v>
      </c>
      <c r="E4069" t="s">
        <v>28</v>
      </c>
      <c r="F4069" t="str">
        <f t="shared" si="190"/>
        <v>Northern Territory</v>
      </c>
      <c r="G4069" t="s">
        <v>29</v>
      </c>
      <c r="H4069">
        <v>800</v>
      </c>
      <c r="I4069" t="s">
        <v>11</v>
      </c>
      <c r="J4069" t="s">
        <v>30</v>
      </c>
      <c r="K4069" t="s">
        <v>150</v>
      </c>
      <c r="L4069" t="s">
        <v>18</v>
      </c>
      <c r="M4069" s="5">
        <v>1956.58</v>
      </c>
    </row>
    <row r="4070" spans="1:13" x14ac:dyDescent="0.15">
      <c r="A4070" s="2">
        <v>45605</v>
      </c>
      <c r="B4070" s="3">
        <f t="shared" si="191"/>
        <v>2025</v>
      </c>
      <c r="C4070" t="str">
        <f t="shared" si="189"/>
        <v>2024-2025</v>
      </c>
      <c r="D4070" t="s">
        <v>147</v>
      </c>
      <c r="E4070" t="s">
        <v>122</v>
      </c>
      <c r="F4070" t="str">
        <f t="shared" si="190"/>
        <v>New South Wales</v>
      </c>
      <c r="G4070" t="s">
        <v>10</v>
      </c>
      <c r="H4070">
        <v>2650</v>
      </c>
      <c r="I4070" t="s">
        <v>11</v>
      </c>
      <c r="J4070" t="s">
        <v>25</v>
      </c>
      <c r="K4070" t="s">
        <v>150</v>
      </c>
      <c r="L4070" t="s">
        <v>18</v>
      </c>
      <c r="M4070" s="5">
        <v>1970.0800000000002</v>
      </c>
    </row>
    <row r="4071" spans="1:13" x14ac:dyDescent="0.15">
      <c r="A4071" s="2">
        <v>45653</v>
      </c>
      <c r="B4071" s="3">
        <f t="shared" si="191"/>
        <v>2025</v>
      </c>
      <c r="C4071" t="str">
        <f t="shared" si="189"/>
        <v>2024-2025</v>
      </c>
      <c r="D4071" t="s">
        <v>147</v>
      </c>
      <c r="E4071" t="s">
        <v>99</v>
      </c>
      <c r="F4071" t="str">
        <f t="shared" si="190"/>
        <v>Victoria</v>
      </c>
      <c r="G4071" t="s">
        <v>45</v>
      </c>
      <c r="H4071">
        <v>3148</v>
      </c>
      <c r="I4071" t="s">
        <v>11</v>
      </c>
      <c r="J4071" t="s">
        <v>63</v>
      </c>
      <c r="K4071" t="s">
        <v>153</v>
      </c>
      <c r="L4071" t="s">
        <v>16</v>
      </c>
      <c r="M4071" s="5">
        <v>1970.7899999999995</v>
      </c>
    </row>
    <row r="4072" spans="1:13" x14ac:dyDescent="0.15">
      <c r="A4072" s="2">
        <v>45254</v>
      </c>
      <c r="B4072" s="3">
        <f t="shared" si="191"/>
        <v>2024</v>
      </c>
      <c r="C4072" t="str">
        <f t="shared" si="189"/>
        <v>2023-2024</v>
      </c>
      <c r="D4072" t="s">
        <v>148</v>
      </c>
      <c r="E4072" t="s">
        <v>108</v>
      </c>
      <c r="F4072" t="str">
        <f t="shared" si="190"/>
        <v>Victoria</v>
      </c>
      <c r="G4072" t="s">
        <v>45</v>
      </c>
      <c r="H4072">
        <v>3018</v>
      </c>
      <c r="I4072" t="s">
        <v>11</v>
      </c>
      <c r="J4072" t="s">
        <v>46</v>
      </c>
      <c r="K4072" t="s">
        <v>157</v>
      </c>
      <c r="L4072" t="s">
        <v>22</v>
      </c>
      <c r="M4072" s="5">
        <v>1985.2800000000002</v>
      </c>
    </row>
    <row r="4073" spans="1:13" x14ac:dyDescent="0.15">
      <c r="A4073" s="2">
        <v>45455</v>
      </c>
      <c r="B4073" s="3">
        <f t="shared" si="191"/>
        <v>2024</v>
      </c>
      <c r="C4073" t="str">
        <f t="shared" si="189"/>
        <v>2023-2024</v>
      </c>
      <c r="D4073" t="s">
        <v>148</v>
      </c>
      <c r="E4073" t="s">
        <v>61</v>
      </c>
      <c r="F4073" t="str">
        <f t="shared" si="190"/>
        <v>New South Wales</v>
      </c>
      <c r="G4073" t="s">
        <v>10</v>
      </c>
      <c r="H4073">
        <v>2539</v>
      </c>
      <c r="I4073" t="s">
        <v>11</v>
      </c>
      <c r="J4073" t="s">
        <v>58</v>
      </c>
      <c r="K4073" t="s">
        <v>150</v>
      </c>
      <c r="L4073" t="s">
        <v>18</v>
      </c>
      <c r="M4073" s="5">
        <v>1987.97</v>
      </c>
    </row>
    <row r="4074" spans="1:13" x14ac:dyDescent="0.15">
      <c r="A4074" s="2">
        <v>45086</v>
      </c>
      <c r="B4074" s="3">
        <f t="shared" si="191"/>
        <v>2023</v>
      </c>
      <c r="C4074" t="str">
        <f t="shared" si="189"/>
        <v>2022-2023</v>
      </c>
      <c r="D4074" t="s">
        <v>148</v>
      </c>
      <c r="E4074" t="s">
        <v>85</v>
      </c>
      <c r="F4074" t="str">
        <f t="shared" si="190"/>
        <v>Queensland</v>
      </c>
      <c r="G4074" t="s">
        <v>35</v>
      </c>
      <c r="H4074">
        <v>4883</v>
      </c>
      <c r="I4074" t="s">
        <v>11</v>
      </c>
      <c r="J4074" t="s">
        <v>36</v>
      </c>
      <c r="K4074" t="s">
        <v>153</v>
      </c>
      <c r="L4074" t="s">
        <v>16</v>
      </c>
      <c r="M4074" s="5">
        <v>1998.7800000000004</v>
      </c>
    </row>
    <row r="4075" spans="1:13" x14ac:dyDescent="0.15">
      <c r="A4075" s="2">
        <v>45495</v>
      </c>
      <c r="B4075" s="3">
        <f t="shared" si="191"/>
        <v>2025</v>
      </c>
      <c r="C4075" t="str">
        <f t="shared" si="189"/>
        <v>2024-2025</v>
      </c>
      <c r="D4075" t="s">
        <v>147</v>
      </c>
      <c r="E4075" t="s">
        <v>122</v>
      </c>
      <c r="F4075" t="str">
        <f t="shared" si="190"/>
        <v>New South Wales</v>
      </c>
      <c r="G4075" t="s">
        <v>10</v>
      </c>
      <c r="H4075">
        <v>2650</v>
      </c>
      <c r="I4075" t="s">
        <v>11</v>
      </c>
      <c r="J4075" t="s">
        <v>25</v>
      </c>
      <c r="K4075" t="s">
        <v>154</v>
      </c>
      <c r="L4075" t="s">
        <v>14</v>
      </c>
      <c r="M4075" s="5">
        <v>2003.5599999999995</v>
      </c>
    </row>
    <row r="4076" spans="1:13" x14ac:dyDescent="0.15">
      <c r="A4076" s="2">
        <v>45021</v>
      </c>
      <c r="B4076" s="3">
        <f t="shared" si="191"/>
        <v>2023</v>
      </c>
      <c r="C4076" t="str">
        <f t="shared" si="189"/>
        <v>2022-2023</v>
      </c>
      <c r="D4076" t="s">
        <v>147</v>
      </c>
      <c r="E4076" t="s">
        <v>28</v>
      </c>
      <c r="F4076" t="str">
        <f t="shared" si="190"/>
        <v>Northern Territory</v>
      </c>
      <c r="G4076" t="s">
        <v>29</v>
      </c>
      <c r="H4076">
        <v>800</v>
      </c>
      <c r="I4076" t="s">
        <v>11</v>
      </c>
      <c r="J4076" t="s">
        <v>30</v>
      </c>
      <c r="K4076" t="s">
        <v>154</v>
      </c>
      <c r="L4076" t="s">
        <v>14</v>
      </c>
      <c r="M4076" s="5">
        <v>2004.58</v>
      </c>
    </row>
    <row r="4077" spans="1:13" x14ac:dyDescent="0.15">
      <c r="A4077" s="2">
        <v>45372</v>
      </c>
      <c r="B4077" s="3">
        <f t="shared" si="191"/>
        <v>2024</v>
      </c>
      <c r="C4077" t="str">
        <f t="shared" si="189"/>
        <v>2023-2024</v>
      </c>
      <c r="D4077" t="s">
        <v>147</v>
      </c>
      <c r="E4077" t="s">
        <v>9</v>
      </c>
      <c r="F4077" t="str">
        <f t="shared" si="190"/>
        <v>New South Wales</v>
      </c>
      <c r="G4077" t="s">
        <v>10</v>
      </c>
      <c r="H4077">
        <v>2067</v>
      </c>
      <c r="I4077" t="s">
        <v>11</v>
      </c>
      <c r="J4077" t="s">
        <v>12</v>
      </c>
      <c r="K4077" t="s">
        <v>150</v>
      </c>
      <c r="L4077" t="s">
        <v>18</v>
      </c>
      <c r="M4077" s="5">
        <v>2005.3999999999999</v>
      </c>
    </row>
    <row r="4078" spans="1:13" x14ac:dyDescent="0.15">
      <c r="A4078" s="2">
        <v>45129</v>
      </c>
      <c r="B4078" s="3">
        <f t="shared" si="191"/>
        <v>2024</v>
      </c>
      <c r="C4078" t="str">
        <f t="shared" si="189"/>
        <v>2023-2024</v>
      </c>
      <c r="D4078" t="s">
        <v>147</v>
      </c>
      <c r="E4078" t="s">
        <v>79</v>
      </c>
      <c r="F4078" t="str">
        <f t="shared" si="190"/>
        <v>Australian Capital Territory</v>
      </c>
      <c r="G4078" t="s">
        <v>80</v>
      </c>
      <c r="H4078">
        <v>2617</v>
      </c>
      <c r="I4078" t="s">
        <v>11</v>
      </c>
      <c r="J4078" t="s">
        <v>58</v>
      </c>
      <c r="K4078" t="s">
        <v>151</v>
      </c>
      <c r="L4078" t="s">
        <v>21</v>
      </c>
      <c r="M4078" s="5">
        <v>2006.2800000000002</v>
      </c>
    </row>
    <row r="4079" spans="1:13" x14ac:dyDescent="0.15">
      <c r="A4079" s="2">
        <v>45173</v>
      </c>
      <c r="B4079" s="3">
        <f t="shared" si="191"/>
        <v>2024</v>
      </c>
      <c r="C4079" t="str">
        <f t="shared" si="189"/>
        <v>2023-2024</v>
      </c>
      <c r="D4079" t="s">
        <v>147</v>
      </c>
      <c r="E4079" t="s">
        <v>132</v>
      </c>
      <c r="F4079" t="str">
        <f t="shared" si="190"/>
        <v>New South Wales</v>
      </c>
      <c r="G4079" t="s">
        <v>10</v>
      </c>
      <c r="H4079">
        <v>2800</v>
      </c>
      <c r="I4079" t="s">
        <v>11</v>
      </c>
      <c r="J4079" t="s">
        <v>25</v>
      </c>
      <c r="K4079" t="s">
        <v>155</v>
      </c>
      <c r="L4079" t="s">
        <v>20</v>
      </c>
      <c r="M4079" s="5">
        <v>2011.12</v>
      </c>
    </row>
    <row r="4080" spans="1:13" x14ac:dyDescent="0.15">
      <c r="A4080" s="2">
        <v>45005</v>
      </c>
      <c r="B4080" s="3">
        <f t="shared" si="191"/>
        <v>2023</v>
      </c>
      <c r="C4080" t="str">
        <f t="shared" si="189"/>
        <v>2022-2023</v>
      </c>
      <c r="D4080" t="s">
        <v>147</v>
      </c>
      <c r="E4080" t="s">
        <v>118</v>
      </c>
      <c r="F4080" t="str">
        <f t="shared" si="190"/>
        <v>New South Wales</v>
      </c>
      <c r="G4080" t="s">
        <v>10</v>
      </c>
      <c r="H4080">
        <v>2158</v>
      </c>
      <c r="I4080" t="s">
        <v>11</v>
      </c>
      <c r="J4080" t="s">
        <v>27</v>
      </c>
      <c r="K4080" t="s">
        <v>151</v>
      </c>
      <c r="L4080" t="s">
        <v>21</v>
      </c>
      <c r="M4080" s="5">
        <v>2013.6899999999998</v>
      </c>
    </row>
    <row r="4081" spans="1:13" x14ac:dyDescent="0.15">
      <c r="A4081" s="2">
        <v>45528</v>
      </c>
      <c r="B4081" s="3">
        <f t="shared" si="191"/>
        <v>2025</v>
      </c>
      <c r="C4081" t="str">
        <f t="shared" si="189"/>
        <v>2024-2025</v>
      </c>
      <c r="D4081" t="s">
        <v>148</v>
      </c>
      <c r="E4081" t="s">
        <v>124</v>
      </c>
      <c r="F4081" t="str">
        <f t="shared" si="190"/>
        <v>New South Wales</v>
      </c>
      <c r="G4081" t="s">
        <v>10</v>
      </c>
      <c r="H4081">
        <v>2015</v>
      </c>
      <c r="I4081" t="s">
        <v>11</v>
      </c>
      <c r="J4081" t="s">
        <v>12</v>
      </c>
      <c r="K4081" t="s">
        <v>155</v>
      </c>
      <c r="L4081" t="s">
        <v>20</v>
      </c>
      <c r="M4081" s="5">
        <v>2017.0000000000005</v>
      </c>
    </row>
    <row r="4082" spans="1:13" x14ac:dyDescent="0.15">
      <c r="A4082" s="2">
        <v>45154</v>
      </c>
      <c r="B4082" s="3">
        <f t="shared" si="191"/>
        <v>2024</v>
      </c>
      <c r="C4082" t="str">
        <f t="shared" si="189"/>
        <v>2023-2024</v>
      </c>
      <c r="D4082" t="s">
        <v>148</v>
      </c>
      <c r="E4082" t="s">
        <v>96</v>
      </c>
      <c r="F4082" t="str">
        <f t="shared" si="190"/>
        <v>Western Australia</v>
      </c>
      <c r="G4082" t="s">
        <v>48</v>
      </c>
      <c r="H4082">
        <v>6330</v>
      </c>
      <c r="I4082" t="s">
        <v>11</v>
      </c>
      <c r="J4082" t="s">
        <v>94</v>
      </c>
      <c r="K4082" t="s">
        <v>153</v>
      </c>
      <c r="L4082" t="s">
        <v>16</v>
      </c>
      <c r="M4082" s="5">
        <v>2022.7499999999995</v>
      </c>
    </row>
    <row r="4083" spans="1:13" x14ac:dyDescent="0.15">
      <c r="A4083" s="2">
        <v>44967</v>
      </c>
      <c r="B4083" s="3">
        <f t="shared" si="191"/>
        <v>2023</v>
      </c>
      <c r="C4083" t="str">
        <f t="shared" si="189"/>
        <v>2022-2023</v>
      </c>
      <c r="D4083" t="s">
        <v>147</v>
      </c>
      <c r="E4083" t="s">
        <v>126</v>
      </c>
      <c r="F4083" t="str">
        <f t="shared" si="190"/>
        <v>Queensland</v>
      </c>
      <c r="G4083" t="s">
        <v>35</v>
      </c>
      <c r="H4083">
        <v>4551</v>
      </c>
      <c r="I4083" t="s">
        <v>11</v>
      </c>
      <c r="J4083" t="s">
        <v>120</v>
      </c>
      <c r="K4083" t="s">
        <v>154</v>
      </c>
      <c r="L4083" t="s">
        <v>14</v>
      </c>
      <c r="M4083" s="5">
        <v>2026.4899999999998</v>
      </c>
    </row>
    <row r="4084" spans="1:13" x14ac:dyDescent="0.15">
      <c r="A4084" s="2">
        <v>45290</v>
      </c>
      <c r="B4084" s="3">
        <f t="shared" si="191"/>
        <v>2024</v>
      </c>
      <c r="C4084" t="str">
        <f t="shared" si="189"/>
        <v>2023-2024</v>
      </c>
      <c r="D4084" t="s">
        <v>147</v>
      </c>
      <c r="E4084" t="s">
        <v>103</v>
      </c>
      <c r="F4084" t="str">
        <f t="shared" si="190"/>
        <v>Queensland</v>
      </c>
      <c r="G4084" t="s">
        <v>35</v>
      </c>
      <c r="H4084">
        <v>4509</v>
      </c>
      <c r="I4084" t="s">
        <v>11</v>
      </c>
      <c r="J4084" t="s">
        <v>104</v>
      </c>
      <c r="K4084" t="s">
        <v>150</v>
      </c>
      <c r="L4084" t="s">
        <v>18</v>
      </c>
      <c r="M4084" s="5">
        <v>2028.3</v>
      </c>
    </row>
    <row r="4085" spans="1:13" x14ac:dyDescent="0.15">
      <c r="A4085" s="2">
        <v>45133</v>
      </c>
      <c r="B4085" s="3">
        <f t="shared" si="191"/>
        <v>2024</v>
      </c>
      <c r="C4085" t="str">
        <f t="shared" si="189"/>
        <v>2023-2024</v>
      </c>
      <c r="D4085" t="s">
        <v>147</v>
      </c>
      <c r="E4085" t="s">
        <v>117</v>
      </c>
      <c r="F4085" t="str">
        <f t="shared" si="190"/>
        <v>Queensland</v>
      </c>
      <c r="G4085" t="s">
        <v>35</v>
      </c>
      <c r="H4085">
        <v>4119</v>
      </c>
      <c r="I4085" t="s">
        <v>11</v>
      </c>
      <c r="J4085" t="s">
        <v>43</v>
      </c>
      <c r="K4085" t="s">
        <v>154</v>
      </c>
      <c r="L4085" t="s">
        <v>14</v>
      </c>
      <c r="M4085" s="5">
        <v>2031.5599999999997</v>
      </c>
    </row>
    <row r="4086" spans="1:13" x14ac:dyDescent="0.15">
      <c r="A4086" s="2">
        <v>45428</v>
      </c>
      <c r="B4086" s="3">
        <f t="shared" si="191"/>
        <v>2024</v>
      </c>
      <c r="C4086" t="str">
        <f t="shared" si="189"/>
        <v>2023-2024</v>
      </c>
      <c r="D4086" t="s">
        <v>147</v>
      </c>
      <c r="E4086" t="s">
        <v>79</v>
      </c>
      <c r="F4086" t="str">
        <f t="shared" si="190"/>
        <v>Australian Capital Territory</v>
      </c>
      <c r="G4086" t="s">
        <v>80</v>
      </c>
      <c r="H4086">
        <v>2617</v>
      </c>
      <c r="I4086" t="s">
        <v>11</v>
      </c>
      <c r="J4086" t="s">
        <v>58</v>
      </c>
      <c r="K4086" t="s">
        <v>152</v>
      </c>
      <c r="L4086" t="s">
        <v>13</v>
      </c>
      <c r="M4086" s="5">
        <v>2032.0600000000009</v>
      </c>
    </row>
    <row r="4087" spans="1:13" x14ac:dyDescent="0.15">
      <c r="A4087" s="2">
        <v>45596</v>
      </c>
      <c r="B4087" s="3">
        <f t="shared" si="191"/>
        <v>2025</v>
      </c>
      <c r="C4087" t="str">
        <f t="shared" si="189"/>
        <v>2024-2025</v>
      </c>
      <c r="D4087" t="s">
        <v>147</v>
      </c>
      <c r="E4087" t="s">
        <v>53</v>
      </c>
      <c r="F4087" t="str">
        <f t="shared" si="190"/>
        <v>South Australia</v>
      </c>
      <c r="G4087" t="s">
        <v>32</v>
      </c>
      <c r="H4087">
        <v>5082</v>
      </c>
      <c r="I4087" t="s">
        <v>11</v>
      </c>
      <c r="J4087" t="s">
        <v>33</v>
      </c>
      <c r="K4087" t="s">
        <v>151</v>
      </c>
      <c r="L4087" t="s">
        <v>21</v>
      </c>
      <c r="M4087" s="5">
        <v>2034.7</v>
      </c>
    </row>
    <row r="4088" spans="1:13" x14ac:dyDescent="0.15">
      <c r="A4088" s="2">
        <v>45288</v>
      </c>
      <c r="B4088" s="3">
        <f t="shared" si="191"/>
        <v>2024</v>
      </c>
      <c r="C4088" t="str">
        <f t="shared" si="189"/>
        <v>2023-2024</v>
      </c>
      <c r="D4088" t="s">
        <v>147</v>
      </c>
      <c r="E4088" t="s">
        <v>99</v>
      </c>
      <c r="F4088" t="str">
        <f t="shared" si="190"/>
        <v>Victoria</v>
      </c>
      <c r="G4088" t="s">
        <v>45</v>
      </c>
      <c r="H4088">
        <v>3148</v>
      </c>
      <c r="I4088" t="s">
        <v>11</v>
      </c>
      <c r="J4088" t="s">
        <v>63</v>
      </c>
      <c r="K4088" t="s">
        <v>150</v>
      </c>
      <c r="L4088" t="s">
        <v>18</v>
      </c>
      <c r="M4088" s="5">
        <v>2036.75</v>
      </c>
    </row>
    <row r="4089" spans="1:13" x14ac:dyDescent="0.15">
      <c r="A4089" s="2">
        <v>45533</v>
      </c>
      <c r="B4089" s="3">
        <f t="shared" si="191"/>
        <v>2025</v>
      </c>
      <c r="C4089" t="str">
        <f t="shared" si="189"/>
        <v>2024-2025</v>
      </c>
      <c r="D4089" t="s">
        <v>148</v>
      </c>
      <c r="E4089" t="s">
        <v>146</v>
      </c>
      <c r="F4089" t="str">
        <f t="shared" si="190"/>
        <v>Victoria</v>
      </c>
      <c r="G4089" t="s">
        <v>45</v>
      </c>
      <c r="H4089">
        <v>3353</v>
      </c>
      <c r="I4089" t="s">
        <v>11</v>
      </c>
      <c r="J4089" t="s">
        <v>60</v>
      </c>
      <c r="K4089" t="s">
        <v>150</v>
      </c>
      <c r="L4089" t="s">
        <v>18</v>
      </c>
      <c r="M4089" s="5">
        <v>2037.5700000000002</v>
      </c>
    </row>
    <row r="4090" spans="1:13" x14ac:dyDescent="0.15">
      <c r="A4090" s="2">
        <v>44945</v>
      </c>
      <c r="B4090" s="3">
        <f t="shared" si="191"/>
        <v>2023</v>
      </c>
      <c r="C4090" t="str">
        <f t="shared" si="189"/>
        <v>2022-2023</v>
      </c>
      <c r="D4090" t="s">
        <v>148</v>
      </c>
      <c r="E4090" t="s">
        <v>146</v>
      </c>
      <c r="F4090" t="str">
        <f t="shared" si="190"/>
        <v>Victoria</v>
      </c>
      <c r="G4090" t="s">
        <v>45</v>
      </c>
      <c r="H4090">
        <v>3353</v>
      </c>
      <c r="I4090" t="s">
        <v>11</v>
      </c>
      <c r="J4090" t="s">
        <v>60</v>
      </c>
      <c r="K4090" t="s">
        <v>153</v>
      </c>
      <c r="L4090" t="s">
        <v>16</v>
      </c>
      <c r="M4090" s="5">
        <v>2043.5500000000002</v>
      </c>
    </row>
    <row r="4091" spans="1:13" x14ac:dyDescent="0.15">
      <c r="A4091" s="2">
        <v>45395</v>
      </c>
      <c r="B4091" s="3">
        <f t="shared" si="191"/>
        <v>2024</v>
      </c>
      <c r="C4091" t="str">
        <f t="shared" si="189"/>
        <v>2023-2024</v>
      </c>
      <c r="D4091" t="s">
        <v>148</v>
      </c>
      <c r="E4091" t="s">
        <v>44</v>
      </c>
      <c r="F4091" t="str">
        <f t="shared" si="190"/>
        <v>Victoria</v>
      </c>
      <c r="G4091" t="s">
        <v>45</v>
      </c>
      <c r="H4091">
        <v>3066</v>
      </c>
      <c r="I4091" t="s">
        <v>11</v>
      </c>
      <c r="J4091" t="s">
        <v>46</v>
      </c>
      <c r="K4091" t="s">
        <v>153</v>
      </c>
      <c r="L4091" t="s">
        <v>16</v>
      </c>
      <c r="M4091" s="5">
        <v>2046.0099999999998</v>
      </c>
    </row>
    <row r="4092" spans="1:13" x14ac:dyDescent="0.15">
      <c r="A4092" s="2">
        <v>45299</v>
      </c>
      <c r="B4092" s="3">
        <f t="shared" si="191"/>
        <v>2024</v>
      </c>
      <c r="C4092" t="str">
        <f t="shared" si="189"/>
        <v>2023-2024</v>
      </c>
      <c r="D4092" t="s">
        <v>147</v>
      </c>
      <c r="E4092" t="s">
        <v>57</v>
      </c>
      <c r="F4092" t="str">
        <f t="shared" si="190"/>
        <v>New South Wales</v>
      </c>
      <c r="G4092" t="s">
        <v>10</v>
      </c>
      <c r="H4092">
        <v>2560</v>
      </c>
      <c r="I4092" t="s">
        <v>11</v>
      </c>
      <c r="J4092" t="s">
        <v>58</v>
      </c>
      <c r="K4092" t="s">
        <v>154</v>
      </c>
      <c r="L4092" t="s">
        <v>14</v>
      </c>
      <c r="M4092" s="5">
        <v>2050.27</v>
      </c>
    </row>
    <row r="4093" spans="1:13" x14ac:dyDescent="0.15">
      <c r="A4093" s="2">
        <v>45012</v>
      </c>
      <c r="B4093" s="3">
        <f t="shared" si="191"/>
        <v>2023</v>
      </c>
      <c r="C4093" t="str">
        <f t="shared" si="189"/>
        <v>2022-2023</v>
      </c>
      <c r="D4093" t="s">
        <v>148</v>
      </c>
      <c r="E4093" t="s">
        <v>108</v>
      </c>
      <c r="F4093" t="str">
        <f t="shared" si="190"/>
        <v>Victoria</v>
      </c>
      <c r="G4093" t="s">
        <v>45</v>
      </c>
      <c r="H4093">
        <v>3018</v>
      </c>
      <c r="I4093" t="s">
        <v>11</v>
      </c>
      <c r="J4093" t="s">
        <v>46</v>
      </c>
      <c r="K4093" t="s">
        <v>155</v>
      </c>
      <c r="L4093" t="s">
        <v>20</v>
      </c>
      <c r="M4093" s="5">
        <v>2052.5300000000007</v>
      </c>
    </row>
    <row r="4094" spans="1:13" x14ac:dyDescent="0.15">
      <c r="A4094" s="2">
        <v>44986</v>
      </c>
      <c r="B4094" s="3">
        <f t="shared" si="191"/>
        <v>2023</v>
      </c>
      <c r="C4094" t="str">
        <f t="shared" si="189"/>
        <v>2022-2023</v>
      </c>
      <c r="D4094" t="s">
        <v>147</v>
      </c>
      <c r="E4094" t="s">
        <v>146</v>
      </c>
      <c r="F4094" t="str">
        <f t="shared" si="190"/>
        <v>Victoria</v>
      </c>
      <c r="G4094" t="s">
        <v>45</v>
      </c>
      <c r="H4094">
        <v>3353</v>
      </c>
      <c r="I4094" t="s">
        <v>11</v>
      </c>
      <c r="J4094" t="s">
        <v>60</v>
      </c>
      <c r="K4094" t="s">
        <v>155</v>
      </c>
      <c r="L4094" t="s">
        <v>20</v>
      </c>
      <c r="M4094" s="5">
        <v>2054.2000000000003</v>
      </c>
    </row>
    <row r="4095" spans="1:13" x14ac:dyDescent="0.15">
      <c r="A4095" s="2">
        <v>45336</v>
      </c>
      <c r="B4095" s="3">
        <f t="shared" si="191"/>
        <v>2024</v>
      </c>
      <c r="C4095" t="str">
        <f t="shared" si="189"/>
        <v>2023-2024</v>
      </c>
      <c r="D4095" t="s">
        <v>147</v>
      </c>
      <c r="E4095" t="s">
        <v>42</v>
      </c>
      <c r="F4095" t="str">
        <f t="shared" si="190"/>
        <v>Queensland</v>
      </c>
      <c r="G4095" t="s">
        <v>35</v>
      </c>
      <c r="H4095">
        <v>4053</v>
      </c>
      <c r="I4095" t="s">
        <v>11</v>
      </c>
      <c r="J4095" t="s">
        <v>43</v>
      </c>
      <c r="K4095" t="s">
        <v>150</v>
      </c>
      <c r="L4095" t="s">
        <v>18</v>
      </c>
      <c r="M4095" s="5">
        <v>2064.2299999999996</v>
      </c>
    </row>
    <row r="4096" spans="1:13" x14ac:dyDescent="0.15">
      <c r="A4096" s="2">
        <v>45318</v>
      </c>
      <c r="B4096" s="3">
        <f t="shared" si="191"/>
        <v>2024</v>
      </c>
      <c r="C4096" t="str">
        <f t="shared" si="189"/>
        <v>2023-2024</v>
      </c>
      <c r="D4096" t="s">
        <v>147</v>
      </c>
      <c r="E4096" t="s">
        <v>135</v>
      </c>
      <c r="F4096" t="str">
        <f t="shared" si="190"/>
        <v>Victoria</v>
      </c>
      <c r="G4096" t="s">
        <v>45</v>
      </c>
      <c r="H4096">
        <v>3550</v>
      </c>
      <c r="I4096" t="s">
        <v>11</v>
      </c>
      <c r="J4096" t="s">
        <v>60</v>
      </c>
      <c r="K4096" t="s">
        <v>150</v>
      </c>
      <c r="L4096" t="s">
        <v>18</v>
      </c>
      <c r="M4096" s="5">
        <v>2070.02</v>
      </c>
    </row>
    <row r="4097" spans="1:13" x14ac:dyDescent="0.15">
      <c r="A4097" s="2">
        <v>45290</v>
      </c>
      <c r="B4097" s="3">
        <f t="shared" si="191"/>
        <v>2024</v>
      </c>
      <c r="C4097" t="str">
        <f t="shared" si="189"/>
        <v>2023-2024</v>
      </c>
      <c r="D4097" t="s">
        <v>147</v>
      </c>
      <c r="E4097" t="s">
        <v>132</v>
      </c>
      <c r="F4097" t="str">
        <f t="shared" si="190"/>
        <v>New South Wales</v>
      </c>
      <c r="G4097" t="s">
        <v>10</v>
      </c>
      <c r="H4097">
        <v>2800</v>
      </c>
      <c r="I4097" t="s">
        <v>11</v>
      </c>
      <c r="J4097" t="s">
        <v>25</v>
      </c>
      <c r="K4097" t="s">
        <v>154</v>
      </c>
      <c r="L4097" t="s">
        <v>14</v>
      </c>
      <c r="M4097" s="5">
        <v>2075.1999999999998</v>
      </c>
    </row>
    <row r="4098" spans="1:13" x14ac:dyDescent="0.15">
      <c r="A4098" s="2">
        <v>45047</v>
      </c>
      <c r="B4098" s="3">
        <f t="shared" si="191"/>
        <v>2023</v>
      </c>
      <c r="C4098" t="str">
        <f t="shared" ref="C4098:C4161" si="192">IF(MONTH(A4098) &gt;= 7, YEAR(A4098) &amp; "-" &amp; YEAR(A4098) + 1, YEAR(A4098) - 1 &amp; "-" &amp; YEAR(A4098))</f>
        <v>2022-2023</v>
      </c>
      <c r="D4098" t="s">
        <v>148</v>
      </c>
      <c r="E4098" t="s">
        <v>127</v>
      </c>
      <c r="F4098" t="str">
        <f t="shared" ref="F4098:F4161" si="193">IF(G4098="WA","Western Australia",
IF(G4098="NSW","New South Wales",
IF(G4098="QLD","Queensland",
IF(G4098="VIC","Victoria",
IF(G4098="TAS","Tasmania",
IF(G4098="SA","South Australia",
IF(G4098="NT","Northern Territory",
IF(G4098="ACT","Australian Capital Territory",G4098))))))))</f>
        <v>New South Wales</v>
      </c>
      <c r="G4098" t="s">
        <v>10</v>
      </c>
      <c r="H4098">
        <v>2131</v>
      </c>
      <c r="I4098" t="s">
        <v>11</v>
      </c>
      <c r="J4098" t="s">
        <v>27</v>
      </c>
      <c r="K4098" t="s">
        <v>153</v>
      </c>
      <c r="L4098" t="s">
        <v>16</v>
      </c>
      <c r="M4098" s="5">
        <v>2075.67</v>
      </c>
    </row>
    <row r="4099" spans="1:13" x14ac:dyDescent="0.15">
      <c r="A4099" s="2">
        <v>44972</v>
      </c>
      <c r="B4099" s="3">
        <f t="shared" ref="B4099:B4162" si="194">IF(MONTH(A4099)&gt;=7,YEAR(A4099)+1,YEAR(A4099))</f>
        <v>2023</v>
      </c>
      <c r="C4099" t="str">
        <f t="shared" si="192"/>
        <v>2022-2023</v>
      </c>
      <c r="D4099" t="s">
        <v>147</v>
      </c>
      <c r="E4099" t="s">
        <v>50</v>
      </c>
      <c r="F4099" t="str">
        <f t="shared" si="193"/>
        <v>Queensland</v>
      </c>
      <c r="G4099" t="s">
        <v>35</v>
      </c>
      <c r="H4099">
        <v>4703</v>
      </c>
      <c r="I4099" t="s">
        <v>11</v>
      </c>
      <c r="J4099" t="s">
        <v>51</v>
      </c>
      <c r="K4099" t="s">
        <v>150</v>
      </c>
      <c r="L4099" t="s">
        <v>18</v>
      </c>
      <c r="M4099" s="5">
        <v>2078.84</v>
      </c>
    </row>
    <row r="4100" spans="1:13" x14ac:dyDescent="0.15">
      <c r="A4100" s="2">
        <v>45192</v>
      </c>
      <c r="B4100" s="3">
        <f t="shared" si="194"/>
        <v>2024</v>
      </c>
      <c r="C4100" t="str">
        <f t="shared" si="192"/>
        <v>2023-2024</v>
      </c>
      <c r="D4100" t="s">
        <v>147</v>
      </c>
      <c r="E4100" t="s">
        <v>99</v>
      </c>
      <c r="F4100" t="str">
        <f t="shared" si="193"/>
        <v>Victoria</v>
      </c>
      <c r="G4100" t="s">
        <v>45</v>
      </c>
      <c r="H4100">
        <v>3148</v>
      </c>
      <c r="I4100" t="s">
        <v>11</v>
      </c>
      <c r="J4100" t="s">
        <v>63</v>
      </c>
      <c r="K4100" t="s">
        <v>157</v>
      </c>
      <c r="L4100" t="s">
        <v>22</v>
      </c>
      <c r="M4100" s="5">
        <v>2084.89</v>
      </c>
    </row>
    <row r="4101" spans="1:13" x14ac:dyDescent="0.15">
      <c r="A4101" s="2">
        <v>44968</v>
      </c>
      <c r="B4101" s="3">
        <f t="shared" si="194"/>
        <v>2023</v>
      </c>
      <c r="C4101" t="str">
        <f t="shared" si="192"/>
        <v>2022-2023</v>
      </c>
      <c r="D4101" t="s">
        <v>147</v>
      </c>
      <c r="E4101" t="s">
        <v>26</v>
      </c>
      <c r="F4101" t="str">
        <f t="shared" si="193"/>
        <v>New South Wales</v>
      </c>
      <c r="G4101" t="s">
        <v>10</v>
      </c>
      <c r="H4101">
        <v>2141</v>
      </c>
      <c r="I4101" t="s">
        <v>11</v>
      </c>
      <c r="J4101" t="s">
        <v>27</v>
      </c>
      <c r="K4101" t="s">
        <v>153</v>
      </c>
      <c r="L4101" t="s">
        <v>16</v>
      </c>
      <c r="M4101" s="5">
        <v>2088.8900000000003</v>
      </c>
    </row>
    <row r="4102" spans="1:13" x14ac:dyDescent="0.15">
      <c r="A4102" s="2">
        <v>45102</v>
      </c>
      <c r="B4102" s="3">
        <f t="shared" si="194"/>
        <v>2023</v>
      </c>
      <c r="C4102" t="str">
        <f t="shared" si="192"/>
        <v>2022-2023</v>
      </c>
      <c r="D4102" t="s">
        <v>147</v>
      </c>
      <c r="E4102" t="s">
        <v>82</v>
      </c>
      <c r="F4102" t="str">
        <f t="shared" si="193"/>
        <v>Queensland</v>
      </c>
      <c r="G4102" t="s">
        <v>35</v>
      </c>
      <c r="H4102">
        <v>4012</v>
      </c>
      <c r="I4102" t="s">
        <v>11</v>
      </c>
      <c r="J4102" t="s">
        <v>43</v>
      </c>
      <c r="K4102" t="s">
        <v>149</v>
      </c>
      <c r="L4102" t="s">
        <v>15</v>
      </c>
      <c r="M4102" s="5">
        <v>2096.44</v>
      </c>
    </row>
    <row r="4103" spans="1:13" x14ac:dyDescent="0.15">
      <c r="A4103" s="2">
        <v>45542</v>
      </c>
      <c r="B4103" s="3">
        <f t="shared" si="194"/>
        <v>2025</v>
      </c>
      <c r="C4103" t="str">
        <f t="shared" si="192"/>
        <v>2024-2025</v>
      </c>
      <c r="D4103" t="s">
        <v>148</v>
      </c>
      <c r="E4103" t="s">
        <v>40</v>
      </c>
      <c r="F4103" t="str">
        <f t="shared" si="193"/>
        <v>New South Wales</v>
      </c>
      <c r="G4103" t="s">
        <v>10</v>
      </c>
      <c r="H4103">
        <v>2116</v>
      </c>
      <c r="I4103" t="s">
        <v>11</v>
      </c>
      <c r="J4103" t="s">
        <v>27</v>
      </c>
      <c r="K4103" t="s">
        <v>150</v>
      </c>
      <c r="L4103" t="s">
        <v>18</v>
      </c>
      <c r="M4103" s="5">
        <v>2100.3100000000004</v>
      </c>
    </row>
    <row r="4104" spans="1:13" x14ac:dyDescent="0.15">
      <c r="A4104" s="2">
        <v>44958</v>
      </c>
      <c r="B4104" s="3">
        <f t="shared" si="194"/>
        <v>2023</v>
      </c>
      <c r="C4104" t="str">
        <f t="shared" si="192"/>
        <v>2022-2023</v>
      </c>
      <c r="D4104" t="s">
        <v>147</v>
      </c>
      <c r="E4104" t="s">
        <v>139</v>
      </c>
      <c r="F4104" t="str">
        <f t="shared" si="193"/>
        <v>New South Wales</v>
      </c>
      <c r="G4104" t="s">
        <v>10</v>
      </c>
      <c r="H4104">
        <v>2020</v>
      </c>
      <c r="I4104" t="s">
        <v>11</v>
      </c>
      <c r="J4104" t="s">
        <v>12</v>
      </c>
      <c r="K4104" t="s">
        <v>155</v>
      </c>
      <c r="L4104" t="s">
        <v>20</v>
      </c>
      <c r="M4104" s="5">
        <v>2102.9300000000007</v>
      </c>
    </row>
    <row r="4105" spans="1:13" x14ac:dyDescent="0.15">
      <c r="A4105" s="2">
        <v>44941</v>
      </c>
      <c r="B4105" s="3">
        <f t="shared" si="194"/>
        <v>2023</v>
      </c>
      <c r="C4105" t="str">
        <f t="shared" si="192"/>
        <v>2022-2023</v>
      </c>
      <c r="D4105" t="s">
        <v>147</v>
      </c>
      <c r="E4105" t="s">
        <v>117</v>
      </c>
      <c r="F4105" t="str">
        <f t="shared" si="193"/>
        <v>Queensland</v>
      </c>
      <c r="G4105" t="s">
        <v>35</v>
      </c>
      <c r="H4105">
        <v>4119</v>
      </c>
      <c r="I4105" t="s">
        <v>11</v>
      </c>
      <c r="J4105" t="s">
        <v>43</v>
      </c>
      <c r="K4105" t="s">
        <v>155</v>
      </c>
      <c r="L4105" t="s">
        <v>20</v>
      </c>
      <c r="M4105" s="5">
        <v>2104.5300000000007</v>
      </c>
    </row>
    <row r="4106" spans="1:13" x14ac:dyDescent="0.15">
      <c r="A4106" s="2">
        <v>45400</v>
      </c>
      <c r="B4106" s="3">
        <f t="shared" si="194"/>
        <v>2024</v>
      </c>
      <c r="C4106" t="str">
        <f t="shared" si="192"/>
        <v>2023-2024</v>
      </c>
      <c r="D4106" t="s">
        <v>147</v>
      </c>
      <c r="E4106" t="s">
        <v>64</v>
      </c>
      <c r="F4106" t="str">
        <f t="shared" si="193"/>
        <v>Victoria</v>
      </c>
      <c r="G4106" t="s">
        <v>45</v>
      </c>
      <c r="H4106">
        <v>3199</v>
      </c>
      <c r="I4106" t="s">
        <v>11</v>
      </c>
      <c r="J4106" t="s">
        <v>63</v>
      </c>
      <c r="K4106" t="s">
        <v>150</v>
      </c>
      <c r="L4106" t="s">
        <v>18</v>
      </c>
      <c r="M4106" s="5">
        <v>2109.84</v>
      </c>
    </row>
    <row r="4107" spans="1:13" x14ac:dyDescent="0.15">
      <c r="A4107" s="2">
        <v>45576</v>
      </c>
      <c r="B4107" s="3">
        <f t="shared" si="194"/>
        <v>2025</v>
      </c>
      <c r="C4107" t="str">
        <f t="shared" si="192"/>
        <v>2024-2025</v>
      </c>
      <c r="D4107" t="s">
        <v>147</v>
      </c>
      <c r="E4107" t="s">
        <v>92</v>
      </c>
      <c r="F4107" t="str">
        <f t="shared" si="193"/>
        <v>Queensland</v>
      </c>
      <c r="G4107" t="s">
        <v>35</v>
      </c>
      <c r="H4107">
        <v>4068</v>
      </c>
      <c r="I4107" t="s">
        <v>11</v>
      </c>
      <c r="J4107" t="s">
        <v>43</v>
      </c>
      <c r="K4107" t="s">
        <v>153</v>
      </c>
      <c r="L4107" t="s">
        <v>16</v>
      </c>
      <c r="M4107" s="5">
        <v>2111.92</v>
      </c>
    </row>
    <row r="4108" spans="1:13" x14ac:dyDescent="0.15">
      <c r="A4108" s="2">
        <v>45115</v>
      </c>
      <c r="B4108" s="3">
        <f t="shared" si="194"/>
        <v>2024</v>
      </c>
      <c r="C4108" t="str">
        <f t="shared" si="192"/>
        <v>2023-2024</v>
      </c>
      <c r="D4108" t="s">
        <v>148</v>
      </c>
      <c r="E4108" t="s">
        <v>146</v>
      </c>
      <c r="F4108" t="str">
        <f t="shared" si="193"/>
        <v>Victoria</v>
      </c>
      <c r="G4108" t="s">
        <v>45</v>
      </c>
      <c r="H4108">
        <v>3353</v>
      </c>
      <c r="I4108" t="s">
        <v>11</v>
      </c>
      <c r="J4108" t="s">
        <v>60</v>
      </c>
      <c r="K4108" t="s">
        <v>150</v>
      </c>
      <c r="L4108" t="s">
        <v>18</v>
      </c>
      <c r="M4108" s="5">
        <v>2117.17</v>
      </c>
    </row>
    <row r="4109" spans="1:13" x14ac:dyDescent="0.15">
      <c r="A4109" s="2">
        <v>45020</v>
      </c>
      <c r="B4109" s="3">
        <f t="shared" si="194"/>
        <v>2023</v>
      </c>
      <c r="C4109" t="str">
        <f t="shared" si="192"/>
        <v>2022-2023</v>
      </c>
      <c r="D4109" t="s">
        <v>147</v>
      </c>
      <c r="E4109" t="s">
        <v>145</v>
      </c>
      <c r="F4109" t="str">
        <f t="shared" si="193"/>
        <v>New South Wales</v>
      </c>
      <c r="G4109" t="s">
        <v>10</v>
      </c>
      <c r="H4109">
        <v>2101</v>
      </c>
      <c r="I4109" t="s">
        <v>11</v>
      </c>
      <c r="J4109" t="s">
        <v>27</v>
      </c>
      <c r="K4109" t="s">
        <v>150</v>
      </c>
      <c r="L4109" t="s">
        <v>18</v>
      </c>
      <c r="M4109" s="5">
        <v>2121.4</v>
      </c>
    </row>
    <row r="4110" spans="1:13" x14ac:dyDescent="0.15">
      <c r="A4110" s="2">
        <v>45032</v>
      </c>
      <c r="B4110" s="3">
        <f t="shared" si="194"/>
        <v>2023</v>
      </c>
      <c r="C4110" t="str">
        <f t="shared" si="192"/>
        <v>2022-2023</v>
      </c>
      <c r="D4110" t="s">
        <v>147</v>
      </c>
      <c r="E4110" t="s">
        <v>113</v>
      </c>
      <c r="F4110" t="str">
        <f t="shared" si="193"/>
        <v>Queensland</v>
      </c>
      <c r="G4110" t="s">
        <v>35</v>
      </c>
      <c r="H4110">
        <v>4215</v>
      </c>
      <c r="I4110" t="s">
        <v>11</v>
      </c>
      <c r="J4110" t="s">
        <v>104</v>
      </c>
      <c r="K4110" t="s">
        <v>155</v>
      </c>
      <c r="L4110" t="s">
        <v>20</v>
      </c>
      <c r="M4110" s="5">
        <v>2139.3100000000004</v>
      </c>
    </row>
    <row r="4111" spans="1:13" x14ac:dyDescent="0.15">
      <c r="A4111" s="2">
        <v>45486</v>
      </c>
      <c r="B4111" s="3">
        <f t="shared" si="194"/>
        <v>2025</v>
      </c>
      <c r="C4111" t="str">
        <f t="shared" si="192"/>
        <v>2024-2025</v>
      </c>
      <c r="D4111" t="s">
        <v>147</v>
      </c>
      <c r="E4111" t="s">
        <v>110</v>
      </c>
      <c r="F4111" t="str">
        <f t="shared" si="193"/>
        <v>Queensland</v>
      </c>
      <c r="G4111" t="s">
        <v>35</v>
      </c>
      <c r="H4111">
        <v>4680</v>
      </c>
      <c r="I4111" t="s">
        <v>11</v>
      </c>
      <c r="J4111" t="s">
        <v>51</v>
      </c>
      <c r="K4111" t="s">
        <v>150</v>
      </c>
      <c r="L4111" t="s">
        <v>18</v>
      </c>
      <c r="M4111" s="5">
        <v>2140.92</v>
      </c>
    </row>
    <row r="4112" spans="1:13" x14ac:dyDescent="0.15">
      <c r="A4112" s="2">
        <v>45254</v>
      </c>
      <c r="B4112" s="3">
        <f t="shared" si="194"/>
        <v>2024</v>
      </c>
      <c r="C4112" t="str">
        <f t="shared" si="192"/>
        <v>2023-2024</v>
      </c>
      <c r="D4112" t="s">
        <v>147</v>
      </c>
      <c r="E4112" t="s">
        <v>146</v>
      </c>
      <c r="F4112" t="str">
        <f t="shared" si="193"/>
        <v>Victoria</v>
      </c>
      <c r="G4112" t="s">
        <v>45</v>
      </c>
      <c r="H4112">
        <v>3353</v>
      </c>
      <c r="I4112" t="s">
        <v>11</v>
      </c>
      <c r="J4112" t="s">
        <v>60</v>
      </c>
      <c r="K4112" t="s">
        <v>154</v>
      </c>
      <c r="L4112" t="s">
        <v>14</v>
      </c>
      <c r="M4112" s="5">
        <v>2150.0699999999997</v>
      </c>
    </row>
    <row r="4113" spans="1:13" x14ac:dyDescent="0.15">
      <c r="A4113" s="2">
        <v>45396</v>
      </c>
      <c r="B4113" s="3">
        <f t="shared" si="194"/>
        <v>2024</v>
      </c>
      <c r="C4113" t="str">
        <f t="shared" si="192"/>
        <v>2023-2024</v>
      </c>
      <c r="D4113" t="s">
        <v>148</v>
      </c>
      <c r="E4113" t="s">
        <v>124</v>
      </c>
      <c r="F4113" t="str">
        <f t="shared" si="193"/>
        <v>New South Wales</v>
      </c>
      <c r="G4113" t="s">
        <v>10</v>
      </c>
      <c r="H4113">
        <v>2015</v>
      </c>
      <c r="I4113" t="s">
        <v>11</v>
      </c>
      <c r="J4113" t="s">
        <v>12</v>
      </c>
      <c r="K4113" t="s">
        <v>151</v>
      </c>
      <c r="L4113" t="s">
        <v>21</v>
      </c>
      <c r="M4113" s="5">
        <v>2150.67</v>
      </c>
    </row>
    <row r="4114" spans="1:13" x14ac:dyDescent="0.15">
      <c r="A4114" s="2">
        <v>45443</v>
      </c>
      <c r="B4114" s="3">
        <f t="shared" si="194"/>
        <v>2024</v>
      </c>
      <c r="C4114" t="str">
        <f t="shared" si="192"/>
        <v>2023-2024</v>
      </c>
      <c r="D4114" t="s">
        <v>147</v>
      </c>
      <c r="E4114" t="s">
        <v>59</v>
      </c>
      <c r="F4114" t="str">
        <f t="shared" si="193"/>
        <v>Victoria</v>
      </c>
      <c r="G4114" t="s">
        <v>45</v>
      </c>
      <c r="H4114">
        <v>3280</v>
      </c>
      <c r="I4114" t="s">
        <v>11</v>
      </c>
      <c r="J4114" t="s">
        <v>60</v>
      </c>
      <c r="K4114" t="s">
        <v>151</v>
      </c>
      <c r="L4114" t="s">
        <v>21</v>
      </c>
      <c r="M4114" s="5">
        <v>2151.63</v>
      </c>
    </row>
    <row r="4115" spans="1:13" x14ac:dyDescent="0.15">
      <c r="A4115" s="2">
        <v>45004</v>
      </c>
      <c r="B4115" s="3">
        <f t="shared" si="194"/>
        <v>2023</v>
      </c>
      <c r="C4115" t="str">
        <f t="shared" si="192"/>
        <v>2022-2023</v>
      </c>
      <c r="D4115" t="s">
        <v>147</v>
      </c>
      <c r="E4115" t="s">
        <v>57</v>
      </c>
      <c r="F4115" t="str">
        <f t="shared" si="193"/>
        <v>New South Wales</v>
      </c>
      <c r="G4115" t="s">
        <v>10</v>
      </c>
      <c r="H4115">
        <v>2560</v>
      </c>
      <c r="I4115" t="s">
        <v>11</v>
      </c>
      <c r="J4115" t="s">
        <v>58</v>
      </c>
      <c r="K4115" t="s">
        <v>150</v>
      </c>
      <c r="L4115" t="s">
        <v>18</v>
      </c>
      <c r="M4115" s="5">
        <v>2156.38</v>
      </c>
    </row>
    <row r="4116" spans="1:13" x14ac:dyDescent="0.15">
      <c r="A4116" s="2">
        <v>45431</v>
      </c>
      <c r="B4116" s="3">
        <f t="shared" si="194"/>
        <v>2024</v>
      </c>
      <c r="C4116" t="str">
        <f t="shared" si="192"/>
        <v>2023-2024</v>
      </c>
      <c r="D4116" t="s">
        <v>148</v>
      </c>
      <c r="E4116" t="s">
        <v>78</v>
      </c>
      <c r="F4116" t="str">
        <f t="shared" si="193"/>
        <v>New South Wales</v>
      </c>
      <c r="G4116" t="s">
        <v>10</v>
      </c>
      <c r="H4116">
        <v>2350</v>
      </c>
      <c r="I4116" t="s">
        <v>11</v>
      </c>
      <c r="J4116" t="s">
        <v>68</v>
      </c>
      <c r="K4116" t="s">
        <v>150</v>
      </c>
      <c r="L4116" t="s">
        <v>18</v>
      </c>
      <c r="M4116" s="5">
        <v>2156.83</v>
      </c>
    </row>
    <row r="4117" spans="1:13" x14ac:dyDescent="0.15">
      <c r="A4117" s="2">
        <v>44984</v>
      </c>
      <c r="B4117" s="3">
        <f t="shared" si="194"/>
        <v>2023</v>
      </c>
      <c r="C4117" t="str">
        <f t="shared" si="192"/>
        <v>2022-2023</v>
      </c>
      <c r="D4117" t="s">
        <v>147</v>
      </c>
      <c r="E4117" t="s">
        <v>140</v>
      </c>
      <c r="F4117" t="str">
        <f t="shared" si="193"/>
        <v>Tasmania</v>
      </c>
      <c r="G4117" t="s">
        <v>70</v>
      </c>
      <c r="H4117">
        <v>7320</v>
      </c>
      <c r="I4117" t="s">
        <v>11</v>
      </c>
      <c r="J4117" t="s">
        <v>71</v>
      </c>
      <c r="K4117" t="s">
        <v>150</v>
      </c>
      <c r="L4117" t="s">
        <v>18</v>
      </c>
      <c r="M4117" s="5">
        <v>2156.9399999999996</v>
      </c>
    </row>
    <row r="4118" spans="1:13" x14ac:dyDescent="0.15">
      <c r="A4118" s="2">
        <v>45265</v>
      </c>
      <c r="B4118" s="3">
        <f t="shared" si="194"/>
        <v>2024</v>
      </c>
      <c r="C4118" t="str">
        <f t="shared" si="192"/>
        <v>2023-2024</v>
      </c>
      <c r="D4118" t="s">
        <v>147</v>
      </c>
      <c r="E4118" t="s">
        <v>41</v>
      </c>
      <c r="F4118" t="str">
        <f t="shared" si="193"/>
        <v>New South Wales</v>
      </c>
      <c r="G4118" t="s">
        <v>10</v>
      </c>
      <c r="H4118">
        <v>2830</v>
      </c>
      <c r="I4118" t="s">
        <v>11</v>
      </c>
      <c r="J4118" t="s">
        <v>25</v>
      </c>
      <c r="K4118" t="s">
        <v>150</v>
      </c>
      <c r="L4118" t="s">
        <v>18</v>
      </c>
      <c r="M4118" s="5">
        <v>2169.37</v>
      </c>
    </row>
    <row r="4119" spans="1:13" x14ac:dyDescent="0.15">
      <c r="A4119" s="2">
        <v>45509</v>
      </c>
      <c r="B4119" s="3">
        <f t="shared" si="194"/>
        <v>2025</v>
      </c>
      <c r="C4119" t="str">
        <f t="shared" si="192"/>
        <v>2024-2025</v>
      </c>
      <c r="D4119" t="s">
        <v>147</v>
      </c>
      <c r="E4119" t="s">
        <v>65</v>
      </c>
      <c r="F4119" t="str">
        <f t="shared" si="193"/>
        <v>New South Wales</v>
      </c>
      <c r="G4119" t="s">
        <v>10</v>
      </c>
      <c r="H4119">
        <v>2541</v>
      </c>
      <c r="I4119" t="s">
        <v>11</v>
      </c>
      <c r="J4119" t="s">
        <v>58</v>
      </c>
      <c r="K4119" t="s">
        <v>155</v>
      </c>
      <c r="L4119" t="s">
        <v>20</v>
      </c>
      <c r="M4119" s="5">
        <v>2171.88</v>
      </c>
    </row>
    <row r="4120" spans="1:13" x14ac:dyDescent="0.15">
      <c r="A4120" s="2">
        <v>45496</v>
      </c>
      <c r="B4120" s="3">
        <f t="shared" si="194"/>
        <v>2025</v>
      </c>
      <c r="C4120" t="str">
        <f t="shared" si="192"/>
        <v>2024-2025</v>
      </c>
      <c r="D4120" t="s">
        <v>147</v>
      </c>
      <c r="E4120" t="s">
        <v>67</v>
      </c>
      <c r="F4120" t="str">
        <f t="shared" si="193"/>
        <v>New South Wales</v>
      </c>
      <c r="G4120" t="s">
        <v>10</v>
      </c>
      <c r="H4120">
        <v>2478</v>
      </c>
      <c r="I4120" t="s">
        <v>11</v>
      </c>
      <c r="J4120" t="s">
        <v>68</v>
      </c>
      <c r="K4120" t="s">
        <v>151</v>
      </c>
      <c r="L4120" t="s">
        <v>21</v>
      </c>
      <c r="M4120" s="5">
        <v>2181.59</v>
      </c>
    </row>
    <row r="4121" spans="1:13" x14ac:dyDescent="0.15">
      <c r="A4121" s="2">
        <v>45576</v>
      </c>
      <c r="B4121" s="3">
        <f t="shared" si="194"/>
        <v>2025</v>
      </c>
      <c r="C4121" t="str">
        <f t="shared" si="192"/>
        <v>2024-2025</v>
      </c>
      <c r="D4121" t="s">
        <v>148</v>
      </c>
      <c r="E4121" t="s">
        <v>100</v>
      </c>
      <c r="F4121" t="str">
        <f t="shared" si="193"/>
        <v>Western Australia</v>
      </c>
      <c r="G4121" t="s">
        <v>48</v>
      </c>
      <c r="H4121">
        <v>6021</v>
      </c>
      <c r="I4121" t="s">
        <v>11</v>
      </c>
      <c r="J4121" t="s">
        <v>49</v>
      </c>
      <c r="K4121" t="s">
        <v>150</v>
      </c>
      <c r="L4121" t="s">
        <v>18</v>
      </c>
      <c r="M4121" s="5">
        <v>2190.23</v>
      </c>
    </row>
    <row r="4122" spans="1:13" x14ac:dyDescent="0.15">
      <c r="A4122" s="2">
        <v>45596</v>
      </c>
      <c r="B4122" s="3">
        <f t="shared" si="194"/>
        <v>2025</v>
      </c>
      <c r="C4122" t="str">
        <f t="shared" si="192"/>
        <v>2024-2025</v>
      </c>
      <c r="D4122" t="s">
        <v>147</v>
      </c>
      <c r="E4122" t="s">
        <v>65</v>
      </c>
      <c r="F4122" t="str">
        <f t="shared" si="193"/>
        <v>New South Wales</v>
      </c>
      <c r="G4122" t="s">
        <v>10</v>
      </c>
      <c r="H4122">
        <v>2541</v>
      </c>
      <c r="I4122" t="s">
        <v>11</v>
      </c>
      <c r="J4122" t="s">
        <v>58</v>
      </c>
      <c r="K4122" t="s">
        <v>151</v>
      </c>
      <c r="L4122" t="s">
        <v>21</v>
      </c>
      <c r="M4122" s="5">
        <v>2200.87</v>
      </c>
    </row>
    <row r="4123" spans="1:13" x14ac:dyDescent="0.15">
      <c r="A4123" s="2">
        <v>45343</v>
      </c>
      <c r="B4123" s="3">
        <f t="shared" si="194"/>
        <v>2024</v>
      </c>
      <c r="C4123" t="str">
        <f t="shared" si="192"/>
        <v>2023-2024</v>
      </c>
      <c r="D4123" t="s">
        <v>147</v>
      </c>
      <c r="E4123" t="s">
        <v>135</v>
      </c>
      <c r="F4123" t="str">
        <f t="shared" si="193"/>
        <v>Victoria</v>
      </c>
      <c r="G4123" t="s">
        <v>45</v>
      </c>
      <c r="H4123">
        <v>3550</v>
      </c>
      <c r="I4123" t="s">
        <v>11</v>
      </c>
      <c r="J4123" t="s">
        <v>60</v>
      </c>
      <c r="K4123" t="s">
        <v>155</v>
      </c>
      <c r="L4123" t="s">
        <v>20</v>
      </c>
      <c r="M4123" s="5">
        <v>2202.71</v>
      </c>
    </row>
    <row r="4124" spans="1:13" x14ac:dyDescent="0.15">
      <c r="A4124" s="2">
        <v>45278</v>
      </c>
      <c r="B4124" s="3">
        <f t="shared" si="194"/>
        <v>2024</v>
      </c>
      <c r="C4124" t="str">
        <f t="shared" si="192"/>
        <v>2023-2024</v>
      </c>
      <c r="D4124" t="s">
        <v>147</v>
      </c>
      <c r="E4124" t="s">
        <v>139</v>
      </c>
      <c r="F4124" t="str">
        <f t="shared" si="193"/>
        <v>New South Wales</v>
      </c>
      <c r="G4124" t="s">
        <v>10</v>
      </c>
      <c r="H4124">
        <v>2020</v>
      </c>
      <c r="I4124" t="s">
        <v>11</v>
      </c>
      <c r="J4124" t="s">
        <v>12</v>
      </c>
      <c r="K4124" t="s">
        <v>152</v>
      </c>
      <c r="L4124" t="s">
        <v>13</v>
      </c>
      <c r="M4124" s="5">
        <v>2210.1600000000008</v>
      </c>
    </row>
    <row r="4125" spans="1:13" x14ac:dyDescent="0.15">
      <c r="A4125" s="2">
        <v>45367</v>
      </c>
      <c r="B4125" s="3">
        <f t="shared" si="194"/>
        <v>2024</v>
      </c>
      <c r="C4125" t="str">
        <f t="shared" si="192"/>
        <v>2023-2024</v>
      </c>
      <c r="D4125" t="s">
        <v>147</v>
      </c>
      <c r="E4125" t="s">
        <v>28</v>
      </c>
      <c r="F4125" t="str">
        <f t="shared" si="193"/>
        <v>Northern Territory</v>
      </c>
      <c r="G4125" t="s">
        <v>29</v>
      </c>
      <c r="H4125">
        <v>800</v>
      </c>
      <c r="I4125" t="s">
        <v>11</v>
      </c>
      <c r="J4125" t="s">
        <v>30</v>
      </c>
      <c r="K4125" t="s">
        <v>150</v>
      </c>
      <c r="L4125" t="s">
        <v>18</v>
      </c>
      <c r="M4125" s="5">
        <v>2210.5899999999997</v>
      </c>
    </row>
    <row r="4126" spans="1:13" x14ac:dyDescent="0.15">
      <c r="A4126" s="2">
        <v>45436</v>
      </c>
      <c r="B4126" s="3">
        <f t="shared" si="194"/>
        <v>2024</v>
      </c>
      <c r="C4126" t="str">
        <f t="shared" si="192"/>
        <v>2023-2024</v>
      </c>
      <c r="D4126" t="s">
        <v>147</v>
      </c>
      <c r="E4126" t="s">
        <v>103</v>
      </c>
      <c r="F4126" t="str">
        <f t="shared" si="193"/>
        <v>Queensland</v>
      </c>
      <c r="G4126" t="s">
        <v>35</v>
      </c>
      <c r="H4126">
        <v>4509</v>
      </c>
      <c r="I4126" t="s">
        <v>11</v>
      </c>
      <c r="J4126" t="s">
        <v>104</v>
      </c>
      <c r="K4126" t="s">
        <v>155</v>
      </c>
      <c r="L4126" t="s">
        <v>20</v>
      </c>
      <c r="M4126" s="5">
        <v>2217.2600000000007</v>
      </c>
    </row>
    <row r="4127" spans="1:13" x14ac:dyDescent="0.15">
      <c r="A4127" s="2">
        <v>45389</v>
      </c>
      <c r="B4127" s="3">
        <f t="shared" si="194"/>
        <v>2024</v>
      </c>
      <c r="C4127" t="str">
        <f t="shared" si="192"/>
        <v>2023-2024</v>
      </c>
      <c r="D4127" t="s">
        <v>147</v>
      </c>
      <c r="E4127" t="s">
        <v>138</v>
      </c>
      <c r="F4127" t="str">
        <f t="shared" si="193"/>
        <v>Queensland</v>
      </c>
      <c r="G4127" t="s">
        <v>35</v>
      </c>
      <c r="H4127">
        <v>4558</v>
      </c>
      <c r="I4127" t="s">
        <v>11</v>
      </c>
      <c r="J4127" t="s">
        <v>120</v>
      </c>
      <c r="K4127" t="s">
        <v>154</v>
      </c>
      <c r="L4127" t="s">
        <v>14</v>
      </c>
      <c r="M4127" s="5">
        <v>2248.13</v>
      </c>
    </row>
    <row r="4128" spans="1:13" x14ac:dyDescent="0.15">
      <c r="A4128" s="2">
        <v>45347</v>
      </c>
      <c r="B4128" s="3">
        <f t="shared" si="194"/>
        <v>2024</v>
      </c>
      <c r="C4128" t="str">
        <f t="shared" si="192"/>
        <v>2023-2024</v>
      </c>
      <c r="D4128" t="s">
        <v>147</v>
      </c>
      <c r="E4128" t="s">
        <v>37</v>
      </c>
      <c r="F4128" t="str">
        <f t="shared" si="193"/>
        <v>South Australia</v>
      </c>
      <c r="G4128" t="s">
        <v>32</v>
      </c>
      <c r="H4128">
        <v>5607</v>
      </c>
      <c r="I4128" t="s">
        <v>11</v>
      </c>
      <c r="J4128" t="s">
        <v>38</v>
      </c>
      <c r="K4128" t="s">
        <v>150</v>
      </c>
      <c r="L4128" t="s">
        <v>18</v>
      </c>
      <c r="M4128" s="5">
        <v>2257.4</v>
      </c>
    </row>
    <row r="4129" spans="1:13" x14ac:dyDescent="0.15">
      <c r="A4129" s="2">
        <v>45285</v>
      </c>
      <c r="B4129" s="3">
        <f t="shared" si="194"/>
        <v>2024</v>
      </c>
      <c r="C4129" t="str">
        <f t="shared" si="192"/>
        <v>2023-2024</v>
      </c>
      <c r="D4129" t="s">
        <v>147</v>
      </c>
      <c r="E4129" t="s">
        <v>42</v>
      </c>
      <c r="F4129" t="str">
        <f t="shared" si="193"/>
        <v>Queensland</v>
      </c>
      <c r="G4129" t="s">
        <v>35</v>
      </c>
      <c r="H4129">
        <v>4053</v>
      </c>
      <c r="I4129" t="s">
        <v>11</v>
      </c>
      <c r="J4129" t="s">
        <v>43</v>
      </c>
      <c r="K4129" t="s">
        <v>150</v>
      </c>
      <c r="L4129" t="s">
        <v>18</v>
      </c>
      <c r="M4129" s="5">
        <v>2265.1299999999997</v>
      </c>
    </row>
    <row r="4130" spans="1:13" x14ac:dyDescent="0.15">
      <c r="A4130" s="2">
        <v>45369</v>
      </c>
      <c r="B4130" s="3">
        <f t="shared" si="194"/>
        <v>2024</v>
      </c>
      <c r="C4130" t="str">
        <f t="shared" si="192"/>
        <v>2023-2024</v>
      </c>
      <c r="D4130" t="s">
        <v>147</v>
      </c>
      <c r="E4130" t="s">
        <v>136</v>
      </c>
      <c r="F4130" t="str">
        <f t="shared" si="193"/>
        <v>Victoria</v>
      </c>
      <c r="G4130" t="s">
        <v>45</v>
      </c>
      <c r="H4130">
        <v>3175</v>
      </c>
      <c r="I4130" t="s">
        <v>11</v>
      </c>
      <c r="J4130" t="s">
        <v>63</v>
      </c>
      <c r="K4130" t="s">
        <v>155</v>
      </c>
      <c r="L4130" t="s">
        <v>20</v>
      </c>
      <c r="M4130" s="5">
        <v>2268.6199999999994</v>
      </c>
    </row>
    <row r="4131" spans="1:13" x14ac:dyDescent="0.15">
      <c r="A4131" s="2">
        <v>45197</v>
      </c>
      <c r="B4131" s="3">
        <f t="shared" si="194"/>
        <v>2024</v>
      </c>
      <c r="C4131" t="str">
        <f t="shared" si="192"/>
        <v>2023-2024</v>
      </c>
      <c r="D4131" t="s">
        <v>147</v>
      </c>
      <c r="E4131" t="s">
        <v>89</v>
      </c>
      <c r="F4131" t="str">
        <f t="shared" si="193"/>
        <v>Queensland</v>
      </c>
      <c r="G4131" t="s">
        <v>35</v>
      </c>
      <c r="H4131">
        <v>4655</v>
      </c>
      <c r="I4131" t="s">
        <v>11</v>
      </c>
      <c r="J4131" t="s">
        <v>51</v>
      </c>
      <c r="K4131" t="s">
        <v>150</v>
      </c>
      <c r="L4131" t="s">
        <v>18</v>
      </c>
      <c r="M4131" s="5">
        <v>2275</v>
      </c>
    </row>
    <row r="4132" spans="1:13" x14ac:dyDescent="0.15">
      <c r="A4132" s="2">
        <v>45037</v>
      </c>
      <c r="B4132" s="3">
        <f t="shared" si="194"/>
        <v>2023</v>
      </c>
      <c r="C4132" t="str">
        <f t="shared" si="192"/>
        <v>2022-2023</v>
      </c>
      <c r="D4132" t="s">
        <v>147</v>
      </c>
      <c r="E4132" t="s">
        <v>118</v>
      </c>
      <c r="F4132" t="str">
        <f t="shared" si="193"/>
        <v>New South Wales</v>
      </c>
      <c r="G4132" t="s">
        <v>10</v>
      </c>
      <c r="H4132">
        <v>2158</v>
      </c>
      <c r="I4132" t="s">
        <v>11</v>
      </c>
      <c r="J4132" t="s">
        <v>27</v>
      </c>
      <c r="K4132" t="s">
        <v>149</v>
      </c>
      <c r="L4132" t="s">
        <v>15</v>
      </c>
      <c r="M4132" s="5">
        <v>2283.9499999999998</v>
      </c>
    </row>
    <row r="4133" spans="1:13" x14ac:dyDescent="0.15">
      <c r="A4133" s="2">
        <v>45177</v>
      </c>
      <c r="B4133" s="3">
        <f t="shared" si="194"/>
        <v>2024</v>
      </c>
      <c r="C4133" t="str">
        <f t="shared" si="192"/>
        <v>2023-2024</v>
      </c>
      <c r="D4133" t="s">
        <v>147</v>
      </c>
      <c r="E4133" t="s">
        <v>54</v>
      </c>
      <c r="F4133" t="str">
        <f t="shared" si="193"/>
        <v>Victoria</v>
      </c>
      <c r="G4133" t="s">
        <v>45</v>
      </c>
      <c r="H4133">
        <v>3977</v>
      </c>
      <c r="I4133" t="s">
        <v>11</v>
      </c>
      <c r="J4133" t="s">
        <v>55</v>
      </c>
      <c r="K4133" t="s">
        <v>150</v>
      </c>
      <c r="L4133" t="s">
        <v>18</v>
      </c>
      <c r="M4133" s="5">
        <v>2302.0500000000002</v>
      </c>
    </row>
    <row r="4134" spans="1:13" x14ac:dyDescent="0.15">
      <c r="A4134" s="2">
        <v>45254</v>
      </c>
      <c r="B4134" s="3">
        <f t="shared" si="194"/>
        <v>2024</v>
      </c>
      <c r="C4134" t="str">
        <f t="shared" si="192"/>
        <v>2023-2024</v>
      </c>
      <c r="D4134" t="s">
        <v>147</v>
      </c>
      <c r="E4134" t="s">
        <v>9</v>
      </c>
      <c r="F4134" t="str">
        <f t="shared" si="193"/>
        <v>New South Wales</v>
      </c>
      <c r="G4134" t="s">
        <v>10</v>
      </c>
      <c r="H4134">
        <v>2067</v>
      </c>
      <c r="I4134" t="s">
        <v>11</v>
      </c>
      <c r="J4134" t="s">
        <v>12</v>
      </c>
      <c r="K4134" t="s">
        <v>151</v>
      </c>
      <c r="L4134" t="s">
        <v>21</v>
      </c>
      <c r="M4134" s="5">
        <v>2324.2400000000002</v>
      </c>
    </row>
    <row r="4135" spans="1:13" x14ac:dyDescent="0.15">
      <c r="A4135" s="2">
        <v>45023</v>
      </c>
      <c r="B4135" s="3">
        <f t="shared" si="194"/>
        <v>2023</v>
      </c>
      <c r="C4135" t="str">
        <f t="shared" si="192"/>
        <v>2022-2023</v>
      </c>
      <c r="D4135" t="s">
        <v>147</v>
      </c>
      <c r="E4135" t="s">
        <v>99</v>
      </c>
      <c r="F4135" t="str">
        <f t="shared" si="193"/>
        <v>Victoria</v>
      </c>
      <c r="G4135" t="s">
        <v>45</v>
      </c>
      <c r="H4135">
        <v>3148</v>
      </c>
      <c r="I4135" t="s">
        <v>11</v>
      </c>
      <c r="J4135" t="s">
        <v>63</v>
      </c>
      <c r="K4135" t="s">
        <v>155</v>
      </c>
      <c r="L4135" t="s">
        <v>20</v>
      </c>
      <c r="M4135" s="5">
        <v>2327.4299999999998</v>
      </c>
    </row>
    <row r="4136" spans="1:13" x14ac:dyDescent="0.15">
      <c r="A4136" s="2">
        <v>45560</v>
      </c>
      <c r="B4136" s="3">
        <f t="shared" si="194"/>
        <v>2025</v>
      </c>
      <c r="C4136" t="str">
        <f t="shared" si="192"/>
        <v>2024-2025</v>
      </c>
      <c r="D4136" t="s">
        <v>147</v>
      </c>
      <c r="E4136" t="s">
        <v>112</v>
      </c>
      <c r="F4136" t="str">
        <f t="shared" si="193"/>
        <v>Victoria</v>
      </c>
      <c r="G4136" t="s">
        <v>45</v>
      </c>
      <c r="H4136">
        <v>3076</v>
      </c>
      <c r="I4136" t="s">
        <v>11</v>
      </c>
      <c r="J4136" t="s">
        <v>46</v>
      </c>
      <c r="K4136" t="s">
        <v>154</v>
      </c>
      <c r="L4136" t="s">
        <v>14</v>
      </c>
      <c r="M4136" s="5">
        <v>2327.5600000000004</v>
      </c>
    </row>
    <row r="4137" spans="1:13" x14ac:dyDescent="0.15">
      <c r="A4137" s="2">
        <v>45439</v>
      </c>
      <c r="B4137" s="3">
        <f t="shared" si="194"/>
        <v>2024</v>
      </c>
      <c r="C4137" t="str">
        <f t="shared" si="192"/>
        <v>2023-2024</v>
      </c>
      <c r="D4137" t="s">
        <v>147</v>
      </c>
      <c r="E4137" t="s">
        <v>139</v>
      </c>
      <c r="F4137" t="str">
        <f t="shared" si="193"/>
        <v>New South Wales</v>
      </c>
      <c r="G4137" t="s">
        <v>10</v>
      </c>
      <c r="H4137">
        <v>2020</v>
      </c>
      <c r="I4137" t="s">
        <v>11</v>
      </c>
      <c r="J4137" t="s">
        <v>12</v>
      </c>
      <c r="K4137" t="s">
        <v>150</v>
      </c>
      <c r="L4137" t="s">
        <v>18</v>
      </c>
      <c r="M4137" s="5">
        <v>2329.8199999999997</v>
      </c>
    </row>
    <row r="4138" spans="1:13" x14ac:dyDescent="0.15">
      <c r="A4138" s="2">
        <v>44962</v>
      </c>
      <c r="B4138" s="3">
        <f t="shared" si="194"/>
        <v>2023</v>
      </c>
      <c r="C4138" t="str">
        <f t="shared" si="192"/>
        <v>2022-2023</v>
      </c>
      <c r="D4138" t="s">
        <v>147</v>
      </c>
      <c r="E4138" t="s">
        <v>57</v>
      </c>
      <c r="F4138" t="str">
        <f t="shared" si="193"/>
        <v>New South Wales</v>
      </c>
      <c r="G4138" t="s">
        <v>10</v>
      </c>
      <c r="H4138">
        <v>2560</v>
      </c>
      <c r="I4138" t="s">
        <v>11</v>
      </c>
      <c r="J4138" t="s">
        <v>58</v>
      </c>
      <c r="K4138" t="s">
        <v>153</v>
      </c>
      <c r="L4138" t="s">
        <v>16</v>
      </c>
      <c r="M4138" s="5">
        <v>2330.86</v>
      </c>
    </row>
    <row r="4139" spans="1:13" x14ac:dyDescent="0.15">
      <c r="A4139" s="2">
        <v>45387</v>
      </c>
      <c r="B4139" s="3">
        <f t="shared" si="194"/>
        <v>2024</v>
      </c>
      <c r="C4139" t="str">
        <f t="shared" si="192"/>
        <v>2023-2024</v>
      </c>
      <c r="D4139" t="s">
        <v>147</v>
      </c>
      <c r="E4139" t="s">
        <v>95</v>
      </c>
      <c r="F4139" t="str">
        <f t="shared" si="193"/>
        <v>Victoria</v>
      </c>
      <c r="G4139" t="s">
        <v>45</v>
      </c>
      <c r="H4139">
        <v>3931</v>
      </c>
      <c r="I4139" t="s">
        <v>11</v>
      </c>
      <c r="J4139" t="s">
        <v>55</v>
      </c>
      <c r="K4139" t="s">
        <v>150</v>
      </c>
      <c r="L4139" t="s">
        <v>18</v>
      </c>
      <c r="M4139" s="5">
        <v>2333.7799999999997</v>
      </c>
    </row>
    <row r="4140" spans="1:13" x14ac:dyDescent="0.15">
      <c r="A4140" s="2">
        <v>44988</v>
      </c>
      <c r="B4140" s="3">
        <f t="shared" si="194"/>
        <v>2023</v>
      </c>
      <c r="C4140" t="str">
        <f t="shared" si="192"/>
        <v>2022-2023</v>
      </c>
      <c r="D4140" t="s">
        <v>148</v>
      </c>
      <c r="E4140" t="s">
        <v>40</v>
      </c>
      <c r="F4140" t="str">
        <f t="shared" si="193"/>
        <v>New South Wales</v>
      </c>
      <c r="G4140" t="s">
        <v>10</v>
      </c>
      <c r="H4140">
        <v>2116</v>
      </c>
      <c r="I4140" t="s">
        <v>11</v>
      </c>
      <c r="J4140" t="s">
        <v>27</v>
      </c>
      <c r="K4140" t="s">
        <v>152</v>
      </c>
      <c r="L4140" t="s">
        <v>13</v>
      </c>
      <c r="M4140" s="5">
        <v>2342.4600000000005</v>
      </c>
    </row>
    <row r="4141" spans="1:13" x14ac:dyDescent="0.15">
      <c r="A4141" s="2">
        <v>45136</v>
      </c>
      <c r="B4141" s="3">
        <f t="shared" si="194"/>
        <v>2024</v>
      </c>
      <c r="C4141" t="str">
        <f t="shared" si="192"/>
        <v>2023-2024</v>
      </c>
      <c r="D4141" t="s">
        <v>148</v>
      </c>
      <c r="E4141" t="s">
        <v>78</v>
      </c>
      <c r="F4141" t="str">
        <f t="shared" si="193"/>
        <v>New South Wales</v>
      </c>
      <c r="G4141" t="s">
        <v>10</v>
      </c>
      <c r="H4141">
        <v>2350</v>
      </c>
      <c r="I4141" t="s">
        <v>11</v>
      </c>
      <c r="J4141" t="s">
        <v>68</v>
      </c>
      <c r="K4141" t="s">
        <v>153</v>
      </c>
      <c r="L4141" t="s">
        <v>16</v>
      </c>
      <c r="M4141" s="5">
        <v>2346.41</v>
      </c>
    </row>
    <row r="4142" spans="1:13" x14ac:dyDescent="0.15">
      <c r="A4142" s="2">
        <v>45121</v>
      </c>
      <c r="B4142" s="3">
        <f t="shared" si="194"/>
        <v>2024</v>
      </c>
      <c r="C4142" t="str">
        <f t="shared" si="192"/>
        <v>2023-2024</v>
      </c>
      <c r="D4142" t="s">
        <v>148</v>
      </c>
      <c r="E4142" t="s">
        <v>44</v>
      </c>
      <c r="F4142" t="str">
        <f t="shared" si="193"/>
        <v>Victoria</v>
      </c>
      <c r="G4142" t="s">
        <v>45</v>
      </c>
      <c r="H4142">
        <v>3066</v>
      </c>
      <c r="I4142" t="s">
        <v>11</v>
      </c>
      <c r="J4142" t="s">
        <v>46</v>
      </c>
      <c r="K4142" t="s">
        <v>150</v>
      </c>
      <c r="L4142" t="s">
        <v>18</v>
      </c>
      <c r="M4142" s="5">
        <v>2351.94</v>
      </c>
    </row>
    <row r="4143" spans="1:13" x14ac:dyDescent="0.15">
      <c r="A4143" s="2">
        <v>45451</v>
      </c>
      <c r="B4143" s="3">
        <f t="shared" si="194"/>
        <v>2024</v>
      </c>
      <c r="C4143" t="str">
        <f t="shared" si="192"/>
        <v>2023-2024</v>
      </c>
      <c r="D4143" t="s">
        <v>148</v>
      </c>
      <c r="E4143" t="s">
        <v>87</v>
      </c>
      <c r="F4143" t="str">
        <f t="shared" si="193"/>
        <v>New South Wales</v>
      </c>
      <c r="G4143" t="s">
        <v>10</v>
      </c>
      <c r="H4143">
        <v>2790</v>
      </c>
      <c r="I4143" t="s">
        <v>11</v>
      </c>
      <c r="J4143" t="s">
        <v>25</v>
      </c>
      <c r="K4143" t="s">
        <v>153</v>
      </c>
      <c r="L4143" t="s">
        <v>16</v>
      </c>
      <c r="M4143" s="5">
        <v>2356.7299999999996</v>
      </c>
    </row>
    <row r="4144" spans="1:13" x14ac:dyDescent="0.15">
      <c r="A4144" s="2">
        <v>45185</v>
      </c>
      <c r="B4144" s="3">
        <f t="shared" si="194"/>
        <v>2024</v>
      </c>
      <c r="C4144" t="str">
        <f t="shared" si="192"/>
        <v>2023-2024</v>
      </c>
      <c r="D4144" t="s">
        <v>147</v>
      </c>
      <c r="E4144" t="s">
        <v>103</v>
      </c>
      <c r="F4144" t="str">
        <f t="shared" si="193"/>
        <v>Queensland</v>
      </c>
      <c r="G4144" t="s">
        <v>35</v>
      </c>
      <c r="H4144">
        <v>4509</v>
      </c>
      <c r="I4144" t="s">
        <v>11</v>
      </c>
      <c r="J4144" t="s">
        <v>104</v>
      </c>
      <c r="K4144" t="s">
        <v>151</v>
      </c>
      <c r="L4144" t="s">
        <v>21</v>
      </c>
      <c r="M4144" s="5">
        <v>2366.3100000000004</v>
      </c>
    </row>
    <row r="4145" spans="1:13" x14ac:dyDescent="0.15">
      <c r="A4145" s="2">
        <v>45299</v>
      </c>
      <c r="B4145" s="3">
        <f t="shared" si="194"/>
        <v>2024</v>
      </c>
      <c r="C4145" t="str">
        <f t="shared" si="192"/>
        <v>2023-2024</v>
      </c>
      <c r="D4145" t="s">
        <v>147</v>
      </c>
      <c r="E4145" t="s">
        <v>102</v>
      </c>
      <c r="F4145" t="str">
        <f t="shared" si="193"/>
        <v>Queensland</v>
      </c>
      <c r="G4145" t="s">
        <v>35</v>
      </c>
      <c r="H4145">
        <v>4870</v>
      </c>
      <c r="I4145" t="s">
        <v>11</v>
      </c>
      <c r="J4145" t="s">
        <v>36</v>
      </c>
      <c r="K4145" t="s">
        <v>150</v>
      </c>
      <c r="L4145" t="s">
        <v>18</v>
      </c>
      <c r="M4145" s="5">
        <v>2367.54</v>
      </c>
    </row>
    <row r="4146" spans="1:13" x14ac:dyDescent="0.15">
      <c r="A4146" s="2">
        <v>45583</v>
      </c>
      <c r="B4146" s="3">
        <f t="shared" si="194"/>
        <v>2025</v>
      </c>
      <c r="C4146" t="str">
        <f t="shared" si="192"/>
        <v>2024-2025</v>
      </c>
      <c r="D4146" t="s">
        <v>147</v>
      </c>
      <c r="E4146" t="s">
        <v>75</v>
      </c>
      <c r="F4146" t="str">
        <f t="shared" si="193"/>
        <v>Victoria</v>
      </c>
      <c r="G4146" t="s">
        <v>45</v>
      </c>
      <c r="H4146">
        <v>3630</v>
      </c>
      <c r="I4146" t="s">
        <v>11</v>
      </c>
      <c r="J4146" t="s">
        <v>55</v>
      </c>
      <c r="K4146" t="s">
        <v>150</v>
      </c>
      <c r="L4146" t="s">
        <v>18</v>
      </c>
      <c r="M4146" s="5">
        <v>2385.3700000000003</v>
      </c>
    </row>
    <row r="4147" spans="1:13" x14ac:dyDescent="0.15">
      <c r="A4147" s="2">
        <v>45561</v>
      </c>
      <c r="B4147" s="3">
        <f t="shared" si="194"/>
        <v>2025</v>
      </c>
      <c r="C4147" t="str">
        <f t="shared" si="192"/>
        <v>2024-2025</v>
      </c>
      <c r="D4147" t="s">
        <v>147</v>
      </c>
      <c r="E4147" t="s">
        <v>53</v>
      </c>
      <c r="F4147" t="str">
        <f t="shared" si="193"/>
        <v>South Australia</v>
      </c>
      <c r="G4147" t="s">
        <v>32</v>
      </c>
      <c r="H4147">
        <v>5082</v>
      </c>
      <c r="I4147" t="s">
        <v>11</v>
      </c>
      <c r="J4147" t="s">
        <v>33</v>
      </c>
      <c r="K4147" t="s">
        <v>150</v>
      </c>
      <c r="L4147" t="s">
        <v>18</v>
      </c>
      <c r="M4147" s="5">
        <v>2390.21</v>
      </c>
    </row>
    <row r="4148" spans="1:13" x14ac:dyDescent="0.15">
      <c r="A4148" s="2">
        <v>45332</v>
      </c>
      <c r="B4148" s="3">
        <f t="shared" si="194"/>
        <v>2024</v>
      </c>
      <c r="C4148" t="str">
        <f t="shared" si="192"/>
        <v>2023-2024</v>
      </c>
      <c r="D4148" t="s">
        <v>147</v>
      </c>
      <c r="E4148" t="s">
        <v>65</v>
      </c>
      <c r="F4148" t="str">
        <f t="shared" si="193"/>
        <v>New South Wales</v>
      </c>
      <c r="G4148" t="s">
        <v>10</v>
      </c>
      <c r="H4148">
        <v>2541</v>
      </c>
      <c r="I4148" t="s">
        <v>11</v>
      </c>
      <c r="J4148" t="s">
        <v>58</v>
      </c>
      <c r="K4148" t="s">
        <v>150</v>
      </c>
      <c r="L4148" t="s">
        <v>18</v>
      </c>
      <c r="M4148" s="5">
        <v>2394.2199999999993</v>
      </c>
    </row>
    <row r="4149" spans="1:13" x14ac:dyDescent="0.15">
      <c r="A4149" s="2">
        <v>45039</v>
      </c>
      <c r="B4149" s="3">
        <f t="shared" si="194"/>
        <v>2023</v>
      </c>
      <c r="C4149" t="str">
        <f t="shared" si="192"/>
        <v>2022-2023</v>
      </c>
      <c r="D4149" t="s">
        <v>147</v>
      </c>
      <c r="E4149" t="s">
        <v>113</v>
      </c>
      <c r="F4149" t="str">
        <f t="shared" si="193"/>
        <v>Queensland</v>
      </c>
      <c r="G4149" t="s">
        <v>35</v>
      </c>
      <c r="H4149">
        <v>4215</v>
      </c>
      <c r="I4149" t="s">
        <v>11</v>
      </c>
      <c r="J4149" t="s">
        <v>104</v>
      </c>
      <c r="K4149" t="s">
        <v>150</v>
      </c>
      <c r="L4149" t="s">
        <v>18</v>
      </c>
      <c r="M4149" s="5">
        <v>2400.2299999999996</v>
      </c>
    </row>
    <row r="4150" spans="1:13" x14ac:dyDescent="0.15">
      <c r="A4150" s="2">
        <v>45161</v>
      </c>
      <c r="B4150" s="3">
        <f t="shared" si="194"/>
        <v>2024</v>
      </c>
      <c r="C4150" t="str">
        <f t="shared" si="192"/>
        <v>2023-2024</v>
      </c>
      <c r="D4150" t="s">
        <v>148</v>
      </c>
      <c r="E4150" t="s">
        <v>86</v>
      </c>
      <c r="F4150" t="str">
        <f t="shared" si="193"/>
        <v>New South Wales</v>
      </c>
      <c r="G4150" t="s">
        <v>10</v>
      </c>
      <c r="H4150">
        <v>2064</v>
      </c>
      <c r="I4150" t="s">
        <v>11</v>
      </c>
      <c r="J4150" t="s">
        <v>12</v>
      </c>
      <c r="K4150" t="s">
        <v>153</v>
      </c>
      <c r="L4150" t="s">
        <v>16</v>
      </c>
      <c r="M4150" s="5">
        <v>2406.17</v>
      </c>
    </row>
    <row r="4151" spans="1:13" x14ac:dyDescent="0.15">
      <c r="A4151" s="2">
        <v>45054</v>
      </c>
      <c r="B4151" s="3">
        <f t="shared" si="194"/>
        <v>2023</v>
      </c>
      <c r="C4151" t="str">
        <f t="shared" si="192"/>
        <v>2022-2023</v>
      </c>
      <c r="D4151" t="s">
        <v>148</v>
      </c>
      <c r="E4151" t="s">
        <v>138</v>
      </c>
      <c r="F4151" t="str">
        <f t="shared" si="193"/>
        <v>Queensland</v>
      </c>
      <c r="G4151" t="s">
        <v>35</v>
      </c>
      <c r="H4151">
        <v>4558</v>
      </c>
      <c r="I4151" t="s">
        <v>11</v>
      </c>
      <c r="J4151" t="s">
        <v>120</v>
      </c>
      <c r="K4151" t="s">
        <v>150</v>
      </c>
      <c r="L4151" t="s">
        <v>18</v>
      </c>
      <c r="M4151" s="5">
        <v>2414.8599999999997</v>
      </c>
    </row>
    <row r="4152" spans="1:13" x14ac:dyDescent="0.15">
      <c r="A4152" s="2">
        <v>45024</v>
      </c>
      <c r="B4152" s="3">
        <f t="shared" si="194"/>
        <v>2023</v>
      </c>
      <c r="C4152" t="str">
        <f t="shared" si="192"/>
        <v>2022-2023</v>
      </c>
      <c r="D4152" t="s">
        <v>147</v>
      </c>
      <c r="E4152" t="s">
        <v>131</v>
      </c>
      <c r="F4152" t="str">
        <f t="shared" si="193"/>
        <v>Western Australia</v>
      </c>
      <c r="G4152" t="s">
        <v>48</v>
      </c>
      <c r="H4152">
        <v>6530</v>
      </c>
      <c r="I4152" t="s">
        <v>11</v>
      </c>
      <c r="J4152" t="s">
        <v>77</v>
      </c>
      <c r="K4152" t="s">
        <v>155</v>
      </c>
      <c r="L4152" t="s">
        <v>20</v>
      </c>
      <c r="M4152" s="5">
        <v>2416.1600000000008</v>
      </c>
    </row>
    <row r="4153" spans="1:13" x14ac:dyDescent="0.15">
      <c r="A4153" s="2">
        <v>45249</v>
      </c>
      <c r="B4153" s="3">
        <f t="shared" si="194"/>
        <v>2024</v>
      </c>
      <c r="C4153" t="str">
        <f t="shared" si="192"/>
        <v>2023-2024</v>
      </c>
      <c r="D4153" t="s">
        <v>147</v>
      </c>
      <c r="E4153" t="s">
        <v>130</v>
      </c>
      <c r="F4153" t="str">
        <f t="shared" si="193"/>
        <v>South Australia</v>
      </c>
      <c r="G4153" t="s">
        <v>32</v>
      </c>
      <c r="H4153">
        <v>5290</v>
      </c>
      <c r="I4153" t="s">
        <v>11</v>
      </c>
      <c r="J4153" t="s">
        <v>38</v>
      </c>
      <c r="K4153" t="s">
        <v>150</v>
      </c>
      <c r="L4153" t="s">
        <v>18</v>
      </c>
      <c r="M4153" s="5">
        <v>2439.5699999999993</v>
      </c>
    </row>
    <row r="4154" spans="1:13" x14ac:dyDescent="0.15">
      <c r="A4154" s="2">
        <v>45352</v>
      </c>
      <c r="B4154" s="3">
        <f t="shared" si="194"/>
        <v>2024</v>
      </c>
      <c r="C4154" t="str">
        <f t="shared" si="192"/>
        <v>2023-2024</v>
      </c>
      <c r="D4154" t="s">
        <v>148</v>
      </c>
      <c r="E4154" t="s">
        <v>138</v>
      </c>
      <c r="F4154" t="str">
        <f t="shared" si="193"/>
        <v>Queensland</v>
      </c>
      <c r="G4154" t="s">
        <v>35</v>
      </c>
      <c r="H4154">
        <v>4558</v>
      </c>
      <c r="I4154" t="s">
        <v>11</v>
      </c>
      <c r="J4154" t="s">
        <v>120</v>
      </c>
      <c r="K4154" t="s">
        <v>155</v>
      </c>
      <c r="L4154" t="s">
        <v>20</v>
      </c>
      <c r="M4154" s="5">
        <v>2440.4200000000014</v>
      </c>
    </row>
    <row r="4155" spans="1:13" x14ac:dyDescent="0.15">
      <c r="A4155" s="2">
        <v>45653</v>
      </c>
      <c r="B4155" s="3">
        <f t="shared" si="194"/>
        <v>2025</v>
      </c>
      <c r="C4155" t="str">
        <f t="shared" si="192"/>
        <v>2024-2025</v>
      </c>
      <c r="D4155" t="s">
        <v>147</v>
      </c>
      <c r="E4155" t="s">
        <v>53</v>
      </c>
      <c r="F4155" t="str">
        <f t="shared" si="193"/>
        <v>South Australia</v>
      </c>
      <c r="G4155" t="s">
        <v>32</v>
      </c>
      <c r="H4155">
        <v>5082</v>
      </c>
      <c r="I4155" t="s">
        <v>11</v>
      </c>
      <c r="J4155" t="s">
        <v>33</v>
      </c>
      <c r="K4155" t="s">
        <v>153</v>
      </c>
      <c r="L4155" t="s">
        <v>16</v>
      </c>
      <c r="M4155" s="5">
        <v>2452.8799999999997</v>
      </c>
    </row>
    <row r="4156" spans="1:13" x14ac:dyDescent="0.15">
      <c r="A4156" s="2">
        <v>45608</v>
      </c>
      <c r="B4156" s="3">
        <f t="shared" si="194"/>
        <v>2025</v>
      </c>
      <c r="C4156" t="str">
        <f t="shared" si="192"/>
        <v>2024-2025</v>
      </c>
      <c r="D4156" t="s">
        <v>147</v>
      </c>
      <c r="E4156" t="s">
        <v>109</v>
      </c>
      <c r="F4156" t="str">
        <f t="shared" si="193"/>
        <v>New South Wales</v>
      </c>
      <c r="G4156" t="s">
        <v>10</v>
      </c>
      <c r="H4156">
        <v>2480</v>
      </c>
      <c r="I4156" t="s">
        <v>11</v>
      </c>
      <c r="J4156" t="s">
        <v>68</v>
      </c>
      <c r="K4156" t="s">
        <v>157</v>
      </c>
      <c r="L4156" t="s">
        <v>22</v>
      </c>
      <c r="M4156" s="5">
        <v>2463.4100000000003</v>
      </c>
    </row>
    <row r="4157" spans="1:13" x14ac:dyDescent="0.15">
      <c r="A4157" s="2">
        <v>45181</v>
      </c>
      <c r="B4157" s="3">
        <f t="shared" si="194"/>
        <v>2024</v>
      </c>
      <c r="C4157" t="str">
        <f t="shared" si="192"/>
        <v>2023-2024</v>
      </c>
      <c r="D4157" t="s">
        <v>148</v>
      </c>
      <c r="E4157" t="s">
        <v>40</v>
      </c>
      <c r="F4157" t="str">
        <f t="shared" si="193"/>
        <v>New South Wales</v>
      </c>
      <c r="G4157" t="s">
        <v>10</v>
      </c>
      <c r="H4157">
        <v>2116</v>
      </c>
      <c r="I4157" t="s">
        <v>11</v>
      </c>
      <c r="J4157" t="s">
        <v>27</v>
      </c>
      <c r="K4157" t="s">
        <v>152</v>
      </c>
      <c r="L4157" t="s">
        <v>13</v>
      </c>
      <c r="M4157" s="5">
        <v>2482.550000000002</v>
      </c>
    </row>
    <row r="4158" spans="1:13" x14ac:dyDescent="0.15">
      <c r="A4158" s="2">
        <v>45352</v>
      </c>
      <c r="B4158" s="3">
        <f t="shared" si="194"/>
        <v>2024</v>
      </c>
      <c r="C4158" t="str">
        <f t="shared" si="192"/>
        <v>2023-2024</v>
      </c>
      <c r="D4158" t="s">
        <v>147</v>
      </c>
      <c r="E4158" t="s">
        <v>57</v>
      </c>
      <c r="F4158" t="str">
        <f t="shared" si="193"/>
        <v>New South Wales</v>
      </c>
      <c r="G4158" t="s">
        <v>10</v>
      </c>
      <c r="H4158">
        <v>2560</v>
      </c>
      <c r="I4158" t="s">
        <v>11</v>
      </c>
      <c r="J4158" t="s">
        <v>58</v>
      </c>
      <c r="K4158" t="s">
        <v>157</v>
      </c>
      <c r="L4158" t="s">
        <v>22</v>
      </c>
      <c r="M4158" s="5">
        <v>2485.3600000000006</v>
      </c>
    </row>
    <row r="4159" spans="1:13" x14ac:dyDescent="0.15">
      <c r="A4159" s="2">
        <v>45226</v>
      </c>
      <c r="B4159" s="3">
        <f t="shared" si="194"/>
        <v>2024</v>
      </c>
      <c r="C4159" t="str">
        <f t="shared" si="192"/>
        <v>2023-2024</v>
      </c>
      <c r="D4159" t="s">
        <v>147</v>
      </c>
      <c r="E4159" t="s">
        <v>112</v>
      </c>
      <c r="F4159" t="str">
        <f t="shared" si="193"/>
        <v>Victoria</v>
      </c>
      <c r="G4159" t="s">
        <v>45</v>
      </c>
      <c r="H4159">
        <v>3076</v>
      </c>
      <c r="I4159" t="s">
        <v>11</v>
      </c>
      <c r="J4159" t="s">
        <v>46</v>
      </c>
      <c r="K4159" t="s">
        <v>152</v>
      </c>
      <c r="L4159" t="s">
        <v>13</v>
      </c>
      <c r="M4159" s="5">
        <v>2485.4400000000028</v>
      </c>
    </row>
    <row r="4160" spans="1:13" x14ac:dyDescent="0.15">
      <c r="A4160" s="2">
        <v>45379</v>
      </c>
      <c r="B4160" s="3">
        <f t="shared" si="194"/>
        <v>2024</v>
      </c>
      <c r="C4160" t="str">
        <f t="shared" si="192"/>
        <v>2023-2024</v>
      </c>
      <c r="D4160" t="s">
        <v>147</v>
      </c>
      <c r="E4160" t="s">
        <v>122</v>
      </c>
      <c r="F4160" t="str">
        <f t="shared" si="193"/>
        <v>New South Wales</v>
      </c>
      <c r="G4160" t="s">
        <v>10</v>
      </c>
      <c r="H4160">
        <v>2650</v>
      </c>
      <c r="I4160" t="s">
        <v>11</v>
      </c>
      <c r="J4160" t="s">
        <v>25</v>
      </c>
      <c r="K4160" t="s">
        <v>155</v>
      </c>
      <c r="L4160" t="s">
        <v>20</v>
      </c>
      <c r="M4160" s="5">
        <v>2494.33</v>
      </c>
    </row>
    <row r="4161" spans="1:13" x14ac:dyDescent="0.15">
      <c r="A4161" s="2">
        <v>45305</v>
      </c>
      <c r="B4161" s="3">
        <f t="shared" si="194"/>
        <v>2024</v>
      </c>
      <c r="C4161" t="str">
        <f t="shared" si="192"/>
        <v>2023-2024</v>
      </c>
      <c r="D4161" t="s">
        <v>147</v>
      </c>
      <c r="E4161" t="s">
        <v>136</v>
      </c>
      <c r="F4161" t="str">
        <f t="shared" si="193"/>
        <v>Victoria</v>
      </c>
      <c r="G4161" t="s">
        <v>45</v>
      </c>
      <c r="H4161">
        <v>3175</v>
      </c>
      <c r="I4161" t="s">
        <v>11</v>
      </c>
      <c r="J4161" t="s">
        <v>63</v>
      </c>
      <c r="K4161" t="s">
        <v>154</v>
      </c>
      <c r="L4161" t="s">
        <v>14</v>
      </c>
      <c r="M4161" s="5">
        <v>2494.4300000000003</v>
      </c>
    </row>
    <row r="4162" spans="1:13" x14ac:dyDescent="0.15">
      <c r="A4162" s="2">
        <v>45620</v>
      </c>
      <c r="B4162" s="3">
        <f t="shared" si="194"/>
        <v>2025</v>
      </c>
      <c r="C4162" t="str">
        <f t="shared" ref="C4162:C4225" si="195">IF(MONTH(A4162) &gt;= 7, YEAR(A4162) &amp; "-" &amp; YEAR(A4162) + 1, YEAR(A4162) - 1 &amp; "-" &amp; YEAR(A4162))</f>
        <v>2024-2025</v>
      </c>
      <c r="D4162" t="s">
        <v>147</v>
      </c>
      <c r="E4162" t="s">
        <v>92</v>
      </c>
      <c r="F4162" t="str">
        <f t="shared" ref="F4162:F4225" si="196">IF(G4162="WA","Western Australia",
IF(G4162="NSW","New South Wales",
IF(G4162="QLD","Queensland",
IF(G4162="VIC","Victoria",
IF(G4162="TAS","Tasmania",
IF(G4162="SA","South Australia",
IF(G4162="NT","Northern Territory",
IF(G4162="ACT","Australian Capital Territory",G4162))))))))</f>
        <v>Queensland</v>
      </c>
      <c r="G4162" t="s">
        <v>35</v>
      </c>
      <c r="H4162">
        <v>4068</v>
      </c>
      <c r="I4162" t="s">
        <v>11</v>
      </c>
      <c r="J4162" t="s">
        <v>43</v>
      </c>
      <c r="K4162" t="s">
        <v>151</v>
      </c>
      <c r="L4162" t="s">
        <v>21</v>
      </c>
      <c r="M4162" s="5">
        <v>2507.75</v>
      </c>
    </row>
    <row r="4163" spans="1:13" x14ac:dyDescent="0.15">
      <c r="A4163" s="2">
        <v>45108</v>
      </c>
      <c r="B4163" s="3">
        <f t="shared" ref="B4163:B4226" si="197">IF(MONTH(A4163)&gt;=7,YEAR(A4163)+1,YEAR(A4163))</f>
        <v>2024</v>
      </c>
      <c r="C4163" t="str">
        <f t="shared" si="195"/>
        <v>2023-2024</v>
      </c>
      <c r="D4163" t="s">
        <v>148</v>
      </c>
      <c r="E4163" t="s">
        <v>85</v>
      </c>
      <c r="F4163" t="str">
        <f t="shared" si="196"/>
        <v>Queensland</v>
      </c>
      <c r="G4163" t="s">
        <v>35</v>
      </c>
      <c r="H4163">
        <v>4883</v>
      </c>
      <c r="I4163" t="s">
        <v>11</v>
      </c>
      <c r="J4163" t="s">
        <v>36</v>
      </c>
      <c r="K4163" t="s">
        <v>150</v>
      </c>
      <c r="L4163" t="s">
        <v>18</v>
      </c>
      <c r="M4163" s="5">
        <v>2528.04</v>
      </c>
    </row>
    <row r="4164" spans="1:13" x14ac:dyDescent="0.15">
      <c r="A4164" s="2">
        <v>45206</v>
      </c>
      <c r="B4164" s="3">
        <f t="shared" si="197"/>
        <v>2024</v>
      </c>
      <c r="C4164" t="str">
        <f t="shared" si="195"/>
        <v>2023-2024</v>
      </c>
      <c r="D4164" t="s">
        <v>147</v>
      </c>
      <c r="E4164" t="s">
        <v>139</v>
      </c>
      <c r="F4164" t="str">
        <f t="shared" si="196"/>
        <v>New South Wales</v>
      </c>
      <c r="G4164" t="s">
        <v>10</v>
      </c>
      <c r="H4164">
        <v>2020</v>
      </c>
      <c r="I4164" t="s">
        <v>11</v>
      </c>
      <c r="J4164" t="s">
        <v>12</v>
      </c>
      <c r="K4164" t="s">
        <v>151</v>
      </c>
      <c r="L4164" t="s">
        <v>21</v>
      </c>
      <c r="M4164" s="5">
        <v>2537.39</v>
      </c>
    </row>
    <row r="4165" spans="1:13" x14ac:dyDescent="0.15">
      <c r="A4165" s="2">
        <v>45375</v>
      </c>
      <c r="B4165" s="3">
        <f t="shared" si="197"/>
        <v>2024</v>
      </c>
      <c r="C4165" t="str">
        <f t="shared" si="195"/>
        <v>2023-2024</v>
      </c>
      <c r="D4165" t="s">
        <v>147</v>
      </c>
      <c r="E4165" t="s">
        <v>139</v>
      </c>
      <c r="F4165" t="str">
        <f t="shared" si="196"/>
        <v>New South Wales</v>
      </c>
      <c r="G4165" t="s">
        <v>10</v>
      </c>
      <c r="H4165">
        <v>2020</v>
      </c>
      <c r="I4165" t="s">
        <v>11</v>
      </c>
      <c r="J4165" t="s">
        <v>12</v>
      </c>
      <c r="K4165" t="s">
        <v>149</v>
      </c>
      <c r="L4165" t="s">
        <v>15</v>
      </c>
      <c r="M4165" s="5">
        <v>2537.63</v>
      </c>
    </row>
    <row r="4166" spans="1:13" x14ac:dyDescent="0.15">
      <c r="A4166" s="2">
        <v>45623</v>
      </c>
      <c r="B4166" s="3">
        <f t="shared" si="197"/>
        <v>2025</v>
      </c>
      <c r="C4166" t="str">
        <f t="shared" si="195"/>
        <v>2024-2025</v>
      </c>
      <c r="D4166" t="s">
        <v>148</v>
      </c>
      <c r="E4166" t="s">
        <v>127</v>
      </c>
      <c r="F4166" t="str">
        <f t="shared" si="196"/>
        <v>New South Wales</v>
      </c>
      <c r="G4166" t="s">
        <v>10</v>
      </c>
      <c r="H4166">
        <v>2131</v>
      </c>
      <c r="I4166" t="s">
        <v>11</v>
      </c>
      <c r="J4166" t="s">
        <v>27</v>
      </c>
      <c r="K4166" t="s">
        <v>151</v>
      </c>
      <c r="L4166" t="s">
        <v>21</v>
      </c>
      <c r="M4166" s="5">
        <v>2544.1800000000003</v>
      </c>
    </row>
    <row r="4167" spans="1:13" x14ac:dyDescent="0.15">
      <c r="A4167" s="2">
        <v>45637</v>
      </c>
      <c r="B4167" s="3">
        <f t="shared" si="197"/>
        <v>2025</v>
      </c>
      <c r="C4167" t="str">
        <f t="shared" si="195"/>
        <v>2024-2025</v>
      </c>
      <c r="D4167" t="s">
        <v>147</v>
      </c>
      <c r="E4167" t="s">
        <v>117</v>
      </c>
      <c r="F4167" t="str">
        <f t="shared" si="196"/>
        <v>Queensland</v>
      </c>
      <c r="G4167" t="s">
        <v>35</v>
      </c>
      <c r="H4167">
        <v>4119</v>
      </c>
      <c r="I4167" t="s">
        <v>11</v>
      </c>
      <c r="J4167" t="s">
        <v>43</v>
      </c>
      <c r="K4167" t="s">
        <v>153</v>
      </c>
      <c r="L4167" t="s">
        <v>16</v>
      </c>
      <c r="M4167" s="5">
        <v>2545.48</v>
      </c>
    </row>
    <row r="4168" spans="1:13" x14ac:dyDescent="0.15">
      <c r="A4168" s="2">
        <v>44978</v>
      </c>
      <c r="B4168" s="3">
        <f t="shared" si="197"/>
        <v>2023</v>
      </c>
      <c r="C4168" t="str">
        <f t="shared" si="195"/>
        <v>2022-2023</v>
      </c>
      <c r="D4168" t="s">
        <v>147</v>
      </c>
      <c r="E4168" t="s">
        <v>92</v>
      </c>
      <c r="F4168" t="str">
        <f t="shared" si="196"/>
        <v>Queensland</v>
      </c>
      <c r="G4168" t="s">
        <v>35</v>
      </c>
      <c r="H4168">
        <v>4068</v>
      </c>
      <c r="I4168" t="s">
        <v>11</v>
      </c>
      <c r="J4168" t="s">
        <v>43</v>
      </c>
      <c r="K4168" t="s">
        <v>155</v>
      </c>
      <c r="L4168" t="s">
        <v>20</v>
      </c>
      <c r="M4168" s="5">
        <v>2547.4100000000003</v>
      </c>
    </row>
    <row r="4169" spans="1:13" x14ac:dyDescent="0.15">
      <c r="A4169" s="2">
        <v>45046</v>
      </c>
      <c r="B4169" s="3">
        <f t="shared" si="197"/>
        <v>2023</v>
      </c>
      <c r="C4169" t="str">
        <f t="shared" si="195"/>
        <v>2022-2023</v>
      </c>
      <c r="D4169" t="s">
        <v>147</v>
      </c>
      <c r="E4169" t="s">
        <v>109</v>
      </c>
      <c r="F4169" t="str">
        <f t="shared" si="196"/>
        <v>New South Wales</v>
      </c>
      <c r="G4169" t="s">
        <v>10</v>
      </c>
      <c r="H4169">
        <v>2480</v>
      </c>
      <c r="I4169" t="s">
        <v>11</v>
      </c>
      <c r="J4169" t="s">
        <v>68</v>
      </c>
      <c r="K4169" t="s">
        <v>155</v>
      </c>
      <c r="L4169" t="s">
        <v>20</v>
      </c>
      <c r="M4169" s="5">
        <v>2554.5700000000006</v>
      </c>
    </row>
    <row r="4170" spans="1:13" x14ac:dyDescent="0.15">
      <c r="A4170" s="2">
        <v>45174</v>
      </c>
      <c r="B4170" s="3">
        <f t="shared" si="197"/>
        <v>2024</v>
      </c>
      <c r="C4170" t="str">
        <f t="shared" si="195"/>
        <v>2023-2024</v>
      </c>
      <c r="D4170" t="s">
        <v>147</v>
      </c>
      <c r="E4170" t="s">
        <v>84</v>
      </c>
      <c r="F4170" t="str">
        <f t="shared" si="196"/>
        <v>Queensland</v>
      </c>
      <c r="G4170" t="s">
        <v>35</v>
      </c>
      <c r="H4170">
        <v>4740</v>
      </c>
      <c r="I4170" t="s">
        <v>11</v>
      </c>
      <c r="J4170" t="s">
        <v>51</v>
      </c>
      <c r="K4170" t="s">
        <v>150</v>
      </c>
      <c r="L4170" t="s">
        <v>18</v>
      </c>
      <c r="M4170" s="5">
        <v>2556.1799999999998</v>
      </c>
    </row>
    <row r="4171" spans="1:13" x14ac:dyDescent="0.15">
      <c r="A4171" s="2">
        <v>45287</v>
      </c>
      <c r="B4171" s="3">
        <f t="shared" si="197"/>
        <v>2024</v>
      </c>
      <c r="C4171" t="str">
        <f t="shared" si="195"/>
        <v>2023-2024</v>
      </c>
      <c r="D4171" t="s">
        <v>147</v>
      </c>
      <c r="E4171" t="s">
        <v>136</v>
      </c>
      <c r="F4171" t="str">
        <f t="shared" si="196"/>
        <v>Victoria</v>
      </c>
      <c r="G4171" t="s">
        <v>45</v>
      </c>
      <c r="H4171">
        <v>3175</v>
      </c>
      <c r="I4171" t="s">
        <v>11</v>
      </c>
      <c r="J4171" t="s">
        <v>63</v>
      </c>
      <c r="K4171" t="s">
        <v>150</v>
      </c>
      <c r="L4171" t="s">
        <v>18</v>
      </c>
      <c r="M4171" s="5">
        <v>2558.73</v>
      </c>
    </row>
    <row r="4172" spans="1:13" x14ac:dyDescent="0.15">
      <c r="A4172" s="2">
        <v>45328</v>
      </c>
      <c r="B4172" s="3">
        <f t="shared" si="197"/>
        <v>2024</v>
      </c>
      <c r="C4172" t="str">
        <f t="shared" si="195"/>
        <v>2023-2024</v>
      </c>
      <c r="D4172" t="s">
        <v>147</v>
      </c>
      <c r="E4172" t="s">
        <v>101</v>
      </c>
      <c r="F4172" t="str">
        <f t="shared" si="196"/>
        <v>Victoria</v>
      </c>
      <c r="G4172" t="s">
        <v>45</v>
      </c>
      <c r="H4172">
        <v>3131</v>
      </c>
      <c r="I4172" t="s">
        <v>11</v>
      </c>
      <c r="J4172" t="s">
        <v>63</v>
      </c>
      <c r="K4172" t="s">
        <v>150</v>
      </c>
      <c r="L4172" t="s">
        <v>18</v>
      </c>
      <c r="M4172" s="5">
        <v>2560.0500000000002</v>
      </c>
    </row>
    <row r="4173" spans="1:13" x14ac:dyDescent="0.15">
      <c r="A4173" s="2">
        <v>45189</v>
      </c>
      <c r="B4173" s="3">
        <f t="shared" si="197"/>
        <v>2024</v>
      </c>
      <c r="C4173" t="str">
        <f t="shared" si="195"/>
        <v>2023-2024</v>
      </c>
      <c r="D4173" t="s">
        <v>147</v>
      </c>
      <c r="E4173" t="s">
        <v>91</v>
      </c>
      <c r="F4173" t="str">
        <f t="shared" si="196"/>
        <v>Victoria</v>
      </c>
      <c r="G4173" t="s">
        <v>45</v>
      </c>
      <c r="H4173">
        <v>3690</v>
      </c>
      <c r="I4173" t="s">
        <v>11</v>
      </c>
      <c r="J4173" t="s">
        <v>55</v>
      </c>
      <c r="K4173" t="s">
        <v>153</v>
      </c>
      <c r="L4173" t="s">
        <v>16</v>
      </c>
      <c r="M4173" s="5">
        <v>2567.6099999999992</v>
      </c>
    </row>
    <row r="4174" spans="1:13" x14ac:dyDescent="0.15">
      <c r="A4174" s="2">
        <v>45105</v>
      </c>
      <c r="B4174" s="3">
        <f t="shared" si="197"/>
        <v>2023</v>
      </c>
      <c r="C4174" t="str">
        <f t="shared" si="195"/>
        <v>2022-2023</v>
      </c>
      <c r="D4174" t="s">
        <v>147</v>
      </c>
      <c r="E4174" t="s">
        <v>139</v>
      </c>
      <c r="F4174" t="str">
        <f t="shared" si="196"/>
        <v>New South Wales</v>
      </c>
      <c r="G4174" t="s">
        <v>10</v>
      </c>
      <c r="H4174">
        <v>2020</v>
      </c>
      <c r="I4174" t="s">
        <v>11</v>
      </c>
      <c r="J4174" t="s">
        <v>12</v>
      </c>
      <c r="K4174" t="s">
        <v>153</v>
      </c>
      <c r="L4174" t="s">
        <v>16</v>
      </c>
      <c r="M4174" s="5">
        <v>2570.690000000001</v>
      </c>
    </row>
    <row r="4175" spans="1:13" x14ac:dyDescent="0.15">
      <c r="A4175" s="2">
        <v>45309</v>
      </c>
      <c r="B4175" s="3">
        <f t="shared" si="197"/>
        <v>2024</v>
      </c>
      <c r="C4175" t="str">
        <f t="shared" si="195"/>
        <v>2023-2024</v>
      </c>
      <c r="D4175" t="s">
        <v>147</v>
      </c>
      <c r="E4175" t="s">
        <v>134</v>
      </c>
      <c r="F4175" t="str">
        <f t="shared" si="196"/>
        <v>Queensland</v>
      </c>
      <c r="G4175" t="s">
        <v>35</v>
      </c>
      <c r="H4175">
        <v>4825</v>
      </c>
      <c r="I4175" t="s">
        <v>11</v>
      </c>
      <c r="J4175" t="s">
        <v>36</v>
      </c>
      <c r="K4175" t="s">
        <v>150</v>
      </c>
      <c r="L4175" t="s">
        <v>18</v>
      </c>
      <c r="M4175" s="5">
        <v>2571.8999999999992</v>
      </c>
    </row>
    <row r="4176" spans="1:13" x14ac:dyDescent="0.15">
      <c r="A4176" s="2">
        <v>45281</v>
      </c>
      <c r="B4176" s="3">
        <f t="shared" si="197"/>
        <v>2024</v>
      </c>
      <c r="C4176" t="str">
        <f t="shared" si="195"/>
        <v>2023-2024</v>
      </c>
      <c r="D4176" t="s">
        <v>147</v>
      </c>
      <c r="E4176" t="s">
        <v>132</v>
      </c>
      <c r="F4176" t="str">
        <f t="shared" si="196"/>
        <v>New South Wales</v>
      </c>
      <c r="G4176" t="s">
        <v>10</v>
      </c>
      <c r="H4176">
        <v>2800</v>
      </c>
      <c r="I4176" t="s">
        <v>11</v>
      </c>
      <c r="J4176" t="s">
        <v>25</v>
      </c>
      <c r="K4176" t="s">
        <v>150</v>
      </c>
      <c r="L4176" t="s">
        <v>18</v>
      </c>
      <c r="M4176" s="5">
        <v>2576.2599999999998</v>
      </c>
    </row>
    <row r="4177" spans="1:13" x14ac:dyDescent="0.15">
      <c r="A4177" s="2">
        <v>45272</v>
      </c>
      <c r="B4177" s="3">
        <f t="shared" si="197"/>
        <v>2024</v>
      </c>
      <c r="C4177" t="str">
        <f t="shared" si="195"/>
        <v>2023-2024</v>
      </c>
      <c r="D4177" t="s">
        <v>147</v>
      </c>
      <c r="E4177" t="s">
        <v>132</v>
      </c>
      <c r="F4177" t="str">
        <f t="shared" si="196"/>
        <v>New South Wales</v>
      </c>
      <c r="G4177" t="s">
        <v>10</v>
      </c>
      <c r="H4177">
        <v>2800</v>
      </c>
      <c r="I4177" t="s">
        <v>11</v>
      </c>
      <c r="J4177" t="s">
        <v>25</v>
      </c>
      <c r="K4177" t="s">
        <v>152</v>
      </c>
      <c r="L4177" t="s">
        <v>13</v>
      </c>
      <c r="M4177" s="5">
        <v>2593.0200000000018</v>
      </c>
    </row>
    <row r="4178" spans="1:13" x14ac:dyDescent="0.15">
      <c r="A4178" s="2">
        <v>45108</v>
      </c>
      <c r="B4178" s="3">
        <f t="shared" si="197"/>
        <v>2024</v>
      </c>
      <c r="C4178" t="str">
        <f t="shared" si="195"/>
        <v>2023-2024</v>
      </c>
      <c r="D4178" t="s">
        <v>147</v>
      </c>
      <c r="E4178" t="s">
        <v>113</v>
      </c>
      <c r="F4178" t="str">
        <f t="shared" si="196"/>
        <v>Queensland</v>
      </c>
      <c r="G4178" t="s">
        <v>35</v>
      </c>
      <c r="H4178">
        <v>4215</v>
      </c>
      <c r="I4178" t="s">
        <v>11</v>
      </c>
      <c r="J4178" t="s">
        <v>104</v>
      </c>
      <c r="K4178" t="s">
        <v>152</v>
      </c>
      <c r="L4178" t="s">
        <v>13</v>
      </c>
      <c r="M4178" s="5">
        <v>2601.7200000000016</v>
      </c>
    </row>
    <row r="4179" spans="1:13" x14ac:dyDescent="0.15">
      <c r="A4179" s="2">
        <v>45266</v>
      </c>
      <c r="B4179" s="3">
        <f t="shared" si="197"/>
        <v>2024</v>
      </c>
      <c r="C4179" t="str">
        <f t="shared" si="195"/>
        <v>2023-2024</v>
      </c>
      <c r="D4179" t="s">
        <v>148</v>
      </c>
      <c r="E4179" t="s">
        <v>96</v>
      </c>
      <c r="F4179" t="str">
        <f t="shared" si="196"/>
        <v>Western Australia</v>
      </c>
      <c r="G4179" t="s">
        <v>48</v>
      </c>
      <c r="H4179">
        <v>6330</v>
      </c>
      <c r="I4179" t="s">
        <v>11</v>
      </c>
      <c r="J4179" t="s">
        <v>94</v>
      </c>
      <c r="K4179" t="s">
        <v>150</v>
      </c>
      <c r="L4179" t="s">
        <v>18</v>
      </c>
      <c r="M4179" s="5">
        <v>2604.84</v>
      </c>
    </row>
    <row r="4180" spans="1:13" x14ac:dyDescent="0.15">
      <c r="A4180" s="2">
        <v>45241</v>
      </c>
      <c r="B4180" s="3">
        <f t="shared" si="197"/>
        <v>2024</v>
      </c>
      <c r="C4180" t="str">
        <f t="shared" si="195"/>
        <v>2023-2024</v>
      </c>
      <c r="D4180" t="s">
        <v>147</v>
      </c>
      <c r="E4180" t="s">
        <v>65</v>
      </c>
      <c r="F4180" t="str">
        <f t="shared" si="196"/>
        <v>New South Wales</v>
      </c>
      <c r="G4180" t="s">
        <v>10</v>
      </c>
      <c r="H4180">
        <v>2541</v>
      </c>
      <c r="I4180" t="s">
        <v>11</v>
      </c>
      <c r="J4180" t="s">
        <v>58</v>
      </c>
      <c r="K4180" t="s">
        <v>150</v>
      </c>
      <c r="L4180" t="s">
        <v>18</v>
      </c>
      <c r="M4180" s="5">
        <v>2608.59</v>
      </c>
    </row>
    <row r="4181" spans="1:13" x14ac:dyDescent="0.15">
      <c r="A4181" s="2">
        <v>45548</v>
      </c>
      <c r="B4181" s="3">
        <f t="shared" si="197"/>
        <v>2025</v>
      </c>
      <c r="C4181" t="str">
        <f t="shared" si="195"/>
        <v>2024-2025</v>
      </c>
      <c r="D4181" t="s">
        <v>147</v>
      </c>
      <c r="E4181" t="s">
        <v>64</v>
      </c>
      <c r="F4181" t="str">
        <f t="shared" si="196"/>
        <v>Victoria</v>
      </c>
      <c r="G4181" t="s">
        <v>45</v>
      </c>
      <c r="H4181">
        <v>3199</v>
      </c>
      <c r="I4181" t="s">
        <v>11</v>
      </c>
      <c r="J4181" t="s">
        <v>63</v>
      </c>
      <c r="K4181" t="s">
        <v>154</v>
      </c>
      <c r="L4181" t="s">
        <v>14</v>
      </c>
      <c r="M4181" s="5">
        <v>2614.2999999999997</v>
      </c>
    </row>
    <row r="4182" spans="1:13" x14ac:dyDescent="0.15">
      <c r="A4182" s="2">
        <v>45420</v>
      </c>
      <c r="B4182" s="3">
        <f t="shared" si="197"/>
        <v>2024</v>
      </c>
      <c r="C4182" t="str">
        <f t="shared" si="195"/>
        <v>2023-2024</v>
      </c>
      <c r="D4182" t="s">
        <v>147</v>
      </c>
      <c r="E4182" t="s">
        <v>41</v>
      </c>
      <c r="F4182" t="str">
        <f t="shared" si="196"/>
        <v>New South Wales</v>
      </c>
      <c r="G4182" t="s">
        <v>10</v>
      </c>
      <c r="H4182">
        <v>2830</v>
      </c>
      <c r="I4182" t="s">
        <v>11</v>
      </c>
      <c r="J4182" t="s">
        <v>25</v>
      </c>
      <c r="K4182" t="s">
        <v>150</v>
      </c>
      <c r="L4182" t="s">
        <v>18</v>
      </c>
      <c r="M4182" s="5">
        <v>2621.51</v>
      </c>
    </row>
    <row r="4183" spans="1:13" x14ac:dyDescent="0.15">
      <c r="A4183" s="2">
        <v>45017</v>
      </c>
      <c r="B4183" s="3">
        <f t="shared" si="197"/>
        <v>2023</v>
      </c>
      <c r="C4183" t="str">
        <f t="shared" si="195"/>
        <v>2022-2023</v>
      </c>
      <c r="D4183" t="s">
        <v>147</v>
      </c>
      <c r="E4183" t="s">
        <v>106</v>
      </c>
      <c r="F4183" t="str">
        <f t="shared" si="196"/>
        <v>Victoria</v>
      </c>
      <c r="G4183" t="s">
        <v>45</v>
      </c>
      <c r="H4183">
        <v>3915</v>
      </c>
      <c r="I4183" t="s">
        <v>11</v>
      </c>
      <c r="J4183" t="s">
        <v>55</v>
      </c>
      <c r="K4183" t="s">
        <v>150</v>
      </c>
      <c r="L4183" t="s">
        <v>18</v>
      </c>
      <c r="M4183" s="5">
        <v>2625.1799999999989</v>
      </c>
    </row>
    <row r="4184" spans="1:13" x14ac:dyDescent="0.15">
      <c r="A4184" s="2">
        <v>45302</v>
      </c>
      <c r="B4184" s="3">
        <f t="shared" si="197"/>
        <v>2024</v>
      </c>
      <c r="C4184" t="str">
        <f t="shared" si="195"/>
        <v>2023-2024</v>
      </c>
      <c r="D4184" t="s">
        <v>147</v>
      </c>
      <c r="E4184" t="s">
        <v>114</v>
      </c>
      <c r="F4184" t="str">
        <f t="shared" si="196"/>
        <v>Victoria</v>
      </c>
      <c r="G4184" t="s">
        <v>45</v>
      </c>
      <c r="H4184">
        <v>3551</v>
      </c>
      <c r="I4184" t="s">
        <v>11</v>
      </c>
      <c r="J4184" t="s">
        <v>60</v>
      </c>
      <c r="K4184" t="s">
        <v>152</v>
      </c>
      <c r="L4184" t="s">
        <v>13</v>
      </c>
      <c r="M4184" s="5">
        <v>2628.3700000000044</v>
      </c>
    </row>
    <row r="4185" spans="1:13" x14ac:dyDescent="0.15">
      <c r="A4185" s="2">
        <v>44997</v>
      </c>
      <c r="B4185" s="3">
        <f t="shared" si="197"/>
        <v>2023</v>
      </c>
      <c r="C4185" t="str">
        <f t="shared" si="195"/>
        <v>2022-2023</v>
      </c>
      <c r="D4185" t="s">
        <v>147</v>
      </c>
      <c r="E4185" t="s">
        <v>117</v>
      </c>
      <c r="F4185" t="str">
        <f t="shared" si="196"/>
        <v>Queensland</v>
      </c>
      <c r="G4185" t="s">
        <v>35</v>
      </c>
      <c r="H4185">
        <v>4119</v>
      </c>
      <c r="I4185" t="s">
        <v>11</v>
      </c>
      <c r="J4185" t="s">
        <v>43</v>
      </c>
      <c r="K4185" t="s">
        <v>150</v>
      </c>
      <c r="L4185" t="s">
        <v>18</v>
      </c>
      <c r="M4185" s="5">
        <v>2631.58</v>
      </c>
    </row>
    <row r="4186" spans="1:13" x14ac:dyDescent="0.15">
      <c r="A4186" s="2">
        <v>45260</v>
      </c>
      <c r="B4186" s="3">
        <f t="shared" si="197"/>
        <v>2024</v>
      </c>
      <c r="C4186" t="str">
        <f t="shared" si="195"/>
        <v>2023-2024</v>
      </c>
      <c r="D4186" t="s">
        <v>147</v>
      </c>
      <c r="E4186" t="s">
        <v>82</v>
      </c>
      <c r="F4186" t="str">
        <f t="shared" si="196"/>
        <v>Queensland</v>
      </c>
      <c r="G4186" t="s">
        <v>35</v>
      </c>
      <c r="H4186">
        <v>4012</v>
      </c>
      <c r="I4186" t="s">
        <v>11</v>
      </c>
      <c r="J4186" t="s">
        <v>43</v>
      </c>
      <c r="K4186" t="s">
        <v>153</v>
      </c>
      <c r="L4186" t="s">
        <v>16</v>
      </c>
      <c r="M4186" s="5">
        <v>2653.0699999999993</v>
      </c>
    </row>
    <row r="4187" spans="1:13" x14ac:dyDescent="0.15">
      <c r="A4187" s="2">
        <v>45600</v>
      </c>
      <c r="B4187" s="3">
        <f t="shared" si="197"/>
        <v>2025</v>
      </c>
      <c r="C4187" t="str">
        <f t="shared" si="195"/>
        <v>2024-2025</v>
      </c>
      <c r="D4187" t="s">
        <v>147</v>
      </c>
      <c r="E4187" t="s">
        <v>28</v>
      </c>
      <c r="F4187" t="str">
        <f t="shared" si="196"/>
        <v>Northern Territory</v>
      </c>
      <c r="G4187" t="s">
        <v>29</v>
      </c>
      <c r="H4187">
        <v>800</v>
      </c>
      <c r="I4187" t="s">
        <v>11</v>
      </c>
      <c r="J4187" t="s">
        <v>30</v>
      </c>
      <c r="K4187" t="s">
        <v>151</v>
      </c>
      <c r="L4187" t="s">
        <v>21</v>
      </c>
      <c r="M4187" s="5">
        <v>2654.02</v>
      </c>
    </row>
    <row r="4188" spans="1:13" x14ac:dyDescent="0.15">
      <c r="A4188" s="2">
        <v>45222</v>
      </c>
      <c r="B4188" s="3">
        <f t="shared" si="197"/>
        <v>2024</v>
      </c>
      <c r="C4188" t="str">
        <f t="shared" si="195"/>
        <v>2023-2024</v>
      </c>
      <c r="D4188" t="s">
        <v>147</v>
      </c>
      <c r="E4188" t="s">
        <v>73</v>
      </c>
      <c r="F4188" t="str">
        <f t="shared" si="196"/>
        <v>Victoria</v>
      </c>
      <c r="G4188" t="s">
        <v>45</v>
      </c>
      <c r="H4188">
        <v>3136</v>
      </c>
      <c r="I4188" t="s">
        <v>11</v>
      </c>
      <c r="J4188" t="s">
        <v>63</v>
      </c>
      <c r="K4188" t="s">
        <v>150</v>
      </c>
      <c r="L4188" t="s">
        <v>18</v>
      </c>
      <c r="M4188" s="5">
        <v>2657.48</v>
      </c>
    </row>
    <row r="4189" spans="1:13" x14ac:dyDescent="0.15">
      <c r="A4189" s="2">
        <v>45418</v>
      </c>
      <c r="B4189" s="3">
        <f t="shared" si="197"/>
        <v>2024</v>
      </c>
      <c r="C4189" t="str">
        <f t="shared" si="195"/>
        <v>2023-2024</v>
      </c>
      <c r="D4189" t="s">
        <v>147</v>
      </c>
      <c r="E4189" t="s">
        <v>117</v>
      </c>
      <c r="F4189" t="str">
        <f t="shared" si="196"/>
        <v>Queensland</v>
      </c>
      <c r="G4189" t="s">
        <v>35</v>
      </c>
      <c r="H4189">
        <v>4119</v>
      </c>
      <c r="I4189" t="s">
        <v>11</v>
      </c>
      <c r="J4189" t="s">
        <v>43</v>
      </c>
      <c r="K4189" t="s">
        <v>150</v>
      </c>
      <c r="L4189" t="s">
        <v>18</v>
      </c>
      <c r="M4189" s="5">
        <v>2670.66</v>
      </c>
    </row>
    <row r="4190" spans="1:13" x14ac:dyDescent="0.15">
      <c r="A4190" s="2">
        <v>45391</v>
      </c>
      <c r="B4190" s="3">
        <f t="shared" si="197"/>
        <v>2024</v>
      </c>
      <c r="C4190" t="str">
        <f t="shared" si="195"/>
        <v>2023-2024</v>
      </c>
      <c r="D4190" t="s">
        <v>147</v>
      </c>
      <c r="E4190" t="s">
        <v>9</v>
      </c>
      <c r="F4190" t="str">
        <f t="shared" si="196"/>
        <v>New South Wales</v>
      </c>
      <c r="G4190" t="s">
        <v>10</v>
      </c>
      <c r="H4190">
        <v>2067</v>
      </c>
      <c r="I4190" t="s">
        <v>11</v>
      </c>
      <c r="J4190" t="s">
        <v>12</v>
      </c>
      <c r="K4190" t="s">
        <v>150</v>
      </c>
      <c r="L4190" t="s">
        <v>18</v>
      </c>
      <c r="M4190" s="5">
        <v>2677.43</v>
      </c>
    </row>
    <row r="4191" spans="1:13" x14ac:dyDescent="0.15">
      <c r="A4191" s="2">
        <v>45399</v>
      </c>
      <c r="B4191" s="3">
        <f t="shared" si="197"/>
        <v>2024</v>
      </c>
      <c r="C4191" t="str">
        <f t="shared" si="195"/>
        <v>2023-2024</v>
      </c>
      <c r="D4191" t="s">
        <v>147</v>
      </c>
      <c r="E4191" t="s">
        <v>118</v>
      </c>
      <c r="F4191" t="str">
        <f t="shared" si="196"/>
        <v>New South Wales</v>
      </c>
      <c r="G4191" t="s">
        <v>10</v>
      </c>
      <c r="H4191">
        <v>2158</v>
      </c>
      <c r="I4191" t="s">
        <v>11</v>
      </c>
      <c r="J4191" t="s">
        <v>27</v>
      </c>
      <c r="K4191" t="s">
        <v>150</v>
      </c>
      <c r="L4191" t="s">
        <v>18</v>
      </c>
      <c r="M4191" s="5">
        <v>2682.1099999999997</v>
      </c>
    </row>
    <row r="4192" spans="1:13" x14ac:dyDescent="0.15">
      <c r="A4192" s="2">
        <v>45336</v>
      </c>
      <c r="B4192" s="3">
        <f t="shared" si="197"/>
        <v>2024</v>
      </c>
      <c r="C4192" t="str">
        <f t="shared" si="195"/>
        <v>2023-2024</v>
      </c>
      <c r="D4192" t="s">
        <v>147</v>
      </c>
      <c r="E4192" t="s">
        <v>64</v>
      </c>
      <c r="F4192" t="str">
        <f t="shared" si="196"/>
        <v>Victoria</v>
      </c>
      <c r="G4192" t="s">
        <v>45</v>
      </c>
      <c r="H4192">
        <v>3199</v>
      </c>
      <c r="I4192" t="s">
        <v>11</v>
      </c>
      <c r="J4192" t="s">
        <v>63</v>
      </c>
      <c r="K4192" t="s">
        <v>150</v>
      </c>
      <c r="L4192" t="s">
        <v>18</v>
      </c>
      <c r="M4192" s="5">
        <v>2682.17</v>
      </c>
    </row>
    <row r="4193" spans="1:13" x14ac:dyDescent="0.15">
      <c r="A4193" s="2">
        <v>44944</v>
      </c>
      <c r="B4193" s="3">
        <f t="shared" si="197"/>
        <v>2023</v>
      </c>
      <c r="C4193" t="str">
        <f t="shared" si="195"/>
        <v>2022-2023</v>
      </c>
      <c r="D4193" t="s">
        <v>147</v>
      </c>
      <c r="E4193" t="s">
        <v>64</v>
      </c>
      <c r="F4193" t="str">
        <f t="shared" si="196"/>
        <v>Victoria</v>
      </c>
      <c r="G4193" t="s">
        <v>45</v>
      </c>
      <c r="H4193">
        <v>3199</v>
      </c>
      <c r="I4193" t="s">
        <v>11</v>
      </c>
      <c r="J4193" t="s">
        <v>63</v>
      </c>
      <c r="K4193" t="s">
        <v>157</v>
      </c>
      <c r="L4193" t="s">
        <v>22</v>
      </c>
      <c r="M4193" s="5">
        <v>2690.3299999999995</v>
      </c>
    </row>
    <row r="4194" spans="1:13" x14ac:dyDescent="0.15">
      <c r="A4194" s="2">
        <v>45398</v>
      </c>
      <c r="B4194" s="3">
        <f t="shared" si="197"/>
        <v>2024</v>
      </c>
      <c r="C4194" t="str">
        <f t="shared" si="195"/>
        <v>2023-2024</v>
      </c>
      <c r="D4194" t="s">
        <v>147</v>
      </c>
      <c r="E4194" t="s">
        <v>136</v>
      </c>
      <c r="F4194" t="str">
        <f t="shared" si="196"/>
        <v>Victoria</v>
      </c>
      <c r="G4194" t="s">
        <v>45</v>
      </c>
      <c r="H4194">
        <v>3175</v>
      </c>
      <c r="I4194" t="s">
        <v>11</v>
      </c>
      <c r="J4194" t="s">
        <v>63</v>
      </c>
      <c r="K4194" t="s">
        <v>150</v>
      </c>
      <c r="L4194" t="s">
        <v>18</v>
      </c>
      <c r="M4194" s="5">
        <v>2692.99</v>
      </c>
    </row>
    <row r="4195" spans="1:13" x14ac:dyDescent="0.15">
      <c r="A4195" s="2">
        <v>45244</v>
      </c>
      <c r="B4195" s="3">
        <f t="shared" si="197"/>
        <v>2024</v>
      </c>
      <c r="C4195" t="str">
        <f t="shared" si="195"/>
        <v>2023-2024</v>
      </c>
      <c r="D4195" t="s">
        <v>147</v>
      </c>
      <c r="E4195" t="s">
        <v>143</v>
      </c>
      <c r="F4195" t="str">
        <f t="shared" si="196"/>
        <v>New South Wales</v>
      </c>
      <c r="G4195" t="s">
        <v>10</v>
      </c>
      <c r="H4195">
        <v>2154</v>
      </c>
      <c r="I4195" t="s">
        <v>11</v>
      </c>
      <c r="J4195" t="s">
        <v>27</v>
      </c>
      <c r="K4195" t="s">
        <v>150</v>
      </c>
      <c r="L4195" t="s">
        <v>18</v>
      </c>
      <c r="M4195" s="5">
        <v>2699.6499999999996</v>
      </c>
    </row>
    <row r="4196" spans="1:13" x14ac:dyDescent="0.15">
      <c r="A4196" s="2">
        <v>45524</v>
      </c>
      <c r="B4196" s="3">
        <f t="shared" si="197"/>
        <v>2025</v>
      </c>
      <c r="C4196" t="str">
        <f t="shared" si="195"/>
        <v>2024-2025</v>
      </c>
      <c r="D4196" t="s">
        <v>147</v>
      </c>
      <c r="E4196" t="s">
        <v>146</v>
      </c>
      <c r="F4196" t="str">
        <f t="shared" si="196"/>
        <v>Victoria</v>
      </c>
      <c r="G4196" t="s">
        <v>45</v>
      </c>
      <c r="H4196">
        <v>3353</v>
      </c>
      <c r="I4196" t="s">
        <v>11</v>
      </c>
      <c r="J4196" t="s">
        <v>60</v>
      </c>
      <c r="K4196" t="s">
        <v>150</v>
      </c>
      <c r="L4196" t="s">
        <v>18</v>
      </c>
      <c r="M4196" s="5">
        <v>2709.6000000000008</v>
      </c>
    </row>
    <row r="4197" spans="1:13" x14ac:dyDescent="0.15">
      <c r="A4197" s="2">
        <v>45413</v>
      </c>
      <c r="B4197" s="3">
        <f t="shared" si="197"/>
        <v>2024</v>
      </c>
      <c r="C4197" t="str">
        <f t="shared" si="195"/>
        <v>2023-2024</v>
      </c>
      <c r="D4197" t="s">
        <v>147</v>
      </c>
      <c r="E4197" t="s">
        <v>145</v>
      </c>
      <c r="F4197" t="str">
        <f t="shared" si="196"/>
        <v>New South Wales</v>
      </c>
      <c r="G4197" t="s">
        <v>10</v>
      </c>
      <c r="H4197">
        <v>2101</v>
      </c>
      <c r="I4197" t="s">
        <v>11</v>
      </c>
      <c r="J4197" t="s">
        <v>27</v>
      </c>
      <c r="K4197" t="s">
        <v>151</v>
      </c>
      <c r="L4197" t="s">
        <v>21</v>
      </c>
      <c r="M4197" s="5">
        <v>2715.92</v>
      </c>
    </row>
    <row r="4198" spans="1:13" x14ac:dyDescent="0.15">
      <c r="A4198" s="2">
        <v>44985</v>
      </c>
      <c r="B4198" s="3">
        <f t="shared" si="197"/>
        <v>2023</v>
      </c>
      <c r="C4198" t="str">
        <f t="shared" si="195"/>
        <v>2022-2023</v>
      </c>
      <c r="D4198" t="s">
        <v>147</v>
      </c>
      <c r="E4198" t="s">
        <v>9</v>
      </c>
      <c r="F4198" t="str">
        <f t="shared" si="196"/>
        <v>New South Wales</v>
      </c>
      <c r="G4198" t="s">
        <v>10</v>
      </c>
      <c r="H4198">
        <v>2067</v>
      </c>
      <c r="I4198" t="s">
        <v>11</v>
      </c>
      <c r="J4198" t="s">
        <v>12</v>
      </c>
      <c r="K4198" t="s">
        <v>150</v>
      </c>
      <c r="L4198" t="s">
        <v>18</v>
      </c>
      <c r="M4198" s="5">
        <v>2741.97</v>
      </c>
    </row>
    <row r="4199" spans="1:13" x14ac:dyDescent="0.15">
      <c r="A4199" s="2">
        <v>45515</v>
      </c>
      <c r="B4199" s="3">
        <f t="shared" si="197"/>
        <v>2025</v>
      </c>
      <c r="C4199" t="str">
        <f t="shared" si="195"/>
        <v>2024-2025</v>
      </c>
      <c r="D4199" t="s">
        <v>147</v>
      </c>
      <c r="E4199" t="s">
        <v>112</v>
      </c>
      <c r="F4199" t="str">
        <f t="shared" si="196"/>
        <v>Victoria</v>
      </c>
      <c r="G4199" t="s">
        <v>45</v>
      </c>
      <c r="H4199">
        <v>3076</v>
      </c>
      <c r="I4199" t="s">
        <v>11</v>
      </c>
      <c r="J4199" t="s">
        <v>46</v>
      </c>
      <c r="K4199" t="s">
        <v>152</v>
      </c>
      <c r="L4199" t="s">
        <v>13</v>
      </c>
      <c r="M4199" s="5">
        <v>2752.150000000001</v>
      </c>
    </row>
    <row r="4200" spans="1:13" x14ac:dyDescent="0.15">
      <c r="A4200" s="2">
        <v>45165</v>
      </c>
      <c r="B4200" s="3">
        <f t="shared" si="197"/>
        <v>2024</v>
      </c>
      <c r="C4200" t="str">
        <f t="shared" si="195"/>
        <v>2023-2024</v>
      </c>
      <c r="D4200" t="s">
        <v>147</v>
      </c>
      <c r="E4200" t="s">
        <v>143</v>
      </c>
      <c r="F4200" t="str">
        <f t="shared" si="196"/>
        <v>New South Wales</v>
      </c>
      <c r="G4200" t="s">
        <v>10</v>
      </c>
      <c r="H4200">
        <v>2154</v>
      </c>
      <c r="I4200" t="s">
        <v>11</v>
      </c>
      <c r="J4200" t="s">
        <v>27</v>
      </c>
      <c r="K4200" t="s">
        <v>153</v>
      </c>
      <c r="L4200" t="s">
        <v>16</v>
      </c>
      <c r="M4200" s="5">
        <v>2754.4399999999996</v>
      </c>
    </row>
    <row r="4201" spans="1:13" x14ac:dyDescent="0.15">
      <c r="A4201" s="2">
        <v>45642</v>
      </c>
      <c r="B4201" s="3">
        <f t="shared" si="197"/>
        <v>2025</v>
      </c>
      <c r="C4201" t="str">
        <f t="shared" si="195"/>
        <v>2024-2025</v>
      </c>
      <c r="D4201" t="s">
        <v>147</v>
      </c>
      <c r="E4201" t="s">
        <v>122</v>
      </c>
      <c r="F4201" t="str">
        <f t="shared" si="196"/>
        <v>New South Wales</v>
      </c>
      <c r="G4201" t="s">
        <v>10</v>
      </c>
      <c r="H4201">
        <v>2650</v>
      </c>
      <c r="I4201" t="s">
        <v>11</v>
      </c>
      <c r="J4201" t="s">
        <v>25</v>
      </c>
      <c r="K4201" t="s">
        <v>150</v>
      </c>
      <c r="L4201" t="s">
        <v>18</v>
      </c>
      <c r="M4201" s="5">
        <v>2774.3700000000008</v>
      </c>
    </row>
    <row r="4202" spans="1:13" x14ac:dyDescent="0.15">
      <c r="A4202" s="2">
        <v>45539</v>
      </c>
      <c r="B4202" s="3">
        <f t="shared" si="197"/>
        <v>2025</v>
      </c>
      <c r="C4202" t="str">
        <f t="shared" si="195"/>
        <v>2024-2025</v>
      </c>
      <c r="D4202" t="s">
        <v>147</v>
      </c>
      <c r="E4202" t="s">
        <v>122</v>
      </c>
      <c r="F4202" t="str">
        <f t="shared" si="196"/>
        <v>New South Wales</v>
      </c>
      <c r="G4202" t="s">
        <v>10</v>
      </c>
      <c r="H4202">
        <v>2650</v>
      </c>
      <c r="I4202" t="s">
        <v>11</v>
      </c>
      <c r="J4202" t="s">
        <v>25</v>
      </c>
      <c r="K4202" t="s">
        <v>152</v>
      </c>
      <c r="L4202" t="s">
        <v>13</v>
      </c>
      <c r="M4202" s="5">
        <v>2807.3000000000015</v>
      </c>
    </row>
    <row r="4203" spans="1:13" x14ac:dyDescent="0.15">
      <c r="A4203" s="2">
        <v>45623</v>
      </c>
      <c r="B4203" s="3">
        <f t="shared" si="197"/>
        <v>2025</v>
      </c>
      <c r="C4203" t="str">
        <f t="shared" si="195"/>
        <v>2024-2025</v>
      </c>
      <c r="D4203" t="s">
        <v>147</v>
      </c>
      <c r="E4203" t="s">
        <v>28</v>
      </c>
      <c r="F4203" t="str">
        <f t="shared" si="196"/>
        <v>Northern Territory</v>
      </c>
      <c r="G4203" t="s">
        <v>29</v>
      </c>
      <c r="H4203">
        <v>800</v>
      </c>
      <c r="I4203" t="s">
        <v>11</v>
      </c>
      <c r="J4203" t="s">
        <v>30</v>
      </c>
      <c r="K4203" t="s">
        <v>152</v>
      </c>
      <c r="L4203" t="s">
        <v>13</v>
      </c>
      <c r="M4203" s="5">
        <v>2809.2600000000025</v>
      </c>
    </row>
    <row r="4204" spans="1:13" x14ac:dyDescent="0.15">
      <c r="A4204" s="2">
        <v>45604</v>
      </c>
      <c r="B4204" s="3">
        <f t="shared" si="197"/>
        <v>2025</v>
      </c>
      <c r="C4204" t="str">
        <f t="shared" si="195"/>
        <v>2024-2025</v>
      </c>
      <c r="D4204" t="s">
        <v>148</v>
      </c>
      <c r="E4204" t="s">
        <v>138</v>
      </c>
      <c r="F4204" t="str">
        <f t="shared" si="196"/>
        <v>Queensland</v>
      </c>
      <c r="G4204" t="s">
        <v>35</v>
      </c>
      <c r="H4204">
        <v>4558</v>
      </c>
      <c r="I4204" t="s">
        <v>11</v>
      </c>
      <c r="J4204" t="s">
        <v>120</v>
      </c>
      <c r="K4204" t="s">
        <v>151</v>
      </c>
      <c r="L4204" t="s">
        <v>21</v>
      </c>
      <c r="M4204" s="5">
        <v>2825.4700000000003</v>
      </c>
    </row>
    <row r="4205" spans="1:13" x14ac:dyDescent="0.15">
      <c r="A4205" s="2">
        <v>45386</v>
      </c>
      <c r="B4205" s="3">
        <f t="shared" si="197"/>
        <v>2024</v>
      </c>
      <c r="C4205" t="str">
        <f t="shared" si="195"/>
        <v>2023-2024</v>
      </c>
      <c r="D4205" t="s">
        <v>147</v>
      </c>
      <c r="E4205" t="s">
        <v>113</v>
      </c>
      <c r="F4205" t="str">
        <f t="shared" si="196"/>
        <v>Queensland</v>
      </c>
      <c r="G4205" t="s">
        <v>35</v>
      </c>
      <c r="H4205">
        <v>4215</v>
      </c>
      <c r="I4205" t="s">
        <v>11</v>
      </c>
      <c r="J4205" t="s">
        <v>104</v>
      </c>
      <c r="K4205" t="s">
        <v>152</v>
      </c>
      <c r="L4205" t="s">
        <v>13</v>
      </c>
      <c r="M4205" s="5">
        <v>2830.6300000000024</v>
      </c>
    </row>
    <row r="4206" spans="1:13" x14ac:dyDescent="0.15">
      <c r="A4206" s="2">
        <v>45425</v>
      </c>
      <c r="B4206" s="3">
        <f t="shared" si="197"/>
        <v>2024</v>
      </c>
      <c r="C4206" t="str">
        <f t="shared" si="195"/>
        <v>2023-2024</v>
      </c>
      <c r="D4206" t="s">
        <v>147</v>
      </c>
      <c r="E4206" t="s">
        <v>132</v>
      </c>
      <c r="F4206" t="str">
        <f t="shared" si="196"/>
        <v>New South Wales</v>
      </c>
      <c r="G4206" t="s">
        <v>10</v>
      </c>
      <c r="H4206">
        <v>2800</v>
      </c>
      <c r="I4206" t="s">
        <v>11</v>
      </c>
      <c r="J4206" t="s">
        <v>25</v>
      </c>
      <c r="K4206" t="s">
        <v>153</v>
      </c>
      <c r="L4206" t="s">
        <v>16</v>
      </c>
      <c r="M4206" s="5">
        <v>2836.6000000000004</v>
      </c>
    </row>
    <row r="4207" spans="1:13" x14ac:dyDescent="0.15">
      <c r="A4207" s="2">
        <v>45227</v>
      </c>
      <c r="B4207" s="3">
        <f t="shared" si="197"/>
        <v>2024</v>
      </c>
      <c r="C4207" t="str">
        <f t="shared" si="195"/>
        <v>2023-2024</v>
      </c>
      <c r="D4207" t="s">
        <v>147</v>
      </c>
      <c r="E4207" t="s">
        <v>115</v>
      </c>
      <c r="F4207" t="str">
        <f t="shared" si="196"/>
        <v>Western Australia</v>
      </c>
      <c r="G4207" t="s">
        <v>48</v>
      </c>
      <c r="H4207">
        <v>6280</v>
      </c>
      <c r="I4207" t="s">
        <v>11</v>
      </c>
      <c r="J4207" t="s">
        <v>94</v>
      </c>
      <c r="K4207" t="s">
        <v>153</v>
      </c>
      <c r="L4207" t="s">
        <v>16</v>
      </c>
      <c r="M4207" s="5">
        <v>2839.21</v>
      </c>
    </row>
    <row r="4208" spans="1:13" x14ac:dyDescent="0.15">
      <c r="A4208" s="2">
        <v>45591</v>
      </c>
      <c r="B4208" s="3">
        <f t="shared" si="197"/>
        <v>2025</v>
      </c>
      <c r="C4208" t="str">
        <f t="shared" si="195"/>
        <v>2024-2025</v>
      </c>
      <c r="D4208" t="s">
        <v>147</v>
      </c>
      <c r="E4208" t="s">
        <v>79</v>
      </c>
      <c r="F4208" t="str">
        <f t="shared" si="196"/>
        <v>Australian Capital Territory</v>
      </c>
      <c r="G4208" t="s">
        <v>80</v>
      </c>
      <c r="H4208">
        <v>2617</v>
      </c>
      <c r="I4208" t="s">
        <v>11</v>
      </c>
      <c r="J4208" t="s">
        <v>58</v>
      </c>
      <c r="K4208" t="s">
        <v>149</v>
      </c>
      <c r="L4208" t="s">
        <v>15</v>
      </c>
      <c r="M4208" s="5">
        <v>2856.0199999999995</v>
      </c>
    </row>
    <row r="4209" spans="1:13" x14ac:dyDescent="0.15">
      <c r="A4209" s="2">
        <v>45047</v>
      </c>
      <c r="B4209" s="3">
        <f t="shared" si="197"/>
        <v>2023</v>
      </c>
      <c r="C4209" t="str">
        <f t="shared" si="195"/>
        <v>2022-2023</v>
      </c>
      <c r="D4209" t="s">
        <v>147</v>
      </c>
      <c r="E4209" t="s">
        <v>113</v>
      </c>
      <c r="F4209" t="str">
        <f t="shared" si="196"/>
        <v>Queensland</v>
      </c>
      <c r="G4209" t="s">
        <v>35</v>
      </c>
      <c r="H4209">
        <v>4215</v>
      </c>
      <c r="I4209" t="s">
        <v>11</v>
      </c>
      <c r="J4209" t="s">
        <v>104</v>
      </c>
      <c r="K4209" t="s">
        <v>153</v>
      </c>
      <c r="L4209" t="s">
        <v>16</v>
      </c>
      <c r="M4209" s="5">
        <v>2866.54</v>
      </c>
    </row>
    <row r="4210" spans="1:13" x14ac:dyDescent="0.15">
      <c r="A4210" s="2">
        <v>45361</v>
      </c>
      <c r="B4210" s="3">
        <f t="shared" si="197"/>
        <v>2024</v>
      </c>
      <c r="C4210" t="str">
        <f t="shared" si="195"/>
        <v>2023-2024</v>
      </c>
      <c r="D4210" t="s">
        <v>147</v>
      </c>
      <c r="E4210" t="s">
        <v>59</v>
      </c>
      <c r="F4210" t="str">
        <f t="shared" si="196"/>
        <v>Victoria</v>
      </c>
      <c r="G4210" t="s">
        <v>45</v>
      </c>
      <c r="H4210">
        <v>3280</v>
      </c>
      <c r="I4210" t="s">
        <v>11</v>
      </c>
      <c r="J4210" t="s">
        <v>60</v>
      </c>
      <c r="K4210" t="s">
        <v>153</v>
      </c>
      <c r="L4210" t="s">
        <v>16</v>
      </c>
      <c r="M4210" s="5">
        <v>2866.8700000000013</v>
      </c>
    </row>
    <row r="4211" spans="1:13" x14ac:dyDescent="0.15">
      <c r="A4211" s="2">
        <v>45553</v>
      </c>
      <c r="B4211" s="3">
        <f t="shared" si="197"/>
        <v>2025</v>
      </c>
      <c r="C4211" t="str">
        <f t="shared" si="195"/>
        <v>2024-2025</v>
      </c>
      <c r="D4211" t="s">
        <v>147</v>
      </c>
      <c r="E4211" t="s">
        <v>41</v>
      </c>
      <c r="F4211" t="str">
        <f t="shared" si="196"/>
        <v>New South Wales</v>
      </c>
      <c r="G4211" t="s">
        <v>10</v>
      </c>
      <c r="H4211">
        <v>2830</v>
      </c>
      <c r="I4211" t="s">
        <v>11</v>
      </c>
      <c r="J4211" t="s">
        <v>25</v>
      </c>
      <c r="K4211" t="s">
        <v>152</v>
      </c>
      <c r="L4211" t="s">
        <v>13</v>
      </c>
      <c r="M4211" s="5">
        <v>2869.6000000000035</v>
      </c>
    </row>
    <row r="4212" spans="1:13" x14ac:dyDescent="0.15">
      <c r="A4212" s="2">
        <v>45521</v>
      </c>
      <c r="B4212" s="3">
        <f t="shared" si="197"/>
        <v>2025</v>
      </c>
      <c r="C4212" t="str">
        <f t="shared" si="195"/>
        <v>2024-2025</v>
      </c>
      <c r="D4212" t="s">
        <v>147</v>
      </c>
      <c r="E4212" t="s">
        <v>131</v>
      </c>
      <c r="F4212" t="str">
        <f t="shared" si="196"/>
        <v>Western Australia</v>
      </c>
      <c r="G4212" t="s">
        <v>48</v>
      </c>
      <c r="H4212">
        <v>6530</v>
      </c>
      <c r="I4212" t="s">
        <v>11</v>
      </c>
      <c r="J4212" t="s">
        <v>77</v>
      </c>
      <c r="K4212" t="s">
        <v>151</v>
      </c>
      <c r="L4212" t="s">
        <v>21</v>
      </c>
      <c r="M4212" s="5">
        <v>2881.7000000000007</v>
      </c>
    </row>
    <row r="4213" spans="1:13" x14ac:dyDescent="0.15">
      <c r="A4213" s="2">
        <v>45175</v>
      </c>
      <c r="B4213" s="3">
        <f t="shared" si="197"/>
        <v>2024</v>
      </c>
      <c r="C4213" t="str">
        <f t="shared" si="195"/>
        <v>2023-2024</v>
      </c>
      <c r="D4213" t="s">
        <v>147</v>
      </c>
      <c r="E4213" t="s">
        <v>97</v>
      </c>
      <c r="F4213" t="str">
        <f t="shared" si="196"/>
        <v>Tasmania</v>
      </c>
      <c r="G4213" t="s">
        <v>70</v>
      </c>
      <c r="H4213">
        <v>7250</v>
      </c>
      <c r="I4213" t="s">
        <v>11</v>
      </c>
      <c r="J4213" t="s">
        <v>71</v>
      </c>
      <c r="K4213" t="s">
        <v>150</v>
      </c>
      <c r="L4213" t="s">
        <v>18</v>
      </c>
      <c r="M4213" s="5">
        <v>2891.7299999999996</v>
      </c>
    </row>
    <row r="4214" spans="1:13" x14ac:dyDescent="0.15">
      <c r="A4214" s="2">
        <v>45462</v>
      </c>
      <c r="B4214" s="3">
        <f t="shared" si="197"/>
        <v>2024</v>
      </c>
      <c r="C4214" t="str">
        <f t="shared" si="195"/>
        <v>2023-2024</v>
      </c>
      <c r="D4214" t="s">
        <v>147</v>
      </c>
      <c r="E4214" t="s">
        <v>137</v>
      </c>
      <c r="F4214" t="str">
        <f t="shared" si="196"/>
        <v>New South Wales</v>
      </c>
      <c r="G4214" t="s">
        <v>10</v>
      </c>
      <c r="H4214">
        <v>2031</v>
      </c>
      <c r="I4214" t="s">
        <v>11</v>
      </c>
      <c r="J4214" t="s">
        <v>12</v>
      </c>
      <c r="K4214" t="s">
        <v>152</v>
      </c>
      <c r="L4214" t="s">
        <v>13</v>
      </c>
      <c r="M4214" s="5">
        <v>2892.3000000000011</v>
      </c>
    </row>
    <row r="4215" spans="1:13" x14ac:dyDescent="0.15">
      <c r="A4215" s="2">
        <v>45339</v>
      </c>
      <c r="B4215" s="3">
        <f t="shared" si="197"/>
        <v>2024</v>
      </c>
      <c r="C4215" t="str">
        <f t="shared" si="195"/>
        <v>2023-2024</v>
      </c>
      <c r="D4215" t="s">
        <v>147</v>
      </c>
      <c r="E4215" t="s">
        <v>65</v>
      </c>
      <c r="F4215" t="str">
        <f t="shared" si="196"/>
        <v>New South Wales</v>
      </c>
      <c r="G4215" t="s">
        <v>10</v>
      </c>
      <c r="H4215">
        <v>2541</v>
      </c>
      <c r="I4215" t="s">
        <v>11</v>
      </c>
      <c r="J4215" t="s">
        <v>58</v>
      </c>
      <c r="K4215" t="s">
        <v>152</v>
      </c>
      <c r="L4215" t="s">
        <v>13</v>
      </c>
      <c r="M4215" s="5">
        <v>2914.8700000000035</v>
      </c>
    </row>
    <row r="4216" spans="1:13" x14ac:dyDescent="0.15">
      <c r="A4216" s="2">
        <v>45049</v>
      </c>
      <c r="B4216" s="3">
        <f t="shared" si="197"/>
        <v>2023</v>
      </c>
      <c r="C4216" t="str">
        <f t="shared" si="195"/>
        <v>2022-2023</v>
      </c>
      <c r="D4216" t="s">
        <v>148</v>
      </c>
      <c r="E4216" t="s">
        <v>76</v>
      </c>
      <c r="F4216" t="str">
        <f t="shared" si="196"/>
        <v>Western Australia</v>
      </c>
      <c r="G4216" t="s">
        <v>48</v>
      </c>
      <c r="H4216">
        <v>6450</v>
      </c>
      <c r="I4216" t="s">
        <v>11</v>
      </c>
      <c r="J4216" t="s">
        <v>77</v>
      </c>
      <c r="K4216" t="s">
        <v>150</v>
      </c>
      <c r="L4216" t="s">
        <v>18</v>
      </c>
      <c r="M4216" s="5">
        <v>2916.7</v>
      </c>
    </row>
    <row r="4217" spans="1:13" x14ac:dyDescent="0.15">
      <c r="A4217" s="2">
        <v>45443</v>
      </c>
      <c r="B4217" s="3">
        <f t="shared" si="197"/>
        <v>2024</v>
      </c>
      <c r="C4217" t="str">
        <f t="shared" si="195"/>
        <v>2023-2024</v>
      </c>
      <c r="D4217" t="s">
        <v>148</v>
      </c>
      <c r="E4217" t="s">
        <v>78</v>
      </c>
      <c r="F4217" t="str">
        <f t="shared" si="196"/>
        <v>New South Wales</v>
      </c>
      <c r="G4217" t="s">
        <v>10</v>
      </c>
      <c r="H4217">
        <v>2350</v>
      </c>
      <c r="I4217" t="s">
        <v>11</v>
      </c>
      <c r="J4217" t="s">
        <v>68</v>
      </c>
      <c r="K4217" t="s">
        <v>152</v>
      </c>
      <c r="L4217" t="s">
        <v>13</v>
      </c>
      <c r="M4217" s="5">
        <v>2919.7200000000021</v>
      </c>
    </row>
    <row r="4218" spans="1:13" x14ac:dyDescent="0.15">
      <c r="A4218" s="2">
        <v>45150</v>
      </c>
      <c r="B4218" s="3">
        <f t="shared" si="197"/>
        <v>2024</v>
      </c>
      <c r="C4218" t="str">
        <f t="shared" si="195"/>
        <v>2023-2024</v>
      </c>
      <c r="D4218" t="s">
        <v>147</v>
      </c>
      <c r="E4218" t="s">
        <v>121</v>
      </c>
      <c r="F4218" t="str">
        <f t="shared" si="196"/>
        <v>Queensland</v>
      </c>
      <c r="G4218" t="s">
        <v>35</v>
      </c>
      <c r="H4218">
        <v>4700</v>
      </c>
      <c r="I4218" t="s">
        <v>11</v>
      </c>
      <c r="J4218" t="s">
        <v>51</v>
      </c>
      <c r="K4218" t="s">
        <v>151</v>
      </c>
      <c r="L4218" t="s">
        <v>21</v>
      </c>
      <c r="M4218" s="5">
        <v>2943.69</v>
      </c>
    </row>
    <row r="4219" spans="1:13" x14ac:dyDescent="0.15">
      <c r="A4219" s="2">
        <v>45027</v>
      </c>
      <c r="B4219" s="3">
        <f t="shared" si="197"/>
        <v>2023</v>
      </c>
      <c r="C4219" t="str">
        <f t="shared" si="195"/>
        <v>2022-2023</v>
      </c>
      <c r="D4219" t="s">
        <v>147</v>
      </c>
      <c r="E4219" t="s">
        <v>42</v>
      </c>
      <c r="F4219" t="str">
        <f t="shared" si="196"/>
        <v>Queensland</v>
      </c>
      <c r="G4219" t="s">
        <v>35</v>
      </c>
      <c r="H4219">
        <v>4053</v>
      </c>
      <c r="I4219" t="s">
        <v>11</v>
      </c>
      <c r="J4219" t="s">
        <v>43</v>
      </c>
      <c r="K4219" t="s">
        <v>151</v>
      </c>
      <c r="L4219" t="s">
        <v>21</v>
      </c>
      <c r="M4219" s="5">
        <v>2950.4599999999996</v>
      </c>
    </row>
    <row r="4220" spans="1:13" x14ac:dyDescent="0.15">
      <c r="A4220" s="2">
        <v>44969</v>
      </c>
      <c r="B4220" s="3">
        <f t="shared" si="197"/>
        <v>2023</v>
      </c>
      <c r="C4220" t="str">
        <f t="shared" si="195"/>
        <v>2022-2023</v>
      </c>
      <c r="D4220" t="s">
        <v>147</v>
      </c>
      <c r="E4220" t="s">
        <v>115</v>
      </c>
      <c r="F4220" t="str">
        <f t="shared" si="196"/>
        <v>Western Australia</v>
      </c>
      <c r="G4220" t="s">
        <v>48</v>
      </c>
      <c r="H4220">
        <v>6280</v>
      </c>
      <c r="I4220" t="s">
        <v>11</v>
      </c>
      <c r="J4220" t="s">
        <v>94</v>
      </c>
      <c r="K4220" t="s">
        <v>152</v>
      </c>
      <c r="L4220" t="s">
        <v>13</v>
      </c>
      <c r="M4220" s="5">
        <v>2951.1300000000028</v>
      </c>
    </row>
    <row r="4221" spans="1:13" x14ac:dyDescent="0.15">
      <c r="A4221" s="2">
        <v>45510</v>
      </c>
      <c r="B4221" s="3">
        <f t="shared" si="197"/>
        <v>2025</v>
      </c>
      <c r="C4221" t="str">
        <f t="shared" si="195"/>
        <v>2024-2025</v>
      </c>
      <c r="D4221" t="s">
        <v>147</v>
      </c>
      <c r="E4221" t="s">
        <v>116</v>
      </c>
      <c r="F4221" t="str">
        <f t="shared" si="196"/>
        <v>Western Australia</v>
      </c>
      <c r="G4221" t="s">
        <v>48</v>
      </c>
      <c r="H4221">
        <v>6725</v>
      </c>
      <c r="I4221" t="s">
        <v>11</v>
      </c>
      <c r="J4221" t="s">
        <v>77</v>
      </c>
      <c r="K4221" t="s">
        <v>150</v>
      </c>
      <c r="L4221" t="s">
        <v>18</v>
      </c>
      <c r="M4221" s="5">
        <v>2957.0199999999995</v>
      </c>
    </row>
    <row r="4222" spans="1:13" x14ac:dyDescent="0.15">
      <c r="A4222" s="2">
        <v>45346</v>
      </c>
      <c r="B4222" s="3">
        <f t="shared" si="197"/>
        <v>2024</v>
      </c>
      <c r="C4222" t="str">
        <f t="shared" si="195"/>
        <v>2023-2024</v>
      </c>
      <c r="D4222" t="s">
        <v>148</v>
      </c>
      <c r="E4222" t="s">
        <v>108</v>
      </c>
      <c r="F4222" t="str">
        <f t="shared" si="196"/>
        <v>Victoria</v>
      </c>
      <c r="G4222" t="s">
        <v>45</v>
      </c>
      <c r="H4222">
        <v>3018</v>
      </c>
      <c r="I4222" t="s">
        <v>11</v>
      </c>
      <c r="J4222" t="s">
        <v>46</v>
      </c>
      <c r="K4222" t="s">
        <v>150</v>
      </c>
      <c r="L4222" t="s">
        <v>18</v>
      </c>
      <c r="M4222" s="5">
        <v>2967.7599999999993</v>
      </c>
    </row>
    <row r="4223" spans="1:13" x14ac:dyDescent="0.15">
      <c r="A4223" s="2">
        <v>45340</v>
      </c>
      <c r="B4223" s="3">
        <f t="shared" si="197"/>
        <v>2024</v>
      </c>
      <c r="C4223" t="str">
        <f t="shared" si="195"/>
        <v>2023-2024</v>
      </c>
      <c r="D4223" t="s">
        <v>147</v>
      </c>
      <c r="E4223" t="s">
        <v>41</v>
      </c>
      <c r="F4223" t="str">
        <f t="shared" si="196"/>
        <v>New South Wales</v>
      </c>
      <c r="G4223" t="s">
        <v>10</v>
      </c>
      <c r="H4223">
        <v>2830</v>
      </c>
      <c r="I4223" t="s">
        <v>11</v>
      </c>
      <c r="J4223" t="s">
        <v>25</v>
      </c>
      <c r="K4223" t="s">
        <v>152</v>
      </c>
      <c r="L4223" t="s">
        <v>13</v>
      </c>
      <c r="M4223" s="5">
        <v>2972.070000000002</v>
      </c>
    </row>
    <row r="4224" spans="1:13" x14ac:dyDescent="0.15">
      <c r="A4224" s="2">
        <v>45052</v>
      </c>
      <c r="B4224" s="3">
        <f t="shared" si="197"/>
        <v>2023</v>
      </c>
      <c r="C4224" t="str">
        <f t="shared" si="195"/>
        <v>2022-2023</v>
      </c>
      <c r="D4224" t="s">
        <v>148</v>
      </c>
      <c r="E4224" t="s">
        <v>124</v>
      </c>
      <c r="F4224" t="str">
        <f t="shared" si="196"/>
        <v>New South Wales</v>
      </c>
      <c r="G4224" t="s">
        <v>10</v>
      </c>
      <c r="H4224">
        <v>2015</v>
      </c>
      <c r="I4224" t="s">
        <v>11</v>
      </c>
      <c r="J4224" t="s">
        <v>12</v>
      </c>
      <c r="K4224" t="s">
        <v>157</v>
      </c>
      <c r="L4224" t="s">
        <v>22</v>
      </c>
      <c r="M4224" s="5">
        <v>2977.15</v>
      </c>
    </row>
    <row r="4225" spans="1:13" x14ac:dyDescent="0.15">
      <c r="A4225" s="2">
        <v>45258</v>
      </c>
      <c r="B4225" s="3">
        <f t="shared" si="197"/>
        <v>2024</v>
      </c>
      <c r="C4225" t="str">
        <f t="shared" si="195"/>
        <v>2023-2024</v>
      </c>
      <c r="D4225" t="s">
        <v>148</v>
      </c>
      <c r="E4225" t="s">
        <v>96</v>
      </c>
      <c r="F4225" t="str">
        <f t="shared" si="196"/>
        <v>Western Australia</v>
      </c>
      <c r="G4225" t="s">
        <v>48</v>
      </c>
      <c r="H4225">
        <v>6330</v>
      </c>
      <c r="I4225" t="s">
        <v>11</v>
      </c>
      <c r="J4225" t="s">
        <v>94</v>
      </c>
      <c r="K4225" t="s">
        <v>151</v>
      </c>
      <c r="L4225" t="s">
        <v>21</v>
      </c>
      <c r="M4225" s="5">
        <v>3026.71</v>
      </c>
    </row>
    <row r="4226" spans="1:13" x14ac:dyDescent="0.15">
      <c r="A4226" s="2">
        <v>45054</v>
      </c>
      <c r="B4226" s="3">
        <f t="shared" si="197"/>
        <v>2023</v>
      </c>
      <c r="C4226" t="str">
        <f t="shared" ref="C4226:C4289" si="198">IF(MONTH(A4226) &gt;= 7, YEAR(A4226) &amp; "-" &amp; YEAR(A4226) + 1, YEAR(A4226) - 1 &amp; "-" &amp; YEAR(A4226))</f>
        <v>2022-2023</v>
      </c>
      <c r="D4226" t="s">
        <v>147</v>
      </c>
      <c r="E4226" t="s">
        <v>141</v>
      </c>
      <c r="F4226" t="str">
        <f t="shared" ref="F4226:F4289" si="199">IF(G4226="WA","Western Australia",
IF(G4226="NSW","New South Wales",
IF(G4226="QLD","Queensland",
IF(G4226="VIC","Victoria",
IF(G4226="TAS","Tasmania",
IF(G4226="SA","South Australia",
IF(G4226="NT","Northern Territory",
IF(G4226="ACT","Australian Capital Territory",G4226))))))))</f>
        <v>Western Australia</v>
      </c>
      <c r="G4226" t="s">
        <v>48</v>
      </c>
      <c r="H4226">
        <v>6052</v>
      </c>
      <c r="I4226" t="s">
        <v>11</v>
      </c>
      <c r="J4226" t="s">
        <v>49</v>
      </c>
      <c r="K4226" t="s">
        <v>150</v>
      </c>
      <c r="L4226" t="s">
        <v>18</v>
      </c>
      <c r="M4226" s="5">
        <v>3048.1099999999992</v>
      </c>
    </row>
    <row r="4227" spans="1:13" x14ac:dyDescent="0.15">
      <c r="A4227" s="2">
        <v>45542</v>
      </c>
      <c r="B4227" s="3">
        <f t="shared" ref="B4227:B4290" si="200">IF(MONTH(A4227)&gt;=7,YEAR(A4227)+1,YEAR(A4227))</f>
        <v>2025</v>
      </c>
      <c r="C4227" t="str">
        <f t="shared" si="198"/>
        <v>2024-2025</v>
      </c>
      <c r="D4227" t="s">
        <v>147</v>
      </c>
      <c r="E4227" t="s">
        <v>42</v>
      </c>
      <c r="F4227" t="str">
        <f t="shared" si="199"/>
        <v>Queensland</v>
      </c>
      <c r="G4227" t="s">
        <v>35</v>
      </c>
      <c r="H4227">
        <v>4053</v>
      </c>
      <c r="I4227" t="s">
        <v>11</v>
      </c>
      <c r="J4227" t="s">
        <v>43</v>
      </c>
      <c r="K4227" t="s">
        <v>153</v>
      </c>
      <c r="L4227" t="s">
        <v>16</v>
      </c>
      <c r="M4227" s="5">
        <v>3050.32</v>
      </c>
    </row>
    <row r="4228" spans="1:13" x14ac:dyDescent="0.15">
      <c r="A4228" s="2">
        <v>45408</v>
      </c>
      <c r="B4228" s="3">
        <f t="shared" si="200"/>
        <v>2024</v>
      </c>
      <c r="C4228" t="str">
        <f t="shared" si="198"/>
        <v>2023-2024</v>
      </c>
      <c r="D4228" t="s">
        <v>148</v>
      </c>
      <c r="E4228" t="s">
        <v>108</v>
      </c>
      <c r="F4228" t="str">
        <f t="shared" si="199"/>
        <v>Victoria</v>
      </c>
      <c r="G4228" t="s">
        <v>45</v>
      </c>
      <c r="H4228">
        <v>3018</v>
      </c>
      <c r="I4228" t="s">
        <v>11</v>
      </c>
      <c r="J4228" t="s">
        <v>46</v>
      </c>
      <c r="K4228" t="s">
        <v>152</v>
      </c>
      <c r="L4228" t="s">
        <v>13</v>
      </c>
      <c r="M4228" s="5">
        <v>3058.6400000000021</v>
      </c>
    </row>
    <row r="4229" spans="1:13" x14ac:dyDescent="0.15">
      <c r="A4229" s="2">
        <v>45060</v>
      </c>
      <c r="B4229" s="3">
        <f t="shared" si="200"/>
        <v>2023</v>
      </c>
      <c r="C4229" t="str">
        <f t="shared" si="198"/>
        <v>2022-2023</v>
      </c>
      <c r="D4229" t="s">
        <v>147</v>
      </c>
      <c r="E4229" t="s">
        <v>92</v>
      </c>
      <c r="F4229" t="str">
        <f t="shared" si="199"/>
        <v>Queensland</v>
      </c>
      <c r="G4229" t="s">
        <v>35</v>
      </c>
      <c r="H4229">
        <v>4068</v>
      </c>
      <c r="I4229" t="s">
        <v>11</v>
      </c>
      <c r="J4229" t="s">
        <v>43</v>
      </c>
      <c r="K4229" t="s">
        <v>150</v>
      </c>
      <c r="L4229" t="s">
        <v>18</v>
      </c>
      <c r="M4229" s="5">
        <v>3061.9299999999994</v>
      </c>
    </row>
    <row r="4230" spans="1:13" x14ac:dyDescent="0.15">
      <c r="A4230" s="2">
        <v>45590</v>
      </c>
      <c r="B4230" s="3">
        <f t="shared" si="200"/>
        <v>2025</v>
      </c>
      <c r="C4230" t="str">
        <f t="shared" si="198"/>
        <v>2024-2025</v>
      </c>
      <c r="D4230" t="s">
        <v>147</v>
      </c>
      <c r="E4230" t="s">
        <v>57</v>
      </c>
      <c r="F4230" t="str">
        <f t="shared" si="199"/>
        <v>New South Wales</v>
      </c>
      <c r="G4230" t="s">
        <v>10</v>
      </c>
      <c r="H4230">
        <v>2560</v>
      </c>
      <c r="I4230" t="s">
        <v>11</v>
      </c>
      <c r="J4230" t="s">
        <v>58</v>
      </c>
      <c r="K4230" t="s">
        <v>150</v>
      </c>
      <c r="L4230" t="s">
        <v>18</v>
      </c>
      <c r="M4230" s="5">
        <v>3080.4100000000003</v>
      </c>
    </row>
    <row r="4231" spans="1:13" x14ac:dyDescent="0.15">
      <c r="A4231" s="2">
        <v>45399</v>
      </c>
      <c r="B4231" s="3">
        <f t="shared" si="200"/>
        <v>2024</v>
      </c>
      <c r="C4231" t="str">
        <f t="shared" si="198"/>
        <v>2023-2024</v>
      </c>
      <c r="D4231" t="s">
        <v>148</v>
      </c>
      <c r="E4231" t="s">
        <v>124</v>
      </c>
      <c r="F4231" t="str">
        <f t="shared" si="199"/>
        <v>New South Wales</v>
      </c>
      <c r="G4231" t="s">
        <v>10</v>
      </c>
      <c r="H4231">
        <v>2015</v>
      </c>
      <c r="I4231" t="s">
        <v>11</v>
      </c>
      <c r="J4231" t="s">
        <v>12</v>
      </c>
      <c r="K4231" t="s">
        <v>150</v>
      </c>
      <c r="L4231" t="s">
        <v>18</v>
      </c>
      <c r="M4231" s="5">
        <v>3123.46</v>
      </c>
    </row>
    <row r="4232" spans="1:13" x14ac:dyDescent="0.15">
      <c r="A4232" s="2">
        <v>45468</v>
      </c>
      <c r="B4232" s="3">
        <f t="shared" si="200"/>
        <v>2024</v>
      </c>
      <c r="C4232" t="str">
        <f t="shared" si="198"/>
        <v>2023-2024</v>
      </c>
      <c r="D4232" t="s">
        <v>147</v>
      </c>
      <c r="E4232" t="s">
        <v>79</v>
      </c>
      <c r="F4232" t="str">
        <f t="shared" si="199"/>
        <v>Australian Capital Territory</v>
      </c>
      <c r="G4232" t="s">
        <v>80</v>
      </c>
      <c r="H4232">
        <v>2617</v>
      </c>
      <c r="I4232" t="s">
        <v>11</v>
      </c>
      <c r="J4232" t="s">
        <v>58</v>
      </c>
      <c r="K4232" t="s">
        <v>149</v>
      </c>
      <c r="L4232" t="s">
        <v>15</v>
      </c>
      <c r="M4232" s="5">
        <v>3129.9600000000009</v>
      </c>
    </row>
    <row r="4233" spans="1:13" x14ac:dyDescent="0.15">
      <c r="A4233" s="2">
        <v>44964</v>
      </c>
      <c r="B4233" s="3">
        <f t="shared" si="200"/>
        <v>2023</v>
      </c>
      <c r="C4233" t="str">
        <f t="shared" si="198"/>
        <v>2022-2023</v>
      </c>
      <c r="D4233" t="s">
        <v>147</v>
      </c>
      <c r="E4233" t="s">
        <v>65</v>
      </c>
      <c r="F4233" t="str">
        <f t="shared" si="199"/>
        <v>New South Wales</v>
      </c>
      <c r="G4233" t="s">
        <v>10</v>
      </c>
      <c r="H4233">
        <v>2541</v>
      </c>
      <c r="I4233" t="s">
        <v>11</v>
      </c>
      <c r="J4233" t="s">
        <v>58</v>
      </c>
      <c r="K4233" t="s">
        <v>157</v>
      </c>
      <c r="L4233" t="s">
        <v>22</v>
      </c>
      <c r="M4233" s="5">
        <v>3134.8800000000006</v>
      </c>
    </row>
    <row r="4234" spans="1:13" x14ac:dyDescent="0.15">
      <c r="A4234" s="2">
        <v>45011</v>
      </c>
      <c r="B4234" s="3">
        <f t="shared" si="200"/>
        <v>2023</v>
      </c>
      <c r="C4234" t="str">
        <f t="shared" si="198"/>
        <v>2022-2023</v>
      </c>
      <c r="D4234" t="s">
        <v>147</v>
      </c>
      <c r="E4234" t="s">
        <v>44</v>
      </c>
      <c r="F4234" t="str">
        <f t="shared" si="199"/>
        <v>Victoria</v>
      </c>
      <c r="G4234" t="s">
        <v>45</v>
      </c>
      <c r="H4234">
        <v>3066</v>
      </c>
      <c r="I4234" t="s">
        <v>11</v>
      </c>
      <c r="J4234" t="s">
        <v>46</v>
      </c>
      <c r="K4234" t="s">
        <v>151</v>
      </c>
      <c r="L4234" t="s">
        <v>21</v>
      </c>
      <c r="M4234" s="5">
        <v>3137.0400000000004</v>
      </c>
    </row>
    <row r="4235" spans="1:13" x14ac:dyDescent="0.15">
      <c r="A4235" s="2">
        <v>45404</v>
      </c>
      <c r="B4235" s="3">
        <f t="shared" si="200"/>
        <v>2024</v>
      </c>
      <c r="C4235" t="str">
        <f t="shared" si="198"/>
        <v>2023-2024</v>
      </c>
      <c r="D4235" t="s">
        <v>147</v>
      </c>
      <c r="E4235" t="s">
        <v>117</v>
      </c>
      <c r="F4235" t="str">
        <f t="shared" si="199"/>
        <v>Queensland</v>
      </c>
      <c r="G4235" t="s">
        <v>35</v>
      </c>
      <c r="H4235">
        <v>4119</v>
      </c>
      <c r="I4235" t="s">
        <v>11</v>
      </c>
      <c r="J4235" t="s">
        <v>43</v>
      </c>
      <c r="K4235" t="s">
        <v>153</v>
      </c>
      <c r="L4235" t="s">
        <v>16</v>
      </c>
      <c r="M4235" s="5">
        <v>3138.9400000000005</v>
      </c>
    </row>
    <row r="4236" spans="1:13" x14ac:dyDescent="0.15">
      <c r="A4236" s="2">
        <v>45624</v>
      </c>
      <c r="B4236" s="3">
        <f t="shared" si="200"/>
        <v>2025</v>
      </c>
      <c r="C4236" t="str">
        <f t="shared" si="198"/>
        <v>2024-2025</v>
      </c>
      <c r="D4236" t="s">
        <v>147</v>
      </c>
      <c r="E4236" t="s">
        <v>9</v>
      </c>
      <c r="F4236" t="str">
        <f t="shared" si="199"/>
        <v>New South Wales</v>
      </c>
      <c r="G4236" t="s">
        <v>10</v>
      </c>
      <c r="H4236">
        <v>2067</v>
      </c>
      <c r="I4236" t="s">
        <v>11</v>
      </c>
      <c r="J4236" t="s">
        <v>12</v>
      </c>
      <c r="K4236" t="s">
        <v>152</v>
      </c>
      <c r="L4236" t="s">
        <v>13</v>
      </c>
      <c r="M4236" s="5">
        <v>3143.5400000000018</v>
      </c>
    </row>
    <row r="4237" spans="1:13" x14ac:dyDescent="0.15">
      <c r="A4237" s="2">
        <v>45249</v>
      </c>
      <c r="B4237" s="3">
        <f t="shared" si="200"/>
        <v>2024</v>
      </c>
      <c r="C4237" t="str">
        <f t="shared" si="198"/>
        <v>2023-2024</v>
      </c>
      <c r="D4237" t="s">
        <v>147</v>
      </c>
      <c r="E4237" t="s">
        <v>132</v>
      </c>
      <c r="F4237" t="str">
        <f t="shared" si="199"/>
        <v>New South Wales</v>
      </c>
      <c r="G4237" t="s">
        <v>10</v>
      </c>
      <c r="H4237">
        <v>2800</v>
      </c>
      <c r="I4237" t="s">
        <v>11</v>
      </c>
      <c r="J4237" t="s">
        <v>25</v>
      </c>
      <c r="K4237" t="s">
        <v>150</v>
      </c>
      <c r="L4237" t="s">
        <v>18</v>
      </c>
      <c r="M4237" s="5">
        <v>3157.17</v>
      </c>
    </row>
    <row r="4238" spans="1:13" x14ac:dyDescent="0.15">
      <c r="A4238" s="2">
        <v>45299</v>
      </c>
      <c r="B4238" s="3">
        <f t="shared" si="200"/>
        <v>2024</v>
      </c>
      <c r="C4238" t="str">
        <f t="shared" si="198"/>
        <v>2023-2024</v>
      </c>
      <c r="D4238" t="s">
        <v>147</v>
      </c>
      <c r="E4238" t="s">
        <v>24</v>
      </c>
      <c r="F4238" t="str">
        <f t="shared" si="199"/>
        <v>New South Wales</v>
      </c>
      <c r="G4238" t="s">
        <v>10</v>
      </c>
      <c r="H4238">
        <v>2795</v>
      </c>
      <c r="I4238" t="s">
        <v>11</v>
      </c>
      <c r="J4238" t="s">
        <v>25</v>
      </c>
      <c r="K4238" t="s">
        <v>153</v>
      </c>
      <c r="L4238" t="s">
        <v>16</v>
      </c>
      <c r="M4238" s="5">
        <v>3166.3100000000013</v>
      </c>
    </row>
    <row r="4239" spans="1:13" x14ac:dyDescent="0.15">
      <c r="A4239" s="2">
        <v>45293</v>
      </c>
      <c r="B4239" s="3">
        <f t="shared" si="200"/>
        <v>2024</v>
      </c>
      <c r="C4239" t="str">
        <f t="shared" si="198"/>
        <v>2023-2024</v>
      </c>
      <c r="D4239" t="s">
        <v>147</v>
      </c>
      <c r="E4239" t="s">
        <v>143</v>
      </c>
      <c r="F4239" t="str">
        <f t="shared" si="199"/>
        <v>New South Wales</v>
      </c>
      <c r="G4239" t="s">
        <v>10</v>
      </c>
      <c r="H4239">
        <v>2154</v>
      </c>
      <c r="I4239" t="s">
        <v>11</v>
      </c>
      <c r="J4239" t="s">
        <v>27</v>
      </c>
      <c r="K4239" t="s">
        <v>150</v>
      </c>
      <c r="L4239" t="s">
        <v>18</v>
      </c>
      <c r="M4239" s="5">
        <v>3180.58</v>
      </c>
    </row>
    <row r="4240" spans="1:13" x14ac:dyDescent="0.15">
      <c r="A4240" s="2">
        <v>45041</v>
      </c>
      <c r="B4240" s="3">
        <f t="shared" si="200"/>
        <v>2023</v>
      </c>
      <c r="C4240" t="str">
        <f t="shared" si="198"/>
        <v>2022-2023</v>
      </c>
      <c r="D4240" t="s">
        <v>147</v>
      </c>
      <c r="E4240" t="s">
        <v>41</v>
      </c>
      <c r="F4240" t="str">
        <f t="shared" si="199"/>
        <v>New South Wales</v>
      </c>
      <c r="G4240" t="s">
        <v>10</v>
      </c>
      <c r="H4240">
        <v>2830</v>
      </c>
      <c r="I4240" t="s">
        <v>11</v>
      </c>
      <c r="J4240" t="s">
        <v>25</v>
      </c>
      <c r="K4240" t="s">
        <v>150</v>
      </c>
      <c r="L4240" t="s">
        <v>18</v>
      </c>
      <c r="M4240" s="5">
        <v>3180.7799999999988</v>
      </c>
    </row>
    <row r="4241" spans="1:13" x14ac:dyDescent="0.15">
      <c r="A4241" s="2">
        <v>45498</v>
      </c>
      <c r="B4241" s="3">
        <f t="shared" si="200"/>
        <v>2025</v>
      </c>
      <c r="C4241" t="str">
        <f t="shared" si="198"/>
        <v>2024-2025</v>
      </c>
      <c r="D4241" t="s">
        <v>148</v>
      </c>
      <c r="E4241" t="s">
        <v>96</v>
      </c>
      <c r="F4241" t="str">
        <f t="shared" si="199"/>
        <v>Western Australia</v>
      </c>
      <c r="G4241" t="s">
        <v>48</v>
      </c>
      <c r="H4241">
        <v>6330</v>
      </c>
      <c r="I4241" t="s">
        <v>11</v>
      </c>
      <c r="J4241" t="s">
        <v>94</v>
      </c>
      <c r="K4241" t="s">
        <v>155</v>
      </c>
      <c r="L4241" t="s">
        <v>20</v>
      </c>
      <c r="M4241" s="5">
        <v>3186.8500000000008</v>
      </c>
    </row>
    <row r="4242" spans="1:13" x14ac:dyDescent="0.15">
      <c r="A4242" s="2">
        <v>45011</v>
      </c>
      <c r="B4242" s="3">
        <f t="shared" si="200"/>
        <v>2023</v>
      </c>
      <c r="C4242" t="str">
        <f t="shared" si="198"/>
        <v>2022-2023</v>
      </c>
      <c r="D4242" t="s">
        <v>147</v>
      </c>
      <c r="E4242" t="s">
        <v>137</v>
      </c>
      <c r="F4242" t="str">
        <f t="shared" si="199"/>
        <v>New South Wales</v>
      </c>
      <c r="G4242" t="s">
        <v>10</v>
      </c>
      <c r="H4242">
        <v>2031</v>
      </c>
      <c r="I4242" t="s">
        <v>11</v>
      </c>
      <c r="J4242" t="s">
        <v>12</v>
      </c>
      <c r="K4242" t="s">
        <v>153</v>
      </c>
      <c r="L4242" t="s">
        <v>16</v>
      </c>
      <c r="M4242" s="5">
        <v>3188.1200000000003</v>
      </c>
    </row>
    <row r="4243" spans="1:13" x14ac:dyDescent="0.15">
      <c r="A4243" s="2">
        <v>45601</v>
      </c>
      <c r="B4243" s="3">
        <f t="shared" si="200"/>
        <v>2025</v>
      </c>
      <c r="C4243" t="str">
        <f t="shared" si="198"/>
        <v>2024-2025</v>
      </c>
      <c r="D4243" t="s">
        <v>147</v>
      </c>
      <c r="E4243" t="s">
        <v>39</v>
      </c>
      <c r="F4243" t="str">
        <f t="shared" si="199"/>
        <v>South Australia</v>
      </c>
      <c r="G4243" t="s">
        <v>32</v>
      </c>
      <c r="H4243">
        <v>5343</v>
      </c>
      <c r="I4243" t="s">
        <v>11</v>
      </c>
      <c r="J4243" t="s">
        <v>38</v>
      </c>
      <c r="K4243" t="s">
        <v>150</v>
      </c>
      <c r="L4243" t="s">
        <v>18</v>
      </c>
      <c r="M4243" s="5">
        <v>3190.32</v>
      </c>
    </row>
    <row r="4244" spans="1:13" x14ac:dyDescent="0.15">
      <c r="A4244" s="2">
        <v>45080</v>
      </c>
      <c r="B4244" s="3">
        <f t="shared" si="200"/>
        <v>2023</v>
      </c>
      <c r="C4244" t="str">
        <f t="shared" si="198"/>
        <v>2022-2023</v>
      </c>
      <c r="D4244" t="s">
        <v>147</v>
      </c>
      <c r="E4244" t="s">
        <v>139</v>
      </c>
      <c r="F4244" t="str">
        <f t="shared" si="199"/>
        <v>New South Wales</v>
      </c>
      <c r="G4244" t="s">
        <v>10</v>
      </c>
      <c r="H4244">
        <v>2020</v>
      </c>
      <c r="I4244" t="s">
        <v>11</v>
      </c>
      <c r="J4244" t="s">
        <v>12</v>
      </c>
      <c r="K4244" t="s">
        <v>151</v>
      </c>
      <c r="L4244" t="s">
        <v>21</v>
      </c>
      <c r="M4244" s="5">
        <v>3212.5600000000004</v>
      </c>
    </row>
    <row r="4245" spans="1:13" x14ac:dyDescent="0.15">
      <c r="A4245" s="2">
        <v>45617</v>
      </c>
      <c r="B4245" s="3">
        <f t="shared" si="200"/>
        <v>2025</v>
      </c>
      <c r="C4245" t="str">
        <f t="shared" si="198"/>
        <v>2024-2025</v>
      </c>
      <c r="D4245" t="s">
        <v>147</v>
      </c>
      <c r="E4245" t="s">
        <v>145</v>
      </c>
      <c r="F4245" t="str">
        <f t="shared" si="199"/>
        <v>New South Wales</v>
      </c>
      <c r="G4245" t="s">
        <v>10</v>
      </c>
      <c r="H4245">
        <v>2101</v>
      </c>
      <c r="I4245" t="s">
        <v>11</v>
      </c>
      <c r="J4245" t="s">
        <v>27</v>
      </c>
      <c r="K4245" t="s">
        <v>152</v>
      </c>
      <c r="L4245" t="s">
        <v>13</v>
      </c>
      <c r="M4245" s="5">
        <v>3214.7600000000016</v>
      </c>
    </row>
    <row r="4246" spans="1:13" x14ac:dyDescent="0.15">
      <c r="A4246" s="2">
        <v>45364</v>
      </c>
      <c r="B4246" s="3">
        <f t="shared" si="200"/>
        <v>2024</v>
      </c>
      <c r="C4246" t="str">
        <f t="shared" si="198"/>
        <v>2023-2024</v>
      </c>
      <c r="D4246" t="s">
        <v>147</v>
      </c>
      <c r="E4246" t="s">
        <v>126</v>
      </c>
      <c r="F4246" t="str">
        <f t="shared" si="199"/>
        <v>Queensland</v>
      </c>
      <c r="G4246" t="s">
        <v>35</v>
      </c>
      <c r="H4246">
        <v>4551</v>
      </c>
      <c r="I4246" t="s">
        <v>11</v>
      </c>
      <c r="J4246" t="s">
        <v>120</v>
      </c>
      <c r="K4246" t="s">
        <v>152</v>
      </c>
      <c r="L4246" t="s">
        <v>13</v>
      </c>
      <c r="M4246" s="5">
        <v>3229.3500000000026</v>
      </c>
    </row>
    <row r="4247" spans="1:13" x14ac:dyDescent="0.15">
      <c r="A4247" s="2">
        <v>45488</v>
      </c>
      <c r="B4247" s="3">
        <f t="shared" si="200"/>
        <v>2025</v>
      </c>
      <c r="C4247" t="str">
        <f t="shared" si="198"/>
        <v>2024-2025</v>
      </c>
      <c r="D4247" t="s">
        <v>147</v>
      </c>
      <c r="E4247" t="s">
        <v>28</v>
      </c>
      <c r="F4247" t="str">
        <f t="shared" si="199"/>
        <v>Northern Territory</v>
      </c>
      <c r="G4247" t="s">
        <v>29</v>
      </c>
      <c r="H4247">
        <v>800</v>
      </c>
      <c r="I4247" t="s">
        <v>11</v>
      </c>
      <c r="J4247" t="s">
        <v>30</v>
      </c>
      <c r="K4247" t="s">
        <v>150</v>
      </c>
      <c r="L4247" t="s">
        <v>18</v>
      </c>
      <c r="M4247" s="5">
        <v>3245.1399999999994</v>
      </c>
    </row>
    <row r="4248" spans="1:13" x14ac:dyDescent="0.15">
      <c r="A4248" s="2">
        <v>45053</v>
      </c>
      <c r="B4248" s="3">
        <f t="shared" si="200"/>
        <v>2023</v>
      </c>
      <c r="C4248" t="str">
        <f t="shared" si="198"/>
        <v>2022-2023</v>
      </c>
      <c r="D4248" t="s">
        <v>147</v>
      </c>
      <c r="E4248" t="s">
        <v>9</v>
      </c>
      <c r="F4248" t="str">
        <f t="shared" si="199"/>
        <v>New South Wales</v>
      </c>
      <c r="G4248" t="s">
        <v>10</v>
      </c>
      <c r="H4248">
        <v>2067</v>
      </c>
      <c r="I4248" t="s">
        <v>11</v>
      </c>
      <c r="J4248" t="s">
        <v>12</v>
      </c>
      <c r="K4248" t="s">
        <v>151</v>
      </c>
      <c r="L4248" t="s">
        <v>21</v>
      </c>
      <c r="M4248" s="5">
        <v>3248.45</v>
      </c>
    </row>
    <row r="4249" spans="1:13" x14ac:dyDescent="0.15">
      <c r="A4249" s="2">
        <v>45507</v>
      </c>
      <c r="B4249" s="3">
        <f t="shared" si="200"/>
        <v>2025</v>
      </c>
      <c r="C4249" t="str">
        <f t="shared" si="198"/>
        <v>2024-2025</v>
      </c>
      <c r="D4249" t="s">
        <v>148</v>
      </c>
      <c r="E4249" t="s">
        <v>78</v>
      </c>
      <c r="F4249" t="str">
        <f t="shared" si="199"/>
        <v>New South Wales</v>
      </c>
      <c r="G4249" t="s">
        <v>10</v>
      </c>
      <c r="H4249">
        <v>2350</v>
      </c>
      <c r="I4249" t="s">
        <v>11</v>
      </c>
      <c r="J4249" t="s">
        <v>68</v>
      </c>
      <c r="K4249" t="s">
        <v>155</v>
      </c>
      <c r="L4249" t="s">
        <v>20</v>
      </c>
      <c r="M4249" s="5">
        <v>3254.7700000000013</v>
      </c>
    </row>
    <row r="4250" spans="1:13" x14ac:dyDescent="0.15">
      <c r="A4250" s="2">
        <v>45186</v>
      </c>
      <c r="B4250" s="3">
        <f t="shared" si="200"/>
        <v>2024</v>
      </c>
      <c r="C4250" t="str">
        <f t="shared" si="198"/>
        <v>2023-2024</v>
      </c>
      <c r="D4250" t="s">
        <v>147</v>
      </c>
      <c r="E4250" t="s">
        <v>137</v>
      </c>
      <c r="F4250" t="str">
        <f t="shared" si="199"/>
        <v>New South Wales</v>
      </c>
      <c r="G4250" t="s">
        <v>10</v>
      </c>
      <c r="H4250">
        <v>2031</v>
      </c>
      <c r="I4250" t="s">
        <v>11</v>
      </c>
      <c r="J4250" t="s">
        <v>12</v>
      </c>
      <c r="K4250" t="s">
        <v>152</v>
      </c>
      <c r="L4250" t="s">
        <v>13</v>
      </c>
      <c r="M4250" s="5">
        <v>3257.5000000000032</v>
      </c>
    </row>
    <row r="4251" spans="1:13" x14ac:dyDescent="0.15">
      <c r="A4251" s="2">
        <v>45169</v>
      </c>
      <c r="B4251" s="3">
        <f t="shared" si="200"/>
        <v>2024</v>
      </c>
      <c r="C4251" t="str">
        <f t="shared" si="198"/>
        <v>2023-2024</v>
      </c>
      <c r="D4251" t="s">
        <v>147</v>
      </c>
      <c r="E4251" t="s">
        <v>103</v>
      </c>
      <c r="F4251" t="str">
        <f t="shared" si="199"/>
        <v>Queensland</v>
      </c>
      <c r="G4251" t="s">
        <v>35</v>
      </c>
      <c r="H4251">
        <v>4509</v>
      </c>
      <c r="I4251" t="s">
        <v>11</v>
      </c>
      <c r="J4251" t="s">
        <v>104</v>
      </c>
      <c r="K4251" t="s">
        <v>152</v>
      </c>
      <c r="L4251" t="s">
        <v>13</v>
      </c>
      <c r="M4251" s="5">
        <v>3269.1200000000026</v>
      </c>
    </row>
    <row r="4252" spans="1:13" x14ac:dyDescent="0.15">
      <c r="A4252" s="2">
        <v>45635</v>
      </c>
      <c r="B4252" s="3">
        <f t="shared" si="200"/>
        <v>2025</v>
      </c>
      <c r="C4252" t="str">
        <f t="shared" si="198"/>
        <v>2024-2025</v>
      </c>
      <c r="D4252" t="s">
        <v>147</v>
      </c>
      <c r="E4252" t="s">
        <v>115</v>
      </c>
      <c r="F4252" t="str">
        <f t="shared" si="199"/>
        <v>Western Australia</v>
      </c>
      <c r="G4252" t="s">
        <v>48</v>
      </c>
      <c r="H4252">
        <v>6280</v>
      </c>
      <c r="I4252" t="s">
        <v>11</v>
      </c>
      <c r="J4252" t="s">
        <v>94</v>
      </c>
      <c r="K4252" t="s">
        <v>149</v>
      </c>
      <c r="L4252" t="s">
        <v>15</v>
      </c>
      <c r="M4252" s="5">
        <v>3277.93</v>
      </c>
    </row>
    <row r="4253" spans="1:13" x14ac:dyDescent="0.15">
      <c r="A4253" s="2">
        <v>45531</v>
      </c>
      <c r="B4253" s="3">
        <f t="shared" si="200"/>
        <v>2025</v>
      </c>
      <c r="C4253" t="str">
        <f t="shared" si="198"/>
        <v>2024-2025</v>
      </c>
      <c r="D4253" t="s">
        <v>147</v>
      </c>
      <c r="E4253" t="s">
        <v>135</v>
      </c>
      <c r="F4253" t="str">
        <f t="shared" si="199"/>
        <v>Victoria</v>
      </c>
      <c r="G4253" t="s">
        <v>45</v>
      </c>
      <c r="H4253">
        <v>3550</v>
      </c>
      <c r="I4253" t="s">
        <v>11</v>
      </c>
      <c r="J4253" t="s">
        <v>60</v>
      </c>
      <c r="K4253" t="s">
        <v>151</v>
      </c>
      <c r="L4253" t="s">
        <v>21</v>
      </c>
      <c r="M4253" s="5">
        <v>3282.9</v>
      </c>
    </row>
    <row r="4254" spans="1:13" x14ac:dyDescent="0.15">
      <c r="A4254" s="2">
        <v>44959</v>
      </c>
      <c r="B4254" s="3">
        <f t="shared" si="200"/>
        <v>2023</v>
      </c>
      <c r="C4254" t="str">
        <f t="shared" si="198"/>
        <v>2022-2023</v>
      </c>
      <c r="D4254" t="s">
        <v>147</v>
      </c>
      <c r="E4254" t="s">
        <v>143</v>
      </c>
      <c r="F4254" t="str">
        <f t="shared" si="199"/>
        <v>New South Wales</v>
      </c>
      <c r="G4254" t="s">
        <v>10</v>
      </c>
      <c r="H4254">
        <v>2154</v>
      </c>
      <c r="I4254" t="s">
        <v>11</v>
      </c>
      <c r="J4254" t="s">
        <v>27</v>
      </c>
      <c r="K4254" t="s">
        <v>155</v>
      </c>
      <c r="L4254" t="s">
        <v>20</v>
      </c>
      <c r="M4254" s="5">
        <v>3296.7100000000009</v>
      </c>
    </row>
    <row r="4255" spans="1:13" x14ac:dyDescent="0.15">
      <c r="A4255" s="2">
        <v>45418</v>
      </c>
      <c r="B4255" s="3">
        <f t="shared" si="200"/>
        <v>2024</v>
      </c>
      <c r="C4255" t="str">
        <f t="shared" si="198"/>
        <v>2023-2024</v>
      </c>
      <c r="D4255" t="s">
        <v>147</v>
      </c>
      <c r="E4255" t="s">
        <v>146</v>
      </c>
      <c r="F4255" t="str">
        <f t="shared" si="199"/>
        <v>Victoria</v>
      </c>
      <c r="G4255" t="s">
        <v>45</v>
      </c>
      <c r="H4255">
        <v>3353</v>
      </c>
      <c r="I4255" t="s">
        <v>11</v>
      </c>
      <c r="J4255" t="s">
        <v>60</v>
      </c>
      <c r="K4255" t="s">
        <v>151</v>
      </c>
      <c r="L4255" t="s">
        <v>21</v>
      </c>
      <c r="M4255" s="5">
        <v>3300.7599999999998</v>
      </c>
    </row>
    <row r="4256" spans="1:13" x14ac:dyDescent="0.15">
      <c r="A4256" s="2">
        <v>45115</v>
      </c>
      <c r="B4256" s="3">
        <f t="shared" si="200"/>
        <v>2024</v>
      </c>
      <c r="C4256" t="str">
        <f t="shared" si="198"/>
        <v>2023-2024</v>
      </c>
      <c r="D4256" t="s">
        <v>147</v>
      </c>
      <c r="E4256" t="s">
        <v>109</v>
      </c>
      <c r="F4256" t="str">
        <f t="shared" si="199"/>
        <v>New South Wales</v>
      </c>
      <c r="G4256" t="s">
        <v>10</v>
      </c>
      <c r="H4256">
        <v>2480</v>
      </c>
      <c r="I4256" t="s">
        <v>11</v>
      </c>
      <c r="J4256" t="s">
        <v>68</v>
      </c>
      <c r="K4256" t="s">
        <v>150</v>
      </c>
      <c r="L4256" t="s">
        <v>18</v>
      </c>
      <c r="M4256" s="5">
        <v>3317.3999999999996</v>
      </c>
    </row>
    <row r="4257" spans="1:13" x14ac:dyDescent="0.15">
      <c r="A4257" s="2">
        <v>44991</v>
      </c>
      <c r="B4257" s="3">
        <f t="shared" si="200"/>
        <v>2023</v>
      </c>
      <c r="C4257" t="str">
        <f t="shared" si="198"/>
        <v>2022-2023</v>
      </c>
      <c r="D4257" t="s">
        <v>148</v>
      </c>
      <c r="E4257" t="s">
        <v>108</v>
      </c>
      <c r="F4257" t="str">
        <f t="shared" si="199"/>
        <v>Victoria</v>
      </c>
      <c r="G4257" t="s">
        <v>45</v>
      </c>
      <c r="H4257">
        <v>3018</v>
      </c>
      <c r="I4257" t="s">
        <v>11</v>
      </c>
      <c r="J4257" t="s">
        <v>46</v>
      </c>
      <c r="K4257" t="s">
        <v>153</v>
      </c>
      <c r="L4257" t="s">
        <v>16</v>
      </c>
      <c r="M4257" s="5">
        <v>3326.51</v>
      </c>
    </row>
    <row r="4258" spans="1:13" x14ac:dyDescent="0.15">
      <c r="A4258" s="2">
        <v>45536</v>
      </c>
      <c r="B4258" s="3">
        <f t="shared" si="200"/>
        <v>2025</v>
      </c>
      <c r="C4258" t="str">
        <f t="shared" si="198"/>
        <v>2024-2025</v>
      </c>
      <c r="D4258" t="s">
        <v>147</v>
      </c>
      <c r="E4258" t="s">
        <v>69</v>
      </c>
      <c r="F4258" t="str">
        <f t="shared" si="199"/>
        <v>Tasmania</v>
      </c>
      <c r="G4258" t="s">
        <v>70</v>
      </c>
      <c r="H4258">
        <v>7018</v>
      </c>
      <c r="I4258" t="s">
        <v>11</v>
      </c>
      <c r="J4258" t="s">
        <v>71</v>
      </c>
      <c r="K4258" t="s">
        <v>150</v>
      </c>
      <c r="L4258" t="s">
        <v>18</v>
      </c>
      <c r="M4258" s="5">
        <v>3332.7200000000003</v>
      </c>
    </row>
    <row r="4259" spans="1:13" x14ac:dyDescent="0.15">
      <c r="A4259" s="2">
        <v>45180</v>
      </c>
      <c r="B4259" s="3">
        <f t="shared" si="200"/>
        <v>2024</v>
      </c>
      <c r="C4259" t="str">
        <f t="shared" si="198"/>
        <v>2023-2024</v>
      </c>
      <c r="D4259" t="s">
        <v>148</v>
      </c>
      <c r="E4259" t="s">
        <v>108</v>
      </c>
      <c r="F4259" t="str">
        <f t="shared" si="199"/>
        <v>Victoria</v>
      </c>
      <c r="G4259" t="s">
        <v>45</v>
      </c>
      <c r="H4259">
        <v>3018</v>
      </c>
      <c r="I4259" t="s">
        <v>11</v>
      </c>
      <c r="J4259" t="s">
        <v>46</v>
      </c>
      <c r="K4259" t="s">
        <v>152</v>
      </c>
      <c r="L4259" t="s">
        <v>13</v>
      </c>
      <c r="M4259" s="5">
        <v>3341.2700000000009</v>
      </c>
    </row>
    <row r="4260" spans="1:13" x14ac:dyDescent="0.15">
      <c r="A4260" s="2">
        <v>45481</v>
      </c>
      <c r="B4260" s="3">
        <f t="shared" si="200"/>
        <v>2025</v>
      </c>
      <c r="C4260" t="str">
        <f t="shared" si="198"/>
        <v>2024-2025</v>
      </c>
      <c r="D4260" t="s">
        <v>147</v>
      </c>
      <c r="E4260" t="s">
        <v>73</v>
      </c>
      <c r="F4260" t="str">
        <f t="shared" si="199"/>
        <v>Victoria</v>
      </c>
      <c r="G4260" t="s">
        <v>45</v>
      </c>
      <c r="H4260">
        <v>3136</v>
      </c>
      <c r="I4260" t="s">
        <v>11</v>
      </c>
      <c r="J4260" t="s">
        <v>63</v>
      </c>
      <c r="K4260" t="s">
        <v>151</v>
      </c>
      <c r="L4260" t="s">
        <v>21</v>
      </c>
      <c r="M4260" s="5">
        <v>3343.95</v>
      </c>
    </row>
    <row r="4261" spans="1:13" x14ac:dyDescent="0.15">
      <c r="A4261" s="2">
        <v>45549</v>
      </c>
      <c r="B4261" s="3">
        <f t="shared" si="200"/>
        <v>2025</v>
      </c>
      <c r="C4261" t="str">
        <f t="shared" si="198"/>
        <v>2024-2025</v>
      </c>
      <c r="D4261" t="s">
        <v>147</v>
      </c>
      <c r="E4261" t="s">
        <v>131</v>
      </c>
      <c r="F4261" t="str">
        <f t="shared" si="199"/>
        <v>Western Australia</v>
      </c>
      <c r="G4261" t="s">
        <v>48</v>
      </c>
      <c r="H4261">
        <v>6530</v>
      </c>
      <c r="I4261" t="s">
        <v>11</v>
      </c>
      <c r="J4261" t="s">
        <v>77</v>
      </c>
      <c r="K4261" t="s">
        <v>152</v>
      </c>
      <c r="L4261" t="s">
        <v>13</v>
      </c>
      <c r="M4261" s="5">
        <v>3344.7700000000013</v>
      </c>
    </row>
    <row r="4262" spans="1:13" x14ac:dyDescent="0.15">
      <c r="A4262" s="2">
        <v>45649</v>
      </c>
      <c r="B4262" s="3">
        <f t="shared" si="200"/>
        <v>2025</v>
      </c>
      <c r="C4262" t="str">
        <f t="shared" si="198"/>
        <v>2024-2025</v>
      </c>
      <c r="D4262" t="s">
        <v>147</v>
      </c>
      <c r="E4262" t="s">
        <v>65</v>
      </c>
      <c r="F4262" t="str">
        <f t="shared" si="199"/>
        <v>New South Wales</v>
      </c>
      <c r="G4262" t="s">
        <v>10</v>
      </c>
      <c r="H4262">
        <v>2541</v>
      </c>
      <c r="I4262" t="s">
        <v>11</v>
      </c>
      <c r="J4262" t="s">
        <v>58</v>
      </c>
      <c r="K4262" t="s">
        <v>152</v>
      </c>
      <c r="L4262" t="s">
        <v>13</v>
      </c>
      <c r="M4262" s="5">
        <v>3350.6400000000012</v>
      </c>
    </row>
    <row r="4263" spans="1:13" x14ac:dyDescent="0.15">
      <c r="A4263" s="2">
        <v>44990</v>
      </c>
      <c r="B4263" s="3">
        <f t="shared" si="200"/>
        <v>2023</v>
      </c>
      <c r="C4263" t="str">
        <f t="shared" si="198"/>
        <v>2022-2023</v>
      </c>
      <c r="D4263" t="s">
        <v>147</v>
      </c>
      <c r="E4263" t="s">
        <v>113</v>
      </c>
      <c r="F4263" t="str">
        <f t="shared" si="199"/>
        <v>Queensland</v>
      </c>
      <c r="G4263" t="s">
        <v>35</v>
      </c>
      <c r="H4263">
        <v>4215</v>
      </c>
      <c r="I4263" t="s">
        <v>11</v>
      </c>
      <c r="J4263" t="s">
        <v>104</v>
      </c>
      <c r="K4263" t="s">
        <v>151</v>
      </c>
      <c r="L4263" t="s">
        <v>21</v>
      </c>
      <c r="M4263" s="5">
        <v>3350.8000000000006</v>
      </c>
    </row>
    <row r="4264" spans="1:13" x14ac:dyDescent="0.15">
      <c r="A4264" s="2">
        <v>45081</v>
      </c>
      <c r="B4264" s="3">
        <f t="shared" si="200"/>
        <v>2023</v>
      </c>
      <c r="C4264" t="str">
        <f t="shared" si="198"/>
        <v>2022-2023</v>
      </c>
      <c r="D4264" t="s">
        <v>148</v>
      </c>
      <c r="E4264" t="s">
        <v>124</v>
      </c>
      <c r="F4264" t="str">
        <f t="shared" si="199"/>
        <v>New South Wales</v>
      </c>
      <c r="G4264" t="s">
        <v>10</v>
      </c>
      <c r="H4264">
        <v>2015</v>
      </c>
      <c r="I4264" t="s">
        <v>11</v>
      </c>
      <c r="J4264" t="s">
        <v>12</v>
      </c>
      <c r="K4264" t="s">
        <v>152</v>
      </c>
      <c r="L4264" t="s">
        <v>13</v>
      </c>
      <c r="M4264" s="5">
        <v>3351.8200000000033</v>
      </c>
    </row>
    <row r="4265" spans="1:13" x14ac:dyDescent="0.15">
      <c r="A4265" s="2">
        <v>45080</v>
      </c>
      <c r="B4265" s="3">
        <f t="shared" si="200"/>
        <v>2023</v>
      </c>
      <c r="C4265" t="str">
        <f t="shared" si="198"/>
        <v>2022-2023</v>
      </c>
      <c r="D4265" t="s">
        <v>147</v>
      </c>
      <c r="E4265" t="s">
        <v>24</v>
      </c>
      <c r="F4265" t="str">
        <f t="shared" si="199"/>
        <v>New South Wales</v>
      </c>
      <c r="G4265" t="s">
        <v>10</v>
      </c>
      <c r="H4265">
        <v>2795</v>
      </c>
      <c r="I4265" t="s">
        <v>11</v>
      </c>
      <c r="J4265" t="s">
        <v>25</v>
      </c>
      <c r="K4265" t="s">
        <v>151</v>
      </c>
      <c r="L4265" t="s">
        <v>21</v>
      </c>
      <c r="M4265" s="5">
        <v>3355.05</v>
      </c>
    </row>
    <row r="4266" spans="1:13" x14ac:dyDescent="0.15">
      <c r="A4266" s="2">
        <v>45183</v>
      </c>
      <c r="B4266" s="3">
        <f t="shared" si="200"/>
        <v>2024</v>
      </c>
      <c r="C4266" t="str">
        <f t="shared" si="198"/>
        <v>2023-2024</v>
      </c>
      <c r="D4266" t="s">
        <v>147</v>
      </c>
      <c r="E4266" t="s">
        <v>42</v>
      </c>
      <c r="F4266" t="str">
        <f t="shared" si="199"/>
        <v>Queensland</v>
      </c>
      <c r="G4266" t="s">
        <v>35</v>
      </c>
      <c r="H4266">
        <v>4053</v>
      </c>
      <c r="I4266" t="s">
        <v>11</v>
      </c>
      <c r="J4266" t="s">
        <v>43</v>
      </c>
      <c r="K4266" t="s">
        <v>152</v>
      </c>
      <c r="L4266" t="s">
        <v>13</v>
      </c>
      <c r="M4266" s="5">
        <v>3372.2800000000025</v>
      </c>
    </row>
    <row r="4267" spans="1:13" x14ac:dyDescent="0.15">
      <c r="A4267" s="2">
        <v>45482</v>
      </c>
      <c r="B4267" s="3">
        <f t="shared" si="200"/>
        <v>2025</v>
      </c>
      <c r="C4267" t="str">
        <f t="shared" si="198"/>
        <v>2024-2025</v>
      </c>
      <c r="D4267" t="s">
        <v>147</v>
      </c>
      <c r="E4267" t="s">
        <v>145</v>
      </c>
      <c r="F4267" t="str">
        <f t="shared" si="199"/>
        <v>New South Wales</v>
      </c>
      <c r="G4267" t="s">
        <v>10</v>
      </c>
      <c r="H4267">
        <v>2101</v>
      </c>
      <c r="I4267" t="s">
        <v>11</v>
      </c>
      <c r="J4267" t="s">
        <v>27</v>
      </c>
      <c r="K4267" t="s">
        <v>155</v>
      </c>
      <c r="L4267" t="s">
        <v>20</v>
      </c>
      <c r="M4267" s="5">
        <v>3377.2000000000007</v>
      </c>
    </row>
    <row r="4268" spans="1:13" x14ac:dyDescent="0.15">
      <c r="A4268" s="2">
        <v>45344</v>
      </c>
      <c r="B4268" s="3">
        <f t="shared" si="200"/>
        <v>2024</v>
      </c>
      <c r="C4268" t="str">
        <f t="shared" si="198"/>
        <v>2023-2024</v>
      </c>
      <c r="D4268" t="s">
        <v>147</v>
      </c>
      <c r="E4268" t="s">
        <v>115</v>
      </c>
      <c r="F4268" t="str">
        <f t="shared" si="199"/>
        <v>Western Australia</v>
      </c>
      <c r="G4268" t="s">
        <v>48</v>
      </c>
      <c r="H4268">
        <v>6280</v>
      </c>
      <c r="I4268" t="s">
        <v>11</v>
      </c>
      <c r="J4268" t="s">
        <v>94</v>
      </c>
      <c r="K4268" t="s">
        <v>150</v>
      </c>
      <c r="L4268" t="s">
        <v>18</v>
      </c>
      <c r="M4268" s="5">
        <v>3397.3100000000004</v>
      </c>
    </row>
    <row r="4269" spans="1:13" x14ac:dyDescent="0.15">
      <c r="A4269" s="2">
        <v>45584</v>
      </c>
      <c r="B4269" s="3">
        <f t="shared" si="200"/>
        <v>2025</v>
      </c>
      <c r="C4269" t="str">
        <f t="shared" si="198"/>
        <v>2024-2025</v>
      </c>
      <c r="D4269" t="s">
        <v>147</v>
      </c>
      <c r="E4269" t="s">
        <v>24</v>
      </c>
      <c r="F4269" t="str">
        <f t="shared" si="199"/>
        <v>New South Wales</v>
      </c>
      <c r="G4269" t="s">
        <v>10</v>
      </c>
      <c r="H4269">
        <v>2795</v>
      </c>
      <c r="I4269" t="s">
        <v>11</v>
      </c>
      <c r="J4269" t="s">
        <v>25</v>
      </c>
      <c r="K4269" t="s">
        <v>152</v>
      </c>
      <c r="L4269" t="s">
        <v>13</v>
      </c>
      <c r="M4269" s="5">
        <v>3399.2300000000018</v>
      </c>
    </row>
    <row r="4270" spans="1:13" x14ac:dyDescent="0.15">
      <c r="A4270" s="2">
        <v>45450</v>
      </c>
      <c r="B4270" s="3">
        <f t="shared" si="200"/>
        <v>2024</v>
      </c>
      <c r="C4270" t="str">
        <f t="shared" si="198"/>
        <v>2023-2024</v>
      </c>
      <c r="D4270" t="s">
        <v>147</v>
      </c>
      <c r="E4270" t="s">
        <v>114</v>
      </c>
      <c r="F4270" t="str">
        <f t="shared" si="199"/>
        <v>Victoria</v>
      </c>
      <c r="G4270" t="s">
        <v>45</v>
      </c>
      <c r="H4270">
        <v>3551</v>
      </c>
      <c r="I4270" t="s">
        <v>11</v>
      </c>
      <c r="J4270" t="s">
        <v>60</v>
      </c>
      <c r="K4270" t="s">
        <v>152</v>
      </c>
      <c r="L4270" t="s">
        <v>13</v>
      </c>
      <c r="M4270" s="5">
        <v>3415.0300000000016</v>
      </c>
    </row>
    <row r="4271" spans="1:13" x14ac:dyDescent="0.15">
      <c r="A4271" s="2">
        <v>45362</v>
      </c>
      <c r="B4271" s="3">
        <f t="shared" si="200"/>
        <v>2024</v>
      </c>
      <c r="C4271" t="str">
        <f t="shared" si="198"/>
        <v>2023-2024</v>
      </c>
      <c r="D4271" t="s">
        <v>147</v>
      </c>
      <c r="E4271" t="s">
        <v>129</v>
      </c>
      <c r="F4271" t="str">
        <f t="shared" si="199"/>
        <v>Tasmania</v>
      </c>
      <c r="G4271" t="s">
        <v>70</v>
      </c>
      <c r="H4271">
        <v>7010</v>
      </c>
      <c r="I4271" t="s">
        <v>11</v>
      </c>
      <c r="J4271" t="s">
        <v>71</v>
      </c>
      <c r="K4271" t="s">
        <v>150</v>
      </c>
      <c r="L4271" t="s">
        <v>18</v>
      </c>
      <c r="M4271" s="5">
        <v>3417.23</v>
      </c>
    </row>
    <row r="4272" spans="1:13" x14ac:dyDescent="0.15">
      <c r="A4272" s="2">
        <v>45604</v>
      </c>
      <c r="B4272" s="3">
        <f t="shared" si="200"/>
        <v>2025</v>
      </c>
      <c r="C4272" t="str">
        <f t="shared" si="198"/>
        <v>2024-2025</v>
      </c>
      <c r="D4272" t="s">
        <v>147</v>
      </c>
      <c r="E4272" t="s">
        <v>107</v>
      </c>
      <c r="F4272" t="str">
        <f t="shared" si="199"/>
        <v>Queensland</v>
      </c>
      <c r="G4272" t="s">
        <v>35</v>
      </c>
      <c r="H4272">
        <v>4220</v>
      </c>
      <c r="I4272" t="s">
        <v>11</v>
      </c>
      <c r="J4272" t="s">
        <v>104</v>
      </c>
      <c r="K4272" t="s">
        <v>150</v>
      </c>
      <c r="L4272" t="s">
        <v>18</v>
      </c>
      <c r="M4272" s="5">
        <v>3443.64</v>
      </c>
    </row>
    <row r="4273" spans="1:13" x14ac:dyDescent="0.15">
      <c r="A4273" s="2">
        <v>45393</v>
      </c>
      <c r="B4273" s="3">
        <f t="shared" si="200"/>
        <v>2024</v>
      </c>
      <c r="C4273" t="str">
        <f t="shared" si="198"/>
        <v>2023-2024</v>
      </c>
      <c r="D4273" t="s">
        <v>147</v>
      </c>
      <c r="E4273" t="s">
        <v>135</v>
      </c>
      <c r="F4273" t="str">
        <f t="shared" si="199"/>
        <v>Victoria</v>
      </c>
      <c r="G4273" t="s">
        <v>45</v>
      </c>
      <c r="H4273">
        <v>3550</v>
      </c>
      <c r="I4273" t="s">
        <v>11</v>
      </c>
      <c r="J4273" t="s">
        <v>60</v>
      </c>
      <c r="K4273" t="s">
        <v>152</v>
      </c>
      <c r="L4273" t="s">
        <v>13</v>
      </c>
      <c r="M4273" s="5">
        <v>3453.170000000001</v>
      </c>
    </row>
    <row r="4274" spans="1:13" x14ac:dyDescent="0.15">
      <c r="A4274" s="2">
        <v>45130</v>
      </c>
      <c r="B4274" s="3">
        <f t="shared" si="200"/>
        <v>2024</v>
      </c>
      <c r="C4274" t="str">
        <f t="shared" si="198"/>
        <v>2023-2024</v>
      </c>
      <c r="D4274" t="s">
        <v>147</v>
      </c>
      <c r="E4274" t="s">
        <v>64</v>
      </c>
      <c r="F4274" t="str">
        <f t="shared" si="199"/>
        <v>Victoria</v>
      </c>
      <c r="G4274" t="s">
        <v>45</v>
      </c>
      <c r="H4274">
        <v>3199</v>
      </c>
      <c r="I4274" t="s">
        <v>11</v>
      </c>
      <c r="J4274" t="s">
        <v>63</v>
      </c>
      <c r="K4274" t="s">
        <v>150</v>
      </c>
      <c r="L4274" t="s">
        <v>18</v>
      </c>
      <c r="M4274" s="5">
        <v>3458.11</v>
      </c>
    </row>
    <row r="4275" spans="1:13" x14ac:dyDescent="0.15">
      <c r="A4275" s="2">
        <v>45180</v>
      </c>
      <c r="B4275" s="3">
        <f t="shared" si="200"/>
        <v>2024</v>
      </c>
      <c r="C4275" t="str">
        <f t="shared" si="198"/>
        <v>2023-2024</v>
      </c>
      <c r="D4275" t="s">
        <v>147</v>
      </c>
      <c r="E4275" t="s">
        <v>98</v>
      </c>
      <c r="F4275" t="str">
        <f t="shared" si="199"/>
        <v>Victoria</v>
      </c>
      <c r="G4275" t="s">
        <v>45</v>
      </c>
      <c r="H4275">
        <v>3429</v>
      </c>
      <c r="I4275" t="s">
        <v>11</v>
      </c>
      <c r="J4275" t="s">
        <v>60</v>
      </c>
      <c r="K4275" t="s">
        <v>150</v>
      </c>
      <c r="L4275" t="s">
        <v>18</v>
      </c>
      <c r="M4275" s="5">
        <v>3460.1899999999991</v>
      </c>
    </row>
    <row r="4276" spans="1:13" x14ac:dyDescent="0.15">
      <c r="A4276" s="2">
        <v>45003</v>
      </c>
      <c r="B4276" s="3">
        <f t="shared" si="200"/>
        <v>2023</v>
      </c>
      <c r="C4276" t="str">
        <f t="shared" si="198"/>
        <v>2022-2023</v>
      </c>
      <c r="D4276" t="s">
        <v>147</v>
      </c>
      <c r="E4276" t="s">
        <v>109</v>
      </c>
      <c r="F4276" t="str">
        <f t="shared" si="199"/>
        <v>New South Wales</v>
      </c>
      <c r="G4276" t="s">
        <v>10</v>
      </c>
      <c r="H4276">
        <v>2480</v>
      </c>
      <c r="I4276" t="s">
        <v>11</v>
      </c>
      <c r="J4276" t="s">
        <v>68</v>
      </c>
      <c r="K4276" t="s">
        <v>151</v>
      </c>
      <c r="L4276" t="s">
        <v>21</v>
      </c>
      <c r="M4276" s="5">
        <v>3460.9100000000003</v>
      </c>
    </row>
    <row r="4277" spans="1:13" x14ac:dyDescent="0.15">
      <c r="A4277" s="2">
        <v>45305</v>
      </c>
      <c r="B4277" s="3">
        <f t="shared" si="200"/>
        <v>2024</v>
      </c>
      <c r="C4277" t="str">
        <f t="shared" si="198"/>
        <v>2023-2024</v>
      </c>
      <c r="D4277" t="s">
        <v>148</v>
      </c>
      <c r="E4277" t="s">
        <v>40</v>
      </c>
      <c r="F4277" t="str">
        <f t="shared" si="199"/>
        <v>New South Wales</v>
      </c>
      <c r="G4277" t="s">
        <v>10</v>
      </c>
      <c r="H4277">
        <v>2116</v>
      </c>
      <c r="I4277" t="s">
        <v>11</v>
      </c>
      <c r="J4277" t="s">
        <v>27</v>
      </c>
      <c r="K4277" t="s">
        <v>151</v>
      </c>
      <c r="L4277" t="s">
        <v>21</v>
      </c>
      <c r="M4277" s="5">
        <v>3464.83</v>
      </c>
    </row>
    <row r="4278" spans="1:13" x14ac:dyDescent="0.15">
      <c r="A4278" s="2">
        <v>45379</v>
      </c>
      <c r="B4278" s="3">
        <f t="shared" si="200"/>
        <v>2024</v>
      </c>
      <c r="C4278" t="str">
        <f t="shared" si="198"/>
        <v>2023-2024</v>
      </c>
      <c r="D4278" t="s">
        <v>147</v>
      </c>
      <c r="E4278" t="s">
        <v>109</v>
      </c>
      <c r="F4278" t="str">
        <f t="shared" si="199"/>
        <v>New South Wales</v>
      </c>
      <c r="G4278" t="s">
        <v>10</v>
      </c>
      <c r="H4278">
        <v>2480</v>
      </c>
      <c r="I4278" t="s">
        <v>11</v>
      </c>
      <c r="J4278" t="s">
        <v>68</v>
      </c>
      <c r="K4278" t="s">
        <v>149</v>
      </c>
      <c r="L4278" t="s">
        <v>15</v>
      </c>
      <c r="M4278" s="5">
        <v>3467.9799999999996</v>
      </c>
    </row>
    <row r="4279" spans="1:13" x14ac:dyDescent="0.15">
      <c r="A4279" s="2">
        <v>45209</v>
      </c>
      <c r="B4279" s="3">
        <f t="shared" si="200"/>
        <v>2024</v>
      </c>
      <c r="C4279" t="str">
        <f t="shared" si="198"/>
        <v>2023-2024</v>
      </c>
      <c r="D4279" t="s">
        <v>147</v>
      </c>
      <c r="E4279" t="s">
        <v>114</v>
      </c>
      <c r="F4279" t="str">
        <f t="shared" si="199"/>
        <v>Victoria</v>
      </c>
      <c r="G4279" t="s">
        <v>45</v>
      </c>
      <c r="H4279">
        <v>3551</v>
      </c>
      <c r="I4279" t="s">
        <v>11</v>
      </c>
      <c r="J4279" t="s">
        <v>60</v>
      </c>
      <c r="K4279" t="s">
        <v>149</v>
      </c>
      <c r="L4279" t="s">
        <v>15</v>
      </c>
      <c r="M4279" s="5">
        <v>3473.19</v>
      </c>
    </row>
    <row r="4280" spans="1:13" x14ac:dyDescent="0.15">
      <c r="A4280" s="2">
        <v>45581</v>
      </c>
      <c r="B4280" s="3">
        <f t="shared" si="200"/>
        <v>2025</v>
      </c>
      <c r="C4280" t="str">
        <f t="shared" si="198"/>
        <v>2024-2025</v>
      </c>
      <c r="D4280" t="s">
        <v>147</v>
      </c>
      <c r="E4280" t="s">
        <v>131</v>
      </c>
      <c r="F4280" t="str">
        <f t="shared" si="199"/>
        <v>Western Australia</v>
      </c>
      <c r="G4280" t="s">
        <v>48</v>
      </c>
      <c r="H4280">
        <v>6530</v>
      </c>
      <c r="I4280" t="s">
        <v>11</v>
      </c>
      <c r="J4280" t="s">
        <v>77</v>
      </c>
      <c r="K4280" t="s">
        <v>150</v>
      </c>
      <c r="L4280" t="s">
        <v>18</v>
      </c>
      <c r="M4280" s="5">
        <v>3474.51</v>
      </c>
    </row>
    <row r="4281" spans="1:13" x14ac:dyDescent="0.15">
      <c r="A4281" s="2">
        <v>45372</v>
      </c>
      <c r="B4281" s="3">
        <f t="shared" si="200"/>
        <v>2024</v>
      </c>
      <c r="C4281" t="str">
        <f t="shared" si="198"/>
        <v>2023-2024</v>
      </c>
      <c r="D4281" t="s">
        <v>147</v>
      </c>
      <c r="E4281" t="s">
        <v>9</v>
      </c>
      <c r="F4281" t="str">
        <f t="shared" si="199"/>
        <v>New South Wales</v>
      </c>
      <c r="G4281" t="s">
        <v>10</v>
      </c>
      <c r="H4281">
        <v>2067</v>
      </c>
      <c r="I4281" t="s">
        <v>11</v>
      </c>
      <c r="J4281" t="s">
        <v>12</v>
      </c>
      <c r="K4281" t="s">
        <v>155</v>
      </c>
      <c r="L4281" t="s">
        <v>20</v>
      </c>
      <c r="M4281" s="5">
        <v>3492.9100000000008</v>
      </c>
    </row>
    <row r="4282" spans="1:13" x14ac:dyDescent="0.15">
      <c r="A4282" s="2">
        <v>45522</v>
      </c>
      <c r="B4282" s="3">
        <f t="shared" si="200"/>
        <v>2025</v>
      </c>
      <c r="C4282" t="str">
        <f t="shared" si="198"/>
        <v>2024-2025</v>
      </c>
      <c r="D4282" t="s">
        <v>147</v>
      </c>
      <c r="E4282" t="s">
        <v>66</v>
      </c>
      <c r="F4282" t="str">
        <f t="shared" si="199"/>
        <v>South Australia</v>
      </c>
      <c r="G4282" t="s">
        <v>32</v>
      </c>
      <c r="H4282">
        <v>5169</v>
      </c>
      <c r="I4282" t="s">
        <v>11</v>
      </c>
      <c r="J4282" t="s">
        <v>33</v>
      </c>
      <c r="K4282" t="s">
        <v>150</v>
      </c>
      <c r="L4282" t="s">
        <v>18</v>
      </c>
      <c r="M4282" s="5">
        <v>3516.87</v>
      </c>
    </row>
    <row r="4283" spans="1:13" x14ac:dyDescent="0.15">
      <c r="A4283" s="2">
        <v>45085</v>
      </c>
      <c r="B4283" s="3">
        <f t="shared" si="200"/>
        <v>2023</v>
      </c>
      <c r="C4283" t="str">
        <f t="shared" si="198"/>
        <v>2022-2023</v>
      </c>
      <c r="D4283" t="s">
        <v>147</v>
      </c>
      <c r="E4283" t="s">
        <v>132</v>
      </c>
      <c r="F4283" t="str">
        <f t="shared" si="199"/>
        <v>New South Wales</v>
      </c>
      <c r="G4283" t="s">
        <v>10</v>
      </c>
      <c r="H4283">
        <v>2800</v>
      </c>
      <c r="I4283" t="s">
        <v>11</v>
      </c>
      <c r="J4283" t="s">
        <v>25</v>
      </c>
      <c r="K4283" t="s">
        <v>151</v>
      </c>
      <c r="L4283" t="s">
        <v>21</v>
      </c>
      <c r="M4283" s="5">
        <v>3557.7900000000009</v>
      </c>
    </row>
    <row r="4284" spans="1:13" x14ac:dyDescent="0.15">
      <c r="A4284" s="2">
        <v>45002</v>
      </c>
      <c r="B4284" s="3">
        <f t="shared" si="200"/>
        <v>2023</v>
      </c>
      <c r="C4284" t="str">
        <f t="shared" si="198"/>
        <v>2022-2023</v>
      </c>
      <c r="D4284" t="s">
        <v>147</v>
      </c>
      <c r="E4284" t="s">
        <v>112</v>
      </c>
      <c r="F4284" t="str">
        <f t="shared" si="199"/>
        <v>Victoria</v>
      </c>
      <c r="G4284" t="s">
        <v>45</v>
      </c>
      <c r="H4284">
        <v>3076</v>
      </c>
      <c r="I4284" t="s">
        <v>11</v>
      </c>
      <c r="J4284" t="s">
        <v>46</v>
      </c>
      <c r="K4284" t="s">
        <v>150</v>
      </c>
      <c r="L4284" t="s">
        <v>18</v>
      </c>
      <c r="M4284" s="5">
        <v>3579.119999999999</v>
      </c>
    </row>
    <row r="4285" spans="1:13" x14ac:dyDescent="0.15">
      <c r="A4285" s="2">
        <v>45232</v>
      </c>
      <c r="B4285" s="3">
        <f t="shared" si="200"/>
        <v>2024</v>
      </c>
      <c r="C4285" t="str">
        <f t="shared" si="198"/>
        <v>2023-2024</v>
      </c>
      <c r="D4285" t="s">
        <v>147</v>
      </c>
      <c r="E4285" t="s">
        <v>138</v>
      </c>
      <c r="F4285" t="str">
        <f t="shared" si="199"/>
        <v>Queensland</v>
      </c>
      <c r="G4285" t="s">
        <v>35</v>
      </c>
      <c r="H4285">
        <v>4558</v>
      </c>
      <c r="I4285" t="s">
        <v>11</v>
      </c>
      <c r="J4285" t="s">
        <v>120</v>
      </c>
      <c r="K4285" t="s">
        <v>152</v>
      </c>
      <c r="L4285" t="s">
        <v>13</v>
      </c>
      <c r="M4285" s="5">
        <v>3581.9900000000021</v>
      </c>
    </row>
    <row r="4286" spans="1:13" x14ac:dyDescent="0.15">
      <c r="A4286" s="2">
        <v>45464</v>
      </c>
      <c r="B4286" s="3">
        <f t="shared" si="200"/>
        <v>2024</v>
      </c>
      <c r="C4286" t="str">
        <f t="shared" si="198"/>
        <v>2023-2024</v>
      </c>
      <c r="D4286" t="s">
        <v>147</v>
      </c>
      <c r="E4286" t="s">
        <v>117</v>
      </c>
      <c r="F4286" t="str">
        <f t="shared" si="199"/>
        <v>Queensland</v>
      </c>
      <c r="G4286" t="s">
        <v>35</v>
      </c>
      <c r="H4286">
        <v>4119</v>
      </c>
      <c r="I4286" t="s">
        <v>11</v>
      </c>
      <c r="J4286" t="s">
        <v>43</v>
      </c>
      <c r="K4286" t="s">
        <v>150</v>
      </c>
      <c r="L4286" t="s">
        <v>18</v>
      </c>
      <c r="M4286" s="5">
        <v>3603.14</v>
      </c>
    </row>
    <row r="4287" spans="1:13" x14ac:dyDescent="0.15">
      <c r="A4287" s="2">
        <v>45636</v>
      </c>
      <c r="B4287" s="3">
        <f t="shared" si="200"/>
        <v>2025</v>
      </c>
      <c r="C4287" t="str">
        <f t="shared" si="198"/>
        <v>2024-2025</v>
      </c>
      <c r="D4287" t="s">
        <v>147</v>
      </c>
      <c r="E4287" t="s">
        <v>42</v>
      </c>
      <c r="F4287" t="str">
        <f t="shared" si="199"/>
        <v>Queensland</v>
      </c>
      <c r="G4287" t="s">
        <v>35</v>
      </c>
      <c r="H4287">
        <v>4053</v>
      </c>
      <c r="I4287" t="s">
        <v>11</v>
      </c>
      <c r="J4287" t="s">
        <v>43</v>
      </c>
      <c r="K4287" t="s">
        <v>149</v>
      </c>
      <c r="L4287" t="s">
        <v>15</v>
      </c>
      <c r="M4287" s="5">
        <v>3603.7299999999996</v>
      </c>
    </row>
    <row r="4288" spans="1:13" x14ac:dyDescent="0.15">
      <c r="A4288" s="2">
        <v>45353</v>
      </c>
      <c r="B4288" s="3">
        <f t="shared" si="200"/>
        <v>2024</v>
      </c>
      <c r="C4288" t="str">
        <f t="shared" si="198"/>
        <v>2023-2024</v>
      </c>
      <c r="D4288" t="s">
        <v>147</v>
      </c>
      <c r="E4288" t="s">
        <v>42</v>
      </c>
      <c r="F4288" t="str">
        <f t="shared" si="199"/>
        <v>Queensland</v>
      </c>
      <c r="G4288" t="s">
        <v>35</v>
      </c>
      <c r="H4288">
        <v>4053</v>
      </c>
      <c r="I4288" t="s">
        <v>11</v>
      </c>
      <c r="J4288" t="s">
        <v>43</v>
      </c>
      <c r="K4288" t="s">
        <v>151</v>
      </c>
      <c r="L4288" t="s">
        <v>21</v>
      </c>
      <c r="M4288" s="5">
        <v>3625.08</v>
      </c>
    </row>
    <row r="4289" spans="1:13" x14ac:dyDescent="0.15">
      <c r="A4289" s="2">
        <v>45366</v>
      </c>
      <c r="B4289" s="3">
        <f t="shared" si="200"/>
        <v>2024</v>
      </c>
      <c r="C4289" t="str">
        <f t="shared" si="198"/>
        <v>2023-2024</v>
      </c>
      <c r="D4289" t="s">
        <v>147</v>
      </c>
      <c r="E4289" t="s">
        <v>145</v>
      </c>
      <c r="F4289" t="str">
        <f t="shared" si="199"/>
        <v>New South Wales</v>
      </c>
      <c r="G4289" t="s">
        <v>10</v>
      </c>
      <c r="H4289">
        <v>2101</v>
      </c>
      <c r="I4289" t="s">
        <v>11</v>
      </c>
      <c r="J4289" t="s">
        <v>27</v>
      </c>
      <c r="K4289" t="s">
        <v>154</v>
      </c>
      <c r="L4289" t="s">
        <v>14</v>
      </c>
      <c r="M4289" s="5">
        <v>3650.8499999999995</v>
      </c>
    </row>
    <row r="4290" spans="1:13" x14ac:dyDescent="0.15">
      <c r="A4290" s="2">
        <v>45607</v>
      </c>
      <c r="B4290" s="3">
        <f t="shared" si="200"/>
        <v>2025</v>
      </c>
      <c r="C4290" t="str">
        <f t="shared" ref="C4290:C4353" si="201">IF(MONTH(A4290) &gt;= 7, YEAR(A4290) &amp; "-" &amp; YEAR(A4290) + 1, YEAR(A4290) - 1 &amp; "-" &amp; YEAR(A4290))</f>
        <v>2024-2025</v>
      </c>
      <c r="D4290" t="s">
        <v>147</v>
      </c>
      <c r="E4290" t="s">
        <v>24</v>
      </c>
      <c r="F4290" t="str">
        <f t="shared" ref="F4290:F4353" si="202">IF(G4290="WA","Western Australia",
IF(G4290="NSW","New South Wales",
IF(G4290="QLD","Queensland",
IF(G4290="VIC","Victoria",
IF(G4290="TAS","Tasmania",
IF(G4290="SA","South Australia",
IF(G4290="NT","Northern Territory",
IF(G4290="ACT","Australian Capital Territory",G4290))))))))</f>
        <v>New South Wales</v>
      </c>
      <c r="G4290" t="s">
        <v>10</v>
      </c>
      <c r="H4290">
        <v>2795</v>
      </c>
      <c r="I4290" t="s">
        <v>11</v>
      </c>
      <c r="J4290" t="s">
        <v>25</v>
      </c>
      <c r="K4290" t="s">
        <v>150</v>
      </c>
      <c r="L4290" t="s">
        <v>18</v>
      </c>
      <c r="M4290" s="5">
        <v>3668.8999999999992</v>
      </c>
    </row>
    <row r="4291" spans="1:13" x14ac:dyDescent="0.15">
      <c r="A4291" s="2">
        <v>45165</v>
      </c>
      <c r="B4291" s="3">
        <f t="shared" ref="B4291:B4354" si="203">IF(MONTH(A4291)&gt;=7,YEAR(A4291)+1,YEAR(A4291))</f>
        <v>2024</v>
      </c>
      <c r="C4291" t="str">
        <f t="shared" si="201"/>
        <v>2023-2024</v>
      </c>
      <c r="D4291" t="s">
        <v>147</v>
      </c>
      <c r="E4291" t="s">
        <v>113</v>
      </c>
      <c r="F4291" t="str">
        <f t="shared" si="202"/>
        <v>Queensland</v>
      </c>
      <c r="G4291" t="s">
        <v>35</v>
      </c>
      <c r="H4291">
        <v>4215</v>
      </c>
      <c r="I4291" t="s">
        <v>11</v>
      </c>
      <c r="J4291" t="s">
        <v>104</v>
      </c>
      <c r="K4291" t="s">
        <v>149</v>
      </c>
      <c r="L4291" t="s">
        <v>15</v>
      </c>
      <c r="M4291" s="5">
        <v>3673.19</v>
      </c>
    </row>
    <row r="4292" spans="1:13" x14ac:dyDescent="0.15">
      <c r="A4292" s="2">
        <v>45304</v>
      </c>
      <c r="B4292" s="3">
        <f t="shared" si="203"/>
        <v>2024</v>
      </c>
      <c r="C4292" t="str">
        <f t="shared" si="201"/>
        <v>2023-2024</v>
      </c>
      <c r="D4292" t="s">
        <v>148</v>
      </c>
      <c r="E4292" t="s">
        <v>78</v>
      </c>
      <c r="F4292" t="str">
        <f t="shared" si="202"/>
        <v>New South Wales</v>
      </c>
      <c r="G4292" t="s">
        <v>10</v>
      </c>
      <c r="H4292">
        <v>2350</v>
      </c>
      <c r="I4292" t="s">
        <v>11</v>
      </c>
      <c r="J4292" t="s">
        <v>68</v>
      </c>
      <c r="K4292" t="s">
        <v>150</v>
      </c>
      <c r="L4292" t="s">
        <v>18</v>
      </c>
      <c r="M4292" s="5">
        <v>3688.2400000000002</v>
      </c>
    </row>
    <row r="4293" spans="1:13" x14ac:dyDescent="0.15">
      <c r="A4293" s="2">
        <v>45509</v>
      </c>
      <c r="B4293" s="3">
        <f t="shared" si="203"/>
        <v>2025</v>
      </c>
      <c r="C4293" t="str">
        <f t="shared" si="201"/>
        <v>2024-2025</v>
      </c>
      <c r="D4293" t="s">
        <v>148</v>
      </c>
      <c r="E4293" t="s">
        <v>78</v>
      </c>
      <c r="F4293" t="str">
        <f t="shared" si="202"/>
        <v>New South Wales</v>
      </c>
      <c r="G4293" t="s">
        <v>10</v>
      </c>
      <c r="H4293">
        <v>2350</v>
      </c>
      <c r="I4293" t="s">
        <v>11</v>
      </c>
      <c r="J4293" t="s">
        <v>68</v>
      </c>
      <c r="K4293" t="s">
        <v>152</v>
      </c>
      <c r="L4293" t="s">
        <v>13</v>
      </c>
      <c r="M4293" s="5">
        <v>3713.3600000000024</v>
      </c>
    </row>
    <row r="4294" spans="1:13" x14ac:dyDescent="0.15">
      <c r="A4294" s="2">
        <v>45170</v>
      </c>
      <c r="B4294" s="3">
        <f t="shared" si="203"/>
        <v>2024</v>
      </c>
      <c r="C4294" t="str">
        <f t="shared" si="201"/>
        <v>2023-2024</v>
      </c>
      <c r="D4294" t="s">
        <v>147</v>
      </c>
      <c r="E4294" t="s">
        <v>61</v>
      </c>
      <c r="F4294" t="str">
        <f t="shared" si="202"/>
        <v>New South Wales</v>
      </c>
      <c r="G4294" t="s">
        <v>10</v>
      </c>
      <c r="H4294">
        <v>2539</v>
      </c>
      <c r="I4294" t="s">
        <v>11</v>
      </c>
      <c r="J4294" t="s">
        <v>58</v>
      </c>
      <c r="K4294" t="s">
        <v>150</v>
      </c>
      <c r="L4294" t="s">
        <v>18</v>
      </c>
      <c r="M4294" s="5">
        <v>3731.6399999999994</v>
      </c>
    </row>
    <row r="4295" spans="1:13" x14ac:dyDescent="0.15">
      <c r="A4295" s="2">
        <v>45432</v>
      </c>
      <c r="B4295" s="3">
        <f t="shared" si="203"/>
        <v>2024</v>
      </c>
      <c r="C4295" t="str">
        <f t="shared" si="201"/>
        <v>2023-2024</v>
      </c>
      <c r="D4295" t="s">
        <v>147</v>
      </c>
      <c r="E4295" t="s">
        <v>109</v>
      </c>
      <c r="F4295" t="str">
        <f t="shared" si="202"/>
        <v>New South Wales</v>
      </c>
      <c r="G4295" t="s">
        <v>10</v>
      </c>
      <c r="H4295">
        <v>2480</v>
      </c>
      <c r="I4295" t="s">
        <v>11</v>
      </c>
      <c r="J4295" t="s">
        <v>68</v>
      </c>
      <c r="K4295" t="s">
        <v>152</v>
      </c>
      <c r="L4295" t="s">
        <v>13</v>
      </c>
      <c r="M4295" s="5">
        <v>3740.5200000000023</v>
      </c>
    </row>
    <row r="4296" spans="1:13" x14ac:dyDescent="0.15">
      <c r="A4296" s="2">
        <v>45107</v>
      </c>
      <c r="B4296" s="3">
        <f t="shared" si="203"/>
        <v>2023</v>
      </c>
      <c r="C4296" t="str">
        <f t="shared" si="201"/>
        <v>2022-2023</v>
      </c>
      <c r="D4296" t="s">
        <v>147</v>
      </c>
      <c r="E4296" t="s">
        <v>126</v>
      </c>
      <c r="F4296" t="str">
        <f t="shared" si="202"/>
        <v>Queensland</v>
      </c>
      <c r="G4296" t="s">
        <v>35</v>
      </c>
      <c r="H4296">
        <v>4551</v>
      </c>
      <c r="I4296" t="s">
        <v>11</v>
      </c>
      <c r="J4296" t="s">
        <v>120</v>
      </c>
      <c r="K4296" t="s">
        <v>150</v>
      </c>
      <c r="L4296" t="s">
        <v>18</v>
      </c>
      <c r="M4296" s="5">
        <v>3745.4799999999991</v>
      </c>
    </row>
    <row r="4297" spans="1:13" x14ac:dyDescent="0.15">
      <c r="A4297" s="2">
        <v>44972</v>
      </c>
      <c r="B4297" s="3">
        <f t="shared" si="203"/>
        <v>2023</v>
      </c>
      <c r="C4297" t="str">
        <f t="shared" si="201"/>
        <v>2022-2023</v>
      </c>
      <c r="D4297" t="s">
        <v>147</v>
      </c>
      <c r="E4297" t="s">
        <v>99</v>
      </c>
      <c r="F4297" t="str">
        <f t="shared" si="202"/>
        <v>Victoria</v>
      </c>
      <c r="G4297" t="s">
        <v>45</v>
      </c>
      <c r="H4297">
        <v>3148</v>
      </c>
      <c r="I4297" t="s">
        <v>11</v>
      </c>
      <c r="J4297" t="s">
        <v>63</v>
      </c>
      <c r="K4297" t="s">
        <v>151</v>
      </c>
      <c r="L4297" t="s">
        <v>21</v>
      </c>
      <c r="M4297" s="5">
        <v>3753.87</v>
      </c>
    </row>
    <row r="4298" spans="1:13" x14ac:dyDescent="0.15">
      <c r="A4298" s="2">
        <v>45344</v>
      </c>
      <c r="B4298" s="3">
        <f t="shared" si="203"/>
        <v>2024</v>
      </c>
      <c r="C4298" t="str">
        <f t="shared" si="201"/>
        <v>2023-2024</v>
      </c>
      <c r="D4298" t="s">
        <v>147</v>
      </c>
      <c r="E4298" t="s">
        <v>92</v>
      </c>
      <c r="F4298" t="str">
        <f t="shared" si="202"/>
        <v>Queensland</v>
      </c>
      <c r="G4298" t="s">
        <v>35</v>
      </c>
      <c r="H4298">
        <v>4068</v>
      </c>
      <c r="I4298" t="s">
        <v>11</v>
      </c>
      <c r="J4298" t="s">
        <v>43</v>
      </c>
      <c r="K4298" t="s">
        <v>152</v>
      </c>
      <c r="L4298" t="s">
        <v>13</v>
      </c>
      <c r="M4298" s="5">
        <v>3761.3200000000006</v>
      </c>
    </row>
    <row r="4299" spans="1:13" x14ac:dyDescent="0.15">
      <c r="A4299" s="2">
        <v>45123</v>
      </c>
      <c r="B4299" s="3">
        <f t="shared" si="203"/>
        <v>2024</v>
      </c>
      <c r="C4299" t="str">
        <f t="shared" si="201"/>
        <v>2023-2024</v>
      </c>
      <c r="D4299" t="s">
        <v>147</v>
      </c>
      <c r="E4299" t="s">
        <v>143</v>
      </c>
      <c r="F4299" t="str">
        <f t="shared" si="202"/>
        <v>New South Wales</v>
      </c>
      <c r="G4299" t="s">
        <v>10</v>
      </c>
      <c r="H4299">
        <v>2154</v>
      </c>
      <c r="I4299" t="s">
        <v>11</v>
      </c>
      <c r="J4299" t="s">
        <v>27</v>
      </c>
      <c r="K4299" t="s">
        <v>152</v>
      </c>
      <c r="L4299" t="s">
        <v>13</v>
      </c>
      <c r="M4299" s="5">
        <v>3762.8000000000015</v>
      </c>
    </row>
    <row r="4300" spans="1:13" x14ac:dyDescent="0.15">
      <c r="A4300" s="2">
        <v>45306</v>
      </c>
      <c r="B4300" s="3">
        <f t="shared" si="203"/>
        <v>2024</v>
      </c>
      <c r="C4300" t="str">
        <f t="shared" si="201"/>
        <v>2023-2024</v>
      </c>
      <c r="D4300" t="s">
        <v>147</v>
      </c>
      <c r="E4300" t="s">
        <v>138</v>
      </c>
      <c r="F4300" t="str">
        <f t="shared" si="202"/>
        <v>Queensland</v>
      </c>
      <c r="G4300" t="s">
        <v>35</v>
      </c>
      <c r="H4300">
        <v>4558</v>
      </c>
      <c r="I4300" t="s">
        <v>11</v>
      </c>
      <c r="J4300" t="s">
        <v>120</v>
      </c>
      <c r="K4300" t="s">
        <v>151</v>
      </c>
      <c r="L4300" t="s">
        <v>21</v>
      </c>
      <c r="M4300" s="5">
        <v>3763.5100000000007</v>
      </c>
    </row>
    <row r="4301" spans="1:13" x14ac:dyDescent="0.15">
      <c r="A4301" s="2">
        <v>45302</v>
      </c>
      <c r="B4301" s="3">
        <f t="shared" si="203"/>
        <v>2024</v>
      </c>
      <c r="C4301" t="str">
        <f t="shared" si="201"/>
        <v>2023-2024</v>
      </c>
      <c r="D4301" t="s">
        <v>147</v>
      </c>
      <c r="E4301" t="s">
        <v>132</v>
      </c>
      <c r="F4301" t="str">
        <f t="shared" si="202"/>
        <v>New South Wales</v>
      </c>
      <c r="G4301" t="s">
        <v>10</v>
      </c>
      <c r="H4301">
        <v>2800</v>
      </c>
      <c r="I4301" t="s">
        <v>11</v>
      </c>
      <c r="J4301" t="s">
        <v>25</v>
      </c>
      <c r="K4301" t="s">
        <v>151</v>
      </c>
      <c r="L4301" t="s">
        <v>21</v>
      </c>
      <c r="M4301" s="5">
        <v>3773.6500000000005</v>
      </c>
    </row>
    <row r="4302" spans="1:13" x14ac:dyDescent="0.15">
      <c r="A4302" s="2">
        <v>45090</v>
      </c>
      <c r="B4302" s="3">
        <f t="shared" si="203"/>
        <v>2023</v>
      </c>
      <c r="C4302" t="str">
        <f t="shared" si="201"/>
        <v>2022-2023</v>
      </c>
      <c r="D4302" t="s">
        <v>147</v>
      </c>
      <c r="E4302" t="s">
        <v>57</v>
      </c>
      <c r="F4302" t="str">
        <f t="shared" si="202"/>
        <v>New South Wales</v>
      </c>
      <c r="G4302" t="s">
        <v>10</v>
      </c>
      <c r="H4302">
        <v>2560</v>
      </c>
      <c r="I4302" t="s">
        <v>11</v>
      </c>
      <c r="J4302" t="s">
        <v>58</v>
      </c>
      <c r="K4302" t="s">
        <v>155</v>
      </c>
      <c r="L4302" t="s">
        <v>20</v>
      </c>
      <c r="M4302" s="5">
        <v>3776.9799999999996</v>
      </c>
    </row>
    <row r="4303" spans="1:13" x14ac:dyDescent="0.15">
      <c r="A4303" s="2">
        <v>45641</v>
      </c>
      <c r="B4303" s="3">
        <f t="shared" si="203"/>
        <v>2025</v>
      </c>
      <c r="C4303" t="str">
        <f t="shared" si="201"/>
        <v>2024-2025</v>
      </c>
      <c r="D4303" t="s">
        <v>147</v>
      </c>
      <c r="E4303" t="s">
        <v>123</v>
      </c>
      <c r="F4303" t="str">
        <f t="shared" si="202"/>
        <v>Western Australia</v>
      </c>
      <c r="G4303" t="s">
        <v>48</v>
      </c>
      <c r="H4303">
        <v>6109</v>
      </c>
      <c r="I4303" t="s">
        <v>11</v>
      </c>
      <c r="J4303" t="s">
        <v>94</v>
      </c>
      <c r="K4303" t="s">
        <v>150</v>
      </c>
      <c r="L4303" t="s">
        <v>18</v>
      </c>
      <c r="M4303" s="5">
        <v>3793.35</v>
      </c>
    </row>
    <row r="4304" spans="1:13" x14ac:dyDescent="0.15">
      <c r="A4304" s="2">
        <v>45401</v>
      </c>
      <c r="B4304" s="3">
        <f t="shared" si="203"/>
        <v>2024</v>
      </c>
      <c r="C4304" t="str">
        <f t="shared" si="201"/>
        <v>2023-2024</v>
      </c>
      <c r="D4304" t="s">
        <v>147</v>
      </c>
      <c r="E4304" t="s">
        <v>31</v>
      </c>
      <c r="F4304" t="str">
        <f t="shared" si="202"/>
        <v>South Australia</v>
      </c>
      <c r="G4304" t="s">
        <v>32</v>
      </c>
      <c r="H4304">
        <v>5168</v>
      </c>
      <c r="I4304" t="s">
        <v>11</v>
      </c>
      <c r="J4304" t="s">
        <v>33</v>
      </c>
      <c r="K4304" t="s">
        <v>150</v>
      </c>
      <c r="L4304" t="s">
        <v>18</v>
      </c>
      <c r="M4304" s="5">
        <v>3831.5299999999997</v>
      </c>
    </row>
    <row r="4305" spans="1:13" x14ac:dyDescent="0.15">
      <c r="A4305" s="2">
        <v>45509</v>
      </c>
      <c r="B4305" s="3">
        <f t="shared" si="203"/>
        <v>2025</v>
      </c>
      <c r="C4305" t="str">
        <f t="shared" si="201"/>
        <v>2024-2025</v>
      </c>
      <c r="D4305" t="s">
        <v>148</v>
      </c>
      <c r="E4305" t="s">
        <v>44</v>
      </c>
      <c r="F4305" t="str">
        <f t="shared" si="202"/>
        <v>Victoria</v>
      </c>
      <c r="G4305" t="s">
        <v>45</v>
      </c>
      <c r="H4305">
        <v>3066</v>
      </c>
      <c r="I4305" t="s">
        <v>11</v>
      </c>
      <c r="J4305" t="s">
        <v>46</v>
      </c>
      <c r="K4305" t="s">
        <v>150</v>
      </c>
      <c r="L4305" t="s">
        <v>18</v>
      </c>
      <c r="M4305" s="5">
        <v>3852.2499999999995</v>
      </c>
    </row>
    <row r="4306" spans="1:13" x14ac:dyDescent="0.15">
      <c r="A4306" s="2">
        <v>45154</v>
      </c>
      <c r="B4306" s="3">
        <f t="shared" si="203"/>
        <v>2024</v>
      </c>
      <c r="C4306" t="str">
        <f t="shared" si="201"/>
        <v>2023-2024</v>
      </c>
      <c r="D4306" t="s">
        <v>148</v>
      </c>
      <c r="E4306" t="s">
        <v>40</v>
      </c>
      <c r="F4306" t="str">
        <f t="shared" si="202"/>
        <v>New South Wales</v>
      </c>
      <c r="G4306" t="s">
        <v>10</v>
      </c>
      <c r="H4306">
        <v>2116</v>
      </c>
      <c r="I4306" t="s">
        <v>11</v>
      </c>
      <c r="J4306" t="s">
        <v>27</v>
      </c>
      <c r="K4306" t="s">
        <v>151</v>
      </c>
      <c r="L4306" t="s">
        <v>21</v>
      </c>
      <c r="M4306" s="5">
        <v>3856.9400000000005</v>
      </c>
    </row>
    <row r="4307" spans="1:13" x14ac:dyDescent="0.15">
      <c r="A4307" s="2">
        <v>45271</v>
      </c>
      <c r="B4307" s="3">
        <f t="shared" si="203"/>
        <v>2024</v>
      </c>
      <c r="C4307" t="str">
        <f t="shared" si="201"/>
        <v>2023-2024</v>
      </c>
      <c r="D4307" t="s">
        <v>147</v>
      </c>
      <c r="E4307" t="s">
        <v>126</v>
      </c>
      <c r="F4307" t="str">
        <f t="shared" si="202"/>
        <v>Queensland</v>
      </c>
      <c r="G4307" t="s">
        <v>35</v>
      </c>
      <c r="H4307">
        <v>4551</v>
      </c>
      <c r="I4307" t="s">
        <v>11</v>
      </c>
      <c r="J4307" t="s">
        <v>120</v>
      </c>
      <c r="K4307" t="s">
        <v>151</v>
      </c>
      <c r="L4307" t="s">
        <v>21</v>
      </c>
      <c r="M4307" s="5">
        <v>3857.2400000000002</v>
      </c>
    </row>
    <row r="4308" spans="1:13" x14ac:dyDescent="0.15">
      <c r="A4308" s="2">
        <v>45289</v>
      </c>
      <c r="B4308" s="3">
        <f t="shared" si="203"/>
        <v>2024</v>
      </c>
      <c r="C4308" t="str">
        <f t="shared" si="201"/>
        <v>2023-2024</v>
      </c>
      <c r="D4308" t="s">
        <v>147</v>
      </c>
      <c r="E4308" t="s">
        <v>24</v>
      </c>
      <c r="F4308" t="str">
        <f t="shared" si="202"/>
        <v>New South Wales</v>
      </c>
      <c r="G4308" t="s">
        <v>10</v>
      </c>
      <c r="H4308">
        <v>2795</v>
      </c>
      <c r="I4308" t="s">
        <v>11</v>
      </c>
      <c r="J4308" t="s">
        <v>25</v>
      </c>
      <c r="K4308" t="s">
        <v>149</v>
      </c>
      <c r="L4308" t="s">
        <v>15</v>
      </c>
      <c r="M4308" s="5">
        <v>3864.9400000000005</v>
      </c>
    </row>
    <row r="4309" spans="1:13" x14ac:dyDescent="0.15">
      <c r="A4309" s="2">
        <v>45058</v>
      </c>
      <c r="B4309" s="3">
        <f t="shared" si="203"/>
        <v>2023</v>
      </c>
      <c r="C4309" t="str">
        <f t="shared" si="201"/>
        <v>2022-2023</v>
      </c>
      <c r="D4309" t="s">
        <v>147</v>
      </c>
      <c r="E4309" t="s">
        <v>99</v>
      </c>
      <c r="F4309" t="str">
        <f t="shared" si="202"/>
        <v>Victoria</v>
      </c>
      <c r="G4309" t="s">
        <v>45</v>
      </c>
      <c r="H4309">
        <v>3148</v>
      </c>
      <c r="I4309" t="s">
        <v>11</v>
      </c>
      <c r="J4309" t="s">
        <v>63</v>
      </c>
      <c r="K4309" t="s">
        <v>152</v>
      </c>
      <c r="L4309" t="s">
        <v>13</v>
      </c>
      <c r="M4309" s="5">
        <v>3867.6000000000026</v>
      </c>
    </row>
    <row r="4310" spans="1:13" x14ac:dyDescent="0.15">
      <c r="A4310" s="2">
        <v>45507</v>
      </c>
      <c r="B4310" s="3">
        <f t="shared" si="203"/>
        <v>2025</v>
      </c>
      <c r="C4310" t="str">
        <f t="shared" si="201"/>
        <v>2024-2025</v>
      </c>
      <c r="D4310" t="s">
        <v>147</v>
      </c>
      <c r="E4310" t="s">
        <v>139</v>
      </c>
      <c r="F4310" t="str">
        <f t="shared" si="202"/>
        <v>New South Wales</v>
      </c>
      <c r="G4310" t="s">
        <v>10</v>
      </c>
      <c r="H4310">
        <v>2020</v>
      </c>
      <c r="I4310" t="s">
        <v>11</v>
      </c>
      <c r="J4310" t="s">
        <v>12</v>
      </c>
      <c r="K4310" t="s">
        <v>149</v>
      </c>
      <c r="L4310" t="s">
        <v>15</v>
      </c>
      <c r="M4310" s="5">
        <v>3870.9900000000025</v>
      </c>
    </row>
    <row r="4311" spans="1:13" x14ac:dyDescent="0.15">
      <c r="A4311" s="2">
        <v>45385</v>
      </c>
      <c r="B4311" s="3">
        <f t="shared" si="203"/>
        <v>2024</v>
      </c>
      <c r="C4311" t="str">
        <f t="shared" si="201"/>
        <v>2023-2024</v>
      </c>
      <c r="D4311" t="s">
        <v>147</v>
      </c>
      <c r="E4311" t="s">
        <v>81</v>
      </c>
      <c r="F4311" t="str">
        <f t="shared" si="202"/>
        <v>New South Wales</v>
      </c>
      <c r="G4311" t="s">
        <v>10</v>
      </c>
      <c r="H4311">
        <v>2485</v>
      </c>
      <c r="I4311" t="s">
        <v>11</v>
      </c>
      <c r="J4311" t="s">
        <v>68</v>
      </c>
      <c r="K4311" t="s">
        <v>150</v>
      </c>
      <c r="L4311" t="s">
        <v>18</v>
      </c>
      <c r="M4311" s="5">
        <v>3874.62</v>
      </c>
    </row>
    <row r="4312" spans="1:13" x14ac:dyDescent="0.15">
      <c r="A4312" s="2">
        <v>44951</v>
      </c>
      <c r="B4312" s="3">
        <f t="shared" si="203"/>
        <v>2023</v>
      </c>
      <c r="C4312" t="str">
        <f t="shared" si="201"/>
        <v>2022-2023</v>
      </c>
      <c r="D4312" t="s">
        <v>147</v>
      </c>
      <c r="E4312" t="s">
        <v>115</v>
      </c>
      <c r="F4312" t="str">
        <f t="shared" si="202"/>
        <v>Western Australia</v>
      </c>
      <c r="G4312" t="s">
        <v>48</v>
      </c>
      <c r="H4312">
        <v>6280</v>
      </c>
      <c r="I4312" t="s">
        <v>11</v>
      </c>
      <c r="J4312" t="s">
        <v>94</v>
      </c>
      <c r="K4312" t="s">
        <v>151</v>
      </c>
      <c r="L4312" t="s">
        <v>21</v>
      </c>
      <c r="M4312" s="5">
        <v>3893.05</v>
      </c>
    </row>
    <row r="4313" spans="1:13" x14ac:dyDescent="0.15">
      <c r="A4313" s="2">
        <v>45191</v>
      </c>
      <c r="B4313" s="3">
        <f t="shared" si="203"/>
        <v>2024</v>
      </c>
      <c r="C4313" t="str">
        <f t="shared" si="201"/>
        <v>2023-2024</v>
      </c>
      <c r="D4313" t="s">
        <v>147</v>
      </c>
      <c r="E4313" t="s">
        <v>146</v>
      </c>
      <c r="F4313" t="str">
        <f t="shared" si="202"/>
        <v>Victoria</v>
      </c>
      <c r="G4313" t="s">
        <v>45</v>
      </c>
      <c r="H4313">
        <v>3353</v>
      </c>
      <c r="I4313" t="s">
        <v>11</v>
      </c>
      <c r="J4313" t="s">
        <v>60</v>
      </c>
      <c r="K4313" t="s">
        <v>152</v>
      </c>
      <c r="L4313" t="s">
        <v>13</v>
      </c>
      <c r="M4313" s="5">
        <v>3911.4000000000019</v>
      </c>
    </row>
    <row r="4314" spans="1:13" x14ac:dyDescent="0.15">
      <c r="A4314" s="2">
        <v>45278</v>
      </c>
      <c r="B4314" s="3">
        <f t="shared" si="203"/>
        <v>2024</v>
      </c>
      <c r="C4314" t="str">
        <f t="shared" si="201"/>
        <v>2023-2024</v>
      </c>
      <c r="D4314" t="s">
        <v>147</v>
      </c>
      <c r="E4314" t="s">
        <v>135</v>
      </c>
      <c r="F4314" t="str">
        <f t="shared" si="202"/>
        <v>Victoria</v>
      </c>
      <c r="G4314" t="s">
        <v>45</v>
      </c>
      <c r="H4314">
        <v>3550</v>
      </c>
      <c r="I4314" t="s">
        <v>11</v>
      </c>
      <c r="J4314" t="s">
        <v>60</v>
      </c>
      <c r="K4314" t="s">
        <v>153</v>
      </c>
      <c r="L4314" t="s">
        <v>16</v>
      </c>
      <c r="M4314" s="5">
        <v>3914.42</v>
      </c>
    </row>
    <row r="4315" spans="1:13" x14ac:dyDescent="0.15">
      <c r="A4315" s="2">
        <v>45166</v>
      </c>
      <c r="B4315" s="3">
        <f t="shared" si="203"/>
        <v>2024</v>
      </c>
      <c r="C4315" t="str">
        <f t="shared" si="201"/>
        <v>2023-2024</v>
      </c>
      <c r="D4315" t="s">
        <v>147</v>
      </c>
      <c r="E4315" t="s">
        <v>91</v>
      </c>
      <c r="F4315" t="str">
        <f t="shared" si="202"/>
        <v>Victoria</v>
      </c>
      <c r="G4315" t="s">
        <v>45</v>
      </c>
      <c r="H4315">
        <v>3690</v>
      </c>
      <c r="I4315" t="s">
        <v>11</v>
      </c>
      <c r="J4315" t="s">
        <v>55</v>
      </c>
      <c r="K4315" t="s">
        <v>150</v>
      </c>
      <c r="L4315" t="s">
        <v>18</v>
      </c>
      <c r="M4315" s="5">
        <v>3964.38</v>
      </c>
    </row>
    <row r="4316" spans="1:13" x14ac:dyDescent="0.15">
      <c r="A4316" s="2">
        <v>45305</v>
      </c>
      <c r="B4316" s="3">
        <f t="shared" si="203"/>
        <v>2024</v>
      </c>
      <c r="C4316" t="str">
        <f t="shared" si="201"/>
        <v>2023-2024</v>
      </c>
      <c r="D4316" t="s">
        <v>147</v>
      </c>
      <c r="E4316" t="s">
        <v>115</v>
      </c>
      <c r="F4316" t="str">
        <f t="shared" si="202"/>
        <v>Western Australia</v>
      </c>
      <c r="G4316" t="s">
        <v>48</v>
      </c>
      <c r="H4316">
        <v>6280</v>
      </c>
      <c r="I4316" t="s">
        <v>11</v>
      </c>
      <c r="J4316" t="s">
        <v>94</v>
      </c>
      <c r="K4316" t="s">
        <v>152</v>
      </c>
      <c r="L4316" t="s">
        <v>13</v>
      </c>
      <c r="M4316" s="5">
        <v>3969.2400000000021</v>
      </c>
    </row>
    <row r="4317" spans="1:13" x14ac:dyDescent="0.15">
      <c r="A4317" s="2">
        <v>44987</v>
      </c>
      <c r="B4317" s="3">
        <f t="shared" si="203"/>
        <v>2023</v>
      </c>
      <c r="C4317" t="str">
        <f t="shared" si="201"/>
        <v>2022-2023</v>
      </c>
      <c r="D4317" t="s">
        <v>147</v>
      </c>
      <c r="E4317" t="s">
        <v>137</v>
      </c>
      <c r="F4317" t="str">
        <f t="shared" si="202"/>
        <v>New South Wales</v>
      </c>
      <c r="G4317" t="s">
        <v>10</v>
      </c>
      <c r="H4317">
        <v>2031</v>
      </c>
      <c r="I4317" t="s">
        <v>11</v>
      </c>
      <c r="J4317" t="s">
        <v>12</v>
      </c>
      <c r="K4317" t="s">
        <v>150</v>
      </c>
      <c r="L4317" t="s">
        <v>18</v>
      </c>
      <c r="M4317" s="5">
        <v>3979.8100000000004</v>
      </c>
    </row>
    <row r="4318" spans="1:13" x14ac:dyDescent="0.15">
      <c r="A4318" s="2">
        <v>45619</v>
      </c>
      <c r="B4318" s="3">
        <f t="shared" si="203"/>
        <v>2025</v>
      </c>
      <c r="C4318" t="str">
        <f t="shared" si="201"/>
        <v>2024-2025</v>
      </c>
      <c r="D4318" t="s">
        <v>148</v>
      </c>
      <c r="E4318" t="s">
        <v>40</v>
      </c>
      <c r="F4318" t="str">
        <f t="shared" si="202"/>
        <v>New South Wales</v>
      </c>
      <c r="G4318" t="s">
        <v>10</v>
      </c>
      <c r="H4318">
        <v>2116</v>
      </c>
      <c r="I4318" t="s">
        <v>11</v>
      </c>
      <c r="J4318" t="s">
        <v>27</v>
      </c>
      <c r="K4318" t="s">
        <v>149</v>
      </c>
      <c r="L4318" t="s">
        <v>15</v>
      </c>
      <c r="M4318" s="5">
        <v>3985.06</v>
      </c>
    </row>
    <row r="4319" spans="1:13" x14ac:dyDescent="0.15">
      <c r="A4319" s="2">
        <v>45085</v>
      </c>
      <c r="B4319" s="3">
        <f t="shared" si="203"/>
        <v>2023</v>
      </c>
      <c r="C4319" t="str">
        <f t="shared" si="201"/>
        <v>2022-2023</v>
      </c>
      <c r="D4319" t="s">
        <v>147</v>
      </c>
      <c r="E4319" t="s">
        <v>87</v>
      </c>
      <c r="F4319" t="str">
        <f t="shared" si="202"/>
        <v>New South Wales</v>
      </c>
      <c r="G4319" t="s">
        <v>10</v>
      </c>
      <c r="H4319">
        <v>2790</v>
      </c>
      <c r="I4319" t="s">
        <v>11</v>
      </c>
      <c r="J4319" t="s">
        <v>25</v>
      </c>
      <c r="K4319" t="s">
        <v>150</v>
      </c>
      <c r="L4319" t="s">
        <v>18</v>
      </c>
      <c r="M4319" s="5">
        <v>3988.85</v>
      </c>
    </row>
    <row r="4320" spans="1:13" x14ac:dyDescent="0.15">
      <c r="A4320" s="2">
        <v>45643</v>
      </c>
      <c r="B4320" s="3">
        <f t="shared" si="203"/>
        <v>2025</v>
      </c>
      <c r="C4320" t="str">
        <f t="shared" si="201"/>
        <v>2024-2025</v>
      </c>
      <c r="D4320" t="s">
        <v>148</v>
      </c>
      <c r="E4320" t="s">
        <v>44</v>
      </c>
      <c r="F4320" t="str">
        <f t="shared" si="202"/>
        <v>Victoria</v>
      </c>
      <c r="G4320" t="s">
        <v>45</v>
      </c>
      <c r="H4320">
        <v>3066</v>
      </c>
      <c r="I4320" t="s">
        <v>11</v>
      </c>
      <c r="J4320" t="s">
        <v>46</v>
      </c>
      <c r="K4320" t="s">
        <v>152</v>
      </c>
      <c r="L4320" t="s">
        <v>13</v>
      </c>
      <c r="M4320" s="5">
        <v>3990.0600000000036</v>
      </c>
    </row>
    <row r="4321" spans="1:13" x14ac:dyDescent="0.15">
      <c r="A4321" s="2">
        <v>44996</v>
      </c>
      <c r="B4321" s="3">
        <f t="shared" si="203"/>
        <v>2023</v>
      </c>
      <c r="C4321" t="str">
        <f t="shared" si="201"/>
        <v>2022-2023</v>
      </c>
      <c r="D4321" t="s">
        <v>147</v>
      </c>
      <c r="E4321" t="s">
        <v>136</v>
      </c>
      <c r="F4321" t="str">
        <f t="shared" si="202"/>
        <v>Victoria</v>
      </c>
      <c r="G4321" t="s">
        <v>45</v>
      </c>
      <c r="H4321">
        <v>3175</v>
      </c>
      <c r="I4321" t="s">
        <v>11</v>
      </c>
      <c r="J4321" t="s">
        <v>63</v>
      </c>
      <c r="K4321" t="s">
        <v>152</v>
      </c>
      <c r="L4321" t="s">
        <v>13</v>
      </c>
      <c r="M4321" s="5">
        <v>4015.2300000000014</v>
      </c>
    </row>
    <row r="4322" spans="1:13" x14ac:dyDescent="0.15">
      <c r="A4322" s="2">
        <v>45027</v>
      </c>
      <c r="B4322" s="3">
        <f t="shared" si="203"/>
        <v>2023</v>
      </c>
      <c r="C4322" t="str">
        <f t="shared" si="201"/>
        <v>2022-2023</v>
      </c>
      <c r="D4322" t="s">
        <v>147</v>
      </c>
      <c r="E4322" t="s">
        <v>99</v>
      </c>
      <c r="F4322" t="str">
        <f t="shared" si="202"/>
        <v>Victoria</v>
      </c>
      <c r="G4322" t="s">
        <v>45</v>
      </c>
      <c r="H4322">
        <v>3148</v>
      </c>
      <c r="I4322" t="s">
        <v>11</v>
      </c>
      <c r="J4322" t="s">
        <v>63</v>
      </c>
      <c r="K4322" t="s">
        <v>152</v>
      </c>
      <c r="L4322" t="s">
        <v>13</v>
      </c>
      <c r="M4322" s="5">
        <v>4040.8800000000015</v>
      </c>
    </row>
    <row r="4323" spans="1:13" x14ac:dyDescent="0.15">
      <c r="A4323" s="2">
        <v>45626</v>
      </c>
      <c r="B4323" s="3">
        <f t="shared" si="203"/>
        <v>2025</v>
      </c>
      <c r="C4323" t="str">
        <f t="shared" si="201"/>
        <v>2024-2025</v>
      </c>
      <c r="D4323" t="s">
        <v>148</v>
      </c>
      <c r="E4323" t="s">
        <v>78</v>
      </c>
      <c r="F4323" t="str">
        <f t="shared" si="202"/>
        <v>New South Wales</v>
      </c>
      <c r="G4323" t="s">
        <v>10</v>
      </c>
      <c r="H4323">
        <v>2350</v>
      </c>
      <c r="I4323" t="s">
        <v>11</v>
      </c>
      <c r="J4323" t="s">
        <v>68</v>
      </c>
      <c r="K4323" t="s">
        <v>151</v>
      </c>
      <c r="L4323" t="s">
        <v>21</v>
      </c>
      <c r="M4323" s="5">
        <v>4041.0700000000006</v>
      </c>
    </row>
    <row r="4324" spans="1:13" x14ac:dyDescent="0.15">
      <c r="A4324" s="2">
        <v>45645</v>
      </c>
      <c r="B4324" s="3">
        <f t="shared" si="203"/>
        <v>2025</v>
      </c>
      <c r="C4324" t="str">
        <f t="shared" si="201"/>
        <v>2024-2025</v>
      </c>
      <c r="D4324" t="s">
        <v>147</v>
      </c>
      <c r="E4324" t="s">
        <v>109</v>
      </c>
      <c r="F4324" t="str">
        <f t="shared" si="202"/>
        <v>New South Wales</v>
      </c>
      <c r="G4324" t="s">
        <v>10</v>
      </c>
      <c r="H4324">
        <v>2480</v>
      </c>
      <c r="I4324" t="s">
        <v>11</v>
      </c>
      <c r="J4324" t="s">
        <v>68</v>
      </c>
      <c r="K4324" t="s">
        <v>152</v>
      </c>
      <c r="L4324" t="s">
        <v>13</v>
      </c>
      <c r="M4324" s="5">
        <v>4042.0500000000029</v>
      </c>
    </row>
    <row r="4325" spans="1:13" x14ac:dyDescent="0.15">
      <c r="A4325" s="2">
        <v>45167</v>
      </c>
      <c r="B4325" s="3">
        <f t="shared" si="203"/>
        <v>2024</v>
      </c>
      <c r="C4325" t="str">
        <f t="shared" si="201"/>
        <v>2023-2024</v>
      </c>
      <c r="D4325" t="s">
        <v>147</v>
      </c>
      <c r="E4325" t="s">
        <v>112</v>
      </c>
      <c r="F4325" t="str">
        <f t="shared" si="202"/>
        <v>Victoria</v>
      </c>
      <c r="G4325" t="s">
        <v>45</v>
      </c>
      <c r="H4325">
        <v>3076</v>
      </c>
      <c r="I4325" t="s">
        <v>11</v>
      </c>
      <c r="J4325" t="s">
        <v>46</v>
      </c>
      <c r="K4325" t="s">
        <v>151</v>
      </c>
      <c r="L4325" t="s">
        <v>21</v>
      </c>
      <c r="M4325" s="5">
        <v>4044.6700000000005</v>
      </c>
    </row>
    <row r="4326" spans="1:13" x14ac:dyDescent="0.15">
      <c r="A4326" s="2">
        <v>45100</v>
      </c>
      <c r="B4326" s="3">
        <f t="shared" si="203"/>
        <v>2023</v>
      </c>
      <c r="C4326" t="str">
        <f t="shared" si="201"/>
        <v>2022-2023</v>
      </c>
      <c r="D4326" t="s">
        <v>147</v>
      </c>
      <c r="E4326" t="s">
        <v>92</v>
      </c>
      <c r="F4326" t="str">
        <f t="shared" si="202"/>
        <v>Queensland</v>
      </c>
      <c r="G4326" t="s">
        <v>35</v>
      </c>
      <c r="H4326">
        <v>4068</v>
      </c>
      <c r="I4326" t="s">
        <v>11</v>
      </c>
      <c r="J4326" t="s">
        <v>43</v>
      </c>
      <c r="K4326" t="s">
        <v>152</v>
      </c>
      <c r="L4326" t="s">
        <v>13</v>
      </c>
      <c r="M4326" s="5">
        <v>4044.6900000000023</v>
      </c>
    </row>
    <row r="4327" spans="1:13" x14ac:dyDescent="0.15">
      <c r="A4327" s="2">
        <v>45396</v>
      </c>
      <c r="B4327" s="3">
        <f t="shared" si="203"/>
        <v>2024</v>
      </c>
      <c r="C4327" t="str">
        <f t="shared" si="201"/>
        <v>2023-2024</v>
      </c>
      <c r="D4327" t="s">
        <v>147</v>
      </c>
      <c r="E4327" t="s">
        <v>122</v>
      </c>
      <c r="F4327" t="str">
        <f t="shared" si="202"/>
        <v>New South Wales</v>
      </c>
      <c r="G4327" t="s">
        <v>10</v>
      </c>
      <c r="H4327">
        <v>2650</v>
      </c>
      <c r="I4327" t="s">
        <v>11</v>
      </c>
      <c r="J4327" t="s">
        <v>25</v>
      </c>
      <c r="K4327" t="s">
        <v>150</v>
      </c>
      <c r="L4327" t="s">
        <v>18</v>
      </c>
      <c r="M4327" s="5">
        <v>4052.4399999999996</v>
      </c>
    </row>
    <row r="4328" spans="1:13" x14ac:dyDescent="0.15">
      <c r="A4328" s="2">
        <v>45138</v>
      </c>
      <c r="B4328" s="3">
        <f t="shared" si="203"/>
        <v>2024</v>
      </c>
      <c r="C4328" t="str">
        <f t="shared" si="201"/>
        <v>2023-2024</v>
      </c>
      <c r="D4328" t="s">
        <v>147</v>
      </c>
      <c r="E4328" t="s">
        <v>145</v>
      </c>
      <c r="F4328" t="str">
        <f t="shared" si="202"/>
        <v>New South Wales</v>
      </c>
      <c r="G4328" t="s">
        <v>10</v>
      </c>
      <c r="H4328">
        <v>2101</v>
      </c>
      <c r="I4328" t="s">
        <v>11</v>
      </c>
      <c r="J4328" t="s">
        <v>27</v>
      </c>
      <c r="K4328" t="s">
        <v>152</v>
      </c>
      <c r="L4328" t="s">
        <v>13</v>
      </c>
      <c r="M4328" s="5">
        <v>4062.0000000000027</v>
      </c>
    </row>
    <row r="4329" spans="1:13" x14ac:dyDescent="0.15">
      <c r="A4329" s="2">
        <v>45517</v>
      </c>
      <c r="B4329" s="3">
        <f t="shared" si="203"/>
        <v>2025</v>
      </c>
      <c r="C4329" t="str">
        <f t="shared" si="201"/>
        <v>2024-2025</v>
      </c>
      <c r="D4329" t="s">
        <v>147</v>
      </c>
      <c r="E4329" t="s">
        <v>9</v>
      </c>
      <c r="F4329" t="str">
        <f t="shared" si="202"/>
        <v>New South Wales</v>
      </c>
      <c r="G4329" t="s">
        <v>10</v>
      </c>
      <c r="H4329">
        <v>2067</v>
      </c>
      <c r="I4329" t="s">
        <v>11</v>
      </c>
      <c r="J4329" t="s">
        <v>12</v>
      </c>
      <c r="K4329" t="s">
        <v>154</v>
      </c>
      <c r="L4329" t="s">
        <v>14</v>
      </c>
      <c r="M4329" s="5">
        <v>4074.37</v>
      </c>
    </row>
    <row r="4330" spans="1:13" x14ac:dyDescent="0.15">
      <c r="A4330" s="2">
        <v>45015</v>
      </c>
      <c r="B4330" s="3">
        <f t="shared" si="203"/>
        <v>2023</v>
      </c>
      <c r="C4330" t="str">
        <f t="shared" si="201"/>
        <v>2022-2023</v>
      </c>
      <c r="D4330" t="s">
        <v>147</v>
      </c>
      <c r="E4330" t="s">
        <v>41</v>
      </c>
      <c r="F4330" t="str">
        <f t="shared" si="202"/>
        <v>New South Wales</v>
      </c>
      <c r="G4330" t="s">
        <v>10</v>
      </c>
      <c r="H4330">
        <v>2830</v>
      </c>
      <c r="I4330" t="s">
        <v>11</v>
      </c>
      <c r="J4330" t="s">
        <v>25</v>
      </c>
      <c r="K4330" t="s">
        <v>151</v>
      </c>
      <c r="L4330" t="s">
        <v>21</v>
      </c>
      <c r="M4330" s="5">
        <v>4082.2000000000003</v>
      </c>
    </row>
    <row r="4331" spans="1:13" x14ac:dyDescent="0.15">
      <c r="A4331" s="2">
        <v>45651</v>
      </c>
      <c r="B4331" s="3">
        <f t="shared" si="203"/>
        <v>2025</v>
      </c>
      <c r="C4331" t="str">
        <f t="shared" si="201"/>
        <v>2024-2025</v>
      </c>
      <c r="D4331" t="s">
        <v>147</v>
      </c>
      <c r="E4331" t="s">
        <v>64</v>
      </c>
      <c r="F4331" t="str">
        <f t="shared" si="202"/>
        <v>Victoria</v>
      </c>
      <c r="G4331" t="s">
        <v>45</v>
      </c>
      <c r="H4331">
        <v>3199</v>
      </c>
      <c r="I4331" t="s">
        <v>11</v>
      </c>
      <c r="J4331" t="s">
        <v>63</v>
      </c>
      <c r="K4331" t="s">
        <v>150</v>
      </c>
      <c r="L4331" t="s">
        <v>18</v>
      </c>
      <c r="M4331" s="5">
        <v>4096.79</v>
      </c>
    </row>
    <row r="4332" spans="1:13" x14ac:dyDescent="0.15">
      <c r="A4332" s="2">
        <v>45184</v>
      </c>
      <c r="B4332" s="3">
        <f t="shared" si="203"/>
        <v>2024</v>
      </c>
      <c r="C4332" t="str">
        <f t="shared" si="201"/>
        <v>2023-2024</v>
      </c>
      <c r="D4332" t="s">
        <v>147</v>
      </c>
      <c r="E4332" t="s">
        <v>126</v>
      </c>
      <c r="F4332" t="str">
        <f t="shared" si="202"/>
        <v>Queensland</v>
      </c>
      <c r="G4332" t="s">
        <v>35</v>
      </c>
      <c r="H4332">
        <v>4551</v>
      </c>
      <c r="I4332" t="s">
        <v>11</v>
      </c>
      <c r="J4332" t="s">
        <v>120</v>
      </c>
      <c r="K4332" t="s">
        <v>151</v>
      </c>
      <c r="L4332" t="s">
        <v>21</v>
      </c>
      <c r="M4332" s="5">
        <v>4097.2900000000009</v>
      </c>
    </row>
    <row r="4333" spans="1:13" x14ac:dyDescent="0.15">
      <c r="A4333" s="2">
        <v>45342</v>
      </c>
      <c r="B4333" s="3">
        <f t="shared" si="203"/>
        <v>2024</v>
      </c>
      <c r="C4333" t="str">
        <f t="shared" si="201"/>
        <v>2023-2024</v>
      </c>
      <c r="D4333" t="s">
        <v>147</v>
      </c>
      <c r="E4333" t="s">
        <v>113</v>
      </c>
      <c r="F4333" t="str">
        <f t="shared" si="202"/>
        <v>Queensland</v>
      </c>
      <c r="G4333" t="s">
        <v>35</v>
      </c>
      <c r="H4333">
        <v>4215</v>
      </c>
      <c r="I4333" t="s">
        <v>11</v>
      </c>
      <c r="J4333" t="s">
        <v>104</v>
      </c>
      <c r="K4333" t="s">
        <v>149</v>
      </c>
      <c r="L4333" t="s">
        <v>15</v>
      </c>
      <c r="M4333" s="5">
        <v>4100.71</v>
      </c>
    </row>
    <row r="4334" spans="1:13" x14ac:dyDescent="0.15">
      <c r="A4334" s="2">
        <v>45433</v>
      </c>
      <c r="B4334" s="3">
        <f t="shared" si="203"/>
        <v>2024</v>
      </c>
      <c r="C4334" t="str">
        <f t="shared" si="201"/>
        <v>2023-2024</v>
      </c>
      <c r="D4334" t="s">
        <v>147</v>
      </c>
      <c r="E4334" t="s">
        <v>126</v>
      </c>
      <c r="F4334" t="str">
        <f t="shared" si="202"/>
        <v>Queensland</v>
      </c>
      <c r="G4334" t="s">
        <v>35</v>
      </c>
      <c r="H4334">
        <v>4551</v>
      </c>
      <c r="I4334" t="s">
        <v>11</v>
      </c>
      <c r="J4334" t="s">
        <v>120</v>
      </c>
      <c r="K4334" t="s">
        <v>153</v>
      </c>
      <c r="L4334" t="s">
        <v>16</v>
      </c>
      <c r="M4334" s="5">
        <v>4107.5100000000011</v>
      </c>
    </row>
    <row r="4335" spans="1:13" x14ac:dyDescent="0.15">
      <c r="A4335" s="2">
        <v>45391</v>
      </c>
      <c r="B4335" s="3">
        <f t="shared" si="203"/>
        <v>2024</v>
      </c>
      <c r="C4335" t="str">
        <f t="shared" si="201"/>
        <v>2023-2024</v>
      </c>
      <c r="D4335" t="s">
        <v>148</v>
      </c>
      <c r="E4335" t="s">
        <v>124</v>
      </c>
      <c r="F4335" t="str">
        <f t="shared" si="202"/>
        <v>New South Wales</v>
      </c>
      <c r="G4335" t="s">
        <v>10</v>
      </c>
      <c r="H4335">
        <v>2015</v>
      </c>
      <c r="I4335" t="s">
        <v>11</v>
      </c>
      <c r="J4335" t="s">
        <v>12</v>
      </c>
      <c r="K4335" t="s">
        <v>150</v>
      </c>
      <c r="L4335" t="s">
        <v>18</v>
      </c>
      <c r="M4335" s="5">
        <v>4140.6099999999988</v>
      </c>
    </row>
    <row r="4336" spans="1:13" x14ac:dyDescent="0.15">
      <c r="A4336" s="2">
        <v>45211</v>
      </c>
      <c r="B4336" s="3">
        <f t="shared" si="203"/>
        <v>2024</v>
      </c>
      <c r="C4336" t="str">
        <f t="shared" si="201"/>
        <v>2023-2024</v>
      </c>
      <c r="D4336" t="s">
        <v>147</v>
      </c>
      <c r="E4336" t="s">
        <v>28</v>
      </c>
      <c r="F4336" t="str">
        <f t="shared" si="202"/>
        <v>Northern Territory</v>
      </c>
      <c r="G4336" t="s">
        <v>29</v>
      </c>
      <c r="H4336">
        <v>800</v>
      </c>
      <c r="I4336" t="s">
        <v>11</v>
      </c>
      <c r="J4336" t="s">
        <v>30</v>
      </c>
      <c r="K4336" t="s">
        <v>153</v>
      </c>
      <c r="L4336" t="s">
        <v>16</v>
      </c>
      <c r="M4336" s="5">
        <v>4177</v>
      </c>
    </row>
    <row r="4337" spans="1:13" x14ac:dyDescent="0.15">
      <c r="A4337" s="2">
        <v>45297</v>
      </c>
      <c r="B4337" s="3">
        <f t="shared" si="203"/>
        <v>2024</v>
      </c>
      <c r="C4337" t="str">
        <f t="shared" si="201"/>
        <v>2023-2024</v>
      </c>
      <c r="D4337" t="s">
        <v>147</v>
      </c>
      <c r="E4337" t="s">
        <v>9</v>
      </c>
      <c r="F4337" t="str">
        <f t="shared" si="202"/>
        <v>New South Wales</v>
      </c>
      <c r="G4337" t="s">
        <v>10</v>
      </c>
      <c r="H4337">
        <v>2067</v>
      </c>
      <c r="I4337" t="s">
        <v>11</v>
      </c>
      <c r="J4337" t="s">
        <v>12</v>
      </c>
      <c r="K4337" t="s">
        <v>152</v>
      </c>
      <c r="L4337" t="s">
        <v>13</v>
      </c>
      <c r="M4337" s="5">
        <v>4192.2700000000004</v>
      </c>
    </row>
    <row r="4338" spans="1:13" x14ac:dyDescent="0.15">
      <c r="A4338" s="2">
        <v>44973</v>
      </c>
      <c r="B4338" s="3">
        <f t="shared" si="203"/>
        <v>2023</v>
      </c>
      <c r="C4338" t="str">
        <f t="shared" si="201"/>
        <v>2022-2023</v>
      </c>
      <c r="D4338" t="s">
        <v>147</v>
      </c>
      <c r="E4338" t="s">
        <v>92</v>
      </c>
      <c r="F4338" t="str">
        <f t="shared" si="202"/>
        <v>Queensland</v>
      </c>
      <c r="G4338" t="s">
        <v>35</v>
      </c>
      <c r="H4338">
        <v>4068</v>
      </c>
      <c r="I4338" t="s">
        <v>11</v>
      </c>
      <c r="J4338" t="s">
        <v>43</v>
      </c>
      <c r="K4338" t="s">
        <v>149</v>
      </c>
      <c r="L4338" t="s">
        <v>15</v>
      </c>
      <c r="M4338" s="5">
        <v>4192.7899999999991</v>
      </c>
    </row>
    <row r="4339" spans="1:13" x14ac:dyDescent="0.15">
      <c r="A4339" s="2">
        <v>45020</v>
      </c>
      <c r="B4339" s="3">
        <f t="shared" si="203"/>
        <v>2023</v>
      </c>
      <c r="C4339" t="str">
        <f t="shared" si="201"/>
        <v>2022-2023</v>
      </c>
      <c r="D4339" t="s">
        <v>147</v>
      </c>
      <c r="E4339" t="s">
        <v>126</v>
      </c>
      <c r="F4339" t="str">
        <f t="shared" si="202"/>
        <v>Queensland</v>
      </c>
      <c r="G4339" t="s">
        <v>35</v>
      </c>
      <c r="H4339">
        <v>4551</v>
      </c>
      <c r="I4339" t="s">
        <v>11</v>
      </c>
      <c r="J4339" t="s">
        <v>120</v>
      </c>
      <c r="K4339" t="s">
        <v>152</v>
      </c>
      <c r="L4339" t="s">
        <v>13</v>
      </c>
      <c r="M4339" s="5">
        <v>4197.7600000000029</v>
      </c>
    </row>
    <row r="4340" spans="1:13" x14ac:dyDescent="0.15">
      <c r="A4340" s="2">
        <v>45164</v>
      </c>
      <c r="B4340" s="3">
        <f t="shared" si="203"/>
        <v>2024</v>
      </c>
      <c r="C4340" t="str">
        <f t="shared" si="201"/>
        <v>2023-2024</v>
      </c>
      <c r="D4340" t="s">
        <v>148</v>
      </c>
      <c r="E4340" t="s">
        <v>40</v>
      </c>
      <c r="F4340" t="str">
        <f t="shared" si="202"/>
        <v>New South Wales</v>
      </c>
      <c r="G4340" t="s">
        <v>10</v>
      </c>
      <c r="H4340">
        <v>2116</v>
      </c>
      <c r="I4340" t="s">
        <v>11</v>
      </c>
      <c r="J4340" t="s">
        <v>27</v>
      </c>
      <c r="K4340" t="s">
        <v>150</v>
      </c>
      <c r="L4340" t="s">
        <v>18</v>
      </c>
      <c r="M4340" s="5">
        <v>4227.74</v>
      </c>
    </row>
    <row r="4341" spans="1:13" x14ac:dyDescent="0.15">
      <c r="A4341" s="2">
        <v>45494</v>
      </c>
      <c r="B4341" s="3">
        <f t="shared" si="203"/>
        <v>2025</v>
      </c>
      <c r="C4341" t="str">
        <f t="shared" si="201"/>
        <v>2024-2025</v>
      </c>
      <c r="D4341" t="s">
        <v>147</v>
      </c>
      <c r="E4341" t="s">
        <v>112</v>
      </c>
      <c r="F4341" t="str">
        <f t="shared" si="202"/>
        <v>Victoria</v>
      </c>
      <c r="G4341" t="s">
        <v>45</v>
      </c>
      <c r="H4341">
        <v>3076</v>
      </c>
      <c r="I4341" t="s">
        <v>11</v>
      </c>
      <c r="J4341" t="s">
        <v>46</v>
      </c>
      <c r="K4341" t="s">
        <v>151</v>
      </c>
      <c r="L4341" t="s">
        <v>21</v>
      </c>
      <c r="M4341" s="5">
        <v>4231.6400000000003</v>
      </c>
    </row>
    <row r="4342" spans="1:13" x14ac:dyDescent="0.15">
      <c r="A4342" s="2">
        <v>45324</v>
      </c>
      <c r="B4342" s="3">
        <f t="shared" si="203"/>
        <v>2024</v>
      </c>
      <c r="C4342" t="str">
        <f t="shared" si="201"/>
        <v>2023-2024</v>
      </c>
      <c r="D4342" t="s">
        <v>147</v>
      </c>
      <c r="E4342" t="s">
        <v>138</v>
      </c>
      <c r="F4342" t="str">
        <f t="shared" si="202"/>
        <v>Queensland</v>
      </c>
      <c r="G4342" t="s">
        <v>35</v>
      </c>
      <c r="H4342">
        <v>4558</v>
      </c>
      <c r="I4342" t="s">
        <v>11</v>
      </c>
      <c r="J4342" t="s">
        <v>120</v>
      </c>
      <c r="K4342" t="s">
        <v>150</v>
      </c>
      <c r="L4342" t="s">
        <v>18</v>
      </c>
      <c r="M4342" s="5">
        <v>4236.4299999999994</v>
      </c>
    </row>
    <row r="4343" spans="1:13" x14ac:dyDescent="0.15">
      <c r="A4343" s="2">
        <v>45387</v>
      </c>
      <c r="B4343" s="3">
        <f t="shared" si="203"/>
        <v>2024</v>
      </c>
      <c r="C4343" t="str">
        <f t="shared" si="201"/>
        <v>2023-2024</v>
      </c>
      <c r="D4343" t="s">
        <v>147</v>
      </c>
      <c r="E4343" t="s">
        <v>40</v>
      </c>
      <c r="F4343" t="str">
        <f t="shared" si="202"/>
        <v>New South Wales</v>
      </c>
      <c r="G4343" t="s">
        <v>10</v>
      </c>
      <c r="H4343">
        <v>2116</v>
      </c>
      <c r="I4343" t="s">
        <v>11</v>
      </c>
      <c r="J4343" t="s">
        <v>27</v>
      </c>
      <c r="K4343" t="s">
        <v>153</v>
      </c>
      <c r="L4343" t="s">
        <v>16</v>
      </c>
      <c r="M4343" s="5">
        <v>4241.3999999999996</v>
      </c>
    </row>
    <row r="4344" spans="1:13" x14ac:dyDescent="0.15">
      <c r="A4344" s="2">
        <v>45509</v>
      </c>
      <c r="B4344" s="3">
        <f t="shared" si="203"/>
        <v>2025</v>
      </c>
      <c r="C4344" t="str">
        <f t="shared" si="201"/>
        <v>2024-2025</v>
      </c>
      <c r="D4344" t="s">
        <v>147</v>
      </c>
      <c r="E4344" t="s">
        <v>114</v>
      </c>
      <c r="F4344" t="str">
        <f t="shared" si="202"/>
        <v>Victoria</v>
      </c>
      <c r="G4344" t="s">
        <v>45</v>
      </c>
      <c r="H4344">
        <v>3551</v>
      </c>
      <c r="I4344" t="s">
        <v>11</v>
      </c>
      <c r="J4344" t="s">
        <v>60</v>
      </c>
      <c r="K4344" t="s">
        <v>151</v>
      </c>
      <c r="L4344" t="s">
        <v>21</v>
      </c>
      <c r="M4344" s="5">
        <v>4245.8900000000003</v>
      </c>
    </row>
    <row r="4345" spans="1:13" x14ac:dyDescent="0.15">
      <c r="A4345" s="2">
        <v>45147</v>
      </c>
      <c r="B4345" s="3">
        <f t="shared" si="203"/>
        <v>2024</v>
      </c>
      <c r="C4345" t="str">
        <f t="shared" si="201"/>
        <v>2023-2024</v>
      </c>
      <c r="D4345" t="s">
        <v>147</v>
      </c>
      <c r="E4345" t="s">
        <v>122</v>
      </c>
      <c r="F4345" t="str">
        <f t="shared" si="202"/>
        <v>New South Wales</v>
      </c>
      <c r="G4345" t="s">
        <v>10</v>
      </c>
      <c r="H4345">
        <v>2650</v>
      </c>
      <c r="I4345" t="s">
        <v>11</v>
      </c>
      <c r="J4345" t="s">
        <v>25</v>
      </c>
      <c r="K4345" t="s">
        <v>149</v>
      </c>
      <c r="L4345" t="s">
        <v>15</v>
      </c>
      <c r="M4345" s="5">
        <v>4251.0499999999993</v>
      </c>
    </row>
    <row r="4346" spans="1:13" x14ac:dyDescent="0.15">
      <c r="A4346" s="2">
        <v>44931</v>
      </c>
      <c r="B4346" s="3">
        <f t="shared" si="203"/>
        <v>2023</v>
      </c>
      <c r="C4346" t="str">
        <f t="shared" si="201"/>
        <v>2022-2023</v>
      </c>
      <c r="D4346" t="s">
        <v>147</v>
      </c>
      <c r="E4346" t="s">
        <v>88</v>
      </c>
      <c r="F4346" t="str">
        <f t="shared" si="202"/>
        <v>South Australia</v>
      </c>
      <c r="G4346" t="s">
        <v>32</v>
      </c>
      <c r="H4346">
        <v>5011</v>
      </c>
      <c r="I4346" t="s">
        <v>11</v>
      </c>
      <c r="J4346" t="s">
        <v>33</v>
      </c>
      <c r="K4346" t="s">
        <v>150</v>
      </c>
      <c r="L4346" t="s">
        <v>18</v>
      </c>
      <c r="M4346" s="5">
        <v>4282.26</v>
      </c>
    </row>
    <row r="4347" spans="1:13" x14ac:dyDescent="0.15">
      <c r="A4347" s="2">
        <v>45635</v>
      </c>
      <c r="B4347" s="3">
        <f t="shared" si="203"/>
        <v>2025</v>
      </c>
      <c r="C4347" t="str">
        <f t="shared" si="201"/>
        <v>2024-2025</v>
      </c>
      <c r="D4347" t="s">
        <v>147</v>
      </c>
      <c r="E4347" t="s">
        <v>114</v>
      </c>
      <c r="F4347" t="str">
        <f t="shared" si="202"/>
        <v>Victoria</v>
      </c>
      <c r="G4347" t="s">
        <v>45</v>
      </c>
      <c r="H4347">
        <v>3551</v>
      </c>
      <c r="I4347" t="s">
        <v>11</v>
      </c>
      <c r="J4347" t="s">
        <v>60</v>
      </c>
      <c r="K4347" t="s">
        <v>149</v>
      </c>
      <c r="L4347" t="s">
        <v>15</v>
      </c>
      <c r="M4347" s="5">
        <v>4292.9299999999994</v>
      </c>
    </row>
    <row r="4348" spans="1:13" x14ac:dyDescent="0.15">
      <c r="A4348" s="2">
        <v>44933</v>
      </c>
      <c r="B4348" s="3">
        <f t="shared" si="203"/>
        <v>2023</v>
      </c>
      <c r="C4348" t="str">
        <f t="shared" si="201"/>
        <v>2022-2023</v>
      </c>
      <c r="D4348" t="s">
        <v>147</v>
      </c>
      <c r="E4348" t="s">
        <v>67</v>
      </c>
      <c r="F4348" t="str">
        <f t="shared" si="202"/>
        <v>New South Wales</v>
      </c>
      <c r="G4348" t="s">
        <v>10</v>
      </c>
      <c r="H4348">
        <v>2478</v>
      </c>
      <c r="I4348" t="s">
        <v>11</v>
      </c>
      <c r="J4348" t="s">
        <v>68</v>
      </c>
      <c r="K4348" t="s">
        <v>150</v>
      </c>
      <c r="L4348" t="s">
        <v>18</v>
      </c>
      <c r="M4348" s="5">
        <v>4324.2500000000009</v>
      </c>
    </row>
    <row r="4349" spans="1:13" x14ac:dyDescent="0.15">
      <c r="A4349" s="2">
        <v>45021</v>
      </c>
      <c r="B4349" s="3">
        <f t="shared" si="203"/>
        <v>2023</v>
      </c>
      <c r="C4349" t="str">
        <f t="shared" si="201"/>
        <v>2022-2023</v>
      </c>
      <c r="D4349" t="s">
        <v>147</v>
      </c>
      <c r="E4349" t="s">
        <v>57</v>
      </c>
      <c r="F4349" t="str">
        <f t="shared" si="202"/>
        <v>New South Wales</v>
      </c>
      <c r="G4349" t="s">
        <v>10</v>
      </c>
      <c r="H4349">
        <v>2560</v>
      </c>
      <c r="I4349" t="s">
        <v>11</v>
      </c>
      <c r="J4349" t="s">
        <v>58</v>
      </c>
      <c r="K4349" t="s">
        <v>152</v>
      </c>
      <c r="L4349" t="s">
        <v>13</v>
      </c>
      <c r="M4349" s="5">
        <v>4329.0399999999991</v>
      </c>
    </row>
    <row r="4350" spans="1:13" x14ac:dyDescent="0.15">
      <c r="A4350" s="2">
        <v>45610</v>
      </c>
      <c r="B4350" s="3">
        <f t="shared" si="203"/>
        <v>2025</v>
      </c>
      <c r="C4350" t="str">
        <f t="shared" si="201"/>
        <v>2024-2025</v>
      </c>
      <c r="D4350" t="s">
        <v>147</v>
      </c>
      <c r="E4350" t="s">
        <v>28</v>
      </c>
      <c r="F4350" t="str">
        <f t="shared" si="202"/>
        <v>Northern Territory</v>
      </c>
      <c r="G4350" t="s">
        <v>29</v>
      </c>
      <c r="H4350">
        <v>800</v>
      </c>
      <c r="I4350" t="s">
        <v>11</v>
      </c>
      <c r="J4350" t="s">
        <v>30</v>
      </c>
      <c r="K4350" t="s">
        <v>152</v>
      </c>
      <c r="L4350" t="s">
        <v>13</v>
      </c>
      <c r="M4350" s="5">
        <v>4330.6500000000015</v>
      </c>
    </row>
    <row r="4351" spans="1:13" x14ac:dyDescent="0.15">
      <c r="A4351" s="2">
        <v>45160</v>
      </c>
      <c r="B4351" s="3">
        <f t="shared" si="203"/>
        <v>2024</v>
      </c>
      <c r="C4351" t="str">
        <f t="shared" si="201"/>
        <v>2023-2024</v>
      </c>
      <c r="D4351" t="s">
        <v>148</v>
      </c>
      <c r="E4351" t="s">
        <v>96</v>
      </c>
      <c r="F4351" t="str">
        <f t="shared" si="202"/>
        <v>Western Australia</v>
      </c>
      <c r="G4351" t="s">
        <v>48</v>
      </c>
      <c r="H4351">
        <v>6330</v>
      </c>
      <c r="I4351" t="s">
        <v>11</v>
      </c>
      <c r="J4351" t="s">
        <v>94</v>
      </c>
      <c r="K4351" t="s">
        <v>152</v>
      </c>
      <c r="L4351" t="s">
        <v>13</v>
      </c>
      <c r="M4351" s="5">
        <v>4333.8500000000004</v>
      </c>
    </row>
    <row r="4352" spans="1:13" x14ac:dyDescent="0.15">
      <c r="A4352" s="2">
        <v>45334</v>
      </c>
      <c r="B4352" s="3">
        <f t="shared" si="203"/>
        <v>2024</v>
      </c>
      <c r="C4352" t="str">
        <f t="shared" si="201"/>
        <v>2023-2024</v>
      </c>
      <c r="D4352" t="s">
        <v>148</v>
      </c>
      <c r="E4352" t="s">
        <v>108</v>
      </c>
      <c r="F4352" t="str">
        <f t="shared" si="202"/>
        <v>Victoria</v>
      </c>
      <c r="G4352" t="s">
        <v>45</v>
      </c>
      <c r="H4352">
        <v>3018</v>
      </c>
      <c r="I4352" t="s">
        <v>11</v>
      </c>
      <c r="J4352" t="s">
        <v>46</v>
      </c>
      <c r="K4352" t="s">
        <v>150</v>
      </c>
      <c r="L4352" t="s">
        <v>18</v>
      </c>
      <c r="M4352" s="5">
        <v>4340.58</v>
      </c>
    </row>
    <row r="4353" spans="1:13" x14ac:dyDescent="0.15">
      <c r="A4353" s="2">
        <v>44968</v>
      </c>
      <c r="B4353" s="3">
        <f t="shared" si="203"/>
        <v>2023</v>
      </c>
      <c r="C4353" t="str">
        <f t="shared" si="201"/>
        <v>2022-2023</v>
      </c>
      <c r="D4353" t="s">
        <v>147</v>
      </c>
      <c r="E4353" t="s">
        <v>28</v>
      </c>
      <c r="F4353" t="str">
        <f t="shared" si="202"/>
        <v>Northern Territory</v>
      </c>
      <c r="G4353" t="s">
        <v>29</v>
      </c>
      <c r="H4353">
        <v>800</v>
      </c>
      <c r="I4353" t="s">
        <v>11</v>
      </c>
      <c r="J4353" t="s">
        <v>30</v>
      </c>
      <c r="K4353" t="s">
        <v>151</v>
      </c>
      <c r="L4353" t="s">
        <v>21</v>
      </c>
      <c r="M4353" s="5">
        <v>4345.0599999999995</v>
      </c>
    </row>
    <row r="4354" spans="1:13" x14ac:dyDescent="0.15">
      <c r="A4354" s="2">
        <v>45532</v>
      </c>
      <c r="B4354" s="3">
        <f t="shared" si="203"/>
        <v>2025</v>
      </c>
      <c r="C4354" t="str">
        <f t="shared" ref="C4354:C4417" si="204">IF(MONTH(A4354) &gt;= 7, YEAR(A4354) &amp; "-" &amp; YEAR(A4354) + 1, YEAR(A4354) - 1 &amp; "-" &amp; YEAR(A4354))</f>
        <v>2024-2025</v>
      </c>
      <c r="D4354" t="s">
        <v>147</v>
      </c>
      <c r="E4354" t="s">
        <v>64</v>
      </c>
      <c r="F4354" t="str">
        <f t="shared" ref="F4354:F4417" si="205">IF(G4354="WA","Western Australia",
IF(G4354="NSW","New South Wales",
IF(G4354="QLD","Queensland",
IF(G4354="VIC","Victoria",
IF(G4354="TAS","Tasmania",
IF(G4354="SA","South Australia",
IF(G4354="NT","Northern Territory",
IF(G4354="ACT","Australian Capital Territory",G4354))))))))</f>
        <v>Victoria</v>
      </c>
      <c r="G4354" t="s">
        <v>45</v>
      </c>
      <c r="H4354">
        <v>3199</v>
      </c>
      <c r="I4354" t="s">
        <v>11</v>
      </c>
      <c r="J4354" t="s">
        <v>63</v>
      </c>
      <c r="K4354" t="s">
        <v>155</v>
      </c>
      <c r="L4354" t="s">
        <v>20</v>
      </c>
      <c r="M4354" s="5">
        <v>4354.2100000000019</v>
      </c>
    </row>
    <row r="4355" spans="1:13" x14ac:dyDescent="0.15">
      <c r="A4355" s="2">
        <v>45106</v>
      </c>
      <c r="B4355" s="3">
        <f t="shared" ref="B4355:B4418" si="206">IF(MONTH(A4355)&gt;=7,YEAR(A4355)+1,YEAR(A4355))</f>
        <v>2023</v>
      </c>
      <c r="C4355" t="str">
        <f t="shared" si="204"/>
        <v>2022-2023</v>
      </c>
      <c r="D4355" t="s">
        <v>147</v>
      </c>
      <c r="E4355" t="s">
        <v>109</v>
      </c>
      <c r="F4355" t="str">
        <f t="shared" si="205"/>
        <v>New South Wales</v>
      </c>
      <c r="G4355" t="s">
        <v>10</v>
      </c>
      <c r="H4355">
        <v>2480</v>
      </c>
      <c r="I4355" t="s">
        <v>11</v>
      </c>
      <c r="J4355" t="s">
        <v>68</v>
      </c>
      <c r="K4355" t="s">
        <v>153</v>
      </c>
      <c r="L4355" t="s">
        <v>16</v>
      </c>
      <c r="M4355" s="5">
        <v>4396.46</v>
      </c>
    </row>
    <row r="4356" spans="1:13" x14ac:dyDescent="0.15">
      <c r="A4356" s="2">
        <v>45269</v>
      </c>
      <c r="B4356" s="3">
        <f t="shared" si="206"/>
        <v>2024</v>
      </c>
      <c r="C4356" t="str">
        <f t="shared" si="204"/>
        <v>2023-2024</v>
      </c>
      <c r="D4356" t="s">
        <v>147</v>
      </c>
      <c r="E4356" t="s">
        <v>135</v>
      </c>
      <c r="F4356" t="str">
        <f t="shared" si="205"/>
        <v>Victoria</v>
      </c>
      <c r="G4356" t="s">
        <v>45</v>
      </c>
      <c r="H4356">
        <v>3550</v>
      </c>
      <c r="I4356" t="s">
        <v>11</v>
      </c>
      <c r="J4356" t="s">
        <v>60</v>
      </c>
      <c r="K4356" t="s">
        <v>150</v>
      </c>
      <c r="L4356" t="s">
        <v>18</v>
      </c>
      <c r="M4356" s="5">
        <v>4402.2999999999993</v>
      </c>
    </row>
    <row r="4357" spans="1:13" x14ac:dyDescent="0.15">
      <c r="A4357" s="2">
        <v>45171</v>
      </c>
      <c r="B4357" s="3">
        <f t="shared" si="206"/>
        <v>2024</v>
      </c>
      <c r="C4357" t="str">
        <f t="shared" si="204"/>
        <v>2023-2024</v>
      </c>
      <c r="D4357" t="s">
        <v>147</v>
      </c>
      <c r="E4357" t="s">
        <v>135</v>
      </c>
      <c r="F4357" t="str">
        <f t="shared" si="205"/>
        <v>Victoria</v>
      </c>
      <c r="G4357" t="s">
        <v>45</v>
      </c>
      <c r="H4357">
        <v>3550</v>
      </c>
      <c r="I4357" t="s">
        <v>11</v>
      </c>
      <c r="J4357" t="s">
        <v>60</v>
      </c>
      <c r="K4357" t="s">
        <v>151</v>
      </c>
      <c r="L4357" t="s">
        <v>21</v>
      </c>
      <c r="M4357" s="5">
        <v>4471.37</v>
      </c>
    </row>
    <row r="4358" spans="1:13" x14ac:dyDescent="0.15">
      <c r="A4358" s="2">
        <v>44989</v>
      </c>
      <c r="B4358" s="3">
        <f t="shared" si="206"/>
        <v>2023</v>
      </c>
      <c r="C4358" t="str">
        <f t="shared" si="204"/>
        <v>2022-2023</v>
      </c>
      <c r="D4358" t="s">
        <v>147</v>
      </c>
      <c r="E4358" t="s">
        <v>136</v>
      </c>
      <c r="F4358" t="str">
        <f t="shared" si="205"/>
        <v>Victoria</v>
      </c>
      <c r="G4358" t="s">
        <v>45</v>
      </c>
      <c r="H4358">
        <v>3175</v>
      </c>
      <c r="I4358" t="s">
        <v>11</v>
      </c>
      <c r="J4358" t="s">
        <v>63</v>
      </c>
      <c r="K4358" t="s">
        <v>153</v>
      </c>
      <c r="L4358" t="s">
        <v>16</v>
      </c>
      <c r="M4358" s="5">
        <v>4474.4399999999996</v>
      </c>
    </row>
    <row r="4359" spans="1:13" x14ac:dyDescent="0.15">
      <c r="A4359" s="2">
        <v>45636</v>
      </c>
      <c r="B4359" s="3">
        <f t="shared" si="206"/>
        <v>2025</v>
      </c>
      <c r="C4359" t="str">
        <f t="shared" si="204"/>
        <v>2024-2025</v>
      </c>
      <c r="D4359" t="s">
        <v>147</v>
      </c>
      <c r="E4359" t="s">
        <v>146</v>
      </c>
      <c r="F4359" t="str">
        <f t="shared" si="205"/>
        <v>Victoria</v>
      </c>
      <c r="G4359" t="s">
        <v>45</v>
      </c>
      <c r="H4359">
        <v>3353</v>
      </c>
      <c r="I4359" t="s">
        <v>11</v>
      </c>
      <c r="J4359" t="s">
        <v>60</v>
      </c>
      <c r="K4359" t="s">
        <v>152</v>
      </c>
      <c r="L4359" t="s">
        <v>13</v>
      </c>
      <c r="M4359" s="5">
        <v>4487.68</v>
      </c>
    </row>
    <row r="4360" spans="1:13" x14ac:dyDescent="0.15">
      <c r="A4360" s="2">
        <v>45086</v>
      </c>
      <c r="B4360" s="3">
        <f t="shared" si="206"/>
        <v>2023</v>
      </c>
      <c r="C4360" t="str">
        <f t="shared" si="204"/>
        <v>2022-2023</v>
      </c>
      <c r="D4360" t="s">
        <v>147</v>
      </c>
      <c r="E4360" t="s">
        <v>111</v>
      </c>
      <c r="F4360" t="str">
        <f t="shared" si="205"/>
        <v>New South Wales</v>
      </c>
      <c r="G4360" t="s">
        <v>10</v>
      </c>
      <c r="H4360">
        <v>2120</v>
      </c>
      <c r="I4360" t="s">
        <v>11</v>
      </c>
      <c r="J4360" t="s">
        <v>27</v>
      </c>
      <c r="K4360" t="s">
        <v>150</v>
      </c>
      <c r="L4360" t="s">
        <v>18</v>
      </c>
      <c r="M4360" s="5">
        <v>4519.53</v>
      </c>
    </row>
    <row r="4361" spans="1:13" x14ac:dyDescent="0.15">
      <c r="A4361" s="2">
        <v>45520</v>
      </c>
      <c r="B4361" s="3">
        <f t="shared" si="206"/>
        <v>2025</v>
      </c>
      <c r="C4361" t="str">
        <f t="shared" si="204"/>
        <v>2024-2025</v>
      </c>
      <c r="D4361" t="s">
        <v>147</v>
      </c>
      <c r="E4361" t="s">
        <v>24</v>
      </c>
      <c r="F4361" t="str">
        <f t="shared" si="205"/>
        <v>New South Wales</v>
      </c>
      <c r="G4361" t="s">
        <v>10</v>
      </c>
      <c r="H4361">
        <v>2795</v>
      </c>
      <c r="I4361" t="s">
        <v>11</v>
      </c>
      <c r="J4361" t="s">
        <v>25</v>
      </c>
      <c r="K4361" t="s">
        <v>149</v>
      </c>
      <c r="L4361" t="s">
        <v>15</v>
      </c>
      <c r="M4361" s="5">
        <v>4529.5300000000025</v>
      </c>
    </row>
    <row r="4362" spans="1:13" x14ac:dyDescent="0.15">
      <c r="A4362" s="2">
        <v>45157</v>
      </c>
      <c r="B4362" s="3">
        <f t="shared" si="206"/>
        <v>2024</v>
      </c>
      <c r="C4362" t="str">
        <f t="shared" si="204"/>
        <v>2023-2024</v>
      </c>
      <c r="D4362" t="s">
        <v>147</v>
      </c>
      <c r="E4362" t="s">
        <v>135</v>
      </c>
      <c r="F4362" t="str">
        <f t="shared" si="205"/>
        <v>Victoria</v>
      </c>
      <c r="G4362" t="s">
        <v>45</v>
      </c>
      <c r="H4362">
        <v>3550</v>
      </c>
      <c r="I4362" t="s">
        <v>11</v>
      </c>
      <c r="J4362" t="s">
        <v>60</v>
      </c>
      <c r="K4362" t="s">
        <v>152</v>
      </c>
      <c r="L4362" t="s">
        <v>13</v>
      </c>
      <c r="M4362" s="5">
        <v>4544.010000000002</v>
      </c>
    </row>
    <row r="4363" spans="1:13" x14ac:dyDescent="0.15">
      <c r="A4363" s="2">
        <v>45033</v>
      </c>
      <c r="B4363" s="3">
        <f t="shared" si="206"/>
        <v>2023</v>
      </c>
      <c r="C4363" t="str">
        <f t="shared" si="204"/>
        <v>2022-2023</v>
      </c>
      <c r="D4363" t="s">
        <v>148</v>
      </c>
      <c r="E4363" t="s">
        <v>108</v>
      </c>
      <c r="F4363" t="str">
        <f t="shared" si="205"/>
        <v>Victoria</v>
      </c>
      <c r="G4363" t="s">
        <v>45</v>
      </c>
      <c r="H4363">
        <v>3018</v>
      </c>
      <c r="I4363" t="s">
        <v>11</v>
      </c>
      <c r="J4363" t="s">
        <v>46</v>
      </c>
      <c r="K4363" t="s">
        <v>149</v>
      </c>
      <c r="L4363" t="s">
        <v>15</v>
      </c>
      <c r="M4363" s="5">
        <v>4557.68</v>
      </c>
    </row>
    <row r="4364" spans="1:13" x14ac:dyDescent="0.15">
      <c r="A4364" s="2">
        <v>45113</v>
      </c>
      <c r="B4364" s="3">
        <f t="shared" si="206"/>
        <v>2024</v>
      </c>
      <c r="C4364" t="str">
        <f t="shared" si="204"/>
        <v>2023-2024</v>
      </c>
      <c r="D4364" t="s">
        <v>147</v>
      </c>
      <c r="E4364" t="s">
        <v>115</v>
      </c>
      <c r="F4364" t="str">
        <f t="shared" si="205"/>
        <v>Western Australia</v>
      </c>
      <c r="G4364" t="s">
        <v>48</v>
      </c>
      <c r="H4364">
        <v>6280</v>
      </c>
      <c r="I4364" t="s">
        <v>11</v>
      </c>
      <c r="J4364" t="s">
        <v>94</v>
      </c>
      <c r="K4364" t="s">
        <v>151</v>
      </c>
      <c r="L4364" t="s">
        <v>21</v>
      </c>
      <c r="M4364" s="5">
        <v>4576.2600000000011</v>
      </c>
    </row>
    <row r="4365" spans="1:13" x14ac:dyDescent="0.15">
      <c r="A4365" s="2">
        <v>45046</v>
      </c>
      <c r="B4365" s="3">
        <f t="shared" si="206"/>
        <v>2023</v>
      </c>
      <c r="C4365" t="str">
        <f t="shared" si="204"/>
        <v>2022-2023</v>
      </c>
      <c r="D4365" t="s">
        <v>147</v>
      </c>
      <c r="E4365" t="s">
        <v>122</v>
      </c>
      <c r="F4365" t="str">
        <f t="shared" si="205"/>
        <v>New South Wales</v>
      </c>
      <c r="G4365" t="s">
        <v>10</v>
      </c>
      <c r="H4365">
        <v>2650</v>
      </c>
      <c r="I4365" t="s">
        <v>11</v>
      </c>
      <c r="J4365" t="s">
        <v>25</v>
      </c>
      <c r="K4365" t="s">
        <v>151</v>
      </c>
      <c r="L4365" t="s">
        <v>21</v>
      </c>
      <c r="M4365" s="5">
        <v>4593.59</v>
      </c>
    </row>
    <row r="4366" spans="1:13" x14ac:dyDescent="0.15">
      <c r="A4366" s="2">
        <v>45033</v>
      </c>
      <c r="B4366" s="3">
        <f t="shared" si="206"/>
        <v>2023</v>
      </c>
      <c r="C4366" t="str">
        <f t="shared" si="204"/>
        <v>2022-2023</v>
      </c>
      <c r="D4366" t="s">
        <v>147</v>
      </c>
      <c r="E4366" t="s">
        <v>57</v>
      </c>
      <c r="F4366" t="str">
        <f t="shared" si="205"/>
        <v>New South Wales</v>
      </c>
      <c r="G4366" t="s">
        <v>10</v>
      </c>
      <c r="H4366">
        <v>2560</v>
      </c>
      <c r="I4366" t="s">
        <v>11</v>
      </c>
      <c r="J4366" t="s">
        <v>58</v>
      </c>
      <c r="K4366" t="s">
        <v>150</v>
      </c>
      <c r="L4366" t="s">
        <v>18</v>
      </c>
      <c r="M4366" s="5">
        <v>4624.0000000000009</v>
      </c>
    </row>
    <row r="4367" spans="1:13" x14ac:dyDescent="0.15">
      <c r="A4367" s="2">
        <v>45087</v>
      </c>
      <c r="B4367" s="3">
        <f t="shared" si="206"/>
        <v>2023</v>
      </c>
      <c r="C4367" t="str">
        <f t="shared" si="204"/>
        <v>2022-2023</v>
      </c>
      <c r="D4367" t="s">
        <v>147</v>
      </c>
      <c r="E4367" t="s">
        <v>9</v>
      </c>
      <c r="F4367" t="str">
        <f t="shared" si="205"/>
        <v>New South Wales</v>
      </c>
      <c r="G4367" t="s">
        <v>10</v>
      </c>
      <c r="H4367">
        <v>2067</v>
      </c>
      <c r="I4367" t="s">
        <v>11</v>
      </c>
      <c r="J4367" t="s">
        <v>12</v>
      </c>
      <c r="K4367" t="s">
        <v>149</v>
      </c>
      <c r="L4367" t="s">
        <v>15</v>
      </c>
      <c r="M4367" s="5">
        <v>4644.71</v>
      </c>
    </row>
    <row r="4368" spans="1:13" x14ac:dyDescent="0.15">
      <c r="A4368" s="2">
        <v>45262</v>
      </c>
      <c r="B4368" s="3">
        <f t="shared" si="206"/>
        <v>2024</v>
      </c>
      <c r="C4368" t="str">
        <f t="shared" si="204"/>
        <v>2023-2024</v>
      </c>
      <c r="D4368" t="s">
        <v>147</v>
      </c>
      <c r="E4368" t="s">
        <v>44</v>
      </c>
      <c r="F4368" t="str">
        <f t="shared" si="205"/>
        <v>Victoria</v>
      </c>
      <c r="G4368" t="s">
        <v>45</v>
      </c>
      <c r="H4368">
        <v>3066</v>
      </c>
      <c r="I4368" t="s">
        <v>11</v>
      </c>
      <c r="J4368" t="s">
        <v>46</v>
      </c>
      <c r="K4368" t="s">
        <v>152</v>
      </c>
      <c r="L4368" t="s">
        <v>13</v>
      </c>
      <c r="M4368" s="5">
        <v>4645.920000000001</v>
      </c>
    </row>
    <row r="4369" spans="1:13" x14ac:dyDescent="0.15">
      <c r="A4369" s="2">
        <v>45011</v>
      </c>
      <c r="B4369" s="3">
        <f t="shared" si="206"/>
        <v>2023</v>
      </c>
      <c r="C4369" t="str">
        <f t="shared" si="204"/>
        <v>2022-2023</v>
      </c>
      <c r="D4369" t="s">
        <v>148</v>
      </c>
      <c r="E4369" t="s">
        <v>127</v>
      </c>
      <c r="F4369" t="str">
        <f t="shared" si="205"/>
        <v>New South Wales</v>
      </c>
      <c r="G4369" t="s">
        <v>10</v>
      </c>
      <c r="H4369">
        <v>2131</v>
      </c>
      <c r="I4369" t="s">
        <v>11</v>
      </c>
      <c r="J4369" t="s">
        <v>27</v>
      </c>
      <c r="K4369" t="s">
        <v>150</v>
      </c>
      <c r="L4369" t="s">
        <v>18</v>
      </c>
      <c r="M4369" s="5">
        <v>4650.5099999999993</v>
      </c>
    </row>
    <row r="4370" spans="1:13" x14ac:dyDescent="0.15">
      <c r="A4370" s="2">
        <v>45426</v>
      </c>
      <c r="B4370" s="3">
        <f t="shared" si="206"/>
        <v>2024</v>
      </c>
      <c r="C4370" t="str">
        <f t="shared" si="204"/>
        <v>2023-2024</v>
      </c>
      <c r="D4370" t="s">
        <v>147</v>
      </c>
      <c r="E4370" t="s">
        <v>59</v>
      </c>
      <c r="F4370" t="str">
        <f t="shared" si="205"/>
        <v>Victoria</v>
      </c>
      <c r="G4370" t="s">
        <v>45</v>
      </c>
      <c r="H4370">
        <v>3280</v>
      </c>
      <c r="I4370" t="s">
        <v>11</v>
      </c>
      <c r="J4370" t="s">
        <v>60</v>
      </c>
      <c r="K4370" t="s">
        <v>150</v>
      </c>
      <c r="L4370" t="s">
        <v>18</v>
      </c>
      <c r="M4370" s="5">
        <v>4667.3600000000006</v>
      </c>
    </row>
    <row r="4371" spans="1:13" x14ac:dyDescent="0.15">
      <c r="A4371" s="2">
        <v>44977</v>
      </c>
      <c r="B4371" s="3">
        <f t="shared" si="206"/>
        <v>2023</v>
      </c>
      <c r="C4371" t="str">
        <f t="shared" si="204"/>
        <v>2022-2023</v>
      </c>
      <c r="D4371" t="s">
        <v>148</v>
      </c>
      <c r="E4371" t="s">
        <v>96</v>
      </c>
      <c r="F4371" t="str">
        <f t="shared" si="205"/>
        <v>Western Australia</v>
      </c>
      <c r="G4371" t="s">
        <v>48</v>
      </c>
      <c r="H4371">
        <v>6330</v>
      </c>
      <c r="I4371" t="s">
        <v>11</v>
      </c>
      <c r="J4371" t="s">
        <v>94</v>
      </c>
      <c r="K4371" t="s">
        <v>150</v>
      </c>
      <c r="L4371" t="s">
        <v>18</v>
      </c>
      <c r="M4371" s="5">
        <v>4750.7199999999993</v>
      </c>
    </row>
    <row r="4372" spans="1:13" x14ac:dyDescent="0.15">
      <c r="A4372" s="2">
        <v>44957</v>
      </c>
      <c r="B4372" s="3">
        <f t="shared" si="206"/>
        <v>2023</v>
      </c>
      <c r="C4372" t="str">
        <f t="shared" si="204"/>
        <v>2022-2023</v>
      </c>
      <c r="D4372" t="s">
        <v>147</v>
      </c>
      <c r="E4372" t="s">
        <v>137</v>
      </c>
      <c r="F4372" t="str">
        <f t="shared" si="205"/>
        <v>New South Wales</v>
      </c>
      <c r="G4372" t="s">
        <v>10</v>
      </c>
      <c r="H4372">
        <v>2031</v>
      </c>
      <c r="I4372" t="s">
        <v>11</v>
      </c>
      <c r="J4372" t="s">
        <v>12</v>
      </c>
      <c r="K4372" t="s">
        <v>151</v>
      </c>
      <c r="L4372" t="s">
        <v>21</v>
      </c>
      <c r="M4372" s="5">
        <v>4783.68</v>
      </c>
    </row>
    <row r="4373" spans="1:13" x14ac:dyDescent="0.15">
      <c r="A4373" s="2">
        <v>45615</v>
      </c>
      <c r="B4373" s="3">
        <f t="shared" si="206"/>
        <v>2025</v>
      </c>
      <c r="C4373" t="str">
        <f t="shared" si="204"/>
        <v>2024-2025</v>
      </c>
      <c r="D4373" t="s">
        <v>147</v>
      </c>
      <c r="E4373" t="s">
        <v>42</v>
      </c>
      <c r="F4373" t="str">
        <f t="shared" si="205"/>
        <v>Queensland</v>
      </c>
      <c r="G4373" t="s">
        <v>35</v>
      </c>
      <c r="H4373">
        <v>4053</v>
      </c>
      <c r="I4373" t="s">
        <v>11</v>
      </c>
      <c r="J4373" t="s">
        <v>43</v>
      </c>
      <c r="K4373" t="s">
        <v>149</v>
      </c>
      <c r="L4373" t="s">
        <v>15</v>
      </c>
      <c r="M4373" s="5">
        <v>4824.82</v>
      </c>
    </row>
    <row r="4374" spans="1:13" x14ac:dyDescent="0.15">
      <c r="A4374" s="2">
        <v>45375</v>
      </c>
      <c r="B4374" s="3">
        <f t="shared" si="206"/>
        <v>2024</v>
      </c>
      <c r="C4374" t="str">
        <f t="shared" si="204"/>
        <v>2023-2024</v>
      </c>
      <c r="D4374" t="s">
        <v>147</v>
      </c>
      <c r="E4374" t="s">
        <v>9</v>
      </c>
      <c r="F4374" t="str">
        <f t="shared" si="205"/>
        <v>New South Wales</v>
      </c>
      <c r="G4374" t="s">
        <v>10</v>
      </c>
      <c r="H4374">
        <v>2067</v>
      </c>
      <c r="I4374" t="s">
        <v>11</v>
      </c>
      <c r="J4374" t="s">
        <v>12</v>
      </c>
      <c r="K4374" t="s">
        <v>153</v>
      </c>
      <c r="L4374" t="s">
        <v>16</v>
      </c>
      <c r="M4374" s="5">
        <v>4830.8200000000006</v>
      </c>
    </row>
    <row r="4375" spans="1:13" x14ac:dyDescent="0.15">
      <c r="A4375" s="2">
        <v>45449</v>
      </c>
      <c r="B4375" s="3">
        <f t="shared" si="206"/>
        <v>2024</v>
      </c>
      <c r="C4375" t="str">
        <f t="shared" si="204"/>
        <v>2023-2024</v>
      </c>
      <c r="D4375" t="s">
        <v>147</v>
      </c>
      <c r="E4375" t="s">
        <v>103</v>
      </c>
      <c r="F4375" t="str">
        <f t="shared" si="205"/>
        <v>Queensland</v>
      </c>
      <c r="G4375" t="s">
        <v>35</v>
      </c>
      <c r="H4375">
        <v>4509</v>
      </c>
      <c r="I4375" t="s">
        <v>11</v>
      </c>
      <c r="J4375" t="s">
        <v>104</v>
      </c>
      <c r="K4375" t="s">
        <v>153</v>
      </c>
      <c r="L4375" t="s">
        <v>16</v>
      </c>
      <c r="M4375" s="5">
        <v>4838.3100000000004</v>
      </c>
    </row>
    <row r="4376" spans="1:13" x14ac:dyDescent="0.15">
      <c r="A4376" s="2">
        <v>45615</v>
      </c>
      <c r="B4376" s="3">
        <f t="shared" si="206"/>
        <v>2025</v>
      </c>
      <c r="C4376" t="str">
        <f t="shared" si="204"/>
        <v>2024-2025</v>
      </c>
      <c r="D4376" t="s">
        <v>147</v>
      </c>
      <c r="E4376" t="s">
        <v>117</v>
      </c>
      <c r="F4376" t="str">
        <f t="shared" si="205"/>
        <v>Queensland</v>
      </c>
      <c r="G4376" t="s">
        <v>35</v>
      </c>
      <c r="H4376">
        <v>4119</v>
      </c>
      <c r="I4376" t="s">
        <v>11</v>
      </c>
      <c r="J4376" t="s">
        <v>43</v>
      </c>
      <c r="K4376" t="s">
        <v>152</v>
      </c>
      <c r="L4376" t="s">
        <v>13</v>
      </c>
      <c r="M4376" s="5">
        <v>4846.6100000000033</v>
      </c>
    </row>
    <row r="4377" spans="1:13" x14ac:dyDescent="0.15">
      <c r="A4377" s="2">
        <v>45096</v>
      </c>
      <c r="B4377" s="3">
        <f t="shared" si="206"/>
        <v>2023</v>
      </c>
      <c r="C4377" t="str">
        <f t="shared" si="204"/>
        <v>2022-2023</v>
      </c>
      <c r="D4377" t="s">
        <v>147</v>
      </c>
      <c r="E4377" t="s">
        <v>126</v>
      </c>
      <c r="F4377" t="str">
        <f t="shared" si="205"/>
        <v>Queensland</v>
      </c>
      <c r="G4377" t="s">
        <v>35</v>
      </c>
      <c r="H4377">
        <v>4551</v>
      </c>
      <c r="I4377" t="s">
        <v>11</v>
      </c>
      <c r="J4377" t="s">
        <v>120</v>
      </c>
      <c r="K4377" t="s">
        <v>149</v>
      </c>
      <c r="L4377" t="s">
        <v>15</v>
      </c>
      <c r="M4377" s="5">
        <v>4884.7099999999991</v>
      </c>
    </row>
    <row r="4378" spans="1:13" x14ac:dyDescent="0.15">
      <c r="A4378" s="2">
        <v>45207</v>
      </c>
      <c r="B4378" s="3">
        <f t="shared" si="206"/>
        <v>2024</v>
      </c>
      <c r="C4378" t="str">
        <f t="shared" si="204"/>
        <v>2023-2024</v>
      </c>
      <c r="D4378" t="s">
        <v>147</v>
      </c>
      <c r="E4378" t="s">
        <v>114</v>
      </c>
      <c r="F4378" t="str">
        <f t="shared" si="205"/>
        <v>Victoria</v>
      </c>
      <c r="G4378" t="s">
        <v>45</v>
      </c>
      <c r="H4378">
        <v>3551</v>
      </c>
      <c r="I4378" t="s">
        <v>11</v>
      </c>
      <c r="J4378" t="s">
        <v>60</v>
      </c>
      <c r="K4378" t="s">
        <v>153</v>
      </c>
      <c r="L4378" t="s">
        <v>16</v>
      </c>
      <c r="M4378" s="5">
        <v>4887.7999999999993</v>
      </c>
    </row>
    <row r="4379" spans="1:13" x14ac:dyDescent="0.15">
      <c r="A4379" s="2">
        <v>45641</v>
      </c>
      <c r="B4379" s="3">
        <f t="shared" si="206"/>
        <v>2025</v>
      </c>
      <c r="C4379" t="str">
        <f t="shared" si="204"/>
        <v>2024-2025</v>
      </c>
      <c r="D4379" t="s">
        <v>147</v>
      </c>
      <c r="E4379" t="s">
        <v>112</v>
      </c>
      <c r="F4379" t="str">
        <f t="shared" si="205"/>
        <v>Victoria</v>
      </c>
      <c r="G4379" t="s">
        <v>45</v>
      </c>
      <c r="H4379">
        <v>3076</v>
      </c>
      <c r="I4379" t="s">
        <v>11</v>
      </c>
      <c r="J4379" t="s">
        <v>46</v>
      </c>
      <c r="K4379" t="s">
        <v>153</v>
      </c>
      <c r="L4379" t="s">
        <v>16</v>
      </c>
      <c r="M4379" s="5">
        <v>4893.7200000000012</v>
      </c>
    </row>
    <row r="4380" spans="1:13" x14ac:dyDescent="0.15">
      <c r="A4380" s="2">
        <v>45152</v>
      </c>
      <c r="B4380" s="3">
        <f t="shared" si="206"/>
        <v>2024</v>
      </c>
      <c r="C4380" t="str">
        <f t="shared" si="204"/>
        <v>2023-2024</v>
      </c>
      <c r="D4380" t="s">
        <v>147</v>
      </c>
      <c r="E4380" t="s">
        <v>26</v>
      </c>
      <c r="F4380" t="str">
        <f t="shared" si="205"/>
        <v>New South Wales</v>
      </c>
      <c r="G4380" t="s">
        <v>10</v>
      </c>
      <c r="H4380">
        <v>2141</v>
      </c>
      <c r="I4380" t="s">
        <v>11</v>
      </c>
      <c r="J4380" t="s">
        <v>27</v>
      </c>
      <c r="K4380" t="s">
        <v>150</v>
      </c>
      <c r="L4380" t="s">
        <v>18</v>
      </c>
      <c r="M4380" s="5">
        <v>4907.8999999999996</v>
      </c>
    </row>
    <row r="4381" spans="1:13" x14ac:dyDescent="0.15">
      <c r="A4381" s="2">
        <v>45365</v>
      </c>
      <c r="B4381" s="3">
        <f t="shared" si="206"/>
        <v>2024</v>
      </c>
      <c r="C4381" t="str">
        <f t="shared" si="204"/>
        <v>2023-2024</v>
      </c>
      <c r="D4381" t="s">
        <v>147</v>
      </c>
      <c r="E4381" t="s">
        <v>115</v>
      </c>
      <c r="F4381" t="str">
        <f t="shared" si="205"/>
        <v>Western Australia</v>
      </c>
      <c r="G4381" t="s">
        <v>48</v>
      </c>
      <c r="H4381">
        <v>6280</v>
      </c>
      <c r="I4381" t="s">
        <v>11</v>
      </c>
      <c r="J4381" t="s">
        <v>94</v>
      </c>
      <c r="K4381" t="s">
        <v>149</v>
      </c>
      <c r="L4381" t="s">
        <v>15</v>
      </c>
      <c r="M4381" s="5">
        <v>4908.0599999999986</v>
      </c>
    </row>
    <row r="4382" spans="1:13" x14ac:dyDescent="0.15">
      <c r="A4382" s="2">
        <v>45639</v>
      </c>
      <c r="B4382" s="3">
        <f t="shared" si="206"/>
        <v>2025</v>
      </c>
      <c r="C4382" t="str">
        <f t="shared" si="204"/>
        <v>2024-2025</v>
      </c>
      <c r="D4382" t="s">
        <v>147</v>
      </c>
      <c r="E4382" t="s">
        <v>146</v>
      </c>
      <c r="F4382" t="str">
        <f t="shared" si="205"/>
        <v>Victoria</v>
      </c>
      <c r="G4382" t="s">
        <v>45</v>
      </c>
      <c r="H4382">
        <v>3353</v>
      </c>
      <c r="I4382" t="s">
        <v>11</v>
      </c>
      <c r="J4382" t="s">
        <v>60</v>
      </c>
      <c r="K4382" t="s">
        <v>153</v>
      </c>
      <c r="L4382" t="s">
        <v>16</v>
      </c>
      <c r="M4382" s="5">
        <v>4950.1600000000008</v>
      </c>
    </row>
    <row r="4383" spans="1:13" x14ac:dyDescent="0.15">
      <c r="A4383" s="2">
        <v>45570</v>
      </c>
      <c r="B4383" s="3">
        <f t="shared" si="206"/>
        <v>2025</v>
      </c>
      <c r="C4383" t="str">
        <f t="shared" si="204"/>
        <v>2024-2025</v>
      </c>
      <c r="D4383" t="s">
        <v>147</v>
      </c>
      <c r="E4383" t="s">
        <v>132</v>
      </c>
      <c r="F4383" t="str">
        <f t="shared" si="205"/>
        <v>New South Wales</v>
      </c>
      <c r="G4383" t="s">
        <v>10</v>
      </c>
      <c r="H4383">
        <v>2800</v>
      </c>
      <c r="I4383" t="s">
        <v>11</v>
      </c>
      <c r="J4383" t="s">
        <v>25</v>
      </c>
      <c r="K4383" t="s">
        <v>150</v>
      </c>
      <c r="L4383" t="s">
        <v>18</v>
      </c>
      <c r="M4383" s="5">
        <v>4960.1899999999996</v>
      </c>
    </row>
    <row r="4384" spans="1:13" x14ac:dyDescent="0.15">
      <c r="A4384" s="2">
        <v>45178</v>
      </c>
      <c r="B4384" s="3">
        <f t="shared" si="206"/>
        <v>2024</v>
      </c>
      <c r="C4384" t="str">
        <f t="shared" si="204"/>
        <v>2023-2024</v>
      </c>
      <c r="D4384" t="s">
        <v>148</v>
      </c>
      <c r="E4384" t="s">
        <v>78</v>
      </c>
      <c r="F4384" t="str">
        <f t="shared" si="205"/>
        <v>New South Wales</v>
      </c>
      <c r="G4384" t="s">
        <v>10</v>
      </c>
      <c r="H4384">
        <v>2350</v>
      </c>
      <c r="I4384" t="s">
        <v>11</v>
      </c>
      <c r="J4384" t="s">
        <v>68</v>
      </c>
      <c r="K4384" t="s">
        <v>149</v>
      </c>
      <c r="L4384" t="s">
        <v>15</v>
      </c>
      <c r="M4384" s="5">
        <v>4992.08</v>
      </c>
    </row>
    <row r="4385" spans="1:13" x14ac:dyDescent="0.15">
      <c r="A4385" s="2">
        <v>45579</v>
      </c>
      <c r="B4385" s="3">
        <f t="shared" si="206"/>
        <v>2025</v>
      </c>
      <c r="C4385" t="str">
        <f t="shared" si="204"/>
        <v>2024-2025</v>
      </c>
      <c r="D4385" t="s">
        <v>147</v>
      </c>
      <c r="E4385" t="s">
        <v>128</v>
      </c>
      <c r="F4385" t="str">
        <f t="shared" si="205"/>
        <v>Western Australia</v>
      </c>
      <c r="G4385" t="s">
        <v>48</v>
      </c>
      <c r="H4385">
        <v>6027</v>
      </c>
      <c r="I4385" t="s">
        <v>11</v>
      </c>
      <c r="J4385" t="s">
        <v>49</v>
      </c>
      <c r="K4385" t="s">
        <v>150</v>
      </c>
      <c r="L4385" t="s">
        <v>18</v>
      </c>
      <c r="M4385" s="5">
        <v>4995.6099999999997</v>
      </c>
    </row>
    <row r="4386" spans="1:13" x14ac:dyDescent="0.15">
      <c r="A4386" s="2">
        <v>45551</v>
      </c>
      <c r="B4386" s="3">
        <f t="shared" si="206"/>
        <v>2025</v>
      </c>
      <c r="C4386" t="str">
        <f t="shared" si="204"/>
        <v>2024-2025</v>
      </c>
      <c r="D4386" t="s">
        <v>147</v>
      </c>
      <c r="E4386" t="s">
        <v>65</v>
      </c>
      <c r="F4386" t="str">
        <f t="shared" si="205"/>
        <v>New South Wales</v>
      </c>
      <c r="G4386" t="s">
        <v>10</v>
      </c>
      <c r="H4386">
        <v>2541</v>
      </c>
      <c r="I4386" t="s">
        <v>11</v>
      </c>
      <c r="J4386" t="s">
        <v>58</v>
      </c>
      <c r="K4386" t="s">
        <v>150</v>
      </c>
      <c r="L4386" t="s">
        <v>18</v>
      </c>
      <c r="M4386" s="5">
        <v>5012.2099999999982</v>
      </c>
    </row>
    <row r="4387" spans="1:13" x14ac:dyDescent="0.15">
      <c r="A4387" s="2">
        <v>45493</v>
      </c>
      <c r="B4387" s="3">
        <f t="shared" si="206"/>
        <v>2025</v>
      </c>
      <c r="C4387" t="str">
        <f t="shared" si="204"/>
        <v>2024-2025</v>
      </c>
      <c r="D4387" t="s">
        <v>147</v>
      </c>
      <c r="E4387" t="s">
        <v>132</v>
      </c>
      <c r="F4387" t="str">
        <f t="shared" si="205"/>
        <v>New South Wales</v>
      </c>
      <c r="G4387" t="s">
        <v>10</v>
      </c>
      <c r="H4387">
        <v>2800</v>
      </c>
      <c r="I4387" t="s">
        <v>11</v>
      </c>
      <c r="J4387" t="s">
        <v>25</v>
      </c>
      <c r="K4387" t="s">
        <v>152</v>
      </c>
      <c r="L4387" t="s">
        <v>13</v>
      </c>
      <c r="M4387" s="5">
        <v>5012.6900000000023</v>
      </c>
    </row>
    <row r="4388" spans="1:13" x14ac:dyDescent="0.15">
      <c r="A4388" s="2">
        <v>45098</v>
      </c>
      <c r="B4388" s="3">
        <f t="shared" si="206"/>
        <v>2023</v>
      </c>
      <c r="C4388" t="str">
        <f t="shared" si="204"/>
        <v>2022-2023</v>
      </c>
      <c r="D4388" t="s">
        <v>147</v>
      </c>
      <c r="E4388" t="s">
        <v>103</v>
      </c>
      <c r="F4388" t="str">
        <f t="shared" si="205"/>
        <v>Queensland</v>
      </c>
      <c r="G4388" t="s">
        <v>35</v>
      </c>
      <c r="H4388">
        <v>4509</v>
      </c>
      <c r="I4388" t="s">
        <v>11</v>
      </c>
      <c r="J4388" t="s">
        <v>104</v>
      </c>
      <c r="K4388" t="s">
        <v>149</v>
      </c>
      <c r="L4388" t="s">
        <v>15</v>
      </c>
      <c r="M4388" s="5">
        <v>5032.3799999999992</v>
      </c>
    </row>
    <row r="4389" spans="1:13" x14ac:dyDescent="0.15">
      <c r="A4389" s="2">
        <v>45043</v>
      </c>
      <c r="B4389" s="3">
        <f t="shared" si="206"/>
        <v>2023</v>
      </c>
      <c r="C4389" t="str">
        <f t="shared" si="204"/>
        <v>2022-2023</v>
      </c>
      <c r="D4389" t="s">
        <v>147</v>
      </c>
      <c r="E4389" t="s">
        <v>40</v>
      </c>
      <c r="F4389" t="str">
        <f t="shared" si="205"/>
        <v>New South Wales</v>
      </c>
      <c r="G4389" t="s">
        <v>10</v>
      </c>
      <c r="H4389">
        <v>2116</v>
      </c>
      <c r="I4389" t="s">
        <v>11</v>
      </c>
      <c r="J4389" t="s">
        <v>27</v>
      </c>
      <c r="K4389" t="s">
        <v>149</v>
      </c>
      <c r="L4389" t="s">
        <v>15</v>
      </c>
      <c r="M4389" s="5">
        <v>5062.93</v>
      </c>
    </row>
    <row r="4390" spans="1:13" x14ac:dyDescent="0.15">
      <c r="A4390" s="2">
        <v>45023</v>
      </c>
      <c r="B4390" s="3">
        <f t="shared" si="206"/>
        <v>2023</v>
      </c>
      <c r="C4390" t="str">
        <f t="shared" si="204"/>
        <v>2022-2023</v>
      </c>
      <c r="D4390" t="s">
        <v>147</v>
      </c>
      <c r="E4390" t="s">
        <v>137</v>
      </c>
      <c r="F4390" t="str">
        <f t="shared" si="205"/>
        <v>New South Wales</v>
      </c>
      <c r="G4390" t="s">
        <v>10</v>
      </c>
      <c r="H4390">
        <v>2031</v>
      </c>
      <c r="I4390" t="s">
        <v>11</v>
      </c>
      <c r="J4390" t="s">
        <v>12</v>
      </c>
      <c r="K4390" t="s">
        <v>149</v>
      </c>
      <c r="L4390" t="s">
        <v>15</v>
      </c>
      <c r="M4390" s="5">
        <v>5111.3700000000008</v>
      </c>
    </row>
    <row r="4391" spans="1:13" x14ac:dyDescent="0.15">
      <c r="A4391" s="2">
        <v>45511</v>
      </c>
      <c r="B4391" s="3">
        <f t="shared" si="206"/>
        <v>2025</v>
      </c>
      <c r="C4391" t="str">
        <f t="shared" si="204"/>
        <v>2024-2025</v>
      </c>
      <c r="D4391" t="s">
        <v>147</v>
      </c>
      <c r="E4391" t="s">
        <v>57</v>
      </c>
      <c r="F4391" t="str">
        <f t="shared" si="205"/>
        <v>New South Wales</v>
      </c>
      <c r="G4391" t="s">
        <v>10</v>
      </c>
      <c r="H4391">
        <v>2560</v>
      </c>
      <c r="I4391" t="s">
        <v>11</v>
      </c>
      <c r="J4391" t="s">
        <v>58</v>
      </c>
      <c r="K4391" t="s">
        <v>150</v>
      </c>
      <c r="L4391" t="s">
        <v>18</v>
      </c>
      <c r="M4391" s="5">
        <v>5184.95</v>
      </c>
    </row>
    <row r="4392" spans="1:13" x14ac:dyDescent="0.15">
      <c r="A4392" s="2">
        <v>45584</v>
      </c>
      <c r="B4392" s="3">
        <f t="shared" si="206"/>
        <v>2025</v>
      </c>
      <c r="C4392" t="str">
        <f t="shared" si="204"/>
        <v>2024-2025</v>
      </c>
      <c r="D4392" t="s">
        <v>147</v>
      </c>
      <c r="E4392" t="s">
        <v>136</v>
      </c>
      <c r="F4392" t="str">
        <f t="shared" si="205"/>
        <v>Victoria</v>
      </c>
      <c r="G4392" t="s">
        <v>45</v>
      </c>
      <c r="H4392">
        <v>3175</v>
      </c>
      <c r="I4392" t="s">
        <v>11</v>
      </c>
      <c r="J4392" t="s">
        <v>63</v>
      </c>
      <c r="K4392" t="s">
        <v>152</v>
      </c>
      <c r="L4392" t="s">
        <v>13</v>
      </c>
      <c r="M4392" s="5">
        <v>5209.5400000000018</v>
      </c>
    </row>
    <row r="4393" spans="1:13" x14ac:dyDescent="0.15">
      <c r="A4393" s="2">
        <v>45035</v>
      </c>
      <c r="B4393" s="3">
        <f t="shared" si="206"/>
        <v>2023</v>
      </c>
      <c r="C4393" t="str">
        <f t="shared" si="204"/>
        <v>2022-2023</v>
      </c>
      <c r="D4393" t="s">
        <v>148</v>
      </c>
      <c r="E4393" t="s">
        <v>44</v>
      </c>
      <c r="F4393" t="str">
        <f t="shared" si="205"/>
        <v>Victoria</v>
      </c>
      <c r="G4393" t="s">
        <v>45</v>
      </c>
      <c r="H4393">
        <v>3066</v>
      </c>
      <c r="I4393" t="s">
        <v>11</v>
      </c>
      <c r="J4393" t="s">
        <v>46</v>
      </c>
      <c r="K4393" t="s">
        <v>153</v>
      </c>
      <c r="L4393" t="s">
        <v>16</v>
      </c>
      <c r="M4393" s="5">
        <v>5220.7199999999984</v>
      </c>
    </row>
    <row r="4394" spans="1:13" x14ac:dyDescent="0.15">
      <c r="A4394" s="2">
        <v>45651</v>
      </c>
      <c r="B4394" s="3">
        <f t="shared" si="206"/>
        <v>2025</v>
      </c>
      <c r="C4394" t="str">
        <f t="shared" si="204"/>
        <v>2024-2025</v>
      </c>
      <c r="D4394" t="s">
        <v>148</v>
      </c>
      <c r="E4394" t="s">
        <v>44</v>
      </c>
      <c r="F4394" t="str">
        <f t="shared" si="205"/>
        <v>Victoria</v>
      </c>
      <c r="G4394" t="s">
        <v>45</v>
      </c>
      <c r="H4394">
        <v>3066</v>
      </c>
      <c r="I4394" t="s">
        <v>11</v>
      </c>
      <c r="J4394" t="s">
        <v>46</v>
      </c>
      <c r="K4394" t="s">
        <v>149</v>
      </c>
      <c r="L4394" t="s">
        <v>15</v>
      </c>
      <c r="M4394" s="5">
        <v>5236.0600000000004</v>
      </c>
    </row>
    <row r="4395" spans="1:13" x14ac:dyDescent="0.15">
      <c r="A4395" s="2">
        <v>45536</v>
      </c>
      <c r="B4395" s="3">
        <f t="shared" si="206"/>
        <v>2025</v>
      </c>
      <c r="C4395" t="str">
        <f t="shared" si="204"/>
        <v>2024-2025</v>
      </c>
      <c r="D4395" t="s">
        <v>147</v>
      </c>
      <c r="E4395" t="s">
        <v>143</v>
      </c>
      <c r="F4395" t="str">
        <f t="shared" si="205"/>
        <v>New South Wales</v>
      </c>
      <c r="G4395" t="s">
        <v>10</v>
      </c>
      <c r="H4395">
        <v>2154</v>
      </c>
      <c r="I4395" t="s">
        <v>11</v>
      </c>
      <c r="J4395" t="s">
        <v>27</v>
      </c>
      <c r="K4395" t="s">
        <v>151</v>
      </c>
      <c r="L4395" t="s">
        <v>21</v>
      </c>
      <c r="M4395" s="5">
        <v>5238.66</v>
      </c>
    </row>
    <row r="4396" spans="1:13" x14ac:dyDescent="0.15">
      <c r="A4396" s="2">
        <v>45497</v>
      </c>
      <c r="B4396" s="3">
        <f t="shared" si="206"/>
        <v>2025</v>
      </c>
      <c r="C4396" t="str">
        <f t="shared" si="204"/>
        <v>2024-2025</v>
      </c>
      <c r="D4396" t="s">
        <v>147</v>
      </c>
      <c r="E4396" t="s">
        <v>74</v>
      </c>
      <c r="F4396" t="str">
        <f t="shared" si="205"/>
        <v>South Australia</v>
      </c>
      <c r="G4396" t="s">
        <v>32</v>
      </c>
      <c r="H4396">
        <v>5043</v>
      </c>
      <c r="I4396" t="s">
        <v>11</v>
      </c>
      <c r="J4396" t="s">
        <v>33</v>
      </c>
      <c r="K4396" t="s">
        <v>150</v>
      </c>
      <c r="L4396" t="s">
        <v>18</v>
      </c>
      <c r="M4396" s="5">
        <v>5286.4800000000005</v>
      </c>
    </row>
    <row r="4397" spans="1:13" x14ac:dyDescent="0.15">
      <c r="A4397" s="2">
        <v>45169</v>
      </c>
      <c r="B4397" s="3">
        <f t="shared" si="206"/>
        <v>2024</v>
      </c>
      <c r="C4397" t="str">
        <f t="shared" si="204"/>
        <v>2023-2024</v>
      </c>
      <c r="D4397" t="s">
        <v>147</v>
      </c>
      <c r="E4397" t="s">
        <v>117</v>
      </c>
      <c r="F4397" t="str">
        <f t="shared" si="205"/>
        <v>Queensland</v>
      </c>
      <c r="G4397" t="s">
        <v>35</v>
      </c>
      <c r="H4397">
        <v>4119</v>
      </c>
      <c r="I4397" t="s">
        <v>11</v>
      </c>
      <c r="J4397" t="s">
        <v>43</v>
      </c>
      <c r="K4397" t="s">
        <v>151</v>
      </c>
      <c r="L4397" t="s">
        <v>21</v>
      </c>
      <c r="M4397" s="5">
        <v>5292.9800000000005</v>
      </c>
    </row>
    <row r="4398" spans="1:13" x14ac:dyDescent="0.15">
      <c r="A4398" s="2">
        <v>45532</v>
      </c>
      <c r="B4398" s="3">
        <f t="shared" si="206"/>
        <v>2025</v>
      </c>
      <c r="C4398" t="str">
        <f t="shared" si="204"/>
        <v>2024-2025</v>
      </c>
      <c r="D4398" t="s">
        <v>147</v>
      </c>
      <c r="E4398" t="s">
        <v>138</v>
      </c>
      <c r="F4398" t="str">
        <f t="shared" si="205"/>
        <v>Queensland</v>
      </c>
      <c r="G4398" t="s">
        <v>35</v>
      </c>
      <c r="H4398">
        <v>4558</v>
      </c>
      <c r="I4398" t="s">
        <v>11</v>
      </c>
      <c r="J4398" t="s">
        <v>120</v>
      </c>
      <c r="K4398" t="s">
        <v>152</v>
      </c>
      <c r="L4398" t="s">
        <v>13</v>
      </c>
      <c r="M4398" s="5">
        <v>5294.920000000001</v>
      </c>
    </row>
    <row r="4399" spans="1:13" x14ac:dyDescent="0.15">
      <c r="A4399" s="2">
        <v>45513</v>
      </c>
      <c r="B4399" s="3">
        <f t="shared" si="206"/>
        <v>2025</v>
      </c>
      <c r="C4399" t="str">
        <f t="shared" si="204"/>
        <v>2024-2025</v>
      </c>
      <c r="D4399" t="s">
        <v>148</v>
      </c>
      <c r="E4399" t="s">
        <v>108</v>
      </c>
      <c r="F4399" t="str">
        <f t="shared" si="205"/>
        <v>Victoria</v>
      </c>
      <c r="G4399" t="s">
        <v>45</v>
      </c>
      <c r="H4399">
        <v>3018</v>
      </c>
      <c r="I4399" t="s">
        <v>11</v>
      </c>
      <c r="J4399" t="s">
        <v>46</v>
      </c>
      <c r="K4399" t="s">
        <v>151</v>
      </c>
      <c r="L4399" t="s">
        <v>21</v>
      </c>
      <c r="M4399" s="5">
        <v>5306.62</v>
      </c>
    </row>
    <row r="4400" spans="1:13" x14ac:dyDescent="0.15">
      <c r="A4400" s="2">
        <v>45567</v>
      </c>
      <c r="B4400" s="3">
        <f t="shared" si="206"/>
        <v>2025</v>
      </c>
      <c r="C4400" t="str">
        <f t="shared" si="204"/>
        <v>2024-2025</v>
      </c>
      <c r="D4400" t="s">
        <v>147</v>
      </c>
      <c r="E4400" t="s">
        <v>143</v>
      </c>
      <c r="F4400" t="str">
        <f t="shared" si="205"/>
        <v>New South Wales</v>
      </c>
      <c r="G4400" t="s">
        <v>10</v>
      </c>
      <c r="H4400">
        <v>2154</v>
      </c>
      <c r="I4400" t="s">
        <v>11</v>
      </c>
      <c r="J4400" t="s">
        <v>27</v>
      </c>
      <c r="K4400" t="s">
        <v>152</v>
      </c>
      <c r="L4400" t="s">
        <v>13</v>
      </c>
      <c r="M4400" s="5">
        <v>5309.0300000000007</v>
      </c>
    </row>
    <row r="4401" spans="1:13" x14ac:dyDescent="0.15">
      <c r="A4401" s="2">
        <v>45649</v>
      </c>
      <c r="B4401" s="3">
        <f t="shared" si="206"/>
        <v>2025</v>
      </c>
      <c r="C4401" t="str">
        <f t="shared" si="204"/>
        <v>2024-2025</v>
      </c>
      <c r="D4401" t="s">
        <v>147</v>
      </c>
      <c r="E4401" t="s">
        <v>138</v>
      </c>
      <c r="F4401" t="str">
        <f t="shared" si="205"/>
        <v>Queensland</v>
      </c>
      <c r="G4401" t="s">
        <v>35</v>
      </c>
      <c r="H4401">
        <v>4558</v>
      </c>
      <c r="I4401" t="s">
        <v>11</v>
      </c>
      <c r="J4401" t="s">
        <v>120</v>
      </c>
      <c r="K4401" t="s">
        <v>149</v>
      </c>
      <c r="L4401" t="s">
        <v>15</v>
      </c>
      <c r="M4401" s="5">
        <v>5318.670000000001</v>
      </c>
    </row>
    <row r="4402" spans="1:13" x14ac:dyDescent="0.15">
      <c r="A4402" s="2">
        <v>45103</v>
      </c>
      <c r="B4402" s="3">
        <f t="shared" si="206"/>
        <v>2023</v>
      </c>
      <c r="C4402" t="str">
        <f t="shared" si="204"/>
        <v>2022-2023</v>
      </c>
      <c r="D4402" t="s">
        <v>147</v>
      </c>
      <c r="E4402" t="s">
        <v>92</v>
      </c>
      <c r="F4402" t="str">
        <f t="shared" si="205"/>
        <v>Queensland</v>
      </c>
      <c r="G4402" t="s">
        <v>35</v>
      </c>
      <c r="H4402">
        <v>4068</v>
      </c>
      <c r="I4402" t="s">
        <v>11</v>
      </c>
      <c r="J4402" t="s">
        <v>43</v>
      </c>
      <c r="K4402" t="s">
        <v>153</v>
      </c>
      <c r="L4402" t="s">
        <v>16</v>
      </c>
      <c r="M4402" s="5">
        <v>5338.4800000000005</v>
      </c>
    </row>
    <row r="4403" spans="1:13" x14ac:dyDescent="0.15">
      <c r="A4403" s="2">
        <v>45087</v>
      </c>
      <c r="B4403" s="3">
        <f t="shared" si="206"/>
        <v>2023</v>
      </c>
      <c r="C4403" t="str">
        <f t="shared" si="204"/>
        <v>2022-2023</v>
      </c>
      <c r="D4403" t="s">
        <v>147</v>
      </c>
      <c r="E4403" t="s">
        <v>143</v>
      </c>
      <c r="F4403" t="str">
        <f t="shared" si="205"/>
        <v>New South Wales</v>
      </c>
      <c r="G4403" t="s">
        <v>10</v>
      </c>
      <c r="H4403">
        <v>2154</v>
      </c>
      <c r="I4403" t="s">
        <v>11</v>
      </c>
      <c r="J4403" t="s">
        <v>27</v>
      </c>
      <c r="K4403" t="s">
        <v>150</v>
      </c>
      <c r="L4403" t="s">
        <v>18</v>
      </c>
      <c r="M4403" s="5">
        <v>5356.1699999999992</v>
      </c>
    </row>
    <row r="4404" spans="1:13" x14ac:dyDescent="0.15">
      <c r="A4404" s="2">
        <v>45501</v>
      </c>
      <c r="B4404" s="3">
        <f t="shared" si="206"/>
        <v>2025</v>
      </c>
      <c r="C4404" t="str">
        <f t="shared" si="204"/>
        <v>2024-2025</v>
      </c>
      <c r="D4404" t="s">
        <v>147</v>
      </c>
      <c r="E4404" t="s">
        <v>136</v>
      </c>
      <c r="F4404" t="str">
        <f t="shared" si="205"/>
        <v>Victoria</v>
      </c>
      <c r="G4404" t="s">
        <v>45</v>
      </c>
      <c r="H4404">
        <v>3175</v>
      </c>
      <c r="I4404" t="s">
        <v>11</v>
      </c>
      <c r="J4404" t="s">
        <v>63</v>
      </c>
      <c r="K4404" t="s">
        <v>151</v>
      </c>
      <c r="L4404" t="s">
        <v>21</v>
      </c>
      <c r="M4404" s="5">
        <v>5375.47</v>
      </c>
    </row>
    <row r="4405" spans="1:13" x14ac:dyDescent="0.15">
      <c r="A4405" s="2">
        <v>45228</v>
      </c>
      <c r="B4405" s="3">
        <f t="shared" si="206"/>
        <v>2024</v>
      </c>
      <c r="C4405" t="str">
        <f t="shared" si="204"/>
        <v>2023-2024</v>
      </c>
      <c r="D4405" t="s">
        <v>147</v>
      </c>
      <c r="E4405" t="s">
        <v>122</v>
      </c>
      <c r="F4405" t="str">
        <f t="shared" si="205"/>
        <v>New South Wales</v>
      </c>
      <c r="G4405" t="s">
        <v>10</v>
      </c>
      <c r="H4405">
        <v>2650</v>
      </c>
      <c r="I4405" t="s">
        <v>11</v>
      </c>
      <c r="J4405" t="s">
        <v>25</v>
      </c>
      <c r="K4405" t="s">
        <v>153</v>
      </c>
      <c r="L4405" t="s">
        <v>16</v>
      </c>
      <c r="M4405" s="5">
        <v>5409.8600000000006</v>
      </c>
    </row>
    <row r="4406" spans="1:13" x14ac:dyDescent="0.15">
      <c r="A4406" s="2">
        <v>45494</v>
      </c>
      <c r="B4406" s="3">
        <f t="shared" si="206"/>
        <v>2025</v>
      </c>
      <c r="C4406" t="str">
        <f t="shared" si="204"/>
        <v>2024-2025</v>
      </c>
      <c r="D4406" t="s">
        <v>147</v>
      </c>
      <c r="E4406" t="s">
        <v>103</v>
      </c>
      <c r="F4406" t="str">
        <f t="shared" si="205"/>
        <v>Queensland</v>
      </c>
      <c r="G4406" t="s">
        <v>35</v>
      </c>
      <c r="H4406">
        <v>4509</v>
      </c>
      <c r="I4406" t="s">
        <v>11</v>
      </c>
      <c r="J4406" t="s">
        <v>104</v>
      </c>
      <c r="K4406" t="s">
        <v>152</v>
      </c>
      <c r="L4406" t="s">
        <v>13</v>
      </c>
      <c r="M4406" s="5">
        <v>5429.4599999999991</v>
      </c>
    </row>
    <row r="4407" spans="1:13" x14ac:dyDescent="0.15">
      <c r="A4407" s="2">
        <v>45581</v>
      </c>
      <c r="B4407" s="3">
        <f t="shared" si="206"/>
        <v>2025</v>
      </c>
      <c r="C4407" t="str">
        <f t="shared" si="204"/>
        <v>2024-2025</v>
      </c>
      <c r="D4407" t="s">
        <v>148</v>
      </c>
      <c r="E4407" t="s">
        <v>44</v>
      </c>
      <c r="F4407" t="str">
        <f t="shared" si="205"/>
        <v>Victoria</v>
      </c>
      <c r="G4407" t="s">
        <v>45</v>
      </c>
      <c r="H4407">
        <v>3066</v>
      </c>
      <c r="I4407" t="s">
        <v>11</v>
      </c>
      <c r="J4407" t="s">
        <v>46</v>
      </c>
      <c r="K4407" t="s">
        <v>151</v>
      </c>
      <c r="L4407" t="s">
        <v>21</v>
      </c>
      <c r="M4407" s="5">
        <v>5433.6900000000005</v>
      </c>
    </row>
    <row r="4408" spans="1:13" x14ac:dyDescent="0.15">
      <c r="A4408" s="2">
        <v>45618</v>
      </c>
      <c r="B4408" s="3">
        <f t="shared" si="206"/>
        <v>2025</v>
      </c>
      <c r="C4408" t="str">
        <f t="shared" si="204"/>
        <v>2024-2025</v>
      </c>
      <c r="D4408" t="s">
        <v>148</v>
      </c>
      <c r="E4408" t="s">
        <v>96</v>
      </c>
      <c r="F4408" t="str">
        <f t="shared" si="205"/>
        <v>Western Australia</v>
      </c>
      <c r="G4408" t="s">
        <v>48</v>
      </c>
      <c r="H4408">
        <v>6330</v>
      </c>
      <c r="I4408" t="s">
        <v>11</v>
      </c>
      <c r="J4408" t="s">
        <v>94</v>
      </c>
      <c r="K4408" t="s">
        <v>153</v>
      </c>
      <c r="L4408" t="s">
        <v>16</v>
      </c>
      <c r="M4408" s="5">
        <v>5438.4200000000019</v>
      </c>
    </row>
    <row r="4409" spans="1:13" x14ac:dyDescent="0.15">
      <c r="A4409" s="2">
        <v>45527</v>
      </c>
      <c r="B4409" s="3">
        <f t="shared" si="206"/>
        <v>2025</v>
      </c>
      <c r="C4409" t="str">
        <f t="shared" si="204"/>
        <v>2024-2025</v>
      </c>
      <c r="D4409" t="s">
        <v>147</v>
      </c>
      <c r="E4409" t="s">
        <v>143</v>
      </c>
      <c r="F4409" t="str">
        <f t="shared" si="205"/>
        <v>New South Wales</v>
      </c>
      <c r="G4409" t="s">
        <v>10</v>
      </c>
      <c r="H4409">
        <v>2154</v>
      </c>
      <c r="I4409" t="s">
        <v>11</v>
      </c>
      <c r="J4409" t="s">
        <v>27</v>
      </c>
      <c r="K4409" t="s">
        <v>153</v>
      </c>
      <c r="L4409" t="s">
        <v>16</v>
      </c>
      <c r="M4409" s="5">
        <v>5438.4500000000016</v>
      </c>
    </row>
    <row r="4410" spans="1:13" x14ac:dyDescent="0.15">
      <c r="A4410" s="2">
        <v>44935</v>
      </c>
      <c r="B4410" s="3">
        <f t="shared" si="206"/>
        <v>2023</v>
      </c>
      <c r="C4410" t="str">
        <f t="shared" si="204"/>
        <v>2022-2023</v>
      </c>
      <c r="D4410" t="s">
        <v>147</v>
      </c>
      <c r="E4410" t="s">
        <v>28</v>
      </c>
      <c r="F4410" t="str">
        <f t="shared" si="205"/>
        <v>Northern Territory</v>
      </c>
      <c r="G4410" t="s">
        <v>29</v>
      </c>
      <c r="H4410">
        <v>800</v>
      </c>
      <c r="I4410" t="s">
        <v>11</v>
      </c>
      <c r="J4410" t="s">
        <v>30</v>
      </c>
      <c r="K4410" t="s">
        <v>149</v>
      </c>
      <c r="L4410" t="s">
        <v>15</v>
      </c>
      <c r="M4410" s="5">
        <v>5444.25</v>
      </c>
    </row>
    <row r="4411" spans="1:13" x14ac:dyDescent="0.15">
      <c r="A4411" s="2">
        <v>45199</v>
      </c>
      <c r="B4411" s="3">
        <f t="shared" si="206"/>
        <v>2024</v>
      </c>
      <c r="C4411" t="str">
        <f t="shared" si="204"/>
        <v>2023-2024</v>
      </c>
      <c r="D4411" t="s">
        <v>147</v>
      </c>
      <c r="E4411" t="s">
        <v>92</v>
      </c>
      <c r="F4411" t="str">
        <f t="shared" si="205"/>
        <v>Queensland</v>
      </c>
      <c r="G4411" t="s">
        <v>35</v>
      </c>
      <c r="H4411">
        <v>4068</v>
      </c>
      <c r="I4411" t="s">
        <v>11</v>
      </c>
      <c r="J4411" t="s">
        <v>43</v>
      </c>
      <c r="K4411" t="s">
        <v>151</v>
      </c>
      <c r="L4411" t="s">
        <v>21</v>
      </c>
      <c r="M4411" s="5">
        <v>5454.2900000000009</v>
      </c>
    </row>
    <row r="4412" spans="1:13" x14ac:dyDescent="0.15">
      <c r="A4412" s="2">
        <v>45567</v>
      </c>
      <c r="B4412" s="3">
        <f t="shared" si="206"/>
        <v>2025</v>
      </c>
      <c r="C4412" t="str">
        <f t="shared" si="204"/>
        <v>2024-2025</v>
      </c>
      <c r="D4412" t="s">
        <v>147</v>
      </c>
      <c r="E4412" t="s">
        <v>114</v>
      </c>
      <c r="F4412" t="str">
        <f t="shared" si="205"/>
        <v>Victoria</v>
      </c>
      <c r="G4412" t="s">
        <v>45</v>
      </c>
      <c r="H4412">
        <v>3551</v>
      </c>
      <c r="I4412" t="s">
        <v>11</v>
      </c>
      <c r="J4412" t="s">
        <v>60</v>
      </c>
      <c r="K4412" t="s">
        <v>151</v>
      </c>
      <c r="L4412" t="s">
        <v>21</v>
      </c>
      <c r="M4412" s="5">
        <v>5464.6399999999994</v>
      </c>
    </row>
    <row r="4413" spans="1:13" x14ac:dyDescent="0.15">
      <c r="A4413" s="2">
        <v>45107</v>
      </c>
      <c r="B4413" s="3">
        <f t="shared" si="206"/>
        <v>2023</v>
      </c>
      <c r="C4413" t="str">
        <f t="shared" si="204"/>
        <v>2022-2023</v>
      </c>
      <c r="D4413" t="s">
        <v>148</v>
      </c>
      <c r="E4413" t="s">
        <v>96</v>
      </c>
      <c r="F4413" t="str">
        <f t="shared" si="205"/>
        <v>Western Australia</v>
      </c>
      <c r="G4413" t="s">
        <v>48</v>
      </c>
      <c r="H4413">
        <v>6330</v>
      </c>
      <c r="I4413" t="s">
        <v>11</v>
      </c>
      <c r="J4413" t="s">
        <v>94</v>
      </c>
      <c r="K4413" t="s">
        <v>149</v>
      </c>
      <c r="L4413" t="s">
        <v>15</v>
      </c>
      <c r="M4413" s="5">
        <v>5499.11</v>
      </c>
    </row>
    <row r="4414" spans="1:13" x14ac:dyDescent="0.15">
      <c r="A4414" s="2">
        <v>45590</v>
      </c>
      <c r="B4414" s="3">
        <f t="shared" si="206"/>
        <v>2025</v>
      </c>
      <c r="C4414" t="str">
        <f t="shared" si="204"/>
        <v>2024-2025</v>
      </c>
      <c r="D4414" t="s">
        <v>147</v>
      </c>
      <c r="E4414" t="s">
        <v>64</v>
      </c>
      <c r="F4414" t="str">
        <f t="shared" si="205"/>
        <v>Victoria</v>
      </c>
      <c r="G4414" t="s">
        <v>45</v>
      </c>
      <c r="H4414">
        <v>3199</v>
      </c>
      <c r="I4414" t="s">
        <v>11</v>
      </c>
      <c r="J4414" t="s">
        <v>63</v>
      </c>
      <c r="K4414" t="s">
        <v>153</v>
      </c>
      <c r="L4414" t="s">
        <v>16</v>
      </c>
      <c r="M4414" s="5">
        <v>5521.9199999999983</v>
      </c>
    </row>
    <row r="4415" spans="1:13" x14ac:dyDescent="0.15">
      <c r="A4415" s="2">
        <v>45429</v>
      </c>
      <c r="B4415" s="3">
        <f t="shared" si="206"/>
        <v>2024</v>
      </c>
      <c r="C4415" t="str">
        <f t="shared" si="204"/>
        <v>2023-2024</v>
      </c>
      <c r="D4415" t="s">
        <v>147</v>
      </c>
      <c r="E4415" t="s">
        <v>145</v>
      </c>
      <c r="F4415" t="str">
        <f t="shared" si="205"/>
        <v>New South Wales</v>
      </c>
      <c r="G4415" t="s">
        <v>10</v>
      </c>
      <c r="H4415">
        <v>2101</v>
      </c>
      <c r="I4415" t="s">
        <v>11</v>
      </c>
      <c r="J4415" t="s">
        <v>27</v>
      </c>
      <c r="K4415" t="s">
        <v>151</v>
      </c>
      <c r="L4415" t="s">
        <v>21</v>
      </c>
      <c r="M4415" s="5">
        <v>5537.7800000000007</v>
      </c>
    </row>
    <row r="4416" spans="1:13" x14ac:dyDescent="0.15">
      <c r="A4416" s="2">
        <v>45252</v>
      </c>
      <c r="B4416" s="3">
        <f t="shared" si="206"/>
        <v>2024</v>
      </c>
      <c r="C4416" t="str">
        <f t="shared" si="204"/>
        <v>2023-2024</v>
      </c>
      <c r="D4416" t="s">
        <v>147</v>
      </c>
      <c r="E4416" t="s">
        <v>126</v>
      </c>
      <c r="F4416" t="str">
        <f t="shared" si="205"/>
        <v>Queensland</v>
      </c>
      <c r="G4416" t="s">
        <v>35</v>
      </c>
      <c r="H4416">
        <v>4551</v>
      </c>
      <c r="I4416" t="s">
        <v>11</v>
      </c>
      <c r="J4416" t="s">
        <v>120</v>
      </c>
      <c r="K4416" t="s">
        <v>149</v>
      </c>
      <c r="L4416" t="s">
        <v>15</v>
      </c>
      <c r="M4416" s="5">
        <v>5541.1100000000015</v>
      </c>
    </row>
    <row r="4417" spans="1:13" x14ac:dyDescent="0.15">
      <c r="A4417" s="2">
        <v>45449</v>
      </c>
      <c r="B4417" s="3">
        <f t="shared" si="206"/>
        <v>2024</v>
      </c>
      <c r="C4417" t="str">
        <f t="shared" si="204"/>
        <v>2023-2024</v>
      </c>
      <c r="D4417" t="s">
        <v>147</v>
      </c>
      <c r="E4417" t="s">
        <v>103</v>
      </c>
      <c r="F4417" t="str">
        <f t="shared" si="205"/>
        <v>Queensland</v>
      </c>
      <c r="G4417" t="s">
        <v>35</v>
      </c>
      <c r="H4417">
        <v>4509</v>
      </c>
      <c r="I4417" t="s">
        <v>11</v>
      </c>
      <c r="J4417" t="s">
        <v>104</v>
      </c>
      <c r="K4417" t="s">
        <v>151</v>
      </c>
      <c r="L4417" t="s">
        <v>21</v>
      </c>
      <c r="M4417" s="5">
        <v>5557.4800000000005</v>
      </c>
    </row>
    <row r="4418" spans="1:13" x14ac:dyDescent="0.15">
      <c r="A4418" s="2">
        <v>45002</v>
      </c>
      <c r="B4418" s="3">
        <f t="shared" si="206"/>
        <v>2023</v>
      </c>
      <c r="C4418" t="str">
        <f t="shared" ref="C4418:C4481" si="207">IF(MONTH(A4418) &gt;= 7, YEAR(A4418) &amp; "-" &amp; YEAR(A4418) + 1, YEAR(A4418) - 1 &amp; "-" &amp; YEAR(A4418))</f>
        <v>2022-2023</v>
      </c>
      <c r="D4418" t="s">
        <v>147</v>
      </c>
      <c r="E4418" t="s">
        <v>138</v>
      </c>
      <c r="F4418" t="str">
        <f t="shared" ref="F4418:F4481" si="208">IF(G4418="WA","Western Australia",
IF(G4418="NSW","New South Wales",
IF(G4418="QLD","Queensland",
IF(G4418="VIC","Victoria",
IF(G4418="TAS","Tasmania",
IF(G4418="SA","South Australia",
IF(G4418="NT","Northern Territory",
IF(G4418="ACT","Australian Capital Territory",G4418))))))))</f>
        <v>Queensland</v>
      </c>
      <c r="G4418" t="s">
        <v>35</v>
      </c>
      <c r="H4418">
        <v>4558</v>
      </c>
      <c r="I4418" t="s">
        <v>11</v>
      </c>
      <c r="J4418" t="s">
        <v>120</v>
      </c>
      <c r="K4418" t="s">
        <v>153</v>
      </c>
      <c r="L4418" t="s">
        <v>16</v>
      </c>
      <c r="M4418" s="5">
        <v>5564.1400000000012</v>
      </c>
    </row>
    <row r="4419" spans="1:13" x14ac:dyDescent="0.15">
      <c r="A4419" s="2">
        <v>45087</v>
      </c>
      <c r="B4419" s="3">
        <f t="shared" ref="B4419:B4482" si="209">IF(MONTH(A4419)&gt;=7,YEAR(A4419)+1,YEAR(A4419))</f>
        <v>2023</v>
      </c>
      <c r="C4419" t="str">
        <f t="shared" si="207"/>
        <v>2022-2023</v>
      </c>
      <c r="D4419" t="s">
        <v>147</v>
      </c>
      <c r="E4419" t="s">
        <v>135</v>
      </c>
      <c r="F4419" t="str">
        <f t="shared" si="208"/>
        <v>Victoria</v>
      </c>
      <c r="G4419" t="s">
        <v>45</v>
      </c>
      <c r="H4419">
        <v>3550</v>
      </c>
      <c r="I4419" t="s">
        <v>11</v>
      </c>
      <c r="J4419" t="s">
        <v>60</v>
      </c>
      <c r="K4419" t="s">
        <v>149</v>
      </c>
      <c r="L4419" t="s">
        <v>15</v>
      </c>
      <c r="M4419" s="5">
        <v>5591.9500000000007</v>
      </c>
    </row>
    <row r="4420" spans="1:13" x14ac:dyDescent="0.15">
      <c r="A4420" s="2">
        <v>45203</v>
      </c>
      <c r="B4420" s="3">
        <f t="shared" si="209"/>
        <v>2024</v>
      </c>
      <c r="C4420" t="str">
        <f t="shared" si="207"/>
        <v>2023-2024</v>
      </c>
      <c r="D4420" t="s">
        <v>148</v>
      </c>
      <c r="E4420" t="s">
        <v>96</v>
      </c>
      <c r="F4420" t="str">
        <f t="shared" si="208"/>
        <v>Western Australia</v>
      </c>
      <c r="G4420" t="s">
        <v>48</v>
      </c>
      <c r="H4420">
        <v>6330</v>
      </c>
      <c r="I4420" t="s">
        <v>11</v>
      </c>
      <c r="J4420" t="s">
        <v>94</v>
      </c>
      <c r="K4420" t="s">
        <v>152</v>
      </c>
      <c r="L4420" t="s">
        <v>13</v>
      </c>
      <c r="M4420" s="5">
        <v>5608.3399999999992</v>
      </c>
    </row>
    <row r="4421" spans="1:13" x14ac:dyDescent="0.15">
      <c r="A4421" s="2">
        <v>45118</v>
      </c>
      <c r="B4421" s="3">
        <f t="shared" si="209"/>
        <v>2024</v>
      </c>
      <c r="C4421" t="str">
        <f t="shared" si="207"/>
        <v>2023-2024</v>
      </c>
      <c r="D4421" t="s">
        <v>147</v>
      </c>
      <c r="E4421" t="s">
        <v>122</v>
      </c>
      <c r="F4421" t="str">
        <f t="shared" si="208"/>
        <v>New South Wales</v>
      </c>
      <c r="G4421" t="s">
        <v>10</v>
      </c>
      <c r="H4421">
        <v>2650</v>
      </c>
      <c r="I4421" t="s">
        <v>11</v>
      </c>
      <c r="J4421" t="s">
        <v>25</v>
      </c>
      <c r="K4421" t="s">
        <v>152</v>
      </c>
      <c r="L4421" t="s">
        <v>13</v>
      </c>
      <c r="M4421" s="5">
        <v>5611.5000000000018</v>
      </c>
    </row>
    <row r="4422" spans="1:13" x14ac:dyDescent="0.15">
      <c r="A4422" s="2">
        <v>45350</v>
      </c>
      <c r="B4422" s="3">
        <f t="shared" si="209"/>
        <v>2024</v>
      </c>
      <c r="C4422" t="str">
        <f t="shared" si="207"/>
        <v>2023-2024</v>
      </c>
      <c r="D4422" t="s">
        <v>147</v>
      </c>
      <c r="E4422" t="s">
        <v>131</v>
      </c>
      <c r="F4422" t="str">
        <f t="shared" si="208"/>
        <v>Western Australia</v>
      </c>
      <c r="G4422" t="s">
        <v>48</v>
      </c>
      <c r="H4422">
        <v>6530</v>
      </c>
      <c r="I4422" t="s">
        <v>11</v>
      </c>
      <c r="J4422" t="s">
        <v>77</v>
      </c>
      <c r="K4422" t="s">
        <v>153</v>
      </c>
      <c r="L4422" t="s">
        <v>16</v>
      </c>
      <c r="M4422" s="5">
        <v>5620.1500000000005</v>
      </c>
    </row>
    <row r="4423" spans="1:13" x14ac:dyDescent="0.15">
      <c r="A4423" s="2">
        <v>45373</v>
      </c>
      <c r="B4423" s="3">
        <f t="shared" si="209"/>
        <v>2024</v>
      </c>
      <c r="C4423" t="str">
        <f t="shared" si="207"/>
        <v>2023-2024</v>
      </c>
      <c r="D4423" t="s">
        <v>147</v>
      </c>
      <c r="E4423" t="s">
        <v>146</v>
      </c>
      <c r="F4423" t="str">
        <f t="shared" si="208"/>
        <v>Victoria</v>
      </c>
      <c r="G4423" t="s">
        <v>45</v>
      </c>
      <c r="H4423">
        <v>3353</v>
      </c>
      <c r="I4423" t="s">
        <v>11</v>
      </c>
      <c r="J4423" t="s">
        <v>60</v>
      </c>
      <c r="K4423" t="s">
        <v>150</v>
      </c>
      <c r="L4423" t="s">
        <v>18</v>
      </c>
      <c r="M4423" s="5">
        <v>5647.9</v>
      </c>
    </row>
    <row r="4424" spans="1:13" x14ac:dyDescent="0.15">
      <c r="A4424" s="2">
        <v>45090</v>
      </c>
      <c r="B4424" s="3">
        <f t="shared" si="209"/>
        <v>2023</v>
      </c>
      <c r="C4424" t="str">
        <f t="shared" si="207"/>
        <v>2022-2023</v>
      </c>
      <c r="D4424" t="s">
        <v>148</v>
      </c>
      <c r="E4424" t="s">
        <v>108</v>
      </c>
      <c r="F4424" t="str">
        <f t="shared" si="208"/>
        <v>Victoria</v>
      </c>
      <c r="G4424" t="s">
        <v>45</v>
      </c>
      <c r="H4424">
        <v>3018</v>
      </c>
      <c r="I4424" t="s">
        <v>11</v>
      </c>
      <c r="J4424" t="s">
        <v>46</v>
      </c>
      <c r="K4424" t="s">
        <v>151</v>
      </c>
      <c r="L4424" t="s">
        <v>21</v>
      </c>
      <c r="M4424" s="5">
        <v>5652.74</v>
      </c>
    </row>
    <row r="4425" spans="1:13" x14ac:dyDescent="0.15">
      <c r="A4425" s="2">
        <v>45474</v>
      </c>
      <c r="B4425" s="3">
        <f t="shared" si="209"/>
        <v>2025</v>
      </c>
      <c r="C4425" t="str">
        <f t="shared" si="207"/>
        <v>2024-2025</v>
      </c>
      <c r="D4425" t="s">
        <v>147</v>
      </c>
      <c r="E4425" t="s">
        <v>136</v>
      </c>
      <c r="F4425" t="str">
        <f t="shared" si="208"/>
        <v>Victoria</v>
      </c>
      <c r="G4425" t="s">
        <v>45</v>
      </c>
      <c r="H4425">
        <v>3175</v>
      </c>
      <c r="I4425" t="s">
        <v>11</v>
      </c>
      <c r="J4425" t="s">
        <v>63</v>
      </c>
      <c r="K4425" t="s">
        <v>150</v>
      </c>
      <c r="L4425" t="s">
        <v>18</v>
      </c>
      <c r="M4425" s="5">
        <v>5715.1799999999994</v>
      </c>
    </row>
    <row r="4426" spans="1:13" x14ac:dyDescent="0.15">
      <c r="A4426" s="2">
        <v>44945</v>
      </c>
      <c r="B4426" s="3">
        <f t="shared" si="209"/>
        <v>2023</v>
      </c>
      <c r="C4426" t="str">
        <f t="shared" si="207"/>
        <v>2022-2023</v>
      </c>
      <c r="D4426" t="s">
        <v>147</v>
      </c>
      <c r="E4426" t="s">
        <v>137</v>
      </c>
      <c r="F4426" t="str">
        <f t="shared" si="208"/>
        <v>New South Wales</v>
      </c>
      <c r="G4426" t="s">
        <v>10</v>
      </c>
      <c r="H4426">
        <v>2031</v>
      </c>
      <c r="I4426" t="s">
        <v>11</v>
      </c>
      <c r="J4426" t="s">
        <v>12</v>
      </c>
      <c r="K4426" t="s">
        <v>151</v>
      </c>
      <c r="L4426" t="s">
        <v>21</v>
      </c>
      <c r="M4426" s="5">
        <v>5722.39</v>
      </c>
    </row>
    <row r="4427" spans="1:13" x14ac:dyDescent="0.15">
      <c r="A4427" s="2">
        <v>45147</v>
      </c>
      <c r="B4427" s="3">
        <f t="shared" si="209"/>
        <v>2024</v>
      </c>
      <c r="C4427" t="str">
        <f t="shared" si="207"/>
        <v>2023-2024</v>
      </c>
      <c r="D4427" t="s">
        <v>147</v>
      </c>
      <c r="E4427" t="s">
        <v>24</v>
      </c>
      <c r="F4427" t="str">
        <f t="shared" si="208"/>
        <v>New South Wales</v>
      </c>
      <c r="G4427" t="s">
        <v>10</v>
      </c>
      <c r="H4427">
        <v>2795</v>
      </c>
      <c r="I4427" t="s">
        <v>11</v>
      </c>
      <c r="J4427" t="s">
        <v>25</v>
      </c>
      <c r="K4427" t="s">
        <v>152</v>
      </c>
      <c r="L4427" t="s">
        <v>13</v>
      </c>
      <c r="M4427" s="5">
        <v>5754.1299999999992</v>
      </c>
    </row>
    <row r="4428" spans="1:13" x14ac:dyDescent="0.15">
      <c r="A4428" s="2">
        <v>45287</v>
      </c>
      <c r="B4428" s="3">
        <f t="shared" si="209"/>
        <v>2024</v>
      </c>
      <c r="C4428" t="str">
        <f t="shared" si="207"/>
        <v>2023-2024</v>
      </c>
      <c r="D4428" t="s">
        <v>148</v>
      </c>
      <c r="E4428" t="s">
        <v>124</v>
      </c>
      <c r="F4428" t="str">
        <f t="shared" si="208"/>
        <v>New South Wales</v>
      </c>
      <c r="G4428" t="s">
        <v>10</v>
      </c>
      <c r="H4428">
        <v>2015</v>
      </c>
      <c r="I4428" t="s">
        <v>11</v>
      </c>
      <c r="J4428" t="s">
        <v>12</v>
      </c>
      <c r="K4428" t="s">
        <v>152</v>
      </c>
      <c r="L4428" t="s">
        <v>13</v>
      </c>
      <c r="M4428" s="5">
        <v>5761.56</v>
      </c>
    </row>
    <row r="4429" spans="1:13" x14ac:dyDescent="0.15">
      <c r="A4429" s="2">
        <v>45394</v>
      </c>
      <c r="B4429" s="3">
        <f t="shared" si="209"/>
        <v>2024</v>
      </c>
      <c r="C4429" t="str">
        <f t="shared" si="207"/>
        <v>2023-2024</v>
      </c>
      <c r="D4429" t="s">
        <v>147</v>
      </c>
      <c r="E4429" t="s">
        <v>103</v>
      </c>
      <c r="F4429" t="str">
        <f t="shared" si="208"/>
        <v>Queensland</v>
      </c>
      <c r="G4429" t="s">
        <v>35</v>
      </c>
      <c r="H4429">
        <v>4509</v>
      </c>
      <c r="I4429" t="s">
        <v>11</v>
      </c>
      <c r="J4429" t="s">
        <v>104</v>
      </c>
      <c r="K4429" t="s">
        <v>149</v>
      </c>
      <c r="L4429" t="s">
        <v>15</v>
      </c>
      <c r="M4429" s="5">
        <v>5802.1000000000022</v>
      </c>
    </row>
    <row r="4430" spans="1:13" x14ac:dyDescent="0.15">
      <c r="A4430" s="2">
        <v>44977</v>
      </c>
      <c r="B4430" s="3">
        <f t="shared" si="209"/>
        <v>2023</v>
      </c>
      <c r="C4430" t="str">
        <f t="shared" si="207"/>
        <v>2022-2023</v>
      </c>
      <c r="D4430" t="s">
        <v>147</v>
      </c>
      <c r="E4430" t="s">
        <v>64</v>
      </c>
      <c r="F4430" t="str">
        <f t="shared" si="208"/>
        <v>Victoria</v>
      </c>
      <c r="G4430" t="s">
        <v>45</v>
      </c>
      <c r="H4430">
        <v>3199</v>
      </c>
      <c r="I4430" t="s">
        <v>11</v>
      </c>
      <c r="J4430" t="s">
        <v>63</v>
      </c>
      <c r="K4430" t="s">
        <v>152</v>
      </c>
      <c r="L4430" t="s">
        <v>13</v>
      </c>
      <c r="M4430" s="5">
        <v>5804.51</v>
      </c>
    </row>
    <row r="4431" spans="1:13" x14ac:dyDescent="0.15">
      <c r="A4431" s="2">
        <v>45026</v>
      </c>
      <c r="B4431" s="3">
        <f t="shared" si="209"/>
        <v>2023</v>
      </c>
      <c r="C4431" t="str">
        <f t="shared" si="207"/>
        <v>2022-2023</v>
      </c>
      <c r="D4431" t="s">
        <v>147</v>
      </c>
      <c r="E4431" t="s">
        <v>117</v>
      </c>
      <c r="F4431" t="str">
        <f t="shared" si="208"/>
        <v>Queensland</v>
      </c>
      <c r="G4431" t="s">
        <v>35</v>
      </c>
      <c r="H4431">
        <v>4119</v>
      </c>
      <c r="I4431" t="s">
        <v>11</v>
      </c>
      <c r="J4431" t="s">
        <v>43</v>
      </c>
      <c r="K4431" t="s">
        <v>151</v>
      </c>
      <c r="L4431" t="s">
        <v>21</v>
      </c>
      <c r="M4431" s="5">
        <v>5809.8700000000017</v>
      </c>
    </row>
    <row r="4432" spans="1:13" x14ac:dyDescent="0.15">
      <c r="A4432" s="2">
        <v>45169</v>
      </c>
      <c r="B4432" s="3">
        <f t="shared" si="209"/>
        <v>2024</v>
      </c>
      <c r="C4432" t="str">
        <f t="shared" si="207"/>
        <v>2023-2024</v>
      </c>
      <c r="D4432" t="s">
        <v>147</v>
      </c>
      <c r="E4432" t="s">
        <v>113</v>
      </c>
      <c r="F4432" t="str">
        <f t="shared" si="208"/>
        <v>Queensland</v>
      </c>
      <c r="G4432" t="s">
        <v>35</v>
      </c>
      <c r="H4432">
        <v>4215</v>
      </c>
      <c r="I4432" t="s">
        <v>11</v>
      </c>
      <c r="J4432" t="s">
        <v>104</v>
      </c>
      <c r="K4432" t="s">
        <v>151</v>
      </c>
      <c r="L4432" t="s">
        <v>21</v>
      </c>
      <c r="M4432" s="5">
        <v>5832.199999999998</v>
      </c>
    </row>
    <row r="4433" spans="1:13" x14ac:dyDescent="0.15">
      <c r="A4433" s="2">
        <v>45519</v>
      </c>
      <c r="B4433" s="3">
        <f t="shared" si="209"/>
        <v>2025</v>
      </c>
      <c r="C4433" t="str">
        <f t="shared" si="207"/>
        <v>2024-2025</v>
      </c>
      <c r="D4433" t="s">
        <v>148</v>
      </c>
      <c r="E4433" t="s">
        <v>78</v>
      </c>
      <c r="F4433" t="str">
        <f t="shared" si="208"/>
        <v>New South Wales</v>
      </c>
      <c r="G4433" t="s">
        <v>10</v>
      </c>
      <c r="H4433">
        <v>2350</v>
      </c>
      <c r="I4433" t="s">
        <v>11</v>
      </c>
      <c r="J4433" t="s">
        <v>68</v>
      </c>
      <c r="K4433" t="s">
        <v>153</v>
      </c>
      <c r="L4433" t="s">
        <v>16</v>
      </c>
      <c r="M4433" s="5">
        <v>5894.8900000000012</v>
      </c>
    </row>
    <row r="4434" spans="1:13" x14ac:dyDescent="0.15">
      <c r="A4434" s="2">
        <v>45490</v>
      </c>
      <c r="B4434" s="3">
        <f t="shared" si="209"/>
        <v>2025</v>
      </c>
      <c r="C4434" t="str">
        <f t="shared" si="207"/>
        <v>2024-2025</v>
      </c>
      <c r="D4434" t="s">
        <v>147</v>
      </c>
      <c r="E4434" t="s">
        <v>142</v>
      </c>
      <c r="F4434" t="str">
        <f t="shared" si="208"/>
        <v>Australian Capital Territory</v>
      </c>
      <c r="G4434" t="s">
        <v>80</v>
      </c>
      <c r="H4434">
        <v>2609</v>
      </c>
      <c r="I4434" t="s">
        <v>11</v>
      </c>
      <c r="J4434" t="s">
        <v>58</v>
      </c>
      <c r="K4434" t="s">
        <v>150</v>
      </c>
      <c r="L4434" t="s">
        <v>18</v>
      </c>
      <c r="M4434" s="5">
        <v>5935.05</v>
      </c>
    </row>
    <row r="4435" spans="1:13" x14ac:dyDescent="0.15">
      <c r="A4435" s="2">
        <v>45456</v>
      </c>
      <c r="B4435" s="3">
        <f t="shared" si="209"/>
        <v>2024</v>
      </c>
      <c r="C4435" t="str">
        <f t="shared" si="207"/>
        <v>2023-2024</v>
      </c>
      <c r="D4435" t="s">
        <v>148</v>
      </c>
      <c r="E4435" t="s">
        <v>72</v>
      </c>
      <c r="F4435" t="str">
        <f t="shared" si="208"/>
        <v>Western Australia</v>
      </c>
      <c r="G4435" t="s">
        <v>48</v>
      </c>
      <c r="H4435">
        <v>6010</v>
      </c>
      <c r="I4435" t="s">
        <v>11</v>
      </c>
      <c r="J4435" t="s">
        <v>49</v>
      </c>
      <c r="K4435" t="s">
        <v>150</v>
      </c>
      <c r="L4435" t="s">
        <v>18</v>
      </c>
      <c r="M4435" s="5">
        <v>5936.02</v>
      </c>
    </row>
    <row r="4436" spans="1:13" x14ac:dyDescent="0.15">
      <c r="A4436" s="2">
        <v>44966</v>
      </c>
      <c r="B4436" s="3">
        <f t="shared" si="209"/>
        <v>2023</v>
      </c>
      <c r="C4436" t="str">
        <f t="shared" si="207"/>
        <v>2022-2023</v>
      </c>
      <c r="D4436" t="s">
        <v>147</v>
      </c>
      <c r="E4436" t="s">
        <v>57</v>
      </c>
      <c r="F4436" t="str">
        <f t="shared" si="208"/>
        <v>New South Wales</v>
      </c>
      <c r="G4436" t="s">
        <v>10</v>
      </c>
      <c r="H4436">
        <v>2560</v>
      </c>
      <c r="I4436" t="s">
        <v>11</v>
      </c>
      <c r="J4436" t="s">
        <v>58</v>
      </c>
      <c r="K4436" t="s">
        <v>151</v>
      </c>
      <c r="L4436" t="s">
        <v>21</v>
      </c>
      <c r="M4436" s="5">
        <v>6008.17</v>
      </c>
    </row>
    <row r="4437" spans="1:13" x14ac:dyDescent="0.15">
      <c r="A4437" s="2">
        <v>44961</v>
      </c>
      <c r="B4437" s="3">
        <f t="shared" si="209"/>
        <v>2023</v>
      </c>
      <c r="C4437" t="str">
        <f t="shared" si="207"/>
        <v>2022-2023</v>
      </c>
      <c r="D4437" t="s">
        <v>147</v>
      </c>
      <c r="E4437" t="s">
        <v>145</v>
      </c>
      <c r="F4437" t="str">
        <f t="shared" si="208"/>
        <v>New South Wales</v>
      </c>
      <c r="G4437" t="s">
        <v>10</v>
      </c>
      <c r="H4437">
        <v>2101</v>
      </c>
      <c r="I4437" t="s">
        <v>11</v>
      </c>
      <c r="J4437" t="s">
        <v>27</v>
      </c>
      <c r="K4437" t="s">
        <v>150</v>
      </c>
      <c r="L4437" t="s">
        <v>18</v>
      </c>
      <c r="M4437" s="5">
        <v>6048.9699999999984</v>
      </c>
    </row>
    <row r="4438" spans="1:13" x14ac:dyDescent="0.15">
      <c r="A4438" s="2">
        <v>45084</v>
      </c>
      <c r="B4438" s="3">
        <f t="shared" si="209"/>
        <v>2023</v>
      </c>
      <c r="C4438" t="str">
        <f t="shared" si="207"/>
        <v>2022-2023</v>
      </c>
      <c r="D4438" t="s">
        <v>147</v>
      </c>
      <c r="E4438" t="s">
        <v>57</v>
      </c>
      <c r="F4438" t="str">
        <f t="shared" si="208"/>
        <v>New South Wales</v>
      </c>
      <c r="G4438" t="s">
        <v>10</v>
      </c>
      <c r="H4438">
        <v>2560</v>
      </c>
      <c r="I4438" t="s">
        <v>11</v>
      </c>
      <c r="J4438" t="s">
        <v>58</v>
      </c>
      <c r="K4438" t="s">
        <v>153</v>
      </c>
      <c r="L4438" t="s">
        <v>16</v>
      </c>
      <c r="M4438" s="5">
        <v>6061.11</v>
      </c>
    </row>
    <row r="4439" spans="1:13" x14ac:dyDescent="0.15">
      <c r="A4439" s="2">
        <v>45034</v>
      </c>
      <c r="B4439" s="3">
        <f t="shared" si="209"/>
        <v>2023</v>
      </c>
      <c r="C4439" t="str">
        <f t="shared" si="207"/>
        <v>2022-2023</v>
      </c>
      <c r="D4439" t="s">
        <v>147</v>
      </c>
      <c r="E4439" t="s">
        <v>112</v>
      </c>
      <c r="F4439" t="str">
        <f t="shared" si="208"/>
        <v>Victoria</v>
      </c>
      <c r="G4439" t="s">
        <v>45</v>
      </c>
      <c r="H4439">
        <v>3076</v>
      </c>
      <c r="I4439" t="s">
        <v>11</v>
      </c>
      <c r="J4439" t="s">
        <v>46</v>
      </c>
      <c r="K4439" t="s">
        <v>149</v>
      </c>
      <c r="L4439" t="s">
        <v>15</v>
      </c>
      <c r="M4439" s="5">
        <v>6065.880000000001</v>
      </c>
    </row>
    <row r="4440" spans="1:13" x14ac:dyDescent="0.15">
      <c r="A4440" s="2">
        <v>45293</v>
      </c>
      <c r="B4440" s="3">
        <f t="shared" si="209"/>
        <v>2024</v>
      </c>
      <c r="C4440" t="str">
        <f t="shared" si="207"/>
        <v>2023-2024</v>
      </c>
      <c r="D4440" t="s">
        <v>147</v>
      </c>
      <c r="E4440" t="s">
        <v>42</v>
      </c>
      <c r="F4440" t="str">
        <f t="shared" si="208"/>
        <v>Queensland</v>
      </c>
      <c r="G4440" t="s">
        <v>35</v>
      </c>
      <c r="H4440">
        <v>4053</v>
      </c>
      <c r="I4440" t="s">
        <v>11</v>
      </c>
      <c r="J4440" t="s">
        <v>43</v>
      </c>
      <c r="K4440" t="s">
        <v>152</v>
      </c>
      <c r="L4440" t="s">
        <v>13</v>
      </c>
      <c r="M4440" s="5">
        <v>6066.260000000002</v>
      </c>
    </row>
    <row r="4441" spans="1:13" x14ac:dyDescent="0.15">
      <c r="A4441" s="2">
        <v>45100</v>
      </c>
      <c r="B4441" s="3">
        <f t="shared" si="209"/>
        <v>2023</v>
      </c>
      <c r="C4441" t="str">
        <f t="shared" si="207"/>
        <v>2022-2023</v>
      </c>
      <c r="D4441" t="s">
        <v>148</v>
      </c>
      <c r="E4441" t="s">
        <v>96</v>
      </c>
      <c r="F4441" t="str">
        <f t="shared" si="208"/>
        <v>Western Australia</v>
      </c>
      <c r="G4441" t="s">
        <v>48</v>
      </c>
      <c r="H4441">
        <v>6330</v>
      </c>
      <c r="I4441" t="s">
        <v>11</v>
      </c>
      <c r="J4441" t="s">
        <v>94</v>
      </c>
      <c r="K4441" t="s">
        <v>151</v>
      </c>
      <c r="L4441" t="s">
        <v>21</v>
      </c>
      <c r="M4441" s="5">
        <v>6080.3399999999992</v>
      </c>
    </row>
    <row r="4442" spans="1:13" x14ac:dyDescent="0.15">
      <c r="A4442" s="2">
        <v>45330</v>
      </c>
      <c r="B4442" s="3">
        <f t="shared" si="209"/>
        <v>2024</v>
      </c>
      <c r="C4442" t="str">
        <f t="shared" si="207"/>
        <v>2023-2024</v>
      </c>
      <c r="D4442" t="s">
        <v>147</v>
      </c>
      <c r="E4442" t="s">
        <v>41</v>
      </c>
      <c r="F4442" t="str">
        <f t="shared" si="208"/>
        <v>New South Wales</v>
      </c>
      <c r="G4442" t="s">
        <v>10</v>
      </c>
      <c r="H4442">
        <v>2830</v>
      </c>
      <c r="I4442" t="s">
        <v>11</v>
      </c>
      <c r="J4442" t="s">
        <v>25</v>
      </c>
      <c r="K4442" t="s">
        <v>153</v>
      </c>
      <c r="L4442" t="s">
        <v>16</v>
      </c>
      <c r="M4442" s="5">
        <v>6156.3099999999995</v>
      </c>
    </row>
    <row r="4443" spans="1:13" x14ac:dyDescent="0.15">
      <c r="A4443" s="2">
        <v>45365</v>
      </c>
      <c r="B4443" s="3">
        <f t="shared" si="209"/>
        <v>2024</v>
      </c>
      <c r="C4443" t="str">
        <f t="shared" si="207"/>
        <v>2023-2024</v>
      </c>
      <c r="D4443" t="s">
        <v>147</v>
      </c>
      <c r="E4443" t="s">
        <v>122</v>
      </c>
      <c r="F4443" t="str">
        <f t="shared" si="208"/>
        <v>New South Wales</v>
      </c>
      <c r="G4443" t="s">
        <v>10</v>
      </c>
      <c r="H4443">
        <v>2650</v>
      </c>
      <c r="I4443" t="s">
        <v>11</v>
      </c>
      <c r="J4443" t="s">
        <v>25</v>
      </c>
      <c r="K4443" t="s">
        <v>151</v>
      </c>
      <c r="L4443" t="s">
        <v>21</v>
      </c>
      <c r="M4443" s="5">
        <v>6198.0200000000013</v>
      </c>
    </row>
    <row r="4444" spans="1:13" x14ac:dyDescent="0.15">
      <c r="A4444" s="2">
        <v>45524</v>
      </c>
      <c r="B4444" s="3">
        <f t="shared" si="209"/>
        <v>2025</v>
      </c>
      <c r="C4444" t="str">
        <f t="shared" si="207"/>
        <v>2024-2025</v>
      </c>
      <c r="D4444" t="s">
        <v>147</v>
      </c>
      <c r="E4444" t="s">
        <v>145</v>
      </c>
      <c r="F4444" t="str">
        <f t="shared" si="208"/>
        <v>New South Wales</v>
      </c>
      <c r="G4444" t="s">
        <v>10</v>
      </c>
      <c r="H4444">
        <v>2101</v>
      </c>
      <c r="I4444" t="s">
        <v>11</v>
      </c>
      <c r="J4444" t="s">
        <v>27</v>
      </c>
      <c r="K4444" t="s">
        <v>153</v>
      </c>
      <c r="L4444" t="s">
        <v>16</v>
      </c>
      <c r="M4444" s="5">
        <v>6228.0300000000016</v>
      </c>
    </row>
    <row r="4445" spans="1:13" x14ac:dyDescent="0.15">
      <c r="A4445" s="2">
        <v>45127</v>
      </c>
      <c r="B4445" s="3">
        <f t="shared" si="209"/>
        <v>2024</v>
      </c>
      <c r="C4445" t="str">
        <f t="shared" si="207"/>
        <v>2023-2024</v>
      </c>
      <c r="D4445" t="s">
        <v>147</v>
      </c>
      <c r="E4445" t="s">
        <v>65</v>
      </c>
      <c r="F4445" t="str">
        <f t="shared" si="208"/>
        <v>New South Wales</v>
      </c>
      <c r="G4445" t="s">
        <v>10</v>
      </c>
      <c r="H4445">
        <v>2541</v>
      </c>
      <c r="I4445" t="s">
        <v>11</v>
      </c>
      <c r="J4445" t="s">
        <v>58</v>
      </c>
      <c r="K4445" t="s">
        <v>153</v>
      </c>
      <c r="L4445" t="s">
        <v>16</v>
      </c>
      <c r="M4445" s="5">
        <v>6251.5000000000009</v>
      </c>
    </row>
    <row r="4446" spans="1:13" x14ac:dyDescent="0.15">
      <c r="A4446" s="2">
        <v>45586</v>
      </c>
      <c r="B4446" s="3">
        <f t="shared" si="209"/>
        <v>2025</v>
      </c>
      <c r="C4446" t="str">
        <f t="shared" si="207"/>
        <v>2024-2025</v>
      </c>
      <c r="D4446" t="s">
        <v>147</v>
      </c>
      <c r="E4446" t="s">
        <v>65</v>
      </c>
      <c r="F4446" t="str">
        <f t="shared" si="208"/>
        <v>New South Wales</v>
      </c>
      <c r="G4446" t="s">
        <v>10</v>
      </c>
      <c r="H4446">
        <v>2541</v>
      </c>
      <c r="I4446" t="s">
        <v>11</v>
      </c>
      <c r="J4446" t="s">
        <v>58</v>
      </c>
      <c r="K4446" t="s">
        <v>149</v>
      </c>
      <c r="L4446" t="s">
        <v>15</v>
      </c>
      <c r="M4446" s="5">
        <v>6304.0499999999993</v>
      </c>
    </row>
    <row r="4447" spans="1:13" x14ac:dyDescent="0.15">
      <c r="A4447" s="2">
        <v>44944</v>
      </c>
      <c r="B4447" s="3">
        <f t="shared" si="209"/>
        <v>2023</v>
      </c>
      <c r="C4447" t="str">
        <f t="shared" si="207"/>
        <v>2022-2023</v>
      </c>
      <c r="D4447" t="s">
        <v>147</v>
      </c>
      <c r="E4447" t="s">
        <v>117</v>
      </c>
      <c r="F4447" t="str">
        <f t="shared" si="208"/>
        <v>Queensland</v>
      </c>
      <c r="G4447" t="s">
        <v>35</v>
      </c>
      <c r="H4447">
        <v>4119</v>
      </c>
      <c r="I4447" t="s">
        <v>11</v>
      </c>
      <c r="J4447" t="s">
        <v>43</v>
      </c>
      <c r="K4447" t="s">
        <v>149</v>
      </c>
      <c r="L4447" t="s">
        <v>15</v>
      </c>
      <c r="M4447" s="5">
        <v>6393.6899999999987</v>
      </c>
    </row>
    <row r="4448" spans="1:13" x14ac:dyDescent="0.15">
      <c r="A4448" s="2">
        <v>45236</v>
      </c>
      <c r="B4448" s="3">
        <f t="shared" si="209"/>
        <v>2024</v>
      </c>
      <c r="C4448" t="str">
        <f t="shared" si="207"/>
        <v>2023-2024</v>
      </c>
      <c r="D4448" t="s">
        <v>147</v>
      </c>
      <c r="E4448" t="s">
        <v>132</v>
      </c>
      <c r="F4448" t="str">
        <f t="shared" si="208"/>
        <v>New South Wales</v>
      </c>
      <c r="G4448" t="s">
        <v>10</v>
      </c>
      <c r="H4448">
        <v>2800</v>
      </c>
      <c r="I4448" t="s">
        <v>11</v>
      </c>
      <c r="J4448" t="s">
        <v>25</v>
      </c>
      <c r="K4448" t="s">
        <v>149</v>
      </c>
      <c r="L4448" t="s">
        <v>15</v>
      </c>
      <c r="M4448" s="5">
        <v>6426.4800000000005</v>
      </c>
    </row>
    <row r="4449" spans="1:13" x14ac:dyDescent="0.15">
      <c r="A4449" s="2">
        <v>45053</v>
      </c>
      <c r="B4449" s="3">
        <f t="shared" si="209"/>
        <v>2023</v>
      </c>
      <c r="C4449" t="str">
        <f t="shared" si="207"/>
        <v>2022-2023</v>
      </c>
      <c r="D4449" t="s">
        <v>147</v>
      </c>
      <c r="E4449" t="s">
        <v>109</v>
      </c>
      <c r="F4449" t="str">
        <f t="shared" si="208"/>
        <v>New South Wales</v>
      </c>
      <c r="G4449" t="s">
        <v>10</v>
      </c>
      <c r="H4449">
        <v>2480</v>
      </c>
      <c r="I4449" t="s">
        <v>11</v>
      </c>
      <c r="J4449" t="s">
        <v>68</v>
      </c>
      <c r="K4449" t="s">
        <v>149</v>
      </c>
      <c r="L4449" t="s">
        <v>15</v>
      </c>
      <c r="M4449" s="5">
        <v>6442.1700000000046</v>
      </c>
    </row>
    <row r="4450" spans="1:13" x14ac:dyDescent="0.15">
      <c r="A4450" s="2">
        <v>45166</v>
      </c>
      <c r="B4450" s="3">
        <f t="shared" si="209"/>
        <v>2024</v>
      </c>
      <c r="C4450" t="str">
        <f t="shared" si="207"/>
        <v>2023-2024</v>
      </c>
      <c r="D4450" t="s">
        <v>147</v>
      </c>
      <c r="E4450" t="s">
        <v>145</v>
      </c>
      <c r="F4450" t="str">
        <f t="shared" si="208"/>
        <v>New South Wales</v>
      </c>
      <c r="G4450" t="s">
        <v>10</v>
      </c>
      <c r="H4450">
        <v>2101</v>
      </c>
      <c r="I4450" t="s">
        <v>11</v>
      </c>
      <c r="J4450" t="s">
        <v>27</v>
      </c>
      <c r="K4450" t="s">
        <v>149</v>
      </c>
      <c r="L4450" t="s">
        <v>15</v>
      </c>
      <c r="M4450" s="5">
        <v>6445.0500000000011</v>
      </c>
    </row>
    <row r="4451" spans="1:13" x14ac:dyDescent="0.15">
      <c r="A4451" s="2">
        <v>44964</v>
      </c>
      <c r="B4451" s="3">
        <f t="shared" si="209"/>
        <v>2023</v>
      </c>
      <c r="C4451" t="str">
        <f t="shared" si="207"/>
        <v>2022-2023</v>
      </c>
      <c r="D4451" t="s">
        <v>147</v>
      </c>
      <c r="E4451" t="s">
        <v>64</v>
      </c>
      <c r="F4451" t="str">
        <f t="shared" si="208"/>
        <v>Victoria</v>
      </c>
      <c r="G4451" t="s">
        <v>45</v>
      </c>
      <c r="H4451">
        <v>3199</v>
      </c>
      <c r="I4451" t="s">
        <v>11</v>
      </c>
      <c r="J4451" t="s">
        <v>63</v>
      </c>
      <c r="K4451" t="s">
        <v>150</v>
      </c>
      <c r="L4451" t="s">
        <v>18</v>
      </c>
      <c r="M4451" s="5">
        <v>6446.1200000000008</v>
      </c>
    </row>
    <row r="4452" spans="1:13" x14ac:dyDescent="0.15">
      <c r="A4452" s="2">
        <v>45201</v>
      </c>
      <c r="B4452" s="3">
        <f t="shared" si="209"/>
        <v>2024</v>
      </c>
      <c r="C4452" t="str">
        <f t="shared" si="207"/>
        <v>2023-2024</v>
      </c>
      <c r="D4452" t="s">
        <v>147</v>
      </c>
      <c r="E4452" t="s">
        <v>143</v>
      </c>
      <c r="F4452" t="str">
        <f t="shared" si="208"/>
        <v>New South Wales</v>
      </c>
      <c r="G4452" t="s">
        <v>10</v>
      </c>
      <c r="H4452">
        <v>2154</v>
      </c>
      <c r="I4452" t="s">
        <v>11</v>
      </c>
      <c r="J4452" t="s">
        <v>27</v>
      </c>
      <c r="K4452" t="s">
        <v>149</v>
      </c>
      <c r="L4452" t="s">
        <v>15</v>
      </c>
      <c r="M4452" s="5">
        <v>6492.4899999999989</v>
      </c>
    </row>
    <row r="4453" spans="1:13" x14ac:dyDescent="0.15">
      <c r="A4453" s="2">
        <v>45164</v>
      </c>
      <c r="B4453" s="3">
        <f t="shared" si="209"/>
        <v>2024</v>
      </c>
      <c r="C4453" t="str">
        <f t="shared" si="207"/>
        <v>2023-2024</v>
      </c>
      <c r="D4453" t="s">
        <v>147</v>
      </c>
      <c r="E4453" t="s">
        <v>103</v>
      </c>
      <c r="F4453" t="str">
        <f t="shared" si="208"/>
        <v>Queensland</v>
      </c>
      <c r="G4453" t="s">
        <v>35</v>
      </c>
      <c r="H4453">
        <v>4509</v>
      </c>
      <c r="I4453" t="s">
        <v>11</v>
      </c>
      <c r="J4453" t="s">
        <v>104</v>
      </c>
      <c r="K4453" t="s">
        <v>150</v>
      </c>
      <c r="L4453" t="s">
        <v>18</v>
      </c>
      <c r="M4453" s="5">
        <v>6508.58</v>
      </c>
    </row>
    <row r="4454" spans="1:13" x14ac:dyDescent="0.15">
      <c r="A4454" s="2">
        <v>45238</v>
      </c>
      <c r="B4454" s="3">
        <f t="shared" si="209"/>
        <v>2024</v>
      </c>
      <c r="C4454" t="str">
        <f t="shared" si="207"/>
        <v>2023-2024</v>
      </c>
      <c r="D4454" t="s">
        <v>147</v>
      </c>
      <c r="E4454" t="s">
        <v>146</v>
      </c>
      <c r="F4454" t="str">
        <f t="shared" si="208"/>
        <v>Victoria</v>
      </c>
      <c r="G4454" t="s">
        <v>45</v>
      </c>
      <c r="H4454">
        <v>3353</v>
      </c>
      <c r="I4454" t="s">
        <v>11</v>
      </c>
      <c r="J4454" t="s">
        <v>60</v>
      </c>
      <c r="K4454" t="s">
        <v>151</v>
      </c>
      <c r="L4454" t="s">
        <v>21</v>
      </c>
      <c r="M4454" s="5">
        <v>6511.67</v>
      </c>
    </row>
    <row r="4455" spans="1:13" x14ac:dyDescent="0.15">
      <c r="A4455" s="2">
        <v>45142</v>
      </c>
      <c r="B4455" s="3">
        <f t="shared" si="209"/>
        <v>2024</v>
      </c>
      <c r="C4455" t="str">
        <f t="shared" si="207"/>
        <v>2023-2024</v>
      </c>
      <c r="D4455" t="s">
        <v>147</v>
      </c>
      <c r="E4455" t="s">
        <v>137</v>
      </c>
      <c r="F4455" t="str">
        <f t="shared" si="208"/>
        <v>New South Wales</v>
      </c>
      <c r="G4455" t="s">
        <v>10</v>
      </c>
      <c r="H4455">
        <v>2031</v>
      </c>
      <c r="I4455" t="s">
        <v>11</v>
      </c>
      <c r="J4455" t="s">
        <v>12</v>
      </c>
      <c r="K4455" t="s">
        <v>149</v>
      </c>
      <c r="L4455" t="s">
        <v>15</v>
      </c>
      <c r="M4455" s="5">
        <v>6526.579999999999</v>
      </c>
    </row>
    <row r="4456" spans="1:13" x14ac:dyDescent="0.15">
      <c r="A4456" s="2">
        <v>45488</v>
      </c>
      <c r="B4456" s="3">
        <f t="shared" si="209"/>
        <v>2025</v>
      </c>
      <c r="C4456" t="str">
        <f t="shared" si="207"/>
        <v>2024-2025</v>
      </c>
      <c r="D4456" t="s">
        <v>147</v>
      </c>
      <c r="E4456" t="s">
        <v>64</v>
      </c>
      <c r="F4456" t="str">
        <f t="shared" si="208"/>
        <v>Victoria</v>
      </c>
      <c r="G4456" t="s">
        <v>45</v>
      </c>
      <c r="H4456">
        <v>3199</v>
      </c>
      <c r="I4456" t="s">
        <v>11</v>
      </c>
      <c r="J4456" t="s">
        <v>63</v>
      </c>
      <c r="K4456" t="s">
        <v>151</v>
      </c>
      <c r="L4456" t="s">
        <v>21</v>
      </c>
      <c r="M4456" s="5">
        <v>6630.3700000000008</v>
      </c>
    </row>
    <row r="4457" spans="1:13" x14ac:dyDescent="0.15">
      <c r="A4457" s="2">
        <v>45546</v>
      </c>
      <c r="B4457" s="3">
        <f t="shared" si="209"/>
        <v>2025</v>
      </c>
      <c r="C4457" t="str">
        <f t="shared" si="207"/>
        <v>2024-2025</v>
      </c>
      <c r="D4457" t="s">
        <v>147</v>
      </c>
      <c r="E4457" t="s">
        <v>9</v>
      </c>
      <c r="F4457" t="str">
        <f t="shared" si="208"/>
        <v>New South Wales</v>
      </c>
      <c r="G4457" t="s">
        <v>10</v>
      </c>
      <c r="H4457">
        <v>2067</v>
      </c>
      <c r="I4457" t="s">
        <v>11</v>
      </c>
      <c r="J4457" t="s">
        <v>12</v>
      </c>
      <c r="K4457" t="s">
        <v>149</v>
      </c>
      <c r="L4457" t="s">
        <v>15</v>
      </c>
      <c r="M4457" s="5">
        <v>6641.9900000000016</v>
      </c>
    </row>
    <row r="4458" spans="1:13" x14ac:dyDescent="0.15">
      <c r="A4458" s="2">
        <v>45223</v>
      </c>
      <c r="B4458" s="3">
        <f t="shared" si="209"/>
        <v>2024</v>
      </c>
      <c r="C4458" t="str">
        <f t="shared" si="207"/>
        <v>2023-2024</v>
      </c>
      <c r="D4458" t="s">
        <v>147</v>
      </c>
      <c r="E4458" t="s">
        <v>99</v>
      </c>
      <c r="F4458" t="str">
        <f t="shared" si="208"/>
        <v>Victoria</v>
      </c>
      <c r="G4458" t="s">
        <v>45</v>
      </c>
      <c r="H4458">
        <v>3148</v>
      </c>
      <c r="I4458" t="s">
        <v>11</v>
      </c>
      <c r="J4458" t="s">
        <v>63</v>
      </c>
      <c r="K4458" t="s">
        <v>150</v>
      </c>
      <c r="L4458" t="s">
        <v>18</v>
      </c>
      <c r="M4458" s="5">
        <v>6642.2</v>
      </c>
    </row>
    <row r="4459" spans="1:13" x14ac:dyDescent="0.15">
      <c r="A4459" s="2">
        <v>45073</v>
      </c>
      <c r="B4459" s="3">
        <f t="shared" si="209"/>
        <v>2023</v>
      </c>
      <c r="C4459" t="str">
        <f t="shared" si="207"/>
        <v>2022-2023</v>
      </c>
      <c r="D4459" t="s">
        <v>148</v>
      </c>
      <c r="E4459" t="s">
        <v>44</v>
      </c>
      <c r="F4459" t="str">
        <f t="shared" si="208"/>
        <v>Victoria</v>
      </c>
      <c r="G4459" t="s">
        <v>45</v>
      </c>
      <c r="H4459">
        <v>3066</v>
      </c>
      <c r="I4459" t="s">
        <v>11</v>
      </c>
      <c r="J4459" t="s">
        <v>46</v>
      </c>
      <c r="K4459" t="s">
        <v>149</v>
      </c>
      <c r="L4459" t="s">
        <v>15</v>
      </c>
      <c r="M4459" s="5">
        <v>6701.9900000000007</v>
      </c>
    </row>
    <row r="4460" spans="1:13" x14ac:dyDescent="0.15">
      <c r="A4460" s="2">
        <v>45166</v>
      </c>
      <c r="B4460" s="3">
        <f t="shared" si="209"/>
        <v>2024</v>
      </c>
      <c r="C4460" t="str">
        <f t="shared" si="207"/>
        <v>2023-2024</v>
      </c>
      <c r="D4460" t="s">
        <v>147</v>
      </c>
      <c r="E4460" t="s">
        <v>99</v>
      </c>
      <c r="F4460" t="str">
        <f t="shared" si="208"/>
        <v>Victoria</v>
      </c>
      <c r="G4460" t="s">
        <v>45</v>
      </c>
      <c r="H4460">
        <v>3148</v>
      </c>
      <c r="I4460" t="s">
        <v>11</v>
      </c>
      <c r="J4460" t="s">
        <v>63</v>
      </c>
      <c r="K4460" t="s">
        <v>153</v>
      </c>
      <c r="L4460" t="s">
        <v>16</v>
      </c>
      <c r="M4460" s="5">
        <v>6708.3900000000012</v>
      </c>
    </row>
    <row r="4461" spans="1:13" x14ac:dyDescent="0.15">
      <c r="A4461" s="2">
        <v>45115</v>
      </c>
      <c r="B4461" s="3">
        <f t="shared" si="209"/>
        <v>2024</v>
      </c>
      <c r="C4461" t="str">
        <f t="shared" si="207"/>
        <v>2023-2024</v>
      </c>
      <c r="D4461" t="s">
        <v>147</v>
      </c>
      <c r="E4461" t="s">
        <v>112</v>
      </c>
      <c r="F4461" t="str">
        <f t="shared" si="208"/>
        <v>Victoria</v>
      </c>
      <c r="G4461" t="s">
        <v>45</v>
      </c>
      <c r="H4461">
        <v>3076</v>
      </c>
      <c r="I4461" t="s">
        <v>11</v>
      </c>
      <c r="J4461" t="s">
        <v>46</v>
      </c>
      <c r="K4461" t="s">
        <v>149</v>
      </c>
      <c r="L4461" t="s">
        <v>15</v>
      </c>
      <c r="M4461" s="5">
        <v>6740.72</v>
      </c>
    </row>
    <row r="4462" spans="1:13" x14ac:dyDescent="0.15">
      <c r="A4462" s="2">
        <v>45537</v>
      </c>
      <c r="B4462" s="3">
        <f t="shared" si="209"/>
        <v>2025</v>
      </c>
      <c r="C4462" t="str">
        <f t="shared" si="207"/>
        <v>2024-2025</v>
      </c>
      <c r="D4462" t="s">
        <v>147</v>
      </c>
      <c r="E4462" t="s">
        <v>122</v>
      </c>
      <c r="F4462" t="str">
        <f t="shared" si="208"/>
        <v>New South Wales</v>
      </c>
      <c r="G4462" t="s">
        <v>10</v>
      </c>
      <c r="H4462">
        <v>2650</v>
      </c>
      <c r="I4462" t="s">
        <v>11</v>
      </c>
      <c r="J4462" t="s">
        <v>25</v>
      </c>
      <c r="K4462" t="s">
        <v>149</v>
      </c>
      <c r="L4462" t="s">
        <v>15</v>
      </c>
      <c r="M4462" s="5">
        <v>6879.2900000000009</v>
      </c>
    </row>
    <row r="4463" spans="1:13" x14ac:dyDescent="0.15">
      <c r="A4463" s="2">
        <v>45218</v>
      </c>
      <c r="B4463" s="3">
        <f t="shared" si="209"/>
        <v>2024</v>
      </c>
      <c r="C4463" t="str">
        <f t="shared" si="207"/>
        <v>2023-2024</v>
      </c>
      <c r="D4463" t="s">
        <v>147</v>
      </c>
      <c r="E4463" t="s">
        <v>131</v>
      </c>
      <c r="F4463" t="str">
        <f t="shared" si="208"/>
        <v>Western Australia</v>
      </c>
      <c r="G4463" t="s">
        <v>48</v>
      </c>
      <c r="H4463">
        <v>6530</v>
      </c>
      <c r="I4463" t="s">
        <v>11</v>
      </c>
      <c r="J4463" t="s">
        <v>77</v>
      </c>
      <c r="K4463" t="s">
        <v>152</v>
      </c>
      <c r="L4463" t="s">
        <v>13</v>
      </c>
      <c r="M4463" s="5">
        <v>6890.9500000000016</v>
      </c>
    </row>
    <row r="4464" spans="1:13" x14ac:dyDescent="0.15">
      <c r="A4464" s="2">
        <v>45550</v>
      </c>
      <c r="B4464" s="3">
        <f t="shared" si="209"/>
        <v>2025</v>
      </c>
      <c r="C4464" t="str">
        <f t="shared" si="207"/>
        <v>2024-2025</v>
      </c>
      <c r="D4464" t="s">
        <v>148</v>
      </c>
      <c r="E4464" t="s">
        <v>86</v>
      </c>
      <c r="F4464" t="str">
        <f t="shared" si="208"/>
        <v>New South Wales</v>
      </c>
      <c r="G4464" t="s">
        <v>10</v>
      </c>
      <c r="H4464">
        <v>2064</v>
      </c>
      <c r="I4464" t="s">
        <v>11</v>
      </c>
      <c r="J4464" t="s">
        <v>12</v>
      </c>
      <c r="K4464" t="s">
        <v>150</v>
      </c>
      <c r="L4464" t="s">
        <v>18</v>
      </c>
      <c r="M4464" s="5">
        <v>6954.5999999999995</v>
      </c>
    </row>
    <row r="4465" spans="1:13" x14ac:dyDescent="0.15">
      <c r="A4465" s="2">
        <v>45592</v>
      </c>
      <c r="B4465" s="3">
        <f t="shared" si="209"/>
        <v>2025</v>
      </c>
      <c r="C4465" t="str">
        <f t="shared" si="207"/>
        <v>2024-2025</v>
      </c>
      <c r="D4465" t="s">
        <v>147</v>
      </c>
      <c r="E4465" t="s">
        <v>117</v>
      </c>
      <c r="F4465" t="str">
        <f t="shared" si="208"/>
        <v>Queensland</v>
      </c>
      <c r="G4465" t="s">
        <v>35</v>
      </c>
      <c r="H4465">
        <v>4119</v>
      </c>
      <c r="I4465" t="s">
        <v>11</v>
      </c>
      <c r="J4465" t="s">
        <v>43</v>
      </c>
      <c r="K4465" t="s">
        <v>152</v>
      </c>
      <c r="L4465" t="s">
        <v>13</v>
      </c>
      <c r="M4465" s="5">
        <v>6972.0799999999981</v>
      </c>
    </row>
    <row r="4466" spans="1:13" x14ac:dyDescent="0.15">
      <c r="A4466" s="2">
        <v>45521</v>
      </c>
      <c r="B4466" s="3">
        <f t="shared" si="209"/>
        <v>2025</v>
      </c>
      <c r="C4466" t="str">
        <f t="shared" si="207"/>
        <v>2024-2025</v>
      </c>
      <c r="D4466" t="s">
        <v>147</v>
      </c>
      <c r="E4466" t="s">
        <v>135</v>
      </c>
      <c r="F4466" t="str">
        <f t="shared" si="208"/>
        <v>Victoria</v>
      </c>
      <c r="G4466" t="s">
        <v>45</v>
      </c>
      <c r="H4466">
        <v>3550</v>
      </c>
      <c r="I4466" t="s">
        <v>11</v>
      </c>
      <c r="J4466" t="s">
        <v>60</v>
      </c>
      <c r="K4466" t="s">
        <v>149</v>
      </c>
      <c r="L4466" t="s">
        <v>15</v>
      </c>
      <c r="M4466" s="5">
        <v>7040.8400000000038</v>
      </c>
    </row>
    <row r="4467" spans="1:13" x14ac:dyDescent="0.15">
      <c r="A4467" s="2">
        <v>45065</v>
      </c>
      <c r="B4467" s="3">
        <f t="shared" si="209"/>
        <v>2023</v>
      </c>
      <c r="C4467" t="str">
        <f t="shared" si="207"/>
        <v>2022-2023</v>
      </c>
      <c r="D4467" t="s">
        <v>147</v>
      </c>
      <c r="E4467" t="s">
        <v>92</v>
      </c>
      <c r="F4467" t="str">
        <f t="shared" si="208"/>
        <v>Queensland</v>
      </c>
      <c r="G4467" t="s">
        <v>35</v>
      </c>
      <c r="H4467">
        <v>4068</v>
      </c>
      <c r="I4467" t="s">
        <v>11</v>
      </c>
      <c r="J4467" t="s">
        <v>43</v>
      </c>
      <c r="K4467" t="s">
        <v>149</v>
      </c>
      <c r="L4467" t="s">
        <v>15</v>
      </c>
      <c r="M4467" s="5">
        <v>7049.4500000000025</v>
      </c>
    </row>
    <row r="4468" spans="1:13" x14ac:dyDescent="0.15">
      <c r="A4468" s="2">
        <v>44932</v>
      </c>
      <c r="B4468" s="3">
        <f t="shared" si="209"/>
        <v>2023</v>
      </c>
      <c r="C4468" t="str">
        <f t="shared" si="207"/>
        <v>2022-2023</v>
      </c>
      <c r="D4468" t="s">
        <v>147</v>
      </c>
      <c r="E4468" t="s">
        <v>131</v>
      </c>
      <c r="F4468" t="str">
        <f t="shared" si="208"/>
        <v>Western Australia</v>
      </c>
      <c r="G4468" t="s">
        <v>48</v>
      </c>
      <c r="H4468">
        <v>6530</v>
      </c>
      <c r="I4468" t="s">
        <v>11</v>
      </c>
      <c r="J4468" t="s">
        <v>77</v>
      </c>
      <c r="K4468" t="s">
        <v>149</v>
      </c>
      <c r="L4468" t="s">
        <v>15</v>
      </c>
      <c r="M4468" s="5">
        <v>7077.9299999999994</v>
      </c>
    </row>
    <row r="4469" spans="1:13" x14ac:dyDescent="0.15">
      <c r="A4469" s="2">
        <v>45391</v>
      </c>
      <c r="B4469" s="3">
        <f t="shared" si="209"/>
        <v>2024</v>
      </c>
      <c r="C4469" t="str">
        <f t="shared" si="207"/>
        <v>2023-2024</v>
      </c>
      <c r="D4469" t="s">
        <v>148</v>
      </c>
      <c r="E4469" t="s">
        <v>124</v>
      </c>
      <c r="F4469" t="str">
        <f t="shared" si="208"/>
        <v>New South Wales</v>
      </c>
      <c r="G4469" t="s">
        <v>10</v>
      </c>
      <c r="H4469">
        <v>2015</v>
      </c>
      <c r="I4469" t="s">
        <v>11</v>
      </c>
      <c r="J4469" t="s">
        <v>12</v>
      </c>
      <c r="K4469" t="s">
        <v>153</v>
      </c>
      <c r="L4469" t="s">
        <v>16</v>
      </c>
      <c r="M4469" s="5">
        <v>7096.9500000000035</v>
      </c>
    </row>
    <row r="4470" spans="1:13" x14ac:dyDescent="0.15">
      <c r="A4470" s="2">
        <v>45630</v>
      </c>
      <c r="B4470" s="3">
        <f t="shared" si="209"/>
        <v>2025</v>
      </c>
      <c r="C4470" t="str">
        <f t="shared" si="207"/>
        <v>2024-2025</v>
      </c>
      <c r="D4470" t="s">
        <v>147</v>
      </c>
      <c r="E4470" t="s">
        <v>138</v>
      </c>
      <c r="F4470" t="str">
        <f t="shared" si="208"/>
        <v>Queensland</v>
      </c>
      <c r="G4470" t="s">
        <v>35</v>
      </c>
      <c r="H4470">
        <v>4558</v>
      </c>
      <c r="I4470" t="s">
        <v>11</v>
      </c>
      <c r="J4470" t="s">
        <v>120</v>
      </c>
      <c r="K4470" t="s">
        <v>149</v>
      </c>
      <c r="L4470" t="s">
        <v>15</v>
      </c>
      <c r="M4470" s="5">
        <v>7110.9800000000032</v>
      </c>
    </row>
    <row r="4471" spans="1:13" x14ac:dyDescent="0.15">
      <c r="A4471" s="2">
        <v>45509</v>
      </c>
      <c r="B4471" s="3">
        <f t="shared" si="209"/>
        <v>2025</v>
      </c>
      <c r="C4471" t="str">
        <f t="shared" si="207"/>
        <v>2024-2025</v>
      </c>
      <c r="D4471" t="s">
        <v>147</v>
      </c>
      <c r="E4471" t="s">
        <v>145</v>
      </c>
      <c r="F4471" t="str">
        <f t="shared" si="208"/>
        <v>New South Wales</v>
      </c>
      <c r="G4471" t="s">
        <v>10</v>
      </c>
      <c r="H4471">
        <v>2101</v>
      </c>
      <c r="I4471" t="s">
        <v>11</v>
      </c>
      <c r="J4471" t="s">
        <v>27</v>
      </c>
      <c r="K4471" t="s">
        <v>149</v>
      </c>
      <c r="L4471" t="s">
        <v>15</v>
      </c>
      <c r="M4471" s="5">
        <v>7135.2800000000043</v>
      </c>
    </row>
    <row r="4472" spans="1:13" x14ac:dyDescent="0.15">
      <c r="A4472" s="2">
        <v>45328</v>
      </c>
      <c r="B4472" s="3">
        <f t="shared" si="209"/>
        <v>2024</v>
      </c>
      <c r="C4472" t="str">
        <f t="shared" si="207"/>
        <v>2023-2024</v>
      </c>
      <c r="D4472" t="s">
        <v>148</v>
      </c>
      <c r="E4472" t="s">
        <v>124</v>
      </c>
      <c r="F4472" t="str">
        <f t="shared" si="208"/>
        <v>New South Wales</v>
      </c>
      <c r="G4472" t="s">
        <v>10</v>
      </c>
      <c r="H4472">
        <v>2015</v>
      </c>
      <c r="I4472" t="s">
        <v>11</v>
      </c>
      <c r="J4472" t="s">
        <v>12</v>
      </c>
      <c r="K4472" t="s">
        <v>151</v>
      </c>
      <c r="L4472" t="s">
        <v>21</v>
      </c>
      <c r="M4472" s="5">
        <v>7207.76</v>
      </c>
    </row>
    <row r="4473" spans="1:13" x14ac:dyDescent="0.15">
      <c r="A4473" s="2">
        <v>44957</v>
      </c>
      <c r="B4473" s="3">
        <f t="shared" si="209"/>
        <v>2023</v>
      </c>
      <c r="C4473" t="str">
        <f t="shared" si="207"/>
        <v>2022-2023</v>
      </c>
      <c r="D4473" t="s">
        <v>147</v>
      </c>
      <c r="E4473" t="s">
        <v>64</v>
      </c>
      <c r="F4473" t="str">
        <f t="shared" si="208"/>
        <v>Victoria</v>
      </c>
      <c r="G4473" t="s">
        <v>45</v>
      </c>
      <c r="H4473">
        <v>3199</v>
      </c>
      <c r="I4473" t="s">
        <v>11</v>
      </c>
      <c r="J4473" t="s">
        <v>63</v>
      </c>
      <c r="K4473" t="s">
        <v>152</v>
      </c>
      <c r="L4473" t="s">
        <v>13</v>
      </c>
      <c r="M4473" s="5">
        <v>7284.1799999999994</v>
      </c>
    </row>
    <row r="4474" spans="1:13" x14ac:dyDescent="0.15">
      <c r="A4474" s="2">
        <v>45216</v>
      </c>
      <c r="B4474" s="3">
        <f t="shared" si="209"/>
        <v>2024</v>
      </c>
      <c r="C4474" t="str">
        <f t="shared" si="207"/>
        <v>2023-2024</v>
      </c>
      <c r="D4474" t="s">
        <v>147</v>
      </c>
      <c r="E4474" t="s">
        <v>131</v>
      </c>
      <c r="F4474" t="str">
        <f t="shared" si="208"/>
        <v>Western Australia</v>
      </c>
      <c r="G4474" t="s">
        <v>48</v>
      </c>
      <c r="H4474">
        <v>6530</v>
      </c>
      <c r="I4474" t="s">
        <v>11</v>
      </c>
      <c r="J4474" t="s">
        <v>77</v>
      </c>
      <c r="K4474" t="s">
        <v>149</v>
      </c>
      <c r="L4474" t="s">
        <v>15</v>
      </c>
      <c r="M4474" s="5">
        <v>7309.9100000000017</v>
      </c>
    </row>
    <row r="4475" spans="1:13" x14ac:dyDescent="0.15">
      <c r="A4475" s="2">
        <v>45278</v>
      </c>
      <c r="B4475" s="3">
        <f t="shared" si="209"/>
        <v>2024</v>
      </c>
      <c r="C4475" t="str">
        <f t="shared" si="207"/>
        <v>2023-2024</v>
      </c>
      <c r="D4475" t="s">
        <v>147</v>
      </c>
      <c r="E4475" t="s">
        <v>136</v>
      </c>
      <c r="F4475" t="str">
        <f t="shared" si="208"/>
        <v>Victoria</v>
      </c>
      <c r="G4475" t="s">
        <v>45</v>
      </c>
      <c r="H4475">
        <v>3175</v>
      </c>
      <c r="I4475" t="s">
        <v>11</v>
      </c>
      <c r="J4475" t="s">
        <v>63</v>
      </c>
      <c r="K4475" t="s">
        <v>149</v>
      </c>
      <c r="L4475" t="s">
        <v>15</v>
      </c>
      <c r="M4475" s="5">
        <v>7339.49</v>
      </c>
    </row>
    <row r="4476" spans="1:13" x14ac:dyDescent="0.15">
      <c r="A4476" s="2">
        <v>45093</v>
      </c>
      <c r="B4476" s="3">
        <f t="shared" si="209"/>
        <v>2023</v>
      </c>
      <c r="C4476" t="str">
        <f t="shared" si="207"/>
        <v>2022-2023</v>
      </c>
      <c r="D4476" t="s">
        <v>147</v>
      </c>
      <c r="E4476" t="s">
        <v>65</v>
      </c>
      <c r="F4476" t="str">
        <f t="shared" si="208"/>
        <v>New South Wales</v>
      </c>
      <c r="G4476" t="s">
        <v>10</v>
      </c>
      <c r="H4476">
        <v>2541</v>
      </c>
      <c r="I4476" t="s">
        <v>11</v>
      </c>
      <c r="J4476" t="s">
        <v>58</v>
      </c>
      <c r="K4476" t="s">
        <v>151</v>
      </c>
      <c r="L4476" t="s">
        <v>21</v>
      </c>
      <c r="M4476" s="5">
        <v>7343.3100000000013</v>
      </c>
    </row>
    <row r="4477" spans="1:13" x14ac:dyDescent="0.15">
      <c r="A4477" s="2">
        <v>45505</v>
      </c>
      <c r="B4477" s="3">
        <f t="shared" si="209"/>
        <v>2025</v>
      </c>
      <c r="C4477" t="str">
        <f t="shared" si="207"/>
        <v>2024-2025</v>
      </c>
      <c r="D4477" t="s">
        <v>147</v>
      </c>
      <c r="E4477" t="s">
        <v>57</v>
      </c>
      <c r="F4477" t="str">
        <f t="shared" si="208"/>
        <v>New South Wales</v>
      </c>
      <c r="G4477" t="s">
        <v>10</v>
      </c>
      <c r="H4477">
        <v>2560</v>
      </c>
      <c r="I4477" t="s">
        <v>11</v>
      </c>
      <c r="J4477" t="s">
        <v>58</v>
      </c>
      <c r="K4477" t="s">
        <v>152</v>
      </c>
      <c r="L4477" t="s">
        <v>13</v>
      </c>
      <c r="M4477" s="5">
        <v>7487.4900000000034</v>
      </c>
    </row>
    <row r="4478" spans="1:13" x14ac:dyDescent="0.15">
      <c r="A4478" s="2">
        <v>45077</v>
      </c>
      <c r="B4478" s="3">
        <f t="shared" si="209"/>
        <v>2023</v>
      </c>
      <c r="C4478" t="str">
        <f t="shared" si="207"/>
        <v>2022-2023</v>
      </c>
      <c r="D4478" t="s">
        <v>147</v>
      </c>
      <c r="E4478" t="s">
        <v>57</v>
      </c>
      <c r="F4478" t="str">
        <f t="shared" si="208"/>
        <v>New South Wales</v>
      </c>
      <c r="G4478" t="s">
        <v>10</v>
      </c>
      <c r="H4478">
        <v>2560</v>
      </c>
      <c r="I4478" t="s">
        <v>11</v>
      </c>
      <c r="J4478" t="s">
        <v>58</v>
      </c>
      <c r="K4478" t="s">
        <v>151</v>
      </c>
      <c r="L4478" t="s">
        <v>21</v>
      </c>
      <c r="M4478" s="5">
        <v>7520.87</v>
      </c>
    </row>
    <row r="4479" spans="1:13" x14ac:dyDescent="0.15">
      <c r="A4479" s="2">
        <v>44994</v>
      </c>
      <c r="B4479" s="3">
        <f t="shared" si="209"/>
        <v>2023</v>
      </c>
      <c r="C4479" t="str">
        <f t="shared" si="207"/>
        <v>2022-2023</v>
      </c>
      <c r="D4479" t="s">
        <v>148</v>
      </c>
      <c r="E4479" t="s">
        <v>124</v>
      </c>
      <c r="F4479" t="str">
        <f t="shared" si="208"/>
        <v>New South Wales</v>
      </c>
      <c r="G4479" t="s">
        <v>10</v>
      </c>
      <c r="H4479">
        <v>2015</v>
      </c>
      <c r="I4479" t="s">
        <v>11</v>
      </c>
      <c r="J4479" t="s">
        <v>12</v>
      </c>
      <c r="K4479" t="s">
        <v>149</v>
      </c>
      <c r="L4479" t="s">
        <v>15</v>
      </c>
      <c r="M4479" s="5">
        <v>7676.07</v>
      </c>
    </row>
    <row r="4480" spans="1:13" x14ac:dyDescent="0.15">
      <c r="A4480" s="2">
        <v>45657</v>
      </c>
      <c r="B4480" s="3">
        <f t="shared" si="209"/>
        <v>2025</v>
      </c>
      <c r="C4480" t="str">
        <f t="shared" si="207"/>
        <v>2024-2025</v>
      </c>
      <c r="D4480" t="s">
        <v>147</v>
      </c>
      <c r="E4480" t="s">
        <v>132</v>
      </c>
      <c r="F4480" t="str">
        <f t="shared" si="208"/>
        <v>New South Wales</v>
      </c>
      <c r="G4480" t="s">
        <v>10</v>
      </c>
      <c r="H4480">
        <v>2800</v>
      </c>
      <c r="I4480" t="s">
        <v>11</v>
      </c>
      <c r="J4480" t="s">
        <v>25</v>
      </c>
      <c r="K4480" t="s">
        <v>149</v>
      </c>
      <c r="L4480" t="s">
        <v>15</v>
      </c>
      <c r="M4480" s="5">
        <v>7691.8700000000035</v>
      </c>
    </row>
    <row r="4481" spans="1:13" x14ac:dyDescent="0.15">
      <c r="A4481" s="2">
        <v>45582</v>
      </c>
      <c r="B4481" s="3">
        <f t="shared" si="209"/>
        <v>2025</v>
      </c>
      <c r="C4481" t="str">
        <f t="shared" si="207"/>
        <v>2024-2025</v>
      </c>
      <c r="D4481" t="s">
        <v>148</v>
      </c>
      <c r="E4481" t="s">
        <v>78</v>
      </c>
      <c r="F4481" t="str">
        <f t="shared" si="208"/>
        <v>New South Wales</v>
      </c>
      <c r="G4481" t="s">
        <v>10</v>
      </c>
      <c r="H4481">
        <v>2350</v>
      </c>
      <c r="I4481" t="s">
        <v>11</v>
      </c>
      <c r="J4481" t="s">
        <v>68</v>
      </c>
      <c r="K4481" t="s">
        <v>149</v>
      </c>
      <c r="L4481" t="s">
        <v>15</v>
      </c>
      <c r="M4481" s="5">
        <v>7792.92</v>
      </c>
    </row>
    <row r="4482" spans="1:13" x14ac:dyDescent="0.15">
      <c r="A4482" s="2">
        <v>45601</v>
      </c>
      <c r="B4482" s="3">
        <f t="shared" si="209"/>
        <v>2025</v>
      </c>
      <c r="C4482" t="str">
        <f t="shared" ref="C4482:C4506" si="210">IF(MONTH(A4482) &gt;= 7, YEAR(A4482) &amp; "-" &amp; YEAR(A4482) + 1, YEAR(A4482) - 1 &amp; "-" &amp; YEAR(A4482))</f>
        <v>2024-2025</v>
      </c>
      <c r="D4482" t="s">
        <v>147</v>
      </c>
      <c r="E4482" t="s">
        <v>136</v>
      </c>
      <c r="F4482" t="str">
        <f t="shared" ref="F4482:F4506" si="211">IF(G4482="WA","Western Australia",
IF(G4482="NSW","New South Wales",
IF(G4482="QLD","Queensland",
IF(G4482="VIC","Victoria",
IF(G4482="TAS","Tasmania",
IF(G4482="SA","South Australia",
IF(G4482="NT","Northern Territory",
IF(G4482="ACT","Australian Capital Territory",G4482))))))))</f>
        <v>Victoria</v>
      </c>
      <c r="G4482" t="s">
        <v>45</v>
      </c>
      <c r="H4482">
        <v>3175</v>
      </c>
      <c r="I4482" t="s">
        <v>11</v>
      </c>
      <c r="J4482" t="s">
        <v>63</v>
      </c>
      <c r="K4482" t="s">
        <v>149</v>
      </c>
      <c r="L4482" t="s">
        <v>15</v>
      </c>
      <c r="M4482" s="5">
        <v>7828.0600000000031</v>
      </c>
    </row>
    <row r="4483" spans="1:13" x14ac:dyDescent="0.15">
      <c r="A4483" s="2">
        <v>45440</v>
      </c>
      <c r="B4483" s="3">
        <f t="shared" ref="B4483:B4506" si="212">IF(MONTH(A4483)&gt;=7,YEAR(A4483)+1,YEAR(A4483))</f>
        <v>2024</v>
      </c>
      <c r="C4483" t="str">
        <f t="shared" si="210"/>
        <v>2023-2024</v>
      </c>
      <c r="D4483" t="s">
        <v>148</v>
      </c>
      <c r="E4483" t="s">
        <v>108</v>
      </c>
      <c r="F4483" t="str">
        <f t="shared" si="211"/>
        <v>Victoria</v>
      </c>
      <c r="G4483" t="s">
        <v>45</v>
      </c>
      <c r="H4483">
        <v>3018</v>
      </c>
      <c r="I4483" t="s">
        <v>11</v>
      </c>
      <c r="J4483" t="s">
        <v>46</v>
      </c>
      <c r="K4483" t="s">
        <v>149</v>
      </c>
      <c r="L4483" t="s">
        <v>15</v>
      </c>
      <c r="M4483" s="5">
        <v>7862.59</v>
      </c>
    </row>
    <row r="4484" spans="1:13" x14ac:dyDescent="0.15">
      <c r="A4484" s="2">
        <v>45615</v>
      </c>
      <c r="B4484" s="3">
        <f t="shared" si="212"/>
        <v>2025</v>
      </c>
      <c r="C4484" t="str">
        <f t="shared" si="210"/>
        <v>2024-2025</v>
      </c>
      <c r="D4484" t="s">
        <v>147</v>
      </c>
      <c r="E4484" t="s">
        <v>131</v>
      </c>
      <c r="F4484" t="str">
        <f t="shared" si="211"/>
        <v>Western Australia</v>
      </c>
      <c r="G4484" t="s">
        <v>48</v>
      </c>
      <c r="H4484">
        <v>6530</v>
      </c>
      <c r="I4484" t="s">
        <v>11</v>
      </c>
      <c r="J4484" t="s">
        <v>77</v>
      </c>
      <c r="K4484" t="s">
        <v>151</v>
      </c>
      <c r="L4484" t="s">
        <v>21</v>
      </c>
      <c r="M4484" s="5">
        <v>7890.8300000000008</v>
      </c>
    </row>
    <row r="4485" spans="1:13" x14ac:dyDescent="0.15">
      <c r="A4485" s="2">
        <v>45420</v>
      </c>
      <c r="B4485" s="3">
        <f t="shared" si="212"/>
        <v>2024</v>
      </c>
      <c r="C4485" t="str">
        <f t="shared" si="210"/>
        <v>2023-2024</v>
      </c>
      <c r="D4485" t="s">
        <v>147</v>
      </c>
      <c r="E4485" t="s">
        <v>24</v>
      </c>
      <c r="F4485" t="str">
        <f t="shared" si="211"/>
        <v>New South Wales</v>
      </c>
      <c r="G4485" t="s">
        <v>10</v>
      </c>
      <c r="H4485">
        <v>2795</v>
      </c>
      <c r="I4485" t="s">
        <v>11</v>
      </c>
      <c r="J4485" t="s">
        <v>25</v>
      </c>
      <c r="K4485" t="s">
        <v>151</v>
      </c>
      <c r="L4485" t="s">
        <v>21</v>
      </c>
      <c r="M4485" s="5">
        <v>7909.7500000000009</v>
      </c>
    </row>
    <row r="4486" spans="1:13" x14ac:dyDescent="0.15">
      <c r="A4486" s="2">
        <v>44946</v>
      </c>
      <c r="B4486" s="3">
        <f t="shared" si="212"/>
        <v>2023</v>
      </c>
      <c r="C4486" t="str">
        <f t="shared" si="210"/>
        <v>2022-2023</v>
      </c>
      <c r="D4486" t="s">
        <v>147</v>
      </c>
      <c r="E4486" t="s">
        <v>146</v>
      </c>
      <c r="F4486" t="str">
        <f t="shared" si="211"/>
        <v>Victoria</v>
      </c>
      <c r="G4486" t="s">
        <v>45</v>
      </c>
      <c r="H4486">
        <v>3353</v>
      </c>
      <c r="I4486" t="s">
        <v>11</v>
      </c>
      <c r="J4486" t="s">
        <v>60</v>
      </c>
      <c r="K4486" t="s">
        <v>149</v>
      </c>
      <c r="L4486" t="s">
        <v>15</v>
      </c>
      <c r="M4486" s="5">
        <v>8030.1400000000012</v>
      </c>
    </row>
    <row r="4487" spans="1:13" x14ac:dyDescent="0.15">
      <c r="A4487" s="2">
        <v>45562</v>
      </c>
      <c r="B4487" s="3">
        <f t="shared" si="212"/>
        <v>2025</v>
      </c>
      <c r="C4487" t="str">
        <f t="shared" si="210"/>
        <v>2024-2025</v>
      </c>
      <c r="D4487" t="s">
        <v>147</v>
      </c>
      <c r="E4487" t="s">
        <v>28</v>
      </c>
      <c r="F4487" t="str">
        <f t="shared" si="211"/>
        <v>Northern Territory</v>
      </c>
      <c r="G4487" t="s">
        <v>29</v>
      </c>
      <c r="H4487">
        <v>800</v>
      </c>
      <c r="I4487" t="s">
        <v>11</v>
      </c>
      <c r="J4487" t="s">
        <v>30</v>
      </c>
      <c r="K4487" t="s">
        <v>149</v>
      </c>
      <c r="L4487" t="s">
        <v>15</v>
      </c>
      <c r="M4487" s="5">
        <v>8078.8700000000008</v>
      </c>
    </row>
    <row r="4488" spans="1:13" x14ac:dyDescent="0.15">
      <c r="A4488" s="2">
        <v>45615</v>
      </c>
      <c r="B4488" s="3">
        <f t="shared" si="212"/>
        <v>2025</v>
      </c>
      <c r="C4488" t="str">
        <f t="shared" si="210"/>
        <v>2024-2025</v>
      </c>
      <c r="D4488" t="s">
        <v>147</v>
      </c>
      <c r="E4488" t="s">
        <v>64</v>
      </c>
      <c r="F4488" t="str">
        <f t="shared" si="211"/>
        <v>Victoria</v>
      </c>
      <c r="G4488" t="s">
        <v>45</v>
      </c>
      <c r="H4488">
        <v>3199</v>
      </c>
      <c r="I4488" t="s">
        <v>11</v>
      </c>
      <c r="J4488" t="s">
        <v>63</v>
      </c>
      <c r="K4488" t="s">
        <v>151</v>
      </c>
      <c r="L4488" t="s">
        <v>21</v>
      </c>
      <c r="M4488" s="5">
        <v>8106.36</v>
      </c>
    </row>
    <row r="4489" spans="1:13" x14ac:dyDescent="0.15">
      <c r="A4489" s="2">
        <v>45183</v>
      </c>
      <c r="B4489" s="3">
        <f t="shared" si="212"/>
        <v>2024</v>
      </c>
      <c r="C4489" t="str">
        <f t="shared" si="210"/>
        <v>2023-2024</v>
      </c>
      <c r="D4489" t="s">
        <v>147</v>
      </c>
      <c r="E4489" t="s">
        <v>82</v>
      </c>
      <c r="F4489" t="str">
        <f t="shared" si="211"/>
        <v>Queensland</v>
      </c>
      <c r="G4489" t="s">
        <v>35</v>
      </c>
      <c r="H4489">
        <v>4012</v>
      </c>
      <c r="I4489" t="s">
        <v>11</v>
      </c>
      <c r="J4489" t="s">
        <v>43</v>
      </c>
      <c r="K4489" t="s">
        <v>150</v>
      </c>
      <c r="L4489" t="s">
        <v>18</v>
      </c>
      <c r="M4489" s="5">
        <v>8438.7899999999972</v>
      </c>
    </row>
    <row r="4490" spans="1:13" x14ac:dyDescent="0.15">
      <c r="A4490" s="2">
        <v>45577</v>
      </c>
      <c r="B4490" s="3">
        <f t="shared" si="212"/>
        <v>2025</v>
      </c>
      <c r="C4490" t="str">
        <f t="shared" si="210"/>
        <v>2024-2025</v>
      </c>
      <c r="D4490" t="s">
        <v>147</v>
      </c>
      <c r="E4490" t="s">
        <v>41</v>
      </c>
      <c r="F4490" t="str">
        <f t="shared" si="211"/>
        <v>New South Wales</v>
      </c>
      <c r="G4490" t="s">
        <v>10</v>
      </c>
      <c r="H4490">
        <v>2830</v>
      </c>
      <c r="I4490" t="s">
        <v>11</v>
      </c>
      <c r="J4490" t="s">
        <v>25</v>
      </c>
      <c r="K4490" t="s">
        <v>151</v>
      </c>
      <c r="L4490" t="s">
        <v>21</v>
      </c>
      <c r="M4490" s="5">
        <v>8620.2100000000009</v>
      </c>
    </row>
    <row r="4491" spans="1:13" x14ac:dyDescent="0.15">
      <c r="A4491" s="2">
        <v>44929</v>
      </c>
      <c r="B4491" s="3">
        <f t="shared" si="212"/>
        <v>2023</v>
      </c>
      <c r="C4491" t="str">
        <f t="shared" si="210"/>
        <v>2022-2023</v>
      </c>
      <c r="D4491" t="s">
        <v>147</v>
      </c>
      <c r="E4491" t="s">
        <v>99</v>
      </c>
      <c r="F4491" t="str">
        <f t="shared" si="211"/>
        <v>Victoria</v>
      </c>
      <c r="G4491" t="s">
        <v>45</v>
      </c>
      <c r="H4491">
        <v>3148</v>
      </c>
      <c r="I4491" t="s">
        <v>11</v>
      </c>
      <c r="J4491" t="s">
        <v>63</v>
      </c>
      <c r="K4491" t="s">
        <v>151</v>
      </c>
      <c r="L4491" t="s">
        <v>21</v>
      </c>
      <c r="M4491" s="5">
        <v>8918.2800000000025</v>
      </c>
    </row>
    <row r="4492" spans="1:13" x14ac:dyDescent="0.15">
      <c r="A4492" s="2">
        <v>45133</v>
      </c>
      <c r="B4492" s="3">
        <f t="shared" si="212"/>
        <v>2024</v>
      </c>
      <c r="C4492" t="str">
        <f t="shared" si="210"/>
        <v>2023-2024</v>
      </c>
      <c r="D4492" t="s">
        <v>147</v>
      </c>
      <c r="E4492" t="s">
        <v>99</v>
      </c>
      <c r="F4492" t="str">
        <f t="shared" si="211"/>
        <v>Victoria</v>
      </c>
      <c r="G4492" t="s">
        <v>45</v>
      </c>
      <c r="H4492">
        <v>3148</v>
      </c>
      <c r="I4492" t="s">
        <v>11</v>
      </c>
      <c r="J4492" t="s">
        <v>63</v>
      </c>
      <c r="K4492" t="s">
        <v>149</v>
      </c>
      <c r="L4492" t="s">
        <v>15</v>
      </c>
      <c r="M4492" s="5">
        <v>9049.9800000000014</v>
      </c>
    </row>
    <row r="4493" spans="1:13" x14ac:dyDescent="0.15">
      <c r="A4493" s="2">
        <v>45038</v>
      </c>
      <c r="B4493" s="3">
        <f t="shared" si="212"/>
        <v>2023</v>
      </c>
      <c r="C4493" t="str">
        <f t="shared" si="210"/>
        <v>2022-2023</v>
      </c>
      <c r="D4493" t="s">
        <v>147</v>
      </c>
      <c r="E4493" t="s">
        <v>57</v>
      </c>
      <c r="F4493" t="str">
        <f t="shared" si="211"/>
        <v>New South Wales</v>
      </c>
      <c r="G4493" t="s">
        <v>10</v>
      </c>
      <c r="H4493">
        <v>2560</v>
      </c>
      <c r="I4493" t="s">
        <v>11</v>
      </c>
      <c r="J4493" t="s">
        <v>58</v>
      </c>
      <c r="K4493" t="s">
        <v>149</v>
      </c>
      <c r="L4493" t="s">
        <v>15</v>
      </c>
      <c r="M4493" s="5">
        <v>9101.4900000000016</v>
      </c>
    </row>
    <row r="4494" spans="1:13" x14ac:dyDescent="0.15">
      <c r="A4494" s="2">
        <v>45375</v>
      </c>
      <c r="B4494" s="3">
        <f t="shared" si="212"/>
        <v>2024</v>
      </c>
      <c r="C4494" t="str">
        <f t="shared" si="210"/>
        <v>2023-2024</v>
      </c>
      <c r="D4494" t="s">
        <v>147</v>
      </c>
      <c r="E4494" t="s">
        <v>143</v>
      </c>
      <c r="F4494" t="str">
        <f t="shared" si="211"/>
        <v>New South Wales</v>
      </c>
      <c r="G4494" t="s">
        <v>10</v>
      </c>
      <c r="H4494">
        <v>2154</v>
      </c>
      <c r="I4494" t="s">
        <v>11</v>
      </c>
      <c r="J4494" t="s">
        <v>27</v>
      </c>
      <c r="K4494" t="s">
        <v>149</v>
      </c>
      <c r="L4494" t="s">
        <v>15</v>
      </c>
      <c r="M4494" s="5">
        <v>9522.9499999999989</v>
      </c>
    </row>
    <row r="4495" spans="1:13" x14ac:dyDescent="0.15">
      <c r="A4495" s="2">
        <v>45440</v>
      </c>
      <c r="B4495" s="3">
        <f t="shared" si="212"/>
        <v>2024</v>
      </c>
      <c r="C4495" t="str">
        <f t="shared" si="210"/>
        <v>2023-2024</v>
      </c>
      <c r="D4495" t="s">
        <v>147</v>
      </c>
      <c r="E4495" t="s">
        <v>41</v>
      </c>
      <c r="F4495" t="str">
        <f t="shared" si="211"/>
        <v>New South Wales</v>
      </c>
      <c r="G4495" t="s">
        <v>10</v>
      </c>
      <c r="H4495">
        <v>2830</v>
      </c>
      <c r="I4495" t="s">
        <v>11</v>
      </c>
      <c r="J4495" t="s">
        <v>25</v>
      </c>
      <c r="K4495" t="s">
        <v>149</v>
      </c>
      <c r="L4495" t="s">
        <v>15</v>
      </c>
      <c r="M4495" s="5">
        <v>9866.4400000000023</v>
      </c>
    </row>
    <row r="4496" spans="1:13" x14ac:dyDescent="0.15">
      <c r="A4496" s="2">
        <v>45097</v>
      </c>
      <c r="B4496" s="3">
        <f t="shared" si="212"/>
        <v>2023</v>
      </c>
      <c r="C4496" t="str">
        <f t="shared" si="210"/>
        <v>2022-2023</v>
      </c>
      <c r="D4496" t="s">
        <v>147</v>
      </c>
      <c r="E4496" t="s">
        <v>146</v>
      </c>
      <c r="F4496" t="str">
        <f t="shared" si="211"/>
        <v>Victoria</v>
      </c>
      <c r="G4496" t="s">
        <v>45</v>
      </c>
      <c r="H4496">
        <v>3353</v>
      </c>
      <c r="I4496" t="s">
        <v>11</v>
      </c>
      <c r="J4496" t="s">
        <v>60</v>
      </c>
      <c r="K4496" t="s">
        <v>149</v>
      </c>
      <c r="L4496" t="s">
        <v>15</v>
      </c>
      <c r="M4496" s="5">
        <v>9965.91</v>
      </c>
    </row>
    <row r="4497" spans="1:13" x14ac:dyDescent="0.15">
      <c r="A4497" s="2">
        <v>45268</v>
      </c>
      <c r="B4497" s="3">
        <f t="shared" si="212"/>
        <v>2024</v>
      </c>
      <c r="C4497" t="str">
        <f t="shared" si="210"/>
        <v>2023-2024</v>
      </c>
      <c r="D4497" t="s">
        <v>148</v>
      </c>
      <c r="E4497" t="s">
        <v>124</v>
      </c>
      <c r="F4497" t="str">
        <f t="shared" si="211"/>
        <v>New South Wales</v>
      </c>
      <c r="G4497" t="s">
        <v>10</v>
      </c>
      <c r="H4497">
        <v>2015</v>
      </c>
      <c r="I4497" t="s">
        <v>11</v>
      </c>
      <c r="J4497" t="s">
        <v>12</v>
      </c>
      <c r="K4497" t="s">
        <v>149</v>
      </c>
      <c r="L4497" t="s">
        <v>15</v>
      </c>
      <c r="M4497" s="5">
        <v>10021.370000000001</v>
      </c>
    </row>
    <row r="4498" spans="1:13" x14ac:dyDescent="0.15">
      <c r="A4498" s="2">
        <v>45277</v>
      </c>
      <c r="B4498" s="3">
        <f t="shared" si="212"/>
        <v>2024</v>
      </c>
      <c r="C4498" t="str">
        <f t="shared" si="210"/>
        <v>2023-2024</v>
      </c>
      <c r="D4498" t="s">
        <v>147</v>
      </c>
      <c r="E4498" t="s">
        <v>65</v>
      </c>
      <c r="F4498" t="str">
        <f t="shared" si="211"/>
        <v>New South Wales</v>
      </c>
      <c r="G4498" t="s">
        <v>10</v>
      </c>
      <c r="H4498">
        <v>2541</v>
      </c>
      <c r="I4498" t="s">
        <v>11</v>
      </c>
      <c r="J4498" t="s">
        <v>58</v>
      </c>
      <c r="K4498" t="s">
        <v>149</v>
      </c>
      <c r="L4498" t="s">
        <v>15</v>
      </c>
      <c r="M4498" s="5">
        <v>10174.520000000002</v>
      </c>
    </row>
    <row r="4499" spans="1:13" x14ac:dyDescent="0.15">
      <c r="A4499" s="2">
        <v>45055</v>
      </c>
      <c r="B4499" s="3">
        <f t="shared" si="212"/>
        <v>2023</v>
      </c>
      <c r="C4499" t="str">
        <f t="shared" si="210"/>
        <v>2022-2023</v>
      </c>
      <c r="D4499" t="s">
        <v>147</v>
      </c>
      <c r="E4499" t="s">
        <v>117</v>
      </c>
      <c r="F4499" t="str">
        <f t="shared" si="211"/>
        <v>Queensland</v>
      </c>
      <c r="G4499" t="s">
        <v>35</v>
      </c>
      <c r="H4499">
        <v>4119</v>
      </c>
      <c r="I4499" t="s">
        <v>11</v>
      </c>
      <c r="J4499" t="s">
        <v>43</v>
      </c>
      <c r="K4499" t="s">
        <v>149</v>
      </c>
      <c r="L4499" t="s">
        <v>15</v>
      </c>
      <c r="M4499" s="5">
        <v>10233.570000000007</v>
      </c>
    </row>
    <row r="4500" spans="1:13" x14ac:dyDescent="0.15">
      <c r="A4500" s="2">
        <v>45533</v>
      </c>
      <c r="B4500" s="3">
        <f t="shared" si="212"/>
        <v>2025</v>
      </c>
      <c r="C4500" t="str">
        <f t="shared" si="210"/>
        <v>2024-2025</v>
      </c>
      <c r="D4500" t="s">
        <v>148</v>
      </c>
      <c r="E4500" t="s">
        <v>96</v>
      </c>
      <c r="F4500" t="str">
        <f t="shared" si="211"/>
        <v>Western Australia</v>
      </c>
      <c r="G4500" t="s">
        <v>48</v>
      </c>
      <c r="H4500">
        <v>6330</v>
      </c>
      <c r="I4500" t="s">
        <v>11</v>
      </c>
      <c r="J4500" t="s">
        <v>94</v>
      </c>
      <c r="K4500" t="s">
        <v>149</v>
      </c>
      <c r="L4500" t="s">
        <v>15</v>
      </c>
      <c r="M4500" s="5">
        <v>10622.689999999999</v>
      </c>
    </row>
    <row r="4501" spans="1:13" x14ac:dyDescent="0.15">
      <c r="A4501" s="2">
        <v>45494</v>
      </c>
      <c r="B4501" s="3">
        <f t="shared" si="212"/>
        <v>2025</v>
      </c>
      <c r="C4501" t="str">
        <f t="shared" si="210"/>
        <v>2024-2025</v>
      </c>
      <c r="D4501" t="s">
        <v>148</v>
      </c>
      <c r="E4501" t="s">
        <v>78</v>
      </c>
      <c r="F4501" t="str">
        <f t="shared" si="211"/>
        <v>New South Wales</v>
      </c>
      <c r="G4501" t="s">
        <v>10</v>
      </c>
      <c r="H4501">
        <v>2350</v>
      </c>
      <c r="I4501" t="s">
        <v>11</v>
      </c>
      <c r="J4501" t="s">
        <v>68</v>
      </c>
      <c r="K4501" t="s">
        <v>151</v>
      </c>
      <c r="L4501" t="s">
        <v>21</v>
      </c>
      <c r="M4501" s="5">
        <v>10648.29</v>
      </c>
    </row>
    <row r="4502" spans="1:13" x14ac:dyDescent="0.15">
      <c r="A4502" s="2">
        <v>45123</v>
      </c>
      <c r="B4502" s="3">
        <f t="shared" si="212"/>
        <v>2024</v>
      </c>
      <c r="C4502" t="str">
        <f t="shared" si="210"/>
        <v>2023-2024</v>
      </c>
      <c r="D4502" t="s">
        <v>147</v>
      </c>
      <c r="E4502" t="s">
        <v>64</v>
      </c>
      <c r="F4502" t="str">
        <f t="shared" si="211"/>
        <v>Victoria</v>
      </c>
      <c r="G4502" t="s">
        <v>45</v>
      </c>
      <c r="H4502">
        <v>3199</v>
      </c>
      <c r="I4502" t="s">
        <v>11</v>
      </c>
      <c r="J4502" t="s">
        <v>63</v>
      </c>
      <c r="K4502" t="s">
        <v>149</v>
      </c>
      <c r="L4502" t="s">
        <v>15</v>
      </c>
      <c r="M4502" s="5">
        <v>10866.589999999998</v>
      </c>
    </row>
    <row r="4503" spans="1:13" x14ac:dyDescent="0.15">
      <c r="A4503" s="2">
        <v>45510</v>
      </c>
      <c r="B4503" s="3">
        <f t="shared" si="212"/>
        <v>2025</v>
      </c>
      <c r="C4503" t="str">
        <f t="shared" si="210"/>
        <v>2024-2025</v>
      </c>
      <c r="D4503" t="s">
        <v>147</v>
      </c>
      <c r="E4503" t="s">
        <v>41</v>
      </c>
      <c r="F4503" t="str">
        <f t="shared" si="211"/>
        <v>New South Wales</v>
      </c>
      <c r="G4503" t="s">
        <v>10</v>
      </c>
      <c r="H4503">
        <v>2830</v>
      </c>
      <c r="I4503" t="s">
        <v>11</v>
      </c>
      <c r="J4503" t="s">
        <v>25</v>
      </c>
      <c r="K4503" t="s">
        <v>149</v>
      </c>
      <c r="L4503" t="s">
        <v>15</v>
      </c>
      <c r="M4503" s="5">
        <v>11753.830000000004</v>
      </c>
    </row>
    <row r="4504" spans="1:13" x14ac:dyDescent="0.15">
      <c r="A4504" s="2">
        <v>45505</v>
      </c>
      <c r="B4504" s="3">
        <f t="shared" si="212"/>
        <v>2025</v>
      </c>
      <c r="C4504" t="str">
        <f t="shared" si="210"/>
        <v>2024-2025</v>
      </c>
      <c r="D4504" t="s">
        <v>147</v>
      </c>
      <c r="E4504" t="s">
        <v>99</v>
      </c>
      <c r="F4504" t="str">
        <f t="shared" si="211"/>
        <v>Victoria</v>
      </c>
      <c r="G4504" t="s">
        <v>45</v>
      </c>
      <c r="H4504">
        <v>3148</v>
      </c>
      <c r="I4504" t="s">
        <v>11</v>
      </c>
      <c r="J4504" t="s">
        <v>63</v>
      </c>
      <c r="K4504" t="s">
        <v>149</v>
      </c>
      <c r="L4504" t="s">
        <v>15</v>
      </c>
      <c r="M4504" s="5">
        <v>11864.76</v>
      </c>
    </row>
    <row r="4505" spans="1:13" x14ac:dyDescent="0.15">
      <c r="A4505" s="2">
        <v>45023</v>
      </c>
      <c r="B4505" s="3">
        <f t="shared" si="212"/>
        <v>2023</v>
      </c>
      <c r="C4505" t="str">
        <f t="shared" si="210"/>
        <v>2022-2023</v>
      </c>
      <c r="D4505" t="s">
        <v>147</v>
      </c>
      <c r="E4505" t="s">
        <v>64</v>
      </c>
      <c r="F4505" t="str">
        <f t="shared" si="211"/>
        <v>Victoria</v>
      </c>
      <c r="G4505" t="s">
        <v>45</v>
      </c>
      <c r="H4505">
        <v>3199</v>
      </c>
      <c r="I4505" t="s">
        <v>11</v>
      </c>
      <c r="J4505" t="s">
        <v>63</v>
      </c>
      <c r="K4505" t="s">
        <v>149</v>
      </c>
      <c r="L4505" t="s">
        <v>15</v>
      </c>
      <c r="M4505" s="5">
        <v>12583.420000000004</v>
      </c>
    </row>
    <row r="4506" spans="1:13" x14ac:dyDescent="0.15">
      <c r="A4506" s="2">
        <v>44960</v>
      </c>
      <c r="B4506" s="3">
        <f t="shared" si="212"/>
        <v>2023</v>
      </c>
      <c r="C4506" t="str">
        <f t="shared" si="210"/>
        <v>2022-2023</v>
      </c>
      <c r="D4506" t="s">
        <v>147</v>
      </c>
      <c r="E4506" t="s">
        <v>57</v>
      </c>
      <c r="F4506" t="str">
        <f t="shared" si="211"/>
        <v>New South Wales</v>
      </c>
      <c r="G4506" t="s">
        <v>10</v>
      </c>
      <c r="H4506">
        <v>2560</v>
      </c>
      <c r="I4506" t="s">
        <v>11</v>
      </c>
      <c r="J4506" t="s">
        <v>58</v>
      </c>
      <c r="K4506" t="s">
        <v>149</v>
      </c>
      <c r="L4506" t="s">
        <v>15</v>
      </c>
      <c r="M4506" s="5">
        <v>12653.070000000003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43E320-D260-4B82-A1BC-CDACF818318A}">
  <dimension ref="A1:N4507"/>
  <sheetViews>
    <sheetView topLeftCell="J1" zoomScale="120" zoomScaleNormal="120" workbookViewId="0">
      <selection activeCell="M4507" sqref="M4507"/>
    </sheetView>
  </sheetViews>
  <sheetFormatPr baseColWidth="10" defaultColWidth="8.83203125" defaultRowHeight="14" x14ac:dyDescent="0.15"/>
  <cols>
    <col min="1" max="1" width="12.1640625" style="1" customWidth="1"/>
    <col min="2" max="2" width="17.33203125" style="4" customWidth="1"/>
    <col min="3" max="3" width="17.6640625" customWidth="1"/>
    <col min="4" max="4" width="14.5" customWidth="1"/>
    <col min="5" max="5" width="13.1640625" customWidth="1"/>
    <col min="6" max="6" width="21.83203125" customWidth="1"/>
    <col min="7" max="7" width="10.6640625" customWidth="1"/>
    <col min="8" max="8" width="9.33203125" customWidth="1"/>
    <col min="9" max="9" width="18.6640625" customWidth="1"/>
    <col min="10" max="10" width="24.1640625" customWidth="1"/>
    <col min="11" max="11" width="16.33203125" customWidth="1"/>
    <col min="13" max="13" width="15" customWidth="1"/>
    <col min="14" max="14" width="9.1640625" bestFit="1" customWidth="1"/>
  </cols>
  <sheetData>
    <row r="1" spans="1:14" x14ac:dyDescent="0.15">
      <c r="A1" s="1" t="s">
        <v>159</v>
      </c>
      <c r="B1" t="s">
        <v>0</v>
      </c>
      <c r="C1" t="s">
        <v>160</v>
      </c>
      <c r="D1" t="s">
        <v>158</v>
      </c>
      <c r="E1" t="s">
        <v>1</v>
      </c>
      <c r="F1" t="s">
        <v>161</v>
      </c>
      <c r="G1" t="s">
        <v>2</v>
      </c>
      <c r="H1" t="s">
        <v>3</v>
      </c>
      <c r="I1" t="s">
        <v>4</v>
      </c>
      <c r="J1" t="s">
        <v>5</v>
      </c>
      <c r="K1" t="s">
        <v>6</v>
      </c>
      <c r="L1" t="s">
        <v>7</v>
      </c>
      <c r="M1" t="s">
        <v>8</v>
      </c>
      <c r="N1" t="s">
        <v>164</v>
      </c>
    </row>
    <row r="2" spans="1:14" x14ac:dyDescent="0.15">
      <c r="A2" s="2">
        <v>45110</v>
      </c>
      <c r="B2" s="3">
        <f>IF(MONTH(A2)&gt;=7,YEAR(A2)+1,YEAR(A2))</f>
        <v>2024</v>
      </c>
      <c r="C2" t="str">
        <f t="shared" ref="C2:C65" si="0">IF(MONTH(A2) &gt;= 7, YEAR(A2) &amp; "-" &amp; YEAR(A2) + 1, YEAR(A2) - 1 &amp; "-" &amp; YEAR(A2))</f>
        <v>2023-2024</v>
      </c>
      <c r="D2" t="s">
        <v>147</v>
      </c>
      <c r="E2" t="s">
        <v>100</v>
      </c>
      <c r="F2" t="str">
        <f t="shared" ref="F2:F65" si="1">IF(G2="WA","Western Australia",
IF(G2="NSW","New South Wales",
IF(G2="QLD","Queensland",
IF(G2="VIC","Victoria",
IF(G2="TAS","Tasmania",
IF(G2="SA","South Australia",
IF(G2="NT","Northern Territory",
IF(G2="ACT","Australian Capital Territory",G2))))))))</f>
        <v>Western Australia</v>
      </c>
      <c r="G2" t="s">
        <v>48</v>
      </c>
      <c r="H2">
        <v>6021</v>
      </c>
      <c r="I2" t="s">
        <v>11</v>
      </c>
      <c r="J2" t="s">
        <v>49</v>
      </c>
      <c r="K2" t="s">
        <v>153</v>
      </c>
      <c r="L2" t="s">
        <v>16</v>
      </c>
      <c r="M2" s="5">
        <v>1</v>
      </c>
      <c r="N2">
        <v>1</v>
      </c>
    </row>
    <row r="3" spans="1:14" x14ac:dyDescent="0.15">
      <c r="A3" s="2">
        <v>45263</v>
      </c>
      <c r="B3" s="3">
        <f t="shared" ref="B3:B65" si="2">IF(MONTH(A3)&gt;=7,YEAR(A3)+1,YEAR(A3))</f>
        <v>2024</v>
      </c>
      <c r="C3" t="str">
        <f t="shared" si="0"/>
        <v>2023-2024</v>
      </c>
      <c r="D3" t="s">
        <v>147</v>
      </c>
      <c r="E3" t="s">
        <v>67</v>
      </c>
      <c r="F3" t="str">
        <f t="shared" si="1"/>
        <v>New South Wales</v>
      </c>
      <c r="G3" t="s">
        <v>10</v>
      </c>
      <c r="H3">
        <v>2478</v>
      </c>
      <c r="I3" t="s">
        <v>11</v>
      </c>
      <c r="J3" t="s">
        <v>68</v>
      </c>
      <c r="K3" t="s">
        <v>149</v>
      </c>
      <c r="L3" t="s">
        <v>15</v>
      </c>
      <c r="M3" s="5">
        <v>1</v>
      </c>
      <c r="N3">
        <v>1</v>
      </c>
    </row>
    <row r="4" spans="1:14" x14ac:dyDescent="0.15">
      <c r="A4" s="2">
        <v>45050</v>
      </c>
      <c r="B4" s="3">
        <f t="shared" si="2"/>
        <v>2023</v>
      </c>
      <c r="C4" t="str">
        <f t="shared" si="0"/>
        <v>2022-2023</v>
      </c>
      <c r="D4" t="s">
        <v>148</v>
      </c>
      <c r="E4" t="s">
        <v>79</v>
      </c>
      <c r="F4" t="str">
        <f t="shared" si="1"/>
        <v>Australian Capital Territory</v>
      </c>
      <c r="G4" t="s">
        <v>80</v>
      </c>
      <c r="H4">
        <v>2617</v>
      </c>
      <c r="I4" t="s">
        <v>11</v>
      </c>
      <c r="J4" t="s">
        <v>58</v>
      </c>
      <c r="K4" t="s">
        <v>149</v>
      </c>
      <c r="L4" t="s">
        <v>15</v>
      </c>
      <c r="M4" s="5">
        <v>1</v>
      </c>
      <c r="N4">
        <v>1</v>
      </c>
    </row>
    <row r="5" spans="1:14" x14ac:dyDescent="0.15">
      <c r="A5" s="2">
        <v>45436</v>
      </c>
      <c r="B5" s="3">
        <f t="shared" si="2"/>
        <v>2024</v>
      </c>
      <c r="C5" t="str">
        <f t="shared" si="0"/>
        <v>2023-2024</v>
      </c>
      <c r="D5" t="s">
        <v>147</v>
      </c>
      <c r="E5" t="s">
        <v>107</v>
      </c>
      <c r="F5" t="str">
        <f t="shared" si="1"/>
        <v>Queensland</v>
      </c>
      <c r="G5" t="s">
        <v>35</v>
      </c>
      <c r="H5">
        <v>4220</v>
      </c>
      <c r="I5" t="s">
        <v>11</v>
      </c>
      <c r="J5" t="s">
        <v>104</v>
      </c>
      <c r="K5" t="s">
        <v>19</v>
      </c>
      <c r="L5" t="s">
        <v>23</v>
      </c>
      <c r="M5" s="5">
        <v>1</v>
      </c>
      <c r="N5">
        <v>1</v>
      </c>
    </row>
    <row r="6" spans="1:14" x14ac:dyDescent="0.15">
      <c r="A6" s="2">
        <v>45170</v>
      </c>
      <c r="B6" s="3">
        <f t="shared" si="2"/>
        <v>2024</v>
      </c>
      <c r="C6" t="str">
        <f t="shared" si="0"/>
        <v>2023-2024</v>
      </c>
      <c r="D6" t="s">
        <v>147</v>
      </c>
      <c r="E6" t="s">
        <v>143</v>
      </c>
      <c r="F6" t="str">
        <f t="shared" si="1"/>
        <v>New South Wales</v>
      </c>
      <c r="G6" t="s">
        <v>10</v>
      </c>
      <c r="H6">
        <v>2154</v>
      </c>
      <c r="I6" t="s">
        <v>11</v>
      </c>
      <c r="J6" t="s">
        <v>27</v>
      </c>
      <c r="K6" t="s">
        <v>154</v>
      </c>
      <c r="L6" t="s">
        <v>14</v>
      </c>
      <c r="M6" s="5">
        <v>1</v>
      </c>
      <c r="N6">
        <v>1</v>
      </c>
    </row>
    <row r="7" spans="1:14" x14ac:dyDescent="0.15">
      <c r="A7" s="2">
        <v>45208</v>
      </c>
      <c r="B7" s="3">
        <f t="shared" si="2"/>
        <v>2024</v>
      </c>
      <c r="C7" t="str">
        <f t="shared" si="0"/>
        <v>2023-2024</v>
      </c>
      <c r="D7" t="s">
        <v>147</v>
      </c>
      <c r="E7" t="s">
        <v>9</v>
      </c>
      <c r="F7" t="str">
        <f t="shared" si="1"/>
        <v>New South Wales</v>
      </c>
      <c r="G7" t="s">
        <v>10</v>
      </c>
      <c r="H7">
        <v>2067</v>
      </c>
      <c r="I7" t="s">
        <v>11</v>
      </c>
      <c r="J7" t="s">
        <v>12</v>
      </c>
      <c r="K7" t="s">
        <v>153</v>
      </c>
      <c r="L7" t="s">
        <v>16</v>
      </c>
      <c r="M7" s="5">
        <v>1</v>
      </c>
      <c r="N7">
        <v>1</v>
      </c>
    </row>
    <row r="8" spans="1:14" x14ac:dyDescent="0.15">
      <c r="A8" s="2">
        <v>44968</v>
      </c>
      <c r="B8" s="3">
        <f t="shared" si="2"/>
        <v>2023</v>
      </c>
      <c r="C8" t="str">
        <f t="shared" si="0"/>
        <v>2022-2023</v>
      </c>
      <c r="D8" t="s">
        <v>147</v>
      </c>
      <c r="E8" t="s">
        <v>72</v>
      </c>
      <c r="F8" t="str">
        <f t="shared" si="1"/>
        <v>Western Australia</v>
      </c>
      <c r="G8" t="s">
        <v>48</v>
      </c>
      <c r="H8">
        <v>6010</v>
      </c>
      <c r="I8" t="s">
        <v>11</v>
      </c>
      <c r="J8" t="s">
        <v>49</v>
      </c>
      <c r="K8" t="s">
        <v>150</v>
      </c>
      <c r="L8" t="s">
        <v>18</v>
      </c>
      <c r="M8" s="5">
        <v>1</v>
      </c>
      <c r="N8">
        <v>1</v>
      </c>
    </row>
    <row r="9" spans="1:14" x14ac:dyDescent="0.15">
      <c r="A9" s="2">
        <v>45228</v>
      </c>
      <c r="B9" s="3">
        <f t="shared" si="2"/>
        <v>2024</v>
      </c>
      <c r="C9" t="str">
        <f t="shared" si="0"/>
        <v>2023-2024</v>
      </c>
      <c r="D9" t="s">
        <v>147</v>
      </c>
      <c r="E9" t="s">
        <v>136</v>
      </c>
      <c r="F9" t="str">
        <f t="shared" si="1"/>
        <v>Victoria</v>
      </c>
      <c r="G9" t="s">
        <v>45</v>
      </c>
      <c r="H9">
        <v>3175</v>
      </c>
      <c r="I9" t="s">
        <v>11</v>
      </c>
      <c r="J9" t="s">
        <v>63</v>
      </c>
      <c r="K9" t="s">
        <v>149</v>
      </c>
      <c r="L9" t="s">
        <v>15</v>
      </c>
      <c r="M9" s="5">
        <v>1</v>
      </c>
      <c r="N9">
        <v>1</v>
      </c>
    </row>
    <row r="10" spans="1:14" x14ac:dyDescent="0.15">
      <c r="A10" s="2">
        <v>45295</v>
      </c>
      <c r="B10" s="3">
        <f t="shared" si="2"/>
        <v>2024</v>
      </c>
      <c r="C10" t="str">
        <f t="shared" si="0"/>
        <v>2023-2024</v>
      </c>
      <c r="D10" t="s">
        <v>147</v>
      </c>
      <c r="E10" t="s">
        <v>118</v>
      </c>
      <c r="F10" t="str">
        <f t="shared" si="1"/>
        <v>New South Wales</v>
      </c>
      <c r="G10" t="s">
        <v>10</v>
      </c>
      <c r="H10">
        <v>2158</v>
      </c>
      <c r="I10" t="s">
        <v>11</v>
      </c>
      <c r="J10" t="s">
        <v>27</v>
      </c>
      <c r="K10" t="s">
        <v>154</v>
      </c>
      <c r="L10" t="s">
        <v>14</v>
      </c>
      <c r="M10" s="5">
        <v>1</v>
      </c>
      <c r="N10">
        <v>1</v>
      </c>
    </row>
    <row r="11" spans="1:14" x14ac:dyDescent="0.15">
      <c r="A11" s="2">
        <v>45414</v>
      </c>
      <c r="B11" s="3">
        <f t="shared" si="2"/>
        <v>2024</v>
      </c>
      <c r="C11" t="str">
        <f t="shared" si="0"/>
        <v>2023-2024</v>
      </c>
      <c r="D11" t="s">
        <v>147</v>
      </c>
      <c r="E11" t="s">
        <v>112</v>
      </c>
      <c r="F11" t="str">
        <f t="shared" si="1"/>
        <v>Victoria</v>
      </c>
      <c r="G11" t="s">
        <v>45</v>
      </c>
      <c r="H11">
        <v>3076</v>
      </c>
      <c r="I11" t="s">
        <v>11</v>
      </c>
      <c r="J11" t="s">
        <v>46</v>
      </c>
      <c r="K11" t="s">
        <v>155</v>
      </c>
      <c r="L11" t="s">
        <v>20</v>
      </c>
      <c r="M11" s="5">
        <v>1</v>
      </c>
      <c r="N11">
        <v>1</v>
      </c>
    </row>
    <row r="12" spans="1:14" x14ac:dyDescent="0.15">
      <c r="A12" s="2">
        <v>45307</v>
      </c>
      <c r="B12" s="3">
        <f t="shared" si="2"/>
        <v>2024</v>
      </c>
      <c r="C12" t="str">
        <f t="shared" si="0"/>
        <v>2023-2024</v>
      </c>
      <c r="D12" t="s">
        <v>147</v>
      </c>
      <c r="E12" t="s">
        <v>112</v>
      </c>
      <c r="F12" t="str">
        <f t="shared" si="1"/>
        <v>Victoria</v>
      </c>
      <c r="G12" t="s">
        <v>45</v>
      </c>
      <c r="H12">
        <v>3076</v>
      </c>
      <c r="I12" t="s">
        <v>11</v>
      </c>
      <c r="J12" t="s">
        <v>46</v>
      </c>
      <c r="K12" t="s">
        <v>153</v>
      </c>
      <c r="L12" t="s">
        <v>16</v>
      </c>
      <c r="M12" s="5">
        <v>1</v>
      </c>
      <c r="N12">
        <v>1</v>
      </c>
    </row>
    <row r="13" spans="1:14" x14ac:dyDescent="0.15">
      <c r="A13" s="2">
        <v>45212</v>
      </c>
      <c r="B13" s="3">
        <f t="shared" si="2"/>
        <v>2024</v>
      </c>
      <c r="C13" t="str">
        <f t="shared" si="0"/>
        <v>2023-2024</v>
      </c>
      <c r="D13" t="s">
        <v>147</v>
      </c>
      <c r="E13" t="s">
        <v>114</v>
      </c>
      <c r="F13" t="str">
        <f t="shared" si="1"/>
        <v>Victoria</v>
      </c>
      <c r="G13" t="s">
        <v>45</v>
      </c>
      <c r="H13">
        <v>3551</v>
      </c>
      <c r="I13" t="s">
        <v>11</v>
      </c>
      <c r="J13" t="s">
        <v>60</v>
      </c>
      <c r="K13" t="s">
        <v>156</v>
      </c>
      <c r="L13" t="s">
        <v>17</v>
      </c>
      <c r="M13" s="5">
        <v>1</v>
      </c>
      <c r="N13">
        <v>1</v>
      </c>
    </row>
    <row r="14" spans="1:14" x14ac:dyDescent="0.15">
      <c r="A14" s="2">
        <v>45240</v>
      </c>
      <c r="B14" s="3">
        <f t="shared" si="2"/>
        <v>2024</v>
      </c>
      <c r="C14" t="str">
        <f t="shared" si="0"/>
        <v>2023-2024</v>
      </c>
      <c r="D14" t="s">
        <v>147</v>
      </c>
      <c r="E14" t="s">
        <v>129</v>
      </c>
      <c r="F14" t="str">
        <f t="shared" si="1"/>
        <v>Tasmania</v>
      </c>
      <c r="G14" t="s">
        <v>70</v>
      </c>
      <c r="H14">
        <v>7010</v>
      </c>
      <c r="I14" t="s">
        <v>11</v>
      </c>
      <c r="J14" t="s">
        <v>71</v>
      </c>
      <c r="K14" t="s">
        <v>153</v>
      </c>
      <c r="L14" t="s">
        <v>16</v>
      </c>
      <c r="M14" s="5">
        <v>1</v>
      </c>
      <c r="N14">
        <v>1</v>
      </c>
    </row>
    <row r="15" spans="1:14" x14ac:dyDescent="0.15">
      <c r="A15" s="2">
        <v>45200</v>
      </c>
      <c r="B15" s="3">
        <f t="shared" si="2"/>
        <v>2024</v>
      </c>
      <c r="C15" t="str">
        <f t="shared" si="0"/>
        <v>2023-2024</v>
      </c>
      <c r="D15" t="s">
        <v>147</v>
      </c>
      <c r="E15" t="s">
        <v>92</v>
      </c>
      <c r="F15" t="str">
        <f t="shared" si="1"/>
        <v>Queensland</v>
      </c>
      <c r="G15" t="s">
        <v>35</v>
      </c>
      <c r="H15">
        <v>4068</v>
      </c>
      <c r="I15" t="s">
        <v>11</v>
      </c>
      <c r="J15" t="s">
        <v>43</v>
      </c>
      <c r="K15" t="s">
        <v>149</v>
      </c>
      <c r="L15" t="s">
        <v>15</v>
      </c>
      <c r="M15" s="5">
        <v>1</v>
      </c>
      <c r="N15">
        <v>1</v>
      </c>
    </row>
    <row r="16" spans="1:14" x14ac:dyDescent="0.15">
      <c r="A16" s="2">
        <v>45255</v>
      </c>
      <c r="B16" s="3">
        <f t="shared" si="2"/>
        <v>2024</v>
      </c>
      <c r="C16" t="str">
        <f t="shared" si="0"/>
        <v>2023-2024</v>
      </c>
      <c r="D16" t="s">
        <v>147</v>
      </c>
      <c r="E16" t="s">
        <v>109</v>
      </c>
      <c r="F16" t="str">
        <f t="shared" si="1"/>
        <v>New South Wales</v>
      </c>
      <c r="G16" t="s">
        <v>10</v>
      </c>
      <c r="H16">
        <v>2480</v>
      </c>
      <c r="I16" t="s">
        <v>11</v>
      </c>
      <c r="J16" t="s">
        <v>68</v>
      </c>
      <c r="K16" t="s">
        <v>149</v>
      </c>
      <c r="L16" t="s">
        <v>15</v>
      </c>
      <c r="M16" s="5">
        <v>1</v>
      </c>
      <c r="N16">
        <v>1</v>
      </c>
    </row>
    <row r="17" spans="1:14" x14ac:dyDescent="0.15">
      <c r="A17" s="2">
        <v>45268</v>
      </c>
      <c r="B17" s="3">
        <f t="shared" si="2"/>
        <v>2024</v>
      </c>
      <c r="C17" t="str">
        <f t="shared" si="0"/>
        <v>2023-2024</v>
      </c>
      <c r="D17" t="s">
        <v>147</v>
      </c>
      <c r="E17" t="s">
        <v>87</v>
      </c>
      <c r="F17" t="str">
        <f t="shared" si="1"/>
        <v>New South Wales</v>
      </c>
      <c r="G17" t="s">
        <v>10</v>
      </c>
      <c r="H17">
        <v>2790</v>
      </c>
      <c r="I17" t="s">
        <v>11</v>
      </c>
      <c r="J17" t="s">
        <v>25</v>
      </c>
      <c r="K17" t="s">
        <v>149</v>
      </c>
      <c r="L17" t="s">
        <v>15</v>
      </c>
      <c r="M17" s="5">
        <v>1</v>
      </c>
      <c r="N17">
        <v>1</v>
      </c>
    </row>
    <row r="18" spans="1:14" x14ac:dyDescent="0.15">
      <c r="A18" s="2">
        <v>44952</v>
      </c>
      <c r="B18" s="3">
        <f t="shared" si="2"/>
        <v>2023</v>
      </c>
      <c r="C18" t="str">
        <f t="shared" si="0"/>
        <v>2022-2023</v>
      </c>
      <c r="D18" t="s">
        <v>147</v>
      </c>
      <c r="E18" t="s">
        <v>139</v>
      </c>
      <c r="F18" t="str">
        <f t="shared" si="1"/>
        <v>New South Wales</v>
      </c>
      <c r="G18" t="s">
        <v>10</v>
      </c>
      <c r="H18">
        <v>2020</v>
      </c>
      <c r="I18" t="s">
        <v>11</v>
      </c>
      <c r="J18" t="s">
        <v>12</v>
      </c>
      <c r="K18" t="s">
        <v>155</v>
      </c>
      <c r="L18" t="s">
        <v>20</v>
      </c>
      <c r="M18" s="5">
        <v>1</v>
      </c>
      <c r="N18">
        <v>1</v>
      </c>
    </row>
    <row r="19" spans="1:14" x14ac:dyDescent="0.15">
      <c r="A19" s="2">
        <v>45202</v>
      </c>
      <c r="B19" s="3">
        <f t="shared" si="2"/>
        <v>2024</v>
      </c>
      <c r="C19" t="str">
        <f t="shared" si="0"/>
        <v>2023-2024</v>
      </c>
      <c r="D19" t="s">
        <v>148</v>
      </c>
      <c r="E19" t="s">
        <v>47</v>
      </c>
      <c r="F19" t="str">
        <f t="shared" si="1"/>
        <v>Western Australia</v>
      </c>
      <c r="G19" t="s">
        <v>48</v>
      </c>
      <c r="H19">
        <v>6030</v>
      </c>
      <c r="I19" t="s">
        <v>11</v>
      </c>
      <c r="J19" t="s">
        <v>49</v>
      </c>
      <c r="K19" t="s">
        <v>154</v>
      </c>
      <c r="L19" t="s">
        <v>14</v>
      </c>
      <c r="M19" s="5">
        <v>1</v>
      </c>
      <c r="N19">
        <v>1</v>
      </c>
    </row>
    <row r="20" spans="1:14" x14ac:dyDescent="0.15">
      <c r="A20" s="2">
        <v>45220</v>
      </c>
      <c r="B20" s="3">
        <f t="shared" si="2"/>
        <v>2024</v>
      </c>
      <c r="C20" t="str">
        <f t="shared" si="0"/>
        <v>2023-2024</v>
      </c>
      <c r="D20" t="s">
        <v>148</v>
      </c>
      <c r="E20" t="s">
        <v>47</v>
      </c>
      <c r="F20" t="str">
        <f t="shared" si="1"/>
        <v>Western Australia</v>
      </c>
      <c r="G20" t="s">
        <v>48</v>
      </c>
      <c r="H20">
        <v>6030</v>
      </c>
      <c r="I20" t="s">
        <v>11</v>
      </c>
      <c r="J20" t="s">
        <v>49</v>
      </c>
      <c r="K20" t="s">
        <v>154</v>
      </c>
      <c r="L20" t="s">
        <v>14</v>
      </c>
      <c r="M20" s="5">
        <v>1</v>
      </c>
      <c r="N20">
        <v>1</v>
      </c>
    </row>
    <row r="21" spans="1:14" x14ac:dyDescent="0.15">
      <c r="A21" s="2">
        <v>45138</v>
      </c>
      <c r="B21" s="3">
        <f t="shared" si="2"/>
        <v>2024</v>
      </c>
      <c r="C21" t="str">
        <f t="shared" si="0"/>
        <v>2023-2024</v>
      </c>
      <c r="D21" t="s">
        <v>147</v>
      </c>
      <c r="E21" t="s">
        <v>134</v>
      </c>
      <c r="F21" t="str">
        <f t="shared" si="1"/>
        <v>Queensland</v>
      </c>
      <c r="G21" t="s">
        <v>35</v>
      </c>
      <c r="H21">
        <v>4825</v>
      </c>
      <c r="I21" t="s">
        <v>11</v>
      </c>
      <c r="J21" t="s">
        <v>36</v>
      </c>
      <c r="K21" t="s">
        <v>152</v>
      </c>
      <c r="L21" t="s">
        <v>13</v>
      </c>
      <c r="M21" s="5">
        <v>1</v>
      </c>
      <c r="N21">
        <v>1</v>
      </c>
    </row>
    <row r="22" spans="1:14" x14ac:dyDescent="0.15">
      <c r="A22" s="2">
        <v>45162</v>
      </c>
      <c r="B22" s="3">
        <f t="shared" si="2"/>
        <v>2024</v>
      </c>
      <c r="C22" t="str">
        <f t="shared" si="0"/>
        <v>2023-2024</v>
      </c>
      <c r="D22" t="s">
        <v>147</v>
      </c>
      <c r="E22" t="s">
        <v>31</v>
      </c>
      <c r="F22" t="str">
        <f t="shared" si="1"/>
        <v>South Australia</v>
      </c>
      <c r="G22" t="s">
        <v>32</v>
      </c>
      <c r="H22">
        <v>5168</v>
      </c>
      <c r="I22" t="s">
        <v>11</v>
      </c>
      <c r="J22" t="s">
        <v>33</v>
      </c>
      <c r="K22" t="s">
        <v>154</v>
      </c>
      <c r="L22" t="s">
        <v>14</v>
      </c>
      <c r="M22" s="5">
        <v>1</v>
      </c>
      <c r="N22">
        <v>1</v>
      </c>
    </row>
    <row r="23" spans="1:14" x14ac:dyDescent="0.15">
      <c r="A23" s="2">
        <v>45068</v>
      </c>
      <c r="B23" s="3">
        <f t="shared" si="2"/>
        <v>2023</v>
      </c>
      <c r="C23" t="str">
        <f t="shared" si="0"/>
        <v>2022-2023</v>
      </c>
      <c r="D23" t="s">
        <v>147</v>
      </c>
      <c r="E23" t="s">
        <v>132</v>
      </c>
      <c r="F23" t="str">
        <f t="shared" si="1"/>
        <v>New South Wales</v>
      </c>
      <c r="G23" t="s">
        <v>10</v>
      </c>
      <c r="H23">
        <v>2800</v>
      </c>
      <c r="I23" t="s">
        <v>11</v>
      </c>
      <c r="J23" t="s">
        <v>25</v>
      </c>
      <c r="K23" t="s">
        <v>155</v>
      </c>
      <c r="L23" t="s">
        <v>20</v>
      </c>
      <c r="M23" s="5">
        <v>1</v>
      </c>
      <c r="N23">
        <v>1</v>
      </c>
    </row>
    <row r="24" spans="1:14" x14ac:dyDescent="0.15">
      <c r="A24" s="2">
        <v>45093</v>
      </c>
      <c r="B24" s="3">
        <f t="shared" si="2"/>
        <v>2023</v>
      </c>
      <c r="C24" t="str">
        <f t="shared" si="0"/>
        <v>2022-2023</v>
      </c>
      <c r="D24" t="s">
        <v>147</v>
      </c>
      <c r="E24" t="s">
        <v>98</v>
      </c>
      <c r="F24" t="str">
        <f t="shared" si="1"/>
        <v>Victoria</v>
      </c>
      <c r="G24" t="s">
        <v>45</v>
      </c>
      <c r="H24">
        <v>3429</v>
      </c>
      <c r="I24" t="s">
        <v>11</v>
      </c>
      <c r="J24" t="s">
        <v>60</v>
      </c>
      <c r="K24" t="s">
        <v>154</v>
      </c>
      <c r="L24" t="s">
        <v>14</v>
      </c>
      <c r="M24" s="5">
        <v>1</v>
      </c>
      <c r="N24">
        <v>1</v>
      </c>
    </row>
    <row r="25" spans="1:14" x14ac:dyDescent="0.15">
      <c r="A25" s="2">
        <v>45609</v>
      </c>
      <c r="B25" s="3">
        <f t="shared" si="2"/>
        <v>2025</v>
      </c>
      <c r="C25" t="str">
        <f t="shared" si="0"/>
        <v>2024-2025</v>
      </c>
      <c r="D25" t="s">
        <v>147</v>
      </c>
      <c r="E25" t="s">
        <v>82</v>
      </c>
      <c r="F25" t="str">
        <f t="shared" si="1"/>
        <v>Queensland</v>
      </c>
      <c r="G25" t="s">
        <v>35</v>
      </c>
      <c r="H25">
        <v>4012</v>
      </c>
      <c r="I25" t="s">
        <v>11</v>
      </c>
      <c r="J25" t="s">
        <v>43</v>
      </c>
      <c r="K25" t="s">
        <v>154</v>
      </c>
      <c r="L25" t="s">
        <v>14</v>
      </c>
      <c r="M25" s="5">
        <v>1</v>
      </c>
      <c r="N25">
        <v>1</v>
      </c>
    </row>
    <row r="26" spans="1:14" x14ac:dyDescent="0.15">
      <c r="A26" s="2">
        <v>45413</v>
      </c>
      <c r="B26" s="3">
        <f t="shared" si="2"/>
        <v>2024</v>
      </c>
      <c r="C26" t="str">
        <f t="shared" si="0"/>
        <v>2023-2024</v>
      </c>
      <c r="D26" t="s">
        <v>147</v>
      </c>
      <c r="E26" t="s">
        <v>61</v>
      </c>
      <c r="F26" t="str">
        <f t="shared" si="1"/>
        <v>New South Wales</v>
      </c>
      <c r="G26" t="s">
        <v>10</v>
      </c>
      <c r="H26">
        <v>2539</v>
      </c>
      <c r="I26" t="s">
        <v>11</v>
      </c>
      <c r="J26" t="s">
        <v>58</v>
      </c>
      <c r="K26" t="s">
        <v>150</v>
      </c>
      <c r="L26" t="s">
        <v>18</v>
      </c>
      <c r="M26" s="5">
        <v>1</v>
      </c>
      <c r="N26">
        <v>1</v>
      </c>
    </row>
    <row r="27" spans="1:14" x14ac:dyDescent="0.15">
      <c r="A27" s="2">
        <v>45003</v>
      </c>
      <c r="B27" s="3">
        <f t="shared" si="2"/>
        <v>2023</v>
      </c>
      <c r="C27" t="str">
        <f t="shared" si="0"/>
        <v>2022-2023</v>
      </c>
      <c r="D27" t="s">
        <v>148</v>
      </c>
      <c r="E27" t="s">
        <v>122</v>
      </c>
      <c r="F27" t="str">
        <f t="shared" si="1"/>
        <v>New South Wales</v>
      </c>
      <c r="G27" t="s">
        <v>10</v>
      </c>
      <c r="H27">
        <v>2650</v>
      </c>
      <c r="I27" t="s">
        <v>11</v>
      </c>
      <c r="J27" t="s">
        <v>25</v>
      </c>
      <c r="K27" t="s">
        <v>150</v>
      </c>
      <c r="L27" t="s">
        <v>18</v>
      </c>
      <c r="M27" s="5">
        <v>1</v>
      </c>
      <c r="N27">
        <v>1</v>
      </c>
    </row>
    <row r="28" spans="1:14" x14ac:dyDescent="0.15">
      <c r="A28" s="2">
        <v>45053</v>
      </c>
      <c r="B28" s="3">
        <f t="shared" si="2"/>
        <v>2023</v>
      </c>
      <c r="C28" t="str">
        <f t="shared" si="0"/>
        <v>2022-2023</v>
      </c>
      <c r="D28" t="s">
        <v>147</v>
      </c>
      <c r="E28" t="s">
        <v>111</v>
      </c>
      <c r="F28" t="str">
        <f t="shared" si="1"/>
        <v>New South Wales</v>
      </c>
      <c r="G28" t="s">
        <v>10</v>
      </c>
      <c r="H28">
        <v>2120</v>
      </c>
      <c r="I28" t="s">
        <v>11</v>
      </c>
      <c r="J28" t="s">
        <v>27</v>
      </c>
      <c r="K28" t="s">
        <v>156</v>
      </c>
      <c r="L28" t="s">
        <v>17</v>
      </c>
      <c r="M28" s="5">
        <v>1.47</v>
      </c>
      <c r="N28">
        <v>1</v>
      </c>
    </row>
    <row r="29" spans="1:14" x14ac:dyDescent="0.15">
      <c r="A29" s="2">
        <v>45122</v>
      </c>
      <c r="B29" s="3">
        <f t="shared" si="2"/>
        <v>2024</v>
      </c>
      <c r="C29" t="str">
        <f t="shared" si="0"/>
        <v>2023-2024</v>
      </c>
      <c r="D29" t="s">
        <v>147</v>
      </c>
      <c r="E29" t="s">
        <v>135</v>
      </c>
      <c r="F29" t="str">
        <f t="shared" si="1"/>
        <v>Victoria</v>
      </c>
      <c r="G29" t="s">
        <v>45</v>
      </c>
      <c r="H29">
        <v>3550</v>
      </c>
      <c r="I29" t="s">
        <v>11</v>
      </c>
      <c r="J29" t="s">
        <v>60</v>
      </c>
      <c r="K29" t="s">
        <v>154</v>
      </c>
      <c r="L29" t="s">
        <v>14</v>
      </c>
      <c r="M29" s="5">
        <v>1.5</v>
      </c>
      <c r="N29">
        <v>1</v>
      </c>
    </row>
    <row r="30" spans="1:14" x14ac:dyDescent="0.15">
      <c r="A30" s="2">
        <v>45597</v>
      </c>
      <c r="B30" s="3">
        <f t="shared" si="2"/>
        <v>2025</v>
      </c>
      <c r="C30" t="str">
        <f t="shared" si="0"/>
        <v>2024-2025</v>
      </c>
      <c r="D30" t="s">
        <v>147</v>
      </c>
      <c r="E30" t="s">
        <v>115</v>
      </c>
      <c r="F30" t="str">
        <f t="shared" si="1"/>
        <v>Western Australia</v>
      </c>
      <c r="G30" t="s">
        <v>48</v>
      </c>
      <c r="H30">
        <v>6280</v>
      </c>
      <c r="I30" t="s">
        <v>11</v>
      </c>
      <c r="J30" t="s">
        <v>94</v>
      </c>
      <c r="K30" t="s">
        <v>149</v>
      </c>
      <c r="L30" t="s">
        <v>15</v>
      </c>
      <c r="M30" s="5">
        <v>1.5</v>
      </c>
      <c r="N30">
        <v>1</v>
      </c>
    </row>
    <row r="31" spans="1:14" x14ac:dyDescent="0.15">
      <c r="A31" s="2">
        <v>45403</v>
      </c>
      <c r="B31" s="3">
        <f t="shared" si="2"/>
        <v>2024</v>
      </c>
      <c r="C31" t="str">
        <f t="shared" si="0"/>
        <v>2023-2024</v>
      </c>
      <c r="D31" t="s">
        <v>147</v>
      </c>
      <c r="E31" t="s">
        <v>44</v>
      </c>
      <c r="F31" t="str">
        <f t="shared" si="1"/>
        <v>Victoria</v>
      </c>
      <c r="G31" t="s">
        <v>45</v>
      </c>
      <c r="H31">
        <v>3066</v>
      </c>
      <c r="I31" t="s">
        <v>11</v>
      </c>
      <c r="J31" t="s">
        <v>46</v>
      </c>
      <c r="K31" t="s">
        <v>153</v>
      </c>
      <c r="L31" t="s">
        <v>16</v>
      </c>
      <c r="M31" s="5">
        <v>1.5</v>
      </c>
      <c r="N31">
        <v>1</v>
      </c>
    </row>
    <row r="32" spans="1:14" x14ac:dyDescent="0.15">
      <c r="A32" s="2">
        <v>44937</v>
      </c>
      <c r="B32" s="3">
        <f t="shared" si="2"/>
        <v>2023</v>
      </c>
      <c r="C32" t="str">
        <f t="shared" si="0"/>
        <v>2022-2023</v>
      </c>
      <c r="D32" t="s">
        <v>147</v>
      </c>
      <c r="E32" t="s">
        <v>41</v>
      </c>
      <c r="F32" t="str">
        <f t="shared" si="1"/>
        <v>New South Wales</v>
      </c>
      <c r="G32" t="s">
        <v>10</v>
      </c>
      <c r="H32">
        <v>2830</v>
      </c>
      <c r="I32" t="s">
        <v>11</v>
      </c>
      <c r="J32" t="s">
        <v>25</v>
      </c>
      <c r="K32" t="s">
        <v>153</v>
      </c>
      <c r="L32" t="s">
        <v>16</v>
      </c>
      <c r="M32" s="5">
        <v>1.5</v>
      </c>
      <c r="N32">
        <v>1</v>
      </c>
    </row>
    <row r="33" spans="1:14" x14ac:dyDescent="0.15">
      <c r="A33" s="2">
        <v>44972</v>
      </c>
      <c r="B33" s="3">
        <f t="shared" si="2"/>
        <v>2023</v>
      </c>
      <c r="C33" t="str">
        <f t="shared" si="0"/>
        <v>2022-2023</v>
      </c>
      <c r="D33" t="s">
        <v>147</v>
      </c>
      <c r="E33" t="s">
        <v>92</v>
      </c>
      <c r="F33" t="str">
        <f t="shared" si="1"/>
        <v>Queensland</v>
      </c>
      <c r="G33" t="s">
        <v>35</v>
      </c>
      <c r="H33">
        <v>4068</v>
      </c>
      <c r="I33" t="s">
        <v>11</v>
      </c>
      <c r="J33" t="s">
        <v>43</v>
      </c>
      <c r="K33" t="s">
        <v>154</v>
      </c>
      <c r="L33" t="s">
        <v>14</v>
      </c>
      <c r="M33" s="5">
        <v>1.5</v>
      </c>
      <c r="N33">
        <v>1</v>
      </c>
    </row>
    <row r="34" spans="1:14" x14ac:dyDescent="0.15">
      <c r="A34" s="2">
        <v>45201</v>
      </c>
      <c r="B34" s="3">
        <f t="shared" si="2"/>
        <v>2024</v>
      </c>
      <c r="C34" t="str">
        <f t="shared" si="0"/>
        <v>2023-2024</v>
      </c>
      <c r="D34" t="s">
        <v>147</v>
      </c>
      <c r="E34" t="s">
        <v>105</v>
      </c>
      <c r="F34" t="str">
        <f t="shared" si="1"/>
        <v>Victoria</v>
      </c>
      <c r="G34" t="s">
        <v>45</v>
      </c>
      <c r="H34">
        <v>3500</v>
      </c>
      <c r="I34" t="s">
        <v>11</v>
      </c>
      <c r="J34" t="s">
        <v>60</v>
      </c>
      <c r="K34" t="s">
        <v>153</v>
      </c>
      <c r="L34" t="s">
        <v>16</v>
      </c>
      <c r="M34" s="5">
        <v>1.5</v>
      </c>
      <c r="N34">
        <v>1</v>
      </c>
    </row>
    <row r="35" spans="1:14" x14ac:dyDescent="0.15">
      <c r="A35" s="2">
        <v>45530</v>
      </c>
      <c r="B35" s="3">
        <f t="shared" si="2"/>
        <v>2025</v>
      </c>
      <c r="C35" t="str">
        <f t="shared" si="0"/>
        <v>2024-2025</v>
      </c>
      <c r="D35" t="s">
        <v>147</v>
      </c>
      <c r="E35" t="s">
        <v>101</v>
      </c>
      <c r="F35" t="str">
        <f t="shared" si="1"/>
        <v>Victoria</v>
      </c>
      <c r="G35" t="s">
        <v>45</v>
      </c>
      <c r="H35">
        <v>3131</v>
      </c>
      <c r="I35" t="s">
        <v>11</v>
      </c>
      <c r="J35" t="s">
        <v>63</v>
      </c>
      <c r="K35" t="s">
        <v>154</v>
      </c>
      <c r="L35" t="s">
        <v>14</v>
      </c>
      <c r="M35" s="5">
        <v>1.5</v>
      </c>
      <c r="N35">
        <v>1</v>
      </c>
    </row>
    <row r="36" spans="1:14" x14ac:dyDescent="0.15">
      <c r="A36" s="2">
        <v>45654</v>
      </c>
      <c r="B36" s="3">
        <f t="shared" si="2"/>
        <v>2025</v>
      </c>
      <c r="C36" t="str">
        <f t="shared" si="0"/>
        <v>2024-2025</v>
      </c>
      <c r="D36" t="s">
        <v>147</v>
      </c>
      <c r="E36" t="s">
        <v>40</v>
      </c>
      <c r="F36" t="str">
        <f t="shared" si="1"/>
        <v>New South Wales</v>
      </c>
      <c r="G36" t="s">
        <v>10</v>
      </c>
      <c r="H36">
        <v>2116</v>
      </c>
      <c r="I36" t="s">
        <v>11</v>
      </c>
      <c r="J36" t="s">
        <v>27</v>
      </c>
      <c r="K36" t="s">
        <v>149</v>
      </c>
      <c r="L36" t="s">
        <v>15</v>
      </c>
      <c r="M36" s="5">
        <v>1.5</v>
      </c>
      <c r="N36">
        <v>1</v>
      </c>
    </row>
    <row r="37" spans="1:14" x14ac:dyDescent="0.15">
      <c r="A37" s="2">
        <v>45217</v>
      </c>
      <c r="B37" s="3">
        <f t="shared" si="2"/>
        <v>2024</v>
      </c>
      <c r="C37" t="str">
        <f t="shared" si="0"/>
        <v>2023-2024</v>
      </c>
      <c r="D37" t="s">
        <v>147</v>
      </c>
      <c r="E37" t="s">
        <v>66</v>
      </c>
      <c r="F37" t="str">
        <f t="shared" si="1"/>
        <v>South Australia</v>
      </c>
      <c r="G37" t="s">
        <v>32</v>
      </c>
      <c r="H37">
        <v>5169</v>
      </c>
      <c r="I37" t="s">
        <v>11</v>
      </c>
      <c r="J37" t="s">
        <v>33</v>
      </c>
      <c r="K37" t="s">
        <v>154</v>
      </c>
      <c r="L37" t="s">
        <v>14</v>
      </c>
      <c r="M37" s="5">
        <v>1.5</v>
      </c>
      <c r="N37">
        <v>1</v>
      </c>
    </row>
    <row r="38" spans="1:14" x14ac:dyDescent="0.15">
      <c r="A38" s="2">
        <v>45526</v>
      </c>
      <c r="B38" s="3">
        <f t="shared" si="2"/>
        <v>2025</v>
      </c>
      <c r="C38" t="str">
        <f t="shared" si="0"/>
        <v>2024-2025</v>
      </c>
      <c r="D38" t="s">
        <v>147</v>
      </c>
      <c r="E38" t="s">
        <v>59</v>
      </c>
      <c r="F38" t="str">
        <f t="shared" si="1"/>
        <v>Victoria</v>
      </c>
      <c r="G38" t="s">
        <v>45</v>
      </c>
      <c r="H38">
        <v>3280</v>
      </c>
      <c r="I38" t="s">
        <v>11</v>
      </c>
      <c r="J38" t="s">
        <v>60</v>
      </c>
      <c r="K38" t="s">
        <v>149</v>
      </c>
      <c r="L38" t="s">
        <v>15</v>
      </c>
      <c r="M38" s="5">
        <v>1.5</v>
      </c>
      <c r="N38">
        <v>1</v>
      </c>
    </row>
    <row r="39" spans="1:14" x14ac:dyDescent="0.15">
      <c r="A39" s="2">
        <v>45629</v>
      </c>
      <c r="B39" s="3">
        <f t="shared" si="2"/>
        <v>2025</v>
      </c>
      <c r="C39" t="str">
        <f t="shared" si="0"/>
        <v>2024-2025</v>
      </c>
      <c r="D39" t="s">
        <v>147</v>
      </c>
      <c r="E39" t="s">
        <v>108</v>
      </c>
      <c r="F39" t="str">
        <f t="shared" si="1"/>
        <v>Victoria</v>
      </c>
      <c r="G39" t="s">
        <v>45</v>
      </c>
      <c r="H39">
        <v>3018</v>
      </c>
      <c r="I39" t="s">
        <v>11</v>
      </c>
      <c r="J39" t="s">
        <v>46</v>
      </c>
      <c r="K39" t="s">
        <v>154</v>
      </c>
      <c r="L39" t="s">
        <v>14</v>
      </c>
      <c r="M39" s="5">
        <v>1.57</v>
      </c>
      <c r="N39">
        <v>1</v>
      </c>
    </row>
    <row r="40" spans="1:14" x14ac:dyDescent="0.15">
      <c r="A40" s="2">
        <v>45360</v>
      </c>
      <c r="B40" s="3">
        <f t="shared" si="2"/>
        <v>2024</v>
      </c>
      <c r="C40" t="str">
        <f t="shared" si="0"/>
        <v>2023-2024</v>
      </c>
      <c r="D40" t="s">
        <v>147</v>
      </c>
      <c r="E40" t="s">
        <v>138</v>
      </c>
      <c r="F40" t="str">
        <f t="shared" si="1"/>
        <v>Queensland</v>
      </c>
      <c r="G40" t="s">
        <v>35</v>
      </c>
      <c r="H40">
        <v>4558</v>
      </c>
      <c r="I40" t="s">
        <v>11</v>
      </c>
      <c r="J40" t="s">
        <v>120</v>
      </c>
      <c r="K40" t="s">
        <v>149</v>
      </c>
      <c r="L40" t="s">
        <v>15</v>
      </c>
      <c r="M40" s="5">
        <v>1.6</v>
      </c>
      <c r="N40">
        <v>1</v>
      </c>
    </row>
    <row r="41" spans="1:14" x14ac:dyDescent="0.15">
      <c r="A41" s="2">
        <v>45415</v>
      </c>
      <c r="B41" s="3">
        <f t="shared" si="2"/>
        <v>2024</v>
      </c>
      <c r="C41" t="str">
        <f t="shared" si="0"/>
        <v>2023-2024</v>
      </c>
      <c r="D41" t="s">
        <v>147</v>
      </c>
      <c r="E41" t="s">
        <v>99</v>
      </c>
      <c r="F41" t="str">
        <f t="shared" si="1"/>
        <v>Victoria</v>
      </c>
      <c r="G41" t="s">
        <v>45</v>
      </c>
      <c r="H41">
        <v>3148</v>
      </c>
      <c r="I41" t="s">
        <v>11</v>
      </c>
      <c r="J41" t="s">
        <v>63</v>
      </c>
      <c r="K41" t="s">
        <v>153</v>
      </c>
      <c r="L41" t="s">
        <v>16</v>
      </c>
      <c r="M41" s="5">
        <v>1.71</v>
      </c>
      <c r="N41">
        <v>1</v>
      </c>
    </row>
    <row r="42" spans="1:14" x14ac:dyDescent="0.15">
      <c r="A42" s="2">
        <v>45232</v>
      </c>
      <c r="B42" s="3">
        <f t="shared" si="2"/>
        <v>2024</v>
      </c>
      <c r="C42" t="str">
        <f t="shared" si="0"/>
        <v>2023-2024</v>
      </c>
      <c r="D42" t="s">
        <v>148</v>
      </c>
      <c r="E42" t="s">
        <v>114</v>
      </c>
      <c r="F42" t="str">
        <f t="shared" si="1"/>
        <v>Victoria</v>
      </c>
      <c r="G42" t="s">
        <v>45</v>
      </c>
      <c r="H42">
        <v>3551</v>
      </c>
      <c r="I42" t="s">
        <v>11</v>
      </c>
      <c r="J42" t="s">
        <v>60</v>
      </c>
      <c r="K42" t="s">
        <v>149</v>
      </c>
      <c r="L42" t="s">
        <v>15</v>
      </c>
      <c r="M42" s="5">
        <v>1.79</v>
      </c>
      <c r="N42">
        <v>1</v>
      </c>
    </row>
    <row r="43" spans="1:14" x14ac:dyDescent="0.15">
      <c r="A43" s="2">
        <v>44967</v>
      </c>
      <c r="B43" s="3">
        <f t="shared" si="2"/>
        <v>2023</v>
      </c>
      <c r="C43" t="str">
        <f t="shared" si="0"/>
        <v>2022-2023</v>
      </c>
      <c r="D43" t="s">
        <v>147</v>
      </c>
      <c r="E43" t="s">
        <v>98</v>
      </c>
      <c r="F43" t="str">
        <f t="shared" si="1"/>
        <v>Victoria</v>
      </c>
      <c r="G43" t="s">
        <v>45</v>
      </c>
      <c r="H43">
        <v>3429</v>
      </c>
      <c r="I43" t="s">
        <v>11</v>
      </c>
      <c r="J43" t="s">
        <v>60</v>
      </c>
      <c r="K43" t="s">
        <v>154</v>
      </c>
      <c r="L43" t="s">
        <v>14</v>
      </c>
      <c r="M43" s="5">
        <v>1.8</v>
      </c>
      <c r="N43">
        <v>1</v>
      </c>
    </row>
    <row r="44" spans="1:14" x14ac:dyDescent="0.15">
      <c r="A44" s="2">
        <v>45423</v>
      </c>
      <c r="B44" s="3">
        <f t="shared" si="2"/>
        <v>2024</v>
      </c>
      <c r="C44" t="str">
        <f t="shared" si="0"/>
        <v>2023-2024</v>
      </c>
      <c r="D44" t="s">
        <v>148</v>
      </c>
      <c r="E44" t="s">
        <v>122</v>
      </c>
      <c r="F44" t="str">
        <f t="shared" si="1"/>
        <v>New South Wales</v>
      </c>
      <c r="G44" t="s">
        <v>10</v>
      </c>
      <c r="H44">
        <v>2650</v>
      </c>
      <c r="I44" t="s">
        <v>11</v>
      </c>
      <c r="J44" t="s">
        <v>25</v>
      </c>
      <c r="K44" t="s">
        <v>149</v>
      </c>
      <c r="L44" t="s">
        <v>15</v>
      </c>
      <c r="M44" s="5">
        <v>1.8</v>
      </c>
      <c r="N44">
        <v>1</v>
      </c>
    </row>
    <row r="45" spans="1:14" x14ac:dyDescent="0.15">
      <c r="A45" s="2">
        <v>45097</v>
      </c>
      <c r="B45" s="3">
        <f t="shared" si="2"/>
        <v>2023</v>
      </c>
      <c r="C45" t="str">
        <f t="shared" si="0"/>
        <v>2022-2023</v>
      </c>
      <c r="D45" t="s">
        <v>147</v>
      </c>
      <c r="E45" t="s">
        <v>139</v>
      </c>
      <c r="F45" t="str">
        <f t="shared" si="1"/>
        <v>New South Wales</v>
      </c>
      <c r="G45" t="s">
        <v>10</v>
      </c>
      <c r="H45">
        <v>2020</v>
      </c>
      <c r="I45" t="s">
        <v>11</v>
      </c>
      <c r="J45" t="s">
        <v>12</v>
      </c>
      <c r="K45" t="s">
        <v>157</v>
      </c>
      <c r="L45" t="s">
        <v>22</v>
      </c>
      <c r="M45" s="5">
        <v>1.89</v>
      </c>
      <c r="N45">
        <v>1</v>
      </c>
    </row>
    <row r="46" spans="1:14" x14ac:dyDescent="0.15">
      <c r="A46" s="2">
        <v>45317</v>
      </c>
      <c r="B46" s="3">
        <f t="shared" si="2"/>
        <v>2024</v>
      </c>
      <c r="C46" t="str">
        <f t="shared" si="0"/>
        <v>2023-2024</v>
      </c>
      <c r="D46" t="s">
        <v>147</v>
      </c>
      <c r="E46" t="s">
        <v>132</v>
      </c>
      <c r="F46" t="str">
        <f t="shared" si="1"/>
        <v>New South Wales</v>
      </c>
      <c r="G46" t="s">
        <v>10</v>
      </c>
      <c r="H46">
        <v>2800</v>
      </c>
      <c r="I46" t="s">
        <v>11</v>
      </c>
      <c r="J46" t="s">
        <v>25</v>
      </c>
      <c r="K46" t="s">
        <v>156</v>
      </c>
      <c r="L46" t="s">
        <v>17</v>
      </c>
      <c r="M46" s="5">
        <v>1.9</v>
      </c>
      <c r="N46">
        <v>1</v>
      </c>
    </row>
    <row r="47" spans="1:14" x14ac:dyDescent="0.15">
      <c r="A47" s="2">
        <v>45327</v>
      </c>
      <c r="B47" s="3">
        <f t="shared" si="2"/>
        <v>2024</v>
      </c>
      <c r="C47" t="str">
        <f t="shared" si="0"/>
        <v>2023-2024</v>
      </c>
      <c r="D47" t="s">
        <v>147</v>
      </c>
      <c r="E47" t="s">
        <v>99</v>
      </c>
      <c r="F47" t="str">
        <f t="shared" si="1"/>
        <v>Victoria</v>
      </c>
      <c r="G47" t="s">
        <v>45</v>
      </c>
      <c r="H47">
        <v>3148</v>
      </c>
      <c r="I47" t="s">
        <v>11</v>
      </c>
      <c r="J47" t="s">
        <v>63</v>
      </c>
      <c r="K47" t="s">
        <v>149</v>
      </c>
      <c r="L47" t="s">
        <v>15</v>
      </c>
      <c r="M47" s="5">
        <v>1.99</v>
      </c>
      <c r="N47">
        <v>1</v>
      </c>
    </row>
    <row r="48" spans="1:14" x14ac:dyDescent="0.15">
      <c r="A48" s="2">
        <v>45588</v>
      </c>
      <c r="B48" s="3">
        <f t="shared" si="2"/>
        <v>2025</v>
      </c>
      <c r="C48" t="str">
        <f t="shared" si="0"/>
        <v>2024-2025</v>
      </c>
      <c r="D48" t="s">
        <v>147</v>
      </c>
      <c r="E48" t="s">
        <v>31</v>
      </c>
      <c r="F48" t="str">
        <f t="shared" si="1"/>
        <v>South Australia</v>
      </c>
      <c r="G48" t="s">
        <v>32</v>
      </c>
      <c r="H48">
        <v>5168</v>
      </c>
      <c r="I48" t="s">
        <v>11</v>
      </c>
      <c r="J48" t="s">
        <v>33</v>
      </c>
      <c r="K48" t="s">
        <v>155</v>
      </c>
      <c r="L48" t="s">
        <v>20</v>
      </c>
      <c r="M48" s="5">
        <v>1.99</v>
      </c>
      <c r="N48">
        <v>1</v>
      </c>
    </row>
    <row r="49" spans="1:14" x14ac:dyDescent="0.15">
      <c r="A49" s="2">
        <v>45536</v>
      </c>
      <c r="B49" s="3">
        <f t="shared" si="2"/>
        <v>2025</v>
      </c>
      <c r="C49" t="str">
        <f t="shared" si="0"/>
        <v>2024-2025</v>
      </c>
      <c r="D49" t="s">
        <v>147</v>
      </c>
      <c r="E49" t="s">
        <v>83</v>
      </c>
      <c r="F49" t="str">
        <f t="shared" si="1"/>
        <v>New South Wales</v>
      </c>
      <c r="G49" t="s">
        <v>10</v>
      </c>
      <c r="H49">
        <v>2750</v>
      </c>
      <c r="I49" t="s">
        <v>11</v>
      </c>
      <c r="J49" t="s">
        <v>25</v>
      </c>
      <c r="K49" t="s">
        <v>19</v>
      </c>
      <c r="L49" t="s">
        <v>23</v>
      </c>
      <c r="M49" s="5">
        <v>1.99</v>
      </c>
      <c r="N49">
        <v>1</v>
      </c>
    </row>
    <row r="50" spans="1:14" x14ac:dyDescent="0.15">
      <c r="A50" s="2">
        <v>44952</v>
      </c>
      <c r="B50" s="3">
        <f t="shared" si="2"/>
        <v>2023</v>
      </c>
      <c r="C50" t="str">
        <f t="shared" si="0"/>
        <v>2022-2023</v>
      </c>
      <c r="D50" t="s">
        <v>147</v>
      </c>
      <c r="E50" t="s">
        <v>34</v>
      </c>
      <c r="F50" t="str">
        <f t="shared" si="1"/>
        <v>Queensland</v>
      </c>
      <c r="G50" t="s">
        <v>35</v>
      </c>
      <c r="H50">
        <v>4802</v>
      </c>
      <c r="I50" t="s">
        <v>11</v>
      </c>
      <c r="J50" t="s">
        <v>36</v>
      </c>
      <c r="K50" t="s">
        <v>150</v>
      </c>
      <c r="L50" t="s">
        <v>18</v>
      </c>
      <c r="M50" s="5">
        <v>2</v>
      </c>
      <c r="N50">
        <v>1</v>
      </c>
    </row>
    <row r="51" spans="1:14" x14ac:dyDescent="0.15">
      <c r="A51" s="2">
        <v>45139</v>
      </c>
      <c r="B51" s="3">
        <f t="shared" si="2"/>
        <v>2024</v>
      </c>
      <c r="C51" t="str">
        <f t="shared" si="0"/>
        <v>2023-2024</v>
      </c>
      <c r="D51" t="s">
        <v>147</v>
      </c>
      <c r="E51" t="s">
        <v>96</v>
      </c>
      <c r="F51" t="str">
        <f t="shared" si="1"/>
        <v>Western Australia</v>
      </c>
      <c r="G51" t="s">
        <v>48</v>
      </c>
      <c r="H51">
        <v>6330</v>
      </c>
      <c r="I51" t="s">
        <v>11</v>
      </c>
      <c r="J51" t="s">
        <v>94</v>
      </c>
      <c r="K51" t="s">
        <v>154</v>
      </c>
      <c r="L51" t="s">
        <v>14</v>
      </c>
      <c r="M51" s="5">
        <v>2</v>
      </c>
      <c r="N51">
        <v>1</v>
      </c>
    </row>
    <row r="52" spans="1:14" x14ac:dyDescent="0.15">
      <c r="A52" s="2">
        <v>45217</v>
      </c>
      <c r="B52" s="3">
        <f t="shared" si="2"/>
        <v>2024</v>
      </c>
      <c r="C52" t="str">
        <f t="shared" si="0"/>
        <v>2023-2024</v>
      </c>
      <c r="D52" t="s">
        <v>147</v>
      </c>
      <c r="E52" t="s">
        <v>146</v>
      </c>
      <c r="F52" t="str">
        <f t="shared" si="1"/>
        <v>Victoria</v>
      </c>
      <c r="G52" t="s">
        <v>45</v>
      </c>
      <c r="H52">
        <v>3353</v>
      </c>
      <c r="I52" t="s">
        <v>11</v>
      </c>
      <c r="J52" t="s">
        <v>60</v>
      </c>
      <c r="K52" t="s">
        <v>154</v>
      </c>
      <c r="L52" t="s">
        <v>14</v>
      </c>
      <c r="M52" s="5">
        <v>2</v>
      </c>
      <c r="N52">
        <v>1</v>
      </c>
    </row>
    <row r="53" spans="1:14" x14ac:dyDescent="0.15">
      <c r="A53" s="2">
        <v>45575</v>
      </c>
      <c r="B53" s="3">
        <f t="shared" si="2"/>
        <v>2025</v>
      </c>
      <c r="C53" t="str">
        <f t="shared" si="0"/>
        <v>2024-2025</v>
      </c>
      <c r="D53" t="s">
        <v>147</v>
      </c>
      <c r="E53" t="s">
        <v>107</v>
      </c>
      <c r="F53" t="str">
        <f t="shared" si="1"/>
        <v>Queensland</v>
      </c>
      <c r="G53" t="s">
        <v>35</v>
      </c>
      <c r="H53">
        <v>4220</v>
      </c>
      <c r="I53" t="s">
        <v>11</v>
      </c>
      <c r="J53" t="s">
        <v>104</v>
      </c>
      <c r="K53" t="s">
        <v>150</v>
      </c>
      <c r="L53" t="s">
        <v>18</v>
      </c>
      <c r="M53" s="5">
        <v>2</v>
      </c>
      <c r="N53">
        <v>1</v>
      </c>
    </row>
    <row r="54" spans="1:14" x14ac:dyDescent="0.15">
      <c r="A54" s="2">
        <v>45344</v>
      </c>
      <c r="B54" s="3">
        <f t="shared" si="2"/>
        <v>2024</v>
      </c>
      <c r="C54" t="str">
        <f t="shared" si="0"/>
        <v>2023-2024</v>
      </c>
      <c r="D54" t="s">
        <v>147</v>
      </c>
      <c r="E54" t="s">
        <v>140</v>
      </c>
      <c r="F54" t="str">
        <f t="shared" si="1"/>
        <v>Tasmania</v>
      </c>
      <c r="G54" t="s">
        <v>70</v>
      </c>
      <c r="H54">
        <v>7320</v>
      </c>
      <c r="I54" t="s">
        <v>11</v>
      </c>
      <c r="J54" t="s">
        <v>71</v>
      </c>
      <c r="K54" t="s">
        <v>149</v>
      </c>
      <c r="L54" t="s">
        <v>15</v>
      </c>
      <c r="M54" s="5">
        <v>2</v>
      </c>
      <c r="N54">
        <v>1</v>
      </c>
    </row>
    <row r="55" spans="1:14" x14ac:dyDescent="0.15">
      <c r="A55" s="2">
        <v>45203</v>
      </c>
      <c r="B55" s="3">
        <f t="shared" si="2"/>
        <v>2024</v>
      </c>
      <c r="C55" t="str">
        <f t="shared" si="0"/>
        <v>2023-2024</v>
      </c>
      <c r="D55" t="s">
        <v>147</v>
      </c>
      <c r="E55" t="s">
        <v>102</v>
      </c>
      <c r="F55" t="str">
        <f t="shared" si="1"/>
        <v>Queensland</v>
      </c>
      <c r="G55" t="s">
        <v>35</v>
      </c>
      <c r="H55">
        <v>4870</v>
      </c>
      <c r="I55" t="s">
        <v>11</v>
      </c>
      <c r="J55" t="s">
        <v>36</v>
      </c>
      <c r="K55" t="s">
        <v>153</v>
      </c>
      <c r="L55" t="s">
        <v>16</v>
      </c>
      <c r="M55" s="5">
        <v>2</v>
      </c>
      <c r="N55">
        <v>1</v>
      </c>
    </row>
    <row r="56" spans="1:14" x14ac:dyDescent="0.15">
      <c r="A56" s="2">
        <v>45580</v>
      </c>
      <c r="B56" s="3">
        <f t="shared" si="2"/>
        <v>2025</v>
      </c>
      <c r="C56" t="str">
        <f t="shared" si="0"/>
        <v>2024-2025</v>
      </c>
      <c r="D56" t="s">
        <v>147</v>
      </c>
      <c r="E56" t="s">
        <v>57</v>
      </c>
      <c r="F56" t="str">
        <f t="shared" si="1"/>
        <v>New South Wales</v>
      </c>
      <c r="G56" t="s">
        <v>10</v>
      </c>
      <c r="H56">
        <v>2560</v>
      </c>
      <c r="I56" t="s">
        <v>11</v>
      </c>
      <c r="J56" t="s">
        <v>58</v>
      </c>
      <c r="K56" t="s">
        <v>153</v>
      </c>
      <c r="L56" t="s">
        <v>16</v>
      </c>
      <c r="M56" s="5">
        <v>2</v>
      </c>
      <c r="N56">
        <v>1</v>
      </c>
    </row>
    <row r="57" spans="1:14" x14ac:dyDescent="0.15">
      <c r="A57" s="2">
        <v>45267</v>
      </c>
      <c r="B57" s="3">
        <f t="shared" si="2"/>
        <v>2024</v>
      </c>
      <c r="C57" t="str">
        <f t="shared" si="0"/>
        <v>2023-2024</v>
      </c>
      <c r="D57" t="s">
        <v>147</v>
      </c>
      <c r="E57" t="s">
        <v>99</v>
      </c>
      <c r="F57" t="str">
        <f t="shared" si="1"/>
        <v>Victoria</v>
      </c>
      <c r="G57" t="s">
        <v>45</v>
      </c>
      <c r="H57">
        <v>3148</v>
      </c>
      <c r="I57" t="s">
        <v>11</v>
      </c>
      <c r="J57" t="s">
        <v>63</v>
      </c>
      <c r="K57" t="s">
        <v>153</v>
      </c>
      <c r="L57" t="s">
        <v>16</v>
      </c>
      <c r="M57" s="5">
        <v>2</v>
      </c>
      <c r="N57">
        <v>1</v>
      </c>
    </row>
    <row r="58" spans="1:14" x14ac:dyDescent="0.15">
      <c r="A58" s="2">
        <v>45164</v>
      </c>
      <c r="B58" s="3">
        <f t="shared" si="2"/>
        <v>2024</v>
      </c>
      <c r="C58" t="str">
        <f t="shared" si="0"/>
        <v>2023-2024</v>
      </c>
      <c r="D58" t="s">
        <v>147</v>
      </c>
      <c r="E58" t="s">
        <v>9</v>
      </c>
      <c r="F58" t="str">
        <f t="shared" si="1"/>
        <v>New South Wales</v>
      </c>
      <c r="G58" t="s">
        <v>10</v>
      </c>
      <c r="H58">
        <v>2067</v>
      </c>
      <c r="I58" t="s">
        <v>11</v>
      </c>
      <c r="J58" t="s">
        <v>12</v>
      </c>
      <c r="K58" t="s">
        <v>154</v>
      </c>
      <c r="L58" t="s">
        <v>14</v>
      </c>
      <c r="M58" s="5">
        <v>2</v>
      </c>
      <c r="N58">
        <v>1</v>
      </c>
    </row>
    <row r="59" spans="1:14" x14ac:dyDescent="0.15">
      <c r="A59" s="2">
        <v>45225</v>
      </c>
      <c r="B59" s="3">
        <f t="shared" si="2"/>
        <v>2024</v>
      </c>
      <c r="C59" t="str">
        <f t="shared" si="0"/>
        <v>2023-2024</v>
      </c>
      <c r="D59" t="s">
        <v>148</v>
      </c>
      <c r="E59" t="s">
        <v>54</v>
      </c>
      <c r="F59" t="str">
        <f t="shared" si="1"/>
        <v>Victoria</v>
      </c>
      <c r="G59" t="s">
        <v>45</v>
      </c>
      <c r="H59">
        <v>3977</v>
      </c>
      <c r="I59" t="s">
        <v>11</v>
      </c>
      <c r="J59" t="s">
        <v>55</v>
      </c>
      <c r="K59" t="s">
        <v>19</v>
      </c>
      <c r="L59" t="s">
        <v>23</v>
      </c>
      <c r="M59" s="5">
        <v>2</v>
      </c>
      <c r="N59">
        <v>1</v>
      </c>
    </row>
    <row r="60" spans="1:14" x14ac:dyDescent="0.15">
      <c r="A60" s="2">
        <v>45635</v>
      </c>
      <c r="B60" s="3">
        <f t="shared" si="2"/>
        <v>2025</v>
      </c>
      <c r="C60" t="str">
        <f t="shared" si="0"/>
        <v>2024-2025</v>
      </c>
      <c r="D60" t="s">
        <v>147</v>
      </c>
      <c r="E60" t="s">
        <v>41</v>
      </c>
      <c r="F60" t="str">
        <f t="shared" si="1"/>
        <v>New South Wales</v>
      </c>
      <c r="G60" t="s">
        <v>10</v>
      </c>
      <c r="H60">
        <v>2830</v>
      </c>
      <c r="I60" t="s">
        <v>11</v>
      </c>
      <c r="J60" t="s">
        <v>25</v>
      </c>
      <c r="K60" t="s">
        <v>151</v>
      </c>
      <c r="L60" t="s">
        <v>21</v>
      </c>
      <c r="M60" s="5">
        <v>2</v>
      </c>
      <c r="N60">
        <v>1</v>
      </c>
    </row>
    <row r="61" spans="1:14" x14ac:dyDescent="0.15">
      <c r="A61" s="2">
        <v>45179</v>
      </c>
      <c r="B61" s="3">
        <f t="shared" si="2"/>
        <v>2024</v>
      </c>
      <c r="C61" t="str">
        <f t="shared" si="0"/>
        <v>2023-2024</v>
      </c>
      <c r="D61" t="s">
        <v>147</v>
      </c>
      <c r="E61" t="s">
        <v>41</v>
      </c>
      <c r="F61" t="str">
        <f t="shared" si="1"/>
        <v>New South Wales</v>
      </c>
      <c r="G61" t="s">
        <v>10</v>
      </c>
      <c r="H61">
        <v>2830</v>
      </c>
      <c r="I61" t="s">
        <v>11</v>
      </c>
      <c r="J61" t="s">
        <v>25</v>
      </c>
      <c r="K61" t="s">
        <v>149</v>
      </c>
      <c r="L61" t="s">
        <v>15</v>
      </c>
      <c r="M61" s="5">
        <v>2</v>
      </c>
      <c r="N61">
        <v>1</v>
      </c>
    </row>
    <row r="62" spans="1:14" x14ac:dyDescent="0.15">
      <c r="A62" s="2">
        <v>45491</v>
      </c>
      <c r="B62" s="3">
        <f t="shared" si="2"/>
        <v>2025</v>
      </c>
      <c r="C62" t="str">
        <f t="shared" si="0"/>
        <v>2024-2025</v>
      </c>
      <c r="D62" t="s">
        <v>147</v>
      </c>
      <c r="E62" t="s">
        <v>41</v>
      </c>
      <c r="F62" t="str">
        <f t="shared" si="1"/>
        <v>New South Wales</v>
      </c>
      <c r="G62" t="s">
        <v>10</v>
      </c>
      <c r="H62">
        <v>2830</v>
      </c>
      <c r="I62" t="s">
        <v>11</v>
      </c>
      <c r="J62" t="s">
        <v>25</v>
      </c>
      <c r="K62" t="s">
        <v>149</v>
      </c>
      <c r="L62" t="s">
        <v>15</v>
      </c>
      <c r="M62" s="5">
        <v>2</v>
      </c>
      <c r="N62">
        <v>1</v>
      </c>
    </row>
    <row r="63" spans="1:14" x14ac:dyDescent="0.15">
      <c r="A63" s="2">
        <v>45275</v>
      </c>
      <c r="B63" s="3">
        <f t="shared" si="2"/>
        <v>2024</v>
      </c>
      <c r="C63" t="str">
        <f t="shared" si="0"/>
        <v>2023-2024</v>
      </c>
      <c r="D63" t="s">
        <v>148</v>
      </c>
      <c r="E63" t="s">
        <v>114</v>
      </c>
      <c r="F63" t="str">
        <f t="shared" si="1"/>
        <v>Victoria</v>
      </c>
      <c r="G63" t="s">
        <v>45</v>
      </c>
      <c r="H63">
        <v>3551</v>
      </c>
      <c r="I63" t="s">
        <v>11</v>
      </c>
      <c r="J63" t="s">
        <v>60</v>
      </c>
      <c r="K63" t="s">
        <v>155</v>
      </c>
      <c r="L63" t="s">
        <v>20</v>
      </c>
      <c r="M63" s="5">
        <v>2</v>
      </c>
      <c r="N63">
        <v>1</v>
      </c>
    </row>
    <row r="64" spans="1:14" x14ac:dyDescent="0.15">
      <c r="A64" s="2">
        <v>45253</v>
      </c>
      <c r="B64" s="3">
        <f t="shared" si="2"/>
        <v>2024</v>
      </c>
      <c r="C64" t="str">
        <f t="shared" si="0"/>
        <v>2023-2024</v>
      </c>
      <c r="D64" t="s">
        <v>147</v>
      </c>
      <c r="E64" t="s">
        <v>119</v>
      </c>
      <c r="F64" t="str">
        <f t="shared" si="1"/>
        <v>Queensland</v>
      </c>
      <c r="G64" t="s">
        <v>35</v>
      </c>
      <c r="H64">
        <v>4570</v>
      </c>
      <c r="I64" t="s">
        <v>11</v>
      </c>
      <c r="J64" t="s">
        <v>120</v>
      </c>
      <c r="K64" t="s">
        <v>154</v>
      </c>
      <c r="L64" t="s">
        <v>14</v>
      </c>
      <c r="M64" s="5">
        <v>2</v>
      </c>
      <c r="N64">
        <v>1</v>
      </c>
    </row>
    <row r="65" spans="1:14" x14ac:dyDescent="0.15">
      <c r="A65" s="2">
        <v>45102</v>
      </c>
      <c r="B65" s="3">
        <f t="shared" si="2"/>
        <v>2023</v>
      </c>
      <c r="C65" t="str">
        <f t="shared" si="0"/>
        <v>2022-2023</v>
      </c>
      <c r="D65" t="s">
        <v>147</v>
      </c>
      <c r="E65" t="s">
        <v>84</v>
      </c>
      <c r="F65" t="str">
        <f t="shared" si="1"/>
        <v>Queensland</v>
      </c>
      <c r="G65" t="s">
        <v>35</v>
      </c>
      <c r="H65">
        <v>4740</v>
      </c>
      <c r="I65" t="s">
        <v>11</v>
      </c>
      <c r="J65" t="s">
        <v>51</v>
      </c>
      <c r="K65" t="s">
        <v>154</v>
      </c>
      <c r="L65" t="s">
        <v>14</v>
      </c>
      <c r="M65" s="5">
        <v>2</v>
      </c>
      <c r="N65">
        <v>1</v>
      </c>
    </row>
    <row r="66" spans="1:14" x14ac:dyDescent="0.15">
      <c r="A66" s="2">
        <v>45463</v>
      </c>
      <c r="B66" s="3">
        <f t="shared" ref="B66:B129" si="3">IF(MONTH(A66)&gt;=7,YEAR(A66)+1,YEAR(A66))</f>
        <v>2024</v>
      </c>
      <c r="C66" t="str">
        <f t="shared" ref="C66:C129" si="4">IF(MONTH(A66) &gt;= 7, YEAR(A66) &amp; "-" &amp; YEAR(A66) + 1, YEAR(A66) - 1 &amp; "-" &amp; YEAR(A66))</f>
        <v>2023-2024</v>
      </c>
      <c r="D66" t="s">
        <v>147</v>
      </c>
      <c r="E66" t="s">
        <v>145</v>
      </c>
      <c r="F66" t="str">
        <f t="shared" ref="F66:F129" si="5">IF(G66="WA","Western Australia",
IF(G66="NSW","New South Wales",
IF(G66="QLD","Queensland",
IF(G66="VIC","Victoria",
IF(G66="TAS","Tasmania",
IF(G66="SA","South Australia",
IF(G66="NT","Northern Territory",
IF(G66="ACT","Australian Capital Territory",G66))))))))</f>
        <v>New South Wales</v>
      </c>
      <c r="G66" t="s">
        <v>10</v>
      </c>
      <c r="H66">
        <v>2101</v>
      </c>
      <c r="I66" t="s">
        <v>11</v>
      </c>
      <c r="J66" t="s">
        <v>27</v>
      </c>
      <c r="K66" t="s">
        <v>150</v>
      </c>
      <c r="L66" t="s">
        <v>18</v>
      </c>
      <c r="M66" s="5">
        <v>2</v>
      </c>
      <c r="N66">
        <v>1</v>
      </c>
    </row>
    <row r="67" spans="1:14" x14ac:dyDescent="0.15">
      <c r="A67" s="2">
        <v>45629</v>
      </c>
      <c r="B67" s="3">
        <f t="shared" si="3"/>
        <v>2025</v>
      </c>
      <c r="C67" t="str">
        <f t="shared" si="4"/>
        <v>2024-2025</v>
      </c>
      <c r="D67" t="s">
        <v>147</v>
      </c>
      <c r="E67" t="s">
        <v>145</v>
      </c>
      <c r="F67" t="str">
        <f t="shared" si="5"/>
        <v>New South Wales</v>
      </c>
      <c r="G67" t="s">
        <v>10</v>
      </c>
      <c r="H67">
        <v>2101</v>
      </c>
      <c r="I67" t="s">
        <v>11</v>
      </c>
      <c r="J67" t="s">
        <v>27</v>
      </c>
      <c r="K67" t="s">
        <v>155</v>
      </c>
      <c r="L67" t="s">
        <v>20</v>
      </c>
      <c r="M67" s="5">
        <v>2</v>
      </c>
      <c r="N67">
        <v>1</v>
      </c>
    </row>
    <row r="68" spans="1:14" x14ac:dyDescent="0.15">
      <c r="A68" s="2">
        <v>44997</v>
      </c>
      <c r="B68" s="3">
        <f t="shared" si="3"/>
        <v>2023</v>
      </c>
      <c r="C68" t="str">
        <f t="shared" si="4"/>
        <v>2022-2023</v>
      </c>
      <c r="D68" t="s">
        <v>147</v>
      </c>
      <c r="E68" t="s">
        <v>144</v>
      </c>
      <c r="F68" t="str">
        <f t="shared" si="5"/>
        <v>Queensland</v>
      </c>
      <c r="G68" t="s">
        <v>35</v>
      </c>
      <c r="H68">
        <v>4566</v>
      </c>
      <c r="I68" t="s">
        <v>11</v>
      </c>
      <c r="J68" t="s">
        <v>120</v>
      </c>
      <c r="K68" t="s">
        <v>19</v>
      </c>
      <c r="L68" t="s">
        <v>23</v>
      </c>
      <c r="M68" s="5">
        <v>2</v>
      </c>
      <c r="N68">
        <v>1</v>
      </c>
    </row>
    <row r="69" spans="1:14" x14ac:dyDescent="0.15">
      <c r="A69" s="2">
        <v>44935</v>
      </c>
      <c r="B69" s="3">
        <f t="shared" si="3"/>
        <v>2023</v>
      </c>
      <c r="C69" t="str">
        <f t="shared" si="4"/>
        <v>2022-2023</v>
      </c>
      <c r="D69" t="s">
        <v>147</v>
      </c>
      <c r="E69" t="s">
        <v>62</v>
      </c>
      <c r="F69" t="str">
        <f t="shared" si="5"/>
        <v>Victoria</v>
      </c>
      <c r="G69" t="s">
        <v>45</v>
      </c>
      <c r="H69">
        <v>3134</v>
      </c>
      <c r="I69" t="s">
        <v>11</v>
      </c>
      <c r="J69" t="s">
        <v>63</v>
      </c>
      <c r="K69" t="s">
        <v>150</v>
      </c>
      <c r="L69" t="s">
        <v>18</v>
      </c>
      <c r="M69" s="5">
        <v>2</v>
      </c>
      <c r="N69">
        <v>1</v>
      </c>
    </row>
    <row r="70" spans="1:14" x14ac:dyDescent="0.15">
      <c r="A70" s="2">
        <v>45477</v>
      </c>
      <c r="B70" s="3">
        <f t="shared" si="3"/>
        <v>2025</v>
      </c>
      <c r="C70" t="str">
        <f t="shared" si="4"/>
        <v>2024-2025</v>
      </c>
      <c r="D70" t="s">
        <v>147</v>
      </c>
      <c r="E70" t="s">
        <v>40</v>
      </c>
      <c r="F70" t="str">
        <f t="shared" si="5"/>
        <v>New South Wales</v>
      </c>
      <c r="G70" t="s">
        <v>10</v>
      </c>
      <c r="H70">
        <v>2116</v>
      </c>
      <c r="I70" t="s">
        <v>11</v>
      </c>
      <c r="J70" t="s">
        <v>27</v>
      </c>
      <c r="K70" t="s">
        <v>154</v>
      </c>
      <c r="L70" t="s">
        <v>14</v>
      </c>
      <c r="M70" s="5">
        <v>2</v>
      </c>
      <c r="N70">
        <v>1</v>
      </c>
    </row>
    <row r="71" spans="1:14" x14ac:dyDescent="0.15">
      <c r="A71" s="2">
        <v>44983</v>
      </c>
      <c r="B71" s="3">
        <f t="shared" si="3"/>
        <v>2023</v>
      </c>
      <c r="C71" t="str">
        <f t="shared" si="4"/>
        <v>2022-2023</v>
      </c>
      <c r="D71" t="s">
        <v>147</v>
      </c>
      <c r="E71" t="s">
        <v>40</v>
      </c>
      <c r="F71" t="str">
        <f t="shared" si="5"/>
        <v>New South Wales</v>
      </c>
      <c r="G71" t="s">
        <v>10</v>
      </c>
      <c r="H71">
        <v>2116</v>
      </c>
      <c r="I71" t="s">
        <v>11</v>
      </c>
      <c r="J71" t="s">
        <v>27</v>
      </c>
      <c r="K71" t="s">
        <v>150</v>
      </c>
      <c r="L71" t="s">
        <v>18</v>
      </c>
      <c r="M71" s="5">
        <v>2</v>
      </c>
      <c r="N71">
        <v>1</v>
      </c>
    </row>
    <row r="72" spans="1:14" x14ac:dyDescent="0.15">
      <c r="A72" s="2">
        <v>45586</v>
      </c>
      <c r="B72" s="3">
        <f t="shared" si="3"/>
        <v>2025</v>
      </c>
      <c r="C72" t="str">
        <f t="shared" si="4"/>
        <v>2024-2025</v>
      </c>
      <c r="D72" t="s">
        <v>147</v>
      </c>
      <c r="E72" t="s">
        <v>90</v>
      </c>
      <c r="F72" t="str">
        <f t="shared" si="5"/>
        <v>Victoria</v>
      </c>
      <c r="G72" t="s">
        <v>45</v>
      </c>
      <c r="H72">
        <v>3179</v>
      </c>
      <c r="I72" t="s">
        <v>11</v>
      </c>
      <c r="J72" t="s">
        <v>63</v>
      </c>
      <c r="K72" t="s">
        <v>150</v>
      </c>
      <c r="L72" t="s">
        <v>18</v>
      </c>
      <c r="M72" s="5">
        <v>2</v>
      </c>
      <c r="N72">
        <v>1</v>
      </c>
    </row>
    <row r="73" spans="1:14" x14ac:dyDescent="0.15">
      <c r="A73" s="2">
        <v>45505</v>
      </c>
      <c r="B73" s="3">
        <f t="shared" si="3"/>
        <v>2025</v>
      </c>
      <c r="C73" t="str">
        <f t="shared" si="4"/>
        <v>2024-2025</v>
      </c>
      <c r="D73" t="s">
        <v>147</v>
      </c>
      <c r="E73" t="s">
        <v>75</v>
      </c>
      <c r="F73" t="str">
        <f t="shared" si="5"/>
        <v>Victoria</v>
      </c>
      <c r="G73" t="s">
        <v>45</v>
      </c>
      <c r="H73">
        <v>3630</v>
      </c>
      <c r="I73" t="s">
        <v>11</v>
      </c>
      <c r="J73" t="s">
        <v>55</v>
      </c>
      <c r="K73" t="s">
        <v>151</v>
      </c>
      <c r="L73" t="s">
        <v>21</v>
      </c>
      <c r="M73" s="5">
        <v>2</v>
      </c>
      <c r="N73">
        <v>1</v>
      </c>
    </row>
    <row r="74" spans="1:14" x14ac:dyDescent="0.15">
      <c r="A74" s="2">
        <v>45169</v>
      </c>
      <c r="B74" s="3">
        <f t="shared" si="3"/>
        <v>2024</v>
      </c>
      <c r="C74" t="str">
        <f t="shared" si="4"/>
        <v>2023-2024</v>
      </c>
      <c r="D74" t="s">
        <v>147</v>
      </c>
      <c r="E74" t="s">
        <v>42</v>
      </c>
      <c r="F74" t="str">
        <f t="shared" si="5"/>
        <v>Queensland</v>
      </c>
      <c r="G74" t="s">
        <v>35</v>
      </c>
      <c r="H74">
        <v>4053</v>
      </c>
      <c r="I74" t="s">
        <v>11</v>
      </c>
      <c r="J74" t="s">
        <v>43</v>
      </c>
      <c r="K74" t="s">
        <v>149</v>
      </c>
      <c r="L74" t="s">
        <v>15</v>
      </c>
      <c r="M74" s="5">
        <v>2</v>
      </c>
      <c r="N74">
        <v>1</v>
      </c>
    </row>
    <row r="75" spans="1:14" x14ac:dyDescent="0.15">
      <c r="A75" s="2">
        <v>45456</v>
      </c>
      <c r="B75" s="3">
        <f t="shared" si="3"/>
        <v>2024</v>
      </c>
      <c r="C75" t="str">
        <f t="shared" si="4"/>
        <v>2023-2024</v>
      </c>
      <c r="D75" t="s">
        <v>147</v>
      </c>
      <c r="E75" t="s">
        <v>117</v>
      </c>
      <c r="F75" t="str">
        <f t="shared" si="5"/>
        <v>Queensland</v>
      </c>
      <c r="G75" t="s">
        <v>35</v>
      </c>
      <c r="H75">
        <v>4119</v>
      </c>
      <c r="I75" t="s">
        <v>11</v>
      </c>
      <c r="J75" t="s">
        <v>43</v>
      </c>
      <c r="K75" t="s">
        <v>150</v>
      </c>
      <c r="L75" t="s">
        <v>18</v>
      </c>
      <c r="M75" s="5">
        <v>2</v>
      </c>
      <c r="N75">
        <v>1</v>
      </c>
    </row>
    <row r="76" spans="1:14" x14ac:dyDescent="0.15">
      <c r="A76" s="2">
        <v>45397</v>
      </c>
      <c r="B76" s="3">
        <f t="shared" si="3"/>
        <v>2024</v>
      </c>
      <c r="C76" t="str">
        <f t="shared" si="4"/>
        <v>2023-2024</v>
      </c>
      <c r="D76" t="s">
        <v>147</v>
      </c>
      <c r="E76" t="s">
        <v>52</v>
      </c>
      <c r="F76" t="str">
        <f t="shared" si="5"/>
        <v>Victoria</v>
      </c>
      <c r="G76" t="s">
        <v>45</v>
      </c>
      <c r="H76">
        <v>3030</v>
      </c>
      <c r="I76" t="s">
        <v>11</v>
      </c>
      <c r="J76" t="s">
        <v>46</v>
      </c>
      <c r="K76" t="s">
        <v>19</v>
      </c>
      <c r="L76" t="s">
        <v>23</v>
      </c>
      <c r="M76" s="5">
        <v>2</v>
      </c>
      <c r="N76">
        <v>1</v>
      </c>
    </row>
    <row r="77" spans="1:14" x14ac:dyDescent="0.15">
      <c r="A77" s="2">
        <v>45583</v>
      </c>
      <c r="B77" s="3">
        <f t="shared" si="3"/>
        <v>2025</v>
      </c>
      <c r="C77" t="str">
        <f t="shared" si="4"/>
        <v>2024-2025</v>
      </c>
      <c r="D77" t="s">
        <v>147</v>
      </c>
      <c r="E77" t="s">
        <v>50</v>
      </c>
      <c r="F77" t="str">
        <f t="shared" si="5"/>
        <v>Queensland</v>
      </c>
      <c r="G77" t="s">
        <v>35</v>
      </c>
      <c r="H77">
        <v>4703</v>
      </c>
      <c r="I77" t="s">
        <v>11</v>
      </c>
      <c r="J77" t="s">
        <v>51</v>
      </c>
      <c r="K77" t="s">
        <v>154</v>
      </c>
      <c r="L77" t="s">
        <v>14</v>
      </c>
      <c r="M77" s="5">
        <v>2</v>
      </c>
      <c r="N77">
        <v>1</v>
      </c>
    </row>
    <row r="78" spans="1:14" x14ac:dyDescent="0.15">
      <c r="A78" s="2">
        <v>45043</v>
      </c>
      <c r="B78" s="3">
        <f t="shared" si="3"/>
        <v>2023</v>
      </c>
      <c r="C78" t="str">
        <f t="shared" si="4"/>
        <v>2022-2023</v>
      </c>
      <c r="D78" t="s">
        <v>147</v>
      </c>
      <c r="E78" t="s">
        <v>114</v>
      </c>
      <c r="F78" t="str">
        <f t="shared" si="5"/>
        <v>Victoria</v>
      </c>
      <c r="G78" t="s">
        <v>45</v>
      </c>
      <c r="H78">
        <v>3551</v>
      </c>
      <c r="I78" t="s">
        <v>11</v>
      </c>
      <c r="J78" t="s">
        <v>60</v>
      </c>
      <c r="K78" t="s">
        <v>149</v>
      </c>
      <c r="L78" t="s">
        <v>15</v>
      </c>
      <c r="M78" s="5">
        <v>2.25</v>
      </c>
      <c r="N78">
        <v>1</v>
      </c>
    </row>
    <row r="79" spans="1:14" x14ac:dyDescent="0.15">
      <c r="A79" s="2">
        <v>45577</v>
      </c>
      <c r="B79" s="3">
        <f t="shared" si="3"/>
        <v>2025</v>
      </c>
      <c r="C79" t="str">
        <f t="shared" si="4"/>
        <v>2024-2025</v>
      </c>
      <c r="D79" t="s">
        <v>147</v>
      </c>
      <c r="E79" t="s">
        <v>112</v>
      </c>
      <c r="F79" t="str">
        <f t="shared" si="5"/>
        <v>Victoria</v>
      </c>
      <c r="G79" t="s">
        <v>45</v>
      </c>
      <c r="H79">
        <v>3076</v>
      </c>
      <c r="I79" t="s">
        <v>11</v>
      </c>
      <c r="J79" t="s">
        <v>46</v>
      </c>
      <c r="K79" t="s">
        <v>19</v>
      </c>
      <c r="L79" t="s">
        <v>23</v>
      </c>
      <c r="M79" s="5">
        <v>2.2999999999999998</v>
      </c>
      <c r="N79">
        <v>1</v>
      </c>
    </row>
    <row r="80" spans="1:14" x14ac:dyDescent="0.15">
      <c r="A80" s="2">
        <v>45620</v>
      </c>
      <c r="B80" s="3">
        <f t="shared" si="3"/>
        <v>2025</v>
      </c>
      <c r="C80" t="str">
        <f t="shared" si="4"/>
        <v>2024-2025</v>
      </c>
      <c r="D80" t="s">
        <v>147</v>
      </c>
      <c r="E80" t="s">
        <v>24</v>
      </c>
      <c r="F80" t="str">
        <f t="shared" si="5"/>
        <v>New South Wales</v>
      </c>
      <c r="G80" t="s">
        <v>10</v>
      </c>
      <c r="H80">
        <v>2795</v>
      </c>
      <c r="I80" t="s">
        <v>11</v>
      </c>
      <c r="J80" t="s">
        <v>25</v>
      </c>
      <c r="K80" t="s">
        <v>153</v>
      </c>
      <c r="L80" t="s">
        <v>16</v>
      </c>
      <c r="M80" s="5">
        <v>2.36</v>
      </c>
      <c r="N80">
        <v>1</v>
      </c>
    </row>
    <row r="81" spans="1:14" x14ac:dyDescent="0.15">
      <c r="A81" s="2">
        <v>45574</v>
      </c>
      <c r="B81" s="3">
        <f t="shared" si="3"/>
        <v>2025</v>
      </c>
      <c r="C81" t="str">
        <f t="shared" si="4"/>
        <v>2024-2025</v>
      </c>
      <c r="D81" t="s">
        <v>148</v>
      </c>
      <c r="E81" t="s">
        <v>114</v>
      </c>
      <c r="F81" t="str">
        <f t="shared" si="5"/>
        <v>Victoria</v>
      </c>
      <c r="G81" t="s">
        <v>45</v>
      </c>
      <c r="H81">
        <v>3551</v>
      </c>
      <c r="I81" t="s">
        <v>11</v>
      </c>
      <c r="J81" t="s">
        <v>60</v>
      </c>
      <c r="K81" t="s">
        <v>153</v>
      </c>
      <c r="L81" t="s">
        <v>16</v>
      </c>
      <c r="M81" s="5">
        <v>2.44</v>
      </c>
      <c r="N81">
        <v>1</v>
      </c>
    </row>
    <row r="82" spans="1:14" x14ac:dyDescent="0.15">
      <c r="A82" s="2">
        <v>44951</v>
      </c>
      <c r="B82" s="3">
        <f t="shared" si="3"/>
        <v>2023</v>
      </c>
      <c r="C82" t="str">
        <f t="shared" si="4"/>
        <v>2022-2023</v>
      </c>
      <c r="D82" t="s">
        <v>147</v>
      </c>
      <c r="E82" t="s">
        <v>145</v>
      </c>
      <c r="F82" t="str">
        <f t="shared" si="5"/>
        <v>New South Wales</v>
      </c>
      <c r="G82" t="s">
        <v>10</v>
      </c>
      <c r="H82">
        <v>2101</v>
      </c>
      <c r="I82" t="s">
        <v>11</v>
      </c>
      <c r="J82" t="s">
        <v>27</v>
      </c>
      <c r="K82" t="s">
        <v>156</v>
      </c>
      <c r="L82" t="s">
        <v>17</v>
      </c>
      <c r="M82" s="5">
        <v>2.4500000000000002</v>
      </c>
      <c r="N82">
        <v>1</v>
      </c>
    </row>
    <row r="83" spans="1:14" x14ac:dyDescent="0.15">
      <c r="A83" s="2">
        <v>45363</v>
      </c>
      <c r="B83" s="3">
        <f t="shared" si="3"/>
        <v>2024</v>
      </c>
      <c r="C83" t="str">
        <f t="shared" si="4"/>
        <v>2023-2024</v>
      </c>
      <c r="D83" t="s">
        <v>148</v>
      </c>
      <c r="E83" t="s">
        <v>79</v>
      </c>
      <c r="F83" t="str">
        <f t="shared" si="5"/>
        <v>Australian Capital Territory</v>
      </c>
      <c r="G83" t="s">
        <v>80</v>
      </c>
      <c r="H83">
        <v>2617</v>
      </c>
      <c r="I83" t="s">
        <v>11</v>
      </c>
      <c r="J83" t="s">
        <v>58</v>
      </c>
      <c r="K83" t="s">
        <v>149</v>
      </c>
      <c r="L83" t="s">
        <v>15</v>
      </c>
      <c r="M83" s="5">
        <v>2.4900000000000002</v>
      </c>
      <c r="N83">
        <v>1</v>
      </c>
    </row>
    <row r="84" spans="1:14" x14ac:dyDescent="0.15">
      <c r="A84" s="2">
        <v>45172</v>
      </c>
      <c r="B84" s="3">
        <f t="shared" si="3"/>
        <v>2024</v>
      </c>
      <c r="C84" t="str">
        <f t="shared" si="4"/>
        <v>2023-2024</v>
      </c>
      <c r="D84" t="s">
        <v>147</v>
      </c>
      <c r="E84" t="s">
        <v>96</v>
      </c>
      <c r="F84" t="str">
        <f t="shared" si="5"/>
        <v>Western Australia</v>
      </c>
      <c r="G84" t="s">
        <v>48</v>
      </c>
      <c r="H84">
        <v>6330</v>
      </c>
      <c r="I84" t="s">
        <v>11</v>
      </c>
      <c r="J84" t="s">
        <v>94</v>
      </c>
      <c r="K84" t="s">
        <v>155</v>
      </c>
      <c r="L84" t="s">
        <v>20</v>
      </c>
      <c r="M84" s="5">
        <v>2.5</v>
      </c>
      <c r="N84">
        <v>1</v>
      </c>
    </row>
    <row r="85" spans="1:14" x14ac:dyDescent="0.15">
      <c r="A85" s="2">
        <v>45075</v>
      </c>
      <c r="B85" s="3">
        <f t="shared" si="3"/>
        <v>2023</v>
      </c>
      <c r="C85" t="str">
        <f t="shared" si="4"/>
        <v>2022-2023</v>
      </c>
      <c r="D85" t="s">
        <v>147</v>
      </c>
      <c r="E85" t="s">
        <v>31</v>
      </c>
      <c r="F85" t="str">
        <f t="shared" si="5"/>
        <v>South Australia</v>
      </c>
      <c r="G85" t="s">
        <v>32</v>
      </c>
      <c r="H85">
        <v>5168</v>
      </c>
      <c r="I85" t="s">
        <v>11</v>
      </c>
      <c r="J85" t="s">
        <v>33</v>
      </c>
      <c r="K85" t="s">
        <v>153</v>
      </c>
      <c r="L85" t="s">
        <v>16</v>
      </c>
      <c r="M85" s="5">
        <v>2.5</v>
      </c>
      <c r="N85">
        <v>1</v>
      </c>
    </row>
    <row r="86" spans="1:14" x14ac:dyDescent="0.15">
      <c r="A86" s="2">
        <v>45373</v>
      </c>
      <c r="B86" s="3">
        <f t="shared" si="3"/>
        <v>2024</v>
      </c>
      <c r="C86" t="str">
        <f t="shared" si="4"/>
        <v>2023-2024</v>
      </c>
      <c r="D86" t="s">
        <v>147</v>
      </c>
      <c r="E86" t="s">
        <v>53</v>
      </c>
      <c r="F86" t="str">
        <f t="shared" si="5"/>
        <v>South Australia</v>
      </c>
      <c r="G86" t="s">
        <v>32</v>
      </c>
      <c r="H86">
        <v>5082</v>
      </c>
      <c r="I86" t="s">
        <v>11</v>
      </c>
      <c r="J86" t="s">
        <v>33</v>
      </c>
      <c r="K86" t="s">
        <v>153</v>
      </c>
      <c r="L86" t="s">
        <v>16</v>
      </c>
      <c r="M86" s="5">
        <v>2.5</v>
      </c>
      <c r="N86">
        <v>1</v>
      </c>
    </row>
    <row r="87" spans="1:14" x14ac:dyDescent="0.15">
      <c r="A87" s="2">
        <v>45523</v>
      </c>
      <c r="B87" s="3">
        <f t="shared" si="3"/>
        <v>2025</v>
      </c>
      <c r="C87" t="str">
        <f t="shared" si="4"/>
        <v>2024-2025</v>
      </c>
      <c r="D87" t="s">
        <v>147</v>
      </c>
      <c r="E87" t="s">
        <v>114</v>
      </c>
      <c r="F87" t="str">
        <f t="shared" si="5"/>
        <v>Victoria</v>
      </c>
      <c r="G87" t="s">
        <v>45</v>
      </c>
      <c r="H87">
        <v>3551</v>
      </c>
      <c r="I87" t="s">
        <v>11</v>
      </c>
      <c r="J87" t="s">
        <v>60</v>
      </c>
      <c r="K87" t="s">
        <v>149</v>
      </c>
      <c r="L87" t="s">
        <v>15</v>
      </c>
      <c r="M87" s="5">
        <v>2.52</v>
      </c>
      <c r="N87">
        <v>1</v>
      </c>
    </row>
    <row r="88" spans="1:14" x14ac:dyDescent="0.15">
      <c r="A88" s="2">
        <v>44938</v>
      </c>
      <c r="B88" s="3">
        <f t="shared" si="3"/>
        <v>2023</v>
      </c>
      <c r="C88" t="str">
        <f t="shared" si="4"/>
        <v>2022-2023</v>
      </c>
      <c r="D88" t="s">
        <v>147</v>
      </c>
      <c r="E88" t="s">
        <v>143</v>
      </c>
      <c r="F88" t="str">
        <f t="shared" si="5"/>
        <v>New South Wales</v>
      </c>
      <c r="G88" t="s">
        <v>10</v>
      </c>
      <c r="H88">
        <v>2154</v>
      </c>
      <c r="I88" t="s">
        <v>11</v>
      </c>
      <c r="J88" t="s">
        <v>27</v>
      </c>
      <c r="K88" t="s">
        <v>154</v>
      </c>
      <c r="L88" t="s">
        <v>14</v>
      </c>
      <c r="M88" s="5">
        <v>2.6</v>
      </c>
      <c r="N88">
        <v>1</v>
      </c>
    </row>
    <row r="89" spans="1:14" x14ac:dyDescent="0.15">
      <c r="A89" s="2">
        <v>45582</v>
      </c>
      <c r="B89" s="3">
        <f t="shared" si="3"/>
        <v>2025</v>
      </c>
      <c r="C89" t="str">
        <f t="shared" si="4"/>
        <v>2024-2025</v>
      </c>
      <c r="D89" t="s">
        <v>147</v>
      </c>
      <c r="E89" t="s">
        <v>42</v>
      </c>
      <c r="F89" t="str">
        <f t="shared" si="5"/>
        <v>Queensland</v>
      </c>
      <c r="G89" t="s">
        <v>35</v>
      </c>
      <c r="H89">
        <v>4053</v>
      </c>
      <c r="I89" t="s">
        <v>11</v>
      </c>
      <c r="J89" t="s">
        <v>43</v>
      </c>
      <c r="K89" t="s">
        <v>152</v>
      </c>
      <c r="L89" t="s">
        <v>13</v>
      </c>
      <c r="M89" s="5">
        <v>2.67</v>
      </c>
      <c r="N89">
        <v>1</v>
      </c>
    </row>
    <row r="90" spans="1:14" x14ac:dyDescent="0.15">
      <c r="A90" s="2">
        <v>45601</v>
      </c>
      <c r="B90" s="3">
        <f t="shared" si="3"/>
        <v>2025</v>
      </c>
      <c r="C90" t="str">
        <f t="shared" si="4"/>
        <v>2024-2025</v>
      </c>
      <c r="D90" t="s">
        <v>147</v>
      </c>
      <c r="E90" t="s">
        <v>108</v>
      </c>
      <c r="F90" t="str">
        <f t="shared" si="5"/>
        <v>Victoria</v>
      </c>
      <c r="G90" t="s">
        <v>45</v>
      </c>
      <c r="H90">
        <v>3018</v>
      </c>
      <c r="I90" t="s">
        <v>11</v>
      </c>
      <c r="J90" t="s">
        <v>46</v>
      </c>
      <c r="K90" t="s">
        <v>154</v>
      </c>
      <c r="L90" t="s">
        <v>14</v>
      </c>
      <c r="M90" s="5">
        <v>2.7800000000000002</v>
      </c>
      <c r="N90">
        <v>1</v>
      </c>
    </row>
    <row r="91" spans="1:14" x14ac:dyDescent="0.15">
      <c r="A91" s="2">
        <v>45169</v>
      </c>
      <c r="B91" s="3">
        <f t="shared" si="3"/>
        <v>2024</v>
      </c>
      <c r="C91" t="str">
        <f t="shared" si="4"/>
        <v>2023-2024</v>
      </c>
      <c r="D91" t="s">
        <v>147</v>
      </c>
      <c r="E91" t="s">
        <v>128</v>
      </c>
      <c r="F91" t="str">
        <f t="shared" si="5"/>
        <v>Western Australia</v>
      </c>
      <c r="G91" t="s">
        <v>48</v>
      </c>
      <c r="H91">
        <v>6027</v>
      </c>
      <c r="I91" t="s">
        <v>11</v>
      </c>
      <c r="J91" t="s">
        <v>49</v>
      </c>
      <c r="K91" t="s">
        <v>152</v>
      </c>
      <c r="L91" t="s">
        <v>13</v>
      </c>
      <c r="M91" s="5">
        <v>2.97</v>
      </c>
      <c r="N91">
        <v>1</v>
      </c>
    </row>
    <row r="92" spans="1:14" x14ac:dyDescent="0.15">
      <c r="A92" s="2">
        <v>44993</v>
      </c>
      <c r="B92" s="3">
        <f t="shared" si="3"/>
        <v>2023</v>
      </c>
      <c r="C92" t="str">
        <f t="shared" si="4"/>
        <v>2022-2023</v>
      </c>
      <c r="D92" t="s">
        <v>148</v>
      </c>
      <c r="E92" t="s">
        <v>9</v>
      </c>
      <c r="F92" t="str">
        <f t="shared" si="5"/>
        <v>New South Wales</v>
      </c>
      <c r="G92" t="s">
        <v>10</v>
      </c>
      <c r="H92">
        <v>2067</v>
      </c>
      <c r="I92" t="s">
        <v>11</v>
      </c>
      <c r="J92" t="s">
        <v>12</v>
      </c>
      <c r="K92" t="s">
        <v>149</v>
      </c>
      <c r="L92" t="s">
        <v>15</v>
      </c>
      <c r="M92" s="5">
        <v>2.98</v>
      </c>
      <c r="N92">
        <v>1</v>
      </c>
    </row>
    <row r="93" spans="1:14" x14ac:dyDescent="0.15">
      <c r="A93" s="2">
        <v>45349</v>
      </c>
      <c r="B93" s="3">
        <f t="shared" si="3"/>
        <v>2024</v>
      </c>
      <c r="C93" t="str">
        <f t="shared" si="4"/>
        <v>2023-2024</v>
      </c>
      <c r="D93" t="s">
        <v>147</v>
      </c>
      <c r="E93" t="s">
        <v>109</v>
      </c>
      <c r="F93" t="str">
        <f t="shared" si="5"/>
        <v>New South Wales</v>
      </c>
      <c r="G93" t="s">
        <v>10</v>
      </c>
      <c r="H93">
        <v>2480</v>
      </c>
      <c r="I93" t="s">
        <v>11</v>
      </c>
      <c r="J93" t="s">
        <v>68</v>
      </c>
      <c r="K93" t="s">
        <v>152</v>
      </c>
      <c r="L93" t="s">
        <v>13</v>
      </c>
      <c r="M93" s="5">
        <v>2.98</v>
      </c>
      <c r="N93">
        <v>1</v>
      </c>
    </row>
    <row r="94" spans="1:14" x14ac:dyDescent="0.15">
      <c r="A94" s="2">
        <v>45460</v>
      </c>
      <c r="B94" s="3">
        <f t="shared" si="3"/>
        <v>2024</v>
      </c>
      <c r="C94" t="str">
        <f t="shared" si="4"/>
        <v>2023-2024</v>
      </c>
      <c r="D94" t="s">
        <v>148</v>
      </c>
      <c r="E94" t="s">
        <v>103</v>
      </c>
      <c r="F94" t="str">
        <f t="shared" si="5"/>
        <v>Queensland</v>
      </c>
      <c r="G94" t="s">
        <v>35</v>
      </c>
      <c r="H94">
        <v>4509</v>
      </c>
      <c r="I94" t="s">
        <v>11</v>
      </c>
      <c r="J94" t="s">
        <v>104</v>
      </c>
      <c r="K94" t="s">
        <v>157</v>
      </c>
      <c r="L94" t="s">
        <v>22</v>
      </c>
      <c r="M94" s="5">
        <v>2.98</v>
      </c>
      <c r="N94">
        <v>1</v>
      </c>
    </row>
    <row r="95" spans="1:14" x14ac:dyDescent="0.15">
      <c r="A95" s="2">
        <v>45416</v>
      </c>
      <c r="B95" s="3">
        <f t="shared" si="3"/>
        <v>2024</v>
      </c>
      <c r="C95" t="str">
        <f t="shared" si="4"/>
        <v>2023-2024</v>
      </c>
      <c r="D95" t="s">
        <v>147</v>
      </c>
      <c r="E95" t="s">
        <v>65</v>
      </c>
      <c r="F95" t="str">
        <f t="shared" si="5"/>
        <v>New South Wales</v>
      </c>
      <c r="G95" t="s">
        <v>10</v>
      </c>
      <c r="H95">
        <v>2541</v>
      </c>
      <c r="I95" t="s">
        <v>11</v>
      </c>
      <c r="J95" t="s">
        <v>58</v>
      </c>
      <c r="K95" t="s">
        <v>157</v>
      </c>
      <c r="L95" t="s">
        <v>22</v>
      </c>
      <c r="M95" s="5">
        <v>2.98</v>
      </c>
      <c r="N95">
        <v>1</v>
      </c>
    </row>
    <row r="96" spans="1:14" x14ac:dyDescent="0.15">
      <c r="A96" s="2">
        <v>45589</v>
      </c>
      <c r="B96" s="3">
        <f t="shared" si="3"/>
        <v>2025</v>
      </c>
      <c r="C96" t="str">
        <f t="shared" si="4"/>
        <v>2024-2025</v>
      </c>
      <c r="D96" t="s">
        <v>147</v>
      </c>
      <c r="E96" t="s">
        <v>39</v>
      </c>
      <c r="F96" t="str">
        <f t="shared" si="5"/>
        <v>South Australia</v>
      </c>
      <c r="G96" t="s">
        <v>32</v>
      </c>
      <c r="H96">
        <v>5343</v>
      </c>
      <c r="I96" t="s">
        <v>11</v>
      </c>
      <c r="J96" t="s">
        <v>38</v>
      </c>
      <c r="K96" t="s">
        <v>156</v>
      </c>
      <c r="L96" t="s">
        <v>17</v>
      </c>
      <c r="M96" s="5">
        <v>2.99</v>
      </c>
      <c r="N96">
        <v>1</v>
      </c>
    </row>
    <row r="97" spans="1:14" x14ac:dyDescent="0.15">
      <c r="A97" s="2">
        <v>45364</v>
      </c>
      <c r="B97" s="3">
        <f t="shared" si="3"/>
        <v>2024</v>
      </c>
      <c r="C97" t="str">
        <f t="shared" si="4"/>
        <v>2023-2024</v>
      </c>
      <c r="D97" t="s">
        <v>147</v>
      </c>
      <c r="E97" t="s">
        <v>143</v>
      </c>
      <c r="F97" t="str">
        <f t="shared" si="5"/>
        <v>New South Wales</v>
      </c>
      <c r="G97" t="s">
        <v>10</v>
      </c>
      <c r="H97">
        <v>2154</v>
      </c>
      <c r="I97" t="s">
        <v>11</v>
      </c>
      <c r="J97" t="s">
        <v>27</v>
      </c>
      <c r="K97" t="s">
        <v>149</v>
      </c>
      <c r="L97" t="s">
        <v>15</v>
      </c>
      <c r="M97" s="5">
        <v>2.99</v>
      </c>
      <c r="N97">
        <v>1</v>
      </c>
    </row>
    <row r="98" spans="1:14" x14ac:dyDescent="0.15">
      <c r="A98" s="2">
        <v>45300</v>
      </c>
      <c r="B98" s="3">
        <f t="shared" si="3"/>
        <v>2024</v>
      </c>
      <c r="C98" t="str">
        <f t="shared" si="4"/>
        <v>2023-2024</v>
      </c>
      <c r="D98" t="s">
        <v>147</v>
      </c>
      <c r="E98" t="s">
        <v>136</v>
      </c>
      <c r="F98" t="str">
        <f t="shared" si="5"/>
        <v>Victoria</v>
      </c>
      <c r="G98" t="s">
        <v>45</v>
      </c>
      <c r="H98">
        <v>3175</v>
      </c>
      <c r="I98" t="s">
        <v>11</v>
      </c>
      <c r="J98" t="s">
        <v>63</v>
      </c>
      <c r="K98" t="s">
        <v>155</v>
      </c>
      <c r="L98" t="s">
        <v>20</v>
      </c>
      <c r="M98" s="5">
        <v>2.99</v>
      </c>
      <c r="N98">
        <v>1</v>
      </c>
    </row>
    <row r="99" spans="1:14" x14ac:dyDescent="0.15">
      <c r="A99" s="2">
        <v>45615</v>
      </c>
      <c r="B99" s="3">
        <f t="shared" si="3"/>
        <v>2025</v>
      </c>
      <c r="C99" t="str">
        <f t="shared" si="4"/>
        <v>2024-2025</v>
      </c>
      <c r="D99" t="s">
        <v>147</v>
      </c>
      <c r="E99" t="s">
        <v>41</v>
      </c>
      <c r="F99" t="str">
        <f t="shared" si="5"/>
        <v>New South Wales</v>
      </c>
      <c r="G99" t="s">
        <v>10</v>
      </c>
      <c r="H99">
        <v>2830</v>
      </c>
      <c r="I99" t="s">
        <v>11</v>
      </c>
      <c r="J99" t="s">
        <v>25</v>
      </c>
      <c r="K99" t="s">
        <v>19</v>
      </c>
      <c r="L99" t="s">
        <v>23</v>
      </c>
      <c r="M99" s="5">
        <v>2.99</v>
      </c>
      <c r="N99">
        <v>1</v>
      </c>
    </row>
    <row r="100" spans="1:14" x14ac:dyDescent="0.15">
      <c r="A100" s="2">
        <v>45380</v>
      </c>
      <c r="B100" s="3">
        <f t="shared" si="3"/>
        <v>2024</v>
      </c>
      <c r="C100" t="str">
        <f t="shared" si="4"/>
        <v>2023-2024</v>
      </c>
      <c r="D100" t="s">
        <v>147</v>
      </c>
      <c r="E100" t="s">
        <v>112</v>
      </c>
      <c r="F100" t="str">
        <f t="shared" si="5"/>
        <v>Victoria</v>
      </c>
      <c r="G100" t="s">
        <v>45</v>
      </c>
      <c r="H100">
        <v>3076</v>
      </c>
      <c r="I100" t="s">
        <v>11</v>
      </c>
      <c r="J100" t="s">
        <v>46</v>
      </c>
      <c r="K100" t="s">
        <v>155</v>
      </c>
      <c r="L100" t="s">
        <v>20</v>
      </c>
      <c r="M100" s="5">
        <v>2.99</v>
      </c>
      <c r="N100">
        <v>1</v>
      </c>
    </row>
    <row r="101" spans="1:14" x14ac:dyDescent="0.15">
      <c r="A101" s="2">
        <v>44971</v>
      </c>
      <c r="B101" s="3">
        <f t="shared" si="3"/>
        <v>2023</v>
      </c>
      <c r="C101" t="str">
        <f t="shared" si="4"/>
        <v>2022-2023</v>
      </c>
      <c r="D101" t="s">
        <v>147</v>
      </c>
      <c r="E101" t="s">
        <v>93</v>
      </c>
      <c r="F101" t="str">
        <f t="shared" si="5"/>
        <v>Western Australia</v>
      </c>
      <c r="G101" t="s">
        <v>48</v>
      </c>
      <c r="H101">
        <v>6112</v>
      </c>
      <c r="I101" t="s">
        <v>11</v>
      </c>
      <c r="J101" t="s">
        <v>94</v>
      </c>
      <c r="K101" t="s">
        <v>155</v>
      </c>
      <c r="L101" t="s">
        <v>20</v>
      </c>
      <c r="M101" s="5">
        <v>2.99</v>
      </c>
      <c r="N101">
        <v>1</v>
      </c>
    </row>
    <row r="102" spans="1:14" x14ac:dyDescent="0.15">
      <c r="A102" s="2">
        <v>45313</v>
      </c>
      <c r="B102" s="3">
        <f t="shared" si="3"/>
        <v>2024</v>
      </c>
      <c r="C102" t="str">
        <f t="shared" si="4"/>
        <v>2023-2024</v>
      </c>
      <c r="D102" t="s">
        <v>147</v>
      </c>
      <c r="E102" t="s">
        <v>145</v>
      </c>
      <c r="F102" t="str">
        <f t="shared" si="5"/>
        <v>New South Wales</v>
      </c>
      <c r="G102" t="s">
        <v>10</v>
      </c>
      <c r="H102">
        <v>2101</v>
      </c>
      <c r="I102" t="s">
        <v>11</v>
      </c>
      <c r="J102" t="s">
        <v>27</v>
      </c>
      <c r="K102" t="s">
        <v>154</v>
      </c>
      <c r="L102" t="s">
        <v>14</v>
      </c>
      <c r="M102" s="5">
        <v>2.99</v>
      </c>
      <c r="N102">
        <v>1</v>
      </c>
    </row>
    <row r="103" spans="1:14" x14ac:dyDescent="0.15">
      <c r="A103" s="2">
        <v>45320</v>
      </c>
      <c r="B103" s="3">
        <f t="shared" si="3"/>
        <v>2024</v>
      </c>
      <c r="C103" t="str">
        <f t="shared" si="4"/>
        <v>2023-2024</v>
      </c>
      <c r="D103" t="s">
        <v>147</v>
      </c>
      <c r="E103" t="s">
        <v>96</v>
      </c>
      <c r="F103" t="str">
        <f t="shared" si="5"/>
        <v>Western Australia</v>
      </c>
      <c r="G103" t="s">
        <v>48</v>
      </c>
      <c r="H103">
        <v>6330</v>
      </c>
      <c r="I103" t="s">
        <v>11</v>
      </c>
      <c r="J103" t="s">
        <v>94</v>
      </c>
      <c r="K103" t="s">
        <v>150</v>
      </c>
      <c r="L103" t="s">
        <v>18</v>
      </c>
      <c r="M103" s="5">
        <v>3</v>
      </c>
      <c r="N103">
        <v>1</v>
      </c>
    </row>
    <row r="104" spans="1:14" x14ac:dyDescent="0.15">
      <c r="A104" s="2">
        <v>45500</v>
      </c>
      <c r="B104" s="3">
        <f t="shared" si="3"/>
        <v>2025</v>
      </c>
      <c r="C104" t="str">
        <f t="shared" si="4"/>
        <v>2024-2025</v>
      </c>
      <c r="D104" t="s">
        <v>147</v>
      </c>
      <c r="E104" t="s">
        <v>124</v>
      </c>
      <c r="F104" t="str">
        <f t="shared" si="5"/>
        <v>New South Wales</v>
      </c>
      <c r="G104" t="s">
        <v>10</v>
      </c>
      <c r="H104">
        <v>2015</v>
      </c>
      <c r="I104" t="s">
        <v>11</v>
      </c>
      <c r="J104" t="s">
        <v>12</v>
      </c>
      <c r="K104" t="s">
        <v>153</v>
      </c>
      <c r="L104" t="s">
        <v>16</v>
      </c>
      <c r="M104" s="5">
        <v>3</v>
      </c>
      <c r="N104">
        <v>1</v>
      </c>
    </row>
    <row r="105" spans="1:14" x14ac:dyDescent="0.15">
      <c r="A105" s="2">
        <v>45207</v>
      </c>
      <c r="B105" s="3">
        <f t="shared" si="3"/>
        <v>2024</v>
      </c>
      <c r="C105" t="str">
        <f t="shared" si="4"/>
        <v>2023-2024</v>
      </c>
      <c r="D105" t="s">
        <v>147</v>
      </c>
      <c r="E105" t="s">
        <v>124</v>
      </c>
      <c r="F105" t="str">
        <f t="shared" si="5"/>
        <v>New South Wales</v>
      </c>
      <c r="G105" t="s">
        <v>10</v>
      </c>
      <c r="H105">
        <v>2015</v>
      </c>
      <c r="I105" t="s">
        <v>11</v>
      </c>
      <c r="J105" t="s">
        <v>12</v>
      </c>
      <c r="K105" t="s">
        <v>150</v>
      </c>
      <c r="L105" t="s">
        <v>18</v>
      </c>
      <c r="M105" s="5">
        <v>3</v>
      </c>
      <c r="N105">
        <v>1</v>
      </c>
    </row>
    <row r="106" spans="1:14" x14ac:dyDescent="0.15">
      <c r="A106" s="2">
        <v>45183</v>
      </c>
      <c r="B106" s="3">
        <f t="shared" si="3"/>
        <v>2024</v>
      </c>
      <c r="C106" t="str">
        <f t="shared" si="4"/>
        <v>2023-2024</v>
      </c>
      <c r="D106" t="s">
        <v>147</v>
      </c>
      <c r="E106" t="s">
        <v>124</v>
      </c>
      <c r="F106" t="str">
        <f t="shared" si="5"/>
        <v>New South Wales</v>
      </c>
      <c r="G106" t="s">
        <v>10</v>
      </c>
      <c r="H106">
        <v>2015</v>
      </c>
      <c r="I106" t="s">
        <v>11</v>
      </c>
      <c r="J106" t="s">
        <v>12</v>
      </c>
      <c r="K106" t="s">
        <v>155</v>
      </c>
      <c r="L106" t="s">
        <v>20</v>
      </c>
      <c r="M106" s="5">
        <v>3</v>
      </c>
      <c r="N106">
        <v>1</v>
      </c>
    </row>
    <row r="107" spans="1:14" x14ac:dyDescent="0.15">
      <c r="A107" s="2">
        <v>45616</v>
      </c>
      <c r="B107" s="3">
        <f t="shared" si="3"/>
        <v>2025</v>
      </c>
      <c r="C107" t="str">
        <f t="shared" si="4"/>
        <v>2024-2025</v>
      </c>
      <c r="D107" t="s">
        <v>147</v>
      </c>
      <c r="E107" t="s">
        <v>78</v>
      </c>
      <c r="F107" t="str">
        <f t="shared" si="5"/>
        <v>New South Wales</v>
      </c>
      <c r="G107" t="s">
        <v>10</v>
      </c>
      <c r="H107">
        <v>2350</v>
      </c>
      <c r="I107" t="s">
        <v>11</v>
      </c>
      <c r="J107" t="s">
        <v>68</v>
      </c>
      <c r="K107" t="s">
        <v>150</v>
      </c>
      <c r="L107" t="s">
        <v>18</v>
      </c>
      <c r="M107" s="5">
        <v>3</v>
      </c>
      <c r="N107">
        <v>1</v>
      </c>
    </row>
    <row r="108" spans="1:14" x14ac:dyDescent="0.15">
      <c r="A108" s="2">
        <v>45301</v>
      </c>
      <c r="B108" s="3">
        <f t="shared" si="3"/>
        <v>2024</v>
      </c>
      <c r="C108" t="str">
        <f t="shared" si="4"/>
        <v>2023-2024</v>
      </c>
      <c r="D108" t="s">
        <v>147</v>
      </c>
      <c r="E108" t="s">
        <v>127</v>
      </c>
      <c r="F108" t="str">
        <f t="shared" si="5"/>
        <v>New South Wales</v>
      </c>
      <c r="G108" t="s">
        <v>10</v>
      </c>
      <c r="H108">
        <v>2131</v>
      </c>
      <c r="I108" t="s">
        <v>11</v>
      </c>
      <c r="J108" t="s">
        <v>27</v>
      </c>
      <c r="K108" t="s">
        <v>153</v>
      </c>
      <c r="L108" t="s">
        <v>16</v>
      </c>
      <c r="M108" s="5">
        <v>3</v>
      </c>
      <c r="N108">
        <v>1</v>
      </c>
    </row>
    <row r="109" spans="1:14" x14ac:dyDescent="0.15">
      <c r="A109" s="2">
        <v>44986</v>
      </c>
      <c r="B109" s="3">
        <f t="shared" si="3"/>
        <v>2023</v>
      </c>
      <c r="C109" t="str">
        <f t="shared" si="4"/>
        <v>2022-2023</v>
      </c>
      <c r="D109" t="s">
        <v>147</v>
      </c>
      <c r="E109" t="s">
        <v>127</v>
      </c>
      <c r="F109" t="str">
        <f t="shared" si="5"/>
        <v>New South Wales</v>
      </c>
      <c r="G109" t="s">
        <v>10</v>
      </c>
      <c r="H109">
        <v>2131</v>
      </c>
      <c r="I109" t="s">
        <v>11</v>
      </c>
      <c r="J109" t="s">
        <v>27</v>
      </c>
      <c r="K109" t="s">
        <v>154</v>
      </c>
      <c r="L109" t="s">
        <v>14</v>
      </c>
      <c r="M109" s="5">
        <v>3</v>
      </c>
      <c r="N109">
        <v>1</v>
      </c>
    </row>
    <row r="110" spans="1:14" x14ac:dyDescent="0.15">
      <c r="A110" s="2">
        <v>45233</v>
      </c>
      <c r="B110" s="3">
        <f t="shared" si="3"/>
        <v>2024</v>
      </c>
      <c r="C110" t="str">
        <f t="shared" si="4"/>
        <v>2023-2024</v>
      </c>
      <c r="D110" t="s">
        <v>147</v>
      </c>
      <c r="E110" t="s">
        <v>127</v>
      </c>
      <c r="F110" t="str">
        <f t="shared" si="5"/>
        <v>New South Wales</v>
      </c>
      <c r="G110" t="s">
        <v>10</v>
      </c>
      <c r="H110">
        <v>2131</v>
      </c>
      <c r="I110" t="s">
        <v>11</v>
      </c>
      <c r="J110" t="s">
        <v>27</v>
      </c>
      <c r="K110" t="s">
        <v>149</v>
      </c>
      <c r="L110" t="s">
        <v>15</v>
      </c>
      <c r="M110" s="5">
        <v>3</v>
      </c>
      <c r="N110">
        <v>1</v>
      </c>
    </row>
    <row r="111" spans="1:14" x14ac:dyDescent="0.15">
      <c r="A111" s="2">
        <v>45367</v>
      </c>
      <c r="B111" s="3">
        <f t="shared" si="3"/>
        <v>2024</v>
      </c>
      <c r="C111" t="str">
        <f t="shared" si="4"/>
        <v>2023-2024</v>
      </c>
      <c r="D111" t="s">
        <v>147</v>
      </c>
      <c r="E111" t="s">
        <v>127</v>
      </c>
      <c r="F111" t="str">
        <f t="shared" si="5"/>
        <v>New South Wales</v>
      </c>
      <c r="G111" t="s">
        <v>10</v>
      </c>
      <c r="H111">
        <v>2131</v>
      </c>
      <c r="I111" t="s">
        <v>11</v>
      </c>
      <c r="J111" t="s">
        <v>27</v>
      </c>
      <c r="K111" t="s">
        <v>150</v>
      </c>
      <c r="L111" t="s">
        <v>18</v>
      </c>
      <c r="M111" s="5">
        <v>3</v>
      </c>
      <c r="N111">
        <v>1</v>
      </c>
    </row>
    <row r="112" spans="1:14" x14ac:dyDescent="0.15">
      <c r="A112" s="2">
        <v>45309</v>
      </c>
      <c r="B112" s="3">
        <f t="shared" si="3"/>
        <v>2024</v>
      </c>
      <c r="C112" t="str">
        <f t="shared" si="4"/>
        <v>2023-2024</v>
      </c>
      <c r="D112" t="s">
        <v>147</v>
      </c>
      <c r="E112" t="s">
        <v>85</v>
      </c>
      <c r="F112" t="str">
        <f t="shared" si="5"/>
        <v>Queensland</v>
      </c>
      <c r="G112" t="s">
        <v>35</v>
      </c>
      <c r="H112">
        <v>4883</v>
      </c>
      <c r="I112" t="s">
        <v>11</v>
      </c>
      <c r="J112" t="s">
        <v>36</v>
      </c>
      <c r="K112" t="s">
        <v>149</v>
      </c>
      <c r="L112" t="s">
        <v>15</v>
      </c>
      <c r="M112" s="5">
        <v>3</v>
      </c>
      <c r="N112">
        <v>1</v>
      </c>
    </row>
    <row r="113" spans="1:14" x14ac:dyDescent="0.15">
      <c r="A113" s="2">
        <v>45052</v>
      </c>
      <c r="B113" s="3">
        <f t="shared" si="3"/>
        <v>2023</v>
      </c>
      <c r="C113" t="str">
        <f t="shared" si="4"/>
        <v>2022-2023</v>
      </c>
      <c r="D113" t="s">
        <v>147</v>
      </c>
      <c r="E113" t="s">
        <v>107</v>
      </c>
      <c r="F113" t="str">
        <f t="shared" si="5"/>
        <v>Queensland</v>
      </c>
      <c r="G113" t="s">
        <v>35</v>
      </c>
      <c r="H113">
        <v>4220</v>
      </c>
      <c r="I113" t="s">
        <v>11</v>
      </c>
      <c r="J113" t="s">
        <v>104</v>
      </c>
      <c r="K113" t="s">
        <v>19</v>
      </c>
      <c r="L113" t="s">
        <v>23</v>
      </c>
      <c r="M113" s="5">
        <v>3</v>
      </c>
      <c r="N113">
        <v>1</v>
      </c>
    </row>
    <row r="114" spans="1:14" x14ac:dyDescent="0.15">
      <c r="A114" s="2">
        <v>45015</v>
      </c>
      <c r="B114" s="3">
        <f t="shared" si="3"/>
        <v>2023</v>
      </c>
      <c r="C114" t="str">
        <f t="shared" si="4"/>
        <v>2022-2023</v>
      </c>
      <c r="D114" t="s">
        <v>147</v>
      </c>
      <c r="E114" t="s">
        <v>115</v>
      </c>
      <c r="F114" t="str">
        <f t="shared" si="5"/>
        <v>Western Australia</v>
      </c>
      <c r="G114" t="s">
        <v>48</v>
      </c>
      <c r="H114">
        <v>6280</v>
      </c>
      <c r="I114" t="s">
        <v>11</v>
      </c>
      <c r="J114" t="s">
        <v>94</v>
      </c>
      <c r="K114" t="s">
        <v>154</v>
      </c>
      <c r="L114" t="s">
        <v>14</v>
      </c>
      <c r="M114" s="5">
        <v>3</v>
      </c>
      <c r="N114">
        <v>1</v>
      </c>
    </row>
    <row r="115" spans="1:14" x14ac:dyDescent="0.15">
      <c r="A115" s="2">
        <v>45332</v>
      </c>
      <c r="B115" s="3">
        <f t="shared" si="3"/>
        <v>2024</v>
      </c>
      <c r="C115" t="str">
        <f t="shared" si="4"/>
        <v>2023-2024</v>
      </c>
      <c r="D115" t="s">
        <v>147</v>
      </c>
      <c r="E115" t="s">
        <v>102</v>
      </c>
      <c r="F115" t="str">
        <f t="shared" si="5"/>
        <v>Queensland</v>
      </c>
      <c r="G115" t="s">
        <v>35</v>
      </c>
      <c r="H115">
        <v>4870</v>
      </c>
      <c r="I115" t="s">
        <v>11</v>
      </c>
      <c r="J115" t="s">
        <v>36</v>
      </c>
      <c r="K115" t="s">
        <v>156</v>
      </c>
      <c r="L115" t="s">
        <v>17</v>
      </c>
      <c r="M115" s="5">
        <v>3</v>
      </c>
      <c r="N115">
        <v>1</v>
      </c>
    </row>
    <row r="116" spans="1:14" x14ac:dyDescent="0.15">
      <c r="A116" s="2">
        <v>45515</v>
      </c>
      <c r="B116" s="3">
        <f t="shared" si="3"/>
        <v>2025</v>
      </c>
      <c r="C116" t="str">
        <f t="shared" si="4"/>
        <v>2024-2025</v>
      </c>
      <c r="D116" t="s">
        <v>147</v>
      </c>
      <c r="E116" t="s">
        <v>126</v>
      </c>
      <c r="F116" t="str">
        <f t="shared" si="5"/>
        <v>Queensland</v>
      </c>
      <c r="G116" t="s">
        <v>35</v>
      </c>
      <c r="H116">
        <v>4551</v>
      </c>
      <c r="I116" t="s">
        <v>11</v>
      </c>
      <c r="J116" t="s">
        <v>120</v>
      </c>
      <c r="K116" t="s">
        <v>154</v>
      </c>
      <c r="L116" t="s">
        <v>14</v>
      </c>
      <c r="M116" s="5">
        <v>3</v>
      </c>
      <c r="N116">
        <v>1</v>
      </c>
    </row>
    <row r="117" spans="1:14" x14ac:dyDescent="0.15">
      <c r="A117" s="2">
        <v>45142</v>
      </c>
      <c r="B117" s="3">
        <f t="shared" si="3"/>
        <v>2024</v>
      </c>
      <c r="C117" t="str">
        <f t="shared" si="4"/>
        <v>2023-2024</v>
      </c>
      <c r="D117" t="s">
        <v>147</v>
      </c>
      <c r="E117" t="s">
        <v>28</v>
      </c>
      <c r="F117" t="str">
        <f t="shared" si="5"/>
        <v>Northern Territory</v>
      </c>
      <c r="G117" t="s">
        <v>29</v>
      </c>
      <c r="H117">
        <v>800</v>
      </c>
      <c r="I117" t="s">
        <v>11</v>
      </c>
      <c r="J117" t="s">
        <v>30</v>
      </c>
      <c r="K117" t="s">
        <v>154</v>
      </c>
      <c r="L117" t="s">
        <v>14</v>
      </c>
      <c r="M117" s="5">
        <v>3</v>
      </c>
      <c r="N117">
        <v>1</v>
      </c>
    </row>
    <row r="118" spans="1:14" x14ac:dyDescent="0.15">
      <c r="A118" s="2">
        <v>45420</v>
      </c>
      <c r="B118" s="3">
        <f t="shared" si="3"/>
        <v>2024</v>
      </c>
      <c r="C118" t="str">
        <f t="shared" si="4"/>
        <v>2023-2024</v>
      </c>
      <c r="D118" t="s">
        <v>147</v>
      </c>
      <c r="E118" t="s">
        <v>28</v>
      </c>
      <c r="F118" t="str">
        <f t="shared" si="5"/>
        <v>Northern Territory</v>
      </c>
      <c r="G118" t="s">
        <v>29</v>
      </c>
      <c r="H118">
        <v>800</v>
      </c>
      <c r="I118" t="s">
        <v>11</v>
      </c>
      <c r="J118" t="s">
        <v>30</v>
      </c>
      <c r="K118" t="s">
        <v>150</v>
      </c>
      <c r="L118" t="s">
        <v>18</v>
      </c>
      <c r="M118" s="5">
        <v>3</v>
      </c>
      <c r="N118">
        <v>1</v>
      </c>
    </row>
    <row r="119" spans="1:14" x14ac:dyDescent="0.15">
      <c r="A119" s="2">
        <v>45592</v>
      </c>
      <c r="B119" s="3">
        <f t="shared" si="3"/>
        <v>2025</v>
      </c>
      <c r="C119" t="str">
        <f t="shared" si="4"/>
        <v>2024-2025</v>
      </c>
      <c r="D119" t="s">
        <v>147</v>
      </c>
      <c r="E119" t="s">
        <v>41</v>
      </c>
      <c r="F119" t="str">
        <f t="shared" si="5"/>
        <v>New South Wales</v>
      </c>
      <c r="G119" t="s">
        <v>10</v>
      </c>
      <c r="H119">
        <v>2830</v>
      </c>
      <c r="I119" t="s">
        <v>11</v>
      </c>
      <c r="J119" t="s">
        <v>25</v>
      </c>
      <c r="K119" t="s">
        <v>154</v>
      </c>
      <c r="L119" t="s">
        <v>14</v>
      </c>
      <c r="M119" s="5">
        <v>3</v>
      </c>
      <c r="N119">
        <v>1</v>
      </c>
    </row>
    <row r="120" spans="1:14" x14ac:dyDescent="0.15">
      <c r="A120" s="2">
        <v>45341</v>
      </c>
      <c r="B120" s="3">
        <f t="shared" si="3"/>
        <v>2024</v>
      </c>
      <c r="C120" t="str">
        <f t="shared" si="4"/>
        <v>2023-2024</v>
      </c>
      <c r="D120" t="s">
        <v>147</v>
      </c>
      <c r="E120" t="s">
        <v>118</v>
      </c>
      <c r="F120" t="str">
        <f t="shared" si="5"/>
        <v>New South Wales</v>
      </c>
      <c r="G120" t="s">
        <v>10</v>
      </c>
      <c r="H120">
        <v>2158</v>
      </c>
      <c r="I120" t="s">
        <v>11</v>
      </c>
      <c r="J120" t="s">
        <v>27</v>
      </c>
      <c r="K120" t="s">
        <v>154</v>
      </c>
      <c r="L120" t="s">
        <v>14</v>
      </c>
      <c r="M120" s="5">
        <v>3</v>
      </c>
      <c r="N120">
        <v>1</v>
      </c>
    </row>
    <row r="121" spans="1:14" x14ac:dyDescent="0.15">
      <c r="A121" s="2">
        <v>45244</v>
      </c>
      <c r="B121" s="3">
        <f t="shared" si="3"/>
        <v>2024</v>
      </c>
      <c r="C121" t="str">
        <f t="shared" si="4"/>
        <v>2023-2024</v>
      </c>
      <c r="D121" t="s">
        <v>148</v>
      </c>
      <c r="E121" t="s">
        <v>114</v>
      </c>
      <c r="F121" t="str">
        <f t="shared" si="5"/>
        <v>Victoria</v>
      </c>
      <c r="G121" t="s">
        <v>45</v>
      </c>
      <c r="H121">
        <v>3551</v>
      </c>
      <c r="I121" t="s">
        <v>11</v>
      </c>
      <c r="J121" t="s">
        <v>60</v>
      </c>
      <c r="K121" t="s">
        <v>153</v>
      </c>
      <c r="L121" t="s">
        <v>16</v>
      </c>
      <c r="M121" s="5">
        <v>3</v>
      </c>
      <c r="N121">
        <v>1</v>
      </c>
    </row>
    <row r="122" spans="1:14" x14ac:dyDescent="0.15">
      <c r="A122" s="2">
        <v>45569</v>
      </c>
      <c r="B122" s="3">
        <f t="shared" si="3"/>
        <v>2025</v>
      </c>
      <c r="C122" t="str">
        <f t="shared" si="4"/>
        <v>2024-2025</v>
      </c>
      <c r="D122" t="s">
        <v>147</v>
      </c>
      <c r="E122" t="s">
        <v>64</v>
      </c>
      <c r="F122" t="str">
        <f t="shared" si="5"/>
        <v>Victoria</v>
      </c>
      <c r="G122" t="s">
        <v>45</v>
      </c>
      <c r="H122">
        <v>3199</v>
      </c>
      <c r="I122" t="s">
        <v>11</v>
      </c>
      <c r="J122" t="s">
        <v>63</v>
      </c>
      <c r="K122" t="s">
        <v>154</v>
      </c>
      <c r="L122" t="s">
        <v>14</v>
      </c>
      <c r="M122" s="5">
        <v>3</v>
      </c>
      <c r="N122">
        <v>1</v>
      </c>
    </row>
    <row r="123" spans="1:14" x14ac:dyDescent="0.15">
      <c r="A123" s="2">
        <v>45506</v>
      </c>
      <c r="B123" s="3">
        <f t="shared" si="3"/>
        <v>2025</v>
      </c>
      <c r="C123" t="str">
        <f t="shared" si="4"/>
        <v>2024-2025</v>
      </c>
      <c r="D123" t="s">
        <v>147</v>
      </c>
      <c r="E123" t="s">
        <v>64</v>
      </c>
      <c r="F123" t="str">
        <f t="shared" si="5"/>
        <v>Victoria</v>
      </c>
      <c r="G123" t="s">
        <v>45</v>
      </c>
      <c r="H123">
        <v>3199</v>
      </c>
      <c r="I123" t="s">
        <v>11</v>
      </c>
      <c r="J123" t="s">
        <v>63</v>
      </c>
      <c r="K123" t="s">
        <v>150</v>
      </c>
      <c r="L123" t="s">
        <v>18</v>
      </c>
      <c r="M123" s="5">
        <v>3</v>
      </c>
      <c r="N123">
        <v>1</v>
      </c>
    </row>
    <row r="124" spans="1:14" x14ac:dyDescent="0.15">
      <c r="A124" s="2">
        <v>45018</v>
      </c>
      <c r="B124" s="3">
        <f t="shared" si="3"/>
        <v>2023</v>
      </c>
      <c r="C124" t="str">
        <f t="shared" si="4"/>
        <v>2022-2023</v>
      </c>
      <c r="D124" t="s">
        <v>147</v>
      </c>
      <c r="E124" t="s">
        <v>125</v>
      </c>
      <c r="F124" t="str">
        <f t="shared" si="5"/>
        <v>Victoria</v>
      </c>
      <c r="G124" t="s">
        <v>45</v>
      </c>
      <c r="H124">
        <v>3400</v>
      </c>
      <c r="I124" t="s">
        <v>11</v>
      </c>
      <c r="J124" t="s">
        <v>60</v>
      </c>
      <c r="K124" t="s">
        <v>19</v>
      </c>
      <c r="L124" t="s">
        <v>23</v>
      </c>
      <c r="M124" s="5">
        <v>3</v>
      </c>
      <c r="N124">
        <v>1</v>
      </c>
    </row>
    <row r="125" spans="1:14" x14ac:dyDescent="0.15">
      <c r="A125" s="2">
        <v>45265</v>
      </c>
      <c r="B125" s="3">
        <f t="shared" si="3"/>
        <v>2024</v>
      </c>
      <c r="C125" t="str">
        <f t="shared" si="4"/>
        <v>2023-2024</v>
      </c>
      <c r="D125" t="s">
        <v>147</v>
      </c>
      <c r="E125" t="s">
        <v>92</v>
      </c>
      <c r="F125" t="str">
        <f t="shared" si="5"/>
        <v>Queensland</v>
      </c>
      <c r="G125" t="s">
        <v>35</v>
      </c>
      <c r="H125">
        <v>4068</v>
      </c>
      <c r="I125" t="s">
        <v>11</v>
      </c>
      <c r="J125" t="s">
        <v>43</v>
      </c>
      <c r="K125" t="s">
        <v>153</v>
      </c>
      <c r="L125" t="s">
        <v>16</v>
      </c>
      <c r="M125" s="5">
        <v>3</v>
      </c>
      <c r="N125">
        <v>1</v>
      </c>
    </row>
    <row r="126" spans="1:14" x14ac:dyDescent="0.15">
      <c r="A126" s="2">
        <v>45637</v>
      </c>
      <c r="B126" s="3">
        <f t="shared" si="3"/>
        <v>2025</v>
      </c>
      <c r="C126" t="str">
        <f t="shared" si="4"/>
        <v>2024-2025</v>
      </c>
      <c r="D126" t="s">
        <v>147</v>
      </c>
      <c r="E126" t="s">
        <v>128</v>
      </c>
      <c r="F126" t="str">
        <f t="shared" si="5"/>
        <v>Western Australia</v>
      </c>
      <c r="G126" t="s">
        <v>48</v>
      </c>
      <c r="H126">
        <v>6027</v>
      </c>
      <c r="I126" t="s">
        <v>11</v>
      </c>
      <c r="J126" t="s">
        <v>49</v>
      </c>
      <c r="K126" t="s">
        <v>154</v>
      </c>
      <c r="L126" t="s">
        <v>14</v>
      </c>
      <c r="M126" s="5">
        <v>3</v>
      </c>
      <c r="N126">
        <v>1</v>
      </c>
    </row>
    <row r="127" spans="1:14" x14ac:dyDescent="0.15">
      <c r="A127" s="2">
        <v>45187</v>
      </c>
      <c r="B127" s="3">
        <f t="shared" si="3"/>
        <v>2024</v>
      </c>
      <c r="C127" t="str">
        <f t="shared" si="4"/>
        <v>2023-2024</v>
      </c>
      <c r="D127" t="s">
        <v>147</v>
      </c>
      <c r="E127" t="s">
        <v>84</v>
      </c>
      <c r="F127" t="str">
        <f t="shared" si="5"/>
        <v>Queensland</v>
      </c>
      <c r="G127" t="s">
        <v>35</v>
      </c>
      <c r="H127">
        <v>4740</v>
      </c>
      <c r="I127" t="s">
        <v>11</v>
      </c>
      <c r="J127" t="s">
        <v>51</v>
      </c>
      <c r="K127" t="s">
        <v>149</v>
      </c>
      <c r="L127" t="s">
        <v>15</v>
      </c>
      <c r="M127" s="5">
        <v>3</v>
      </c>
      <c r="N127">
        <v>1</v>
      </c>
    </row>
    <row r="128" spans="1:14" x14ac:dyDescent="0.15">
      <c r="A128" s="2">
        <v>45030</v>
      </c>
      <c r="B128" s="3">
        <f t="shared" si="3"/>
        <v>2023</v>
      </c>
      <c r="C128" t="str">
        <f t="shared" si="4"/>
        <v>2022-2023</v>
      </c>
      <c r="D128" t="s">
        <v>147</v>
      </c>
      <c r="E128" t="s">
        <v>74</v>
      </c>
      <c r="F128" t="str">
        <f t="shared" si="5"/>
        <v>South Australia</v>
      </c>
      <c r="G128" t="s">
        <v>32</v>
      </c>
      <c r="H128">
        <v>5043</v>
      </c>
      <c r="I128" t="s">
        <v>11</v>
      </c>
      <c r="J128" t="s">
        <v>33</v>
      </c>
      <c r="K128" t="s">
        <v>150</v>
      </c>
      <c r="L128" t="s">
        <v>18</v>
      </c>
      <c r="M128" s="5">
        <v>3</v>
      </c>
      <c r="N128">
        <v>1</v>
      </c>
    </row>
    <row r="129" spans="1:14" x14ac:dyDescent="0.15">
      <c r="A129" s="2">
        <v>45593</v>
      </c>
      <c r="B129" s="3">
        <f t="shared" si="3"/>
        <v>2025</v>
      </c>
      <c r="C129" t="str">
        <f t="shared" si="4"/>
        <v>2024-2025</v>
      </c>
      <c r="D129" t="s">
        <v>147</v>
      </c>
      <c r="E129" t="s">
        <v>47</v>
      </c>
      <c r="F129" t="str">
        <f t="shared" si="5"/>
        <v>Western Australia</v>
      </c>
      <c r="G129" t="s">
        <v>48</v>
      </c>
      <c r="H129">
        <v>6030</v>
      </c>
      <c r="I129" t="s">
        <v>11</v>
      </c>
      <c r="J129" t="s">
        <v>49</v>
      </c>
      <c r="K129" t="s">
        <v>153</v>
      </c>
      <c r="L129" t="s">
        <v>16</v>
      </c>
      <c r="M129" s="5">
        <v>3</v>
      </c>
      <c r="N129">
        <v>1</v>
      </c>
    </row>
    <row r="130" spans="1:14" x14ac:dyDescent="0.15">
      <c r="A130" s="2">
        <v>45656</v>
      </c>
      <c r="B130" s="3">
        <f t="shared" ref="B130:B193" si="6">IF(MONTH(A130)&gt;=7,YEAR(A130)+1,YEAR(A130))</f>
        <v>2025</v>
      </c>
      <c r="C130" t="str">
        <f t="shared" ref="C130:C193" si="7">IF(MONTH(A130) &gt;= 7, YEAR(A130) &amp; "-" &amp; YEAR(A130) + 1, YEAR(A130) - 1 &amp; "-" &amp; YEAR(A130))</f>
        <v>2024-2025</v>
      </c>
      <c r="D130" t="s">
        <v>148</v>
      </c>
      <c r="E130" t="s">
        <v>47</v>
      </c>
      <c r="F130" t="str">
        <f t="shared" ref="F130:F193" si="8">IF(G130="WA","Western Australia",
IF(G130="NSW","New South Wales",
IF(G130="QLD","Queensland",
IF(G130="VIC","Victoria",
IF(G130="TAS","Tasmania",
IF(G130="SA","South Australia",
IF(G130="NT","Northern Territory",
IF(G130="ACT","Australian Capital Territory",G130))))))))</f>
        <v>Western Australia</v>
      </c>
      <c r="G130" t="s">
        <v>48</v>
      </c>
      <c r="H130">
        <v>6030</v>
      </c>
      <c r="I130" t="s">
        <v>11</v>
      </c>
      <c r="J130" t="s">
        <v>49</v>
      </c>
      <c r="K130" t="s">
        <v>19</v>
      </c>
      <c r="L130" t="s">
        <v>23</v>
      </c>
      <c r="M130" s="5">
        <v>3</v>
      </c>
      <c r="N130">
        <v>1</v>
      </c>
    </row>
    <row r="131" spans="1:14" x14ac:dyDescent="0.15">
      <c r="A131" s="2">
        <v>45584</v>
      </c>
      <c r="B131" s="3">
        <f t="shared" si="6"/>
        <v>2025</v>
      </c>
      <c r="C131" t="str">
        <f t="shared" si="7"/>
        <v>2024-2025</v>
      </c>
      <c r="D131" t="s">
        <v>147</v>
      </c>
      <c r="E131" t="s">
        <v>95</v>
      </c>
      <c r="F131" t="str">
        <f t="shared" si="8"/>
        <v>Victoria</v>
      </c>
      <c r="G131" t="s">
        <v>45</v>
      </c>
      <c r="H131">
        <v>3931</v>
      </c>
      <c r="I131" t="s">
        <v>11</v>
      </c>
      <c r="J131" t="s">
        <v>55</v>
      </c>
      <c r="K131" t="s">
        <v>154</v>
      </c>
      <c r="L131" t="s">
        <v>14</v>
      </c>
      <c r="M131" s="5">
        <v>3</v>
      </c>
      <c r="N131">
        <v>1</v>
      </c>
    </row>
    <row r="132" spans="1:14" x14ac:dyDescent="0.15">
      <c r="A132" s="2">
        <v>45284</v>
      </c>
      <c r="B132" s="3">
        <f t="shared" si="6"/>
        <v>2024</v>
      </c>
      <c r="C132" t="str">
        <f t="shared" si="7"/>
        <v>2023-2024</v>
      </c>
      <c r="D132" t="s">
        <v>147</v>
      </c>
      <c r="E132" t="s">
        <v>95</v>
      </c>
      <c r="F132" t="str">
        <f t="shared" si="8"/>
        <v>Victoria</v>
      </c>
      <c r="G132" t="s">
        <v>45</v>
      </c>
      <c r="H132">
        <v>3931</v>
      </c>
      <c r="I132" t="s">
        <v>11</v>
      </c>
      <c r="J132" t="s">
        <v>55</v>
      </c>
      <c r="K132" t="s">
        <v>149</v>
      </c>
      <c r="L132" t="s">
        <v>15</v>
      </c>
      <c r="M132" s="5">
        <v>3</v>
      </c>
      <c r="N132">
        <v>1</v>
      </c>
    </row>
    <row r="133" spans="1:14" x14ac:dyDescent="0.15">
      <c r="A133" s="2">
        <v>44950</v>
      </c>
      <c r="B133" s="3">
        <f t="shared" si="6"/>
        <v>2023</v>
      </c>
      <c r="C133" t="str">
        <f t="shared" si="7"/>
        <v>2022-2023</v>
      </c>
      <c r="D133" t="s">
        <v>147</v>
      </c>
      <c r="E133" t="s">
        <v>134</v>
      </c>
      <c r="F133" t="str">
        <f t="shared" si="8"/>
        <v>Queensland</v>
      </c>
      <c r="G133" t="s">
        <v>35</v>
      </c>
      <c r="H133">
        <v>4825</v>
      </c>
      <c r="I133" t="s">
        <v>11</v>
      </c>
      <c r="J133" t="s">
        <v>36</v>
      </c>
      <c r="K133" t="s">
        <v>155</v>
      </c>
      <c r="L133" t="s">
        <v>20</v>
      </c>
      <c r="M133" s="5">
        <v>3</v>
      </c>
      <c r="N133">
        <v>1</v>
      </c>
    </row>
    <row r="134" spans="1:14" x14ac:dyDescent="0.15">
      <c r="A134" s="2">
        <v>45490</v>
      </c>
      <c r="B134" s="3">
        <f t="shared" si="6"/>
        <v>2025</v>
      </c>
      <c r="C134" t="str">
        <f t="shared" si="7"/>
        <v>2024-2025</v>
      </c>
      <c r="D134" t="s">
        <v>147</v>
      </c>
      <c r="E134" t="s">
        <v>134</v>
      </c>
      <c r="F134" t="str">
        <f t="shared" si="8"/>
        <v>Queensland</v>
      </c>
      <c r="G134" t="s">
        <v>35</v>
      </c>
      <c r="H134">
        <v>4825</v>
      </c>
      <c r="I134" t="s">
        <v>11</v>
      </c>
      <c r="J134" t="s">
        <v>36</v>
      </c>
      <c r="K134" t="s">
        <v>154</v>
      </c>
      <c r="L134" t="s">
        <v>14</v>
      </c>
      <c r="M134" s="5">
        <v>3</v>
      </c>
      <c r="N134">
        <v>1</v>
      </c>
    </row>
    <row r="135" spans="1:14" x14ac:dyDescent="0.15">
      <c r="A135" s="2">
        <v>44983</v>
      </c>
      <c r="B135" s="3">
        <f t="shared" si="6"/>
        <v>2023</v>
      </c>
      <c r="C135" t="str">
        <f t="shared" si="7"/>
        <v>2022-2023</v>
      </c>
      <c r="D135" t="s">
        <v>148</v>
      </c>
      <c r="E135" t="s">
        <v>103</v>
      </c>
      <c r="F135" t="str">
        <f t="shared" si="8"/>
        <v>Queensland</v>
      </c>
      <c r="G135" t="s">
        <v>35</v>
      </c>
      <c r="H135">
        <v>4509</v>
      </c>
      <c r="I135" t="s">
        <v>11</v>
      </c>
      <c r="J135" t="s">
        <v>104</v>
      </c>
      <c r="K135" t="s">
        <v>153</v>
      </c>
      <c r="L135" t="s">
        <v>16</v>
      </c>
      <c r="M135" s="5">
        <v>3</v>
      </c>
      <c r="N135">
        <v>1</v>
      </c>
    </row>
    <row r="136" spans="1:14" x14ac:dyDescent="0.15">
      <c r="A136" s="2">
        <v>45285</v>
      </c>
      <c r="B136" s="3">
        <f t="shared" si="6"/>
        <v>2024</v>
      </c>
      <c r="C136" t="str">
        <f t="shared" si="7"/>
        <v>2023-2024</v>
      </c>
      <c r="D136" t="s">
        <v>147</v>
      </c>
      <c r="E136" t="s">
        <v>83</v>
      </c>
      <c r="F136" t="str">
        <f t="shared" si="8"/>
        <v>New South Wales</v>
      </c>
      <c r="G136" t="s">
        <v>10</v>
      </c>
      <c r="H136">
        <v>2750</v>
      </c>
      <c r="I136" t="s">
        <v>11</v>
      </c>
      <c r="J136" t="s">
        <v>25</v>
      </c>
      <c r="K136" t="s">
        <v>154</v>
      </c>
      <c r="L136" t="s">
        <v>14</v>
      </c>
      <c r="M136" s="5">
        <v>3</v>
      </c>
      <c r="N136">
        <v>1</v>
      </c>
    </row>
    <row r="137" spans="1:14" x14ac:dyDescent="0.15">
      <c r="A137" s="2">
        <v>45074</v>
      </c>
      <c r="B137" s="3">
        <f t="shared" si="6"/>
        <v>2023</v>
      </c>
      <c r="C137" t="str">
        <f t="shared" si="7"/>
        <v>2022-2023</v>
      </c>
      <c r="D137" t="s">
        <v>148</v>
      </c>
      <c r="E137" t="s">
        <v>37</v>
      </c>
      <c r="F137" t="str">
        <f t="shared" si="8"/>
        <v>South Australia</v>
      </c>
      <c r="G137" t="s">
        <v>32</v>
      </c>
      <c r="H137">
        <v>5607</v>
      </c>
      <c r="I137" t="s">
        <v>11</v>
      </c>
      <c r="J137" t="s">
        <v>38</v>
      </c>
      <c r="K137" t="s">
        <v>152</v>
      </c>
      <c r="L137" t="s">
        <v>13</v>
      </c>
      <c r="M137" s="5">
        <v>3</v>
      </c>
      <c r="N137">
        <v>1</v>
      </c>
    </row>
    <row r="138" spans="1:14" x14ac:dyDescent="0.15">
      <c r="A138" s="2">
        <v>44952</v>
      </c>
      <c r="B138" s="3">
        <f t="shared" si="6"/>
        <v>2023</v>
      </c>
      <c r="C138" t="str">
        <f t="shared" si="7"/>
        <v>2022-2023</v>
      </c>
      <c r="D138" t="s">
        <v>147</v>
      </c>
      <c r="E138" t="s">
        <v>62</v>
      </c>
      <c r="F138" t="str">
        <f t="shared" si="8"/>
        <v>Victoria</v>
      </c>
      <c r="G138" t="s">
        <v>45</v>
      </c>
      <c r="H138">
        <v>3134</v>
      </c>
      <c r="I138" t="s">
        <v>11</v>
      </c>
      <c r="J138" t="s">
        <v>63</v>
      </c>
      <c r="K138" t="s">
        <v>154</v>
      </c>
      <c r="L138" t="s">
        <v>14</v>
      </c>
      <c r="M138" s="5">
        <v>3</v>
      </c>
      <c r="N138">
        <v>1</v>
      </c>
    </row>
    <row r="139" spans="1:14" x14ac:dyDescent="0.15">
      <c r="A139" s="2">
        <v>44966</v>
      </c>
      <c r="B139" s="3">
        <f t="shared" si="6"/>
        <v>2023</v>
      </c>
      <c r="C139" t="str">
        <f t="shared" si="7"/>
        <v>2022-2023</v>
      </c>
      <c r="D139" t="s">
        <v>147</v>
      </c>
      <c r="E139" t="s">
        <v>42</v>
      </c>
      <c r="F139" t="str">
        <f t="shared" si="8"/>
        <v>Queensland</v>
      </c>
      <c r="G139" t="s">
        <v>35</v>
      </c>
      <c r="H139">
        <v>4053</v>
      </c>
      <c r="I139" t="s">
        <v>11</v>
      </c>
      <c r="J139" t="s">
        <v>43</v>
      </c>
      <c r="K139" t="s">
        <v>150</v>
      </c>
      <c r="L139" t="s">
        <v>18</v>
      </c>
      <c r="M139" s="5">
        <v>3</v>
      </c>
      <c r="N139">
        <v>1</v>
      </c>
    </row>
    <row r="140" spans="1:14" x14ac:dyDescent="0.15">
      <c r="A140" s="2">
        <v>45184</v>
      </c>
      <c r="B140" s="3">
        <f t="shared" si="6"/>
        <v>2024</v>
      </c>
      <c r="C140" t="str">
        <f t="shared" si="7"/>
        <v>2023-2024</v>
      </c>
      <c r="D140" t="s">
        <v>147</v>
      </c>
      <c r="E140" t="s">
        <v>98</v>
      </c>
      <c r="F140" t="str">
        <f t="shared" si="8"/>
        <v>Victoria</v>
      </c>
      <c r="G140" t="s">
        <v>45</v>
      </c>
      <c r="H140">
        <v>3429</v>
      </c>
      <c r="I140" t="s">
        <v>11</v>
      </c>
      <c r="J140" t="s">
        <v>60</v>
      </c>
      <c r="K140" t="s">
        <v>154</v>
      </c>
      <c r="L140" t="s">
        <v>14</v>
      </c>
      <c r="M140" s="5">
        <v>3</v>
      </c>
      <c r="N140">
        <v>1</v>
      </c>
    </row>
    <row r="141" spans="1:14" x14ac:dyDescent="0.15">
      <c r="A141" s="2">
        <v>44944</v>
      </c>
      <c r="B141" s="3">
        <f t="shared" si="6"/>
        <v>2023</v>
      </c>
      <c r="C141" t="str">
        <f t="shared" si="7"/>
        <v>2022-2023</v>
      </c>
      <c r="D141" t="s">
        <v>147</v>
      </c>
      <c r="E141" t="s">
        <v>111</v>
      </c>
      <c r="F141" t="str">
        <f t="shared" si="8"/>
        <v>New South Wales</v>
      </c>
      <c r="G141" t="s">
        <v>10</v>
      </c>
      <c r="H141">
        <v>2120</v>
      </c>
      <c r="I141" t="s">
        <v>11</v>
      </c>
      <c r="J141" t="s">
        <v>27</v>
      </c>
      <c r="K141" t="s">
        <v>154</v>
      </c>
      <c r="L141" t="s">
        <v>14</v>
      </c>
      <c r="M141" s="5">
        <v>3</v>
      </c>
      <c r="N141">
        <v>1</v>
      </c>
    </row>
    <row r="142" spans="1:14" x14ac:dyDescent="0.15">
      <c r="A142" s="2">
        <v>45386</v>
      </c>
      <c r="B142" s="3">
        <f t="shared" si="6"/>
        <v>2024</v>
      </c>
      <c r="C142" t="str">
        <f t="shared" si="7"/>
        <v>2023-2024</v>
      </c>
      <c r="D142" t="s">
        <v>147</v>
      </c>
      <c r="E142" t="s">
        <v>82</v>
      </c>
      <c r="F142" t="str">
        <f t="shared" si="8"/>
        <v>Queensland</v>
      </c>
      <c r="G142" t="s">
        <v>35</v>
      </c>
      <c r="H142">
        <v>4012</v>
      </c>
      <c r="I142" t="s">
        <v>11</v>
      </c>
      <c r="J142" t="s">
        <v>43</v>
      </c>
      <c r="K142" t="s">
        <v>155</v>
      </c>
      <c r="L142" t="s">
        <v>20</v>
      </c>
      <c r="M142" s="5">
        <v>3</v>
      </c>
      <c r="N142">
        <v>1</v>
      </c>
    </row>
    <row r="143" spans="1:14" x14ac:dyDescent="0.15">
      <c r="A143" s="2">
        <v>45174</v>
      </c>
      <c r="B143" s="3">
        <f t="shared" si="6"/>
        <v>2024</v>
      </c>
      <c r="C143" t="str">
        <f t="shared" si="7"/>
        <v>2023-2024</v>
      </c>
      <c r="D143" t="s">
        <v>147</v>
      </c>
      <c r="E143" t="s">
        <v>81</v>
      </c>
      <c r="F143" t="str">
        <f t="shared" si="8"/>
        <v>New South Wales</v>
      </c>
      <c r="G143" t="s">
        <v>10</v>
      </c>
      <c r="H143">
        <v>2485</v>
      </c>
      <c r="I143" t="s">
        <v>11</v>
      </c>
      <c r="J143" t="s">
        <v>68</v>
      </c>
      <c r="K143" t="s">
        <v>150</v>
      </c>
      <c r="L143" t="s">
        <v>18</v>
      </c>
      <c r="M143" s="5">
        <v>3</v>
      </c>
      <c r="N143">
        <v>1</v>
      </c>
    </row>
    <row r="144" spans="1:14" x14ac:dyDescent="0.15">
      <c r="A144" s="2">
        <v>45446</v>
      </c>
      <c r="B144" s="3">
        <f t="shared" si="6"/>
        <v>2024</v>
      </c>
      <c r="C144" t="str">
        <f t="shared" si="7"/>
        <v>2023-2024</v>
      </c>
      <c r="D144" t="s">
        <v>147</v>
      </c>
      <c r="E144" t="s">
        <v>81</v>
      </c>
      <c r="F144" t="str">
        <f t="shared" si="8"/>
        <v>New South Wales</v>
      </c>
      <c r="G144" t="s">
        <v>10</v>
      </c>
      <c r="H144">
        <v>2485</v>
      </c>
      <c r="I144" t="s">
        <v>11</v>
      </c>
      <c r="J144" t="s">
        <v>68</v>
      </c>
      <c r="K144" t="s">
        <v>19</v>
      </c>
      <c r="L144" t="s">
        <v>23</v>
      </c>
      <c r="M144" s="5">
        <v>3</v>
      </c>
      <c r="N144">
        <v>1</v>
      </c>
    </row>
    <row r="145" spans="1:14" x14ac:dyDescent="0.15">
      <c r="A145" s="2">
        <v>45486</v>
      </c>
      <c r="B145" s="3">
        <f t="shared" si="6"/>
        <v>2025</v>
      </c>
      <c r="C145" t="str">
        <f t="shared" si="7"/>
        <v>2024-2025</v>
      </c>
      <c r="D145" t="s">
        <v>147</v>
      </c>
      <c r="E145" t="s">
        <v>9</v>
      </c>
      <c r="F145" t="str">
        <f t="shared" si="8"/>
        <v>New South Wales</v>
      </c>
      <c r="G145" t="s">
        <v>10</v>
      </c>
      <c r="H145">
        <v>2067</v>
      </c>
      <c r="I145" t="s">
        <v>11</v>
      </c>
      <c r="J145" t="s">
        <v>12</v>
      </c>
      <c r="K145" t="s">
        <v>149</v>
      </c>
      <c r="L145" t="s">
        <v>15</v>
      </c>
      <c r="M145" s="5">
        <v>3.49</v>
      </c>
      <c r="N145">
        <v>1</v>
      </c>
    </row>
    <row r="146" spans="1:14" x14ac:dyDescent="0.15">
      <c r="A146" s="2">
        <v>45483</v>
      </c>
      <c r="B146" s="3">
        <f t="shared" si="6"/>
        <v>2025</v>
      </c>
      <c r="C146" t="str">
        <f t="shared" si="7"/>
        <v>2024-2025</v>
      </c>
      <c r="D146" t="s">
        <v>147</v>
      </c>
      <c r="E146" t="s">
        <v>100</v>
      </c>
      <c r="F146" t="str">
        <f t="shared" si="8"/>
        <v>Western Australia</v>
      </c>
      <c r="G146" t="s">
        <v>48</v>
      </c>
      <c r="H146">
        <v>6021</v>
      </c>
      <c r="I146" t="s">
        <v>11</v>
      </c>
      <c r="J146" t="s">
        <v>49</v>
      </c>
      <c r="K146" t="s">
        <v>153</v>
      </c>
      <c r="L146" t="s">
        <v>16</v>
      </c>
      <c r="M146" s="5">
        <v>3.5</v>
      </c>
      <c r="N146">
        <v>1</v>
      </c>
    </row>
    <row r="147" spans="1:14" x14ac:dyDescent="0.15">
      <c r="A147" s="2">
        <v>45644</v>
      </c>
      <c r="B147" s="3">
        <f t="shared" si="6"/>
        <v>2025</v>
      </c>
      <c r="C147" t="str">
        <f t="shared" si="7"/>
        <v>2024-2025</v>
      </c>
      <c r="D147" t="s">
        <v>147</v>
      </c>
      <c r="E147" t="s">
        <v>143</v>
      </c>
      <c r="F147" t="str">
        <f t="shared" si="8"/>
        <v>New South Wales</v>
      </c>
      <c r="G147" t="s">
        <v>10</v>
      </c>
      <c r="H147">
        <v>2154</v>
      </c>
      <c r="I147" t="s">
        <v>11</v>
      </c>
      <c r="J147" t="s">
        <v>27</v>
      </c>
      <c r="K147" t="s">
        <v>149</v>
      </c>
      <c r="L147" t="s">
        <v>15</v>
      </c>
      <c r="M147" s="5">
        <v>3.5</v>
      </c>
      <c r="N147">
        <v>1</v>
      </c>
    </row>
    <row r="148" spans="1:14" x14ac:dyDescent="0.15">
      <c r="A148" s="2">
        <v>45385</v>
      </c>
      <c r="B148" s="3">
        <f t="shared" si="6"/>
        <v>2024</v>
      </c>
      <c r="C148" t="str">
        <f t="shared" si="7"/>
        <v>2023-2024</v>
      </c>
      <c r="D148" t="s">
        <v>147</v>
      </c>
      <c r="E148" t="s">
        <v>129</v>
      </c>
      <c r="F148" t="str">
        <f t="shared" si="8"/>
        <v>Tasmania</v>
      </c>
      <c r="G148" t="s">
        <v>70</v>
      </c>
      <c r="H148">
        <v>7010</v>
      </c>
      <c r="I148" t="s">
        <v>11</v>
      </c>
      <c r="J148" t="s">
        <v>71</v>
      </c>
      <c r="K148" t="s">
        <v>149</v>
      </c>
      <c r="L148" t="s">
        <v>15</v>
      </c>
      <c r="M148" s="5">
        <v>3.5</v>
      </c>
      <c r="N148">
        <v>1</v>
      </c>
    </row>
    <row r="149" spans="1:14" x14ac:dyDescent="0.15">
      <c r="A149" s="2">
        <v>44951</v>
      </c>
      <c r="B149" s="3">
        <f t="shared" si="6"/>
        <v>2023</v>
      </c>
      <c r="C149" t="str">
        <f t="shared" si="7"/>
        <v>2022-2023</v>
      </c>
      <c r="D149" t="s">
        <v>148</v>
      </c>
      <c r="E149" t="s">
        <v>122</v>
      </c>
      <c r="F149" t="str">
        <f t="shared" si="8"/>
        <v>New South Wales</v>
      </c>
      <c r="G149" t="s">
        <v>10</v>
      </c>
      <c r="H149">
        <v>2650</v>
      </c>
      <c r="I149" t="s">
        <v>11</v>
      </c>
      <c r="J149" t="s">
        <v>25</v>
      </c>
      <c r="K149" t="s">
        <v>154</v>
      </c>
      <c r="L149" t="s">
        <v>14</v>
      </c>
      <c r="M149" s="5">
        <v>3.5</v>
      </c>
      <c r="N149">
        <v>1</v>
      </c>
    </row>
    <row r="150" spans="1:14" x14ac:dyDescent="0.15">
      <c r="A150" s="2">
        <v>45427</v>
      </c>
      <c r="B150" s="3">
        <f t="shared" si="6"/>
        <v>2024</v>
      </c>
      <c r="C150" t="str">
        <f t="shared" si="7"/>
        <v>2023-2024</v>
      </c>
      <c r="D150" t="s">
        <v>147</v>
      </c>
      <c r="E150" t="s">
        <v>114</v>
      </c>
      <c r="F150" t="str">
        <f t="shared" si="8"/>
        <v>Victoria</v>
      </c>
      <c r="G150" t="s">
        <v>45</v>
      </c>
      <c r="H150">
        <v>3551</v>
      </c>
      <c r="I150" t="s">
        <v>11</v>
      </c>
      <c r="J150" t="s">
        <v>60</v>
      </c>
      <c r="K150" t="s">
        <v>150</v>
      </c>
      <c r="L150" t="s">
        <v>18</v>
      </c>
      <c r="M150" s="5">
        <v>3.53</v>
      </c>
      <c r="N150">
        <v>1</v>
      </c>
    </row>
    <row r="151" spans="1:14" x14ac:dyDescent="0.15">
      <c r="A151" s="2">
        <v>45042</v>
      </c>
      <c r="B151" s="3">
        <f t="shared" si="6"/>
        <v>2023</v>
      </c>
      <c r="C151" t="str">
        <f t="shared" si="7"/>
        <v>2022-2023</v>
      </c>
      <c r="D151" t="s">
        <v>147</v>
      </c>
      <c r="E151" t="s">
        <v>76</v>
      </c>
      <c r="F151" t="str">
        <f t="shared" si="8"/>
        <v>Western Australia</v>
      </c>
      <c r="G151" t="s">
        <v>48</v>
      </c>
      <c r="H151">
        <v>6450</v>
      </c>
      <c r="I151" t="s">
        <v>11</v>
      </c>
      <c r="J151" t="s">
        <v>77</v>
      </c>
      <c r="K151" t="s">
        <v>156</v>
      </c>
      <c r="L151" t="s">
        <v>17</v>
      </c>
      <c r="M151" s="5">
        <v>3.59</v>
      </c>
      <c r="N151">
        <v>1</v>
      </c>
    </row>
    <row r="152" spans="1:14" x14ac:dyDescent="0.15">
      <c r="A152" s="2">
        <v>45599</v>
      </c>
      <c r="B152" s="3">
        <f t="shared" si="6"/>
        <v>2025</v>
      </c>
      <c r="C152" t="str">
        <f t="shared" si="7"/>
        <v>2024-2025</v>
      </c>
      <c r="D152" t="s">
        <v>147</v>
      </c>
      <c r="E152" t="s">
        <v>100</v>
      </c>
      <c r="F152" t="str">
        <f t="shared" si="8"/>
        <v>Western Australia</v>
      </c>
      <c r="G152" t="s">
        <v>48</v>
      </c>
      <c r="H152">
        <v>6021</v>
      </c>
      <c r="I152" t="s">
        <v>11</v>
      </c>
      <c r="J152" t="s">
        <v>49</v>
      </c>
      <c r="K152" t="s">
        <v>149</v>
      </c>
      <c r="L152" t="s">
        <v>15</v>
      </c>
      <c r="M152" s="5">
        <v>3.66</v>
      </c>
      <c r="N152">
        <v>1</v>
      </c>
    </row>
    <row r="153" spans="1:14" x14ac:dyDescent="0.15">
      <c r="A153" s="2">
        <v>45049</v>
      </c>
      <c r="B153" s="3">
        <f t="shared" si="6"/>
        <v>2023</v>
      </c>
      <c r="C153" t="str">
        <f t="shared" si="7"/>
        <v>2022-2023</v>
      </c>
      <c r="D153" t="s">
        <v>148</v>
      </c>
      <c r="E153" t="s">
        <v>137</v>
      </c>
      <c r="F153" t="str">
        <f t="shared" si="8"/>
        <v>New South Wales</v>
      </c>
      <c r="G153" t="s">
        <v>10</v>
      </c>
      <c r="H153">
        <v>2031</v>
      </c>
      <c r="I153" t="s">
        <v>11</v>
      </c>
      <c r="J153" t="s">
        <v>12</v>
      </c>
      <c r="K153" t="s">
        <v>149</v>
      </c>
      <c r="L153" t="s">
        <v>15</v>
      </c>
      <c r="M153" s="5">
        <v>3.75</v>
      </c>
      <c r="N153">
        <v>1</v>
      </c>
    </row>
    <row r="154" spans="1:14" x14ac:dyDescent="0.15">
      <c r="A154" s="2">
        <v>45242</v>
      </c>
      <c r="B154" s="3">
        <f t="shared" si="6"/>
        <v>2024</v>
      </c>
      <c r="C154" t="str">
        <f t="shared" si="7"/>
        <v>2023-2024</v>
      </c>
      <c r="D154" t="s">
        <v>148</v>
      </c>
      <c r="E154" t="s">
        <v>122</v>
      </c>
      <c r="F154" t="str">
        <f t="shared" si="8"/>
        <v>New South Wales</v>
      </c>
      <c r="G154" t="s">
        <v>10</v>
      </c>
      <c r="H154">
        <v>2650</v>
      </c>
      <c r="I154" t="s">
        <v>11</v>
      </c>
      <c r="J154" t="s">
        <v>25</v>
      </c>
      <c r="K154" t="s">
        <v>150</v>
      </c>
      <c r="L154" t="s">
        <v>18</v>
      </c>
      <c r="M154" s="5">
        <v>3.75</v>
      </c>
      <c r="N154">
        <v>1</v>
      </c>
    </row>
    <row r="155" spans="1:14" x14ac:dyDescent="0.15">
      <c r="A155" s="2">
        <v>45295</v>
      </c>
      <c r="B155" s="3">
        <f t="shared" si="6"/>
        <v>2024</v>
      </c>
      <c r="C155" t="str">
        <f t="shared" si="7"/>
        <v>2023-2024</v>
      </c>
      <c r="D155" t="s">
        <v>147</v>
      </c>
      <c r="E155" t="s">
        <v>124</v>
      </c>
      <c r="F155" t="str">
        <f t="shared" si="8"/>
        <v>New South Wales</v>
      </c>
      <c r="G155" t="s">
        <v>10</v>
      </c>
      <c r="H155">
        <v>2015</v>
      </c>
      <c r="I155" t="s">
        <v>11</v>
      </c>
      <c r="J155" t="s">
        <v>12</v>
      </c>
      <c r="K155" t="s">
        <v>150</v>
      </c>
      <c r="L155" t="s">
        <v>18</v>
      </c>
      <c r="M155" s="5">
        <v>3.88</v>
      </c>
      <c r="N155">
        <v>1</v>
      </c>
    </row>
    <row r="156" spans="1:14" x14ac:dyDescent="0.15">
      <c r="A156" s="2">
        <v>45628</v>
      </c>
      <c r="B156" s="3">
        <f t="shared" si="6"/>
        <v>2025</v>
      </c>
      <c r="C156" t="str">
        <f t="shared" si="7"/>
        <v>2024-2025</v>
      </c>
      <c r="D156" t="s">
        <v>147</v>
      </c>
      <c r="E156" t="s">
        <v>83</v>
      </c>
      <c r="F156" t="str">
        <f t="shared" si="8"/>
        <v>New South Wales</v>
      </c>
      <c r="G156" t="s">
        <v>10</v>
      </c>
      <c r="H156">
        <v>2750</v>
      </c>
      <c r="I156" t="s">
        <v>11</v>
      </c>
      <c r="J156" t="s">
        <v>25</v>
      </c>
      <c r="K156" t="s">
        <v>156</v>
      </c>
      <c r="L156" t="s">
        <v>17</v>
      </c>
      <c r="M156" s="5">
        <v>3.95</v>
      </c>
      <c r="N156">
        <v>1</v>
      </c>
    </row>
    <row r="157" spans="1:14" x14ac:dyDescent="0.15">
      <c r="A157" s="2">
        <v>45258</v>
      </c>
      <c r="B157" s="3">
        <f t="shared" si="6"/>
        <v>2024</v>
      </c>
      <c r="C157" t="str">
        <f t="shared" si="7"/>
        <v>2023-2024</v>
      </c>
      <c r="D157" t="s">
        <v>147</v>
      </c>
      <c r="E157" t="s">
        <v>102</v>
      </c>
      <c r="F157" t="str">
        <f t="shared" si="8"/>
        <v>Queensland</v>
      </c>
      <c r="G157" t="s">
        <v>35</v>
      </c>
      <c r="H157">
        <v>4870</v>
      </c>
      <c r="I157" t="s">
        <v>11</v>
      </c>
      <c r="J157" t="s">
        <v>36</v>
      </c>
      <c r="K157" t="s">
        <v>152</v>
      </c>
      <c r="L157" t="s">
        <v>13</v>
      </c>
      <c r="M157" s="5">
        <v>3.96</v>
      </c>
      <c r="N157">
        <v>1</v>
      </c>
    </row>
    <row r="158" spans="1:14" x14ac:dyDescent="0.15">
      <c r="A158" s="2">
        <v>45456</v>
      </c>
      <c r="B158" s="3">
        <f t="shared" si="6"/>
        <v>2024</v>
      </c>
      <c r="C158" t="str">
        <f t="shared" si="7"/>
        <v>2023-2024</v>
      </c>
      <c r="D158" t="s">
        <v>147</v>
      </c>
      <c r="E158" t="s">
        <v>69</v>
      </c>
      <c r="F158" t="str">
        <f t="shared" si="8"/>
        <v>Tasmania</v>
      </c>
      <c r="G158" t="s">
        <v>70</v>
      </c>
      <c r="H158">
        <v>7018</v>
      </c>
      <c r="I158" t="s">
        <v>11</v>
      </c>
      <c r="J158" t="s">
        <v>71</v>
      </c>
      <c r="K158" t="s">
        <v>155</v>
      </c>
      <c r="L158" t="s">
        <v>20</v>
      </c>
      <c r="M158" s="5">
        <v>3.98</v>
      </c>
      <c r="N158">
        <v>1</v>
      </c>
    </row>
    <row r="159" spans="1:14" x14ac:dyDescent="0.15">
      <c r="A159" s="2">
        <v>45414</v>
      </c>
      <c r="B159" s="3">
        <f t="shared" si="6"/>
        <v>2024</v>
      </c>
      <c r="C159" t="str">
        <f t="shared" si="7"/>
        <v>2023-2024</v>
      </c>
      <c r="D159" t="s">
        <v>147</v>
      </c>
      <c r="E159" t="s">
        <v>124</v>
      </c>
      <c r="F159" t="str">
        <f t="shared" si="8"/>
        <v>New South Wales</v>
      </c>
      <c r="G159" t="s">
        <v>10</v>
      </c>
      <c r="H159">
        <v>2015</v>
      </c>
      <c r="I159" t="s">
        <v>11</v>
      </c>
      <c r="J159" t="s">
        <v>12</v>
      </c>
      <c r="K159" t="s">
        <v>156</v>
      </c>
      <c r="L159" t="s">
        <v>17</v>
      </c>
      <c r="M159" s="5">
        <v>3.99</v>
      </c>
      <c r="N159">
        <v>1</v>
      </c>
    </row>
    <row r="160" spans="1:14" x14ac:dyDescent="0.15">
      <c r="A160" s="2">
        <v>44960</v>
      </c>
      <c r="B160" s="3">
        <f t="shared" si="6"/>
        <v>2023</v>
      </c>
      <c r="C160" t="str">
        <f t="shared" si="7"/>
        <v>2022-2023</v>
      </c>
      <c r="D160" t="s">
        <v>147</v>
      </c>
      <c r="E160" t="s">
        <v>124</v>
      </c>
      <c r="F160" t="str">
        <f t="shared" si="8"/>
        <v>New South Wales</v>
      </c>
      <c r="G160" t="s">
        <v>10</v>
      </c>
      <c r="H160">
        <v>2015</v>
      </c>
      <c r="I160" t="s">
        <v>11</v>
      </c>
      <c r="J160" t="s">
        <v>12</v>
      </c>
      <c r="K160" t="s">
        <v>19</v>
      </c>
      <c r="L160" t="s">
        <v>23</v>
      </c>
      <c r="M160" s="5">
        <v>3.99</v>
      </c>
      <c r="N160">
        <v>1</v>
      </c>
    </row>
    <row r="161" spans="1:14" x14ac:dyDescent="0.15">
      <c r="A161" s="2">
        <v>45551</v>
      </c>
      <c r="B161" s="3">
        <f t="shared" si="6"/>
        <v>2025</v>
      </c>
      <c r="C161" t="str">
        <f t="shared" si="7"/>
        <v>2024-2025</v>
      </c>
      <c r="D161" t="s">
        <v>147</v>
      </c>
      <c r="E161" t="s">
        <v>67</v>
      </c>
      <c r="F161" t="str">
        <f t="shared" si="8"/>
        <v>New South Wales</v>
      </c>
      <c r="G161" t="s">
        <v>10</v>
      </c>
      <c r="H161">
        <v>2478</v>
      </c>
      <c r="I161" t="s">
        <v>11</v>
      </c>
      <c r="J161" t="s">
        <v>68</v>
      </c>
      <c r="K161" t="s">
        <v>149</v>
      </c>
      <c r="L161" t="s">
        <v>15</v>
      </c>
      <c r="M161" s="5">
        <v>3.99</v>
      </c>
      <c r="N161">
        <v>1</v>
      </c>
    </row>
    <row r="162" spans="1:14" x14ac:dyDescent="0.15">
      <c r="A162" s="2">
        <v>45132</v>
      </c>
      <c r="B162" s="3">
        <f t="shared" si="6"/>
        <v>2024</v>
      </c>
      <c r="C162" t="str">
        <f t="shared" si="7"/>
        <v>2023-2024</v>
      </c>
      <c r="D162" t="s">
        <v>147</v>
      </c>
      <c r="E162" t="s">
        <v>39</v>
      </c>
      <c r="F162" t="str">
        <f t="shared" si="8"/>
        <v>South Australia</v>
      </c>
      <c r="G162" t="s">
        <v>32</v>
      </c>
      <c r="H162">
        <v>5343</v>
      </c>
      <c r="I162" t="s">
        <v>11</v>
      </c>
      <c r="J162" t="s">
        <v>38</v>
      </c>
      <c r="K162" t="s">
        <v>155</v>
      </c>
      <c r="L162" t="s">
        <v>20</v>
      </c>
      <c r="M162" s="5">
        <v>3.99</v>
      </c>
      <c r="N162">
        <v>1</v>
      </c>
    </row>
    <row r="163" spans="1:14" x14ac:dyDescent="0.15">
      <c r="A163" s="2">
        <v>45619</v>
      </c>
      <c r="B163" s="3">
        <f t="shared" si="6"/>
        <v>2025</v>
      </c>
      <c r="C163" t="str">
        <f t="shared" si="7"/>
        <v>2024-2025</v>
      </c>
      <c r="D163" t="s">
        <v>147</v>
      </c>
      <c r="E163" t="s">
        <v>99</v>
      </c>
      <c r="F163" t="str">
        <f t="shared" si="8"/>
        <v>Victoria</v>
      </c>
      <c r="G163" t="s">
        <v>45</v>
      </c>
      <c r="H163">
        <v>3148</v>
      </c>
      <c r="I163" t="s">
        <v>11</v>
      </c>
      <c r="J163" t="s">
        <v>63</v>
      </c>
      <c r="K163" t="s">
        <v>153</v>
      </c>
      <c r="L163" t="s">
        <v>16</v>
      </c>
      <c r="M163" s="5">
        <v>3.99</v>
      </c>
      <c r="N163">
        <v>1</v>
      </c>
    </row>
    <row r="164" spans="1:14" x14ac:dyDescent="0.15">
      <c r="A164" s="2">
        <v>45203</v>
      </c>
      <c r="B164" s="3">
        <f t="shared" si="6"/>
        <v>2024</v>
      </c>
      <c r="C164" t="str">
        <f t="shared" si="7"/>
        <v>2023-2024</v>
      </c>
      <c r="D164" t="s">
        <v>148</v>
      </c>
      <c r="E164" t="s">
        <v>9</v>
      </c>
      <c r="F164" t="str">
        <f t="shared" si="8"/>
        <v>New South Wales</v>
      </c>
      <c r="G164" t="s">
        <v>10</v>
      </c>
      <c r="H164">
        <v>2067</v>
      </c>
      <c r="I164" t="s">
        <v>11</v>
      </c>
      <c r="J164" t="s">
        <v>12</v>
      </c>
      <c r="K164" t="s">
        <v>153</v>
      </c>
      <c r="L164" t="s">
        <v>16</v>
      </c>
      <c r="M164" s="5">
        <v>3.99</v>
      </c>
      <c r="N164">
        <v>1</v>
      </c>
    </row>
    <row r="165" spans="1:14" x14ac:dyDescent="0.15">
      <c r="A165" s="2">
        <v>45248</v>
      </c>
      <c r="B165" s="3">
        <f t="shared" si="6"/>
        <v>2024</v>
      </c>
      <c r="C165" t="str">
        <f t="shared" si="7"/>
        <v>2023-2024</v>
      </c>
      <c r="D165" t="s">
        <v>147</v>
      </c>
      <c r="E165" t="s">
        <v>28</v>
      </c>
      <c r="F165" t="str">
        <f t="shared" si="8"/>
        <v>Northern Territory</v>
      </c>
      <c r="G165" t="s">
        <v>29</v>
      </c>
      <c r="H165">
        <v>800</v>
      </c>
      <c r="I165" t="s">
        <v>11</v>
      </c>
      <c r="J165" t="s">
        <v>30</v>
      </c>
      <c r="K165" t="s">
        <v>157</v>
      </c>
      <c r="L165" t="s">
        <v>22</v>
      </c>
      <c r="M165" s="5">
        <v>3.99</v>
      </c>
      <c r="N165">
        <v>1</v>
      </c>
    </row>
    <row r="166" spans="1:14" x14ac:dyDescent="0.15">
      <c r="A166" s="2">
        <v>45536</v>
      </c>
      <c r="B166" s="3">
        <f t="shared" si="6"/>
        <v>2025</v>
      </c>
      <c r="C166" t="str">
        <f t="shared" si="7"/>
        <v>2024-2025</v>
      </c>
      <c r="D166" t="s">
        <v>147</v>
      </c>
      <c r="E166" t="s">
        <v>26</v>
      </c>
      <c r="F166" t="str">
        <f t="shared" si="8"/>
        <v>New South Wales</v>
      </c>
      <c r="G166" t="s">
        <v>10</v>
      </c>
      <c r="H166">
        <v>2141</v>
      </c>
      <c r="I166" t="s">
        <v>11</v>
      </c>
      <c r="J166" t="s">
        <v>27</v>
      </c>
      <c r="K166" t="s">
        <v>155</v>
      </c>
      <c r="L166" t="s">
        <v>20</v>
      </c>
      <c r="M166" s="5">
        <v>3.99</v>
      </c>
      <c r="N166">
        <v>1</v>
      </c>
    </row>
    <row r="167" spans="1:14" x14ac:dyDescent="0.15">
      <c r="A167" s="2">
        <v>44948</v>
      </c>
      <c r="B167" s="3">
        <f t="shared" si="6"/>
        <v>2023</v>
      </c>
      <c r="C167" t="str">
        <f t="shared" si="7"/>
        <v>2022-2023</v>
      </c>
      <c r="D167" t="s">
        <v>147</v>
      </c>
      <c r="E167" t="s">
        <v>139</v>
      </c>
      <c r="F167" t="str">
        <f t="shared" si="8"/>
        <v>New South Wales</v>
      </c>
      <c r="G167" t="s">
        <v>10</v>
      </c>
      <c r="H167">
        <v>2020</v>
      </c>
      <c r="I167" t="s">
        <v>11</v>
      </c>
      <c r="J167" t="s">
        <v>12</v>
      </c>
      <c r="K167" t="s">
        <v>156</v>
      </c>
      <c r="L167" t="s">
        <v>17</v>
      </c>
      <c r="M167" s="5">
        <v>3.99</v>
      </c>
      <c r="N167">
        <v>1</v>
      </c>
    </row>
    <row r="168" spans="1:14" x14ac:dyDescent="0.15">
      <c r="A168" s="2">
        <v>44959</v>
      </c>
      <c r="B168" s="3">
        <f t="shared" si="6"/>
        <v>2023</v>
      </c>
      <c r="C168" t="str">
        <f t="shared" si="7"/>
        <v>2022-2023</v>
      </c>
      <c r="D168" t="s">
        <v>148</v>
      </c>
      <c r="E168" t="s">
        <v>130</v>
      </c>
      <c r="F168" t="str">
        <f t="shared" si="8"/>
        <v>South Australia</v>
      </c>
      <c r="G168" t="s">
        <v>32</v>
      </c>
      <c r="H168">
        <v>5290</v>
      </c>
      <c r="I168" t="s">
        <v>11</v>
      </c>
      <c r="J168" t="s">
        <v>38</v>
      </c>
      <c r="K168" t="s">
        <v>156</v>
      </c>
      <c r="L168" t="s">
        <v>17</v>
      </c>
      <c r="M168" s="5">
        <v>3.99</v>
      </c>
      <c r="N168">
        <v>1</v>
      </c>
    </row>
    <row r="169" spans="1:14" x14ac:dyDescent="0.15">
      <c r="A169" s="2">
        <v>45640</v>
      </c>
      <c r="B169" s="3">
        <f t="shared" si="6"/>
        <v>2025</v>
      </c>
      <c r="C169" t="str">
        <f t="shared" si="7"/>
        <v>2024-2025</v>
      </c>
      <c r="D169" t="s">
        <v>147</v>
      </c>
      <c r="E169" t="s">
        <v>134</v>
      </c>
      <c r="F169" t="str">
        <f t="shared" si="8"/>
        <v>Queensland</v>
      </c>
      <c r="G169" t="s">
        <v>35</v>
      </c>
      <c r="H169">
        <v>4825</v>
      </c>
      <c r="I169" t="s">
        <v>11</v>
      </c>
      <c r="J169" t="s">
        <v>36</v>
      </c>
      <c r="K169" t="s">
        <v>155</v>
      </c>
      <c r="L169" t="s">
        <v>20</v>
      </c>
      <c r="M169" s="5">
        <v>3.99</v>
      </c>
      <c r="N169">
        <v>1</v>
      </c>
    </row>
    <row r="170" spans="1:14" x14ac:dyDescent="0.15">
      <c r="A170" s="2">
        <v>45327</v>
      </c>
      <c r="B170" s="3">
        <f t="shared" si="6"/>
        <v>2024</v>
      </c>
      <c r="C170" t="str">
        <f t="shared" si="7"/>
        <v>2023-2024</v>
      </c>
      <c r="D170" t="s">
        <v>147</v>
      </c>
      <c r="E170" t="s">
        <v>65</v>
      </c>
      <c r="F170" t="str">
        <f t="shared" si="8"/>
        <v>New South Wales</v>
      </c>
      <c r="G170" t="s">
        <v>10</v>
      </c>
      <c r="H170">
        <v>2541</v>
      </c>
      <c r="I170" t="s">
        <v>11</v>
      </c>
      <c r="J170" t="s">
        <v>58</v>
      </c>
      <c r="K170" t="s">
        <v>149</v>
      </c>
      <c r="L170" t="s">
        <v>15</v>
      </c>
      <c r="M170" s="5">
        <v>3.99</v>
      </c>
      <c r="N170">
        <v>1</v>
      </c>
    </row>
    <row r="171" spans="1:14" x14ac:dyDescent="0.15">
      <c r="A171" s="2">
        <v>45652</v>
      </c>
      <c r="B171" s="3">
        <f t="shared" si="6"/>
        <v>2025</v>
      </c>
      <c r="C171" t="str">
        <f t="shared" si="7"/>
        <v>2024-2025</v>
      </c>
      <c r="D171" t="s">
        <v>147</v>
      </c>
      <c r="E171" t="s">
        <v>34</v>
      </c>
      <c r="F171" t="str">
        <f t="shared" si="8"/>
        <v>Queensland</v>
      </c>
      <c r="G171" t="s">
        <v>35</v>
      </c>
      <c r="H171">
        <v>4802</v>
      </c>
      <c r="I171" t="s">
        <v>11</v>
      </c>
      <c r="J171" t="s">
        <v>36</v>
      </c>
      <c r="K171" t="s">
        <v>149</v>
      </c>
      <c r="L171" t="s">
        <v>15</v>
      </c>
      <c r="M171" s="5">
        <v>4</v>
      </c>
      <c r="N171">
        <v>1</v>
      </c>
    </row>
    <row r="172" spans="1:14" x14ac:dyDescent="0.15">
      <c r="A172" s="2">
        <v>45479</v>
      </c>
      <c r="B172" s="3">
        <f t="shared" si="6"/>
        <v>2025</v>
      </c>
      <c r="C172" t="str">
        <f t="shared" si="7"/>
        <v>2024-2025</v>
      </c>
      <c r="D172" t="s">
        <v>147</v>
      </c>
      <c r="E172" t="s">
        <v>96</v>
      </c>
      <c r="F172" t="str">
        <f t="shared" si="8"/>
        <v>Western Australia</v>
      </c>
      <c r="G172" t="s">
        <v>48</v>
      </c>
      <c r="H172">
        <v>6330</v>
      </c>
      <c r="I172" t="s">
        <v>11</v>
      </c>
      <c r="J172" t="s">
        <v>94</v>
      </c>
      <c r="K172" t="s">
        <v>156</v>
      </c>
      <c r="L172" t="s">
        <v>17</v>
      </c>
      <c r="M172" s="5">
        <v>4</v>
      </c>
      <c r="N172">
        <v>1</v>
      </c>
    </row>
    <row r="173" spans="1:14" x14ac:dyDescent="0.15">
      <c r="A173" s="2">
        <v>45110</v>
      </c>
      <c r="B173" s="3">
        <f t="shared" si="6"/>
        <v>2024</v>
      </c>
      <c r="C173" t="str">
        <f t="shared" si="7"/>
        <v>2023-2024</v>
      </c>
      <c r="D173" t="s">
        <v>147</v>
      </c>
      <c r="E173" t="s">
        <v>96</v>
      </c>
      <c r="F173" t="str">
        <f t="shared" si="8"/>
        <v>Western Australia</v>
      </c>
      <c r="G173" t="s">
        <v>48</v>
      </c>
      <c r="H173">
        <v>6330</v>
      </c>
      <c r="I173" t="s">
        <v>11</v>
      </c>
      <c r="J173" t="s">
        <v>94</v>
      </c>
      <c r="K173" t="s">
        <v>150</v>
      </c>
      <c r="L173" t="s">
        <v>18</v>
      </c>
      <c r="M173" s="5">
        <v>4</v>
      </c>
      <c r="N173">
        <v>1</v>
      </c>
    </row>
    <row r="174" spans="1:14" x14ac:dyDescent="0.15">
      <c r="A174" s="2">
        <v>45126</v>
      </c>
      <c r="B174" s="3">
        <f t="shared" si="6"/>
        <v>2024</v>
      </c>
      <c r="C174" t="str">
        <f t="shared" si="7"/>
        <v>2023-2024</v>
      </c>
      <c r="D174" t="s">
        <v>147</v>
      </c>
      <c r="E174" t="s">
        <v>96</v>
      </c>
      <c r="F174" t="str">
        <f t="shared" si="8"/>
        <v>Western Australia</v>
      </c>
      <c r="G174" t="s">
        <v>48</v>
      </c>
      <c r="H174">
        <v>6330</v>
      </c>
      <c r="I174" t="s">
        <v>11</v>
      </c>
      <c r="J174" t="s">
        <v>94</v>
      </c>
      <c r="K174" t="s">
        <v>151</v>
      </c>
      <c r="L174" t="s">
        <v>21</v>
      </c>
      <c r="M174" s="5">
        <v>4</v>
      </c>
      <c r="N174">
        <v>1</v>
      </c>
    </row>
    <row r="175" spans="1:14" x14ac:dyDescent="0.15">
      <c r="A175" s="2">
        <v>45373</v>
      </c>
      <c r="B175" s="3">
        <f t="shared" si="6"/>
        <v>2024</v>
      </c>
      <c r="C175" t="str">
        <f t="shared" si="7"/>
        <v>2023-2024</v>
      </c>
      <c r="D175" t="s">
        <v>147</v>
      </c>
      <c r="E175" t="s">
        <v>127</v>
      </c>
      <c r="F175" t="str">
        <f t="shared" si="8"/>
        <v>New South Wales</v>
      </c>
      <c r="G175" t="s">
        <v>10</v>
      </c>
      <c r="H175">
        <v>2131</v>
      </c>
      <c r="I175" t="s">
        <v>11</v>
      </c>
      <c r="J175" t="s">
        <v>27</v>
      </c>
      <c r="K175" t="s">
        <v>19</v>
      </c>
      <c r="L175" t="s">
        <v>23</v>
      </c>
      <c r="M175" s="5">
        <v>4</v>
      </c>
      <c r="N175">
        <v>1</v>
      </c>
    </row>
    <row r="176" spans="1:14" x14ac:dyDescent="0.15">
      <c r="A176" s="2">
        <v>45176</v>
      </c>
      <c r="B176" s="3">
        <f t="shared" si="6"/>
        <v>2024</v>
      </c>
      <c r="C176" t="str">
        <f t="shared" si="7"/>
        <v>2023-2024</v>
      </c>
      <c r="D176" t="s">
        <v>147</v>
      </c>
      <c r="E176" t="s">
        <v>146</v>
      </c>
      <c r="F176" t="str">
        <f t="shared" si="8"/>
        <v>Victoria</v>
      </c>
      <c r="G176" t="s">
        <v>45</v>
      </c>
      <c r="H176">
        <v>3353</v>
      </c>
      <c r="I176" t="s">
        <v>11</v>
      </c>
      <c r="J176" t="s">
        <v>60</v>
      </c>
      <c r="K176" t="s">
        <v>149</v>
      </c>
      <c r="L176" t="s">
        <v>15</v>
      </c>
      <c r="M176" s="5">
        <v>4</v>
      </c>
      <c r="N176">
        <v>1</v>
      </c>
    </row>
    <row r="177" spans="1:14" x14ac:dyDescent="0.15">
      <c r="A177" s="2">
        <v>45444</v>
      </c>
      <c r="B177" s="3">
        <f t="shared" si="6"/>
        <v>2024</v>
      </c>
      <c r="C177" t="str">
        <f t="shared" si="7"/>
        <v>2023-2024</v>
      </c>
      <c r="D177" t="s">
        <v>147</v>
      </c>
      <c r="E177" t="s">
        <v>39</v>
      </c>
      <c r="F177" t="str">
        <f t="shared" si="8"/>
        <v>South Australia</v>
      </c>
      <c r="G177" t="s">
        <v>32</v>
      </c>
      <c r="H177">
        <v>5343</v>
      </c>
      <c r="I177" t="s">
        <v>11</v>
      </c>
      <c r="J177" t="s">
        <v>38</v>
      </c>
      <c r="K177" t="s">
        <v>154</v>
      </c>
      <c r="L177" t="s">
        <v>14</v>
      </c>
      <c r="M177" s="5">
        <v>4</v>
      </c>
      <c r="N177">
        <v>1</v>
      </c>
    </row>
    <row r="178" spans="1:14" x14ac:dyDescent="0.15">
      <c r="A178" s="2">
        <v>45415</v>
      </c>
      <c r="B178" s="3">
        <f t="shared" si="6"/>
        <v>2024</v>
      </c>
      <c r="C178" t="str">
        <f t="shared" si="7"/>
        <v>2023-2024</v>
      </c>
      <c r="D178" t="s">
        <v>147</v>
      </c>
      <c r="E178" t="s">
        <v>136</v>
      </c>
      <c r="F178" t="str">
        <f t="shared" si="8"/>
        <v>Victoria</v>
      </c>
      <c r="G178" t="s">
        <v>45</v>
      </c>
      <c r="H178">
        <v>3175</v>
      </c>
      <c r="I178" t="s">
        <v>11</v>
      </c>
      <c r="J178" t="s">
        <v>63</v>
      </c>
      <c r="K178" t="s">
        <v>149</v>
      </c>
      <c r="L178" t="s">
        <v>15</v>
      </c>
      <c r="M178" s="5">
        <v>4</v>
      </c>
      <c r="N178">
        <v>1</v>
      </c>
    </row>
    <row r="179" spans="1:14" x14ac:dyDescent="0.15">
      <c r="A179" s="2">
        <v>45158</v>
      </c>
      <c r="B179" s="3">
        <f t="shared" si="6"/>
        <v>2024</v>
      </c>
      <c r="C179" t="str">
        <f t="shared" si="7"/>
        <v>2023-2024</v>
      </c>
      <c r="D179" t="s">
        <v>147</v>
      </c>
      <c r="E179" t="s">
        <v>112</v>
      </c>
      <c r="F179" t="str">
        <f t="shared" si="8"/>
        <v>Victoria</v>
      </c>
      <c r="G179" t="s">
        <v>45</v>
      </c>
      <c r="H179">
        <v>3076</v>
      </c>
      <c r="I179" t="s">
        <v>11</v>
      </c>
      <c r="J179" t="s">
        <v>46</v>
      </c>
      <c r="K179" t="s">
        <v>155</v>
      </c>
      <c r="L179" t="s">
        <v>20</v>
      </c>
      <c r="M179" s="5">
        <v>4</v>
      </c>
      <c r="N179">
        <v>1</v>
      </c>
    </row>
    <row r="180" spans="1:14" x14ac:dyDescent="0.15">
      <c r="A180" s="2">
        <v>45033</v>
      </c>
      <c r="B180" s="3">
        <f t="shared" si="6"/>
        <v>2023</v>
      </c>
      <c r="C180" t="str">
        <f t="shared" si="7"/>
        <v>2022-2023</v>
      </c>
      <c r="D180" t="s">
        <v>148</v>
      </c>
      <c r="E180" t="s">
        <v>114</v>
      </c>
      <c r="F180" t="str">
        <f t="shared" si="8"/>
        <v>Victoria</v>
      </c>
      <c r="G180" t="s">
        <v>45</v>
      </c>
      <c r="H180">
        <v>3551</v>
      </c>
      <c r="I180" t="s">
        <v>11</v>
      </c>
      <c r="J180" t="s">
        <v>60</v>
      </c>
      <c r="K180" t="s">
        <v>19</v>
      </c>
      <c r="L180" t="s">
        <v>23</v>
      </c>
      <c r="M180" s="5">
        <v>4</v>
      </c>
      <c r="N180">
        <v>1</v>
      </c>
    </row>
    <row r="181" spans="1:14" x14ac:dyDescent="0.15">
      <c r="A181" s="2">
        <v>45406</v>
      </c>
      <c r="B181" s="3">
        <f t="shared" si="6"/>
        <v>2024</v>
      </c>
      <c r="C181" t="str">
        <f t="shared" si="7"/>
        <v>2023-2024</v>
      </c>
      <c r="D181" t="s">
        <v>147</v>
      </c>
      <c r="E181" t="s">
        <v>145</v>
      </c>
      <c r="F181" t="str">
        <f t="shared" si="8"/>
        <v>New South Wales</v>
      </c>
      <c r="G181" t="s">
        <v>10</v>
      </c>
      <c r="H181">
        <v>2101</v>
      </c>
      <c r="I181" t="s">
        <v>11</v>
      </c>
      <c r="J181" t="s">
        <v>27</v>
      </c>
      <c r="K181" t="s">
        <v>153</v>
      </c>
      <c r="L181" t="s">
        <v>16</v>
      </c>
      <c r="M181" s="5">
        <v>4</v>
      </c>
      <c r="N181">
        <v>1</v>
      </c>
    </row>
    <row r="182" spans="1:14" x14ac:dyDescent="0.15">
      <c r="A182" s="2">
        <v>44932</v>
      </c>
      <c r="B182" s="3">
        <f t="shared" si="6"/>
        <v>2023</v>
      </c>
      <c r="C182" t="str">
        <f t="shared" si="7"/>
        <v>2022-2023</v>
      </c>
      <c r="D182" t="s">
        <v>147</v>
      </c>
      <c r="E182" t="s">
        <v>82</v>
      </c>
      <c r="F182" t="str">
        <f t="shared" si="8"/>
        <v>Queensland</v>
      </c>
      <c r="G182" t="s">
        <v>35</v>
      </c>
      <c r="H182">
        <v>4012</v>
      </c>
      <c r="I182" t="s">
        <v>11</v>
      </c>
      <c r="J182" t="s">
        <v>43</v>
      </c>
      <c r="K182" t="s">
        <v>154</v>
      </c>
      <c r="L182" t="s">
        <v>14</v>
      </c>
      <c r="M182" s="5">
        <v>4</v>
      </c>
      <c r="N182">
        <v>1</v>
      </c>
    </row>
    <row r="183" spans="1:14" x14ac:dyDescent="0.15">
      <c r="A183" s="2">
        <v>45468</v>
      </c>
      <c r="B183" s="3">
        <f t="shared" si="6"/>
        <v>2024</v>
      </c>
      <c r="C183" t="str">
        <f t="shared" si="7"/>
        <v>2023-2024</v>
      </c>
      <c r="D183" t="s">
        <v>147</v>
      </c>
      <c r="E183" t="s">
        <v>64</v>
      </c>
      <c r="F183" t="str">
        <f t="shared" si="8"/>
        <v>Victoria</v>
      </c>
      <c r="G183" t="s">
        <v>45</v>
      </c>
      <c r="H183">
        <v>3199</v>
      </c>
      <c r="I183" t="s">
        <v>11</v>
      </c>
      <c r="J183" t="s">
        <v>63</v>
      </c>
      <c r="K183" t="s">
        <v>149</v>
      </c>
      <c r="L183" t="s">
        <v>15</v>
      </c>
      <c r="M183" s="5">
        <v>4.3</v>
      </c>
      <c r="N183">
        <v>1</v>
      </c>
    </row>
    <row r="184" spans="1:14" x14ac:dyDescent="0.15">
      <c r="A184" s="2">
        <v>45453</v>
      </c>
      <c r="B184" s="3">
        <f t="shared" si="6"/>
        <v>2024</v>
      </c>
      <c r="C184" t="str">
        <f t="shared" si="7"/>
        <v>2023-2024</v>
      </c>
      <c r="D184" t="s">
        <v>147</v>
      </c>
      <c r="E184" t="s">
        <v>108</v>
      </c>
      <c r="F184" t="str">
        <f t="shared" si="8"/>
        <v>Victoria</v>
      </c>
      <c r="G184" t="s">
        <v>45</v>
      </c>
      <c r="H184">
        <v>3018</v>
      </c>
      <c r="I184" t="s">
        <v>11</v>
      </c>
      <c r="J184" t="s">
        <v>46</v>
      </c>
      <c r="K184" t="s">
        <v>149</v>
      </c>
      <c r="L184" t="s">
        <v>15</v>
      </c>
      <c r="M184" s="5">
        <v>4.3099999999999996</v>
      </c>
      <c r="N184">
        <v>1</v>
      </c>
    </row>
    <row r="185" spans="1:14" x14ac:dyDescent="0.15">
      <c r="A185" s="2">
        <v>45553</v>
      </c>
      <c r="B185" s="3">
        <f t="shared" si="6"/>
        <v>2025</v>
      </c>
      <c r="C185" t="str">
        <f t="shared" si="7"/>
        <v>2024-2025</v>
      </c>
      <c r="D185" t="s">
        <v>147</v>
      </c>
      <c r="E185" t="s">
        <v>85</v>
      </c>
      <c r="F185" t="str">
        <f t="shared" si="8"/>
        <v>Queensland</v>
      </c>
      <c r="G185" t="s">
        <v>35</v>
      </c>
      <c r="H185">
        <v>4883</v>
      </c>
      <c r="I185" t="s">
        <v>11</v>
      </c>
      <c r="J185" t="s">
        <v>36</v>
      </c>
      <c r="K185" t="s">
        <v>156</v>
      </c>
      <c r="L185" t="s">
        <v>17</v>
      </c>
      <c r="M185" s="5">
        <v>4.49</v>
      </c>
      <c r="N185">
        <v>1</v>
      </c>
    </row>
    <row r="186" spans="1:14" x14ac:dyDescent="0.15">
      <c r="A186" s="2">
        <v>45170</v>
      </c>
      <c r="B186" s="3">
        <f t="shared" si="6"/>
        <v>2024</v>
      </c>
      <c r="C186" t="str">
        <f t="shared" si="7"/>
        <v>2023-2024</v>
      </c>
      <c r="D186" t="s">
        <v>147</v>
      </c>
      <c r="E186" t="s">
        <v>123</v>
      </c>
      <c r="F186" t="str">
        <f t="shared" si="8"/>
        <v>Western Australia</v>
      </c>
      <c r="G186" t="s">
        <v>48</v>
      </c>
      <c r="H186">
        <v>6109</v>
      </c>
      <c r="I186" t="s">
        <v>11</v>
      </c>
      <c r="J186" t="s">
        <v>94</v>
      </c>
      <c r="K186" t="s">
        <v>154</v>
      </c>
      <c r="L186" t="s">
        <v>14</v>
      </c>
      <c r="M186" s="5">
        <v>4.49</v>
      </c>
      <c r="N186">
        <v>1</v>
      </c>
    </row>
    <row r="187" spans="1:14" x14ac:dyDescent="0.15">
      <c r="A187" s="2">
        <v>45414</v>
      </c>
      <c r="B187" s="3">
        <f t="shared" si="6"/>
        <v>2024</v>
      </c>
      <c r="C187" t="str">
        <f t="shared" si="7"/>
        <v>2023-2024</v>
      </c>
      <c r="D187" t="s">
        <v>147</v>
      </c>
      <c r="E187" t="s">
        <v>72</v>
      </c>
      <c r="F187" t="str">
        <f t="shared" si="8"/>
        <v>Western Australia</v>
      </c>
      <c r="G187" t="s">
        <v>48</v>
      </c>
      <c r="H187">
        <v>6010</v>
      </c>
      <c r="I187" t="s">
        <v>11</v>
      </c>
      <c r="J187" t="s">
        <v>49</v>
      </c>
      <c r="K187" t="s">
        <v>153</v>
      </c>
      <c r="L187" t="s">
        <v>16</v>
      </c>
      <c r="M187" s="5">
        <v>4.5</v>
      </c>
      <c r="N187">
        <v>1</v>
      </c>
    </row>
    <row r="188" spans="1:14" x14ac:dyDescent="0.15">
      <c r="A188" s="2">
        <v>45136</v>
      </c>
      <c r="B188" s="3">
        <f t="shared" si="6"/>
        <v>2024</v>
      </c>
      <c r="C188" t="str">
        <f t="shared" si="7"/>
        <v>2023-2024</v>
      </c>
      <c r="D188" t="s">
        <v>147</v>
      </c>
      <c r="E188" t="s">
        <v>110</v>
      </c>
      <c r="F188" t="str">
        <f t="shared" si="8"/>
        <v>Queensland</v>
      </c>
      <c r="G188" t="s">
        <v>35</v>
      </c>
      <c r="H188">
        <v>4680</v>
      </c>
      <c r="I188" t="s">
        <v>11</v>
      </c>
      <c r="J188" t="s">
        <v>51</v>
      </c>
      <c r="K188" t="s">
        <v>149</v>
      </c>
      <c r="L188" t="s">
        <v>15</v>
      </c>
      <c r="M188" s="5">
        <v>4.5</v>
      </c>
      <c r="N188">
        <v>1</v>
      </c>
    </row>
    <row r="189" spans="1:14" x14ac:dyDescent="0.15">
      <c r="A189" s="2">
        <v>45486</v>
      </c>
      <c r="B189" s="3">
        <f t="shared" si="6"/>
        <v>2025</v>
      </c>
      <c r="C189" t="str">
        <f t="shared" si="7"/>
        <v>2024-2025</v>
      </c>
      <c r="D189" t="s">
        <v>147</v>
      </c>
      <c r="E189" t="s">
        <v>89</v>
      </c>
      <c r="F189" t="str">
        <f t="shared" si="8"/>
        <v>Queensland</v>
      </c>
      <c r="G189" t="s">
        <v>35</v>
      </c>
      <c r="H189">
        <v>4655</v>
      </c>
      <c r="I189" t="s">
        <v>11</v>
      </c>
      <c r="J189" t="s">
        <v>51</v>
      </c>
      <c r="K189" t="s">
        <v>153</v>
      </c>
      <c r="L189" t="s">
        <v>16</v>
      </c>
      <c r="M189" s="5">
        <v>4.5</v>
      </c>
      <c r="N189">
        <v>1</v>
      </c>
    </row>
    <row r="190" spans="1:14" x14ac:dyDescent="0.15">
      <c r="A190" s="2">
        <v>45353</v>
      </c>
      <c r="B190" s="3">
        <f t="shared" si="6"/>
        <v>2024</v>
      </c>
      <c r="C190" t="str">
        <f t="shared" si="7"/>
        <v>2023-2024</v>
      </c>
      <c r="D190" t="s">
        <v>147</v>
      </c>
      <c r="E190" t="s">
        <v>141</v>
      </c>
      <c r="F190" t="str">
        <f t="shared" si="8"/>
        <v>Western Australia</v>
      </c>
      <c r="G190" t="s">
        <v>48</v>
      </c>
      <c r="H190">
        <v>6052</v>
      </c>
      <c r="I190" t="s">
        <v>11</v>
      </c>
      <c r="J190" t="s">
        <v>49</v>
      </c>
      <c r="K190" t="s">
        <v>154</v>
      </c>
      <c r="L190" t="s">
        <v>14</v>
      </c>
      <c r="M190" s="5">
        <v>4.5</v>
      </c>
      <c r="N190">
        <v>1</v>
      </c>
    </row>
    <row r="191" spans="1:14" x14ac:dyDescent="0.15">
      <c r="A191" s="2">
        <v>45162</v>
      </c>
      <c r="B191" s="3">
        <f t="shared" si="6"/>
        <v>2024</v>
      </c>
      <c r="C191" t="str">
        <f t="shared" si="7"/>
        <v>2023-2024</v>
      </c>
      <c r="D191" t="s">
        <v>147</v>
      </c>
      <c r="E191" t="s">
        <v>53</v>
      </c>
      <c r="F191" t="str">
        <f t="shared" si="8"/>
        <v>South Australia</v>
      </c>
      <c r="G191" t="s">
        <v>32</v>
      </c>
      <c r="H191">
        <v>5082</v>
      </c>
      <c r="I191" t="s">
        <v>11</v>
      </c>
      <c r="J191" t="s">
        <v>33</v>
      </c>
      <c r="K191" t="s">
        <v>149</v>
      </c>
      <c r="L191" t="s">
        <v>15</v>
      </c>
      <c r="M191" s="5">
        <v>4.5</v>
      </c>
      <c r="N191">
        <v>1</v>
      </c>
    </row>
    <row r="192" spans="1:14" x14ac:dyDescent="0.15">
      <c r="A192" s="2">
        <v>45310</v>
      </c>
      <c r="B192" s="3">
        <f t="shared" si="6"/>
        <v>2024</v>
      </c>
      <c r="C192" t="str">
        <f t="shared" si="7"/>
        <v>2023-2024</v>
      </c>
      <c r="D192" t="s">
        <v>147</v>
      </c>
      <c r="E192" t="s">
        <v>98</v>
      </c>
      <c r="F192" t="str">
        <f t="shared" si="8"/>
        <v>Victoria</v>
      </c>
      <c r="G192" t="s">
        <v>45</v>
      </c>
      <c r="H192">
        <v>3429</v>
      </c>
      <c r="I192" t="s">
        <v>11</v>
      </c>
      <c r="J192" t="s">
        <v>60</v>
      </c>
      <c r="K192" t="s">
        <v>152</v>
      </c>
      <c r="L192" t="s">
        <v>13</v>
      </c>
      <c r="M192" s="5">
        <v>4.5</v>
      </c>
      <c r="N192">
        <v>1</v>
      </c>
    </row>
    <row r="193" spans="1:14" x14ac:dyDescent="0.15">
      <c r="A193" s="2">
        <v>45061</v>
      </c>
      <c r="B193" s="3">
        <f t="shared" si="6"/>
        <v>2023</v>
      </c>
      <c r="C193" t="str">
        <f t="shared" si="7"/>
        <v>2022-2023</v>
      </c>
      <c r="D193" t="s">
        <v>147</v>
      </c>
      <c r="E193" t="s">
        <v>111</v>
      </c>
      <c r="F193" t="str">
        <f t="shared" si="8"/>
        <v>New South Wales</v>
      </c>
      <c r="G193" t="s">
        <v>10</v>
      </c>
      <c r="H193">
        <v>2120</v>
      </c>
      <c r="I193" t="s">
        <v>11</v>
      </c>
      <c r="J193" t="s">
        <v>27</v>
      </c>
      <c r="K193" t="s">
        <v>154</v>
      </c>
      <c r="L193" t="s">
        <v>14</v>
      </c>
      <c r="M193" s="5">
        <v>4.5</v>
      </c>
      <c r="N193">
        <v>1</v>
      </c>
    </row>
    <row r="194" spans="1:14" x14ac:dyDescent="0.15">
      <c r="A194" s="2">
        <v>44945</v>
      </c>
      <c r="B194" s="3">
        <f t="shared" ref="B194:B257" si="9">IF(MONTH(A194)&gt;=7,YEAR(A194)+1,YEAR(A194))</f>
        <v>2023</v>
      </c>
      <c r="C194" t="str">
        <f t="shared" ref="C194:C257" si="10">IF(MONTH(A194) &gt;= 7, YEAR(A194) &amp; "-" &amp; YEAR(A194) + 1, YEAR(A194) - 1 &amp; "-" &amp; YEAR(A194))</f>
        <v>2022-2023</v>
      </c>
      <c r="D194" t="s">
        <v>147</v>
      </c>
      <c r="E194" t="s">
        <v>52</v>
      </c>
      <c r="F194" t="str">
        <f t="shared" ref="F194:F257" si="11">IF(G194="WA","Western Australia",
IF(G194="NSW","New South Wales",
IF(G194="QLD","Queensland",
IF(G194="VIC","Victoria",
IF(G194="TAS","Tasmania",
IF(G194="SA","South Australia",
IF(G194="NT","Northern Territory",
IF(G194="ACT","Australian Capital Territory",G194))))))))</f>
        <v>Victoria</v>
      </c>
      <c r="G194" t="s">
        <v>45</v>
      </c>
      <c r="H194">
        <v>3030</v>
      </c>
      <c r="I194" t="s">
        <v>11</v>
      </c>
      <c r="J194" t="s">
        <v>46</v>
      </c>
      <c r="K194" t="s">
        <v>154</v>
      </c>
      <c r="L194" t="s">
        <v>14</v>
      </c>
      <c r="M194" s="5">
        <v>4.5</v>
      </c>
      <c r="N194">
        <v>1</v>
      </c>
    </row>
    <row r="195" spans="1:14" x14ac:dyDescent="0.15">
      <c r="A195" s="2">
        <v>45148</v>
      </c>
      <c r="B195" s="3">
        <f t="shared" si="9"/>
        <v>2024</v>
      </c>
      <c r="C195" t="str">
        <f t="shared" si="10"/>
        <v>2023-2024</v>
      </c>
      <c r="D195" t="s">
        <v>147</v>
      </c>
      <c r="E195" t="s">
        <v>126</v>
      </c>
      <c r="F195" t="str">
        <f t="shared" si="11"/>
        <v>Queensland</v>
      </c>
      <c r="G195" t="s">
        <v>35</v>
      </c>
      <c r="H195">
        <v>4551</v>
      </c>
      <c r="I195" t="s">
        <v>11</v>
      </c>
      <c r="J195" t="s">
        <v>120</v>
      </c>
      <c r="K195" t="s">
        <v>19</v>
      </c>
      <c r="L195" t="s">
        <v>23</v>
      </c>
      <c r="M195" s="5">
        <v>4.5599999999999996</v>
      </c>
      <c r="N195">
        <v>1</v>
      </c>
    </row>
    <row r="196" spans="1:14" x14ac:dyDescent="0.15">
      <c r="A196" s="2">
        <v>45599</v>
      </c>
      <c r="B196" s="3">
        <f t="shared" si="9"/>
        <v>2025</v>
      </c>
      <c r="C196" t="str">
        <f t="shared" si="10"/>
        <v>2024-2025</v>
      </c>
      <c r="D196" t="s">
        <v>147</v>
      </c>
      <c r="E196" t="s">
        <v>112</v>
      </c>
      <c r="F196" t="str">
        <f t="shared" si="11"/>
        <v>Victoria</v>
      </c>
      <c r="G196" t="s">
        <v>45</v>
      </c>
      <c r="H196">
        <v>3076</v>
      </c>
      <c r="I196" t="s">
        <v>11</v>
      </c>
      <c r="J196" t="s">
        <v>46</v>
      </c>
      <c r="K196" t="s">
        <v>154</v>
      </c>
      <c r="L196" t="s">
        <v>14</v>
      </c>
      <c r="M196" s="5">
        <v>4.5999999999999996</v>
      </c>
      <c r="N196">
        <v>1</v>
      </c>
    </row>
    <row r="197" spans="1:14" x14ac:dyDescent="0.15">
      <c r="A197" s="2">
        <v>45451</v>
      </c>
      <c r="B197" s="3">
        <f t="shared" si="9"/>
        <v>2024</v>
      </c>
      <c r="C197" t="str">
        <f t="shared" si="10"/>
        <v>2023-2024</v>
      </c>
      <c r="D197" t="s">
        <v>147</v>
      </c>
      <c r="E197" t="s">
        <v>109</v>
      </c>
      <c r="F197" t="str">
        <f t="shared" si="11"/>
        <v>New South Wales</v>
      </c>
      <c r="G197" t="s">
        <v>10</v>
      </c>
      <c r="H197">
        <v>2480</v>
      </c>
      <c r="I197" t="s">
        <v>11</v>
      </c>
      <c r="J197" t="s">
        <v>68</v>
      </c>
      <c r="K197" t="s">
        <v>154</v>
      </c>
      <c r="L197" t="s">
        <v>14</v>
      </c>
      <c r="M197" s="5">
        <v>4.63</v>
      </c>
      <c r="N197">
        <v>1</v>
      </c>
    </row>
    <row r="198" spans="1:14" x14ac:dyDescent="0.15">
      <c r="A198" s="2">
        <v>45022</v>
      </c>
      <c r="B198" s="3">
        <f t="shared" si="9"/>
        <v>2023</v>
      </c>
      <c r="C198" t="str">
        <f t="shared" si="10"/>
        <v>2022-2023</v>
      </c>
      <c r="D198" t="s">
        <v>147</v>
      </c>
      <c r="E198" t="s">
        <v>124</v>
      </c>
      <c r="F198" t="str">
        <f t="shared" si="11"/>
        <v>New South Wales</v>
      </c>
      <c r="G198" t="s">
        <v>10</v>
      </c>
      <c r="H198">
        <v>2015</v>
      </c>
      <c r="I198" t="s">
        <v>11</v>
      </c>
      <c r="J198" t="s">
        <v>12</v>
      </c>
      <c r="K198" t="s">
        <v>149</v>
      </c>
      <c r="L198" t="s">
        <v>15</v>
      </c>
      <c r="M198" s="5">
        <v>4.6500000000000004</v>
      </c>
      <c r="N198">
        <v>1</v>
      </c>
    </row>
    <row r="199" spans="1:14" x14ac:dyDescent="0.15">
      <c r="A199" s="2">
        <v>45481</v>
      </c>
      <c r="B199" s="3">
        <f t="shared" si="9"/>
        <v>2025</v>
      </c>
      <c r="C199" t="str">
        <f t="shared" si="10"/>
        <v>2024-2025</v>
      </c>
      <c r="D199" t="s">
        <v>147</v>
      </c>
      <c r="E199" t="s">
        <v>85</v>
      </c>
      <c r="F199" t="str">
        <f t="shared" si="11"/>
        <v>Queensland</v>
      </c>
      <c r="G199" t="s">
        <v>35</v>
      </c>
      <c r="H199">
        <v>4883</v>
      </c>
      <c r="I199" t="s">
        <v>11</v>
      </c>
      <c r="J199" t="s">
        <v>36</v>
      </c>
      <c r="K199" t="s">
        <v>156</v>
      </c>
      <c r="L199" t="s">
        <v>17</v>
      </c>
      <c r="M199" s="5">
        <v>4.75</v>
      </c>
      <c r="N199">
        <v>1</v>
      </c>
    </row>
    <row r="200" spans="1:14" x14ac:dyDescent="0.15">
      <c r="A200" s="2">
        <v>45640</v>
      </c>
      <c r="B200" s="3">
        <f t="shared" si="9"/>
        <v>2025</v>
      </c>
      <c r="C200" t="str">
        <f t="shared" si="10"/>
        <v>2024-2025</v>
      </c>
      <c r="D200" t="s">
        <v>147</v>
      </c>
      <c r="E200" t="s">
        <v>42</v>
      </c>
      <c r="F200" t="str">
        <f t="shared" si="11"/>
        <v>Queensland</v>
      </c>
      <c r="G200" t="s">
        <v>35</v>
      </c>
      <c r="H200">
        <v>4053</v>
      </c>
      <c r="I200" t="s">
        <v>11</v>
      </c>
      <c r="J200" t="s">
        <v>43</v>
      </c>
      <c r="K200" t="s">
        <v>154</v>
      </c>
      <c r="L200" t="s">
        <v>14</v>
      </c>
      <c r="M200" s="5">
        <v>4.75</v>
      </c>
      <c r="N200">
        <v>1</v>
      </c>
    </row>
    <row r="201" spans="1:14" x14ac:dyDescent="0.15">
      <c r="A201" s="2">
        <v>44964</v>
      </c>
      <c r="B201" s="3">
        <f t="shared" si="9"/>
        <v>2023</v>
      </c>
      <c r="C201" t="str">
        <f t="shared" si="10"/>
        <v>2022-2023</v>
      </c>
      <c r="D201" t="s">
        <v>147</v>
      </c>
      <c r="E201" t="s">
        <v>44</v>
      </c>
      <c r="F201" t="str">
        <f t="shared" si="11"/>
        <v>Victoria</v>
      </c>
      <c r="G201" t="s">
        <v>45</v>
      </c>
      <c r="H201">
        <v>3066</v>
      </c>
      <c r="I201" t="s">
        <v>11</v>
      </c>
      <c r="J201" t="s">
        <v>46</v>
      </c>
      <c r="K201" t="s">
        <v>19</v>
      </c>
      <c r="L201" t="s">
        <v>23</v>
      </c>
      <c r="M201" s="5">
        <v>4.79</v>
      </c>
      <c r="N201">
        <v>1</v>
      </c>
    </row>
    <row r="202" spans="1:14" x14ac:dyDescent="0.15">
      <c r="A202" s="2">
        <v>45464</v>
      </c>
      <c r="B202" s="3">
        <f t="shared" si="9"/>
        <v>2024</v>
      </c>
      <c r="C202" t="str">
        <f t="shared" si="10"/>
        <v>2023-2024</v>
      </c>
      <c r="D202" t="s">
        <v>147</v>
      </c>
      <c r="E202" t="s">
        <v>64</v>
      </c>
      <c r="F202" t="str">
        <f t="shared" si="11"/>
        <v>Victoria</v>
      </c>
      <c r="G202" t="s">
        <v>45</v>
      </c>
      <c r="H202">
        <v>3199</v>
      </c>
      <c r="I202" t="s">
        <v>11</v>
      </c>
      <c r="J202" t="s">
        <v>63</v>
      </c>
      <c r="K202" t="s">
        <v>149</v>
      </c>
      <c r="L202" t="s">
        <v>15</v>
      </c>
      <c r="M202" s="5">
        <v>4.96</v>
      </c>
      <c r="N202">
        <v>1</v>
      </c>
    </row>
    <row r="203" spans="1:14" x14ac:dyDescent="0.15">
      <c r="A203" s="2">
        <v>45443</v>
      </c>
      <c r="B203" s="3">
        <f t="shared" si="9"/>
        <v>2024</v>
      </c>
      <c r="C203" t="str">
        <f t="shared" si="10"/>
        <v>2023-2024</v>
      </c>
      <c r="D203" t="s">
        <v>147</v>
      </c>
      <c r="E203" t="s">
        <v>100</v>
      </c>
      <c r="F203" t="str">
        <f t="shared" si="11"/>
        <v>Western Australia</v>
      </c>
      <c r="G203" t="s">
        <v>48</v>
      </c>
      <c r="H203">
        <v>6021</v>
      </c>
      <c r="I203" t="s">
        <v>11</v>
      </c>
      <c r="J203" t="s">
        <v>49</v>
      </c>
      <c r="K203" t="s">
        <v>152</v>
      </c>
      <c r="L203" t="s">
        <v>13</v>
      </c>
      <c r="M203" s="5">
        <v>4.99</v>
      </c>
      <c r="N203">
        <v>1</v>
      </c>
    </row>
    <row r="204" spans="1:14" x14ac:dyDescent="0.15">
      <c r="A204" s="2">
        <v>45080</v>
      </c>
      <c r="B204" s="3">
        <f t="shared" si="9"/>
        <v>2023</v>
      </c>
      <c r="C204" t="str">
        <f t="shared" si="10"/>
        <v>2022-2023</v>
      </c>
      <c r="D204" t="s">
        <v>147</v>
      </c>
      <c r="E204" t="s">
        <v>115</v>
      </c>
      <c r="F204" t="str">
        <f t="shared" si="11"/>
        <v>Western Australia</v>
      </c>
      <c r="G204" t="s">
        <v>48</v>
      </c>
      <c r="H204">
        <v>6280</v>
      </c>
      <c r="I204" t="s">
        <v>11</v>
      </c>
      <c r="J204" t="s">
        <v>94</v>
      </c>
      <c r="K204" t="s">
        <v>155</v>
      </c>
      <c r="L204" t="s">
        <v>20</v>
      </c>
      <c r="M204" s="5">
        <v>4.99</v>
      </c>
      <c r="N204">
        <v>1</v>
      </c>
    </row>
    <row r="205" spans="1:14" x14ac:dyDescent="0.15">
      <c r="A205" s="2">
        <v>45597</v>
      </c>
      <c r="B205" s="3">
        <f t="shared" si="9"/>
        <v>2025</v>
      </c>
      <c r="C205" t="str">
        <f t="shared" si="10"/>
        <v>2024-2025</v>
      </c>
      <c r="D205" t="s">
        <v>147</v>
      </c>
      <c r="E205" t="s">
        <v>72</v>
      </c>
      <c r="F205" t="str">
        <f t="shared" si="11"/>
        <v>Western Australia</v>
      </c>
      <c r="G205" t="s">
        <v>48</v>
      </c>
      <c r="H205">
        <v>6010</v>
      </c>
      <c r="I205" t="s">
        <v>11</v>
      </c>
      <c r="J205" t="s">
        <v>49</v>
      </c>
      <c r="K205" t="s">
        <v>155</v>
      </c>
      <c r="L205" t="s">
        <v>20</v>
      </c>
      <c r="M205" s="5">
        <v>4.99</v>
      </c>
      <c r="N205">
        <v>1</v>
      </c>
    </row>
    <row r="206" spans="1:14" x14ac:dyDescent="0.15">
      <c r="A206" s="2">
        <v>45425</v>
      </c>
      <c r="B206" s="3">
        <f t="shared" si="9"/>
        <v>2024</v>
      </c>
      <c r="C206" t="str">
        <f t="shared" si="10"/>
        <v>2023-2024</v>
      </c>
      <c r="D206" t="s">
        <v>147</v>
      </c>
      <c r="E206" t="s">
        <v>54</v>
      </c>
      <c r="F206" t="str">
        <f t="shared" si="11"/>
        <v>Victoria</v>
      </c>
      <c r="G206" t="s">
        <v>45</v>
      </c>
      <c r="H206">
        <v>3977</v>
      </c>
      <c r="I206" t="s">
        <v>11</v>
      </c>
      <c r="J206" t="s">
        <v>55</v>
      </c>
      <c r="K206" t="s">
        <v>152</v>
      </c>
      <c r="L206" t="s">
        <v>13</v>
      </c>
      <c r="M206" s="5">
        <v>4.99</v>
      </c>
      <c r="N206">
        <v>1</v>
      </c>
    </row>
    <row r="207" spans="1:14" x14ac:dyDescent="0.15">
      <c r="A207" s="2">
        <v>45038</v>
      </c>
      <c r="B207" s="3">
        <f t="shared" si="9"/>
        <v>2023</v>
      </c>
      <c r="C207" t="str">
        <f t="shared" si="10"/>
        <v>2022-2023</v>
      </c>
      <c r="D207" t="s">
        <v>147</v>
      </c>
      <c r="E207" t="s">
        <v>41</v>
      </c>
      <c r="F207" t="str">
        <f t="shared" si="11"/>
        <v>New South Wales</v>
      </c>
      <c r="G207" t="s">
        <v>10</v>
      </c>
      <c r="H207">
        <v>2830</v>
      </c>
      <c r="I207" t="s">
        <v>11</v>
      </c>
      <c r="J207" t="s">
        <v>25</v>
      </c>
      <c r="K207" t="s">
        <v>155</v>
      </c>
      <c r="L207" t="s">
        <v>20</v>
      </c>
      <c r="M207" s="5">
        <v>4.99</v>
      </c>
      <c r="N207">
        <v>1</v>
      </c>
    </row>
    <row r="208" spans="1:14" x14ac:dyDescent="0.15">
      <c r="A208" s="2">
        <v>45186</v>
      </c>
      <c r="B208" s="3">
        <f t="shared" si="9"/>
        <v>2024</v>
      </c>
      <c r="C208" t="str">
        <f t="shared" si="10"/>
        <v>2023-2024</v>
      </c>
      <c r="D208" t="s">
        <v>147</v>
      </c>
      <c r="E208" t="s">
        <v>118</v>
      </c>
      <c r="F208" t="str">
        <f t="shared" si="11"/>
        <v>New South Wales</v>
      </c>
      <c r="G208" t="s">
        <v>10</v>
      </c>
      <c r="H208">
        <v>2158</v>
      </c>
      <c r="I208" t="s">
        <v>11</v>
      </c>
      <c r="J208" t="s">
        <v>27</v>
      </c>
      <c r="K208" t="s">
        <v>155</v>
      </c>
      <c r="L208" t="s">
        <v>20</v>
      </c>
      <c r="M208" s="5">
        <v>4.99</v>
      </c>
      <c r="N208">
        <v>1</v>
      </c>
    </row>
    <row r="209" spans="1:14" x14ac:dyDescent="0.15">
      <c r="A209" s="2">
        <v>45460</v>
      </c>
      <c r="B209" s="3">
        <f t="shared" si="9"/>
        <v>2024</v>
      </c>
      <c r="C209" t="str">
        <f t="shared" si="10"/>
        <v>2023-2024</v>
      </c>
      <c r="D209" t="s">
        <v>147</v>
      </c>
      <c r="E209" t="s">
        <v>118</v>
      </c>
      <c r="F209" t="str">
        <f t="shared" si="11"/>
        <v>New South Wales</v>
      </c>
      <c r="G209" t="s">
        <v>10</v>
      </c>
      <c r="H209">
        <v>2158</v>
      </c>
      <c r="I209" t="s">
        <v>11</v>
      </c>
      <c r="J209" t="s">
        <v>27</v>
      </c>
      <c r="K209" t="s">
        <v>150</v>
      </c>
      <c r="L209" t="s">
        <v>18</v>
      </c>
      <c r="M209" s="5">
        <v>4.99</v>
      </c>
      <c r="N209">
        <v>1</v>
      </c>
    </row>
    <row r="210" spans="1:14" x14ac:dyDescent="0.15">
      <c r="A210" s="2">
        <v>45138</v>
      </c>
      <c r="B210" s="3">
        <f t="shared" si="9"/>
        <v>2024</v>
      </c>
      <c r="C210" t="str">
        <f t="shared" si="10"/>
        <v>2023-2024</v>
      </c>
      <c r="D210" t="s">
        <v>147</v>
      </c>
      <c r="E210" t="s">
        <v>89</v>
      </c>
      <c r="F210" t="str">
        <f t="shared" si="11"/>
        <v>Queensland</v>
      </c>
      <c r="G210" t="s">
        <v>35</v>
      </c>
      <c r="H210">
        <v>4655</v>
      </c>
      <c r="I210" t="s">
        <v>11</v>
      </c>
      <c r="J210" t="s">
        <v>51</v>
      </c>
      <c r="K210" t="s">
        <v>155</v>
      </c>
      <c r="L210" t="s">
        <v>20</v>
      </c>
      <c r="M210" s="5">
        <v>4.99</v>
      </c>
      <c r="N210">
        <v>1</v>
      </c>
    </row>
    <row r="211" spans="1:14" x14ac:dyDescent="0.15">
      <c r="A211" s="2">
        <v>44993</v>
      </c>
      <c r="B211" s="3">
        <f t="shared" si="9"/>
        <v>2023</v>
      </c>
      <c r="C211" t="str">
        <f t="shared" si="10"/>
        <v>2022-2023</v>
      </c>
      <c r="D211" t="s">
        <v>147</v>
      </c>
      <c r="E211" t="s">
        <v>138</v>
      </c>
      <c r="F211" t="str">
        <f t="shared" si="11"/>
        <v>Queensland</v>
      </c>
      <c r="G211" t="s">
        <v>35</v>
      </c>
      <c r="H211">
        <v>4558</v>
      </c>
      <c r="I211" t="s">
        <v>11</v>
      </c>
      <c r="J211" t="s">
        <v>120</v>
      </c>
      <c r="K211" t="s">
        <v>150</v>
      </c>
      <c r="L211" t="s">
        <v>18</v>
      </c>
      <c r="M211" s="5">
        <v>4.99</v>
      </c>
      <c r="N211">
        <v>1</v>
      </c>
    </row>
    <row r="212" spans="1:14" x14ac:dyDescent="0.15">
      <c r="A212" s="2">
        <v>45626</v>
      </c>
      <c r="B212" s="3">
        <f t="shared" si="9"/>
        <v>2025</v>
      </c>
      <c r="C212" t="str">
        <f t="shared" si="10"/>
        <v>2024-2025</v>
      </c>
      <c r="D212" t="s">
        <v>148</v>
      </c>
      <c r="E212" t="s">
        <v>113</v>
      </c>
      <c r="F212" t="str">
        <f t="shared" si="11"/>
        <v>Queensland</v>
      </c>
      <c r="G212" t="s">
        <v>35</v>
      </c>
      <c r="H212">
        <v>4215</v>
      </c>
      <c r="I212" t="s">
        <v>11</v>
      </c>
      <c r="J212" t="s">
        <v>104</v>
      </c>
      <c r="K212" t="s">
        <v>150</v>
      </c>
      <c r="L212" t="s">
        <v>18</v>
      </c>
      <c r="M212" s="5">
        <v>4.99</v>
      </c>
      <c r="N212">
        <v>1</v>
      </c>
    </row>
    <row r="213" spans="1:14" x14ac:dyDescent="0.15">
      <c r="A213" s="2">
        <v>45240</v>
      </c>
      <c r="B213" s="3">
        <f t="shared" si="9"/>
        <v>2024</v>
      </c>
      <c r="C213" t="str">
        <f t="shared" si="10"/>
        <v>2023-2024</v>
      </c>
      <c r="D213" t="s">
        <v>147</v>
      </c>
      <c r="E213" t="s">
        <v>42</v>
      </c>
      <c r="F213" t="str">
        <f t="shared" si="11"/>
        <v>Queensland</v>
      </c>
      <c r="G213" t="s">
        <v>35</v>
      </c>
      <c r="H213">
        <v>4053</v>
      </c>
      <c r="I213" t="s">
        <v>11</v>
      </c>
      <c r="J213" t="s">
        <v>43</v>
      </c>
      <c r="K213" t="s">
        <v>150</v>
      </c>
      <c r="L213" t="s">
        <v>18</v>
      </c>
      <c r="M213" s="5">
        <v>4.99</v>
      </c>
      <c r="N213">
        <v>1</v>
      </c>
    </row>
    <row r="214" spans="1:14" x14ac:dyDescent="0.15">
      <c r="A214" s="2">
        <v>45292</v>
      </c>
      <c r="B214" s="3">
        <f t="shared" si="9"/>
        <v>2024</v>
      </c>
      <c r="C214" t="str">
        <f t="shared" si="10"/>
        <v>2023-2024</v>
      </c>
      <c r="D214" t="s">
        <v>147</v>
      </c>
      <c r="E214" t="s">
        <v>34</v>
      </c>
      <c r="F214" t="str">
        <f t="shared" si="11"/>
        <v>Queensland</v>
      </c>
      <c r="G214" t="s">
        <v>35</v>
      </c>
      <c r="H214">
        <v>4802</v>
      </c>
      <c r="I214" t="s">
        <v>11</v>
      </c>
      <c r="J214" t="s">
        <v>36</v>
      </c>
      <c r="K214" t="s">
        <v>155</v>
      </c>
      <c r="L214" t="s">
        <v>20</v>
      </c>
      <c r="M214" s="5">
        <v>5</v>
      </c>
      <c r="N214">
        <v>1</v>
      </c>
    </row>
    <row r="215" spans="1:14" x14ac:dyDescent="0.15">
      <c r="A215" s="2">
        <v>45487</v>
      </c>
      <c r="B215" s="3">
        <f t="shared" si="9"/>
        <v>2025</v>
      </c>
      <c r="C215" t="str">
        <f t="shared" si="10"/>
        <v>2024-2025</v>
      </c>
      <c r="D215" t="s">
        <v>148</v>
      </c>
      <c r="E215" t="s">
        <v>126</v>
      </c>
      <c r="F215" t="str">
        <f t="shared" si="11"/>
        <v>Queensland</v>
      </c>
      <c r="G215" t="s">
        <v>35</v>
      </c>
      <c r="H215">
        <v>4551</v>
      </c>
      <c r="I215" t="s">
        <v>11</v>
      </c>
      <c r="J215" t="s">
        <v>120</v>
      </c>
      <c r="K215" t="s">
        <v>151</v>
      </c>
      <c r="L215" t="s">
        <v>21</v>
      </c>
      <c r="M215" s="5">
        <v>5</v>
      </c>
      <c r="N215">
        <v>1</v>
      </c>
    </row>
    <row r="216" spans="1:14" x14ac:dyDescent="0.15">
      <c r="A216" s="2">
        <v>45102</v>
      </c>
      <c r="B216" s="3">
        <f t="shared" si="9"/>
        <v>2023</v>
      </c>
      <c r="C216" t="str">
        <f t="shared" si="10"/>
        <v>2022-2023</v>
      </c>
      <c r="D216" t="s">
        <v>147</v>
      </c>
      <c r="E216" t="s">
        <v>57</v>
      </c>
      <c r="F216" t="str">
        <f t="shared" si="11"/>
        <v>New South Wales</v>
      </c>
      <c r="G216" t="s">
        <v>10</v>
      </c>
      <c r="H216">
        <v>2560</v>
      </c>
      <c r="I216" t="s">
        <v>11</v>
      </c>
      <c r="J216" t="s">
        <v>58</v>
      </c>
      <c r="K216" t="s">
        <v>153</v>
      </c>
      <c r="L216" t="s">
        <v>16</v>
      </c>
      <c r="M216" s="5">
        <v>5</v>
      </c>
      <c r="N216">
        <v>1</v>
      </c>
    </row>
    <row r="217" spans="1:14" x14ac:dyDescent="0.15">
      <c r="A217" s="2">
        <v>45057</v>
      </c>
      <c r="B217" s="3">
        <f t="shared" si="9"/>
        <v>2023</v>
      </c>
      <c r="C217" t="str">
        <f t="shared" si="10"/>
        <v>2022-2023</v>
      </c>
      <c r="D217" t="s">
        <v>147</v>
      </c>
      <c r="E217" t="s">
        <v>118</v>
      </c>
      <c r="F217" t="str">
        <f t="shared" si="11"/>
        <v>New South Wales</v>
      </c>
      <c r="G217" t="s">
        <v>10</v>
      </c>
      <c r="H217">
        <v>2158</v>
      </c>
      <c r="I217" t="s">
        <v>11</v>
      </c>
      <c r="J217" t="s">
        <v>27</v>
      </c>
      <c r="K217" t="s">
        <v>153</v>
      </c>
      <c r="L217" t="s">
        <v>16</v>
      </c>
      <c r="M217" s="5">
        <v>5</v>
      </c>
      <c r="N217">
        <v>1</v>
      </c>
    </row>
    <row r="218" spans="1:14" x14ac:dyDescent="0.15">
      <c r="A218" s="2">
        <v>45440</v>
      </c>
      <c r="B218" s="3">
        <f t="shared" si="9"/>
        <v>2024</v>
      </c>
      <c r="C218" t="str">
        <f t="shared" si="10"/>
        <v>2023-2024</v>
      </c>
      <c r="D218" t="s">
        <v>147</v>
      </c>
      <c r="E218" t="s">
        <v>125</v>
      </c>
      <c r="F218" t="str">
        <f t="shared" si="11"/>
        <v>Victoria</v>
      </c>
      <c r="G218" t="s">
        <v>45</v>
      </c>
      <c r="H218">
        <v>3400</v>
      </c>
      <c r="I218" t="s">
        <v>11</v>
      </c>
      <c r="J218" t="s">
        <v>60</v>
      </c>
      <c r="K218" t="s">
        <v>19</v>
      </c>
      <c r="L218" t="s">
        <v>23</v>
      </c>
      <c r="M218" s="5">
        <v>5</v>
      </c>
      <c r="N218">
        <v>1</v>
      </c>
    </row>
    <row r="219" spans="1:14" x14ac:dyDescent="0.15">
      <c r="A219" s="2">
        <v>45534</v>
      </c>
      <c r="B219" s="3">
        <f t="shared" si="9"/>
        <v>2025</v>
      </c>
      <c r="C219" t="str">
        <f t="shared" si="10"/>
        <v>2024-2025</v>
      </c>
      <c r="D219" t="s">
        <v>147</v>
      </c>
      <c r="E219" t="s">
        <v>92</v>
      </c>
      <c r="F219" t="str">
        <f t="shared" si="11"/>
        <v>Queensland</v>
      </c>
      <c r="G219" t="s">
        <v>35</v>
      </c>
      <c r="H219">
        <v>4068</v>
      </c>
      <c r="I219" t="s">
        <v>11</v>
      </c>
      <c r="J219" t="s">
        <v>43</v>
      </c>
      <c r="K219" t="s">
        <v>153</v>
      </c>
      <c r="L219" t="s">
        <v>16</v>
      </c>
      <c r="M219" s="5">
        <v>5</v>
      </c>
      <c r="N219">
        <v>1</v>
      </c>
    </row>
    <row r="220" spans="1:14" x14ac:dyDescent="0.15">
      <c r="A220" s="2">
        <v>44976</v>
      </c>
      <c r="B220" s="3">
        <f t="shared" si="9"/>
        <v>2023</v>
      </c>
      <c r="C220" t="str">
        <f t="shared" si="10"/>
        <v>2022-2023</v>
      </c>
      <c r="D220" t="s">
        <v>148</v>
      </c>
      <c r="E220" t="s">
        <v>141</v>
      </c>
      <c r="F220" t="str">
        <f t="shared" si="11"/>
        <v>Western Australia</v>
      </c>
      <c r="G220" t="s">
        <v>48</v>
      </c>
      <c r="H220">
        <v>6052</v>
      </c>
      <c r="I220" t="s">
        <v>11</v>
      </c>
      <c r="J220" t="s">
        <v>49</v>
      </c>
      <c r="K220" t="s">
        <v>154</v>
      </c>
      <c r="L220" t="s">
        <v>14</v>
      </c>
      <c r="M220" s="5">
        <v>5</v>
      </c>
      <c r="N220">
        <v>1</v>
      </c>
    </row>
    <row r="221" spans="1:14" x14ac:dyDescent="0.15">
      <c r="A221" s="2">
        <v>45446</v>
      </c>
      <c r="B221" s="3">
        <f t="shared" si="9"/>
        <v>2024</v>
      </c>
      <c r="C221" t="str">
        <f t="shared" si="10"/>
        <v>2023-2024</v>
      </c>
      <c r="D221" t="s">
        <v>147</v>
      </c>
      <c r="E221" t="s">
        <v>84</v>
      </c>
      <c r="F221" t="str">
        <f t="shared" si="11"/>
        <v>Queensland</v>
      </c>
      <c r="G221" t="s">
        <v>35</v>
      </c>
      <c r="H221">
        <v>4740</v>
      </c>
      <c r="I221" t="s">
        <v>11</v>
      </c>
      <c r="J221" t="s">
        <v>51</v>
      </c>
      <c r="K221" t="s">
        <v>154</v>
      </c>
      <c r="L221" t="s">
        <v>14</v>
      </c>
      <c r="M221" s="5">
        <v>5</v>
      </c>
      <c r="N221">
        <v>1</v>
      </c>
    </row>
    <row r="222" spans="1:14" x14ac:dyDescent="0.15">
      <c r="A222" s="2">
        <v>45190</v>
      </c>
      <c r="B222" s="3">
        <f t="shared" si="9"/>
        <v>2024</v>
      </c>
      <c r="C222" t="str">
        <f t="shared" si="10"/>
        <v>2023-2024</v>
      </c>
      <c r="D222" t="s">
        <v>147</v>
      </c>
      <c r="E222" t="s">
        <v>31</v>
      </c>
      <c r="F222" t="str">
        <f t="shared" si="11"/>
        <v>South Australia</v>
      </c>
      <c r="G222" t="s">
        <v>32</v>
      </c>
      <c r="H222">
        <v>5168</v>
      </c>
      <c r="I222" t="s">
        <v>11</v>
      </c>
      <c r="J222" t="s">
        <v>33</v>
      </c>
      <c r="K222" t="s">
        <v>153</v>
      </c>
      <c r="L222" t="s">
        <v>16</v>
      </c>
      <c r="M222" s="5">
        <v>5</v>
      </c>
      <c r="N222">
        <v>1</v>
      </c>
    </row>
    <row r="223" spans="1:14" x14ac:dyDescent="0.15">
      <c r="A223" s="2">
        <v>45008</v>
      </c>
      <c r="B223" s="3">
        <f t="shared" si="9"/>
        <v>2023</v>
      </c>
      <c r="C223" t="str">
        <f t="shared" si="10"/>
        <v>2022-2023</v>
      </c>
      <c r="D223" t="s">
        <v>147</v>
      </c>
      <c r="E223" t="s">
        <v>65</v>
      </c>
      <c r="F223" t="str">
        <f t="shared" si="11"/>
        <v>New South Wales</v>
      </c>
      <c r="G223" t="s">
        <v>10</v>
      </c>
      <c r="H223">
        <v>2541</v>
      </c>
      <c r="I223" t="s">
        <v>11</v>
      </c>
      <c r="J223" t="s">
        <v>58</v>
      </c>
      <c r="K223" t="s">
        <v>150</v>
      </c>
      <c r="L223" t="s">
        <v>18</v>
      </c>
      <c r="M223" s="5">
        <v>5</v>
      </c>
      <c r="N223">
        <v>1</v>
      </c>
    </row>
    <row r="224" spans="1:14" x14ac:dyDescent="0.15">
      <c r="A224" s="2">
        <v>45176</v>
      </c>
      <c r="B224" s="3">
        <f t="shared" si="9"/>
        <v>2024</v>
      </c>
      <c r="C224" t="str">
        <f t="shared" si="10"/>
        <v>2023-2024</v>
      </c>
      <c r="D224" t="s">
        <v>147</v>
      </c>
      <c r="E224" t="s">
        <v>75</v>
      </c>
      <c r="F224" t="str">
        <f t="shared" si="11"/>
        <v>Victoria</v>
      </c>
      <c r="G224" t="s">
        <v>45</v>
      </c>
      <c r="H224">
        <v>3630</v>
      </c>
      <c r="I224" t="s">
        <v>11</v>
      </c>
      <c r="J224" t="s">
        <v>55</v>
      </c>
      <c r="K224" t="s">
        <v>154</v>
      </c>
      <c r="L224" t="s">
        <v>14</v>
      </c>
      <c r="M224" s="5">
        <v>5</v>
      </c>
      <c r="N224">
        <v>1</v>
      </c>
    </row>
    <row r="225" spans="1:14" x14ac:dyDescent="0.15">
      <c r="A225" s="2">
        <v>45645</v>
      </c>
      <c r="B225" s="3">
        <f t="shared" si="9"/>
        <v>2025</v>
      </c>
      <c r="C225" t="str">
        <f t="shared" si="10"/>
        <v>2024-2025</v>
      </c>
      <c r="D225" t="s">
        <v>147</v>
      </c>
      <c r="E225" t="s">
        <v>59</v>
      </c>
      <c r="F225" t="str">
        <f t="shared" si="11"/>
        <v>Victoria</v>
      </c>
      <c r="G225" t="s">
        <v>45</v>
      </c>
      <c r="H225">
        <v>3280</v>
      </c>
      <c r="I225" t="s">
        <v>11</v>
      </c>
      <c r="J225" t="s">
        <v>60</v>
      </c>
      <c r="K225" t="s">
        <v>154</v>
      </c>
      <c r="L225" t="s">
        <v>14</v>
      </c>
      <c r="M225" s="5">
        <v>5</v>
      </c>
      <c r="N225">
        <v>1</v>
      </c>
    </row>
    <row r="226" spans="1:14" x14ac:dyDescent="0.15">
      <c r="A226" s="2">
        <v>45617</v>
      </c>
      <c r="B226" s="3">
        <f t="shared" si="9"/>
        <v>2025</v>
      </c>
      <c r="C226" t="str">
        <f t="shared" si="10"/>
        <v>2024-2025</v>
      </c>
      <c r="D226" t="s">
        <v>147</v>
      </c>
      <c r="E226" t="s">
        <v>59</v>
      </c>
      <c r="F226" t="str">
        <f t="shared" si="11"/>
        <v>Victoria</v>
      </c>
      <c r="G226" t="s">
        <v>45</v>
      </c>
      <c r="H226">
        <v>3280</v>
      </c>
      <c r="I226" t="s">
        <v>11</v>
      </c>
      <c r="J226" t="s">
        <v>60</v>
      </c>
      <c r="K226" t="s">
        <v>154</v>
      </c>
      <c r="L226" t="s">
        <v>14</v>
      </c>
      <c r="M226" s="5">
        <v>5</v>
      </c>
      <c r="N226">
        <v>1</v>
      </c>
    </row>
    <row r="227" spans="1:14" x14ac:dyDescent="0.15">
      <c r="A227" s="2">
        <v>45233</v>
      </c>
      <c r="B227" s="3">
        <f t="shared" si="9"/>
        <v>2024</v>
      </c>
      <c r="C227" t="str">
        <f t="shared" si="10"/>
        <v>2023-2024</v>
      </c>
      <c r="D227" t="s">
        <v>147</v>
      </c>
      <c r="E227" t="s">
        <v>124</v>
      </c>
      <c r="F227" t="str">
        <f t="shared" si="11"/>
        <v>New South Wales</v>
      </c>
      <c r="G227" t="s">
        <v>10</v>
      </c>
      <c r="H227">
        <v>2015</v>
      </c>
      <c r="I227" t="s">
        <v>11</v>
      </c>
      <c r="J227" t="s">
        <v>12</v>
      </c>
      <c r="K227" t="s">
        <v>154</v>
      </c>
      <c r="L227" t="s">
        <v>14</v>
      </c>
      <c r="M227" s="5">
        <v>5.0299999999999994</v>
      </c>
      <c r="N227">
        <v>1</v>
      </c>
    </row>
    <row r="228" spans="1:14" x14ac:dyDescent="0.15">
      <c r="A228" s="2">
        <v>45269</v>
      </c>
      <c r="B228" s="3">
        <f t="shared" si="9"/>
        <v>2024</v>
      </c>
      <c r="C228" t="str">
        <f t="shared" si="10"/>
        <v>2023-2024</v>
      </c>
      <c r="D228" t="s">
        <v>147</v>
      </c>
      <c r="E228" t="s">
        <v>78</v>
      </c>
      <c r="F228" t="str">
        <f t="shared" si="11"/>
        <v>New South Wales</v>
      </c>
      <c r="G228" t="s">
        <v>10</v>
      </c>
      <c r="H228">
        <v>2350</v>
      </c>
      <c r="I228" t="s">
        <v>11</v>
      </c>
      <c r="J228" t="s">
        <v>68</v>
      </c>
      <c r="K228" t="s">
        <v>153</v>
      </c>
      <c r="L228" t="s">
        <v>16</v>
      </c>
      <c r="M228" s="5">
        <v>5.0999999999999996</v>
      </c>
      <c r="N228">
        <v>1</v>
      </c>
    </row>
    <row r="229" spans="1:14" x14ac:dyDescent="0.15">
      <c r="A229" s="2">
        <v>45402</v>
      </c>
      <c r="B229" s="3">
        <f t="shared" si="9"/>
        <v>2024</v>
      </c>
      <c r="C229" t="str">
        <f t="shared" si="10"/>
        <v>2023-2024</v>
      </c>
      <c r="D229" t="s">
        <v>147</v>
      </c>
      <c r="E229" t="s">
        <v>28</v>
      </c>
      <c r="F229" t="str">
        <f t="shared" si="11"/>
        <v>Northern Territory</v>
      </c>
      <c r="G229" t="s">
        <v>29</v>
      </c>
      <c r="H229">
        <v>800</v>
      </c>
      <c r="I229" t="s">
        <v>11</v>
      </c>
      <c r="J229" t="s">
        <v>30</v>
      </c>
      <c r="K229" t="s">
        <v>153</v>
      </c>
      <c r="L229" t="s">
        <v>16</v>
      </c>
      <c r="M229" s="5">
        <v>5.1100000000000003</v>
      </c>
      <c r="N229">
        <v>1</v>
      </c>
    </row>
    <row r="230" spans="1:14" x14ac:dyDescent="0.15">
      <c r="A230" s="2">
        <v>45414</v>
      </c>
      <c r="B230" s="3">
        <f t="shared" si="9"/>
        <v>2024</v>
      </c>
      <c r="C230" t="str">
        <f t="shared" si="10"/>
        <v>2023-2024</v>
      </c>
      <c r="D230" t="s">
        <v>148</v>
      </c>
      <c r="E230" t="s">
        <v>79</v>
      </c>
      <c r="F230" t="str">
        <f t="shared" si="11"/>
        <v>Australian Capital Territory</v>
      </c>
      <c r="G230" t="s">
        <v>80</v>
      </c>
      <c r="H230">
        <v>2617</v>
      </c>
      <c r="I230" t="s">
        <v>11</v>
      </c>
      <c r="J230" t="s">
        <v>58</v>
      </c>
      <c r="K230" t="s">
        <v>150</v>
      </c>
      <c r="L230" t="s">
        <v>18</v>
      </c>
      <c r="M230" s="5">
        <v>5.25</v>
      </c>
      <c r="N230">
        <v>1</v>
      </c>
    </row>
    <row r="231" spans="1:14" x14ac:dyDescent="0.15">
      <c r="A231" s="2">
        <v>45310</v>
      </c>
      <c r="B231" s="3">
        <f t="shared" si="9"/>
        <v>2024</v>
      </c>
      <c r="C231" t="str">
        <f t="shared" si="10"/>
        <v>2023-2024</v>
      </c>
      <c r="D231" t="s">
        <v>147</v>
      </c>
      <c r="E231" t="s">
        <v>65</v>
      </c>
      <c r="F231" t="str">
        <f t="shared" si="11"/>
        <v>New South Wales</v>
      </c>
      <c r="G231" t="s">
        <v>10</v>
      </c>
      <c r="H231">
        <v>2541</v>
      </c>
      <c r="I231" t="s">
        <v>11</v>
      </c>
      <c r="J231" t="s">
        <v>58</v>
      </c>
      <c r="K231" t="s">
        <v>149</v>
      </c>
      <c r="L231" t="s">
        <v>15</v>
      </c>
      <c r="M231" s="5">
        <v>5.4</v>
      </c>
      <c r="N231">
        <v>1</v>
      </c>
    </row>
    <row r="232" spans="1:14" x14ac:dyDescent="0.15">
      <c r="A232" s="2">
        <v>45166</v>
      </c>
      <c r="B232" s="3">
        <f t="shared" si="9"/>
        <v>2024</v>
      </c>
      <c r="C232" t="str">
        <f t="shared" si="10"/>
        <v>2023-2024</v>
      </c>
      <c r="D232" t="s">
        <v>147</v>
      </c>
      <c r="E232" t="s">
        <v>131</v>
      </c>
      <c r="F232" t="str">
        <f t="shared" si="11"/>
        <v>Western Australia</v>
      </c>
      <c r="G232" t="s">
        <v>48</v>
      </c>
      <c r="H232">
        <v>6530</v>
      </c>
      <c r="I232" t="s">
        <v>11</v>
      </c>
      <c r="J232" t="s">
        <v>77</v>
      </c>
      <c r="K232" t="s">
        <v>155</v>
      </c>
      <c r="L232" t="s">
        <v>20</v>
      </c>
      <c r="M232" s="5">
        <v>5.44</v>
      </c>
      <c r="N232">
        <v>1</v>
      </c>
    </row>
    <row r="233" spans="1:14" x14ac:dyDescent="0.15">
      <c r="A233" s="2">
        <v>45228</v>
      </c>
      <c r="B233" s="3">
        <f t="shared" si="9"/>
        <v>2024</v>
      </c>
      <c r="C233" t="str">
        <f t="shared" si="10"/>
        <v>2023-2024</v>
      </c>
      <c r="D233" t="s">
        <v>147</v>
      </c>
      <c r="E233" t="s">
        <v>41</v>
      </c>
      <c r="F233" t="str">
        <f t="shared" si="11"/>
        <v>New South Wales</v>
      </c>
      <c r="G233" t="s">
        <v>10</v>
      </c>
      <c r="H233">
        <v>2830</v>
      </c>
      <c r="I233" t="s">
        <v>11</v>
      </c>
      <c r="J233" t="s">
        <v>25</v>
      </c>
      <c r="K233" t="s">
        <v>153</v>
      </c>
      <c r="L233" t="s">
        <v>16</v>
      </c>
      <c r="M233" s="5">
        <v>5.5</v>
      </c>
      <c r="N233">
        <v>1</v>
      </c>
    </row>
    <row r="234" spans="1:14" x14ac:dyDescent="0.15">
      <c r="A234" s="2">
        <v>45525</v>
      </c>
      <c r="B234" s="3">
        <f t="shared" si="9"/>
        <v>2025</v>
      </c>
      <c r="C234" t="str">
        <f t="shared" si="10"/>
        <v>2024-2025</v>
      </c>
      <c r="D234" t="s">
        <v>147</v>
      </c>
      <c r="E234" t="s">
        <v>116</v>
      </c>
      <c r="F234" t="str">
        <f t="shared" si="11"/>
        <v>Western Australia</v>
      </c>
      <c r="G234" t="s">
        <v>48</v>
      </c>
      <c r="H234">
        <v>6725</v>
      </c>
      <c r="I234" t="s">
        <v>11</v>
      </c>
      <c r="J234" t="s">
        <v>77</v>
      </c>
      <c r="K234" t="s">
        <v>156</v>
      </c>
      <c r="L234" t="s">
        <v>17</v>
      </c>
      <c r="M234" s="5">
        <v>5.53</v>
      </c>
      <c r="N234">
        <v>1</v>
      </c>
    </row>
    <row r="235" spans="1:14" x14ac:dyDescent="0.15">
      <c r="A235" s="2">
        <v>45318</v>
      </c>
      <c r="B235" s="3">
        <f t="shared" si="9"/>
        <v>2024</v>
      </c>
      <c r="C235" t="str">
        <f t="shared" si="10"/>
        <v>2023-2024</v>
      </c>
      <c r="D235" t="s">
        <v>148</v>
      </c>
      <c r="E235" t="s">
        <v>109</v>
      </c>
      <c r="F235" t="str">
        <f t="shared" si="11"/>
        <v>New South Wales</v>
      </c>
      <c r="G235" t="s">
        <v>10</v>
      </c>
      <c r="H235">
        <v>2480</v>
      </c>
      <c r="I235" t="s">
        <v>11</v>
      </c>
      <c r="J235" t="s">
        <v>68</v>
      </c>
      <c r="K235" t="s">
        <v>150</v>
      </c>
      <c r="L235" t="s">
        <v>18</v>
      </c>
      <c r="M235" s="5">
        <v>5.54</v>
      </c>
      <c r="N235">
        <v>1</v>
      </c>
    </row>
    <row r="236" spans="1:14" x14ac:dyDescent="0.15">
      <c r="A236" s="2">
        <v>45628</v>
      </c>
      <c r="B236" s="3">
        <f t="shared" si="9"/>
        <v>2025</v>
      </c>
      <c r="C236" t="str">
        <f t="shared" si="10"/>
        <v>2024-2025</v>
      </c>
      <c r="D236" t="s">
        <v>147</v>
      </c>
      <c r="E236" t="s">
        <v>132</v>
      </c>
      <c r="F236" t="str">
        <f t="shared" si="11"/>
        <v>New South Wales</v>
      </c>
      <c r="G236" t="s">
        <v>10</v>
      </c>
      <c r="H236">
        <v>2800</v>
      </c>
      <c r="I236" t="s">
        <v>11</v>
      </c>
      <c r="J236" t="s">
        <v>25</v>
      </c>
      <c r="K236" t="s">
        <v>19</v>
      </c>
      <c r="L236" t="s">
        <v>23</v>
      </c>
      <c r="M236" s="5">
        <v>5.57</v>
      </c>
      <c r="N236">
        <v>1</v>
      </c>
    </row>
    <row r="237" spans="1:14" x14ac:dyDescent="0.15">
      <c r="A237" s="2">
        <v>45522</v>
      </c>
      <c r="B237" s="3">
        <f t="shared" si="9"/>
        <v>2025</v>
      </c>
      <c r="C237" t="str">
        <f t="shared" si="10"/>
        <v>2024-2025</v>
      </c>
      <c r="D237" t="s">
        <v>147</v>
      </c>
      <c r="E237" t="s">
        <v>122</v>
      </c>
      <c r="F237" t="str">
        <f t="shared" si="11"/>
        <v>New South Wales</v>
      </c>
      <c r="G237" t="s">
        <v>10</v>
      </c>
      <c r="H237">
        <v>2650</v>
      </c>
      <c r="I237" t="s">
        <v>11</v>
      </c>
      <c r="J237" t="s">
        <v>25</v>
      </c>
      <c r="K237" t="s">
        <v>153</v>
      </c>
      <c r="L237" t="s">
        <v>16</v>
      </c>
      <c r="M237" s="5">
        <v>5.79</v>
      </c>
      <c r="N237">
        <v>1</v>
      </c>
    </row>
    <row r="238" spans="1:14" x14ac:dyDescent="0.15">
      <c r="A238" s="2">
        <v>44979</v>
      </c>
      <c r="B238" s="3">
        <f t="shared" si="9"/>
        <v>2023</v>
      </c>
      <c r="C238" t="str">
        <f t="shared" si="10"/>
        <v>2022-2023</v>
      </c>
      <c r="D238" t="s">
        <v>147</v>
      </c>
      <c r="E238" t="s">
        <v>39</v>
      </c>
      <c r="F238" t="str">
        <f t="shared" si="11"/>
        <v>South Australia</v>
      </c>
      <c r="G238" t="s">
        <v>32</v>
      </c>
      <c r="H238">
        <v>5343</v>
      </c>
      <c r="I238" t="s">
        <v>11</v>
      </c>
      <c r="J238" t="s">
        <v>38</v>
      </c>
      <c r="K238" t="s">
        <v>155</v>
      </c>
      <c r="L238" t="s">
        <v>20</v>
      </c>
      <c r="M238" s="5">
        <v>5.97</v>
      </c>
      <c r="N238">
        <v>1</v>
      </c>
    </row>
    <row r="239" spans="1:14" x14ac:dyDescent="0.15">
      <c r="A239" s="2">
        <v>45493</v>
      </c>
      <c r="B239" s="3">
        <f t="shared" si="9"/>
        <v>2025</v>
      </c>
      <c r="C239" t="str">
        <f t="shared" si="10"/>
        <v>2024-2025</v>
      </c>
      <c r="D239" t="s">
        <v>147</v>
      </c>
      <c r="E239" t="s">
        <v>115</v>
      </c>
      <c r="F239" t="str">
        <f t="shared" si="11"/>
        <v>Western Australia</v>
      </c>
      <c r="G239" t="s">
        <v>48</v>
      </c>
      <c r="H239">
        <v>6280</v>
      </c>
      <c r="I239" t="s">
        <v>11</v>
      </c>
      <c r="J239" t="s">
        <v>94</v>
      </c>
      <c r="K239" t="s">
        <v>155</v>
      </c>
      <c r="L239" t="s">
        <v>20</v>
      </c>
      <c r="M239" s="5">
        <v>5.98</v>
      </c>
      <c r="N239">
        <v>1</v>
      </c>
    </row>
    <row r="240" spans="1:14" x14ac:dyDescent="0.15">
      <c r="A240" s="2">
        <v>45252</v>
      </c>
      <c r="B240" s="3">
        <f t="shared" si="9"/>
        <v>2024</v>
      </c>
      <c r="C240" t="str">
        <f t="shared" si="10"/>
        <v>2023-2024</v>
      </c>
      <c r="D240" t="s">
        <v>148</v>
      </c>
      <c r="E240" t="s">
        <v>9</v>
      </c>
      <c r="F240" t="str">
        <f t="shared" si="11"/>
        <v>New South Wales</v>
      </c>
      <c r="G240" t="s">
        <v>10</v>
      </c>
      <c r="H240">
        <v>2067</v>
      </c>
      <c r="I240" t="s">
        <v>11</v>
      </c>
      <c r="J240" t="s">
        <v>12</v>
      </c>
      <c r="K240" t="s">
        <v>154</v>
      </c>
      <c r="L240" t="s">
        <v>14</v>
      </c>
      <c r="M240" s="5">
        <v>5.98</v>
      </c>
      <c r="N240">
        <v>1</v>
      </c>
    </row>
    <row r="241" spans="1:14" x14ac:dyDescent="0.15">
      <c r="A241" s="2">
        <v>45652</v>
      </c>
      <c r="B241" s="3">
        <f t="shared" si="9"/>
        <v>2025</v>
      </c>
      <c r="C241" t="str">
        <f t="shared" si="10"/>
        <v>2024-2025</v>
      </c>
      <c r="D241" t="s">
        <v>147</v>
      </c>
      <c r="E241" t="s">
        <v>64</v>
      </c>
      <c r="F241" t="str">
        <f t="shared" si="11"/>
        <v>Victoria</v>
      </c>
      <c r="G241" t="s">
        <v>45</v>
      </c>
      <c r="H241">
        <v>3199</v>
      </c>
      <c r="I241" t="s">
        <v>11</v>
      </c>
      <c r="J241" t="s">
        <v>63</v>
      </c>
      <c r="K241" t="s">
        <v>155</v>
      </c>
      <c r="L241" t="s">
        <v>20</v>
      </c>
      <c r="M241" s="5">
        <v>5.98</v>
      </c>
      <c r="N241">
        <v>1</v>
      </c>
    </row>
    <row r="242" spans="1:14" x14ac:dyDescent="0.15">
      <c r="A242" s="2">
        <v>45224</v>
      </c>
      <c r="B242" s="3">
        <f t="shared" si="9"/>
        <v>2024</v>
      </c>
      <c r="C242" t="str">
        <f t="shared" si="10"/>
        <v>2023-2024</v>
      </c>
      <c r="D242" t="s">
        <v>147</v>
      </c>
      <c r="E242" t="s">
        <v>142</v>
      </c>
      <c r="F242" t="str">
        <f t="shared" si="11"/>
        <v>Australian Capital Territory</v>
      </c>
      <c r="G242" t="s">
        <v>80</v>
      </c>
      <c r="H242">
        <v>2609</v>
      </c>
      <c r="I242" t="s">
        <v>11</v>
      </c>
      <c r="J242" t="s">
        <v>58</v>
      </c>
      <c r="K242" t="s">
        <v>156</v>
      </c>
      <c r="L242" t="s">
        <v>17</v>
      </c>
      <c r="M242" s="5">
        <v>5.98</v>
      </c>
      <c r="N242">
        <v>1</v>
      </c>
    </row>
    <row r="243" spans="1:14" x14ac:dyDescent="0.15">
      <c r="A243" s="2">
        <v>45150</v>
      </c>
      <c r="B243" s="3">
        <f t="shared" si="9"/>
        <v>2024</v>
      </c>
      <c r="C243" t="str">
        <f t="shared" si="10"/>
        <v>2023-2024</v>
      </c>
      <c r="D243" t="s">
        <v>148</v>
      </c>
      <c r="E243" t="s">
        <v>113</v>
      </c>
      <c r="F243" t="str">
        <f t="shared" si="11"/>
        <v>Queensland</v>
      </c>
      <c r="G243" t="s">
        <v>35</v>
      </c>
      <c r="H243">
        <v>4215</v>
      </c>
      <c r="I243" t="s">
        <v>11</v>
      </c>
      <c r="J243" t="s">
        <v>104</v>
      </c>
      <c r="K243" t="s">
        <v>155</v>
      </c>
      <c r="L243" t="s">
        <v>20</v>
      </c>
      <c r="M243" s="5">
        <v>5.98</v>
      </c>
      <c r="N243">
        <v>1</v>
      </c>
    </row>
    <row r="244" spans="1:14" x14ac:dyDescent="0.15">
      <c r="A244" s="2">
        <v>45255</v>
      </c>
      <c r="B244" s="3">
        <f t="shared" si="9"/>
        <v>2024</v>
      </c>
      <c r="C244" t="str">
        <f t="shared" si="10"/>
        <v>2023-2024</v>
      </c>
      <c r="D244" t="s">
        <v>147</v>
      </c>
      <c r="E244" t="s">
        <v>88</v>
      </c>
      <c r="F244" t="str">
        <f t="shared" si="11"/>
        <v>South Australia</v>
      </c>
      <c r="G244" t="s">
        <v>32</v>
      </c>
      <c r="H244">
        <v>5011</v>
      </c>
      <c r="I244" t="s">
        <v>11</v>
      </c>
      <c r="J244" t="s">
        <v>33</v>
      </c>
      <c r="K244" t="s">
        <v>152</v>
      </c>
      <c r="L244" t="s">
        <v>13</v>
      </c>
      <c r="M244" s="5">
        <v>5.98</v>
      </c>
      <c r="N244">
        <v>1</v>
      </c>
    </row>
    <row r="245" spans="1:14" x14ac:dyDescent="0.15">
      <c r="A245" s="2">
        <v>45565</v>
      </c>
      <c r="B245" s="3">
        <f t="shared" si="9"/>
        <v>2025</v>
      </c>
      <c r="C245" t="str">
        <f t="shared" si="10"/>
        <v>2024-2025</v>
      </c>
      <c r="D245" t="s">
        <v>147</v>
      </c>
      <c r="E245" t="s">
        <v>78</v>
      </c>
      <c r="F245" t="str">
        <f t="shared" si="11"/>
        <v>New South Wales</v>
      </c>
      <c r="G245" t="s">
        <v>10</v>
      </c>
      <c r="H245">
        <v>2350</v>
      </c>
      <c r="I245" t="s">
        <v>11</v>
      </c>
      <c r="J245" t="s">
        <v>68</v>
      </c>
      <c r="K245" t="s">
        <v>154</v>
      </c>
      <c r="L245" t="s">
        <v>14</v>
      </c>
      <c r="M245" s="5">
        <v>5.99</v>
      </c>
      <c r="N245">
        <v>1</v>
      </c>
    </row>
    <row r="246" spans="1:14" x14ac:dyDescent="0.15">
      <c r="A246" s="2">
        <v>45325</v>
      </c>
      <c r="B246" s="3">
        <f t="shared" si="9"/>
        <v>2024</v>
      </c>
      <c r="C246" t="str">
        <f t="shared" si="10"/>
        <v>2023-2024</v>
      </c>
      <c r="D246" t="s">
        <v>147</v>
      </c>
      <c r="E246" t="s">
        <v>85</v>
      </c>
      <c r="F246" t="str">
        <f t="shared" si="11"/>
        <v>Queensland</v>
      </c>
      <c r="G246" t="s">
        <v>35</v>
      </c>
      <c r="H246">
        <v>4883</v>
      </c>
      <c r="I246" t="s">
        <v>11</v>
      </c>
      <c r="J246" t="s">
        <v>36</v>
      </c>
      <c r="K246" t="s">
        <v>19</v>
      </c>
      <c r="L246" t="s">
        <v>23</v>
      </c>
      <c r="M246" s="5">
        <v>5.99</v>
      </c>
      <c r="N246">
        <v>1</v>
      </c>
    </row>
    <row r="247" spans="1:14" x14ac:dyDescent="0.15">
      <c r="A247" s="2">
        <v>45156</v>
      </c>
      <c r="B247" s="3">
        <f t="shared" si="9"/>
        <v>2024</v>
      </c>
      <c r="C247" t="str">
        <f t="shared" si="10"/>
        <v>2023-2024</v>
      </c>
      <c r="D247" t="s">
        <v>148</v>
      </c>
      <c r="E247" t="s">
        <v>9</v>
      </c>
      <c r="F247" t="str">
        <f t="shared" si="11"/>
        <v>New South Wales</v>
      </c>
      <c r="G247" t="s">
        <v>10</v>
      </c>
      <c r="H247">
        <v>2067</v>
      </c>
      <c r="I247" t="s">
        <v>11</v>
      </c>
      <c r="J247" t="s">
        <v>12</v>
      </c>
      <c r="K247" t="s">
        <v>151</v>
      </c>
      <c r="L247" t="s">
        <v>21</v>
      </c>
      <c r="M247" s="5">
        <v>5.99</v>
      </c>
      <c r="N247">
        <v>1</v>
      </c>
    </row>
    <row r="248" spans="1:14" x14ac:dyDescent="0.15">
      <c r="A248" s="2">
        <v>45557</v>
      </c>
      <c r="B248" s="3">
        <f t="shared" si="9"/>
        <v>2025</v>
      </c>
      <c r="C248" t="str">
        <f t="shared" si="10"/>
        <v>2024-2025</v>
      </c>
      <c r="D248" t="s">
        <v>148</v>
      </c>
      <c r="E248" t="s">
        <v>9</v>
      </c>
      <c r="F248" t="str">
        <f t="shared" si="11"/>
        <v>New South Wales</v>
      </c>
      <c r="G248" t="s">
        <v>10</v>
      </c>
      <c r="H248">
        <v>2067</v>
      </c>
      <c r="I248" t="s">
        <v>11</v>
      </c>
      <c r="J248" t="s">
        <v>12</v>
      </c>
      <c r="K248" t="s">
        <v>153</v>
      </c>
      <c r="L248" t="s">
        <v>16</v>
      </c>
      <c r="M248" s="5">
        <v>5.99</v>
      </c>
      <c r="N248">
        <v>1</v>
      </c>
    </row>
    <row r="249" spans="1:14" x14ac:dyDescent="0.15">
      <c r="A249" s="2">
        <v>45108</v>
      </c>
      <c r="B249" s="3">
        <f t="shared" si="9"/>
        <v>2024</v>
      </c>
      <c r="C249" t="str">
        <f t="shared" si="10"/>
        <v>2023-2024</v>
      </c>
      <c r="D249" t="s">
        <v>147</v>
      </c>
      <c r="E249" t="s">
        <v>44</v>
      </c>
      <c r="F249" t="str">
        <f t="shared" si="11"/>
        <v>Victoria</v>
      </c>
      <c r="G249" t="s">
        <v>45</v>
      </c>
      <c r="H249">
        <v>3066</v>
      </c>
      <c r="I249" t="s">
        <v>11</v>
      </c>
      <c r="J249" t="s">
        <v>46</v>
      </c>
      <c r="K249" t="s">
        <v>151</v>
      </c>
      <c r="L249" t="s">
        <v>21</v>
      </c>
      <c r="M249" s="5">
        <v>5.99</v>
      </c>
      <c r="N249">
        <v>1</v>
      </c>
    </row>
    <row r="250" spans="1:14" x14ac:dyDescent="0.15">
      <c r="A250" s="2">
        <v>45655</v>
      </c>
      <c r="B250" s="3">
        <f t="shared" si="9"/>
        <v>2025</v>
      </c>
      <c r="C250" t="str">
        <f t="shared" si="10"/>
        <v>2024-2025</v>
      </c>
      <c r="D250" t="s">
        <v>147</v>
      </c>
      <c r="E250" t="s">
        <v>73</v>
      </c>
      <c r="F250" t="str">
        <f t="shared" si="11"/>
        <v>Victoria</v>
      </c>
      <c r="G250" t="s">
        <v>45</v>
      </c>
      <c r="H250">
        <v>3136</v>
      </c>
      <c r="I250" t="s">
        <v>11</v>
      </c>
      <c r="J250" t="s">
        <v>63</v>
      </c>
      <c r="K250" t="s">
        <v>152</v>
      </c>
      <c r="L250" t="s">
        <v>13</v>
      </c>
      <c r="M250" s="5">
        <v>5.99</v>
      </c>
      <c r="N250">
        <v>1</v>
      </c>
    </row>
    <row r="251" spans="1:14" x14ac:dyDescent="0.15">
      <c r="A251" s="2">
        <v>45231</v>
      </c>
      <c r="B251" s="3">
        <f t="shared" si="9"/>
        <v>2024</v>
      </c>
      <c r="C251" t="str">
        <f t="shared" si="10"/>
        <v>2023-2024</v>
      </c>
      <c r="D251" t="s">
        <v>147</v>
      </c>
      <c r="E251" t="s">
        <v>142</v>
      </c>
      <c r="F251" t="str">
        <f t="shared" si="11"/>
        <v>Australian Capital Territory</v>
      </c>
      <c r="G251" t="s">
        <v>80</v>
      </c>
      <c r="H251">
        <v>2609</v>
      </c>
      <c r="I251" t="s">
        <v>11</v>
      </c>
      <c r="J251" t="s">
        <v>58</v>
      </c>
      <c r="K251" t="s">
        <v>153</v>
      </c>
      <c r="L251" t="s">
        <v>16</v>
      </c>
      <c r="M251" s="5">
        <v>5.99</v>
      </c>
      <c r="N251">
        <v>1</v>
      </c>
    </row>
    <row r="252" spans="1:14" x14ac:dyDescent="0.15">
      <c r="A252" s="2">
        <v>44936</v>
      </c>
      <c r="B252" s="3">
        <f t="shared" si="9"/>
        <v>2023</v>
      </c>
      <c r="C252" t="str">
        <f t="shared" si="10"/>
        <v>2022-2023</v>
      </c>
      <c r="D252" t="s">
        <v>147</v>
      </c>
      <c r="E252" t="s">
        <v>87</v>
      </c>
      <c r="F252" t="str">
        <f t="shared" si="11"/>
        <v>New South Wales</v>
      </c>
      <c r="G252" t="s">
        <v>10</v>
      </c>
      <c r="H252">
        <v>2790</v>
      </c>
      <c r="I252" t="s">
        <v>11</v>
      </c>
      <c r="J252" t="s">
        <v>25</v>
      </c>
      <c r="K252" t="s">
        <v>154</v>
      </c>
      <c r="L252" t="s">
        <v>14</v>
      </c>
      <c r="M252" s="5">
        <v>5.99</v>
      </c>
      <c r="N252">
        <v>1</v>
      </c>
    </row>
    <row r="253" spans="1:14" x14ac:dyDescent="0.15">
      <c r="A253" s="2">
        <v>45633</v>
      </c>
      <c r="B253" s="3">
        <f t="shared" si="9"/>
        <v>2025</v>
      </c>
      <c r="C253" t="str">
        <f t="shared" si="10"/>
        <v>2024-2025</v>
      </c>
      <c r="D253" t="s">
        <v>148</v>
      </c>
      <c r="E253" t="s">
        <v>95</v>
      </c>
      <c r="F253" t="str">
        <f t="shared" si="11"/>
        <v>Victoria</v>
      </c>
      <c r="G253" t="s">
        <v>45</v>
      </c>
      <c r="H253">
        <v>3931</v>
      </c>
      <c r="I253" t="s">
        <v>11</v>
      </c>
      <c r="J253" t="s">
        <v>55</v>
      </c>
      <c r="K253" t="s">
        <v>19</v>
      </c>
      <c r="L253" t="s">
        <v>23</v>
      </c>
      <c r="M253" s="5">
        <v>5.99</v>
      </c>
      <c r="N253">
        <v>1</v>
      </c>
    </row>
    <row r="254" spans="1:14" x14ac:dyDescent="0.15">
      <c r="A254" s="2">
        <v>45596</v>
      </c>
      <c r="B254" s="3">
        <f t="shared" si="9"/>
        <v>2025</v>
      </c>
      <c r="C254" t="str">
        <f t="shared" si="10"/>
        <v>2024-2025</v>
      </c>
      <c r="D254" t="s">
        <v>147</v>
      </c>
      <c r="E254" t="s">
        <v>31</v>
      </c>
      <c r="F254" t="str">
        <f t="shared" si="11"/>
        <v>South Australia</v>
      </c>
      <c r="G254" t="s">
        <v>32</v>
      </c>
      <c r="H254">
        <v>5168</v>
      </c>
      <c r="I254" t="s">
        <v>11</v>
      </c>
      <c r="J254" t="s">
        <v>33</v>
      </c>
      <c r="K254" t="s">
        <v>150</v>
      </c>
      <c r="L254" t="s">
        <v>18</v>
      </c>
      <c r="M254" s="5">
        <v>5.99</v>
      </c>
      <c r="N254">
        <v>1</v>
      </c>
    </row>
    <row r="255" spans="1:14" x14ac:dyDescent="0.15">
      <c r="A255" s="2">
        <v>45155</v>
      </c>
      <c r="B255" s="3">
        <f t="shared" si="9"/>
        <v>2024</v>
      </c>
      <c r="C255" t="str">
        <f t="shared" si="10"/>
        <v>2023-2024</v>
      </c>
      <c r="D255" t="s">
        <v>148</v>
      </c>
      <c r="E255" t="s">
        <v>103</v>
      </c>
      <c r="F255" t="str">
        <f t="shared" si="11"/>
        <v>Queensland</v>
      </c>
      <c r="G255" t="s">
        <v>35</v>
      </c>
      <c r="H255">
        <v>4509</v>
      </c>
      <c r="I255" t="s">
        <v>11</v>
      </c>
      <c r="J255" t="s">
        <v>104</v>
      </c>
      <c r="K255" t="s">
        <v>19</v>
      </c>
      <c r="L255" t="s">
        <v>23</v>
      </c>
      <c r="M255" s="5">
        <v>5.99</v>
      </c>
      <c r="N255">
        <v>1</v>
      </c>
    </row>
    <row r="256" spans="1:14" x14ac:dyDescent="0.15">
      <c r="A256" s="2">
        <v>45038</v>
      </c>
      <c r="B256" s="3">
        <f t="shared" si="9"/>
        <v>2023</v>
      </c>
      <c r="C256" t="str">
        <f t="shared" si="10"/>
        <v>2022-2023</v>
      </c>
      <c r="D256" t="s">
        <v>148</v>
      </c>
      <c r="E256" t="s">
        <v>65</v>
      </c>
      <c r="F256" t="str">
        <f t="shared" si="11"/>
        <v>New South Wales</v>
      </c>
      <c r="G256" t="s">
        <v>10</v>
      </c>
      <c r="H256">
        <v>2541</v>
      </c>
      <c r="I256" t="s">
        <v>11</v>
      </c>
      <c r="J256" t="s">
        <v>58</v>
      </c>
      <c r="K256" t="s">
        <v>19</v>
      </c>
      <c r="L256" t="s">
        <v>23</v>
      </c>
      <c r="M256" s="5">
        <v>5.99</v>
      </c>
      <c r="N256">
        <v>1</v>
      </c>
    </row>
    <row r="257" spans="1:14" x14ac:dyDescent="0.15">
      <c r="A257" s="2">
        <v>45093</v>
      </c>
      <c r="B257" s="3">
        <f t="shared" si="9"/>
        <v>2023</v>
      </c>
      <c r="C257" t="str">
        <f t="shared" si="10"/>
        <v>2022-2023</v>
      </c>
      <c r="D257" t="s">
        <v>147</v>
      </c>
      <c r="E257" t="s">
        <v>121</v>
      </c>
      <c r="F257" t="str">
        <f t="shared" si="11"/>
        <v>Queensland</v>
      </c>
      <c r="G257" t="s">
        <v>35</v>
      </c>
      <c r="H257">
        <v>4700</v>
      </c>
      <c r="I257" t="s">
        <v>11</v>
      </c>
      <c r="J257" t="s">
        <v>51</v>
      </c>
      <c r="K257" t="s">
        <v>156</v>
      </c>
      <c r="L257" t="s">
        <v>17</v>
      </c>
      <c r="M257" s="5">
        <v>5.99</v>
      </c>
      <c r="N257">
        <v>1</v>
      </c>
    </row>
    <row r="258" spans="1:14" x14ac:dyDescent="0.15">
      <c r="A258" s="2">
        <v>45383</v>
      </c>
      <c r="B258" s="3">
        <f t="shared" ref="B258:B321" si="12">IF(MONTH(A258)&gt;=7,YEAR(A258)+1,YEAR(A258))</f>
        <v>2024</v>
      </c>
      <c r="C258" t="str">
        <f t="shared" ref="C258:C321" si="13">IF(MONTH(A258) &gt;= 7, YEAR(A258) &amp; "-" &amp; YEAR(A258) + 1, YEAR(A258) - 1 &amp; "-" &amp; YEAR(A258))</f>
        <v>2023-2024</v>
      </c>
      <c r="D258" t="s">
        <v>147</v>
      </c>
      <c r="E258" t="s">
        <v>90</v>
      </c>
      <c r="F258" t="str">
        <f t="shared" ref="F258:F321" si="14">IF(G258="WA","Western Australia",
IF(G258="NSW","New South Wales",
IF(G258="QLD","Queensland",
IF(G258="VIC","Victoria",
IF(G258="TAS","Tasmania",
IF(G258="SA","South Australia",
IF(G258="NT","Northern Territory",
IF(G258="ACT","Australian Capital Territory",G258))))))))</f>
        <v>Victoria</v>
      </c>
      <c r="G258" t="s">
        <v>45</v>
      </c>
      <c r="H258">
        <v>3179</v>
      </c>
      <c r="I258" t="s">
        <v>11</v>
      </c>
      <c r="J258" t="s">
        <v>63</v>
      </c>
      <c r="K258" t="s">
        <v>151</v>
      </c>
      <c r="L258" t="s">
        <v>21</v>
      </c>
      <c r="M258" s="5">
        <v>5.99</v>
      </c>
      <c r="N258">
        <v>1</v>
      </c>
    </row>
    <row r="259" spans="1:14" x14ac:dyDescent="0.15">
      <c r="A259" s="2">
        <v>44996</v>
      </c>
      <c r="B259" s="3">
        <f t="shared" si="12"/>
        <v>2023</v>
      </c>
      <c r="C259" t="str">
        <f t="shared" si="13"/>
        <v>2022-2023</v>
      </c>
      <c r="D259" t="s">
        <v>148</v>
      </c>
      <c r="E259" t="s">
        <v>113</v>
      </c>
      <c r="F259" t="str">
        <f t="shared" si="14"/>
        <v>Queensland</v>
      </c>
      <c r="G259" t="s">
        <v>35</v>
      </c>
      <c r="H259">
        <v>4215</v>
      </c>
      <c r="I259" t="s">
        <v>11</v>
      </c>
      <c r="J259" t="s">
        <v>104</v>
      </c>
      <c r="K259" t="s">
        <v>19</v>
      </c>
      <c r="L259" t="s">
        <v>23</v>
      </c>
      <c r="M259" s="5">
        <v>5.99</v>
      </c>
      <c r="N259">
        <v>1</v>
      </c>
    </row>
    <row r="260" spans="1:14" x14ac:dyDescent="0.15">
      <c r="A260" s="2">
        <v>45010</v>
      </c>
      <c r="B260" s="3">
        <f t="shared" si="12"/>
        <v>2023</v>
      </c>
      <c r="C260" t="str">
        <f t="shared" si="13"/>
        <v>2022-2023</v>
      </c>
      <c r="D260" t="s">
        <v>147</v>
      </c>
      <c r="E260" t="s">
        <v>42</v>
      </c>
      <c r="F260" t="str">
        <f t="shared" si="14"/>
        <v>Queensland</v>
      </c>
      <c r="G260" t="s">
        <v>35</v>
      </c>
      <c r="H260">
        <v>4053</v>
      </c>
      <c r="I260" t="s">
        <v>11</v>
      </c>
      <c r="J260" t="s">
        <v>43</v>
      </c>
      <c r="K260" t="s">
        <v>154</v>
      </c>
      <c r="L260" t="s">
        <v>14</v>
      </c>
      <c r="M260" s="5">
        <v>5.99</v>
      </c>
      <c r="N260">
        <v>1</v>
      </c>
    </row>
    <row r="261" spans="1:14" x14ac:dyDescent="0.15">
      <c r="A261" s="2">
        <v>45194</v>
      </c>
      <c r="B261" s="3">
        <f t="shared" si="12"/>
        <v>2024</v>
      </c>
      <c r="C261" t="str">
        <f t="shared" si="13"/>
        <v>2023-2024</v>
      </c>
      <c r="D261" t="s">
        <v>147</v>
      </c>
      <c r="E261" t="s">
        <v>61</v>
      </c>
      <c r="F261" t="str">
        <f t="shared" si="14"/>
        <v>New South Wales</v>
      </c>
      <c r="G261" t="s">
        <v>10</v>
      </c>
      <c r="H261">
        <v>2539</v>
      </c>
      <c r="I261" t="s">
        <v>11</v>
      </c>
      <c r="J261" t="s">
        <v>58</v>
      </c>
      <c r="K261" t="s">
        <v>151</v>
      </c>
      <c r="L261" t="s">
        <v>21</v>
      </c>
      <c r="M261" s="5">
        <v>5.99</v>
      </c>
      <c r="N261">
        <v>1</v>
      </c>
    </row>
    <row r="262" spans="1:14" x14ac:dyDescent="0.15">
      <c r="A262" s="2">
        <v>45190</v>
      </c>
      <c r="B262" s="3">
        <f t="shared" si="12"/>
        <v>2024</v>
      </c>
      <c r="C262" t="str">
        <f t="shared" si="13"/>
        <v>2023-2024</v>
      </c>
      <c r="D262" t="s">
        <v>148</v>
      </c>
      <c r="E262" t="s">
        <v>122</v>
      </c>
      <c r="F262" t="str">
        <f t="shared" si="14"/>
        <v>New South Wales</v>
      </c>
      <c r="G262" t="s">
        <v>10</v>
      </c>
      <c r="H262">
        <v>2650</v>
      </c>
      <c r="I262" t="s">
        <v>11</v>
      </c>
      <c r="J262" t="s">
        <v>25</v>
      </c>
      <c r="K262" t="s">
        <v>19</v>
      </c>
      <c r="L262" t="s">
        <v>23</v>
      </c>
      <c r="M262" s="5">
        <v>5.99</v>
      </c>
      <c r="N262">
        <v>1</v>
      </c>
    </row>
    <row r="263" spans="1:14" x14ac:dyDescent="0.15">
      <c r="A263" s="2">
        <v>45152</v>
      </c>
      <c r="B263" s="3">
        <f t="shared" si="12"/>
        <v>2024</v>
      </c>
      <c r="C263" t="str">
        <f t="shared" si="13"/>
        <v>2023-2024</v>
      </c>
      <c r="D263" t="s">
        <v>147</v>
      </c>
      <c r="E263" t="s">
        <v>59</v>
      </c>
      <c r="F263" t="str">
        <f t="shared" si="14"/>
        <v>Victoria</v>
      </c>
      <c r="G263" t="s">
        <v>45</v>
      </c>
      <c r="H263">
        <v>3280</v>
      </c>
      <c r="I263" t="s">
        <v>11</v>
      </c>
      <c r="J263" t="s">
        <v>60</v>
      </c>
      <c r="K263" t="s">
        <v>149</v>
      </c>
      <c r="L263" t="s">
        <v>15</v>
      </c>
      <c r="M263" s="5">
        <v>5.99</v>
      </c>
      <c r="N263">
        <v>1</v>
      </c>
    </row>
    <row r="264" spans="1:14" x14ac:dyDescent="0.15">
      <c r="A264" s="2">
        <v>45594</v>
      </c>
      <c r="B264" s="3">
        <f t="shared" si="12"/>
        <v>2025</v>
      </c>
      <c r="C264" t="str">
        <f t="shared" si="13"/>
        <v>2024-2025</v>
      </c>
      <c r="D264" t="s">
        <v>147</v>
      </c>
      <c r="E264" t="s">
        <v>52</v>
      </c>
      <c r="F264" t="str">
        <f t="shared" si="14"/>
        <v>Victoria</v>
      </c>
      <c r="G264" t="s">
        <v>45</v>
      </c>
      <c r="H264">
        <v>3030</v>
      </c>
      <c r="I264" t="s">
        <v>11</v>
      </c>
      <c r="J264" t="s">
        <v>46</v>
      </c>
      <c r="K264" t="s">
        <v>156</v>
      </c>
      <c r="L264" t="s">
        <v>17</v>
      </c>
      <c r="M264" s="5">
        <v>5.99</v>
      </c>
      <c r="N264">
        <v>1</v>
      </c>
    </row>
    <row r="265" spans="1:14" x14ac:dyDescent="0.15">
      <c r="A265" s="2">
        <v>44934</v>
      </c>
      <c r="B265" s="3">
        <f t="shared" si="12"/>
        <v>2023</v>
      </c>
      <c r="C265" t="str">
        <f t="shared" si="13"/>
        <v>2022-2023</v>
      </c>
      <c r="D265" t="s">
        <v>147</v>
      </c>
      <c r="E265" t="s">
        <v>34</v>
      </c>
      <c r="F265" t="str">
        <f t="shared" si="14"/>
        <v>Queensland</v>
      </c>
      <c r="G265" t="s">
        <v>35</v>
      </c>
      <c r="H265">
        <v>4802</v>
      </c>
      <c r="I265" t="s">
        <v>11</v>
      </c>
      <c r="J265" t="s">
        <v>36</v>
      </c>
      <c r="K265" t="s">
        <v>154</v>
      </c>
      <c r="L265" t="s">
        <v>14</v>
      </c>
      <c r="M265" s="5">
        <v>6</v>
      </c>
      <c r="N265">
        <v>1</v>
      </c>
    </row>
    <row r="266" spans="1:14" x14ac:dyDescent="0.15">
      <c r="A266" s="2">
        <v>45078</v>
      </c>
      <c r="B266" s="3">
        <f t="shared" si="12"/>
        <v>2023</v>
      </c>
      <c r="C266" t="str">
        <f t="shared" si="13"/>
        <v>2022-2023</v>
      </c>
      <c r="D266" t="s">
        <v>147</v>
      </c>
      <c r="E266" t="s">
        <v>96</v>
      </c>
      <c r="F266" t="str">
        <f t="shared" si="14"/>
        <v>Western Australia</v>
      </c>
      <c r="G266" t="s">
        <v>48</v>
      </c>
      <c r="H266">
        <v>6330</v>
      </c>
      <c r="I266" t="s">
        <v>11</v>
      </c>
      <c r="J266" t="s">
        <v>94</v>
      </c>
      <c r="K266" t="s">
        <v>155</v>
      </c>
      <c r="L266" t="s">
        <v>20</v>
      </c>
      <c r="M266" s="5">
        <v>6</v>
      </c>
      <c r="N266">
        <v>1</v>
      </c>
    </row>
    <row r="267" spans="1:14" x14ac:dyDescent="0.15">
      <c r="A267" s="2">
        <v>45159</v>
      </c>
      <c r="B267" s="3">
        <f t="shared" si="12"/>
        <v>2024</v>
      </c>
      <c r="C267" t="str">
        <f t="shared" si="13"/>
        <v>2023-2024</v>
      </c>
      <c r="D267" t="s">
        <v>147</v>
      </c>
      <c r="E267" t="s">
        <v>86</v>
      </c>
      <c r="F267" t="str">
        <f t="shared" si="14"/>
        <v>New South Wales</v>
      </c>
      <c r="G267" t="s">
        <v>10</v>
      </c>
      <c r="H267">
        <v>2064</v>
      </c>
      <c r="I267" t="s">
        <v>11</v>
      </c>
      <c r="J267" t="s">
        <v>12</v>
      </c>
      <c r="K267" t="s">
        <v>150</v>
      </c>
      <c r="L267" t="s">
        <v>18</v>
      </c>
      <c r="M267" s="5">
        <v>6</v>
      </c>
      <c r="N267">
        <v>1</v>
      </c>
    </row>
    <row r="268" spans="1:14" x14ac:dyDescent="0.15">
      <c r="A268" s="2">
        <v>45386</v>
      </c>
      <c r="B268" s="3">
        <f t="shared" si="12"/>
        <v>2024</v>
      </c>
      <c r="C268" t="str">
        <f t="shared" si="13"/>
        <v>2023-2024</v>
      </c>
      <c r="D268" t="s">
        <v>147</v>
      </c>
      <c r="E268" t="s">
        <v>126</v>
      </c>
      <c r="F268" t="str">
        <f t="shared" si="14"/>
        <v>Queensland</v>
      </c>
      <c r="G268" t="s">
        <v>35</v>
      </c>
      <c r="H268">
        <v>4551</v>
      </c>
      <c r="I268" t="s">
        <v>11</v>
      </c>
      <c r="J268" t="s">
        <v>120</v>
      </c>
      <c r="K268" t="s">
        <v>154</v>
      </c>
      <c r="L268" t="s">
        <v>14</v>
      </c>
      <c r="M268" s="5">
        <v>6</v>
      </c>
      <c r="N268">
        <v>1</v>
      </c>
    </row>
    <row r="269" spans="1:14" x14ac:dyDescent="0.15">
      <c r="A269" s="2">
        <v>45290</v>
      </c>
      <c r="B269" s="3">
        <f t="shared" si="12"/>
        <v>2024</v>
      </c>
      <c r="C269" t="str">
        <f t="shared" si="13"/>
        <v>2023-2024</v>
      </c>
      <c r="D269" t="s">
        <v>147</v>
      </c>
      <c r="E269" t="s">
        <v>99</v>
      </c>
      <c r="F269" t="str">
        <f t="shared" si="14"/>
        <v>Victoria</v>
      </c>
      <c r="G269" t="s">
        <v>45</v>
      </c>
      <c r="H269">
        <v>3148</v>
      </c>
      <c r="I269" t="s">
        <v>11</v>
      </c>
      <c r="J269" t="s">
        <v>63</v>
      </c>
      <c r="K269" t="s">
        <v>154</v>
      </c>
      <c r="L269" t="s">
        <v>14</v>
      </c>
      <c r="M269" s="5">
        <v>6</v>
      </c>
      <c r="N269">
        <v>1</v>
      </c>
    </row>
    <row r="270" spans="1:14" x14ac:dyDescent="0.15">
      <c r="A270" s="2">
        <v>45486</v>
      </c>
      <c r="B270" s="3">
        <f t="shared" si="12"/>
        <v>2025</v>
      </c>
      <c r="C270" t="str">
        <f t="shared" si="13"/>
        <v>2024-2025</v>
      </c>
      <c r="D270" t="s">
        <v>148</v>
      </c>
      <c r="E270" t="s">
        <v>99</v>
      </c>
      <c r="F270" t="str">
        <f t="shared" si="14"/>
        <v>Victoria</v>
      </c>
      <c r="G270" t="s">
        <v>45</v>
      </c>
      <c r="H270">
        <v>3148</v>
      </c>
      <c r="I270" t="s">
        <v>11</v>
      </c>
      <c r="J270" t="s">
        <v>63</v>
      </c>
      <c r="K270" t="s">
        <v>19</v>
      </c>
      <c r="L270" t="s">
        <v>23</v>
      </c>
      <c r="M270" s="5">
        <v>6</v>
      </c>
      <c r="N270">
        <v>1</v>
      </c>
    </row>
    <row r="271" spans="1:14" x14ac:dyDescent="0.15">
      <c r="A271" s="2">
        <v>45223</v>
      </c>
      <c r="B271" s="3">
        <f t="shared" si="12"/>
        <v>2024</v>
      </c>
      <c r="C271" t="str">
        <f t="shared" si="13"/>
        <v>2023-2024</v>
      </c>
      <c r="D271" t="s">
        <v>148</v>
      </c>
      <c r="E271" t="s">
        <v>9</v>
      </c>
      <c r="F271" t="str">
        <f t="shared" si="14"/>
        <v>New South Wales</v>
      </c>
      <c r="G271" t="s">
        <v>10</v>
      </c>
      <c r="H271">
        <v>2067</v>
      </c>
      <c r="I271" t="s">
        <v>11</v>
      </c>
      <c r="J271" t="s">
        <v>12</v>
      </c>
      <c r="K271" t="s">
        <v>149</v>
      </c>
      <c r="L271" t="s">
        <v>15</v>
      </c>
      <c r="M271" s="5">
        <v>6</v>
      </c>
      <c r="N271">
        <v>1</v>
      </c>
    </row>
    <row r="272" spans="1:14" x14ac:dyDescent="0.15">
      <c r="A272" s="2">
        <v>45433</v>
      </c>
      <c r="B272" s="3">
        <f t="shared" si="12"/>
        <v>2024</v>
      </c>
      <c r="C272" t="str">
        <f t="shared" si="13"/>
        <v>2023-2024</v>
      </c>
      <c r="D272" t="s">
        <v>148</v>
      </c>
      <c r="E272" t="s">
        <v>9</v>
      </c>
      <c r="F272" t="str">
        <f t="shared" si="14"/>
        <v>New South Wales</v>
      </c>
      <c r="G272" t="s">
        <v>10</v>
      </c>
      <c r="H272">
        <v>2067</v>
      </c>
      <c r="I272" t="s">
        <v>11</v>
      </c>
      <c r="J272" t="s">
        <v>12</v>
      </c>
      <c r="K272" t="s">
        <v>150</v>
      </c>
      <c r="L272" t="s">
        <v>18</v>
      </c>
      <c r="M272" s="5">
        <v>6</v>
      </c>
      <c r="N272">
        <v>1</v>
      </c>
    </row>
    <row r="273" spans="1:14" x14ac:dyDescent="0.15">
      <c r="A273" s="2">
        <v>44987</v>
      </c>
      <c r="B273" s="3">
        <f t="shared" si="12"/>
        <v>2023</v>
      </c>
      <c r="C273" t="str">
        <f t="shared" si="13"/>
        <v>2022-2023</v>
      </c>
      <c r="D273" t="s">
        <v>148</v>
      </c>
      <c r="E273" t="s">
        <v>54</v>
      </c>
      <c r="F273" t="str">
        <f t="shared" si="14"/>
        <v>Victoria</v>
      </c>
      <c r="G273" t="s">
        <v>45</v>
      </c>
      <c r="H273">
        <v>3977</v>
      </c>
      <c r="I273" t="s">
        <v>11</v>
      </c>
      <c r="J273" t="s">
        <v>55</v>
      </c>
      <c r="K273" t="s">
        <v>152</v>
      </c>
      <c r="L273" t="s">
        <v>13</v>
      </c>
      <c r="M273" s="5">
        <v>6</v>
      </c>
      <c r="N273">
        <v>1</v>
      </c>
    </row>
    <row r="274" spans="1:14" x14ac:dyDescent="0.15">
      <c r="A274" s="2">
        <v>45032</v>
      </c>
      <c r="B274" s="3">
        <f t="shared" si="12"/>
        <v>2023</v>
      </c>
      <c r="C274" t="str">
        <f t="shared" si="13"/>
        <v>2022-2023</v>
      </c>
      <c r="D274" t="s">
        <v>147</v>
      </c>
      <c r="E274" t="s">
        <v>142</v>
      </c>
      <c r="F274" t="str">
        <f t="shared" si="14"/>
        <v>Australian Capital Territory</v>
      </c>
      <c r="G274" t="s">
        <v>80</v>
      </c>
      <c r="H274">
        <v>2609</v>
      </c>
      <c r="I274" t="s">
        <v>11</v>
      </c>
      <c r="J274" t="s">
        <v>58</v>
      </c>
      <c r="K274" t="s">
        <v>152</v>
      </c>
      <c r="L274" t="s">
        <v>13</v>
      </c>
      <c r="M274" s="5">
        <v>6</v>
      </c>
      <c r="N274">
        <v>1</v>
      </c>
    </row>
    <row r="275" spans="1:14" x14ac:dyDescent="0.15">
      <c r="A275" s="2">
        <v>45118</v>
      </c>
      <c r="B275" s="3">
        <f t="shared" si="12"/>
        <v>2024</v>
      </c>
      <c r="C275" t="str">
        <f t="shared" si="13"/>
        <v>2023-2024</v>
      </c>
      <c r="D275" t="s">
        <v>147</v>
      </c>
      <c r="E275" t="s">
        <v>110</v>
      </c>
      <c r="F275" t="str">
        <f t="shared" si="14"/>
        <v>Queensland</v>
      </c>
      <c r="G275" t="s">
        <v>35</v>
      </c>
      <c r="H275">
        <v>4680</v>
      </c>
      <c r="I275" t="s">
        <v>11</v>
      </c>
      <c r="J275" t="s">
        <v>51</v>
      </c>
      <c r="K275" t="s">
        <v>150</v>
      </c>
      <c r="L275" t="s">
        <v>18</v>
      </c>
      <c r="M275" s="5">
        <v>6</v>
      </c>
      <c r="N275">
        <v>1</v>
      </c>
    </row>
    <row r="276" spans="1:14" x14ac:dyDescent="0.15">
      <c r="A276" s="2">
        <v>45446</v>
      </c>
      <c r="B276" s="3">
        <f t="shared" si="12"/>
        <v>2024</v>
      </c>
      <c r="C276" t="str">
        <f t="shared" si="13"/>
        <v>2023-2024</v>
      </c>
      <c r="D276" t="s">
        <v>147</v>
      </c>
      <c r="E276" t="s">
        <v>133</v>
      </c>
      <c r="F276" t="str">
        <f t="shared" si="14"/>
        <v>Queensland</v>
      </c>
      <c r="G276" t="s">
        <v>35</v>
      </c>
      <c r="H276">
        <v>4305</v>
      </c>
      <c r="I276" t="s">
        <v>11</v>
      </c>
      <c r="J276" t="s">
        <v>104</v>
      </c>
      <c r="K276" t="s">
        <v>153</v>
      </c>
      <c r="L276" t="s">
        <v>16</v>
      </c>
      <c r="M276" s="5">
        <v>6</v>
      </c>
      <c r="N276">
        <v>1</v>
      </c>
    </row>
    <row r="277" spans="1:14" x14ac:dyDescent="0.15">
      <c r="A277" s="2">
        <v>44929</v>
      </c>
      <c r="B277" s="3">
        <f t="shared" si="12"/>
        <v>2023</v>
      </c>
      <c r="C277" t="str">
        <f t="shared" si="13"/>
        <v>2022-2023</v>
      </c>
      <c r="D277" t="s">
        <v>147</v>
      </c>
      <c r="E277" t="s">
        <v>26</v>
      </c>
      <c r="F277" t="str">
        <f t="shared" si="14"/>
        <v>New South Wales</v>
      </c>
      <c r="G277" t="s">
        <v>10</v>
      </c>
      <c r="H277">
        <v>2141</v>
      </c>
      <c r="I277" t="s">
        <v>11</v>
      </c>
      <c r="J277" t="s">
        <v>27</v>
      </c>
      <c r="K277" t="s">
        <v>19</v>
      </c>
      <c r="L277" t="s">
        <v>23</v>
      </c>
      <c r="M277" s="5">
        <v>6</v>
      </c>
      <c r="N277">
        <v>1</v>
      </c>
    </row>
    <row r="278" spans="1:14" x14ac:dyDescent="0.15">
      <c r="A278" s="2">
        <v>45028</v>
      </c>
      <c r="B278" s="3">
        <f t="shared" si="12"/>
        <v>2023</v>
      </c>
      <c r="C278" t="str">
        <f t="shared" si="13"/>
        <v>2022-2023</v>
      </c>
      <c r="D278" t="s">
        <v>147</v>
      </c>
      <c r="E278" t="s">
        <v>65</v>
      </c>
      <c r="F278" t="str">
        <f t="shared" si="14"/>
        <v>New South Wales</v>
      </c>
      <c r="G278" t="s">
        <v>10</v>
      </c>
      <c r="H278">
        <v>2541</v>
      </c>
      <c r="I278" t="s">
        <v>11</v>
      </c>
      <c r="J278" t="s">
        <v>58</v>
      </c>
      <c r="K278" t="s">
        <v>150</v>
      </c>
      <c r="L278" t="s">
        <v>18</v>
      </c>
      <c r="M278" s="5">
        <v>6</v>
      </c>
      <c r="N278">
        <v>1</v>
      </c>
    </row>
    <row r="279" spans="1:14" x14ac:dyDescent="0.15">
      <c r="A279" s="2">
        <v>45514</v>
      </c>
      <c r="B279" s="3">
        <f t="shared" si="12"/>
        <v>2025</v>
      </c>
      <c r="C279" t="str">
        <f t="shared" si="13"/>
        <v>2024-2025</v>
      </c>
      <c r="D279" t="s">
        <v>147</v>
      </c>
      <c r="E279" t="s">
        <v>65</v>
      </c>
      <c r="F279" t="str">
        <f t="shared" si="14"/>
        <v>New South Wales</v>
      </c>
      <c r="G279" t="s">
        <v>10</v>
      </c>
      <c r="H279">
        <v>2541</v>
      </c>
      <c r="I279" t="s">
        <v>11</v>
      </c>
      <c r="J279" t="s">
        <v>58</v>
      </c>
      <c r="K279" t="s">
        <v>150</v>
      </c>
      <c r="L279" t="s">
        <v>18</v>
      </c>
      <c r="M279" s="5">
        <v>6</v>
      </c>
      <c r="N279">
        <v>1</v>
      </c>
    </row>
    <row r="280" spans="1:14" x14ac:dyDescent="0.15">
      <c r="A280" s="2">
        <v>45004</v>
      </c>
      <c r="B280" s="3">
        <f t="shared" si="12"/>
        <v>2023</v>
      </c>
      <c r="C280" t="str">
        <f t="shared" si="13"/>
        <v>2022-2023</v>
      </c>
      <c r="D280" t="s">
        <v>147</v>
      </c>
      <c r="E280" t="s">
        <v>83</v>
      </c>
      <c r="F280" t="str">
        <f t="shared" si="14"/>
        <v>New South Wales</v>
      </c>
      <c r="G280" t="s">
        <v>10</v>
      </c>
      <c r="H280">
        <v>2750</v>
      </c>
      <c r="I280" t="s">
        <v>11</v>
      </c>
      <c r="J280" t="s">
        <v>25</v>
      </c>
      <c r="K280" t="s">
        <v>154</v>
      </c>
      <c r="L280" t="s">
        <v>14</v>
      </c>
      <c r="M280" s="5">
        <v>6</v>
      </c>
      <c r="N280">
        <v>1</v>
      </c>
    </row>
    <row r="281" spans="1:14" x14ac:dyDescent="0.15">
      <c r="A281" s="2">
        <v>45206</v>
      </c>
      <c r="B281" s="3">
        <f t="shared" si="12"/>
        <v>2024</v>
      </c>
      <c r="C281" t="str">
        <f t="shared" si="13"/>
        <v>2023-2024</v>
      </c>
      <c r="D281" t="s">
        <v>147</v>
      </c>
      <c r="E281" t="s">
        <v>62</v>
      </c>
      <c r="F281" t="str">
        <f t="shared" si="14"/>
        <v>Victoria</v>
      </c>
      <c r="G281" t="s">
        <v>45</v>
      </c>
      <c r="H281">
        <v>3134</v>
      </c>
      <c r="I281" t="s">
        <v>11</v>
      </c>
      <c r="J281" t="s">
        <v>63</v>
      </c>
      <c r="K281" t="s">
        <v>155</v>
      </c>
      <c r="L281" t="s">
        <v>20</v>
      </c>
      <c r="M281" s="5">
        <v>6</v>
      </c>
      <c r="N281">
        <v>1</v>
      </c>
    </row>
    <row r="282" spans="1:14" x14ac:dyDescent="0.15">
      <c r="A282" s="2">
        <v>45345</v>
      </c>
      <c r="B282" s="3">
        <f t="shared" si="12"/>
        <v>2024</v>
      </c>
      <c r="C282" t="str">
        <f t="shared" si="13"/>
        <v>2023-2024</v>
      </c>
      <c r="D282" t="s">
        <v>147</v>
      </c>
      <c r="E282" t="s">
        <v>40</v>
      </c>
      <c r="F282" t="str">
        <f t="shared" si="14"/>
        <v>New South Wales</v>
      </c>
      <c r="G282" t="s">
        <v>10</v>
      </c>
      <c r="H282">
        <v>2116</v>
      </c>
      <c r="I282" t="s">
        <v>11</v>
      </c>
      <c r="J282" t="s">
        <v>27</v>
      </c>
      <c r="K282" t="s">
        <v>153</v>
      </c>
      <c r="L282" t="s">
        <v>16</v>
      </c>
      <c r="M282" s="5">
        <v>6</v>
      </c>
      <c r="N282">
        <v>1</v>
      </c>
    </row>
    <row r="283" spans="1:14" x14ac:dyDescent="0.15">
      <c r="A283" s="2">
        <v>45565</v>
      </c>
      <c r="B283" s="3">
        <f t="shared" si="12"/>
        <v>2025</v>
      </c>
      <c r="C283" t="str">
        <f t="shared" si="13"/>
        <v>2024-2025</v>
      </c>
      <c r="D283" t="s">
        <v>147</v>
      </c>
      <c r="E283" t="s">
        <v>90</v>
      </c>
      <c r="F283" t="str">
        <f t="shared" si="14"/>
        <v>Victoria</v>
      </c>
      <c r="G283" t="s">
        <v>45</v>
      </c>
      <c r="H283">
        <v>3179</v>
      </c>
      <c r="I283" t="s">
        <v>11</v>
      </c>
      <c r="J283" t="s">
        <v>63</v>
      </c>
      <c r="K283" t="s">
        <v>154</v>
      </c>
      <c r="L283" t="s">
        <v>14</v>
      </c>
      <c r="M283" s="5">
        <v>6</v>
      </c>
      <c r="N283">
        <v>1</v>
      </c>
    </row>
    <row r="284" spans="1:14" x14ac:dyDescent="0.15">
      <c r="A284" s="2">
        <v>45531</v>
      </c>
      <c r="B284" s="3">
        <f t="shared" si="12"/>
        <v>2025</v>
      </c>
      <c r="C284" t="str">
        <f t="shared" si="13"/>
        <v>2024-2025</v>
      </c>
      <c r="D284" t="s">
        <v>147</v>
      </c>
      <c r="E284" t="s">
        <v>61</v>
      </c>
      <c r="F284" t="str">
        <f t="shared" si="14"/>
        <v>New South Wales</v>
      </c>
      <c r="G284" t="s">
        <v>10</v>
      </c>
      <c r="H284">
        <v>2539</v>
      </c>
      <c r="I284" t="s">
        <v>11</v>
      </c>
      <c r="J284" t="s">
        <v>58</v>
      </c>
      <c r="K284" t="s">
        <v>154</v>
      </c>
      <c r="L284" t="s">
        <v>14</v>
      </c>
      <c r="M284" s="5">
        <v>6</v>
      </c>
      <c r="N284">
        <v>1</v>
      </c>
    </row>
    <row r="285" spans="1:14" x14ac:dyDescent="0.15">
      <c r="A285" s="2">
        <v>45214</v>
      </c>
      <c r="B285" s="3">
        <f t="shared" si="12"/>
        <v>2024</v>
      </c>
      <c r="C285" t="str">
        <f t="shared" si="13"/>
        <v>2023-2024</v>
      </c>
      <c r="D285" t="s">
        <v>147</v>
      </c>
      <c r="E285" t="s">
        <v>88</v>
      </c>
      <c r="F285" t="str">
        <f t="shared" si="14"/>
        <v>South Australia</v>
      </c>
      <c r="G285" t="s">
        <v>32</v>
      </c>
      <c r="H285">
        <v>5011</v>
      </c>
      <c r="I285" t="s">
        <v>11</v>
      </c>
      <c r="J285" t="s">
        <v>33</v>
      </c>
      <c r="K285" t="s">
        <v>154</v>
      </c>
      <c r="L285" t="s">
        <v>14</v>
      </c>
      <c r="M285" s="5">
        <v>6</v>
      </c>
      <c r="N285">
        <v>1</v>
      </c>
    </row>
    <row r="286" spans="1:14" x14ac:dyDescent="0.15">
      <c r="A286" s="2">
        <v>45423</v>
      </c>
      <c r="B286" s="3">
        <f t="shared" si="12"/>
        <v>2024</v>
      </c>
      <c r="C286" t="str">
        <f t="shared" si="13"/>
        <v>2023-2024</v>
      </c>
      <c r="D286" t="s">
        <v>147</v>
      </c>
      <c r="E286" t="s">
        <v>85</v>
      </c>
      <c r="F286" t="str">
        <f t="shared" si="14"/>
        <v>Queensland</v>
      </c>
      <c r="G286" t="s">
        <v>35</v>
      </c>
      <c r="H286">
        <v>4883</v>
      </c>
      <c r="I286" t="s">
        <v>11</v>
      </c>
      <c r="J286" t="s">
        <v>36</v>
      </c>
      <c r="K286" t="s">
        <v>154</v>
      </c>
      <c r="L286" t="s">
        <v>14</v>
      </c>
      <c r="M286" s="5">
        <v>6.5</v>
      </c>
      <c r="N286">
        <v>1</v>
      </c>
    </row>
    <row r="287" spans="1:14" x14ac:dyDescent="0.15">
      <c r="A287" s="2">
        <v>45657</v>
      </c>
      <c r="B287" s="3">
        <f t="shared" si="12"/>
        <v>2025</v>
      </c>
      <c r="C287" t="str">
        <f t="shared" si="13"/>
        <v>2024-2025</v>
      </c>
      <c r="D287" t="s">
        <v>147</v>
      </c>
      <c r="E287" t="s">
        <v>110</v>
      </c>
      <c r="F287" t="str">
        <f t="shared" si="14"/>
        <v>Queensland</v>
      </c>
      <c r="G287" t="s">
        <v>35</v>
      </c>
      <c r="H287">
        <v>4680</v>
      </c>
      <c r="I287" t="s">
        <v>11</v>
      </c>
      <c r="J287" t="s">
        <v>51</v>
      </c>
      <c r="K287" t="s">
        <v>149</v>
      </c>
      <c r="L287" t="s">
        <v>15</v>
      </c>
      <c r="M287" s="5">
        <v>6.5</v>
      </c>
      <c r="N287">
        <v>1</v>
      </c>
    </row>
    <row r="288" spans="1:14" x14ac:dyDescent="0.15">
      <c r="A288" s="2">
        <v>45333</v>
      </c>
      <c r="B288" s="3">
        <f t="shared" si="12"/>
        <v>2024</v>
      </c>
      <c r="C288" t="str">
        <f t="shared" si="13"/>
        <v>2023-2024</v>
      </c>
      <c r="D288" t="s">
        <v>147</v>
      </c>
      <c r="E288" t="s">
        <v>134</v>
      </c>
      <c r="F288" t="str">
        <f t="shared" si="14"/>
        <v>Queensland</v>
      </c>
      <c r="G288" t="s">
        <v>35</v>
      </c>
      <c r="H288">
        <v>4825</v>
      </c>
      <c r="I288" t="s">
        <v>11</v>
      </c>
      <c r="J288" t="s">
        <v>36</v>
      </c>
      <c r="K288" t="s">
        <v>150</v>
      </c>
      <c r="L288" t="s">
        <v>18</v>
      </c>
      <c r="M288" s="5">
        <v>6.5</v>
      </c>
      <c r="N288">
        <v>1</v>
      </c>
    </row>
    <row r="289" spans="1:14" x14ac:dyDescent="0.15">
      <c r="A289" s="2">
        <v>45024</v>
      </c>
      <c r="B289" s="3">
        <f t="shared" si="12"/>
        <v>2023</v>
      </c>
      <c r="C289" t="str">
        <f t="shared" si="13"/>
        <v>2022-2023</v>
      </c>
      <c r="D289" t="s">
        <v>148</v>
      </c>
      <c r="E289" t="s">
        <v>79</v>
      </c>
      <c r="F289" t="str">
        <f t="shared" si="14"/>
        <v>Australian Capital Territory</v>
      </c>
      <c r="G289" t="s">
        <v>80</v>
      </c>
      <c r="H289">
        <v>2617</v>
      </c>
      <c r="I289" t="s">
        <v>11</v>
      </c>
      <c r="J289" t="s">
        <v>58</v>
      </c>
      <c r="K289" t="s">
        <v>153</v>
      </c>
      <c r="L289" t="s">
        <v>16</v>
      </c>
      <c r="M289" s="5">
        <v>6.56</v>
      </c>
      <c r="N289">
        <v>1</v>
      </c>
    </row>
    <row r="290" spans="1:14" x14ac:dyDescent="0.15">
      <c r="A290" s="2">
        <v>45576</v>
      </c>
      <c r="B290" s="3">
        <f t="shared" si="12"/>
        <v>2025</v>
      </c>
      <c r="C290" t="str">
        <f t="shared" si="13"/>
        <v>2024-2025</v>
      </c>
      <c r="D290" t="s">
        <v>147</v>
      </c>
      <c r="E290" t="s">
        <v>44</v>
      </c>
      <c r="F290" t="str">
        <f t="shared" si="14"/>
        <v>Victoria</v>
      </c>
      <c r="G290" t="s">
        <v>45</v>
      </c>
      <c r="H290">
        <v>3066</v>
      </c>
      <c r="I290" t="s">
        <v>11</v>
      </c>
      <c r="J290" t="s">
        <v>46</v>
      </c>
      <c r="K290" t="s">
        <v>155</v>
      </c>
      <c r="L290" t="s">
        <v>20</v>
      </c>
      <c r="M290" s="5">
        <v>6.6</v>
      </c>
      <c r="N290">
        <v>1</v>
      </c>
    </row>
    <row r="291" spans="1:14" x14ac:dyDescent="0.15">
      <c r="A291" s="2">
        <v>45471</v>
      </c>
      <c r="B291" s="3">
        <f t="shared" si="12"/>
        <v>2024</v>
      </c>
      <c r="C291" t="str">
        <f t="shared" si="13"/>
        <v>2023-2024</v>
      </c>
      <c r="D291" t="s">
        <v>147</v>
      </c>
      <c r="E291" t="s">
        <v>117</v>
      </c>
      <c r="F291" t="str">
        <f t="shared" si="14"/>
        <v>Queensland</v>
      </c>
      <c r="G291" t="s">
        <v>35</v>
      </c>
      <c r="H291">
        <v>4119</v>
      </c>
      <c r="I291" t="s">
        <v>11</v>
      </c>
      <c r="J291" t="s">
        <v>43</v>
      </c>
      <c r="K291" t="s">
        <v>154</v>
      </c>
      <c r="L291" t="s">
        <v>14</v>
      </c>
      <c r="M291" s="5">
        <v>6.6</v>
      </c>
      <c r="N291">
        <v>1</v>
      </c>
    </row>
    <row r="292" spans="1:14" x14ac:dyDescent="0.15">
      <c r="A292" s="2">
        <v>45167</v>
      </c>
      <c r="B292" s="3">
        <f t="shared" si="12"/>
        <v>2024</v>
      </c>
      <c r="C292" t="str">
        <f t="shared" si="13"/>
        <v>2023-2024</v>
      </c>
      <c r="D292" t="s">
        <v>147</v>
      </c>
      <c r="E292" t="s">
        <v>113</v>
      </c>
      <c r="F292" t="str">
        <f t="shared" si="14"/>
        <v>Queensland</v>
      </c>
      <c r="G292" t="s">
        <v>35</v>
      </c>
      <c r="H292">
        <v>4215</v>
      </c>
      <c r="I292" t="s">
        <v>11</v>
      </c>
      <c r="J292" t="s">
        <v>104</v>
      </c>
      <c r="K292" t="s">
        <v>154</v>
      </c>
      <c r="L292" t="s">
        <v>14</v>
      </c>
      <c r="M292" s="5">
        <v>6.69</v>
      </c>
      <c r="N292">
        <v>1</v>
      </c>
    </row>
    <row r="293" spans="1:14" x14ac:dyDescent="0.15">
      <c r="A293" s="2">
        <v>45567</v>
      </c>
      <c r="B293" s="3">
        <f t="shared" si="12"/>
        <v>2025</v>
      </c>
      <c r="C293" t="str">
        <f t="shared" si="13"/>
        <v>2024-2025</v>
      </c>
      <c r="D293" t="s">
        <v>148</v>
      </c>
      <c r="E293" t="s">
        <v>122</v>
      </c>
      <c r="F293" t="str">
        <f t="shared" si="14"/>
        <v>New South Wales</v>
      </c>
      <c r="G293" t="s">
        <v>10</v>
      </c>
      <c r="H293">
        <v>2650</v>
      </c>
      <c r="I293" t="s">
        <v>11</v>
      </c>
      <c r="J293" t="s">
        <v>25</v>
      </c>
      <c r="K293" t="s">
        <v>156</v>
      </c>
      <c r="L293" t="s">
        <v>17</v>
      </c>
      <c r="M293" s="5">
        <v>6.81</v>
      </c>
      <c r="N293">
        <v>1</v>
      </c>
    </row>
    <row r="294" spans="1:14" x14ac:dyDescent="0.15">
      <c r="A294" s="2">
        <v>45649</v>
      </c>
      <c r="B294" s="3">
        <f t="shared" si="12"/>
        <v>2025</v>
      </c>
      <c r="C294" t="str">
        <f t="shared" si="13"/>
        <v>2024-2025</v>
      </c>
      <c r="D294" t="s">
        <v>147</v>
      </c>
      <c r="E294" t="s">
        <v>138</v>
      </c>
      <c r="F294" t="str">
        <f t="shared" si="14"/>
        <v>Queensland</v>
      </c>
      <c r="G294" t="s">
        <v>35</v>
      </c>
      <c r="H294">
        <v>4558</v>
      </c>
      <c r="I294" t="s">
        <v>11</v>
      </c>
      <c r="J294" t="s">
        <v>120</v>
      </c>
      <c r="K294" t="s">
        <v>153</v>
      </c>
      <c r="L294" t="s">
        <v>16</v>
      </c>
      <c r="M294" s="5">
        <v>6.82</v>
      </c>
      <c r="N294">
        <v>1</v>
      </c>
    </row>
    <row r="295" spans="1:14" x14ac:dyDescent="0.15">
      <c r="A295" s="2">
        <v>45277</v>
      </c>
      <c r="B295" s="3">
        <f t="shared" si="12"/>
        <v>2024</v>
      </c>
      <c r="C295" t="str">
        <f t="shared" si="13"/>
        <v>2023-2024</v>
      </c>
      <c r="D295" t="s">
        <v>147</v>
      </c>
      <c r="E295" t="s">
        <v>78</v>
      </c>
      <c r="F295" t="str">
        <f t="shared" si="14"/>
        <v>New South Wales</v>
      </c>
      <c r="G295" t="s">
        <v>10</v>
      </c>
      <c r="H295">
        <v>2350</v>
      </c>
      <c r="I295" t="s">
        <v>11</v>
      </c>
      <c r="J295" t="s">
        <v>68</v>
      </c>
      <c r="K295" t="s">
        <v>155</v>
      </c>
      <c r="L295" t="s">
        <v>20</v>
      </c>
      <c r="M295" s="5">
        <v>6.96</v>
      </c>
      <c r="N295">
        <v>1</v>
      </c>
    </row>
    <row r="296" spans="1:14" x14ac:dyDescent="0.15">
      <c r="A296" s="2">
        <v>45005</v>
      </c>
      <c r="B296" s="3">
        <f t="shared" si="12"/>
        <v>2023</v>
      </c>
      <c r="C296" t="str">
        <f t="shared" si="13"/>
        <v>2022-2023</v>
      </c>
      <c r="D296" t="s">
        <v>147</v>
      </c>
      <c r="E296" t="s">
        <v>96</v>
      </c>
      <c r="F296" t="str">
        <f t="shared" si="14"/>
        <v>Western Australia</v>
      </c>
      <c r="G296" t="s">
        <v>48</v>
      </c>
      <c r="H296">
        <v>6330</v>
      </c>
      <c r="I296" t="s">
        <v>11</v>
      </c>
      <c r="J296" t="s">
        <v>94</v>
      </c>
      <c r="K296" t="s">
        <v>155</v>
      </c>
      <c r="L296" t="s">
        <v>20</v>
      </c>
      <c r="M296" s="5">
        <v>6.98</v>
      </c>
      <c r="N296">
        <v>1</v>
      </c>
    </row>
    <row r="297" spans="1:14" x14ac:dyDescent="0.15">
      <c r="A297" s="2">
        <v>45565</v>
      </c>
      <c r="B297" s="3">
        <f t="shared" si="12"/>
        <v>2025</v>
      </c>
      <c r="C297" t="str">
        <f t="shared" si="13"/>
        <v>2024-2025</v>
      </c>
      <c r="D297" t="s">
        <v>147</v>
      </c>
      <c r="E297" t="s">
        <v>124</v>
      </c>
      <c r="F297" t="str">
        <f t="shared" si="14"/>
        <v>New South Wales</v>
      </c>
      <c r="G297" t="s">
        <v>10</v>
      </c>
      <c r="H297">
        <v>2015</v>
      </c>
      <c r="I297" t="s">
        <v>11</v>
      </c>
      <c r="J297" t="s">
        <v>12</v>
      </c>
      <c r="K297" t="s">
        <v>19</v>
      </c>
      <c r="L297" t="s">
        <v>23</v>
      </c>
      <c r="M297" s="5">
        <v>6.99</v>
      </c>
      <c r="N297">
        <v>1</v>
      </c>
    </row>
    <row r="298" spans="1:14" x14ac:dyDescent="0.15">
      <c r="A298" s="2">
        <v>45433</v>
      </c>
      <c r="B298" s="3">
        <f t="shared" si="12"/>
        <v>2024</v>
      </c>
      <c r="C298" t="str">
        <f t="shared" si="13"/>
        <v>2023-2024</v>
      </c>
      <c r="D298" t="s">
        <v>147</v>
      </c>
      <c r="E298" t="s">
        <v>108</v>
      </c>
      <c r="F298" t="str">
        <f t="shared" si="14"/>
        <v>Victoria</v>
      </c>
      <c r="G298" t="s">
        <v>45</v>
      </c>
      <c r="H298">
        <v>3018</v>
      </c>
      <c r="I298" t="s">
        <v>11</v>
      </c>
      <c r="J298" t="s">
        <v>46</v>
      </c>
      <c r="K298" t="s">
        <v>19</v>
      </c>
      <c r="L298" t="s">
        <v>23</v>
      </c>
      <c r="M298" s="5">
        <v>6.99</v>
      </c>
      <c r="N298">
        <v>1</v>
      </c>
    </row>
    <row r="299" spans="1:14" x14ac:dyDescent="0.15">
      <c r="A299" s="2">
        <v>44938</v>
      </c>
      <c r="B299" s="3">
        <f t="shared" si="12"/>
        <v>2023</v>
      </c>
      <c r="C299" t="str">
        <f t="shared" si="13"/>
        <v>2022-2023</v>
      </c>
      <c r="D299" t="s">
        <v>147</v>
      </c>
      <c r="E299" t="s">
        <v>86</v>
      </c>
      <c r="F299" t="str">
        <f t="shared" si="14"/>
        <v>New South Wales</v>
      </c>
      <c r="G299" t="s">
        <v>10</v>
      </c>
      <c r="H299">
        <v>2064</v>
      </c>
      <c r="I299" t="s">
        <v>11</v>
      </c>
      <c r="J299" t="s">
        <v>12</v>
      </c>
      <c r="K299" t="s">
        <v>149</v>
      </c>
      <c r="L299" t="s">
        <v>15</v>
      </c>
      <c r="M299" s="5">
        <v>6.99</v>
      </c>
      <c r="N299">
        <v>1</v>
      </c>
    </row>
    <row r="300" spans="1:14" x14ac:dyDescent="0.15">
      <c r="A300" s="2">
        <v>45321</v>
      </c>
      <c r="B300" s="3">
        <f t="shared" si="12"/>
        <v>2024</v>
      </c>
      <c r="C300" t="str">
        <f t="shared" si="13"/>
        <v>2023-2024</v>
      </c>
      <c r="D300" t="s">
        <v>147</v>
      </c>
      <c r="E300" t="s">
        <v>67</v>
      </c>
      <c r="F300" t="str">
        <f t="shared" si="14"/>
        <v>New South Wales</v>
      </c>
      <c r="G300" t="s">
        <v>10</v>
      </c>
      <c r="H300">
        <v>2478</v>
      </c>
      <c r="I300" t="s">
        <v>11</v>
      </c>
      <c r="J300" t="s">
        <v>68</v>
      </c>
      <c r="K300" t="s">
        <v>19</v>
      </c>
      <c r="L300" t="s">
        <v>23</v>
      </c>
      <c r="M300" s="5">
        <v>6.99</v>
      </c>
      <c r="N300">
        <v>1</v>
      </c>
    </row>
    <row r="301" spans="1:14" x14ac:dyDescent="0.15">
      <c r="A301" s="2">
        <v>45630</v>
      </c>
      <c r="B301" s="3">
        <f t="shared" si="12"/>
        <v>2025</v>
      </c>
      <c r="C301" t="str">
        <f t="shared" si="13"/>
        <v>2024-2025</v>
      </c>
      <c r="D301" t="s">
        <v>148</v>
      </c>
      <c r="E301" t="s">
        <v>102</v>
      </c>
      <c r="F301" t="str">
        <f t="shared" si="14"/>
        <v>Queensland</v>
      </c>
      <c r="G301" t="s">
        <v>35</v>
      </c>
      <c r="H301">
        <v>4870</v>
      </c>
      <c r="I301" t="s">
        <v>11</v>
      </c>
      <c r="J301" t="s">
        <v>36</v>
      </c>
      <c r="K301" t="s">
        <v>150</v>
      </c>
      <c r="L301" t="s">
        <v>18</v>
      </c>
      <c r="M301" s="5">
        <v>6.99</v>
      </c>
      <c r="N301">
        <v>1</v>
      </c>
    </row>
    <row r="302" spans="1:14" x14ac:dyDescent="0.15">
      <c r="A302" s="2">
        <v>45035</v>
      </c>
      <c r="B302" s="3">
        <f t="shared" si="12"/>
        <v>2023</v>
      </c>
      <c r="C302" t="str">
        <f t="shared" si="13"/>
        <v>2022-2023</v>
      </c>
      <c r="D302" t="s">
        <v>147</v>
      </c>
      <c r="E302" t="s">
        <v>57</v>
      </c>
      <c r="F302" t="str">
        <f t="shared" si="14"/>
        <v>New South Wales</v>
      </c>
      <c r="G302" t="s">
        <v>10</v>
      </c>
      <c r="H302">
        <v>2560</v>
      </c>
      <c r="I302" t="s">
        <v>11</v>
      </c>
      <c r="J302" t="s">
        <v>58</v>
      </c>
      <c r="K302" t="s">
        <v>149</v>
      </c>
      <c r="L302" t="s">
        <v>15</v>
      </c>
      <c r="M302" s="5">
        <v>6.99</v>
      </c>
      <c r="N302">
        <v>1</v>
      </c>
    </row>
    <row r="303" spans="1:14" x14ac:dyDescent="0.15">
      <c r="A303" s="2">
        <v>45409</v>
      </c>
      <c r="B303" s="3">
        <f t="shared" si="12"/>
        <v>2024</v>
      </c>
      <c r="C303" t="str">
        <f t="shared" si="13"/>
        <v>2023-2024</v>
      </c>
      <c r="D303" t="s">
        <v>147</v>
      </c>
      <c r="E303" t="s">
        <v>41</v>
      </c>
      <c r="F303" t="str">
        <f t="shared" si="14"/>
        <v>New South Wales</v>
      </c>
      <c r="G303" t="s">
        <v>10</v>
      </c>
      <c r="H303">
        <v>2830</v>
      </c>
      <c r="I303" t="s">
        <v>11</v>
      </c>
      <c r="J303" t="s">
        <v>25</v>
      </c>
      <c r="K303" t="s">
        <v>19</v>
      </c>
      <c r="L303" t="s">
        <v>23</v>
      </c>
      <c r="M303" s="5">
        <v>6.99</v>
      </c>
      <c r="N303">
        <v>1</v>
      </c>
    </row>
    <row r="304" spans="1:14" x14ac:dyDescent="0.15">
      <c r="A304" s="2">
        <v>45591</v>
      </c>
      <c r="B304" s="3">
        <f t="shared" si="12"/>
        <v>2025</v>
      </c>
      <c r="C304" t="str">
        <f t="shared" si="13"/>
        <v>2024-2025</v>
      </c>
      <c r="D304" t="s">
        <v>148</v>
      </c>
      <c r="E304" t="s">
        <v>109</v>
      </c>
      <c r="F304" t="str">
        <f t="shared" si="14"/>
        <v>New South Wales</v>
      </c>
      <c r="G304" t="s">
        <v>10</v>
      </c>
      <c r="H304">
        <v>2480</v>
      </c>
      <c r="I304" t="s">
        <v>11</v>
      </c>
      <c r="J304" t="s">
        <v>68</v>
      </c>
      <c r="K304" t="s">
        <v>156</v>
      </c>
      <c r="L304" t="s">
        <v>17</v>
      </c>
      <c r="M304" s="5">
        <v>6.99</v>
      </c>
      <c r="N304">
        <v>1</v>
      </c>
    </row>
    <row r="305" spans="1:14" x14ac:dyDescent="0.15">
      <c r="A305" s="2">
        <v>45146</v>
      </c>
      <c r="B305" s="3">
        <f t="shared" si="12"/>
        <v>2024</v>
      </c>
      <c r="C305" t="str">
        <f t="shared" si="13"/>
        <v>2023-2024</v>
      </c>
      <c r="D305" t="s">
        <v>147</v>
      </c>
      <c r="E305" t="s">
        <v>138</v>
      </c>
      <c r="F305" t="str">
        <f t="shared" si="14"/>
        <v>Queensland</v>
      </c>
      <c r="G305" t="s">
        <v>35</v>
      </c>
      <c r="H305">
        <v>4558</v>
      </c>
      <c r="I305" t="s">
        <v>11</v>
      </c>
      <c r="J305" t="s">
        <v>120</v>
      </c>
      <c r="K305" t="s">
        <v>154</v>
      </c>
      <c r="L305" t="s">
        <v>14</v>
      </c>
      <c r="M305" s="5">
        <v>6.99</v>
      </c>
      <c r="N305">
        <v>1</v>
      </c>
    </row>
    <row r="306" spans="1:14" x14ac:dyDescent="0.15">
      <c r="A306" s="2">
        <v>45283</v>
      </c>
      <c r="B306" s="3">
        <f t="shared" si="12"/>
        <v>2024</v>
      </c>
      <c r="C306" t="str">
        <f t="shared" si="13"/>
        <v>2023-2024</v>
      </c>
      <c r="D306" t="s">
        <v>148</v>
      </c>
      <c r="E306" t="s">
        <v>95</v>
      </c>
      <c r="F306" t="str">
        <f t="shared" si="14"/>
        <v>Victoria</v>
      </c>
      <c r="G306" t="s">
        <v>45</v>
      </c>
      <c r="H306">
        <v>3931</v>
      </c>
      <c r="I306" t="s">
        <v>11</v>
      </c>
      <c r="J306" t="s">
        <v>55</v>
      </c>
      <c r="K306" t="s">
        <v>154</v>
      </c>
      <c r="L306" t="s">
        <v>14</v>
      </c>
      <c r="M306" s="5">
        <v>6.99</v>
      </c>
      <c r="N306">
        <v>1</v>
      </c>
    </row>
    <row r="307" spans="1:14" x14ac:dyDescent="0.15">
      <c r="A307" s="2">
        <v>45656</v>
      </c>
      <c r="B307" s="3">
        <f t="shared" si="12"/>
        <v>2025</v>
      </c>
      <c r="C307" t="str">
        <f t="shared" si="13"/>
        <v>2024-2025</v>
      </c>
      <c r="D307" t="s">
        <v>147</v>
      </c>
      <c r="E307" t="s">
        <v>42</v>
      </c>
      <c r="F307" t="str">
        <f t="shared" si="14"/>
        <v>Queensland</v>
      </c>
      <c r="G307" t="s">
        <v>35</v>
      </c>
      <c r="H307">
        <v>4053</v>
      </c>
      <c r="I307" t="s">
        <v>11</v>
      </c>
      <c r="J307" t="s">
        <v>43</v>
      </c>
      <c r="K307" t="s">
        <v>151</v>
      </c>
      <c r="L307" t="s">
        <v>21</v>
      </c>
      <c r="M307" s="5">
        <v>6.99</v>
      </c>
      <c r="N307">
        <v>1</v>
      </c>
    </row>
    <row r="308" spans="1:14" x14ac:dyDescent="0.15">
      <c r="A308" s="2">
        <v>45373</v>
      </c>
      <c r="B308" s="3">
        <f t="shared" si="12"/>
        <v>2024</v>
      </c>
      <c r="C308" t="str">
        <f t="shared" si="13"/>
        <v>2023-2024</v>
      </c>
      <c r="D308" t="s">
        <v>147</v>
      </c>
      <c r="E308" t="s">
        <v>86</v>
      </c>
      <c r="F308" t="str">
        <f t="shared" si="14"/>
        <v>New South Wales</v>
      </c>
      <c r="G308" t="s">
        <v>10</v>
      </c>
      <c r="H308">
        <v>2064</v>
      </c>
      <c r="I308" t="s">
        <v>11</v>
      </c>
      <c r="J308" t="s">
        <v>12</v>
      </c>
      <c r="K308" t="s">
        <v>154</v>
      </c>
      <c r="L308" t="s">
        <v>14</v>
      </c>
      <c r="M308" s="5">
        <v>7</v>
      </c>
      <c r="N308">
        <v>1</v>
      </c>
    </row>
    <row r="309" spans="1:14" x14ac:dyDescent="0.15">
      <c r="A309" s="2">
        <v>45044</v>
      </c>
      <c r="B309" s="3">
        <f t="shared" si="12"/>
        <v>2023</v>
      </c>
      <c r="C309" t="str">
        <f t="shared" si="13"/>
        <v>2022-2023</v>
      </c>
      <c r="D309" t="s">
        <v>147</v>
      </c>
      <c r="E309" t="s">
        <v>140</v>
      </c>
      <c r="F309" t="str">
        <f t="shared" si="14"/>
        <v>Tasmania</v>
      </c>
      <c r="G309" t="s">
        <v>70</v>
      </c>
      <c r="H309">
        <v>7320</v>
      </c>
      <c r="I309" t="s">
        <v>11</v>
      </c>
      <c r="J309" t="s">
        <v>71</v>
      </c>
      <c r="K309" t="s">
        <v>150</v>
      </c>
      <c r="L309" t="s">
        <v>18</v>
      </c>
      <c r="M309" s="5">
        <v>7</v>
      </c>
      <c r="N309">
        <v>1</v>
      </c>
    </row>
    <row r="310" spans="1:14" x14ac:dyDescent="0.15">
      <c r="A310" s="2">
        <v>45161</v>
      </c>
      <c r="B310" s="3">
        <f t="shared" si="12"/>
        <v>2024</v>
      </c>
      <c r="C310" t="str">
        <f t="shared" si="13"/>
        <v>2023-2024</v>
      </c>
      <c r="D310" t="s">
        <v>147</v>
      </c>
      <c r="E310" t="s">
        <v>57</v>
      </c>
      <c r="F310" t="str">
        <f t="shared" si="14"/>
        <v>New South Wales</v>
      </c>
      <c r="G310" t="s">
        <v>10</v>
      </c>
      <c r="H310">
        <v>2560</v>
      </c>
      <c r="I310" t="s">
        <v>11</v>
      </c>
      <c r="J310" t="s">
        <v>58</v>
      </c>
      <c r="K310" t="s">
        <v>153</v>
      </c>
      <c r="L310" t="s">
        <v>16</v>
      </c>
      <c r="M310" s="5">
        <v>7</v>
      </c>
      <c r="N310">
        <v>1</v>
      </c>
    </row>
    <row r="311" spans="1:14" x14ac:dyDescent="0.15">
      <c r="A311" s="2">
        <v>45492</v>
      </c>
      <c r="B311" s="3">
        <f t="shared" si="12"/>
        <v>2025</v>
      </c>
      <c r="C311" t="str">
        <f t="shared" si="13"/>
        <v>2024-2025</v>
      </c>
      <c r="D311" t="s">
        <v>147</v>
      </c>
      <c r="E311" t="s">
        <v>136</v>
      </c>
      <c r="F311" t="str">
        <f t="shared" si="14"/>
        <v>Victoria</v>
      </c>
      <c r="G311" t="s">
        <v>45</v>
      </c>
      <c r="H311">
        <v>3175</v>
      </c>
      <c r="I311" t="s">
        <v>11</v>
      </c>
      <c r="J311" t="s">
        <v>63</v>
      </c>
      <c r="K311" t="s">
        <v>154</v>
      </c>
      <c r="L311" t="s">
        <v>14</v>
      </c>
      <c r="M311" s="5">
        <v>7</v>
      </c>
      <c r="N311">
        <v>1</v>
      </c>
    </row>
    <row r="312" spans="1:14" x14ac:dyDescent="0.15">
      <c r="A312" s="2">
        <v>45041</v>
      </c>
      <c r="B312" s="3">
        <f t="shared" si="12"/>
        <v>2023</v>
      </c>
      <c r="C312" t="str">
        <f t="shared" si="13"/>
        <v>2022-2023</v>
      </c>
      <c r="D312" t="s">
        <v>147</v>
      </c>
      <c r="E312" t="s">
        <v>106</v>
      </c>
      <c r="F312" t="str">
        <f t="shared" si="14"/>
        <v>Victoria</v>
      </c>
      <c r="G312" t="s">
        <v>45</v>
      </c>
      <c r="H312">
        <v>3915</v>
      </c>
      <c r="I312" t="s">
        <v>11</v>
      </c>
      <c r="J312" t="s">
        <v>55</v>
      </c>
      <c r="K312" t="s">
        <v>154</v>
      </c>
      <c r="L312" t="s">
        <v>14</v>
      </c>
      <c r="M312" s="5">
        <v>7</v>
      </c>
      <c r="N312">
        <v>1</v>
      </c>
    </row>
    <row r="313" spans="1:14" x14ac:dyDescent="0.15">
      <c r="A313" s="2">
        <v>44982</v>
      </c>
      <c r="B313" s="3">
        <f t="shared" si="12"/>
        <v>2023</v>
      </c>
      <c r="C313" t="str">
        <f t="shared" si="13"/>
        <v>2022-2023</v>
      </c>
      <c r="D313" t="s">
        <v>147</v>
      </c>
      <c r="E313" t="s">
        <v>92</v>
      </c>
      <c r="F313" t="str">
        <f t="shared" si="14"/>
        <v>Queensland</v>
      </c>
      <c r="G313" t="s">
        <v>35</v>
      </c>
      <c r="H313">
        <v>4068</v>
      </c>
      <c r="I313" t="s">
        <v>11</v>
      </c>
      <c r="J313" t="s">
        <v>43</v>
      </c>
      <c r="K313" t="s">
        <v>150</v>
      </c>
      <c r="L313" t="s">
        <v>18</v>
      </c>
      <c r="M313" s="5">
        <v>7</v>
      </c>
      <c r="N313">
        <v>1</v>
      </c>
    </row>
    <row r="314" spans="1:14" x14ac:dyDescent="0.15">
      <c r="A314" s="2">
        <v>45503</v>
      </c>
      <c r="B314" s="3">
        <f t="shared" si="12"/>
        <v>2025</v>
      </c>
      <c r="C314" t="str">
        <f t="shared" si="13"/>
        <v>2024-2025</v>
      </c>
      <c r="D314" t="s">
        <v>148</v>
      </c>
      <c r="E314" t="s">
        <v>97</v>
      </c>
      <c r="F314" t="str">
        <f t="shared" si="14"/>
        <v>Tasmania</v>
      </c>
      <c r="G314" t="s">
        <v>70</v>
      </c>
      <c r="H314">
        <v>7250</v>
      </c>
      <c r="I314" t="s">
        <v>11</v>
      </c>
      <c r="J314" t="s">
        <v>71</v>
      </c>
      <c r="K314" t="s">
        <v>149</v>
      </c>
      <c r="L314" t="s">
        <v>15</v>
      </c>
      <c r="M314" s="5">
        <v>7</v>
      </c>
      <c r="N314">
        <v>1</v>
      </c>
    </row>
    <row r="315" spans="1:14" x14ac:dyDescent="0.15">
      <c r="A315" s="2">
        <v>45271</v>
      </c>
      <c r="B315" s="3">
        <f t="shared" si="12"/>
        <v>2024</v>
      </c>
      <c r="C315" t="str">
        <f t="shared" si="13"/>
        <v>2023-2024</v>
      </c>
      <c r="D315" t="s">
        <v>147</v>
      </c>
      <c r="E315" t="s">
        <v>87</v>
      </c>
      <c r="F315" t="str">
        <f t="shared" si="14"/>
        <v>New South Wales</v>
      </c>
      <c r="G315" t="s">
        <v>10</v>
      </c>
      <c r="H315">
        <v>2790</v>
      </c>
      <c r="I315" t="s">
        <v>11</v>
      </c>
      <c r="J315" t="s">
        <v>25</v>
      </c>
      <c r="K315" t="s">
        <v>150</v>
      </c>
      <c r="L315" t="s">
        <v>18</v>
      </c>
      <c r="M315" s="5">
        <v>7</v>
      </c>
      <c r="N315">
        <v>1</v>
      </c>
    </row>
    <row r="316" spans="1:14" x14ac:dyDescent="0.15">
      <c r="A316" s="2">
        <v>45616</v>
      </c>
      <c r="B316" s="3">
        <f t="shared" si="12"/>
        <v>2025</v>
      </c>
      <c r="C316" t="str">
        <f t="shared" si="13"/>
        <v>2024-2025</v>
      </c>
      <c r="D316" t="s">
        <v>147</v>
      </c>
      <c r="E316" t="s">
        <v>95</v>
      </c>
      <c r="F316" t="str">
        <f t="shared" si="14"/>
        <v>Victoria</v>
      </c>
      <c r="G316" t="s">
        <v>45</v>
      </c>
      <c r="H316">
        <v>3931</v>
      </c>
      <c r="I316" t="s">
        <v>11</v>
      </c>
      <c r="J316" t="s">
        <v>55</v>
      </c>
      <c r="K316" t="s">
        <v>153</v>
      </c>
      <c r="L316" t="s">
        <v>16</v>
      </c>
      <c r="M316" s="5">
        <v>7</v>
      </c>
      <c r="N316">
        <v>1</v>
      </c>
    </row>
    <row r="317" spans="1:14" x14ac:dyDescent="0.15">
      <c r="A317" s="2">
        <v>45117</v>
      </c>
      <c r="B317" s="3">
        <f t="shared" si="12"/>
        <v>2024</v>
      </c>
      <c r="C317" t="str">
        <f t="shared" si="13"/>
        <v>2023-2024</v>
      </c>
      <c r="D317" t="s">
        <v>147</v>
      </c>
      <c r="E317" t="s">
        <v>132</v>
      </c>
      <c r="F317" t="str">
        <f t="shared" si="14"/>
        <v>New South Wales</v>
      </c>
      <c r="G317" t="s">
        <v>10</v>
      </c>
      <c r="H317">
        <v>2800</v>
      </c>
      <c r="I317" t="s">
        <v>11</v>
      </c>
      <c r="J317" t="s">
        <v>25</v>
      </c>
      <c r="K317" t="s">
        <v>153</v>
      </c>
      <c r="L317" t="s">
        <v>16</v>
      </c>
      <c r="M317" s="5">
        <v>7</v>
      </c>
      <c r="N317">
        <v>1</v>
      </c>
    </row>
    <row r="318" spans="1:14" x14ac:dyDescent="0.15">
      <c r="A318" s="2">
        <v>44998</v>
      </c>
      <c r="B318" s="3">
        <f t="shared" si="12"/>
        <v>2023</v>
      </c>
      <c r="C318" t="str">
        <f t="shared" si="13"/>
        <v>2022-2023</v>
      </c>
      <c r="D318" t="s">
        <v>147</v>
      </c>
      <c r="E318" t="s">
        <v>66</v>
      </c>
      <c r="F318" t="str">
        <f t="shared" si="14"/>
        <v>South Australia</v>
      </c>
      <c r="G318" t="s">
        <v>32</v>
      </c>
      <c r="H318">
        <v>5169</v>
      </c>
      <c r="I318" t="s">
        <v>11</v>
      </c>
      <c r="J318" t="s">
        <v>33</v>
      </c>
      <c r="K318" t="s">
        <v>153</v>
      </c>
      <c r="L318" t="s">
        <v>16</v>
      </c>
      <c r="M318" s="5">
        <v>7</v>
      </c>
      <c r="N318">
        <v>1</v>
      </c>
    </row>
    <row r="319" spans="1:14" x14ac:dyDescent="0.15">
      <c r="A319" s="2">
        <v>45051</v>
      </c>
      <c r="B319" s="3">
        <f t="shared" si="12"/>
        <v>2023</v>
      </c>
      <c r="C319" t="str">
        <f t="shared" si="13"/>
        <v>2022-2023</v>
      </c>
      <c r="D319" t="s">
        <v>147</v>
      </c>
      <c r="E319" t="s">
        <v>82</v>
      </c>
      <c r="F319" t="str">
        <f t="shared" si="14"/>
        <v>Queensland</v>
      </c>
      <c r="G319" t="s">
        <v>35</v>
      </c>
      <c r="H319">
        <v>4012</v>
      </c>
      <c r="I319" t="s">
        <v>11</v>
      </c>
      <c r="J319" t="s">
        <v>43</v>
      </c>
      <c r="K319" t="s">
        <v>153</v>
      </c>
      <c r="L319" t="s">
        <v>16</v>
      </c>
      <c r="M319" s="5">
        <v>7</v>
      </c>
      <c r="N319">
        <v>1</v>
      </c>
    </row>
    <row r="320" spans="1:14" x14ac:dyDescent="0.15">
      <c r="A320" s="2">
        <v>45559</v>
      </c>
      <c r="B320" s="3">
        <f t="shared" si="12"/>
        <v>2025</v>
      </c>
      <c r="C320" t="str">
        <f t="shared" si="13"/>
        <v>2024-2025</v>
      </c>
      <c r="D320" t="s">
        <v>147</v>
      </c>
      <c r="E320" t="s">
        <v>82</v>
      </c>
      <c r="F320" t="str">
        <f t="shared" si="14"/>
        <v>Queensland</v>
      </c>
      <c r="G320" t="s">
        <v>35</v>
      </c>
      <c r="H320">
        <v>4012</v>
      </c>
      <c r="I320" t="s">
        <v>11</v>
      </c>
      <c r="J320" t="s">
        <v>43</v>
      </c>
      <c r="K320" t="s">
        <v>154</v>
      </c>
      <c r="L320" t="s">
        <v>14</v>
      </c>
      <c r="M320" s="5">
        <v>7</v>
      </c>
      <c r="N320">
        <v>1</v>
      </c>
    </row>
    <row r="321" spans="1:14" x14ac:dyDescent="0.15">
      <c r="A321" s="2">
        <v>45165</v>
      </c>
      <c r="B321" s="3">
        <f t="shared" si="12"/>
        <v>2024</v>
      </c>
      <c r="C321" t="str">
        <f t="shared" si="13"/>
        <v>2023-2024</v>
      </c>
      <c r="D321" t="s">
        <v>147</v>
      </c>
      <c r="E321" t="s">
        <v>117</v>
      </c>
      <c r="F321" t="str">
        <f t="shared" si="14"/>
        <v>Queensland</v>
      </c>
      <c r="G321" t="s">
        <v>35</v>
      </c>
      <c r="H321">
        <v>4119</v>
      </c>
      <c r="I321" t="s">
        <v>11</v>
      </c>
      <c r="J321" t="s">
        <v>43</v>
      </c>
      <c r="K321" t="s">
        <v>153</v>
      </c>
      <c r="L321" t="s">
        <v>16</v>
      </c>
      <c r="M321" s="5">
        <v>7</v>
      </c>
      <c r="N321">
        <v>1</v>
      </c>
    </row>
    <row r="322" spans="1:14" x14ac:dyDescent="0.15">
      <c r="A322" s="2">
        <v>45064</v>
      </c>
      <c r="B322" s="3">
        <f t="shared" ref="B322:B385" si="15">IF(MONTH(A322)&gt;=7,YEAR(A322)+1,YEAR(A322))</f>
        <v>2023</v>
      </c>
      <c r="C322" t="str">
        <f t="shared" ref="C322:C385" si="16">IF(MONTH(A322) &gt;= 7, YEAR(A322) &amp; "-" &amp; YEAR(A322) + 1, YEAR(A322) - 1 &amp; "-" &amp; YEAR(A322))</f>
        <v>2022-2023</v>
      </c>
      <c r="D322" t="s">
        <v>147</v>
      </c>
      <c r="E322" t="s">
        <v>99</v>
      </c>
      <c r="F322" t="str">
        <f t="shared" ref="F322:F385" si="17">IF(G322="WA","Western Australia",
IF(G322="NSW","New South Wales",
IF(G322="QLD","Queensland",
IF(G322="VIC","Victoria",
IF(G322="TAS","Tasmania",
IF(G322="SA","South Australia",
IF(G322="NT","Northern Territory",
IF(G322="ACT","Australian Capital Territory",G322))))))))</f>
        <v>Victoria</v>
      </c>
      <c r="G322" t="s">
        <v>45</v>
      </c>
      <c r="H322">
        <v>3148</v>
      </c>
      <c r="I322" t="s">
        <v>11</v>
      </c>
      <c r="J322" t="s">
        <v>63</v>
      </c>
      <c r="K322" t="s">
        <v>149</v>
      </c>
      <c r="L322" t="s">
        <v>15</v>
      </c>
      <c r="M322" s="5">
        <v>7.09</v>
      </c>
      <c r="N322">
        <v>1</v>
      </c>
    </row>
    <row r="323" spans="1:14" x14ac:dyDescent="0.15">
      <c r="A323" s="2">
        <v>45418</v>
      </c>
      <c r="B323" s="3">
        <f t="shared" si="15"/>
        <v>2024</v>
      </c>
      <c r="C323" t="str">
        <f t="shared" si="16"/>
        <v>2023-2024</v>
      </c>
      <c r="D323" t="s">
        <v>147</v>
      </c>
      <c r="E323" t="s">
        <v>79</v>
      </c>
      <c r="F323" t="str">
        <f t="shared" si="17"/>
        <v>Australian Capital Territory</v>
      </c>
      <c r="G323" t="s">
        <v>80</v>
      </c>
      <c r="H323">
        <v>2617</v>
      </c>
      <c r="I323" t="s">
        <v>11</v>
      </c>
      <c r="J323" t="s">
        <v>58</v>
      </c>
      <c r="K323" t="s">
        <v>149</v>
      </c>
      <c r="L323" t="s">
        <v>15</v>
      </c>
      <c r="M323" s="5">
        <v>7.22</v>
      </c>
      <c r="N323">
        <v>1</v>
      </c>
    </row>
    <row r="324" spans="1:14" x14ac:dyDescent="0.15">
      <c r="A324" s="2">
        <v>45104</v>
      </c>
      <c r="B324" s="3">
        <f t="shared" si="15"/>
        <v>2023</v>
      </c>
      <c r="C324" t="str">
        <f t="shared" si="16"/>
        <v>2022-2023</v>
      </c>
      <c r="D324" t="s">
        <v>147</v>
      </c>
      <c r="E324" t="s">
        <v>106</v>
      </c>
      <c r="F324" t="str">
        <f t="shared" si="17"/>
        <v>Victoria</v>
      </c>
      <c r="G324" t="s">
        <v>45</v>
      </c>
      <c r="H324">
        <v>3915</v>
      </c>
      <c r="I324" t="s">
        <v>11</v>
      </c>
      <c r="J324" t="s">
        <v>55</v>
      </c>
      <c r="K324" t="s">
        <v>154</v>
      </c>
      <c r="L324" t="s">
        <v>14</v>
      </c>
      <c r="M324" s="5">
        <v>7.29</v>
      </c>
      <c r="N324">
        <v>1</v>
      </c>
    </row>
    <row r="325" spans="1:14" x14ac:dyDescent="0.15">
      <c r="A325" s="2">
        <v>45463</v>
      </c>
      <c r="B325" s="3">
        <f t="shared" si="15"/>
        <v>2024</v>
      </c>
      <c r="C325" t="str">
        <f t="shared" si="16"/>
        <v>2023-2024</v>
      </c>
      <c r="D325" t="s">
        <v>147</v>
      </c>
      <c r="E325" t="s">
        <v>121</v>
      </c>
      <c r="F325" t="str">
        <f t="shared" si="17"/>
        <v>Queensland</v>
      </c>
      <c r="G325" t="s">
        <v>35</v>
      </c>
      <c r="H325">
        <v>4700</v>
      </c>
      <c r="I325" t="s">
        <v>11</v>
      </c>
      <c r="J325" t="s">
        <v>51</v>
      </c>
      <c r="K325" t="s">
        <v>149</v>
      </c>
      <c r="L325" t="s">
        <v>15</v>
      </c>
      <c r="M325" s="5">
        <v>7.41</v>
      </c>
      <c r="N325">
        <v>1</v>
      </c>
    </row>
    <row r="326" spans="1:14" x14ac:dyDescent="0.15">
      <c r="A326" s="2">
        <v>45021</v>
      </c>
      <c r="B326" s="3">
        <f t="shared" si="15"/>
        <v>2023</v>
      </c>
      <c r="C326" t="str">
        <f t="shared" si="16"/>
        <v>2022-2023</v>
      </c>
      <c r="D326" t="s">
        <v>148</v>
      </c>
      <c r="E326" t="s">
        <v>54</v>
      </c>
      <c r="F326" t="str">
        <f t="shared" si="17"/>
        <v>Victoria</v>
      </c>
      <c r="G326" t="s">
        <v>45</v>
      </c>
      <c r="H326">
        <v>3977</v>
      </c>
      <c r="I326" t="s">
        <v>11</v>
      </c>
      <c r="J326" t="s">
        <v>55</v>
      </c>
      <c r="K326" t="s">
        <v>154</v>
      </c>
      <c r="L326" t="s">
        <v>14</v>
      </c>
      <c r="M326" s="5">
        <v>7.5</v>
      </c>
      <c r="N326">
        <v>1</v>
      </c>
    </row>
    <row r="327" spans="1:14" x14ac:dyDescent="0.15">
      <c r="A327" s="2">
        <v>45025</v>
      </c>
      <c r="B327" s="3">
        <f t="shared" si="15"/>
        <v>2023</v>
      </c>
      <c r="C327" t="str">
        <f t="shared" si="16"/>
        <v>2022-2023</v>
      </c>
      <c r="D327" t="s">
        <v>147</v>
      </c>
      <c r="E327" t="s">
        <v>89</v>
      </c>
      <c r="F327" t="str">
        <f t="shared" si="17"/>
        <v>Queensland</v>
      </c>
      <c r="G327" t="s">
        <v>35</v>
      </c>
      <c r="H327">
        <v>4655</v>
      </c>
      <c r="I327" t="s">
        <v>11</v>
      </c>
      <c r="J327" t="s">
        <v>51</v>
      </c>
      <c r="K327" t="s">
        <v>154</v>
      </c>
      <c r="L327" t="s">
        <v>14</v>
      </c>
      <c r="M327" s="5">
        <v>7.5</v>
      </c>
      <c r="N327">
        <v>1</v>
      </c>
    </row>
    <row r="328" spans="1:14" x14ac:dyDescent="0.15">
      <c r="A328" s="2">
        <v>45457</v>
      </c>
      <c r="B328" s="3">
        <f t="shared" si="15"/>
        <v>2024</v>
      </c>
      <c r="C328" t="str">
        <f t="shared" si="16"/>
        <v>2023-2024</v>
      </c>
      <c r="D328" t="s">
        <v>148</v>
      </c>
      <c r="E328" t="s">
        <v>113</v>
      </c>
      <c r="F328" t="str">
        <f t="shared" si="17"/>
        <v>Queensland</v>
      </c>
      <c r="G328" t="s">
        <v>35</v>
      </c>
      <c r="H328">
        <v>4215</v>
      </c>
      <c r="I328" t="s">
        <v>11</v>
      </c>
      <c r="J328" t="s">
        <v>104</v>
      </c>
      <c r="K328" t="s">
        <v>149</v>
      </c>
      <c r="L328" t="s">
        <v>15</v>
      </c>
      <c r="M328" s="5">
        <v>7.57</v>
      </c>
      <c r="N328">
        <v>1</v>
      </c>
    </row>
    <row r="329" spans="1:14" x14ac:dyDescent="0.15">
      <c r="A329" s="2">
        <v>45582</v>
      </c>
      <c r="B329" s="3">
        <f t="shared" si="15"/>
        <v>2025</v>
      </c>
      <c r="C329" t="str">
        <f t="shared" si="16"/>
        <v>2024-2025</v>
      </c>
      <c r="D329" t="s">
        <v>148</v>
      </c>
      <c r="E329" t="s">
        <v>113</v>
      </c>
      <c r="F329" t="str">
        <f t="shared" si="17"/>
        <v>Queensland</v>
      </c>
      <c r="G329" t="s">
        <v>35</v>
      </c>
      <c r="H329">
        <v>4215</v>
      </c>
      <c r="I329" t="s">
        <v>11</v>
      </c>
      <c r="J329" t="s">
        <v>104</v>
      </c>
      <c r="K329" t="s">
        <v>149</v>
      </c>
      <c r="L329" t="s">
        <v>15</v>
      </c>
      <c r="M329" s="5">
        <v>7.76</v>
      </c>
      <c r="N329">
        <v>1</v>
      </c>
    </row>
    <row r="330" spans="1:14" x14ac:dyDescent="0.15">
      <c r="A330" s="2">
        <v>45464</v>
      </c>
      <c r="B330" s="3">
        <f t="shared" si="15"/>
        <v>2024</v>
      </c>
      <c r="C330" t="str">
        <f t="shared" si="16"/>
        <v>2023-2024</v>
      </c>
      <c r="D330" t="s">
        <v>147</v>
      </c>
      <c r="E330" t="s">
        <v>59</v>
      </c>
      <c r="F330" t="str">
        <f t="shared" si="17"/>
        <v>Victoria</v>
      </c>
      <c r="G330" t="s">
        <v>45</v>
      </c>
      <c r="H330">
        <v>3280</v>
      </c>
      <c r="I330" t="s">
        <v>11</v>
      </c>
      <c r="J330" t="s">
        <v>60</v>
      </c>
      <c r="K330" t="s">
        <v>156</v>
      </c>
      <c r="L330" t="s">
        <v>17</v>
      </c>
      <c r="M330" s="5">
        <v>7.96</v>
      </c>
      <c r="N330">
        <v>1</v>
      </c>
    </row>
    <row r="331" spans="1:14" x14ac:dyDescent="0.15">
      <c r="A331" s="2">
        <v>45546</v>
      </c>
      <c r="B331" s="3">
        <f t="shared" si="15"/>
        <v>2025</v>
      </c>
      <c r="C331" t="str">
        <f t="shared" si="16"/>
        <v>2024-2025</v>
      </c>
      <c r="D331" t="s">
        <v>147</v>
      </c>
      <c r="E331" t="s">
        <v>78</v>
      </c>
      <c r="F331" t="str">
        <f t="shared" si="17"/>
        <v>New South Wales</v>
      </c>
      <c r="G331" t="s">
        <v>10</v>
      </c>
      <c r="H331">
        <v>2350</v>
      </c>
      <c r="I331" t="s">
        <v>11</v>
      </c>
      <c r="J331" t="s">
        <v>68</v>
      </c>
      <c r="K331" t="s">
        <v>155</v>
      </c>
      <c r="L331" t="s">
        <v>20</v>
      </c>
      <c r="M331" s="5">
        <v>7.98</v>
      </c>
      <c r="N331">
        <v>1</v>
      </c>
    </row>
    <row r="332" spans="1:14" x14ac:dyDescent="0.15">
      <c r="A332" s="2">
        <v>45254</v>
      </c>
      <c r="B332" s="3">
        <f t="shared" si="15"/>
        <v>2024</v>
      </c>
      <c r="C332" t="str">
        <f t="shared" si="16"/>
        <v>2023-2024</v>
      </c>
      <c r="D332" t="s">
        <v>147</v>
      </c>
      <c r="E332" t="s">
        <v>146</v>
      </c>
      <c r="F332" t="str">
        <f t="shared" si="17"/>
        <v>Victoria</v>
      </c>
      <c r="G332" t="s">
        <v>45</v>
      </c>
      <c r="H332">
        <v>3353</v>
      </c>
      <c r="I332" t="s">
        <v>11</v>
      </c>
      <c r="J332" t="s">
        <v>60</v>
      </c>
      <c r="K332" t="s">
        <v>156</v>
      </c>
      <c r="L332" t="s">
        <v>17</v>
      </c>
      <c r="M332" s="5">
        <v>7.98</v>
      </c>
      <c r="N332">
        <v>1</v>
      </c>
    </row>
    <row r="333" spans="1:14" x14ac:dyDescent="0.15">
      <c r="A333" s="2">
        <v>45647</v>
      </c>
      <c r="B333" s="3">
        <f t="shared" si="15"/>
        <v>2025</v>
      </c>
      <c r="C333" t="str">
        <f t="shared" si="16"/>
        <v>2024-2025</v>
      </c>
      <c r="D333" t="s">
        <v>148</v>
      </c>
      <c r="E333" t="s">
        <v>115</v>
      </c>
      <c r="F333" t="str">
        <f t="shared" si="17"/>
        <v>Western Australia</v>
      </c>
      <c r="G333" t="s">
        <v>48</v>
      </c>
      <c r="H333">
        <v>6280</v>
      </c>
      <c r="I333" t="s">
        <v>11</v>
      </c>
      <c r="J333" t="s">
        <v>94</v>
      </c>
      <c r="K333" t="s">
        <v>156</v>
      </c>
      <c r="L333" t="s">
        <v>17</v>
      </c>
      <c r="M333" s="5">
        <v>7.98</v>
      </c>
      <c r="N333">
        <v>1</v>
      </c>
    </row>
    <row r="334" spans="1:14" x14ac:dyDescent="0.15">
      <c r="A334" s="2">
        <v>45393</v>
      </c>
      <c r="B334" s="3">
        <f t="shared" si="15"/>
        <v>2024</v>
      </c>
      <c r="C334" t="str">
        <f t="shared" si="16"/>
        <v>2023-2024</v>
      </c>
      <c r="D334" t="s">
        <v>147</v>
      </c>
      <c r="E334" t="s">
        <v>99</v>
      </c>
      <c r="F334" t="str">
        <f t="shared" si="17"/>
        <v>Victoria</v>
      </c>
      <c r="G334" t="s">
        <v>45</v>
      </c>
      <c r="H334">
        <v>3148</v>
      </c>
      <c r="I334" t="s">
        <v>11</v>
      </c>
      <c r="J334" t="s">
        <v>63</v>
      </c>
      <c r="K334" t="s">
        <v>155</v>
      </c>
      <c r="L334" t="s">
        <v>20</v>
      </c>
      <c r="M334" s="5">
        <v>7.98</v>
      </c>
      <c r="N334">
        <v>1</v>
      </c>
    </row>
    <row r="335" spans="1:14" x14ac:dyDescent="0.15">
      <c r="A335" s="2">
        <v>45548</v>
      </c>
      <c r="B335" s="3">
        <f t="shared" si="15"/>
        <v>2025</v>
      </c>
      <c r="C335" t="str">
        <f t="shared" si="16"/>
        <v>2024-2025</v>
      </c>
      <c r="D335" t="s">
        <v>147</v>
      </c>
      <c r="E335" t="s">
        <v>64</v>
      </c>
      <c r="F335" t="str">
        <f t="shared" si="17"/>
        <v>Victoria</v>
      </c>
      <c r="G335" t="s">
        <v>45</v>
      </c>
      <c r="H335">
        <v>3199</v>
      </c>
      <c r="I335" t="s">
        <v>11</v>
      </c>
      <c r="J335" t="s">
        <v>63</v>
      </c>
      <c r="K335" t="s">
        <v>156</v>
      </c>
      <c r="L335" t="s">
        <v>17</v>
      </c>
      <c r="M335" s="5">
        <v>7.98</v>
      </c>
      <c r="N335">
        <v>1</v>
      </c>
    </row>
    <row r="336" spans="1:14" x14ac:dyDescent="0.15">
      <c r="A336" s="2">
        <v>45538</v>
      </c>
      <c r="B336" s="3">
        <f t="shared" si="15"/>
        <v>2025</v>
      </c>
      <c r="C336" t="str">
        <f t="shared" si="16"/>
        <v>2024-2025</v>
      </c>
      <c r="D336" t="s">
        <v>147</v>
      </c>
      <c r="E336" t="s">
        <v>129</v>
      </c>
      <c r="F336" t="str">
        <f t="shared" si="17"/>
        <v>Tasmania</v>
      </c>
      <c r="G336" t="s">
        <v>70</v>
      </c>
      <c r="H336">
        <v>7010</v>
      </c>
      <c r="I336" t="s">
        <v>11</v>
      </c>
      <c r="J336" t="s">
        <v>71</v>
      </c>
      <c r="K336" t="s">
        <v>155</v>
      </c>
      <c r="L336" t="s">
        <v>20</v>
      </c>
      <c r="M336" s="5">
        <v>7.98</v>
      </c>
      <c r="N336">
        <v>1</v>
      </c>
    </row>
    <row r="337" spans="1:14" x14ac:dyDescent="0.15">
      <c r="A337" s="2">
        <v>45142</v>
      </c>
      <c r="B337" s="3">
        <f t="shared" si="15"/>
        <v>2024</v>
      </c>
      <c r="C337" t="str">
        <f t="shared" si="16"/>
        <v>2023-2024</v>
      </c>
      <c r="D337" t="s">
        <v>147</v>
      </c>
      <c r="E337" t="s">
        <v>128</v>
      </c>
      <c r="F337" t="str">
        <f t="shared" si="17"/>
        <v>Western Australia</v>
      </c>
      <c r="G337" t="s">
        <v>48</v>
      </c>
      <c r="H337">
        <v>6027</v>
      </c>
      <c r="I337" t="s">
        <v>11</v>
      </c>
      <c r="J337" t="s">
        <v>49</v>
      </c>
      <c r="K337" t="s">
        <v>155</v>
      </c>
      <c r="L337" t="s">
        <v>20</v>
      </c>
      <c r="M337" s="5">
        <v>7.98</v>
      </c>
      <c r="N337">
        <v>1</v>
      </c>
    </row>
    <row r="338" spans="1:14" x14ac:dyDescent="0.15">
      <c r="A338" s="2">
        <v>45297</v>
      </c>
      <c r="B338" s="3">
        <f t="shared" si="15"/>
        <v>2024</v>
      </c>
      <c r="C338" t="str">
        <f t="shared" si="16"/>
        <v>2023-2024</v>
      </c>
      <c r="D338" t="s">
        <v>148</v>
      </c>
      <c r="E338" t="s">
        <v>65</v>
      </c>
      <c r="F338" t="str">
        <f t="shared" si="17"/>
        <v>New South Wales</v>
      </c>
      <c r="G338" t="s">
        <v>10</v>
      </c>
      <c r="H338">
        <v>2541</v>
      </c>
      <c r="I338" t="s">
        <v>11</v>
      </c>
      <c r="J338" t="s">
        <v>58</v>
      </c>
      <c r="K338" t="s">
        <v>150</v>
      </c>
      <c r="L338" t="s">
        <v>18</v>
      </c>
      <c r="M338" s="5">
        <v>7.98</v>
      </c>
      <c r="N338">
        <v>1</v>
      </c>
    </row>
    <row r="339" spans="1:14" x14ac:dyDescent="0.15">
      <c r="A339" s="2">
        <v>45539</v>
      </c>
      <c r="B339" s="3">
        <f t="shared" si="15"/>
        <v>2025</v>
      </c>
      <c r="C339" t="str">
        <f t="shared" si="16"/>
        <v>2024-2025</v>
      </c>
      <c r="D339" t="s">
        <v>147</v>
      </c>
      <c r="E339" t="s">
        <v>101</v>
      </c>
      <c r="F339" t="str">
        <f t="shared" si="17"/>
        <v>Victoria</v>
      </c>
      <c r="G339" t="s">
        <v>45</v>
      </c>
      <c r="H339">
        <v>3131</v>
      </c>
      <c r="I339" t="s">
        <v>11</v>
      </c>
      <c r="J339" t="s">
        <v>63</v>
      </c>
      <c r="K339" t="s">
        <v>155</v>
      </c>
      <c r="L339" t="s">
        <v>20</v>
      </c>
      <c r="M339" s="5">
        <v>7.98</v>
      </c>
      <c r="N339">
        <v>1</v>
      </c>
    </row>
    <row r="340" spans="1:14" x14ac:dyDescent="0.15">
      <c r="A340" s="2">
        <v>45112</v>
      </c>
      <c r="B340" s="3">
        <f t="shared" si="15"/>
        <v>2024</v>
      </c>
      <c r="C340" t="str">
        <f t="shared" si="16"/>
        <v>2023-2024</v>
      </c>
      <c r="D340" t="s">
        <v>148</v>
      </c>
      <c r="E340" t="s">
        <v>37</v>
      </c>
      <c r="F340" t="str">
        <f t="shared" si="17"/>
        <v>South Australia</v>
      </c>
      <c r="G340" t="s">
        <v>32</v>
      </c>
      <c r="H340">
        <v>5607</v>
      </c>
      <c r="I340" t="s">
        <v>11</v>
      </c>
      <c r="J340" t="s">
        <v>38</v>
      </c>
      <c r="K340" t="s">
        <v>155</v>
      </c>
      <c r="L340" t="s">
        <v>20</v>
      </c>
      <c r="M340" s="5">
        <v>7.98</v>
      </c>
      <c r="N340">
        <v>1</v>
      </c>
    </row>
    <row r="341" spans="1:14" x14ac:dyDescent="0.15">
      <c r="A341" s="2">
        <v>45440</v>
      </c>
      <c r="B341" s="3">
        <f t="shared" si="15"/>
        <v>2024</v>
      </c>
      <c r="C341" t="str">
        <f t="shared" si="16"/>
        <v>2023-2024</v>
      </c>
      <c r="D341" t="s">
        <v>147</v>
      </c>
      <c r="E341" t="s">
        <v>111</v>
      </c>
      <c r="F341" t="str">
        <f t="shared" si="17"/>
        <v>New South Wales</v>
      </c>
      <c r="G341" t="s">
        <v>10</v>
      </c>
      <c r="H341">
        <v>2120</v>
      </c>
      <c r="I341" t="s">
        <v>11</v>
      </c>
      <c r="J341" t="s">
        <v>27</v>
      </c>
      <c r="K341" t="s">
        <v>155</v>
      </c>
      <c r="L341" t="s">
        <v>20</v>
      </c>
      <c r="M341" s="5">
        <v>7.98</v>
      </c>
      <c r="N341">
        <v>1</v>
      </c>
    </row>
    <row r="342" spans="1:14" x14ac:dyDescent="0.15">
      <c r="A342" s="2">
        <v>45545</v>
      </c>
      <c r="B342" s="3">
        <f t="shared" si="15"/>
        <v>2025</v>
      </c>
      <c r="C342" t="str">
        <f t="shared" si="16"/>
        <v>2024-2025</v>
      </c>
      <c r="D342" t="s">
        <v>147</v>
      </c>
      <c r="E342" t="s">
        <v>61</v>
      </c>
      <c r="F342" t="str">
        <f t="shared" si="17"/>
        <v>New South Wales</v>
      </c>
      <c r="G342" t="s">
        <v>10</v>
      </c>
      <c r="H342">
        <v>2539</v>
      </c>
      <c r="I342" t="s">
        <v>11</v>
      </c>
      <c r="J342" t="s">
        <v>58</v>
      </c>
      <c r="K342" t="s">
        <v>155</v>
      </c>
      <c r="L342" t="s">
        <v>20</v>
      </c>
      <c r="M342" s="5">
        <v>7.98</v>
      </c>
      <c r="N342">
        <v>1</v>
      </c>
    </row>
    <row r="343" spans="1:14" x14ac:dyDescent="0.15">
      <c r="A343" s="2">
        <v>44990</v>
      </c>
      <c r="B343" s="3">
        <f t="shared" si="15"/>
        <v>2023</v>
      </c>
      <c r="C343" t="str">
        <f t="shared" si="16"/>
        <v>2022-2023</v>
      </c>
      <c r="D343" t="s">
        <v>148</v>
      </c>
      <c r="E343" t="s">
        <v>117</v>
      </c>
      <c r="F343" t="str">
        <f t="shared" si="17"/>
        <v>Queensland</v>
      </c>
      <c r="G343" t="s">
        <v>35</v>
      </c>
      <c r="H343">
        <v>4119</v>
      </c>
      <c r="I343" t="s">
        <v>11</v>
      </c>
      <c r="J343" t="s">
        <v>43</v>
      </c>
      <c r="K343" t="s">
        <v>154</v>
      </c>
      <c r="L343" t="s">
        <v>14</v>
      </c>
      <c r="M343" s="5">
        <v>7.98</v>
      </c>
      <c r="N343">
        <v>1</v>
      </c>
    </row>
    <row r="344" spans="1:14" x14ac:dyDescent="0.15">
      <c r="A344" s="2">
        <v>45459</v>
      </c>
      <c r="B344" s="3">
        <f t="shared" si="15"/>
        <v>2024</v>
      </c>
      <c r="C344" t="str">
        <f t="shared" si="16"/>
        <v>2023-2024</v>
      </c>
      <c r="D344" t="s">
        <v>147</v>
      </c>
      <c r="E344" t="s">
        <v>96</v>
      </c>
      <c r="F344" t="str">
        <f t="shared" si="17"/>
        <v>Western Australia</v>
      </c>
      <c r="G344" t="s">
        <v>48</v>
      </c>
      <c r="H344">
        <v>6330</v>
      </c>
      <c r="I344" t="s">
        <v>11</v>
      </c>
      <c r="J344" t="s">
        <v>94</v>
      </c>
      <c r="K344" t="s">
        <v>154</v>
      </c>
      <c r="L344" t="s">
        <v>14</v>
      </c>
      <c r="M344" s="5">
        <v>7.99</v>
      </c>
      <c r="N344">
        <v>1</v>
      </c>
    </row>
    <row r="345" spans="1:14" x14ac:dyDescent="0.15">
      <c r="A345" s="2">
        <v>45316</v>
      </c>
      <c r="B345" s="3">
        <f t="shared" si="15"/>
        <v>2024</v>
      </c>
      <c r="C345" t="str">
        <f t="shared" si="16"/>
        <v>2023-2024</v>
      </c>
      <c r="D345" t="s">
        <v>147</v>
      </c>
      <c r="E345" t="s">
        <v>108</v>
      </c>
      <c r="F345" t="str">
        <f t="shared" si="17"/>
        <v>Victoria</v>
      </c>
      <c r="G345" t="s">
        <v>45</v>
      </c>
      <c r="H345">
        <v>3018</v>
      </c>
      <c r="I345" t="s">
        <v>11</v>
      </c>
      <c r="J345" t="s">
        <v>46</v>
      </c>
      <c r="K345" t="s">
        <v>154</v>
      </c>
      <c r="L345" t="s">
        <v>14</v>
      </c>
      <c r="M345" s="5">
        <v>7.99</v>
      </c>
      <c r="N345">
        <v>1</v>
      </c>
    </row>
    <row r="346" spans="1:14" x14ac:dyDescent="0.15">
      <c r="A346" s="2">
        <v>44985</v>
      </c>
      <c r="B346" s="3">
        <f t="shared" si="15"/>
        <v>2023</v>
      </c>
      <c r="C346" t="str">
        <f t="shared" si="16"/>
        <v>2022-2023</v>
      </c>
      <c r="D346" t="s">
        <v>147</v>
      </c>
      <c r="E346" t="s">
        <v>135</v>
      </c>
      <c r="F346" t="str">
        <f t="shared" si="17"/>
        <v>Victoria</v>
      </c>
      <c r="G346" t="s">
        <v>45</v>
      </c>
      <c r="H346">
        <v>3550</v>
      </c>
      <c r="I346" t="s">
        <v>11</v>
      </c>
      <c r="J346" t="s">
        <v>60</v>
      </c>
      <c r="K346" t="s">
        <v>154</v>
      </c>
      <c r="L346" t="s">
        <v>14</v>
      </c>
      <c r="M346" s="5">
        <v>7.99</v>
      </c>
      <c r="N346">
        <v>1</v>
      </c>
    </row>
    <row r="347" spans="1:14" x14ac:dyDescent="0.15">
      <c r="A347" s="2">
        <v>45025</v>
      </c>
      <c r="B347" s="3">
        <f t="shared" si="15"/>
        <v>2023</v>
      </c>
      <c r="C347" t="str">
        <f t="shared" si="16"/>
        <v>2022-2023</v>
      </c>
      <c r="D347" t="s">
        <v>147</v>
      </c>
      <c r="E347" t="s">
        <v>140</v>
      </c>
      <c r="F347" t="str">
        <f t="shared" si="17"/>
        <v>Tasmania</v>
      </c>
      <c r="G347" t="s">
        <v>70</v>
      </c>
      <c r="H347">
        <v>7320</v>
      </c>
      <c r="I347" t="s">
        <v>11</v>
      </c>
      <c r="J347" t="s">
        <v>71</v>
      </c>
      <c r="K347" t="s">
        <v>155</v>
      </c>
      <c r="L347" t="s">
        <v>20</v>
      </c>
      <c r="M347" s="5">
        <v>7.99</v>
      </c>
      <c r="N347">
        <v>1</v>
      </c>
    </row>
    <row r="348" spans="1:14" x14ac:dyDescent="0.15">
      <c r="A348" s="2">
        <v>45106</v>
      </c>
      <c r="B348" s="3">
        <f t="shared" si="15"/>
        <v>2023</v>
      </c>
      <c r="C348" t="str">
        <f t="shared" si="16"/>
        <v>2022-2023</v>
      </c>
      <c r="D348" t="s">
        <v>147</v>
      </c>
      <c r="E348" t="s">
        <v>54</v>
      </c>
      <c r="F348" t="str">
        <f t="shared" si="17"/>
        <v>Victoria</v>
      </c>
      <c r="G348" t="s">
        <v>45</v>
      </c>
      <c r="H348">
        <v>3977</v>
      </c>
      <c r="I348" t="s">
        <v>11</v>
      </c>
      <c r="J348" t="s">
        <v>55</v>
      </c>
      <c r="K348" t="s">
        <v>19</v>
      </c>
      <c r="L348" t="s">
        <v>23</v>
      </c>
      <c r="M348" s="5">
        <v>7.99</v>
      </c>
      <c r="N348">
        <v>1</v>
      </c>
    </row>
    <row r="349" spans="1:14" x14ac:dyDescent="0.15">
      <c r="A349" s="2">
        <v>45526</v>
      </c>
      <c r="B349" s="3">
        <f t="shared" si="15"/>
        <v>2025</v>
      </c>
      <c r="C349" t="str">
        <f t="shared" si="16"/>
        <v>2024-2025</v>
      </c>
      <c r="D349" t="s">
        <v>147</v>
      </c>
      <c r="E349" t="s">
        <v>136</v>
      </c>
      <c r="F349" t="str">
        <f t="shared" si="17"/>
        <v>Victoria</v>
      </c>
      <c r="G349" t="s">
        <v>45</v>
      </c>
      <c r="H349">
        <v>3175</v>
      </c>
      <c r="I349" t="s">
        <v>11</v>
      </c>
      <c r="J349" t="s">
        <v>63</v>
      </c>
      <c r="K349" t="s">
        <v>151</v>
      </c>
      <c r="L349" t="s">
        <v>21</v>
      </c>
      <c r="M349" s="5">
        <v>7.99</v>
      </c>
      <c r="N349">
        <v>1</v>
      </c>
    </row>
    <row r="350" spans="1:14" x14ac:dyDescent="0.15">
      <c r="A350" s="2">
        <v>45335</v>
      </c>
      <c r="B350" s="3">
        <f t="shared" si="15"/>
        <v>2024</v>
      </c>
      <c r="C350" t="str">
        <f t="shared" si="16"/>
        <v>2023-2024</v>
      </c>
      <c r="D350" t="s">
        <v>147</v>
      </c>
      <c r="E350" t="s">
        <v>125</v>
      </c>
      <c r="F350" t="str">
        <f t="shared" si="17"/>
        <v>Victoria</v>
      </c>
      <c r="G350" t="s">
        <v>45</v>
      </c>
      <c r="H350">
        <v>3400</v>
      </c>
      <c r="I350" t="s">
        <v>11</v>
      </c>
      <c r="J350" t="s">
        <v>60</v>
      </c>
      <c r="K350" t="s">
        <v>150</v>
      </c>
      <c r="L350" t="s">
        <v>18</v>
      </c>
      <c r="M350" s="5">
        <v>7.99</v>
      </c>
      <c r="N350">
        <v>1</v>
      </c>
    </row>
    <row r="351" spans="1:14" x14ac:dyDescent="0.15">
      <c r="A351" s="2">
        <v>45476</v>
      </c>
      <c r="B351" s="3">
        <f t="shared" si="15"/>
        <v>2025</v>
      </c>
      <c r="C351" t="str">
        <f t="shared" si="16"/>
        <v>2024-2025</v>
      </c>
      <c r="D351" t="s">
        <v>148</v>
      </c>
      <c r="E351" t="s">
        <v>109</v>
      </c>
      <c r="F351" t="str">
        <f t="shared" si="17"/>
        <v>New South Wales</v>
      </c>
      <c r="G351" t="s">
        <v>10</v>
      </c>
      <c r="H351">
        <v>2480</v>
      </c>
      <c r="I351" t="s">
        <v>11</v>
      </c>
      <c r="J351" t="s">
        <v>68</v>
      </c>
      <c r="K351" t="s">
        <v>154</v>
      </c>
      <c r="L351" t="s">
        <v>14</v>
      </c>
      <c r="M351" s="5">
        <v>7.99</v>
      </c>
      <c r="N351">
        <v>1</v>
      </c>
    </row>
    <row r="352" spans="1:14" x14ac:dyDescent="0.15">
      <c r="A352" s="2">
        <v>45400</v>
      </c>
      <c r="B352" s="3">
        <f t="shared" si="15"/>
        <v>2024</v>
      </c>
      <c r="C352" t="str">
        <f t="shared" si="16"/>
        <v>2023-2024</v>
      </c>
      <c r="D352" t="s">
        <v>147</v>
      </c>
      <c r="E352" t="s">
        <v>105</v>
      </c>
      <c r="F352" t="str">
        <f t="shared" si="17"/>
        <v>Victoria</v>
      </c>
      <c r="G352" t="s">
        <v>45</v>
      </c>
      <c r="H352">
        <v>3500</v>
      </c>
      <c r="I352" t="s">
        <v>11</v>
      </c>
      <c r="J352" t="s">
        <v>60</v>
      </c>
      <c r="K352" t="s">
        <v>152</v>
      </c>
      <c r="L352" t="s">
        <v>13</v>
      </c>
      <c r="M352" s="5">
        <v>7.99</v>
      </c>
      <c r="N352">
        <v>1</v>
      </c>
    </row>
    <row r="353" spans="1:14" x14ac:dyDescent="0.15">
      <c r="A353" s="2">
        <v>44996</v>
      </c>
      <c r="B353" s="3">
        <f t="shared" si="15"/>
        <v>2023</v>
      </c>
      <c r="C353" t="str">
        <f t="shared" si="16"/>
        <v>2022-2023</v>
      </c>
      <c r="D353" t="s">
        <v>147</v>
      </c>
      <c r="E353" t="s">
        <v>145</v>
      </c>
      <c r="F353" t="str">
        <f t="shared" si="17"/>
        <v>New South Wales</v>
      </c>
      <c r="G353" t="s">
        <v>10</v>
      </c>
      <c r="H353">
        <v>2101</v>
      </c>
      <c r="I353" t="s">
        <v>11</v>
      </c>
      <c r="J353" t="s">
        <v>27</v>
      </c>
      <c r="K353" t="s">
        <v>153</v>
      </c>
      <c r="L353" t="s">
        <v>16</v>
      </c>
      <c r="M353" s="5">
        <v>7.99</v>
      </c>
      <c r="N353">
        <v>1</v>
      </c>
    </row>
    <row r="354" spans="1:14" x14ac:dyDescent="0.15">
      <c r="A354" s="2">
        <v>45215</v>
      </c>
      <c r="B354" s="3">
        <f t="shared" si="15"/>
        <v>2024</v>
      </c>
      <c r="C354" t="str">
        <f t="shared" si="16"/>
        <v>2023-2024</v>
      </c>
      <c r="D354" t="s">
        <v>148</v>
      </c>
      <c r="E354" t="s">
        <v>145</v>
      </c>
      <c r="F354" t="str">
        <f t="shared" si="17"/>
        <v>New South Wales</v>
      </c>
      <c r="G354" t="s">
        <v>10</v>
      </c>
      <c r="H354">
        <v>2101</v>
      </c>
      <c r="I354" t="s">
        <v>11</v>
      </c>
      <c r="J354" t="s">
        <v>27</v>
      </c>
      <c r="K354" t="s">
        <v>151</v>
      </c>
      <c r="L354" t="s">
        <v>21</v>
      </c>
      <c r="M354" s="5">
        <v>7.99</v>
      </c>
      <c r="N354">
        <v>1</v>
      </c>
    </row>
    <row r="355" spans="1:14" x14ac:dyDescent="0.15">
      <c r="A355" s="2">
        <v>45594</v>
      </c>
      <c r="B355" s="3">
        <f t="shared" si="15"/>
        <v>2025</v>
      </c>
      <c r="C355" t="str">
        <f t="shared" si="16"/>
        <v>2024-2025</v>
      </c>
      <c r="D355" t="s">
        <v>147</v>
      </c>
      <c r="E355" t="s">
        <v>121</v>
      </c>
      <c r="F355" t="str">
        <f t="shared" si="17"/>
        <v>Queensland</v>
      </c>
      <c r="G355" t="s">
        <v>35</v>
      </c>
      <c r="H355">
        <v>4700</v>
      </c>
      <c r="I355" t="s">
        <v>11</v>
      </c>
      <c r="J355" t="s">
        <v>51</v>
      </c>
      <c r="K355" t="s">
        <v>156</v>
      </c>
      <c r="L355" t="s">
        <v>17</v>
      </c>
      <c r="M355" s="5">
        <v>7.99</v>
      </c>
      <c r="N355">
        <v>1</v>
      </c>
    </row>
    <row r="356" spans="1:14" x14ac:dyDescent="0.15">
      <c r="A356" s="2">
        <v>44947</v>
      </c>
      <c r="B356" s="3">
        <f t="shared" si="15"/>
        <v>2023</v>
      </c>
      <c r="C356" t="str">
        <f t="shared" si="16"/>
        <v>2022-2023</v>
      </c>
      <c r="D356" t="s">
        <v>147</v>
      </c>
      <c r="E356" t="s">
        <v>66</v>
      </c>
      <c r="F356" t="str">
        <f t="shared" si="17"/>
        <v>South Australia</v>
      </c>
      <c r="G356" t="s">
        <v>32</v>
      </c>
      <c r="H356">
        <v>5169</v>
      </c>
      <c r="I356" t="s">
        <v>11</v>
      </c>
      <c r="J356" t="s">
        <v>33</v>
      </c>
      <c r="K356" t="s">
        <v>152</v>
      </c>
      <c r="L356" t="s">
        <v>13</v>
      </c>
      <c r="M356" s="5">
        <v>7.99</v>
      </c>
      <c r="N356">
        <v>1</v>
      </c>
    </row>
    <row r="357" spans="1:14" x14ac:dyDescent="0.15">
      <c r="A357" s="2">
        <v>45236</v>
      </c>
      <c r="B357" s="3">
        <f t="shared" si="15"/>
        <v>2024</v>
      </c>
      <c r="C357" t="str">
        <f t="shared" si="16"/>
        <v>2023-2024</v>
      </c>
      <c r="D357" t="s">
        <v>148</v>
      </c>
      <c r="E357" t="s">
        <v>113</v>
      </c>
      <c r="F357" t="str">
        <f t="shared" si="17"/>
        <v>Queensland</v>
      </c>
      <c r="G357" t="s">
        <v>35</v>
      </c>
      <c r="H357">
        <v>4215</v>
      </c>
      <c r="I357" t="s">
        <v>11</v>
      </c>
      <c r="J357" t="s">
        <v>104</v>
      </c>
      <c r="K357" t="s">
        <v>153</v>
      </c>
      <c r="L357" t="s">
        <v>16</v>
      </c>
      <c r="M357" s="5">
        <v>7.99</v>
      </c>
      <c r="N357">
        <v>1</v>
      </c>
    </row>
    <row r="358" spans="1:14" x14ac:dyDescent="0.15">
      <c r="A358" s="2">
        <v>45575</v>
      </c>
      <c r="B358" s="3">
        <f t="shared" si="15"/>
        <v>2025</v>
      </c>
      <c r="C358" t="str">
        <f t="shared" si="16"/>
        <v>2024-2025</v>
      </c>
      <c r="D358" t="s">
        <v>147</v>
      </c>
      <c r="E358" t="s">
        <v>61</v>
      </c>
      <c r="F358" t="str">
        <f t="shared" si="17"/>
        <v>New South Wales</v>
      </c>
      <c r="G358" t="s">
        <v>10</v>
      </c>
      <c r="H358">
        <v>2539</v>
      </c>
      <c r="I358" t="s">
        <v>11</v>
      </c>
      <c r="J358" t="s">
        <v>58</v>
      </c>
      <c r="K358" t="s">
        <v>153</v>
      </c>
      <c r="L358" t="s">
        <v>16</v>
      </c>
      <c r="M358" s="5">
        <v>7.99</v>
      </c>
      <c r="N358">
        <v>1</v>
      </c>
    </row>
    <row r="359" spans="1:14" x14ac:dyDescent="0.15">
      <c r="A359" s="2">
        <v>45287</v>
      </c>
      <c r="B359" s="3">
        <f t="shared" si="15"/>
        <v>2024</v>
      </c>
      <c r="C359" t="str">
        <f t="shared" si="16"/>
        <v>2023-2024</v>
      </c>
      <c r="D359" t="s">
        <v>147</v>
      </c>
      <c r="E359" t="s">
        <v>119</v>
      </c>
      <c r="F359" t="str">
        <f t="shared" si="17"/>
        <v>Queensland</v>
      </c>
      <c r="G359" t="s">
        <v>35</v>
      </c>
      <c r="H359">
        <v>4570</v>
      </c>
      <c r="I359" t="s">
        <v>11</v>
      </c>
      <c r="J359" t="s">
        <v>120</v>
      </c>
      <c r="K359" t="s">
        <v>153</v>
      </c>
      <c r="L359" t="s">
        <v>16</v>
      </c>
      <c r="M359" s="5">
        <v>8</v>
      </c>
      <c r="N359">
        <v>1</v>
      </c>
    </row>
    <row r="360" spans="1:14" x14ac:dyDescent="0.15">
      <c r="A360" s="2">
        <v>45595</v>
      </c>
      <c r="B360" s="3">
        <f t="shared" si="15"/>
        <v>2025</v>
      </c>
      <c r="C360" t="str">
        <f t="shared" si="16"/>
        <v>2024-2025</v>
      </c>
      <c r="D360" t="s">
        <v>147</v>
      </c>
      <c r="E360" t="s">
        <v>133</v>
      </c>
      <c r="F360" t="str">
        <f t="shared" si="17"/>
        <v>Queensland</v>
      </c>
      <c r="G360" t="s">
        <v>35</v>
      </c>
      <c r="H360">
        <v>4305</v>
      </c>
      <c r="I360" t="s">
        <v>11</v>
      </c>
      <c r="J360" t="s">
        <v>104</v>
      </c>
      <c r="K360" t="s">
        <v>153</v>
      </c>
      <c r="L360" t="s">
        <v>16</v>
      </c>
      <c r="M360" s="5">
        <v>8</v>
      </c>
      <c r="N360">
        <v>1</v>
      </c>
    </row>
    <row r="361" spans="1:14" x14ac:dyDescent="0.15">
      <c r="A361" s="2">
        <v>45070</v>
      </c>
      <c r="B361" s="3">
        <f t="shared" si="15"/>
        <v>2023</v>
      </c>
      <c r="C361" t="str">
        <f t="shared" si="16"/>
        <v>2022-2023</v>
      </c>
      <c r="D361" t="s">
        <v>147</v>
      </c>
      <c r="E361" t="s">
        <v>87</v>
      </c>
      <c r="F361" t="str">
        <f t="shared" si="17"/>
        <v>New South Wales</v>
      </c>
      <c r="G361" t="s">
        <v>10</v>
      </c>
      <c r="H361">
        <v>2790</v>
      </c>
      <c r="I361" t="s">
        <v>11</v>
      </c>
      <c r="J361" t="s">
        <v>25</v>
      </c>
      <c r="K361" t="s">
        <v>154</v>
      </c>
      <c r="L361" t="s">
        <v>14</v>
      </c>
      <c r="M361" s="5">
        <v>8</v>
      </c>
      <c r="N361">
        <v>1</v>
      </c>
    </row>
    <row r="362" spans="1:14" x14ac:dyDescent="0.15">
      <c r="A362" s="2">
        <v>44970</v>
      </c>
      <c r="B362" s="3">
        <f t="shared" si="15"/>
        <v>2023</v>
      </c>
      <c r="C362" t="str">
        <f t="shared" si="16"/>
        <v>2022-2023</v>
      </c>
      <c r="D362" t="s">
        <v>147</v>
      </c>
      <c r="E362" t="s">
        <v>123</v>
      </c>
      <c r="F362" t="str">
        <f t="shared" si="17"/>
        <v>Western Australia</v>
      </c>
      <c r="G362" t="s">
        <v>48</v>
      </c>
      <c r="H362">
        <v>6109</v>
      </c>
      <c r="I362" t="s">
        <v>11</v>
      </c>
      <c r="J362" t="s">
        <v>94</v>
      </c>
      <c r="K362" t="s">
        <v>154</v>
      </c>
      <c r="L362" t="s">
        <v>14</v>
      </c>
      <c r="M362" s="5">
        <v>8</v>
      </c>
      <c r="N362">
        <v>1</v>
      </c>
    </row>
    <row r="363" spans="1:14" x14ac:dyDescent="0.15">
      <c r="A363" s="2">
        <v>45592</v>
      </c>
      <c r="B363" s="3">
        <f t="shared" si="15"/>
        <v>2025</v>
      </c>
      <c r="C363" t="str">
        <f t="shared" si="16"/>
        <v>2024-2025</v>
      </c>
      <c r="D363" t="s">
        <v>148</v>
      </c>
      <c r="E363" t="s">
        <v>47</v>
      </c>
      <c r="F363" t="str">
        <f t="shared" si="17"/>
        <v>Western Australia</v>
      </c>
      <c r="G363" t="s">
        <v>48</v>
      </c>
      <c r="H363">
        <v>6030</v>
      </c>
      <c r="I363" t="s">
        <v>11</v>
      </c>
      <c r="J363" t="s">
        <v>49</v>
      </c>
      <c r="K363" t="s">
        <v>149</v>
      </c>
      <c r="L363" t="s">
        <v>15</v>
      </c>
      <c r="M363" s="5">
        <v>8</v>
      </c>
      <c r="N363">
        <v>1</v>
      </c>
    </row>
    <row r="364" spans="1:14" x14ac:dyDescent="0.15">
      <c r="A364" s="2">
        <v>45493</v>
      </c>
      <c r="B364" s="3">
        <f t="shared" si="15"/>
        <v>2025</v>
      </c>
      <c r="C364" t="str">
        <f t="shared" si="16"/>
        <v>2024-2025</v>
      </c>
      <c r="D364" t="s">
        <v>148</v>
      </c>
      <c r="E364" t="s">
        <v>137</v>
      </c>
      <c r="F364" t="str">
        <f t="shared" si="17"/>
        <v>New South Wales</v>
      </c>
      <c r="G364" t="s">
        <v>10</v>
      </c>
      <c r="H364">
        <v>2031</v>
      </c>
      <c r="I364" t="s">
        <v>11</v>
      </c>
      <c r="J364" t="s">
        <v>12</v>
      </c>
      <c r="K364" t="s">
        <v>150</v>
      </c>
      <c r="L364" t="s">
        <v>18</v>
      </c>
      <c r="M364" s="5">
        <v>8</v>
      </c>
      <c r="N364">
        <v>1</v>
      </c>
    </row>
    <row r="365" spans="1:14" x14ac:dyDescent="0.15">
      <c r="A365" s="2">
        <v>45636</v>
      </c>
      <c r="B365" s="3">
        <f t="shared" si="15"/>
        <v>2025</v>
      </c>
      <c r="C365" t="str">
        <f t="shared" si="16"/>
        <v>2024-2025</v>
      </c>
      <c r="D365" t="s">
        <v>148</v>
      </c>
      <c r="E365" t="s">
        <v>117</v>
      </c>
      <c r="F365" t="str">
        <f t="shared" si="17"/>
        <v>Queensland</v>
      </c>
      <c r="G365" t="s">
        <v>35</v>
      </c>
      <c r="H365">
        <v>4119</v>
      </c>
      <c r="I365" t="s">
        <v>11</v>
      </c>
      <c r="J365" t="s">
        <v>43</v>
      </c>
      <c r="K365" t="s">
        <v>19</v>
      </c>
      <c r="L365" t="s">
        <v>23</v>
      </c>
      <c r="M365" s="5">
        <v>8</v>
      </c>
      <c r="N365">
        <v>1</v>
      </c>
    </row>
    <row r="366" spans="1:14" x14ac:dyDescent="0.15">
      <c r="A366" s="2">
        <v>44989</v>
      </c>
      <c r="B366" s="3">
        <f t="shared" si="15"/>
        <v>2023</v>
      </c>
      <c r="C366" t="str">
        <f t="shared" si="16"/>
        <v>2022-2023</v>
      </c>
      <c r="D366" t="s">
        <v>147</v>
      </c>
      <c r="E366" t="s">
        <v>99</v>
      </c>
      <c r="F366" t="str">
        <f t="shared" si="17"/>
        <v>Victoria</v>
      </c>
      <c r="G366" t="s">
        <v>45</v>
      </c>
      <c r="H366">
        <v>3148</v>
      </c>
      <c r="I366" t="s">
        <v>11</v>
      </c>
      <c r="J366" t="s">
        <v>63</v>
      </c>
      <c r="K366" t="s">
        <v>154</v>
      </c>
      <c r="L366" t="s">
        <v>14</v>
      </c>
      <c r="M366" s="5">
        <v>8.1</v>
      </c>
      <c r="N366">
        <v>1</v>
      </c>
    </row>
    <row r="367" spans="1:14" x14ac:dyDescent="0.15">
      <c r="A367" s="2">
        <v>45138</v>
      </c>
      <c r="B367" s="3">
        <f t="shared" si="15"/>
        <v>2024</v>
      </c>
      <c r="C367" t="str">
        <f t="shared" si="16"/>
        <v>2023-2024</v>
      </c>
      <c r="D367" t="s">
        <v>147</v>
      </c>
      <c r="E367" t="s">
        <v>114</v>
      </c>
      <c r="F367" t="str">
        <f t="shared" si="17"/>
        <v>Victoria</v>
      </c>
      <c r="G367" t="s">
        <v>45</v>
      </c>
      <c r="H367">
        <v>3551</v>
      </c>
      <c r="I367" t="s">
        <v>11</v>
      </c>
      <c r="J367" t="s">
        <v>60</v>
      </c>
      <c r="K367" t="s">
        <v>155</v>
      </c>
      <c r="L367" t="s">
        <v>20</v>
      </c>
      <c r="M367" s="5">
        <v>8.23</v>
      </c>
      <c r="N367">
        <v>1</v>
      </c>
    </row>
    <row r="368" spans="1:14" x14ac:dyDescent="0.15">
      <c r="A368" s="2">
        <v>45461</v>
      </c>
      <c r="B368" s="3">
        <f t="shared" si="15"/>
        <v>2024</v>
      </c>
      <c r="C368" t="str">
        <f t="shared" si="16"/>
        <v>2023-2024</v>
      </c>
      <c r="D368" t="s">
        <v>147</v>
      </c>
      <c r="E368" t="s">
        <v>40</v>
      </c>
      <c r="F368" t="str">
        <f t="shared" si="17"/>
        <v>New South Wales</v>
      </c>
      <c r="G368" t="s">
        <v>10</v>
      </c>
      <c r="H368">
        <v>2116</v>
      </c>
      <c r="I368" t="s">
        <v>11</v>
      </c>
      <c r="J368" t="s">
        <v>27</v>
      </c>
      <c r="K368" t="s">
        <v>151</v>
      </c>
      <c r="L368" t="s">
        <v>21</v>
      </c>
      <c r="M368" s="5">
        <v>8.26</v>
      </c>
      <c r="N368">
        <v>1</v>
      </c>
    </row>
    <row r="369" spans="1:14" x14ac:dyDescent="0.15">
      <c r="A369" s="2">
        <v>45380</v>
      </c>
      <c r="B369" s="3">
        <f t="shared" si="15"/>
        <v>2024</v>
      </c>
      <c r="C369" t="str">
        <f t="shared" si="16"/>
        <v>2023-2024</v>
      </c>
      <c r="D369" t="s">
        <v>147</v>
      </c>
      <c r="E369" t="s">
        <v>40</v>
      </c>
      <c r="F369" t="str">
        <f t="shared" si="17"/>
        <v>New South Wales</v>
      </c>
      <c r="G369" t="s">
        <v>10</v>
      </c>
      <c r="H369">
        <v>2116</v>
      </c>
      <c r="I369" t="s">
        <v>11</v>
      </c>
      <c r="J369" t="s">
        <v>27</v>
      </c>
      <c r="K369" t="s">
        <v>157</v>
      </c>
      <c r="L369" t="s">
        <v>22</v>
      </c>
      <c r="M369" s="5">
        <v>8.2799999999999994</v>
      </c>
      <c r="N369">
        <v>1</v>
      </c>
    </row>
    <row r="370" spans="1:14" x14ac:dyDescent="0.15">
      <c r="A370" s="2">
        <v>45047</v>
      </c>
      <c r="B370" s="3">
        <f t="shared" si="15"/>
        <v>2023</v>
      </c>
      <c r="C370" t="str">
        <f t="shared" si="16"/>
        <v>2022-2023</v>
      </c>
      <c r="D370" t="s">
        <v>147</v>
      </c>
      <c r="E370" t="s">
        <v>40</v>
      </c>
      <c r="F370" t="str">
        <f t="shared" si="17"/>
        <v>New South Wales</v>
      </c>
      <c r="G370" t="s">
        <v>10</v>
      </c>
      <c r="H370">
        <v>2116</v>
      </c>
      <c r="I370" t="s">
        <v>11</v>
      </c>
      <c r="J370" t="s">
        <v>27</v>
      </c>
      <c r="K370" t="s">
        <v>150</v>
      </c>
      <c r="L370" t="s">
        <v>18</v>
      </c>
      <c r="M370" s="5">
        <v>8.4400000000000013</v>
      </c>
      <c r="N370">
        <v>1</v>
      </c>
    </row>
    <row r="371" spans="1:14" x14ac:dyDescent="0.15">
      <c r="A371" s="2">
        <v>45036</v>
      </c>
      <c r="B371" s="3">
        <f t="shared" si="15"/>
        <v>2023</v>
      </c>
      <c r="C371" t="str">
        <f t="shared" si="16"/>
        <v>2022-2023</v>
      </c>
      <c r="D371" t="s">
        <v>147</v>
      </c>
      <c r="E371" t="s">
        <v>76</v>
      </c>
      <c r="F371" t="str">
        <f t="shared" si="17"/>
        <v>Western Australia</v>
      </c>
      <c r="G371" t="s">
        <v>48</v>
      </c>
      <c r="H371">
        <v>6450</v>
      </c>
      <c r="I371" t="s">
        <v>11</v>
      </c>
      <c r="J371" t="s">
        <v>77</v>
      </c>
      <c r="K371" t="s">
        <v>154</v>
      </c>
      <c r="L371" t="s">
        <v>14</v>
      </c>
      <c r="M371" s="5">
        <v>8.5</v>
      </c>
      <c r="N371">
        <v>1</v>
      </c>
    </row>
    <row r="372" spans="1:14" x14ac:dyDescent="0.15">
      <c r="A372" s="2">
        <v>45208</v>
      </c>
      <c r="B372" s="3">
        <f t="shared" si="15"/>
        <v>2024</v>
      </c>
      <c r="C372" t="str">
        <f t="shared" si="16"/>
        <v>2023-2024</v>
      </c>
      <c r="D372" t="s">
        <v>147</v>
      </c>
      <c r="E372" t="s">
        <v>123</v>
      </c>
      <c r="F372" t="str">
        <f t="shared" si="17"/>
        <v>Western Australia</v>
      </c>
      <c r="G372" t="s">
        <v>48</v>
      </c>
      <c r="H372">
        <v>6109</v>
      </c>
      <c r="I372" t="s">
        <v>11</v>
      </c>
      <c r="J372" t="s">
        <v>94</v>
      </c>
      <c r="K372" t="s">
        <v>154</v>
      </c>
      <c r="L372" t="s">
        <v>14</v>
      </c>
      <c r="M372" s="5">
        <v>8.5</v>
      </c>
      <c r="N372">
        <v>1</v>
      </c>
    </row>
    <row r="373" spans="1:14" x14ac:dyDescent="0.15">
      <c r="A373" s="2">
        <v>45346</v>
      </c>
      <c r="B373" s="3">
        <f t="shared" si="15"/>
        <v>2024</v>
      </c>
      <c r="C373" t="str">
        <f t="shared" si="16"/>
        <v>2023-2024</v>
      </c>
      <c r="D373" t="s">
        <v>147</v>
      </c>
      <c r="E373" t="s">
        <v>137</v>
      </c>
      <c r="F373" t="str">
        <f t="shared" si="17"/>
        <v>New South Wales</v>
      </c>
      <c r="G373" t="s">
        <v>10</v>
      </c>
      <c r="H373">
        <v>2031</v>
      </c>
      <c r="I373" t="s">
        <v>11</v>
      </c>
      <c r="J373" t="s">
        <v>12</v>
      </c>
      <c r="K373" t="s">
        <v>154</v>
      </c>
      <c r="L373" t="s">
        <v>14</v>
      </c>
      <c r="M373" s="5">
        <v>8.5</v>
      </c>
      <c r="N373">
        <v>1</v>
      </c>
    </row>
    <row r="374" spans="1:14" x14ac:dyDescent="0.15">
      <c r="A374" s="2">
        <v>45539</v>
      </c>
      <c r="B374" s="3">
        <f t="shared" si="15"/>
        <v>2025</v>
      </c>
      <c r="C374" t="str">
        <f t="shared" si="16"/>
        <v>2024-2025</v>
      </c>
      <c r="D374" t="s">
        <v>148</v>
      </c>
      <c r="E374" t="s">
        <v>126</v>
      </c>
      <c r="F374" t="str">
        <f t="shared" si="17"/>
        <v>Queensland</v>
      </c>
      <c r="G374" t="s">
        <v>35</v>
      </c>
      <c r="H374">
        <v>4551</v>
      </c>
      <c r="I374" t="s">
        <v>11</v>
      </c>
      <c r="J374" t="s">
        <v>120</v>
      </c>
      <c r="K374" t="s">
        <v>19</v>
      </c>
      <c r="L374" t="s">
        <v>23</v>
      </c>
      <c r="M374" s="5">
        <v>8.629999999999999</v>
      </c>
      <c r="N374">
        <v>1</v>
      </c>
    </row>
    <row r="375" spans="1:14" x14ac:dyDescent="0.15">
      <c r="A375" s="2">
        <v>45170</v>
      </c>
      <c r="B375" s="3">
        <f t="shared" si="15"/>
        <v>2024</v>
      </c>
      <c r="C375" t="str">
        <f t="shared" si="16"/>
        <v>2023-2024</v>
      </c>
      <c r="D375" t="s">
        <v>147</v>
      </c>
      <c r="E375" t="s">
        <v>78</v>
      </c>
      <c r="F375" t="str">
        <f t="shared" si="17"/>
        <v>New South Wales</v>
      </c>
      <c r="G375" t="s">
        <v>10</v>
      </c>
      <c r="H375">
        <v>2350</v>
      </c>
      <c r="I375" t="s">
        <v>11</v>
      </c>
      <c r="J375" t="s">
        <v>68</v>
      </c>
      <c r="K375" t="s">
        <v>154</v>
      </c>
      <c r="L375" t="s">
        <v>14</v>
      </c>
      <c r="M375" s="5">
        <v>8.84</v>
      </c>
      <c r="N375">
        <v>1</v>
      </c>
    </row>
    <row r="376" spans="1:14" x14ac:dyDescent="0.15">
      <c r="A376" s="2">
        <v>45507</v>
      </c>
      <c r="B376" s="3">
        <f t="shared" si="15"/>
        <v>2025</v>
      </c>
      <c r="C376" t="str">
        <f t="shared" si="16"/>
        <v>2024-2025</v>
      </c>
      <c r="D376" t="s">
        <v>148</v>
      </c>
      <c r="E376" t="s">
        <v>24</v>
      </c>
      <c r="F376" t="str">
        <f t="shared" si="17"/>
        <v>New South Wales</v>
      </c>
      <c r="G376" t="s">
        <v>10</v>
      </c>
      <c r="H376">
        <v>2795</v>
      </c>
      <c r="I376" t="s">
        <v>11</v>
      </c>
      <c r="J376" t="s">
        <v>25</v>
      </c>
      <c r="K376" t="s">
        <v>149</v>
      </c>
      <c r="L376" t="s">
        <v>15</v>
      </c>
      <c r="M376" s="5">
        <v>8.9400000000000013</v>
      </c>
      <c r="N376">
        <v>1</v>
      </c>
    </row>
    <row r="377" spans="1:14" x14ac:dyDescent="0.15">
      <c r="A377" s="2">
        <v>45303</v>
      </c>
      <c r="B377" s="3">
        <f t="shared" si="15"/>
        <v>2024</v>
      </c>
      <c r="C377" t="str">
        <f t="shared" si="16"/>
        <v>2023-2024</v>
      </c>
      <c r="D377" t="s">
        <v>147</v>
      </c>
      <c r="E377" t="s">
        <v>111</v>
      </c>
      <c r="F377" t="str">
        <f t="shared" si="17"/>
        <v>New South Wales</v>
      </c>
      <c r="G377" t="s">
        <v>10</v>
      </c>
      <c r="H377">
        <v>2120</v>
      </c>
      <c r="I377" t="s">
        <v>11</v>
      </c>
      <c r="J377" t="s">
        <v>27</v>
      </c>
      <c r="K377" t="s">
        <v>149</v>
      </c>
      <c r="L377" t="s">
        <v>15</v>
      </c>
      <c r="M377" s="5">
        <v>8.9400000000000013</v>
      </c>
      <c r="N377">
        <v>1</v>
      </c>
    </row>
    <row r="378" spans="1:14" x14ac:dyDescent="0.15">
      <c r="A378" s="2">
        <v>45077</v>
      </c>
      <c r="B378" s="3">
        <f t="shared" si="15"/>
        <v>2023</v>
      </c>
      <c r="C378" t="str">
        <f t="shared" si="16"/>
        <v>2022-2023</v>
      </c>
      <c r="D378" t="s">
        <v>147</v>
      </c>
      <c r="E378" t="s">
        <v>44</v>
      </c>
      <c r="F378" t="str">
        <f t="shared" si="17"/>
        <v>Victoria</v>
      </c>
      <c r="G378" t="s">
        <v>45</v>
      </c>
      <c r="H378">
        <v>3066</v>
      </c>
      <c r="I378" t="s">
        <v>11</v>
      </c>
      <c r="J378" t="s">
        <v>46</v>
      </c>
      <c r="K378" t="s">
        <v>154</v>
      </c>
      <c r="L378" t="s">
        <v>14</v>
      </c>
      <c r="M378" s="5">
        <v>8.9700000000000006</v>
      </c>
      <c r="N378">
        <v>1</v>
      </c>
    </row>
    <row r="379" spans="1:14" x14ac:dyDescent="0.15">
      <c r="A379" s="2">
        <v>45154</v>
      </c>
      <c r="B379" s="3">
        <f t="shared" si="15"/>
        <v>2024</v>
      </c>
      <c r="C379" t="str">
        <f t="shared" si="16"/>
        <v>2023-2024</v>
      </c>
      <c r="D379" t="s">
        <v>147</v>
      </c>
      <c r="E379" t="s">
        <v>28</v>
      </c>
      <c r="F379" t="str">
        <f t="shared" si="17"/>
        <v>Northern Territory</v>
      </c>
      <c r="G379" t="s">
        <v>29</v>
      </c>
      <c r="H379">
        <v>800</v>
      </c>
      <c r="I379" t="s">
        <v>11</v>
      </c>
      <c r="J379" t="s">
        <v>30</v>
      </c>
      <c r="K379" t="s">
        <v>19</v>
      </c>
      <c r="L379" t="s">
        <v>23</v>
      </c>
      <c r="M379" s="5">
        <v>8.98</v>
      </c>
      <c r="N379">
        <v>1</v>
      </c>
    </row>
    <row r="380" spans="1:14" x14ac:dyDescent="0.15">
      <c r="A380" s="2">
        <v>45316</v>
      </c>
      <c r="B380" s="3">
        <f t="shared" si="15"/>
        <v>2024</v>
      </c>
      <c r="C380" t="str">
        <f t="shared" si="16"/>
        <v>2023-2024</v>
      </c>
      <c r="D380" t="s">
        <v>148</v>
      </c>
      <c r="E380" t="s">
        <v>115</v>
      </c>
      <c r="F380" t="str">
        <f t="shared" si="17"/>
        <v>Western Australia</v>
      </c>
      <c r="G380" t="s">
        <v>48</v>
      </c>
      <c r="H380">
        <v>6280</v>
      </c>
      <c r="I380" t="s">
        <v>11</v>
      </c>
      <c r="J380" t="s">
        <v>94</v>
      </c>
      <c r="K380" t="s">
        <v>153</v>
      </c>
      <c r="L380" t="s">
        <v>16</v>
      </c>
      <c r="M380" s="5">
        <v>8.99</v>
      </c>
      <c r="N380">
        <v>1</v>
      </c>
    </row>
    <row r="381" spans="1:14" x14ac:dyDescent="0.15">
      <c r="A381" s="2">
        <v>45398</v>
      </c>
      <c r="B381" s="3">
        <f t="shared" si="15"/>
        <v>2024</v>
      </c>
      <c r="C381" t="str">
        <f t="shared" si="16"/>
        <v>2023-2024</v>
      </c>
      <c r="D381" t="s">
        <v>147</v>
      </c>
      <c r="E381" t="s">
        <v>57</v>
      </c>
      <c r="F381" t="str">
        <f t="shared" si="17"/>
        <v>New South Wales</v>
      </c>
      <c r="G381" t="s">
        <v>10</v>
      </c>
      <c r="H381">
        <v>2560</v>
      </c>
      <c r="I381" t="s">
        <v>11</v>
      </c>
      <c r="J381" t="s">
        <v>58</v>
      </c>
      <c r="K381" t="s">
        <v>19</v>
      </c>
      <c r="L381" t="s">
        <v>23</v>
      </c>
      <c r="M381" s="5">
        <v>8.99</v>
      </c>
      <c r="N381">
        <v>1</v>
      </c>
    </row>
    <row r="382" spans="1:14" x14ac:dyDescent="0.15">
      <c r="A382" s="2">
        <v>45395</v>
      </c>
      <c r="B382" s="3">
        <f t="shared" si="15"/>
        <v>2024</v>
      </c>
      <c r="C382" t="str">
        <f t="shared" si="16"/>
        <v>2023-2024</v>
      </c>
      <c r="D382" t="s">
        <v>147</v>
      </c>
      <c r="E382" t="s">
        <v>65</v>
      </c>
      <c r="F382" t="str">
        <f t="shared" si="17"/>
        <v>New South Wales</v>
      </c>
      <c r="G382" t="s">
        <v>10</v>
      </c>
      <c r="H382">
        <v>2541</v>
      </c>
      <c r="I382" t="s">
        <v>11</v>
      </c>
      <c r="J382" t="s">
        <v>58</v>
      </c>
      <c r="K382" t="s">
        <v>151</v>
      </c>
      <c r="L382" t="s">
        <v>21</v>
      </c>
      <c r="M382" s="5">
        <v>8.99</v>
      </c>
      <c r="N382">
        <v>1</v>
      </c>
    </row>
    <row r="383" spans="1:14" x14ac:dyDescent="0.15">
      <c r="A383" s="2">
        <v>45042</v>
      </c>
      <c r="B383" s="3">
        <f t="shared" si="15"/>
        <v>2023</v>
      </c>
      <c r="C383" t="str">
        <f t="shared" si="16"/>
        <v>2022-2023</v>
      </c>
      <c r="D383" t="s">
        <v>147</v>
      </c>
      <c r="E383" t="s">
        <v>56</v>
      </c>
      <c r="F383" t="str">
        <f t="shared" si="17"/>
        <v>Northern Territory</v>
      </c>
      <c r="G383" t="s">
        <v>29</v>
      </c>
      <c r="H383">
        <v>870</v>
      </c>
      <c r="I383" t="s">
        <v>11</v>
      </c>
      <c r="J383" t="s">
        <v>30</v>
      </c>
      <c r="K383" t="s">
        <v>154</v>
      </c>
      <c r="L383" t="s">
        <v>14</v>
      </c>
      <c r="M383" s="5">
        <v>9</v>
      </c>
      <c r="N383">
        <v>1</v>
      </c>
    </row>
    <row r="384" spans="1:14" x14ac:dyDescent="0.15">
      <c r="A384" s="2">
        <v>45000</v>
      </c>
      <c r="B384" s="3">
        <f t="shared" si="15"/>
        <v>2023</v>
      </c>
      <c r="C384" t="str">
        <f t="shared" si="16"/>
        <v>2022-2023</v>
      </c>
      <c r="D384" t="s">
        <v>147</v>
      </c>
      <c r="E384" t="s">
        <v>100</v>
      </c>
      <c r="F384" t="str">
        <f t="shared" si="17"/>
        <v>Western Australia</v>
      </c>
      <c r="G384" t="s">
        <v>48</v>
      </c>
      <c r="H384">
        <v>6021</v>
      </c>
      <c r="I384" t="s">
        <v>11</v>
      </c>
      <c r="J384" t="s">
        <v>49</v>
      </c>
      <c r="K384" t="s">
        <v>154</v>
      </c>
      <c r="L384" t="s">
        <v>14</v>
      </c>
      <c r="M384" s="5">
        <v>9</v>
      </c>
      <c r="N384">
        <v>1</v>
      </c>
    </row>
    <row r="385" spans="1:14" x14ac:dyDescent="0.15">
      <c r="A385" s="2">
        <v>45130</v>
      </c>
      <c r="B385" s="3">
        <f t="shared" si="15"/>
        <v>2024</v>
      </c>
      <c r="C385" t="str">
        <f t="shared" si="16"/>
        <v>2023-2024</v>
      </c>
      <c r="D385" t="s">
        <v>147</v>
      </c>
      <c r="E385" t="s">
        <v>116</v>
      </c>
      <c r="F385" t="str">
        <f t="shared" si="17"/>
        <v>Western Australia</v>
      </c>
      <c r="G385" t="s">
        <v>48</v>
      </c>
      <c r="H385">
        <v>6725</v>
      </c>
      <c r="I385" t="s">
        <v>11</v>
      </c>
      <c r="J385" t="s">
        <v>77</v>
      </c>
      <c r="K385" t="s">
        <v>154</v>
      </c>
      <c r="L385" t="s">
        <v>14</v>
      </c>
      <c r="M385" s="5">
        <v>9</v>
      </c>
      <c r="N385">
        <v>1</v>
      </c>
    </row>
    <row r="386" spans="1:14" x14ac:dyDescent="0.15">
      <c r="A386" s="2">
        <v>45181</v>
      </c>
      <c r="B386" s="3">
        <f t="shared" ref="B386:B449" si="18">IF(MONTH(A386)&gt;=7,YEAR(A386)+1,YEAR(A386))</f>
        <v>2024</v>
      </c>
      <c r="C386" t="str">
        <f t="shared" ref="C386:C449" si="19">IF(MONTH(A386) &gt;= 7, YEAR(A386) &amp; "-" &amp; YEAR(A386) + 1, YEAR(A386) - 1 &amp; "-" &amp; YEAR(A386))</f>
        <v>2023-2024</v>
      </c>
      <c r="D386" t="s">
        <v>147</v>
      </c>
      <c r="E386" t="s">
        <v>72</v>
      </c>
      <c r="F386" t="str">
        <f t="shared" ref="F386:F449" si="20">IF(G386="WA","Western Australia",
IF(G386="NSW","New South Wales",
IF(G386="QLD","Queensland",
IF(G386="VIC","Victoria",
IF(G386="TAS","Tasmania",
IF(G386="SA","South Australia",
IF(G386="NT","Northern Territory",
IF(G386="ACT","Australian Capital Territory",G386))))))))</f>
        <v>Western Australia</v>
      </c>
      <c r="G386" t="s">
        <v>48</v>
      </c>
      <c r="H386">
        <v>6010</v>
      </c>
      <c r="I386" t="s">
        <v>11</v>
      </c>
      <c r="J386" t="s">
        <v>49</v>
      </c>
      <c r="K386" t="s">
        <v>154</v>
      </c>
      <c r="L386" t="s">
        <v>14</v>
      </c>
      <c r="M386" s="5">
        <v>9</v>
      </c>
      <c r="N386">
        <v>1</v>
      </c>
    </row>
    <row r="387" spans="1:14" x14ac:dyDescent="0.15">
      <c r="A387" s="2">
        <v>45575</v>
      </c>
      <c r="B387" s="3">
        <f t="shared" si="18"/>
        <v>2025</v>
      </c>
      <c r="C387" t="str">
        <f t="shared" si="19"/>
        <v>2024-2025</v>
      </c>
      <c r="D387" t="s">
        <v>147</v>
      </c>
      <c r="E387" t="s">
        <v>93</v>
      </c>
      <c r="F387" t="str">
        <f t="shared" si="20"/>
        <v>Western Australia</v>
      </c>
      <c r="G387" t="s">
        <v>48</v>
      </c>
      <c r="H387">
        <v>6112</v>
      </c>
      <c r="I387" t="s">
        <v>11</v>
      </c>
      <c r="J387" t="s">
        <v>94</v>
      </c>
      <c r="K387" t="s">
        <v>149</v>
      </c>
      <c r="L387" t="s">
        <v>15</v>
      </c>
      <c r="M387" s="5">
        <v>9</v>
      </c>
      <c r="N387">
        <v>1</v>
      </c>
    </row>
    <row r="388" spans="1:14" x14ac:dyDescent="0.15">
      <c r="A388" s="2">
        <v>45143</v>
      </c>
      <c r="B388" s="3">
        <f t="shared" si="18"/>
        <v>2024</v>
      </c>
      <c r="C388" t="str">
        <f t="shared" si="19"/>
        <v>2023-2024</v>
      </c>
      <c r="D388" t="s">
        <v>147</v>
      </c>
      <c r="E388" t="s">
        <v>95</v>
      </c>
      <c r="F388" t="str">
        <f t="shared" si="20"/>
        <v>Victoria</v>
      </c>
      <c r="G388" t="s">
        <v>45</v>
      </c>
      <c r="H388">
        <v>3931</v>
      </c>
      <c r="I388" t="s">
        <v>11</v>
      </c>
      <c r="J388" t="s">
        <v>55</v>
      </c>
      <c r="K388" t="s">
        <v>154</v>
      </c>
      <c r="L388" t="s">
        <v>14</v>
      </c>
      <c r="M388" s="5">
        <v>9</v>
      </c>
      <c r="N388">
        <v>1</v>
      </c>
    </row>
    <row r="389" spans="1:14" x14ac:dyDescent="0.15">
      <c r="A389" s="2">
        <v>45113</v>
      </c>
      <c r="B389" s="3">
        <f t="shared" si="18"/>
        <v>2024</v>
      </c>
      <c r="C389" t="str">
        <f t="shared" si="19"/>
        <v>2023-2024</v>
      </c>
      <c r="D389" t="s">
        <v>147</v>
      </c>
      <c r="E389" t="s">
        <v>69</v>
      </c>
      <c r="F389" t="str">
        <f t="shared" si="20"/>
        <v>Tasmania</v>
      </c>
      <c r="G389" t="s">
        <v>70</v>
      </c>
      <c r="H389">
        <v>7018</v>
      </c>
      <c r="I389" t="s">
        <v>11</v>
      </c>
      <c r="J389" t="s">
        <v>71</v>
      </c>
      <c r="K389" t="s">
        <v>154</v>
      </c>
      <c r="L389" t="s">
        <v>14</v>
      </c>
      <c r="M389" s="5">
        <v>9</v>
      </c>
      <c r="N389">
        <v>1</v>
      </c>
    </row>
    <row r="390" spans="1:14" x14ac:dyDescent="0.15">
      <c r="A390" s="2">
        <v>45452</v>
      </c>
      <c r="B390" s="3">
        <f t="shared" si="18"/>
        <v>2024</v>
      </c>
      <c r="C390" t="str">
        <f t="shared" si="19"/>
        <v>2023-2024</v>
      </c>
      <c r="D390" t="s">
        <v>147</v>
      </c>
      <c r="E390" t="s">
        <v>108</v>
      </c>
      <c r="F390" t="str">
        <f t="shared" si="20"/>
        <v>Victoria</v>
      </c>
      <c r="G390" t="s">
        <v>45</v>
      </c>
      <c r="H390">
        <v>3018</v>
      </c>
      <c r="I390" t="s">
        <v>11</v>
      </c>
      <c r="J390" t="s">
        <v>46</v>
      </c>
      <c r="K390" t="s">
        <v>153</v>
      </c>
      <c r="L390" t="s">
        <v>16</v>
      </c>
      <c r="M390" s="5">
        <v>9.02</v>
      </c>
      <c r="N390">
        <v>1</v>
      </c>
    </row>
    <row r="391" spans="1:14" x14ac:dyDescent="0.15">
      <c r="A391" s="2">
        <v>45238</v>
      </c>
      <c r="B391" s="3">
        <f t="shared" si="18"/>
        <v>2024</v>
      </c>
      <c r="C391" t="str">
        <f t="shared" si="19"/>
        <v>2023-2024</v>
      </c>
      <c r="D391" t="s">
        <v>147</v>
      </c>
      <c r="E391" t="s">
        <v>114</v>
      </c>
      <c r="F391" t="str">
        <f t="shared" si="20"/>
        <v>Victoria</v>
      </c>
      <c r="G391" t="s">
        <v>45</v>
      </c>
      <c r="H391">
        <v>3551</v>
      </c>
      <c r="I391" t="s">
        <v>11</v>
      </c>
      <c r="J391" t="s">
        <v>60</v>
      </c>
      <c r="K391" t="s">
        <v>154</v>
      </c>
      <c r="L391" t="s">
        <v>14</v>
      </c>
      <c r="M391" s="5">
        <v>9.11</v>
      </c>
      <c r="N391">
        <v>1</v>
      </c>
    </row>
    <row r="392" spans="1:14" x14ac:dyDescent="0.15">
      <c r="A392" s="2">
        <v>45531</v>
      </c>
      <c r="B392" s="3">
        <f t="shared" si="18"/>
        <v>2025</v>
      </c>
      <c r="C392" t="str">
        <f t="shared" si="19"/>
        <v>2024-2025</v>
      </c>
      <c r="D392" t="s">
        <v>147</v>
      </c>
      <c r="E392" t="s">
        <v>122</v>
      </c>
      <c r="F392" t="str">
        <f t="shared" si="20"/>
        <v>New South Wales</v>
      </c>
      <c r="G392" t="s">
        <v>10</v>
      </c>
      <c r="H392">
        <v>2650</v>
      </c>
      <c r="I392" t="s">
        <v>11</v>
      </c>
      <c r="J392" t="s">
        <v>25</v>
      </c>
      <c r="K392" t="s">
        <v>152</v>
      </c>
      <c r="L392" t="s">
        <v>13</v>
      </c>
      <c r="M392" s="5">
        <v>9.2899999999999991</v>
      </c>
      <c r="N392">
        <v>1</v>
      </c>
    </row>
    <row r="393" spans="1:14" x14ac:dyDescent="0.15">
      <c r="A393" s="2">
        <v>45589</v>
      </c>
      <c r="B393" s="3">
        <f t="shared" si="18"/>
        <v>2025</v>
      </c>
      <c r="C393" t="str">
        <f t="shared" si="19"/>
        <v>2024-2025</v>
      </c>
      <c r="D393" t="s">
        <v>147</v>
      </c>
      <c r="E393" t="s">
        <v>108</v>
      </c>
      <c r="F393" t="str">
        <f t="shared" si="20"/>
        <v>Victoria</v>
      </c>
      <c r="G393" t="s">
        <v>45</v>
      </c>
      <c r="H393">
        <v>3018</v>
      </c>
      <c r="I393" t="s">
        <v>11</v>
      </c>
      <c r="J393" t="s">
        <v>46</v>
      </c>
      <c r="K393" t="s">
        <v>149</v>
      </c>
      <c r="L393" t="s">
        <v>15</v>
      </c>
      <c r="M393" s="5">
        <v>9.36</v>
      </c>
      <c r="N393">
        <v>1</v>
      </c>
    </row>
    <row r="394" spans="1:14" x14ac:dyDescent="0.15">
      <c r="A394" s="2">
        <v>45429</v>
      </c>
      <c r="B394" s="3">
        <f t="shared" si="18"/>
        <v>2024</v>
      </c>
      <c r="C394" t="str">
        <f t="shared" si="19"/>
        <v>2023-2024</v>
      </c>
      <c r="D394" t="s">
        <v>147</v>
      </c>
      <c r="E394" t="s">
        <v>89</v>
      </c>
      <c r="F394" t="str">
        <f t="shared" si="20"/>
        <v>Queensland</v>
      </c>
      <c r="G394" t="s">
        <v>35</v>
      </c>
      <c r="H394">
        <v>4655</v>
      </c>
      <c r="I394" t="s">
        <v>11</v>
      </c>
      <c r="J394" t="s">
        <v>51</v>
      </c>
      <c r="K394" t="s">
        <v>149</v>
      </c>
      <c r="L394" t="s">
        <v>15</v>
      </c>
      <c r="M394" s="5">
        <v>9.5</v>
      </c>
      <c r="N394">
        <v>1</v>
      </c>
    </row>
    <row r="395" spans="1:14" x14ac:dyDescent="0.15">
      <c r="A395" s="2">
        <v>45471</v>
      </c>
      <c r="B395" s="3">
        <f t="shared" si="18"/>
        <v>2024</v>
      </c>
      <c r="C395" t="str">
        <f t="shared" si="19"/>
        <v>2023-2024</v>
      </c>
      <c r="D395" t="s">
        <v>147</v>
      </c>
      <c r="E395" t="s">
        <v>92</v>
      </c>
      <c r="F395" t="str">
        <f t="shared" si="20"/>
        <v>Queensland</v>
      </c>
      <c r="G395" t="s">
        <v>35</v>
      </c>
      <c r="H395">
        <v>4068</v>
      </c>
      <c r="I395" t="s">
        <v>11</v>
      </c>
      <c r="J395" t="s">
        <v>43</v>
      </c>
      <c r="K395" t="s">
        <v>153</v>
      </c>
      <c r="L395" t="s">
        <v>16</v>
      </c>
      <c r="M395" s="5">
        <v>9.5</v>
      </c>
      <c r="N395">
        <v>1</v>
      </c>
    </row>
    <row r="396" spans="1:14" x14ac:dyDescent="0.15">
      <c r="A396" s="2">
        <v>45509</v>
      </c>
      <c r="B396" s="3">
        <f t="shared" si="18"/>
        <v>2025</v>
      </c>
      <c r="C396" t="str">
        <f t="shared" si="19"/>
        <v>2024-2025</v>
      </c>
      <c r="D396" t="s">
        <v>147</v>
      </c>
      <c r="E396" t="s">
        <v>115</v>
      </c>
      <c r="F396" t="str">
        <f t="shared" si="20"/>
        <v>Western Australia</v>
      </c>
      <c r="G396" t="s">
        <v>48</v>
      </c>
      <c r="H396">
        <v>6280</v>
      </c>
      <c r="I396" t="s">
        <v>11</v>
      </c>
      <c r="J396" t="s">
        <v>94</v>
      </c>
      <c r="K396" t="s">
        <v>154</v>
      </c>
      <c r="L396" t="s">
        <v>14</v>
      </c>
      <c r="M396" s="5">
        <v>9.52</v>
      </c>
      <c r="N396">
        <v>1</v>
      </c>
    </row>
    <row r="397" spans="1:14" x14ac:dyDescent="0.15">
      <c r="A397" s="2">
        <v>45412</v>
      </c>
      <c r="B397" s="3">
        <f t="shared" si="18"/>
        <v>2024</v>
      </c>
      <c r="C397" t="str">
        <f t="shared" si="19"/>
        <v>2023-2024</v>
      </c>
      <c r="D397" t="s">
        <v>147</v>
      </c>
      <c r="E397" t="s">
        <v>76</v>
      </c>
      <c r="F397" t="str">
        <f t="shared" si="20"/>
        <v>Western Australia</v>
      </c>
      <c r="G397" t="s">
        <v>48</v>
      </c>
      <c r="H397">
        <v>6450</v>
      </c>
      <c r="I397" t="s">
        <v>11</v>
      </c>
      <c r="J397" t="s">
        <v>77</v>
      </c>
      <c r="K397" t="s">
        <v>154</v>
      </c>
      <c r="L397" t="s">
        <v>14</v>
      </c>
      <c r="M397" s="5">
        <v>9.6</v>
      </c>
      <c r="N397">
        <v>1</v>
      </c>
    </row>
    <row r="398" spans="1:14" x14ac:dyDescent="0.15">
      <c r="A398" s="2">
        <v>45448</v>
      </c>
      <c r="B398" s="3">
        <f t="shared" si="18"/>
        <v>2024</v>
      </c>
      <c r="C398" t="str">
        <f t="shared" si="19"/>
        <v>2023-2024</v>
      </c>
      <c r="D398" t="s">
        <v>147</v>
      </c>
      <c r="E398" t="s">
        <v>44</v>
      </c>
      <c r="F398" t="str">
        <f t="shared" si="20"/>
        <v>Victoria</v>
      </c>
      <c r="G398" t="s">
        <v>45</v>
      </c>
      <c r="H398">
        <v>3066</v>
      </c>
      <c r="I398" t="s">
        <v>11</v>
      </c>
      <c r="J398" t="s">
        <v>46</v>
      </c>
      <c r="K398" t="s">
        <v>149</v>
      </c>
      <c r="L398" t="s">
        <v>15</v>
      </c>
      <c r="M398" s="5">
        <v>9.85</v>
      </c>
      <c r="N398">
        <v>1</v>
      </c>
    </row>
    <row r="399" spans="1:14" x14ac:dyDescent="0.15">
      <c r="A399" s="2">
        <v>45379</v>
      </c>
      <c r="B399" s="3">
        <f t="shared" si="18"/>
        <v>2024</v>
      </c>
      <c r="C399" t="str">
        <f t="shared" si="19"/>
        <v>2023-2024</v>
      </c>
      <c r="D399" t="s">
        <v>147</v>
      </c>
      <c r="E399" t="s">
        <v>9</v>
      </c>
      <c r="F399" t="str">
        <f t="shared" si="20"/>
        <v>New South Wales</v>
      </c>
      <c r="G399" t="s">
        <v>10</v>
      </c>
      <c r="H399">
        <v>2067</v>
      </c>
      <c r="I399" t="s">
        <v>11</v>
      </c>
      <c r="J399" t="s">
        <v>12</v>
      </c>
      <c r="K399" t="s">
        <v>156</v>
      </c>
      <c r="L399" t="s">
        <v>17</v>
      </c>
      <c r="M399" s="5">
        <v>9.9499999999999993</v>
      </c>
      <c r="N399">
        <v>1</v>
      </c>
    </row>
    <row r="400" spans="1:14" x14ac:dyDescent="0.15">
      <c r="A400" s="2">
        <v>45426</v>
      </c>
      <c r="B400" s="3">
        <f t="shared" si="18"/>
        <v>2024</v>
      </c>
      <c r="C400" t="str">
        <f t="shared" si="19"/>
        <v>2023-2024</v>
      </c>
      <c r="D400" t="s">
        <v>148</v>
      </c>
      <c r="E400" t="s">
        <v>83</v>
      </c>
      <c r="F400" t="str">
        <f t="shared" si="20"/>
        <v>New South Wales</v>
      </c>
      <c r="G400" t="s">
        <v>10</v>
      </c>
      <c r="H400">
        <v>2750</v>
      </c>
      <c r="I400" t="s">
        <v>11</v>
      </c>
      <c r="J400" t="s">
        <v>25</v>
      </c>
      <c r="K400" t="s">
        <v>156</v>
      </c>
      <c r="L400" t="s">
        <v>17</v>
      </c>
      <c r="M400" s="5">
        <v>9.9499999999999993</v>
      </c>
      <c r="N400">
        <v>1</v>
      </c>
    </row>
    <row r="401" spans="1:14" x14ac:dyDescent="0.15">
      <c r="A401" s="2">
        <v>45599</v>
      </c>
      <c r="B401" s="3">
        <f t="shared" si="18"/>
        <v>2025</v>
      </c>
      <c r="C401" t="str">
        <f t="shared" si="19"/>
        <v>2024-2025</v>
      </c>
      <c r="D401" t="s">
        <v>147</v>
      </c>
      <c r="E401" t="s">
        <v>138</v>
      </c>
      <c r="F401" t="str">
        <f t="shared" si="20"/>
        <v>Queensland</v>
      </c>
      <c r="G401" t="s">
        <v>35</v>
      </c>
      <c r="H401">
        <v>4558</v>
      </c>
      <c r="I401" t="s">
        <v>11</v>
      </c>
      <c r="J401" t="s">
        <v>120</v>
      </c>
      <c r="K401" t="s">
        <v>155</v>
      </c>
      <c r="L401" t="s">
        <v>20</v>
      </c>
      <c r="M401" s="5">
        <v>9.9700000000000006</v>
      </c>
      <c r="N401">
        <v>1</v>
      </c>
    </row>
    <row r="402" spans="1:14" x14ac:dyDescent="0.15">
      <c r="A402" s="2">
        <v>45064</v>
      </c>
      <c r="B402" s="3">
        <f t="shared" si="18"/>
        <v>2023</v>
      </c>
      <c r="C402" t="str">
        <f t="shared" si="19"/>
        <v>2022-2023</v>
      </c>
      <c r="D402" t="s">
        <v>147</v>
      </c>
      <c r="E402" t="s">
        <v>40</v>
      </c>
      <c r="F402" t="str">
        <f t="shared" si="20"/>
        <v>New South Wales</v>
      </c>
      <c r="G402" t="s">
        <v>10</v>
      </c>
      <c r="H402">
        <v>2116</v>
      </c>
      <c r="I402" t="s">
        <v>11</v>
      </c>
      <c r="J402" t="s">
        <v>27</v>
      </c>
      <c r="K402" t="s">
        <v>155</v>
      </c>
      <c r="L402" t="s">
        <v>20</v>
      </c>
      <c r="M402" s="5">
        <v>9.9700000000000006</v>
      </c>
      <c r="N402">
        <v>1</v>
      </c>
    </row>
    <row r="403" spans="1:14" x14ac:dyDescent="0.15">
      <c r="A403" s="2">
        <v>45092</v>
      </c>
      <c r="B403" s="3">
        <f t="shared" si="18"/>
        <v>2023</v>
      </c>
      <c r="C403" t="str">
        <f t="shared" si="19"/>
        <v>2022-2023</v>
      </c>
      <c r="D403" t="s">
        <v>147</v>
      </c>
      <c r="E403" t="s">
        <v>85</v>
      </c>
      <c r="F403" t="str">
        <f t="shared" si="20"/>
        <v>Queensland</v>
      </c>
      <c r="G403" t="s">
        <v>35</v>
      </c>
      <c r="H403">
        <v>4883</v>
      </c>
      <c r="I403" t="s">
        <v>11</v>
      </c>
      <c r="J403" t="s">
        <v>36</v>
      </c>
      <c r="K403" t="s">
        <v>156</v>
      </c>
      <c r="L403" t="s">
        <v>17</v>
      </c>
      <c r="M403" s="5">
        <v>9.98</v>
      </c>
      <c r="N403">
        <v>1</v>
      </c>
    </row>
    <row r="404" spans="1:14" x14ac:dyDescent="0.15">
      <c r="A404" s="2">
        <v>45024</v>
      </c>
      <c r="B404" s="3">
        <f t="shared" si="18"/>
        <v>2023</v>
      </c>
      <c r="C404" t="str">
        <f t="shared" si="19"/>
        <v>2022-2023</v>
      </c>
      <c r="D404" t="s">
        <v>147</v>
      </c>
      <c r="E404" t="s">
        <v>135</v>
      </c>
      <c r="F404" t="str">
        <f t="shared" si="20"/>
        <v>Victoria</v>
      </c>
      <c r="G404" t="s">
        <v>45</v>
      </c>
      <c r="H404">
        <v>3550</v>
      </c>
      <c r="I404" t="s">
        <v>11</v>
      </c>
      <c r="J404" t="s">
        <v>60</v>
      </c>
      <c r="K404" t="s">
        <v>155</v>
      </c>
      <c r="L404" t="s">
        <v>20</v>
      </c>
      <c r="M404" s="5">
        <v>9.98</v>
      </c>
      <c r="N404">
        <v>1</v>
      </c>
    </row>
    <row r="405" spans="1:14" x14ac:dyDescent="0.15">
      <c r="A405" s="2">
        <v>45354</v>
      </c>
      <c r="B405" s="3">
        <f t="shared" si="18"/>
        <v>2024</v>
      </c>
      <c r="C405" t="str">
        <f t="shared" si="19"/>
        <v>2023-2024</v>
      </c>
      <c r="D405" t="s">
        <v>147</v>
      </c>
      <c r="E405" t="s">
        <v>135</v>
      </c>
      <c r="F405" t="str">
        <f t="shared" si="20"/>
        <v>Victoria</v>
      </c>
      <c r="G405" t="s">
        <v>45</v>
      </c>
      <c r="H405">
        <v>3550</v>
      </c>
      <c r="I405" t="s">
        <v>11</v>
      </c>
      <c r="J405" t="s">
        <v>60</v>
      </c>
      <c r="K405" t="s">
        <v>150</v>
      </c>
      <c r="L405" t="s">
        <v>18</v>
      </c>
      <c r="M405" s="5">
        <v>9.98</v>
      </c>
      <c r="N405">
        <v>1</v>
      </c>
    </row>
    <row r="406" spans="1:14" x14ac:dyDescent="0.15">
      <c r="A406" s="2">
        <v>45421</v>
      </c>
      <c r="B406" s="3">
        <f t="shared" si="18"/>
        <v>2024</v>
      </c>
      <c r="C406" t="str">
        <f t="shared" si="19"/>
        <v>2023-2024</v>
      </c>
      <c r="D406" t="s">
        <v>147</v>
      </c>
      <c r="E406" t="s">
        <v>140</v>
      </c>
      <c r="F406" t="str">
        <f t="shared" si="20"/>
        <v>Tasmania</v>
      </c>
      <c r="G406" t="s">
        <v>70</v>
      </c>
      <c r="H406">
        <v>7320</v>
      </c>
      <c r="I406" t="s">
        <v>11</v>
      </c>
      <c r="J406" t="s">
        <v>71</v>
      </c>
      <c r="K406" t="s">
        <v>152</v>
      </c>
      <c r="L406" t="s">
        <v>13</v>
      </c>
      <c r="M406" s="5">
        <v>9.98</v>
      </c>
      <c r="N406">
        <v>1</v>
      </c>
    </row>
    <row r="407" spans="1:14" x14ac:dyDescent="0.15">
      <c r="A407" s="2">
        <v>45649</v>
      </c>
      <c r="B407" s="3">
        <f t="shared" si="18"/>
        <v>2025</v>
      </c>
      <c r="C407" t="str">
        <f t="shared" si="19"/>
        <v>2024-2025</v>
      </c>
      <c r="D407" t="s">
        <v>148</v>
      </c>
      <c r="E407" t="s">
        <v>99</v>
      </c>
      <c r="F407" t="str">
        <f t="shared" si="20"/>
        <v>Victoria</v>
      </c>
      <c r="G407" t="s">
        <v>45</v>
      </c>
      <c r="H407">
        <v>3148</v>
      </c>
      <c r="I407" t="s">
        <v>11</v>
      </c>
      <c r="J407" t="s">
        <v>63</v>
      </c>
      <c r="K407" t="s">
        <v>155</v>
      </c>
      <c r="L407" t="s">
        <v>20</v>
      </c>
      <c r="M407" s="5">
        <v>9.98</v>
      </c>
      <c r="N407">
        <v>1</v>
      </c>
    </row>
    <row r="408" spans="1:14" x14ac:dyDescent="0.15">
      <c r="A408" s="2">
        <v>45495</v>
      </c>
      <c r="B408" s="3">
        <f t="shared" si="18"/>
        <v>2025</v>
      </c>
      <c r="C408" t="str">
        <f t="shared" si="19"/>
        <v>2024-2025</v>
      </c>
      <c r="D408" t="s">
        <v>148</v>
      </c>
      <c r="E408" t="s">
        <v>9</v>
      </c>
      <c r="F408" t="str">
        <f t="shared" si="20"/>
        <v>New South Wales</v>
      </c>
      <c r="G408" t="s">
        <v>10</v>
      </c>
      <c r="H408">
        <v>2067</v>
      </c>
      <c r="I408" t="s">
        <v>11</v>
      </c>
      <c r="J408" t="s">
        <v>12</v>
      </c>
      <c r="K408" t="s">
        <v>155</v>
      </c>
      <c r="L408" t="s">
        <v>20</v>
      </c>
      <c r="M408" s="5">
        <v>9.98</v>
      </c>
      <c r="N408">
        <v>1</v>
      </c>
    </row>
    <row r="409" spans="1:14" x14ac:dyDescent="0.15">
      <c r="A409" s="2">
        <v>45378</v>
      </c>
      <c r="B409" s="3">
        <f t="shared" si="18"/>
        <v>2024</v>
      </c>
      <c r="C409" t="str">
        <f t="shared" si="19"/>
        <v>2023-2024</v>
      </c>
      <c r="D409" t="s">
        <v>147</v>
      </c>
      <c r="E409" t="s">
        <v>118</v>
      </c>
      <c r="F409" t="str">
        <f t="shared" si="20"/>
        <v>New South Wales</v>
      </c>
      <c r="G409" t="s">
        <v>10</v>
      </c>
      <c r="H409">
        <v>2158</v>
      </c>
      <c r="I409" t="s">
        <v>11</v>
      </c>
      <c r="J409" t="s">
        <v>27</v>
      </c>
      <c r="K409" t="s">
        <v>154</v>
      </c>
      <c r="L409" t="s">
        <v>14</v>
      </c>
      <c r="M409" s="5">
        <v>9.98</v>
      </c>
      <c r="N409">
        <v>1</v>
      </c>
    </row>
    <row r="410" spans="1:14" x14ac:dyDescent="0.15">
      <c r="A410" s="2">
        <v>45337</v>
      </c>
      <c r="B410" s="3">
        <f t="shared" si="18"/>
        <v>2024</v>
      </c>
      <c r="C410" t="str">
        <f t="shared" si="19"/>
        <v>2023-2024</v>
      </c>
      <c r="D410" t="s">
        <v>147</v>
      </c>
      <c r="E410" t="s">
        <v>131</v>
      </c>
      <c r="F410" t="str">
        <f t="shared" si="20"/>
        <v>Western Australia</v>
      </c>
      <c r="G410" t="s">
        <v>48</v>
      </c>
      <c r="H410">
        <v>6530</v>
      </c>
      <c r="I410" t="s">
        <v>11</v>
      </c>
      <c r="J410" t="s">
        <v>77</v>
      </c>
      <c r="K410" t="s">
        <v>19</v>
      </c>
      <c r="L410" t="s">
        <v>23</v>
      </c>
      <c r="M410" s="5">
        <v>9.98</v>
      </c>
      <c r="N410">
        <v>1</v>
      </c>
    </row>
    <row r="411" spans="1:14" x14ac:dyDescent="0.15">
      <c r="A411" s="2">
        <v>45201</v>
      </c>
      <c r="B411" s="3">
        <f t="shared" si="18"/>
        <v>2024</v>
      </c>
      <c r="C411" t="str">
        <f t="shared" si="19"/>
        <v>2023-2024</v>
      </c>
      <c r="D411" t="s">
        <v>147</v>
      </c>
      <c r="E411" t="s">
        <v>119</v>
      </c>
      <c r="F411" t="str">
        <f t="shared" si="20"/>
        <v>Queensland</v>
      </c>
      <c r="G411" t="s">
        <v>35</v>
      </c>
      <c r="H411">
        <v>4570</v>
      </c>
      <c r="I411" t="s">
        <v>11</v>
      </c>
      <c r="J411" t="s">
        <v>120</v>
      </c>
      <c r="K411" t="s">
        <v>156</v>
      </c>
      <c r="L411" t="s">
        <v>17</v>
      </c>
      <c r="M411" s="5">
        <v>9.98</v>
      </c>
      <c r="N411">
        <v>1</v>
      </c>
    </row>
    <row r="412" spans="1:14" x14ac:dyDescent="0.15">
      <c r="A412" s="2">
        <v>45172</v>
      </c>
      <c r="B412" s="3">
        <f t="shared" si="18"/>
        <v>2024</v>
      </c>
      <c r="C412" t="str">
        <f t="shared" si="19"/>
        <v>2023-2024</v>
      </c>
      <c r="D412" t="s">
        <v>147</v>
      </c>
      <c r="E412" t="s">
        <v>74</v>
      </c>
      <c r="F412" t="str">
        <f t="shared" si="20"/>
        <v>South Australia</v>
      </c>
      <c r="G412" t="s">
        <v>32</v>
      </c>
      <c r="H412">
        <v>5043</v>
      </c>
      <c r="I412" t="s">
        <v>11</v>
      </c>
      <c r="J412" t="s">
        <v>33</v>
      </c>
      <c r="K412" t="s">
        <v>149</v>
      </c>
      <c r="L412" t="s">
        <v>15</v>
      </c>
      <c r="M412" s="5">
        <v>9.98</v>
      </c>
      <c r="N412">
        <v>1</v>
      </c>
    </row>
    <row r="413" spans="1:14" x14ac:dyDescent="0.15">
      <c r="A413" s="2">
        <v>45445</v>
      </c>
      <c r="B413" s="3">
        <f t="shared" si="18"/>
        <v>2024</v>
      </c>
      <c r="C413" t="str">
        <f t="shared" si="19"/>
        <v>2023-2024</v>
      </c>
      <c r="D413" t="s">
        <v>147</v>
      </c>
      <c r="E413" t="s">
        <v>74</v>
      </c>
      <c r="F413" t="str">
        <f t="shared" si="20"/>
        <v>South Australia</v>
      </c>
      <c r="G413" t="s">
        <v>32</v>
      </c>
      <c r="H413">
        <v>5043</v>
      </c>
      <c r="I413" t="s">
        <v>11</v>
      </c>
      <c r="J413" t="s">
        <v>33</v>
      </c>
      <c r="K413" t="s">
        <v>155</v>
      </c>
      <c r="L413" t="s">
        <v>20</v>
      </c>
      <c r="M413" s="5">
        <v>9.98</v>
      </c>
      <c r="N413">
        <v>1</v>
      </c>
    </row>
    <row r="414" spans="1:14" x14ac:dyDescent="0.15">
      <c r="A414" s="2">
        <v>45431</v>
      </c>
      <c r="B414" s="3">
        <f t="shared" si="18"/>
        <v>2024</v>
      </c>
      <c r="C414" t="str">
        <f t="shared" si="19"/>
        <v>2023-2024</v>
      </c>
      <c r="D414" t="s">
        <v>148</v>
      </c>
      <c r="E414" t="s">
        <v>37</v>
      </c>
      <c r="F414" t="str">
        <f t="shared" si="20"/>
        <v>South Australia</v>
      </c>
      <c r="G414" t="s">
        <v>32</v>
      </c>
      <c r="H414">
        <v>5607</v>
      </c>
      <c r="I414" t="s">
        <v>11</v>
      </c>
      <c r="J414" t="s">
        <v>38</v>
      </c>
      <c r="K414" t="s">
        <v>155</v>
      </c>
      <c r="L414" t="s">
        <v>20</v>
      </c>
      <c r="M414" s="5">
        <v>9.98</v>
      </c>
      <c r="N414">
        <v>1</v>
      </c>
    </row>
    <row r="415" spans="1:14" x14ac:dyDescent="0.15">
      <c r="A415" s="2">
        <v>45575</v>
      </c>
      <c r="B415" s="3">
        <f t="shared" si="18"/>
        <v>2025</v>
      </c>
      <c r="C415" t="str">
        <f t="shared" si="19"/>
        <v>2024-2025</v>
      </c>
      <c r="D415" t="s">
        <v>147</v>
      </c>
      <c r="E415" t="s">
        <v>121</v>
      </c>
      <c r="F415" t="str">
        <f t="shared" si="20"/>
        <v>Queensland</v>
      </c>
      <c r="G415" t="s">
        <v>35</v>
      </c>
      <c r="H415">
        <v>4700</v>
      </c>
      <c r="I415" t="s">
        <v>11</v>
      </c>
      <c r="J415" t="s">
        <v>51</v>
      </c>
      <c r="K415" t="s">
        <v>155</v>
      </c>
      <c r="L415" t="s">
        <v>20</v>
      </c>
      <c r="M415" s="5">
        <v>9.98</v>
      </c>
      <c r="N415">
        <v>1</v>
      </c>
    </row>
    <row r="416" spans="1:14" x14ac:dyDescent="0.15">
      <c r="A416" s="2">
        <v>45655</v>
      </c>
      <c r="B416" s="3">
        <f t="shared" si="18"/>
        <v>2025</v>
      </c>
      <c r="C416" t="str">
        <f t="shared" si="19"/>
        <v>2024-2025</v>
      </c>
      <c r="D416" t="s">
        <v>147</v>
      </c>
      <c r="E416" t="s">
        <v>90</v>
      </c>
      <c r="F416" t="str">
        <f t="shared" si="20"/>
        <v>Victoria</v>
      </c>
      <c r="G416" t="s">
        <v>45</v>
      </c>
      <c r="H416">
        <v>3179</v>
      </c>
      <c r="I416" t="s">
        <v>11</v>
      </c>
      <c r="J416" t="s">
        <v>63</v>
      </c>
      <c r="K416" t="s">
        <v>149</v>
      </c>
      <c r="L416" t="s">
        <v>15</v>
      </c>
      <c r="M416" s="5">
        <v>9.98</v>
      </c>
      <c r="N416">
        <v>1</v>
      </c>
    </row>
    <row r="417" spans="1:14" x14ac:dyDescent="0.15">
      <c r="A417" s="2">
        <v>45617</v>
      </c>
      <c r="B417" s="3">
        <f t="shared" si="18"/>
        <v>2025</v>
      </c>
      <c r="C417" t="str">
        <f t="shared" si="19"/>
        <v>2024-2025</v>
      </c>
      <c r="D417" t="s">
        <v>148</v>
      </c>
      <c r="E417" t="s">
        <v>113</v>
      </c>
      <c r="F417" t="str">
        <f t="shared" si="20"/>
        <v>Queensland</v>
      </c>
      <c r="G417" t="s">
        <v>35</v>
      </c>
      <c r="H417">
        <v>4215</v>
      </c>
      <c r="I417" t="s">
        <v>11</v>
      </c>
      <c r="J417" t="s">
        <v>104</v>
      </c>
      <c r="K417" t="s">
        <v>155</v>
      </c>
      <c r="L417" t="s">
        <v>20</v>
      </c>
      <c r="M417" s="5">
        <v>9.98</v>
      </c>
      <c r="N417">
        <v>1</v>
      </c>
    </row>
    <row r="418" spans="1:14" x14ac:dyDescent="0.15">
      <c r="A418" s="2">
        <v>44927</v>
      </c>
      <c r="B418" s="3">
        <f t="shared" si="18"/>
        <v>2023</v>
      </c>
      <c r="C418" t="str">
        <f t="shared" si="19"/>
        <v>2022-2023</v>
      </c>
      <c r="D418" t="s">
        <v>147</v>
      </c>
      <c r="E418" t="s">
        <v>50</v>
      </c>
      <c r="F418" t="str">
        <f t="shared" si="20"/>
        <v>Queensland</v>
      </c>
      <c r="G418" t="s">
        <v>35</v>
      </c>
      <c r="H418">
        <v>4703</v>
      </c>
      <c r="I418" t="s">
        <v>11</v>
      </c>
      <c r="J418" t="s">
        <v>51</v>
      </c>
      <c r="K418" t="s">
        <v>155</v>
      </c>
      <c r="L418" t="s">
        <v>20</v>
      </c>
      <c r="M418" s="5">
        <v>9.98</v>
      </c>
      <c r="N418">
        <v>1</v>
      </c>
    </row>
    <row r="419" spans="1:14" x14ac:dyDescent="0.15">
      <c r="A419" s="2">
        <v>45220</v>
      </c>
      <c r="B419" s="3">
        <f t="shared" si="18"/>
        <v>2024</v>
      </c>
      <c r="C419" t="str">
        <f t="shared" si="19"/>
        <v>2023-2024</v>
      </c>
      <c r="D419" t="s">
        <v>147</v>
      </c>
      <c r="E419" t="s">
        <v>96</v>
      </c>
      <c r="F419" t="str">
        <f t="shared" si="20"/>
        <v>Western Australia</v>
      </c>
      <c r="G419" t="s">
        <v>48</v>
      </c>
      <c r="H419">
        <v>6330</v>
      </c>
      <c r="I419" t="s">
        <v>11</v>
      </c>
      <c r="J419" t="s">
        <v>94</v>
      </c>
      <c r="K419" t="s">
        <v>150</v>
      </c>
      <c r="L419" t="s">
        <v>18</v>
      </c>
      <c r="M419" s="5">
        <v>9.99</v>
      </c>
      <c r="N419">
        <v>1</v>
      </c>
    </row>
    <row r="420" spans="1:14" x14ac:dyDescent="0.15">
      <c r="A420" s="2">
        <v>45491</v>
      </c>
      <c r="B420" s="3">
        <f t="shared" si="18"/>
        <v>2025</v>
      </c>
      <c r="C420" t="str">
        <f t="shared" si="19"/>
        <v>2024-2025</v>
      </c>
      <c r="D420" t="s">
        <v>147</v>
      </c>
      <c r="E420" t="s">
        <v>96</v>
      </c>
      <c r="F420" t="str">
        <f t="shared" si="20"/>
        <v>Western Australia</v>
      </c>
      <c r="G420" t="s">
        <v>48</v>
      </c>
      <c r="H420">
        <v>6330</v>
      </c>
      <c r="I420" t="s">
        <v>11</v>
      </c>
      <c r="J420" t="s">
        <v>94</v>
      </c>
      <c r="K420" t="s">
        <v>151</v>
      </c>
      <c r="L420" t="s">
        <v>21</v>
      </c>
      <c r="M420" s="5">
        <v>9.99</v>
      </c>
      <c r="N420">
        <v>1</v>
      </c>
    </row>
    <row r="421" spans="1:14" x14ac:dyDescent="0.15">
      <c r="A421" s="2">
        <v>45590</v>
      </c>
      <c r="B421" s="3">
        <f t="shared" si="18"/>
        <v>2025</v>
      </c>
      <c r="C421" t="str">
        <f t="shared" si="19"/>
        <v>2024-2025</v>
      </c>
      <c r="D421" t="s">
        <v>147</v>
      </c>
      <c r="E421" t="s">
        <v>146</v>
      </c>
      <c r="F421" t="str">
        <f t="shared" si="20"/>
        <v>Victoria</v>
      </c>
      <c r="G421" t="s">
        <v>45</v>
      </c>
      <c r="H421">
        <v>3353</v>
      </c>
      <c r="I421" t="s">
        <v>11</v>
      </c>
      <c r="J421" t="s">
        <v>60</v>
      </c>
      <c r="K421" t="s">
        <v>150</v>
      </c>
      <c r="L421" t="s">
        <v>18</v>
      </c>
      <c r="M421" s="5">
        <v>9.99</v>
      </c>
      <c r="N421">
        <v>1</v>
      </c>
    </row>
    <row r="422" spans="1:14" x14ac:dyDescent="0.15">
      <c r="A422" s="2">
        <v>44962</v>
      </c>
      <c r="B422" s="3">
        <f t="shared" si="18"/>
        <v>2023</v>
      </c>
      <c r="C422" t="str">
        <f t="shared" si="19"/>
        <v>2022-2023</v>
      </c>
      <c r="D422" t="s">
        <v>148</v>
      </c>
      <c r="E422" t="s">
        <v>24</v>
      </c>
      <c r="F422" t="str">
        <f t="shared" si="20"/>
        <v>New South Wales</v>
      </c>
      <c r="G422" t="s">
        <v>10</v>
      </c>
      <c r="H422">
        <v>2795</v>
      </c>
      <c r="I422" t="s">
        <v>11</v>
      </c>
      <c r="J422" t="s">
        <v>25</v>
      </c>
      <c r="K422" t="s">
        <v>154</v>
      </c>
      <c r="L422" t="s">
        <v>14</v>
      </c>
      <c r="M422" s="5">
        <v>9.99</v>
      </c>
      <c r="N422">
        <v>1</v>
      </c>
    </row>
    <row r="423" spans="1:14" x14ac:dyDescent="0.15">
      <c r="A423" s="2">
        <v>45164</v>
      </c>
      <c r="B423" s="3">
        <f t="shared" si="18"/>
        <v>2024</v>
      </c>
      <c r="C423" t="str">
        <f t="shared" si="19"/>
        <v>2023-2024</v>
      </c>
      <c r="D423" t="s">
        <v>147</v>
      </c>
      <c r="E423" t="s">
        <v>116</v>
      </c>
      <c r="F423" t="str">
        <f t="shared" si="20"/>
        <v>Western Australia</v>
      </c>
      <c r="G423" t="s">
        <v>48</v>
      </c>
      <c r="H423">
        <v>6725</v>
      </c>
      <c r="I423" t="s">
        <v>11</v>
      </c>
      <c r="J423" t="s">
        <v>77</v>
      </c>
      <c r="K423" t="s">
        <v>152</v>
      </c>
      <c r="L423" t="s">
        <v>13</v>
      </c>
      <c r="M423" s="5">
        <v>9.99</v>
      </c>
      <c r="N423">
        <v>1</v>
      </c>
    </row>
    <row r="424" spans="1:14" x14ac:dyDescent="0.15">
      <c r="A424" s="2">
        <v>45461</v>
      </c>
      <c r="B424" s="3">
        <f t="shared" si="18"/>
        <v>2024</v>
      </c>
      <c r="C424" t="str">
        <f t="shared" si="19"/>
        <v>2023-2024</v>
      </c>
      <c r="D424" t="s">
        <v>148</v>
      </c>
      <c r="E424" t="s">
        <v>102</v>
      </c>
      <c r="F424" t="str">
        <f t="shared" si="20"/>
        <v>Queensland</v>
      </c>
      <c r="G424" t="s">
        <v>35</v>
      </c>
      <c r="H424">
        <v>4870</v>
      </c>
      <c r="I424" t="s">
        <v>11</v>
      </c>
      <c r="J424" t="s">
        <v>36</v>
      </c>
      <c r="K424" t="s">
        <v>153</v>
      </c>
      <c r="L424" t="s">
        <v>16</v>
      </c>
      <c r="M424" s="5">
        <v>9.99</v>
      </c>
      <c r="N424">
        <v>1</v>
      </c>
    </row>
    <row r="425" spans="1:14" x14ac:dyDescent="0.15">
      <c r="A425" s="2">
        <v>45247</v>
      </c>
      <c r="B425" s="3">
        <f t="shared" si="18"/>
        <v>2024</v>
      </c>
      <c r="C425" t="str">
        <f t="shared" si="19"/>
        <v>2023-2024</v>
      </c>
      <c r="D425" t="s">
        <v>148</v>
      </c>
      <c r="E425" t="s">
        <v>126</v>
      </c>
      <c r="F425" t="str">
        <f t="shared" si="20"/>
        <v>Queensland</v>
      </c>
      <c r="G425" t="s">
        <v>35</v>
      </c>
      <c r="H425">
        <v>4551</v>
      </c>
      <c r="I425" t="s">
        <v>11</v>
      </c>
      <c r="J425" t="s">
        <v>120</v>
      </c>
      <c r="K425" t="s">
        <v>19</v>
      </c>
      <c r="L425" t="s">
        <v>23</v>
      </c>
      <c r="M425" s="5">
        <v>9.99</v>
      </c>
      <c r="N425">
        <v>1</v>
      </c>
    </row>
    <row r="426" spans="1:14" x14ac:dyDescent="0.15">
      <c r="A426" s="2">
        <v>45209</v>
      </c>
      <c r="B426" s="3">
        <f t="shared" si="18"/>
        <v>2024</v>
      </c>
      <c r="C426" t="str">
        <f t="shared" si="19"/>
        <v>2023-2024</v>
      </c>
      <c r="D426" t="s">
        <v>147</v>
      </c>
      <c r="E426" t="s">
        <v>57</v>
      </c>
      <c r="F426" t="str">
        <f t="shared" si="20"/>
        <v>New South Wales</v>
      </c>
      <c r="G426" t="s">
        <v>10</v>
      </c>
      <c r="H426">
        <v>2560</v>
      </c>
      <c r="I426" t="s">
        <v>11</v>
      </c>
      <c r="J426" t="s">
        <v>58</v>
      </c>
      <c r="K426" t="s">
        <v>19</v>
      </c>
      <c r="L426" t="s">
        <v>23</v>
      </c>
      <c r="M426" s="5">
        <v>9.99</v>
      </c>
      <c r="N426">
        <v>1</v>
      </c>
    </row>
    <row r="427" spans="1:14" x14ac:dyDescent="0.15">
      <c r="A427" s="2">
        <v>44967</v>
      </c>
      <c r="B427" s="3">
        <f t="shared" si="18"/>
        <v>2023</v>
      </c>
      <c r="C427" t="str">
        <f t="shared" si="19"/>
        <v>2022-2023</v>
      </c>
      <c r="D427" t="s">
        <v>147</v>
      </c>
      <c r="E427" t="s">
        <v>143</v>
      </c>
      <c r="F427" t="str">
        <f t="shared" si="20"/>
        <v>New South Wales</v>
      </c>
      <c r="G427" t="s">
        <v>10</v>
      </c>
      <c r="H427">
        <v>2154</v>
      </c>
      <c r="I427" t="s">
        <v>11</v>
      </c>
      <c r="J427" t="s">
        <v>27</v>
      </c>
      <c r="K427" t="s">
        <v>150</v>
      </c>
      <c r="L427" t="s">
        <v>18</v>
      </c>
      <c r="M427" s="5">
        <v>9.99</v>
      </c>
      <c r="N427">
        <v>1</v>
      </c>
    </row>
    <row r="428" spans="1:14" x14ac:dyDescent="0.15">
      <c r="A428" s="2">
        <v>45471</v>
      </c>
      <c r="B428" s="3">
        <f t="shared" si="18"/>
        <v>2024</v>
      </c>
      <c r="C428" t="str">
        <f t="shared" si="19"/>
        <v>2023-2024</v>
      </c>
      <c r="D428" t="s">
        <v>147</v>
      </c>
      <c r="E428" t="s">
        <v>28</v>
      </c>
      <c r="F428" t="str">
        <f t="shared" si="20"/>
        <v>Northern Territory</v>
      </c>
      <c r="G428" t="s">
        <v>29</v>
      </c>
      <c r="H428">
        <v>800</v>
      </c>
      <c r="I428" t="s">
        <v>11</v>
      </c>
      <c r="J428" t="s">
        <v>30</v>
      </c>
      <c r="K428" t="s">
        <v>154</v>
      </c>
      <c r="L428" t="s">
        <v>14</v>
      </c>
      <c r="M428" s="5">
        <v>9.99</v>
      </c>
      <c r="N428">
        <v>1</v>
      </c>
    </row>
    <row r="429" spans="1:14" x14ac:dyDescent="0.15">
      <c r="A429" s="2">
        <v>45523</v>
      </c>
      <c r="B429" s="3">
        <f t="shared" si="18"/>
        <v>2025</v>
      </c>
      <c r="C429" t="str">
        <f t="shared" si="19"/>
        <v>2024-2025</v>
      </c>
      <c r="D429" t="s">
        <v>147</v>
      </c>
      <c r="E429" t="s">
        <v>118</v>
      </c>
      <c r="F429" t="str">
        <f t="shared" si="20"/>
        <v>New South Wales</v>
      </c>
      <c r="G429" t="s">
        <v>10</v>
      </c>
      <c r="H429">
        <v>2158</v>
      </c>
      <c r="I429" t="s">
        <v>11</v>
      </c>
      <c r="J429" t="s">
        <v>27</v>
      </c>
      <c r="K429" t="s">
        <v>154</v>
      </c>
      <c r="L429" t="s">
        <v>14</v>
      </c>
      <c r="M429" s="5">
        <v>9.99</v>
      </c>
      <c r="N429">
        <v>1</v>
      </c>
    </row>
    <row r="430" spans="1:14" x14ac:dyDescent="0.15">
      <c r="A430" s="2">
        <v>45348</v>
      </c>
      <c r="B430" s="3">
        <f t="shared" si="18"/>
        <v>2024</v>
      </c>
      <c r="C430" t="str">
        <f t="shared" si="19"/>
        <v>2023-2024</v>
      </c>
      <c r="D430" t="s">
        <v>148</v>
      </c>
      <c r="E430" t="s">
        <v>114</v>
      </c>
      <c r="F430" t="str">
        <f t="shared" si="20"/>
        <v>Victoria</v>
      </c>
      <c r="G430" t="s">
        <v>45</v>
      </c>
      <c r="H430">
        <v>3551</v>
      </c>
      <c r="I430" t="s">
        <v>11</v>
      </c>
      <c r="J430" t="s">
        <v>60</v>
      </c>
      <c r="K430" t="s">
        <v>151</v>
      </c>
      <c r="L430" t="s">
        <v>21</v>
      </c>
      <c r="M430" s="5">
        <v>9.99</v>
      </c>
      <c r="N430">
        <v>1</v>
      </c>
    </row>
    <row r="431" spans="1:14" x14ac:dyDescent="0.15">
      <c r="A431" s="2">
        <v>45500</v>
      </c>
      <c r="B431" s="3">
        <f t="shared" si="18"/>
        <v>2025</v>
      </c>
      <c r="C431" t="str">
        <f t="shared" si="19"/>
        <v>2024-2025</v>
      </c>
      <c r="D431" t="s">
        <v>148</v>
      </c>
      <c r="E431" t="s">
        <v>93</v>
      </c>
      <c r="F431" t="str">
        <f t="shared" si="20"/>
        <v>Western Australia</v>
      </c>
      <c r="G431" t="s">
        <v>48</v>
      </c>
      <c r="H431">
        <v>6112</v>
      </c>
      <c r="I431" t="s">
        <v>11</v>
      </c>
      <c r="J431" t="s">
        <v>94</v>
      </c>
      <c r="K431" t="s">
        <v>150</v>
      </c>
      <c r="L431" t="s">
        <v>18</v>
      </c>
      <c r="M431" s="5">
        <v>9.99</v>
      </c>
      <c r="N431">
        <v>1</v>
      </c>
    </row>
    <row r="432" spans="1:14" x14ac:dyDescent="0.15">
      <c r="A432" s="2">
        <v>45207</v>
      </c>
      <c r="B432" s="3">
        <f t="shared" si="18"/>
        <v>2024</v>
      </c>
      <c r="C432" t="str">
        <f t="shared" si="19"/>
        <v>2023-2024</v>
      </c>
      <c r="D432" t="s">
        <v>147</v>
      </c>
      <c r="E432" t="s">
        <v>125</v>
      </c>
      <c r="F432" t="str">
        <f t="shared" si="20"/>
        <v>Victoria</v>
      </c>
      <c r="G432" t="s">
        <v>45</v>
      </c>
      <c r="H432">
        <v>3400</v>
      </c>
      <c r="I432" t="s">
        <v>11</v>
      </c>
      <c r="J432" t="s">
        <v>60</v>
      </c>
      <c r="K432" t="s">
        <v>154</v>
      </c>
      <c r="L432" t="s">
        <v>14</v>
      </c>
      <c r="M432" s="5">
        <v>9.99</v>
      </c>
      <c r="N432">
        <v>1</v>
      </c>
    </row>
    <row r="433" spans="1:14" x14ac:dyDescent="0.15">
      <c r="A433" s="2">
        <v>45528</v>
      </c>
      <c r="B433" s="3">
        <f t="shared" si="18"/>
        <v>2025</v>
      </c>
      <c r="C433" t="str">
        <f t="shared" si="19"/>
        <v>2024-2025</v>
      </c>
      <c r="D433" t="s">
        <v>147</v>
      </c>
      <c r="E433" t="s">
        <v>97</v>
      </c>
      <c r="F433" t="str">
        <f t="shared" si="20"/>
        <v>Tasmania</v>
      </c>
      <c r="G433" t="s">
        <v>70</v>
      </c>
      <c r="H433">
        <v>7250</v>
      </c>
      <c r="I433" t="s">
        <v>11</v>
      </c>
      <c r="J433" t="s">
        <v>71</v>
      </c>
      <c r="K433" t="s">
        <v>155</v>
      </c>
      <c r="L433" t="s">
        <v>20</v>
      </c>
      <c r="M433" s="5">
        <v>9.99</v>
      </c>
      <c r="N433">
        <v>1</v>
      </c>
    </row>
    <row r="434" spans="1:14" x14ac:dyDescent="0.15">
      <c r="A434" s="2">
        <v>45532</v>
      </c>
      <c r="B434" s="3">
        <f t="shared" si="18"/>
        <v>2025</v>
      </c>
      <c r="C434" t="str">
        <f t="shared" si="19"/>
        <v>2024-2025</v>
      </c>
      <c r="D434" t="s">
        <v>148</v>
      </c>
      <c r="E434" t="s">
        <v>47</v>
      </c>
      <c r="F434" t="str">
        <f t="shared" si="20"/>
        <v>Western Australia</v>
      </c>
      <c r="G434" t="s">
        <v>48</v>
      </c>
      <c r="H434">
        <v>6030</v>
      </c>
      <c r="I434" t="s">
        <v>11</v>
      </c>
      <c r="J434" t="s">
        <v>49</v>
      </c>
      <c r="K434" t="s">
        <v>154</v>
      </c>
      <c r="L434" t="s">
        <v>14</v>
      </c>
      <c r="M434" s="5">
        <v>9.99</v>
      </c>
      <c r="N434">
        <v>1</v>
      </c>
    </row>
    <row r="435" spans="1:14" x14ac:dyDescent="0.15">
      <c r="A435" s="2">
        <v>45075</v>
      </c>
      <c r="B435" s="3">
        <f t="shared" si="18"/>
        <v>2023</v>
      </c>
      <c r="C435" t="str">
        <f t="shared" si="19"/>
        <v>2022-2023</v>
      </c>
      <c r="D435" t="s">
        <v>147</v>
      </c>
      <c r="E435" t="s">
        <v>90</v>
      </c>
      <c r="F435" t="str">
        <f t="shared" si="20"/>
        <v>Victoria</v>
      </c>
      <c r="G435" t="s">
        <v>45</v>
      </c>
      <c r="H435">
        <v>3179</v>
      </c>
      <c r="I435" t="s">
        <v>11</v>
      </c>
      <c r="J435" t="s">
        <v>63</v>
      </c>
      <c r="K435" t="s">
        <v>155</v>
      </c>
      <c r="L435" t="s">
        <v>20</v>
      </c>
      <c r="M435" s="5">
        <v>9.99</v>
      </c>
      <c r="N435">
        <v>1</v>
      </c>
    </row>
    <row r="436" spans="1:14" x14ac:dyDescent="0.15">
      <c r="A436" s="2">
        <v>45224</v>
      </c>
      <c r="B436" s="3">
        <f t="shared" si="18"/>
        <v>2024</v>
      </c>
      <c r="C436" t="str">
        <f t="shared" si="19"/>
        <v>2023-2024</v>
      </c>
      <c r="D436" t="s">
        <v>147</v>
      </c>
      <c r="E436" t="s">
        <v>66</v>
      </c>
      <c r="F436" t="str">
        <f t="shared" si="20"/>
        <v>South Australia</v>
      </c>
      <c r="G436" t="s">
        <v>32</v>
      </c>
      <c r="H436">
        <v>5169</v>
      </c>
      <c r="I436" t="s">
        <v>11</v>
      </c>
      <c r="J436" t="s">
        <v>33</v>
      </c>
      <c r="K436" t="s">
        <v>149</v>
      </c>
      <c r="L436" t="s">
        <v>15</v>
      </c>
      <c r="M436" s="5">
        <v>9.99</v>
      </c>
      <c r="N436">
        <v>1</v>
      </c>
    </row>
    <row r="437" spans="1:14" x14ac:dyDescent="0.15">
      <c r="A437" s="2">
        <v>45418</v>
      </c>
      <c r="B437" s="3">
        <f t="shared" si="18"/>
        <v>2024</v>
      </c>
      <c r="C437" t="str">
        <f t="shared" si="19"/>
        <v>2023-2024</v>
      </c>
      <c r="D437" t="s">
        <v>148</v>
      </c>
      <c r="E437" t="s">
        <v>117</v>
      </c>
      <c r="F437" t="str">
        <f t="shared" si="20"/>
        <v>Queensland</v>
      </c>
      <c r="G437" t="s">
        <v>35</v>
      </c>
      <c r="H437">
        <v>4119</v>
      </c>
      <c r="I437" t="s">
        <v>11</v>
      </c>
      <c r="J437" t="s">
        <v>43</v>
      </c>
      <c r="K437" t="s">
        <v>149</v>
      </c>
      <c r="L437" t="s">
        <v>15</v>
      </c>
      <c r="M437" s="5">
        <v>9.99</v>
      </c>
      <c r="N437">
        <v>1</v>
      </c>
    </row>
    <row r="438" spans="1:14" x14ac:dyDescent="0.15">
      <c r="A438" s="2">
        <v>45082</v>
      </c>
      <c r="B438" s="3">
        <f t="shared" si="18"/>
        <v>2023</v>
      </c>
      <c r="C438" t="str">
        <f t="shared" si="19"/>
        <v>2022-2023</v>
      </c>
      <c r="D438" t="s">
        <v>147</v>
      </c>
      <c r="E438" t="s">
        <v>59</v>
      </c>
      <c r="F438" t="str">
        <f t="shared" si="20"/>
        <v>Victoria</v>
      </c>
      <c r="G438" t="s">
        <v>45</v>
      </c>
      <c r="H438">
        <v>3280</v>
      </c>
      <c r="I438" t="s">
        <v>11</v>
      </c>
      <c r="J438" t="s">
        <v>60</v>
      </c>
      <c r="K438" t="s">
        <v>155</v>
      </c>
      <c r="L438" t="s">
        <v>20</v>
      </c>
      <c r="M438" s="5">
        <v>9.99</v>
      </c>
      <c r="N438">
        <v>1</v>
      </c>
    </row>
    <row r="439" spans="1:14" x14ac:dyDescent="0.15">
      <c r="A439" s="2">
        <v>45389</v>
      </c>
      <c r="B439" s="3">
        <f t="shared" si="18"/>
        <v>2024</v>
      </c>
      <c r="C439" t="str">
        <f t="shared" si="19"/>
        <v>2023-2024</v>
      </c>
      <c r="D439" t="s">
        <v>147</v>
      </c>
      <c r="E439" t="s">
        <v>52</v>
      </c>
      <c r="F439" t="str">
        <f t="shared" si="20"/>
        <v>Victoria</v>
      </c>
      <c r="G439" t="s">
        <v>45</v>
      </c>
      <c r="H439">
        <v>3030</v>
      </c>
      <c r="I439" t="s">
        <v>11</v>
      </c>
      <c r="J439" t="s">
        <v>46</v>
      </c>
      <c r="K439" t="s">
        <v>152</v>
      </c>
      <c r="L439" t="s">
        <v>13</v>
      </c>
      <c r="M439" s="5">
        <v>9.99</v>
      </c>
      <c r="N439">
        <v>1</v>
      </c>
    </row>
    <row r="440" spans="1:14" x14ac:dyDescent="0.15">
      <c r="A440" s="2">
        <v>45442</v>
      </c>
      <c r="B440" s="3">
        <f t="shared" si="18"/>
        <v>2024</v>
      </c>
      <c r="C440" t="str">
        <f t="shared" si="19"/>
        <v>2023-2024</v>
      </c>
      <c r="D440" t="s">
        <v>147</v>
      </c>
      <c r="E440" t="s">
        <v>34</v>
      </c>
      <c r="F440" t="str">
        <f t="shared" si="20"/>
        <v>Queensland</v>
      </c>
      <c r="G440" t="s">
        <v>35</v>
      </c>
      <c r="H440">
        <v>4802</v>
      </c>
      <c r="I440" t="s">
        <v>11</v>
      </c>
      <c r="J440" t="s">
        <v>36</v>
      </c>
      <c r="K440" t="s">
        <v>154</v>
      </c>
      <c r="L440" t="s">
        <v>14</v>
      </c>
      <c r="M440" s="5">
        <v>10</v>
      </c>
      <c r="N440">
        <v>1</v>
      </c>
    </row>
    <row r="441" spans="1:14" x14ac:dyDescent="0.15">
      <c r="A441" s="2">
        <v>45001</v>
      </c>
      <c r="B441" s="3">
        <f t="shared" si="18"/>
        <v>2023</v>
      </c>
      <c r="C441" t="str">
        <f t="shared" si="19"/>
        <v>2022-2023</v>
      </c>
      <c r="D441" t="s">
        <v>147</v>
      </c>
      <c r="E441" t="s">
        <v>100</v>
      </c>
      <c r="F441" t="str">
        <f t="shared" si="20"/>
        <v>Western Australia</v>
      </c>
      <c r="G441" t="s">
        <v>48</v>
      </c>
      <c r="H441">
        <v>6021</v>
      </c>
      <c r="I441" t="s">
        <v>11</v>
      </c>
      <c r="J441" t="s">
        <v>49</v>
      </c>
      <c r="K441" t="s">
        <v>150</v>
      </c>
      <c r="L441" t="s">
        <v>18</v>
      </c>
      <c r="M441" s="5">
        <v>10</v>
      </c>
      <c r="N441">
        <v>1</v>
      </c>
    </row>
    <row r="442" spans="1:14" x14ac:dyDescent="0.15">
      <c r="A442" s="2">
        <v>44966</v>
      </c>
      <c r="B442" s="3">
        <f t="shared" si="18"/>
        <v>2023</v>
      </c>
      <c r="C442" t="str">
        <f t="shared" si="19"/>
        <v>2022-2023</v>
      </c>
      <c r="D442" t="s">
        <v>147</v>
      </c>
      <c r="E442" t="s">
        <v>136</v>
      </c>
      <c r="F442" t="str">
        <f t="shared" si="20"/>
        <v>Victoria</v>
      </c>
      <c r="G442" t="s">
        <v>45</v>
      </c>
      <c r="H442">
        <v>3175</v>
      </c>
      <c r="I442" t="s">
        <v>11</v>
      </c>
      <c r="J442" t="s">
        <v>63</v>
      </c>
      <c r="K442" t="s">
        <v>153</v>
      </c>
      <c r="L442" t="s">
        <v>16</v>
      </c>
      <c r="M442" s="5">
        <v>10</v>
      </c>
      <c r="N442">
        <v>1</v>
      </c>
    </row>
    <row r="443" spans="1:14" x14ac:dyDescent="0.15">
      <c r="A443" s="2">
        <v>45026</v>
      </c>
      <c r="B443" s="3">
        <f t="shared" si="18"/>
        <v>2023</v>
      </c>
      <c r="C443" t="str">
        <f t="shared" si="19"/>
        <v>2022-2023</v>
      </c>
      <c r="D443" t="s">
        <v>147</v>
      </c>
      <c r="E443" t="s">
        <v>129</v>
      </c>
      <c r="F443" t="str">
        <f t="shared" si="20"/>
        <v>Tasmania</v>
      </c>
      <c r="G443" t="s">
        <v>70</v>
      </c>
      <c r="H443">
        <v>7010</v>
      </c>
      <c r="I443" t="s">
        <v>11</v>
      </c>
      <c r="J443" t="s">
        <v>71</v>
      </c>
      <c r="K443" t="s">
        <v>154</v>
      </c>
      <c r="L443" t="s">
        <v>14</v>
      </c>
      <c r="M443" s="5">
        <v>10</v>
      </c>
      <c r="N443">
        <v>1</v>
      </c>
    </row>
    <row r="444" spans="1:14" x14ac:dyDescent="0.15">
      <c r="A444" s="2">
        <v>45273</v>
      </c>
      <c r="B444" s="3">
        <f t="shared" si="18"/>
        <v>2024</v>
      </c>
      <c r="C444" t="str">
        <f t="shared" si="19"/>
        <v>2023-2024</v>
      </c>
      <c r="D444" t="s">
        <v>147</v>
      </c>
      <c r="E444" t="s">
        <v>128</v>
      </c>
      <c r="F444" t="str">
        <f t="shared" si="20"/>
        <v>Western Australia</v>
      </c>
      <c r="G444" t="s">
        <v>48</v>
      </c>
      <c r="H444">
        <v>6027</v>
      </c>
      <c r="I444" t="s">
        <v>11</v>
      </c>
      <c r="J444" t="s">
        <v>49</v>
      </c>
      <c r="K444" t="s">
        <v>154</v>
      </c>
      <c r="L444" t="s">
        <v>14</v>
      </c>
      <c r="M444" s="5">
        <v>10</v>
      </c>
      <c r="N444">
        <v>1</v>
      </c>
    </row>
    <row r="445" spans="1:14" x14ac:dyDescent="0.15">
      <c r="A445" s="2">
        <v>44989</v>
      </c>
      <c r="B445" s="3">
        <f t="shared" si="18"/>
        <v>2023</v>
      </c>
      <c r="C445" t="str">
        <f t="shared" si="19"/>
        <v>2022-2023</v>
      </c>
      <c r="D445" t="s">
        <v>147</v>
      </c>
      <c r="E445" t="s">
        <v>26</v>
      </c>
      <c r="F445" t="str">
        <f t="shared" si="20"/>
        <v>New South Wales</v>
      </c>
      <c r="G445" t="s">
        <v>10</v>
      </c>
      <c r="H445">
        <v>2141</v>
      </c>
      <c r="I445" t="s">
        <v>11</v>
      </c>
      <c r="J445" t="s">
        <v>27</v>
      </c>
      <c r="K445" t="s">
        <v>154</v>
      </c>
      <c r="L445" t="s">
        <v>14</v>
      </c>
      <c r="M445" s="5">
        <v>10</v>
      </c>
      <c r="N445">
        <v>1</v>
      </c>
    </row>
    <row r="446" spans="1:14" x14ac:dyDescent="0.15">
      <c r="A446" s="2">
        <v>45406</v>
      </c>
      <c r="B446" s="3">
        <f t="shared" si="18"/>
        <v>2024</v>
      </c>
      <c r="C446" t="str">
        <f t="shared" si="19"/>
        <v>2023-2024</v>
      </c>
      <c r="D446" t="s">
        <v>147</v>
      </c>
      <c r="E446" t="s">
        <v>105</v>
      </c>
      <c r="F446" t="str">
        <f t="shared" si="20"/>
        <v>Victoria</v>
      </c>
      <c r="G446" t="s">
        <v>45</v>
      </c>
      <c r="H446">
        <v>3500</v>
      </c>
      <c r="I446" t="s">
        <v>11</v>
      </c>
      <c r="J446" t="s">
        <v>60</v>
      </c>
      <c r="K446" t="s">
        <v>154</v>
      </c>
      <c r="L446" t="s">
        <v>14</v>
      </c>
      <c r="M446" s="5">
        <v>10</v>
      </c>
      <c r="N446">
        <v>1</v>
      </c>
    </row>
    <row r="447" spans="1:14" x14ac:dyDescent="0.15">
      <c r="A447" s="2">
        <v>45262</v>
      </c>
      <c r="B447" s="3">
        <f t="shared" si="18"/>
        <v>2024</v>
      </c>
      <c r="C447" t="str">
        <f t="shared" si="19"/>
        <v>2023-2024</v>
      </c>
      <c r="D447" t="s">
        <v>147</v>
      </c>
      <c r="E447" t="s">
        <v>31</v>
      </c>
      <c r="F447" t="str">
        <f t="shared" si="20"/>
        <v>South Australia</v>
      </c>
      <c r="G447" t="s">
        <v>32</v>
      </c>
      <c r="H447">
        <v>5168</v>
      </c>
      <c r="I447" t="s">
        <v>11</v>
      </c>
      <c r="J447" t="s">
        <v>33</v>
      </c>
      <c r="K447" t="s">
        <v>154</v>
      </c>
      <c r="L447" t="s">
        <v>14</v>
      </c>
      <c r="M447" s="5">
        <v>10</v>
      </c>
      <c r="N447">
        <v>1</v>
      </c>
    </row>
    <row r="448" spans="1:14" x14ac:dyDescent="0.15">
      <c r="A448" s="2">
        <v>44944</v>
      </c>
      <c r="B448" s="3">
        <f t="shared" si="18"/>
        <v>2023</v>
      </c>
      <c r="C448" t="str">
        <f t="shared" si="19"/>
        <v>2022-2023</v>
      </c>
      <c r="D448" t="s">
        <v>148</v>
      </c>
      <c r="E448" t="s">
        <v>65</v>
      </c>
      <c r="F448" t="str">
        <f t="shared" si="20"/>
        <v>New South Wales</v>
      </c>
      <c r="G448" t="s">
        <v>10</v>
      </c>
      <c r="H448">
        <v>2541</v>
      </c>
      <c r="I448" t="s">
        <v>11</v>
      </c>
      <c r="J448" t="s">
        <v>58</v>
      </c>
      <c r="K448" t="s">
        <v>19</v>
      </c>
      <c r="L448" t="s">
        <v>23</v>
      </c>
      <c r="M448" s="5">
        <v>10</v>
      </c>
      <c r="N448">
        <v>1</v>
      </c>
    </row>
    <row r="449" spans="1:14" x14ac:dyDescent="0.15">
      <c r="A449" s="2">
        <v>45029</v>
      </c>
      <c r="B449" s="3">
        <f t="shared" si="18"/>
        <v>2023</v>
      </c>
      <c r="C449" t="str">
        <f t="shared" si="19"/>
        <v>2022-2023</v>
      </c>
      <c r="D449" t="s">
        <v>147</v>
      </c>
      <c r="E449" t="s">
        <v>90</v>
      </c>
      <c r="F449" t="str">
        <f t="shared" si="20"/>
        <v>Victoria</v>
      </c>
      <c r="G449" t="s">
        <v>45</v>
      </c>
      <c r="H449">
        <v>3179</v>
      </c>
      <c r="I449" t="s">
        <v>11</v>
      </c>
      <c r="J449" t="s">
        <v>63</v>
      </c>
      <c r="K449" t="s">
        <v>149</v>
      </c>
      <c r="L449" t="s">
        <v>15</v>
      </c>
      <c r="M449" s="5">
        <v>10</v>
      </c>
      <c r="N449">
        <v>1</v>
      </c>
    </row>
    <row r="450" spans="1:14" x14ac:dyDescent="0.15">
      <c r="A450" s="2">
        <v>45515</v>
      </c>
      <c r="B450" s="3">
        <f t="shared" ref="B450:B513" si="21">IF(MONTH(A450)&gt;=7,YEAR(A450)+1,YEAR(A450))</f>
        <v>2025</v>
      </c>
      <c r="C450" t="str">
        <f t="shared" ref="C450:C513" si="22">IF(MONTH(A450) &gt;= 7, YEAR(A450) &amp; "-" &amp; YEAR(A450) + 1, YEAR(A450) - 1 &amp; "-" &amp; YEAR(A450))</f>
        <v>2024-2025</v>
      </c>
      <c r="D450" t="s">
        <v>147</v>
      </c>
      <c r="E450" t="s">
        <v>81</v>
      </c>
      <c r="F450" t="str">
        <f t="shared" ref="F450:F513" si="23">IF(G450="WA","Western Australia",
IF(G450="NSW","New South Wales",
IF(G450="QLD","Queensland",
IF(G450="VIC","Victoria",
IF(G450="TAS","Tasmania",
IF(G450="SA","South Australia",
IF(G450="NT","Northern Territory",
IF(G450="ACT","Australian Capital Territory",G450))))))))</f>
        <v>New South Wales</v>
      </c>
      <c r="G450" t="s">
        <v>10</v>
      </c>
      <c r="H450">
        <v>2485</v>
      </c>
      <c r="I450" t="s">
        <v>11</v>
      </c>
      <c r="J450" t="s">
        <v>68</v>
      </c>
      <c r="K450" t="s">
        <v>150</v>
      </c>
      <c r="L450" t="s">
        <v>18</v>
      </c>
      <c r="M450" s="5">
        <v>10</v>
      </c>
      <c r="N450">
        <v>1</v>
      </c>
    </row>
    <row r="451" spans="1:14" x14ac:dyDescent="0.15">
      <c r="A451" s="2">
        <v>45481</v>
      </c>
      <c r="B451" s="3">
        <f t="shared" si="21"/>
        <v>2025</v>
      </c>
      <c r="C451" t="str">
        <f t="shared" si="22"/>
        <v>2024-2025</v>
      </c>
      <c r="D451" t="s">
        <v>148</v>
      </c>
      <c r="E451" t="s">
        <v>113</v>
      </c>
      <c r="F451" t="str">
        <f t="shared" si="23"/>
        <v>Queensland</v>
      </c>
      <c r="G451" t="s">
        <v>35</v>
      </c>
      <c r="H451">
        <v>4215</v>
      </c>
      <c r="I451" t="s">
        <v>11</v>
      </c>
      <c r="J451" t="s">
        <v>104</v>
      </c>
      <c r="K451" t="s">
        <v>154</v>
      </c>
      <c r="L451" t="s">
        <v>14</v>
      </c>
      <c r="M451" s="5">
        <v>10.050000000000001</v>
      </c>
      <c r="N451">
        <v>1</v>
      </c>
    </row>
    <row r="452" spans="1:14" x14ac:dyDescent="0.15">
      <c r="A452" s="2">
        <v>45161</v>
      </c>
      <c r="B452" s="3">
        <f t="shared" si="21"/>
        <v>2024</v>
      </c>
      <c r="C452" t="str">
        <f t="shared" si="22"/>
        <v>2023-2024</v>
      </c>
      <c r="D452" t="s">
        <v>147</v>
      </c>
      <c r="E452" t="s">
        <v>41</v>
      </c>
      <c r="F452" t="str">
        <f t="shared" si="23"/>
        <v>New South Wales</v>
      </c>
      <c r="G452" t="s">
        <v>10</v>
      </c>
      <c r="H452">
        <v>2830</v>
      </c>
      <c r="I452" t="s">
        <v>11</v>
      </c>
      <c r="J452" t="s">
        <v>25</v>
      </c>
      <c r="K452" t="s">
        <v>154</v>
      </c>
      <c r="L452" t="s">
        <v>14</v>
      </c>
      <c r="M452" s="5">
        <v>10.09</v>
      </c>
      <c r="N452">
        <v>1</v>
      </c>
    </row>
    <row r="453" spans="1:14" x14ac:dyDescent="0.15">
      <c r="A453" s="2">
        <v>45098</v>
      </c>
      <c r="B453" s="3">
        <f t="shared" si="21"/>
        <v>2023</v>
      </c>
      <c r="C453" t="str">
        <f t="shared" si="22"/>
        <v>2022-2023</v>
      </c>
      <c r="D453" t="s">
        <v>147</v>
      </c>
      <c r="E453" t="s">
        <v>138</v>
      </c>
      <c r="F453" t="str">
        <f t="shared" si="23"/>
        <v>Queensland</v>
      </c>
      <c r="G453" t="s">
        <v>35</v>
      </c>
      <c r="H453">
        <v>4558</v>
      </c>
      <c r="I453" t="s">
        <v>11</v>
      </c>
      <c r="J453" t="s">
        <v>120</v>
      </c>
      <c r="K453" t="s">
        <v>154</v>
      </c>
      <c r="L453" t="s">
        <v>14</v>
      </c>
      <c r="M453" s="5">
        <v>10.25</v>
      </c>
      <c r="N453">
        <v>1</v>
      </c>
    </row>
    <row r="454" spans="1:14" x14ac:dyDescent="0.15">
      <c r="A454" s="2">
        <v>45013</v>
      </c>
      <c r="B454" s="3">
        <f t="shared" si="21"/>
        <v>2023</v>
      </c>
      <c r="C454" t="str">
        <f t="shared" si="22"/>
        <v>2022-2023</v>
      </c>
      <c r="D454" t="s">
        <v>147</v>
      </c>
      <c r="E454" t="s">
        <v>106</v>
      </c>
      <c r="F454" t="str">
        <f t="shared" si="23"/>
        <v>Victoria</v>
      </c>
      <c r="G454" t="s">
        <v>45</v>
      </c>
      <c r="H454">
        <v>3915</v>
      </c>
      <c r="I454" t="s">
        <v>11</v>
      </c>
      <c r="J454" t="s">
        <v>55</v>
      </c>
      <c r="K454" t="s">
        <v>19</v>
      </c>
      <c r="L454" t="s">
        <v>23</v>
      </c>
      <c r="M454" s="5">
        <v>10.5</v>
      </c>
      <c r="N454">
        <v>1</v>
      </c>
    </row>
    <row r="455" spans="1:14" x14ac:dyDescent="0.15">
      <c r="A455" s="2">
        <v>45438</v>
      </c>
      <c r="B455" s="3">
        <f t="shared" si="21"/>
        <v>2024</v>
      </c>
      <c r="C455" t="str">
        <f t="shared" si="22"/>
        <v>2023-2024</v>
      </c>
      <c r="D455" t="s">
        <v>147</v>
      </c>
      <c r="E455" t="s">
        <v>65</v>
      </c>
      <c r="F455" t="str">
        <f t="shared" si="23"/>
        <v>New South Wales</v>
      </c>
      <c r="G455" t="s">
        <v>10</v>
      </c>
      <c r="H455">
        <v>2541</v>
      </c>
      <c r="I455" t="s">
        <v>11</v>
      </c>
      <c r="J455" t="s">
        <v>58</v>
      </c>
      <c r="K455" t="s">
        <v>152</v>
      </c>
      <c r="L455" t="s">
        <v>13</v>
      </c>
      <c r="M455" s="5">
        <v>10.5</v>
      </c>
      <c r="N455">
        <v>1</v>
      </c>
    </row>
    <row r="456" spans="1:14" x14ac:dyDescent="0.15">
      <c r="A456" s="2">
        <v>45202</v>
      </c>
      <c r="B456" s="3">
        <f t="shared" si="21"/>
        <v>2024</v>
      </c>
      <c r="C456" t="str">
        <f t="shared" si="22"/>
        <v>2023-2024</v>
      </c>
      <c r="D456" t="s">
        <v>147</v>
      </c>
      <c r="E456" t="s">
        <v>109</v>
      </c>
      <c r="F456" t="str">
        <f t="shared" si="23"/>
        <v>New South Wales</v>
      </c>
      <c r="G456" t="s">
        <v>10</v>
      </c>
      <c r="H456">
        <v>2480</v>
      </c>
      <c r="I456" t="s">
        <v>11</v>
      </c>
      <c r="J456" t="s">
        <v>68</v>
      </c>
      <c r="K456" t="s">
        <v>149</v>
      </c>
      <c r="L456" t="s">
        <v>15</v>
      </c>
      <c r="M456" s="5">
        <v>10.65</v>
      </c>
      <c r="N456">
        <v>1</v>
      </c>
    </row>
    <row r="457" spans="1:14" x14ac:dyDescent="0.15">
      <c r="A457" s="2">
        <v>45285</v>
      </c>
      <c r="B457" s="3">
        <f t="shared" si="21"/>
        <v>2024</v>
      </c>
      <c r="C457" t="str">
        <f t="shared" si="22"/>
        <v>2023-2024</v>
      </c>
      <c r="D457" t="s">
        <v>147</v>
      </c>
      <c r="E457" t="s">
        <v>89</v>
      </c>
      <c r="F457" t="str">
        <f t="shared" si="23"/>
        <v>Queensland</v>
      </c>
      <c r="G457" t="s">
        <v>35</v>
      </c>
      <c r="H457">
        <v>4655</v>
      </c>
      <c r="I457" t="s">
        <v>11</v>
      </c>
      <c r="J457" t="s">
        <v>51</v>
      </c>
      <c r="K457" t="s">
        <v>150</v>
      </c>
      <c r="L457" t="s">
        <v>18</v>
      </c>
      <c r="M457" s="5">
        <v>10.7</v>
      </c>
      <c r="N457">
        <v>1</v>
      </c>
    </row>
    <row r="458" spans="1:14" x14ac:dyDescent="0.15">
      <c r="A458" s="2">
        <v>45352</v>
      </c>
      <c r="B458" s="3">
        <f t="shared" si="21"/>
        <v>2024</v>
      </c>
      <c r="C458" t="str">
        <f t="shared" si="22"/>
        <v>2023-2024</v>
      </c>
      <c r="D458" t="s">
        <v>148</v>
      </c>
      <c r="E458" t="s">
        <v>24</v>
      </c>
      <c r="F458" t="str">
        <f t="shared" si="23"/>
        <v>New South Wales</v>
      </c>
      <c r="G458" t="s">
        <v>10</v>
      </c>
      <c r="H458">
        <v>2795</v>
      </c>
      <c r="I458" t="s">
        <v>11</v>
      </c>
      <c r="J458" t="s">
        <v>25</v>
      </c>
      <c r="K458" t="s">
        <v>155</v>
      </c>
      <c r="L458" t="s">
        <v>20</v>
      </c>
      <c r="M458" s="5">
        <v>10.78</v>
      </c>
      <c r="N458">
        <v>1</v>
      </c>
    </row>
    <row r="459" spans="1:14" x14ac:dyDescent="0.15">
      <c r="A459" s="2">
        <v>44942</v>
      </c>
      <c r="B459" s="3">
        <f t="shared" si="21"/>
        <v>2023</v>
      </c>
      <c r="C459" t="str">
        <f t="shared" si="22"/>
        <v>2022-2023</v>
      </c>
      <c r="D459" t="s">
        <v>148</v>
      </c>
      <c r="E459" t="s">
        <v>109</v>
      </c>
      <c r="F459" t="str">
        <f t="shared" si="23"/>
        <v>New South Wales</v>
      </c>
      <c r="G459" t="s">
        <v>10</v>
      </c>
      <c r="H459">
        <v>2480</v>
      </c>
      <c r="I459" t="s">
        <v>11</v>
      </c>
      <c r="J459" t="s">
        <v>68</v>
      </c>
      <c r="K459" t="s">
        <v>154</v>
      </c>
      <c r="L459" t="s">
        <v>14</v>
      </c>
      <c r="M459" s="5">
        <v>10.8</v>
      </c>
      <c r="N459">
        <v>1</v>
      </c>
    </row>
    <row r="460" spans="1:14" x14ac:dyDescent="0.15">
      <c r="A460" s="2">
        <v>45084</v>
      </c>
      <c r="B460" s="3">
        <f t="shared" si="21"/>
        <v>2023</v>
      </c>
      <c r="C460" t="str">
        <f t="shared" si="22"/>
        <v>2022-2023</v>
      </c>
      <c r="D460" t="s">
        <v>147</v>
      </c>
      <c r="E460" t="s">
        <v>65</v>
      </c>
      <c r="F460" t="str">
        <f t="shared" si="23"/>
        <v>New South Wales</v>
      </c>
      <c r="G460" t="s">
        <v>10</v>
      </c>
      <c r="H460">
        <v>2541</v>
      </c>
      <c r="I460" t="s">
        <v>11</v>
      </c>
      <c r="J460" t="s">
        <v>58</v>
      </c>
      <c r="K460" t="s">
        <v>154</v>
      </c>
      <c r="L460" t="s">
        <v>14</v>
      </c>
      <c r="M460" s="5">
        <v>10.9</v>
      </c>
      <c r="N460">
        <v>1</v>
      </c>
    </row>
    <row r="461" spans="1:14" x14ac:dyDescent="0.15">
      <c r="A461" s="2">
        <v>45325</v>
      </c>
      <c r="B461" s="3">
        <f t="shared" si="21"/>
        <v>2024</v>
      </c>
      <c r="C461" t="str">
        <f t="shared" si="22"/>
        <v>2023-2024</v>
      </c>
      <c r="D461" t="s">
        <v>147</v>
      </c>
      <c r="E461" t="s">
        <v>86</v>
      </c>
      <c r="F461" t="str">
        <f t="shared" si="23"/>
        <v>New South Wales</v>
      </c>
      <c r="G461" t="s">
        <v>10</v>
      </c>
      <c r="H461">
        <v>2064</v>
      </c>
      <c r="I461" t="s">
        <v>11</v>
      </c>
      <c r="J461" t="s">
        <v>12</v>
      </c>
      <c r="K461" t="s">
        <v>152</v>
      </c>
      <c r="L461" t="s">
        <v>13</v>
      </c>
      <c r="M461" s="5">
        <v>10.98</v>
      </c>
      <c r="N461">
        <v>1</v>
      </c>
    </row>
    <row r="462" spans="1:14" x14ac:dyDescent="0.15">
      <c r="A462" s="2">
        <v>45272</v>
      </c>
      <c r="B462" s="3">
        <f t="shared" si="21"/>
        <v>2024</v>
      </c>
      <c r="C462" t="str">
        <f t="shared" si="22"/>
        <v>2023-2024</v>
      </c>
      <c r="D462" t="s">
        <v>148</v>
      </c>
      <c r="E462" t="s">
        <v>116</v>
      </c>
      <c r="F462" t="str">
        <f t="shared" si="23"/>
        <v>Western Australia</v>
      </c>
      <c r="G462" t="s">
        <v>48</v>
      </c>
      <c r="H462">
        <v>6725</v>
      </c>
      <c r="I462" t="s">
        <v>11</v>
      </c>
      <c r="J462" t="s">
        <v>77</v>
      </c>
      <c r="K462" t="s">
        <v>150</v>
      </c>
      <c r="L462" t="s">
        <v>18</v>
      </c>
      <c r="M462" s="5">
        <v>10.98</v>
      </c>
      <c r="N462">
        <v>1</v>
      </c>
    </row>
    <row r="463" spans="1:14" x14ac:dyDescent="0.15">
      <c r="A463" s="2">
        <v>45299</v>
      </c>
      <c r="B463" s="3">
        <f t="shared" si="21"/>
        <v>2024</v>
      </c>
      <c r="C463" t="str">
        <f t="shared" si="22"/>
        <v>2023-2024</v>
      </c>
      <c r="D463" t="s">
        <v>147</v>
      </c>
      <c r="E463" t="s">
        <v>87</v>
      </c>
      <c r="F463" t="str">
        <f t="shared" si="23"/>
        <v>New South Wales</v>
      </c>
      <c r="G463" t="s">
        <v>10</v>
      </c>
      <c r="H463">
        <v>2790</v>
      </c>
      <c r="I463" t="s">
        <v>11</v>
      </c>
      <c r="J463" t="s">
        <v>25</v>
      </c>
      <c r="K463" t="s">
        <v>19</v>
      </c>
      <c r="L463" t="s">
        <v>23</v>
      </c>
      <c r="M463" s="5">
        <v>10.98</v>
      </c>
      <c r="N463">
        <v>1</v>
      </c>
    </row>
    <row r="464" spans="1:14" x14ac:dyDescent="0.15">
      <c r="A464" s="2">
        <v>45405</v>
      </c>
      <c r="B464" s="3">
        <f t="shared" si="21"/>
        <v>2024</v>
      </c>
      <c r="C464" t="str">
        <f t="shared" si="22"/>
        <v>2023-2024</v>
      </c>
      <c r="D464" t="s">
        <v>148</v>
      </c>
      <c r="E464" t="s">
        <v>37</v>
      </c>
      <c r="F464" t="str">
        <f t="shared" si="23"/>
        <v>South Australia</v>
      </c>
      <c r="G464" t="s">
        <v>32</v>
      </c>
      <c r="H464">
        <v>5607</v>
      </c>
      <c r="I464" t="s">
        <v>11</v>
      </c>
      <c r="J464" t="s">
        <v>38</v>
      </c>
      <c r="K464" t="s">
        <v>155</v>
      </c>
      <c r="L464" t="s">
        <v>20</v>
      </c>
      <c r="M464" s="5">
        <v>10.98</v>
      </c>
      <c r="N464">
        <v>1</v>
      </c>
    </row>
    <row r="465" spans="1:14" x14ac:dyDescent="0.15">
      <c r="A465" s="2">
        <v>45104</v>
      </c>
      <c r="B465" s="3">
        <f t="shared" si="21"/>
        <v>2023</v>
      </c>
      <c r="C465" t="str">
        <f t="shared" si="22"/>
        <v>2022-2023</v>
      </c>
      <c r="D465" t="s">
        <v>147</v>
      </c>
      <c r="E465" t="s">
        <v>121</v>
      </c>
      <c r="F465" t="str">
        <f t="shared" si="23"/>
        <v>Queensland</v>
      </c>
      <c r="G465" t="s">
        <v>35</v>
      </c>
      <c r="H465">
        <v>4700</v>
      </c>
      <c r="I465" t="s">
        <v>11</v>
      </c>
      <c r="J465" t="s">
        <v>51</v>
      </c>
      <c r="K465" t="s">
        <v>149</v>
      </c>
      <c r="L465" t="s">
        <v>15</v>
      </c>
      <c r="M465" s="5">
        <v>10.98</v>
      </c>
      <c r="N465">
        <v>1</v>
      </c>
    </row>
    <row r="466" spans="1:14" x14ac:dyDescent="0.15">
      <c r="A466" s="2">
        <v>45629</v>
      </c>
      <c r="B466" s="3">
        <f t="shared" si="21"/>
        <v>2025</v>
      </c>
      <c r="C466" t="str">
        <f t="shared" si="22"/>
        <v>2024-2025</v>
      </c>
      <c r="D466" t="s">
        <v>148</v>
      </c>
      <c r="E466" t="s">
        <v>9</v>
      </c>
      <c r="F466" t="str">
        <f t="shared" si="23"/>
        <v>New South Wales</v>
      </c>
      <c r="G466" t="s">
        <v>10</v>
      </c>
      <c r="H466">
        <v>2067</v>
      </c>
      <c r="I466" t="s">
        <v>11</v>
      </c>
      <c r="J466" t="s">
        <v>12</v>
      </c>
      <c r="K466" t="s">
        <v>149</v>
      </c>
      <c r="L466" t="s">
        <v>15</v>
      </c>
      <c r="M466" s="5">
        <v>10.99</v>
      </c>
      <c r="N466">
        <v>1</v>
      </c>
    </row>
    <row r="467" spans="1:14" x14ac:dyDescent="0.15">
      <c r="A467" s="2">
        <v>44968</v>
      </c>
      <c r="B467" s="3">
        <f t="shared" si="21"/>
        <v>2023</v>
      </c>
      <c r="C467" t="str">
        <f t="shared" si="22"/>
        <v>2022-2023</v>
      </c>
      <c r="D467" t="s">
        <v>147</v>
      </c>
      <c r="E467" t="s">
        <v>131</v>
      </c>
      <c r="F467" t="str">
        <f t="shared" si="23"/>
        <v>Western Australia</v>
      </c>
      <c r="G467" t="s">
        <v>48</v>
      </c>
      <c r="H467">
        <v>6530</v>
      </c>
      <c r="I467" t="s">
        <v>11</v>
      </c>
      <c r="J467" t="s">
        <v>77</v>
      </c>
      <c r="K467" t="s">
        <v>151</v>
      </c>
      <c r="L467" t="s">
        <v>21</v>
      </c>
      <c r="M467" s="5">
        <v>10.99</v>
      </c>
      <c r="N467">
        <v>1</v>
      </c>
    </row>
    <row r="468" spans="1:14" x14ac:dyDescent="0.15">
      <c r="A468" s="2">
        <v>45117</v>
      </c>
      <c r="B468" s="3">
        <f t="shared" si="21"/>
        <v>2024</v>
      </c>
      <c r="C468" t="str">
        <f t="shared" si="22"/>
        <v>2023-2024</v>
      </c>
      <c r="D468" t="s">
        <v>147</v>
      </c>
      <c r="E468" t="s">
        <v>86</v>
      </c>
      <c r="F468" t="str">
        <f t="shared" si="23"/>
        <v>New South Wales</v>
      </c>
      <c r="G468" t="s">
        <v>10</v>
      </c>
      <c r="H468">
        <v>2064</v>
      </c>
      <c r="I468" t="s">
        <v>11</v>
      </c>
      <c r="J468" t="s">
        <v>12</v>
      </c>
      <c r="K468" t="s">
        <v>19</v>
      </c>
      <c r="L468" t="s">
        <v>23</v>
      </c>
      <c r="M468" s="5">
        <v>11</v>
      </c>
      <c r="N468">
        <v>1</v>
      </c>
    </row>
    <row r="469" spans="1:14" x14ac:dyDescent="0.15">
      <c r="A469" s="2">
        <v>45046</v>
      </c>
      <c r="B469" s="3">
        <f t="shared" si="21"/>
        <v>2023</v>
      </c>
      <c r="C469" t="str">
        <f t="shared" si="22"/>
        <v>2022-2023</v>
      </c>
      <c r="D469" t="s">
        <v>147</v>
      </c>
      <c r="E469" t="s">
        <v>125</v>
      </c>
      <c r="F469" t="str">
        <f t="shared" si="23"/>
        <v>Victoria</v>
      </c>
      <c r="G469" t="s">
        <v>45</v>
      </c>
      <c r="H469">
        <v>3400</v>
      </c>
      <c r="I469" t="s">
        <v>11</v>
      </c>
      <c r="J469" t="s">
        <v>60</v>
      </c>
      <c r="K469" t="s">
        <v>154</v>
      </c>
      <c r="L469" t="s">
        <v>14</v>
      </c>
      <c r="M469" s="5">
        <v>11</v>
      </c>
      <c r="N469">
        <v>1</v>
      </c>
    </row>
    <row r="470" spans="1:14" x14ac:dyDescent="0.15">
      <c r="A470" s="2">
        <v>45316</v>
      </c>
      <c r="B470" s="3">
        <f t="shared" si="21"/>
        <v>2024</v>
      </c>
      <c r="C470" t="str">
        <f t="shared" si="22"/>
        <v>2023-2024</v>
      </c>
      <c r="D470" t="s">
        <v>148</v>
      </c>
      <c r="E470" t="s">
        <v>141</v>
      </c>
      <c r="F470" t="str">
        <f t="shared" si="23"/>
        <v>Western Australia</v>
      </c>
      <c r="G470" t="s">
        <v>48</v>
      </c>
      <c r="H470">
        <v>6052</v>
      </c>
      <c r="I470" t="s">
        <v>11</v>
      </c>
      <c r="J470" t="s">
        <v>49</v>
      </c>
      <c r="K470" t="s">
        <v>150</v>
      </c>
      <c r="L470" t="s">
        <v>18</v>
      </c>
      <c r="M470" s="5">
        <v>11</v>
      </c>
      <c r="N470">
        <v>1</v>
      </c>
    </row>
    <row r="471" spans="1:14" x14ac:dyDescent="0.15">
      <c r="A471" s="2">
        <v>45374</v>
      </c>
      <c r="B471" s="3">
        <f t="shared" si="21"/>
        <v>2024</v>
      </c>
      <c r="C471" t="str">
        <f t="shared" si="22"/>
        <v>2023-2024</v>
      </c>
      <c r="D471" t="s">
        <v>147</v>
      </c>
      <c r="E471" t="s">
        <v>66</v>
      </c>
      <c r="F471" t="str">
        <f t="shared" si="23"/>
        <v>South Australia</v>
      </c>
      <c r="G471" t="s">
        <v>32</v>
      </c>
      <c r="H471">
        <v>5169</v>
      </c>
      <c r="I471" t="s">
        <v>11</v>
      </c>
      <c r="J471" t="s">
        <v>33</v>
      </c>
      <c r="K471" t="s">
        <v>154</v>
      </c>
      <c r="L471" t="s">
        <v>14</v>
      </c>
      <c r="M471" s="5">
        <v>11</v>
      </c>
      <c r="N471">
        <v>1</v>
      </c>
    </row>
    <row r="472" spans="1:14" x14ac:dyDescent="0.15">
      <c r="A472" s="2">
        <v>45078</v>
      </c>
      <c r="B472" s="3">
        <f t="shared" si="21"/>
        <v>2023</v>
      </c>
      <c r="C472" t="str">
        <f t="shared" si="22"/>
        <v>2022-2023</v>
      </c>
      <c r="D472" t="s">
        <v>147</v>
      </c>
      <c r="E472" t="s">
        <v>132</v>
      </c>
      <c r="F472" t="str">
        <f t="shared" si="23"/>
        <v>New South Wales</v>
      </c>
      <c r="G472" t="s">
        <v>10</v>
      </c>
      <c r="H472">
        <v>2800</v>
      </c>
      <c r="I472" t="s">
        <v>11</v>
      </c>
      <c r="J472" t="s">
        <v>25</v>
      </c>
      <c r="K472" t="s">
        <v>150</v>
      </c>
      <c r="L472" t="s">
        <v>18</v>
      </c>
      <c r="M472" s="5">
        <v>11.000000000000002</v>
      </c>
      <c r="N472">
        <v>1</v>
      </c>
    </row>
    <row r="473" spans="1:14" x14ac:dyDescent="0.15">
      <c r="A473" s="2">
        <v>45581</v>
      </c>
      <c r="B473" s="3">
        <f t="shared" si="21"/>
        <v>2025</v>
      </c>
      <c r="C473" t="str">
        <f t="shared" si="22"/>
        <v>2024-2025</v>
      </c>
      <c r="D473" t="s">
        <v>148</v>
      </c>
      <c r="E473" t="s">
        <v>114</v>
      </c>
      <c r="F473" t="str">
        <f t="shared" si="23"/>
        <v>Victoria</v>
      </c>
      <c r="G473" t="s">
        <v>45</v>
      </c>
      <c r="H473">
        <v>3551</v>
      </c>
      <c r="I473" t="s">
        <v>11</v>
      </c>
      <c r="J473" t="s">
        <v>60</v>
      </c>
      <c r="K473" t="s">
        <v>154</v>
      </c>
      <c r="L473" t="s">
        <v>14</v>
      </c>
      <c r="M473" s="5">
        <v>11.32</v>
      </c>
      <c r="N473">
        <v>1</v>
      </c>
    </row>
    <row r="474" spans="1:14" x14ac:dyDescent="0.15">
      <c r="A474" s="2">
        <v>45284</v>
      </c>
      <c r="B474" s="3">
        <f t="shared" si="21"/>
        <v>2024</v>
      </c>
      <c r="C474" t="str">
        <f t="shared" si="22"/>
        <v>2023-2024</v>
      </c>
      <c r="D474" t="s">
        <v>147</v>
      </c>
      <c r="E474" t="s">
        <v>140</v>
      </c>
      <c r="F474" t="str">
        <f t="shared" si="23"/>
        <v>Tasmania</v>
      </c>
      <c r="G474" t="s">
        <v>70</v>
      </c>
      <c r="H474">
        <v>7320</v>
      </c>
      <c r="I474" t="s">
        <v>11</v>
      </c>
      <c r="J474" t="s">
        <v>71</v>
      </c>
      <c r="K474" t="s">
        <v>154</v>
      </c>
      <c r="L474" t="s">
        <v>14</v>
      </c>
      <c r="M474" s="5">
        <v>11.5</v>
      </c>
      <c r="N474">
        <v>1</v>
      </c>
    </row>
    <row r="475" spans="1:14" x14ac:dyDescent="0.15">
      <c r="A475" s="2">
        <v>45502</v>
      </c>
      <c r="B475" s="3">
        <f t="shared" si="21"/>
        <v>2025</v>
      </c>
      <c r="C475" t="str">
        <f t="shared" si="22"/>
        <v>2024-2025</v>
      </c>
      <c r="D475" t="s">
        <v>147</v>
      </c>
      <c r="E475" t="s">
        <v>90</v>
      </c>
      <c r="F475" t="str">
        <f t="shared" si="23"/>
        <v>Victoria</v>
      </c>
      <c r="G475" t="s">
        <v>45</v>
      </c>
      <c r="H475">
        <v>3179</v>
      </c>
      <c r="I475" t="s">
        <v>11</v>
      </c>
      <c r="J475" t="s">
        <v>63</v>
      </c>
      <c r="K475" t="s">
        <v>154</v>
      </c>
      <c r="L475" t="s">
        <v>14</v>
      </c>
      <c r="M475" s="5">
        <v>11.5</v>
      </c>
      <c r="N475">
        <v>1</v>
      </c>
    </row>
    <row r="476" spans="1:14" x14ac:dyDescent="0.15">
      <c r="A476" s="2">
        <v>45134</v>
      </c>
      <c r="B476" s="3">
        <f t="shared" si="21"/>
        <v>2024</v>
      </c>
      <c r="C476" t="str">
        <f t="shared" si="22"/>
        <v>2023-2024</v>
      </c>
      <c r="D476" t="s">
        <v>147</v>
      </c>
      <c r="E476" t="s">
        <v>73</v>
      </c>
      <c r="F476" t="str">
        <f t="shared" si="23"/>
        <v>Victoria</v>
      </c>
      <c r="G476" t="s">
        <v>45</v>
      </c>
      <c r="H476">
        <v>3136</v>
      </c>
      <c r="I476" t="s">
        <v>11</v>
      </c>
      <c r="J476" t="s">
        <v>63</v>
      </c>
      <c r="K476" t="s">
        <v>154</v>
      </c>
      <c r="L476" t="s">
        <v>14</v>
      </c>
      <c r="M476" s="5">
        <v>11.6</v>
      </c>
      <c r="N476">
        <v>1</v>
      </c>
    </row>
    <row r="477" spans="1:14" x14ac:dyDescent="0.15">
      <c r="A477" s="2">
        <v>45611</v>
      </c>
      <c r="B477" s="3">
        <f t="shared" si="21"/>
        <v>2025</v>
      </c>
      <c r="C477" t="str">
        <f t="shared" si="22"/>
        <v>2024-2025</v>
      </c>
      <c r="D477" t="s">
        <v>147</v>
      </c>
      <c r="E477" t="s">
        <v>136</v>
      </c>
      <c r="F477" t="str">
        <f t="shared" si="23"/>
        <v>Victoria</v>
      </c>
      <c r="G477" t="s">
        <v>45</v>
      </c>
      <c r="H477">
        <v>3175</v>
      </c>
      <c r="I477" t="s">
        <v>11</v>
      </c>
      <c r="J477" t="s">
        <v>63</v>
      </c>
      <c r="K477" t="s">
        <v>157</v>
      </c>
      <c r="L477" t="s">
        <v>22</v>
      </c>
      <c r="M477" s="5">
        <v>11.61</v>
      </c>
      <c r="N477">
        <v>1</v>
      </c>
    </row>
    <row r="478" spans="1:14" x14ac:dyDescent="0.15">
      <c r="A478" s="2">
        <v>45254</v>
      </c>
      <c r="B478" s="3">
        <f t="shared" si="21"/>
        <v>2024</v>
      </c>
      <c r="C478" t="str">
        <f t="shared" si="22"/>
        <v>2023-2024</v>
      </c>
      <c r="D478" t="s">
        <v>148</v>
      </c>
      <c r="E478" t="s">
        <v>137</v>
      </c>
      <c r="F478" t="str">
        <f t="shared" si="23"/>
        <v>New South Wales</v>
      </c>
      <c r="G478" t="s">
        <v>10</v>
      </c>
      <c r="H478">
        <v>2031</v>
      </c>
      <c r="I478" t="s">
        <v>11</v>
      </c>
      <c r="J478" t="s">
        <v>12</v>
      </c>
      <c r="K478" t="s">
        <v>149</v>
      </c>
      <c r="L478" t="s">
        <v>15</v>
      </c>
      <c r="M478" s="5">
        <v>11.76</v>
      </c>
      <c r="N478">
        <v>1</v>
      </c>
    </row>
    <row r="479" spans="1:14" x14ac:dyDescent="0.15">
      <c r="A479" s="2">
        <v>45587</v>
      </c>
      <c r="B479" s="3">
        <f t="shared" si="21"/>
        <v>2025</v>
      </c>
      <c r="C479" t="str">
        <f t="shared" si="22"/>
        <v>2024-2025</v>
      </c>
      <c r="D479" t="s">
        <v>148</v>
      </c>
      <c r="E479" t="s">
        <v>9</v>
      </c>
      <c r="F479" t="str">
        <f t="shared" si="23"/>
        <v>New South Wales</v>
      </c>
      <c r="G479" t="s">
        <v>10</v>
      </c>
      <c r="H479">
        <v>2067</v>
      </c>
      <c r="I479" t="s">
        <v>11</v>
      </c>
      <c r="J479" t="s">
        <v>12</v>
      </c>
      <c r="K479" t="s">
        <v>152</v>
      </c>
      <c r="L479" t="s">
        <v>13</v>
      </c>
      <c r="M479" s="5">
        <v>11.92</v>
      </c>
      <c r="N479">
        <v>1</v>
      </c>
    </row>
    <row r="480" spans="1:14" x14ac:dyDescent="0.15">
      <c r="A480" s="2">
        <v>45384</v>
      </c>
      <c r="B480" s="3">
        <f t="shared" si="21"/>
        <v>2024</v>
      </c>
      <c r="C480" t="str">
        <f t="shared" si="22"/>
        <v>2023-2024</v>
      </c>
      <c r="D480" t="s">
        <v>148</v>
      </c>
      <c r="E480" t="s">
        <v>79</v>
      </c>
      <c r="F480" t="str">
        <f t="shared" si="23"/>
        <v>Australian Capital Territory</v>
      </c>
      <c r="G480" t="s">
        <v>80</v>
      </c>
      <c r="H480">
        <v>2617</v>
      </c>
      <c r="I480" t="s">
        <v>11</v>
      </c>
      <c r="J480" t="s">
        <v>58</v>
      </c>
      <c r="K480" t="s">
        <v>154</v>
      </c>
      <c r="L480" t="s">
        <v>14</v>
      </c>
      <c r="M480" s="5">
        <v>11.96</v>
      </c>
      <c r="N480">
        <v>1</v>
      </c>
    </row>
    <row r="481" spans="1:14" x14ac:dyDescent="0.15">
      <c r="A481" s="2">
        <v>45440</v>
      </c>
      <c r="B481" s="3">
        <f t="shared" si="21"/>
        <v>2024</v>
      </c>
      <c r="C481" t="str">
        <f t="shared" si="22"/>
        <v>2023-2024</v>
      </c>
      <c r="D481" t="s">
        <v>147</v>
      </c>
      <c r="E481" t="s">
        <v>143</v>
      </c>
      <c r="F481" t="str">
        <f t="shared" si="23"/>
        <v>New South Wales</v>
      </c>
      <c r="G481" t="s">
        <v>10</v>
      </c>
      <c r="H481">
        <v>2154</v>
      </c>
      <c r="I481" t="s">
        <v>11</v>
      </c>
      <c r="J481" t="s">
        <v>27</v>
      </c>
      <c r="K481" t="s">
        <v>154</v>
      </c>
      <c r="L481" t="s">
        <v>14</v>
      </c>
      <c r="M481" s="5">
        <v>11.96</v>
      </c>
      <c r="N481">
        <v>1</v>
      </c>
    </row>
    <row r="482" spans="1:14" x14ac:dyDescent="0.15">
      <c r="A482" s="2">
        <v>44987</v>
      </c>
      <c r="B482" s="3">
        <f t="shared" si="21"/>
        <v>2023</v>
      </c>
      <c r="C482" t="str">
        <f t="shared" si="22"/>
        <v>2022-2023</v>
      </c>
      <c r="D482" t="s">
        <v>148</v>
      </c>
      <c r="E482" t="s">
        <v>103</v>
      </c>
      <c r="F482" t="str">
        <f t="shared" si="23"/>
        <v>Queensland</v>
      </c>
      <c r="G482" t="s">
        <v>35</v>
      </c>
      <c r="H482">
        <v>4509</v>
      </c>
      <c r="I482" t="s">
        <v>11</v>
      </c>
      <c r="J482" t="s">
        <v>104</v>
      </c>
      <c r="K482" t="s">
        <v>155</v>
      </c>
      <c r="L482" t="s">
        <v>20</v>
      </c>
      <c r="M482" s="5">
        <v>11.96</v>
      </c>
      <c r="N482">
        <v>1</v>
      </c>
    </row>
    <row r="483" spans="1:14" x14ac:dyDescent="0.15">
      <c r="A483" s="2">
        <v>45283</v>
      </c>
      <c r="B483" s="3">
        <f t="shared" si="21"/>
        <v>2024</v>
      </c>
      <c r="C483" t="str">
        <f t="shared" si="22"/>
        <v>2023-2024</v>
      </c>
      <c r="D483" t="s">
        <v>148</v>
      </c>
      <c r="E483" t="s">
        <v>37</v>
      </c>
      <c r="F483" t="str">
        <f t="shared" si="23"/>
        <v>South Australia</v>
      </c>
      <c r="G483" t="s">
        <v>32</v>
      </c>
      <c r="H483">
        <v>5607</v>
      </c>
      <c r="I483" t="s">
        <v>11</v>
      </c>
      <c r="J483" t="s">
        <v>38</v>
      </c>
      <c r="K483" t="s">
        <v>156</v>
      </c>
      <c r="L483" t="s">
        <v>17</v>
      </c>
      <c r="M483" s="5">
        <v>11.96</v>
      </c>
      <c r="N483">
        <v>1</v>
      </c>
    </row>
    <row r="484" spans="1:14" x14ac:dyDescent="0.15">
      <c r="A484" s="2">
        <v>44973</v>
      </c>
      <c r="B484" s="3">
        <f t="shared" si="21"/>
        <v>2023</v>
      </c>
      <c r="C484" t="str">
        <f t="shared" si="22"/>
        <v>2022-2023</v>
      </c>
      <c r="D484" t="s">
        <v>147</v>
      </c>
      <c r="E484" t="s">
        <v>96</v>
      </c>
      <c r="F484" t="str">
        <f t="shared" si="23"/>
        <v>Western Australia</v>
      </c>
      <c r="G484" t="s">
        <v>48</v>
      </c>
      <c r="H484">
        <v>6330</v>
      </c>
      <c r="I484" t="s">
        <v>11</v>
      </c>
      <c r="J484" t="s">
        <v>94</v>
      </c>
      <c r="K484" t="s">
        <v>156</v>
      </c>
      <c r="L484" t="s">
        <v>17</v>
      </c>
      <c r="M484" s="5">
        <v>11.97</v>
      </c>
      <c r="N484">
        <v>1</v>
      </c>
    </row>
    <row r="485" spans="1:14" x14ac:dyDescent="0.15">
      <c r="A485" s="2">
        <v>45242</v>
      </c>
      <c r="B485" s="3">
        <f t="shared" si="21"/>
        <v>2024</v>
      </c>
      <c r="C485" t="str">
        <f t="shared" si="22"/>
        <v>2023-2024</v>
      </c>
      <c r="D485" t="s">
        <v>147</v>
      </c>
      <c r="E485" t="s">
        <v>79</v>
      </c>
      <c r="F485" t="str">
        <f t="shared" si="23"/>
        <v>Australian Capital Territory</v>
      </c>
      <c r="G485" t="s">
        <v>80</v>
      </c>
      <c r="H485">
        <v>2617</v>
      </c>
      <c r="I485" t="s">
        <v>11</v>
      </c>
      <c r="J485" t="s">
        <v>58</v>
      </c>
      <c r="K485" t="s">
        <v>155</v>
      </c>
      <c r="L485" t="s">
        <v>20</v>
      </c>
      <c r="M485" s="5">
        <v>11.97</v>
      </c>
      <c r="N485">
        <v>1</v>
      </c>
    </row>
    <row r="486" spans="1:14" x14ac:dyDescent="0.15">
      <c r="A486" s="2">
        <v>45251</v>
      </c>
      <c r="B486" s="3">
        <f t="shared" si="21"/>
        <v>2024</v>
      </c>
      <c r="C486" t="str">
        <f t="shared" si="22"/>
        <v>2023-2024</v>
      </c>
      <c r="D486" t="s">
        <v>147</v>
      </c>
      <c r="E486" t="s">
        <v>79</v>
      </c>
      <c r="F486" t="str">
        <f t="shared" si="23"/>
        <v>Australian Capital Territory</v>
      </c>
      <c r="G486" t="s">
        <v>80</v>
      </c>
      <c r="H486">
        <v>2617</v>
      </c>
      <c r="I486" t="s">
        <v>11</v>
      </c>
      <c r="J486" t="s">
        <v>58</v>
      </c>
      <c r="K486" t="s">
        <v>149</v>
      </c>
      <c r="L486" t="s">
        <v>15</v>
      </c>
      <c r="M486" s="5">
        <v>11.97</v>
      </c>
      <c r="N486">
        <v>1</v>
      </c>
    </row>
    <row r="487" spans="1:14" x14ac:dyDescent="0.15">
      <c r="A487" s="2">
        <v>45349</v>
      </c>
      <c r="B487" s="3">
        <f t="shared" si="21"/>
        <v>2024</v>
      </c>
      <c r="C487" t="str">
        <f t="shared" si="22"/>
        <v>2023-2024</v>
      </c>
      <c r="D487" t="s">
        <v>147</v>
      </c>
      <c r="E487" t="s">
        <v>135</v>
      </c>
      <c r="F487" t="str">
        <f t="shared" si="23"/>
        <v>Victoria</v>
      </c>
      <c r="G487" t="s">
        <v>45</v>
      </c>
      <c r="H487">
        <v>3550</v>
      </c>
      <c r="I487" t="s">
        <v>11</v>
      </c>
      <c r="J487" t="s">
        <v>60</v>
      </c>
      <c r="K487" t="s">
        <v>156</v>
      </c>
      <c r="L487" t="s">
        <v>17</v>
      </c>
      <c r="M487" s="5">
        <v>11.97</v>
      </c>
      <c r="N487">
        <v>1</v>
      </c>
    </row>
    <row r="488" spans="1:14" x14ac:dyDescent="0.15">
      <c r="A488" s="2">
        <v>45337</v>
      </c>
      <c r="B488" s="3">
        <f t="shared" si="21"/>
        <v>2024</v>
      </c>
      <c r="C488" t="str">
        <f t="shared" si="22"/>
        <v>2023-2024</v>
      </c>
      <c r="D488" t="s">
        <v>148</v>
      </c>
      <c r="E488" t="s">
        <v>102</v>
      </c>
      <c r="F488" t="str">
        <f t="shared" si="23"/>
        <v>Queensland</v>
      </c>
      <c r="G488" t="s">
        <v>35</v>
      </c>
      <c r="H488">
        <v>4870</v>
      </c>
      <c r="I488" t="s">
        <v>11</v>
      </c>
      <c r="J488" t="s">
        <v>36</v>
      </c>
      <c r="K488" t="s">
        <v>155</v>
      </c>
      <c r="L488" t="s">
        <v>20</v>
      </c>
      <c r="M488" s="5">
        <v>11.97</v>
      </c>
      <c r="N488">
        <v>1</v>
      </c>
    </row>
    <row r="489" spans="1:14" x14ac:dyDescent="0.15">
      <c r="A489" s="2">
        <v>45554</v>
      </c>
      <c r="B489" s="3">
        <f t="shared" si="21"/>
        <v>2025</v>
      </c>
      <c r="C489" t="str">
        <f t="shared" si="22"/>
        <v>2024-2025</v>
      </c>
      <c r="D489" t="s">
        <v>147</v>
      </c>
      <c r="E489" t="s">
        <v>54</v>
      </c>
      <c r="F489" t="str">
        <f t="shared" si="23"/>
        <v>Victoria</v>
      </c>
      <c r="G489" t="s">
        <v>45</v>
      </c>
      <c r="H489">
        <v>3977</v>
      </c>
      <c r="I489" t="s">
        <v>11</v>
      </c>
      <c r="J489" t="s">
        <v>55</v>
      </c>
      <c r="K489" t="s">
        <v>150</v>
      </c>
      <c r="L489" t="s">
        <v>18</v>
      </c>
      <c r="M489" s="5">
        <v>11.97</v>
      </c>
      <c r="N489">
        <v>1</v>
      </c>
    </row>
    <row r="490" spans="1:14" x14ac:dyDescent="0.15">
      <c r="A490" s="2">
        <v>45112</v>
      </c>
      <c r="B490" s="3">
        <f t="shared" si="21"/>
        <v>2024</v>
      </c>
      <c r="C490" t="str">
        <f t="shared" si="22"/>
        <v>2023-2024</v>
      </c>
      <c r="D490" t="s">
        <v>147</v>
      </c>
      <c r="E490" t="s">
        <v>110</v>
      </c>
      <c r="F490" t="str">
        <f t="shared" si="23"/>
        <v>Queensland</v>
      </c>
      <c r="G490" t="s">
        <v>35</v>
      </c>
      <c r="H490">
        <v>4680</v>
      </c>
      <c r="I490" t="s">
        <v>11</v>
      </c>
      <c r="J490" t="s">
        <v>51</v>
      </c>
      <c r="K490" t="s">
        <v>150</v>
      </c>
      <c r="L490" t="s">
        <v>18</v>
      </c>
      <c r="M490" s="5">
        <v>11.97</v>
      </c>
      <c r="N490">
        <v>1</v>
      </c>
    </row>
    <row r="491" spans="1:14" x14ac:dyDescent="0.15">
      <c r="A491" s="2">
        <v>45078</v>
      </c>
      <c r="B491" s="3">
        <f t="shared" si="21"/>
        <v>2023</v>
      </c>
      <c r="C491" t="str">
        <f t="shared" si="22"/>
        <v>2022-2023</v>
      </c>
      <c r="D491" t="s">
        <v>148</v>
      </c>
      <c r="E491" t="s">
        <v>93</v>
      </c>
      <c r="F491" t="str">
        <f t="shared" si="23"/>
        <v>Western Australia</v>
      </c>
      <c r="G491" t="s">
        <v>48</v>
      </c>
      <c r="H491">
        <v>6112</v>
      </c>
      <c r="I491" t="s">
        <v>11</v>
      </c>
      <c r="J491" t="s">
        <v>94</v>
      </c>
      <c r="K491" t="s">
        <v>19</v>
      </c>
      <c r="L491" t="s">
        <v>23</v>
      </c>
      <c r="M491" s="5">
        <v>11.97</v>
      </c>
      <c r="N491">
        <v>1</v>
      </c>
    </row>
    <row r="492" spans="1:14" x14ac:dyDescent="0.15">
      <c r="A492" s="2">
        <v>45441</v>
      </c>
      <c r="B492" s="3">
        <f t="shared" si="21"/>
        <v>2024</v>
      </c>
      <c r="C492" t="str">
        <f t="shared" si="22"/>
        <v>2023-2024</v>
      </c>
      <c r="D492" t="s">
        <v>147</v>
      </c>
      <c r="E492" t="s">
        <v>89</v>
      </c>
      <c r="F492" t="str">
        <f t="shared" si="23"/>
        <v>Queensland</v>
      </c>
      <c r="G492" t="s">
        <v>35</v>
      </c>
      <c r="H492">
        <v>4655</v>
      </c>
      <c r="I492" t="s">
        <v>11</v>
      </c>
      <c r="J492" t="s">
        <v>51</v>
      </c>
      <c r="K492" t="s">
        <v>155</v>
      </c>
      <c r="L492" t="s">
        <v>20</v>
      </c>
      <c r="M492" s="5">
        <v>11.97</v>
      </c>
      <c r="N492">
        <v>1</v>
      </c>
    </row>
    <row r="493" spans="1:14" x14ac:dyDescent="0.15">
      <c r="A493" s="2">
        <v>45184</v>
      </c>
      <c r="B493" s="3">
        <f t="shared" si="21"/>
        <v>2024</v>
      </c>
      <c r="C493" t="str">
        <f t="shared" si="22"/>
        <v>2023-2024</v>
      </c>
      <c r="D493" t="s">
        <v>147</v>
      </c>
      <c r="E493" t="s">
        <v>92</v>
      </c>
      <c r="F493" t="str">
        <f t="shared" si="23"/>
        <v>Queensland</v>
      </c>
      <c r="G493" t="s">
        <v>35</v>
      </c>
      <c r="H493">
        <v>4068</v>
      </c>
      <c r="I493" t="s">
        <v>11</v>
      </c>
      <c r="J493" t="s">
        <v>43</v>
      </c>
      <c r="K493" t="s">
        <v>155</v>
      </c>
      <c r="L493" t="s">
        <v>20</v>
      </c>
      <c r="M493" s="5">
        <v>11.97</v>
      </c>
      <c r="N493">
        <v>1</v>
      </c>
    </row>
    <row r="494" spans="1:14" x14ac:dyDescent="0.15">
      <c r="A494" s="2">
        <v>45520</v>
      </c>
      <c r="B494" s="3">
        <f t="shared" si="21"/>
        <v>2025</v>
      </c>
      <c r="C494" t="str">
        <f t="shared" si="22"/>
        <v>2024-2025</v>
      </c>
      <c r="D494" t="s">
        <v>148</v>
      </c>
      <c r="E494" t="s">
        <v>83</v>
      </c>
      <c r="F494" t="str">
        <f t="shared" si="23"/>
        <v>New South Wales</v>
      </c>
      <c r="G494" t="s">
        <v>10</v>
      </c>
      <c r="H494">
        <v>2750</v>
      </c>
      <c r="I494" t="s">
        <v>11</v>
      </c>
      <c r="J494" t="s">
        <v>25</v>
      </c>
      <c r="K494" t="s">
        <v>155</v>
      </c>
      <c r="L494" t="s">
        <v>20</v>
      </c>
      <c r="M494" s="5">
        <v>11.97</v>
      </c>
      <c r="N494">
        <v>1</v>
      </c>
    </row>
    <row r="495" spans="1:14" x14ac:dyDescent="0.15">
      <c r="A495" s="2">
        <v>45622</v>
      </c>
      <c r="B495" s="3">
        <f t="shared" si="21"/>
        <v>2025</v>
      </c>
      <c r="C495" t="str">
        <f t="shared" si="22"/>
        <v>2024-2025</v>
      </c>
      <c r="D495" t="s">
        <v>147</v>
      </c>
      <c r="E495" t="s">
        <v>98</v>
      </c>
      <c r="F495" t="str">
        <f t="shared" si="23"/>
        <v>Victoria</v>
      </c>
      <c r="G495" t="s">
        <v>45</v>
      </c>
      <c r="H495">
        <v>3429</v>
      </c>
      <c r="I495" t="s">
        <v>11</v>
      </c>
      <c r="J495" t="s">
        <v>60</v>
      </c>
      <c r="K495" t="s">
        <v>155</v>
      </c>
      <c r="L495" t="s">
        <v>20</v>
      </c>
      <c r="M495" s="5">
        <v>11.97</v>
      </c>
      <c r="N495">
        <v>1</v>
      </c>
    </row>
    <row r="496" spans="1:14" x14ac:dyDescent="0.15">
      <c r="A496" s="2">
        <v>45013</v>
      </c>
      <c r="B496" s="3">
        <f t="shared" si="21"/>
        <v>2023</v>
      </c>
      <c r="C496" t="str">
        <f t="shared" si="22"/>
        <v>2022-2023</v>
      </c>
      <c r="D496" t="s">
        <v>147</v>
      </c>
      <c r="E496" t="s">
        <v>50</v>
      </c>
      <c r="F496" t="str">
        <f t="shared" si="23"/>
        <v>Queensland</v>
      </c>
      <c r="G496" t="s">
        <v>35</v>
      </c>
      <c r="H496">
        <v>4703</v>
      </c>
      <c r="I496" t="s">
        <v>11</v>
      </c>
      <c r="J496" t="s">
        <v>51</v>
      </c>
      <c r="K496" t="s">
        <v>155</v>
      </c>
      <c r="L496" t="s">
        <v>20</v>
      </c>
      <c r="M496" s="5">
        <v>11.97</v>
      </c>
      <c r="N496">
        <v>1</v>
      </c>
    </row>
    <row r="497" spans="1:14" x14ac:dyDescent="0.15">
      <c r="A497" s="2">
        <v>45219</v>
      </c>
      <c r="B497" s="3">
        <f t="shared" si="21"/>
        <v>2024</v>
      </c>
      <c r="C497" t="str">
        <f t="shared" si="22"/>
        <v>2023-2024</v>
      </c>
      <c r="D497" t="s">
        <v>147</v>
      </c>
      <c r="E497" t="s">
        <v>34</v>
      </c>
      <c r="F497" t="str">
        <f t="shared" si="23"/>
        <v>Queensland</v>
      </c>
      <c r="G497" t="s">
        <v>35</v>
      </c>
      <c r="H497">
        <v>4802</v>
      </c>
      <c r="I497" t="s">
        <v>11</v>
      </c>
      <c r="J497" t="s">
        <v>36</v>
      </c>
      <c r="K497" t="s">
        <v>153</v>
      </c>
      <c r="L497" t="s">
        <v>16</v>
      </c>
      <c r="M497" s="5">
        <v>11.98</v>
      </c>
      <c r="N497">
        <v>1</v>
      </c>
    </row>
    <row r="498" spans="1:14" x14ac:dyDescent="0.15">
      <c r="A498" s="2">
        <v>45339</v>
      </c>
      <c r="B498" s="3">
        <f t="shared" si="21"/>
        <v>2024</v>
      </c>
      <c r="C498" t="str">
        <f t="shared" si="22"/>
        <v>2023-2024</v>
      </c>
      <c r="D498" t="s">
        <v>147</v>
      </c>
      <c r="E498" t="s">
        <v>39</v>
      </c>
      <c r="F498" t="str">
        <f t="shared" si="23"/>
        <v>South Australia</v>
      </c>
      <c r="G498" t="s">
        <v>32</v>
      </c>
      <c r="H498">
        <v>5343</v>
      </c>
      <c r="I498" t="s">
        <v>11</v>
      </c>
      <c r="J498" t="s">
        <v>38</v>
      </c>
      <c r="K498" t="s">
        <v>150</v>
      </c>
      <c r="L498" t="s">
        <v>18</v>
      </c>
      <c r="M498" s="5">
        <v>11.98</v>
      </c>
      <c r="N498">
        <v>1</v>
      </c>
    </row>
    <row r="499" spans="1:14" x14ac:dyDescent="0.15">
      <c r="A499" s="2">
        <v>45058</v>
      </c>
      <c r="B499" s="3">
        <f t="shared" si="21"/>
        <v>2023</v>
      </c>
      <c r="C499" t="str">
        <f t="shared" si="22"/>
        <v>2022-2023</v>
      </c>
      <c r="D499" t="s">
        <v>148</v>
      </c>
      <c r="E499" t="s">
        <v>116</v>
      </c>
      <c r="F499" t="str">
        <f t="shared" si="23"/>
        <v>Western Australia</v>
      </c>
      <c r="G499" t="s">
        <v>48</v>
      </c>
      <c r="H499">
        <v>6725</v>
      </c>
      <c r="I499" t="s">
        <v>11</v>
      </c>
      <c r="J499" t="s">
        <v>77</v>
      </c>
      <c r="K499" t="s">
        <v>156</v>
      </c>
      <c r="L499" t="s">
        <v>17</v>
      </c>
      <c r="M499" s="5">
        <v>11.98</v>
      </c>
      <c r="N499">
        <v>1</v>
      </c>
    </row>
    <row r="500" spans="1:14" x14ac:dyDescent="0.15">
      <c r="A500" s="2">
        <v>45053</v>
      </c>
      <c r="B500" s="3">
        <f t="shared" si="21"/>
        <v>2023</v>
      </c>
      <c r="C500" t="str">
        <f t="shared" si="22"/>
        <v>2022-2023</v>
      </c>
      <c r="D500" t="s">
        <v>147</v>
      </c>
      <c r="E500" t="s">
        <v>140</v>
      </c>
      <c r="F500" t="str">
        <f t="shared" si="23"/>
        <v>Tasmania</v>
      </c>
      <c r="G500" t="s">
        <v>70</v>
      </c>
      <c r="H500">
        <v>7320</v>
      </c>
      <c r="I500" t="s">
        <v>11</v>
      </c>
      <c r="J500" t="s">
        <v>71</v>
      </c>
      <c r="K500" t="s">
        <v>151</v>
      </c>
      <c r="L500" t="s">
        <v>21</v>
      </c>
      <c r="M500" s="5">
        <v>11.98</v>
      </c>
      <c r="N500">
        <v>1</v>
      </c>
    </row>
    <row r="501" spans="1:14" x14ac:dyDescent="0.15">
      <c r="A501" s="2">
        <v>45312</v>
      </c>
      <c r="B501" s="3">
        <f t="shared" si="21"/>
        <v>2024</v>
      </c>
      <c r="C501" t="str">
        <f t="shared" si="22"/>
        <v>2023-2024</v>
      </c>
      <c r="D501" t="s">
        <v>147</v>
      </c>
      <c r="E501" t="s">
        <v>129</v>
      </c>
      <c r="F501" t="str">
        <f t="shared" si="23"/>
        <v>Tasmania</v>
      </c>
      <c r="G501" t="s">
        <v>70</v>
      </c>
      <c r="H501">
        <v>7010</v>
      </c>
      <c r="I501" t="s">
        <v>11</v>
      </c>
      <c r="J501" t="s">
        <v>71</v>
      </c>
      <c r="K501" t="s">
        <v>156</v>
      </c>
      <c r="L501" t="s">
        <v>17</v>
      </c>
      <c r="M501" s="5">
        <v>11.98</v>
      </c>
      <c r="N501">
        <v>1</v>
      </c>
    </row>
    <row r="502" spans="1:14" x14ac:dyDescent="0.15">
      <c r="A502" s="2">
        <v>45179</v>
      </c>
      <c r="B502" s="3">
        <f t="shared" si="21"/>
        <v>2024</v>
      </c>
      <c r="C502" t="str">
        <f t="shared" si="22"/>
        <v>2023-2024</v>
      </c>
      <c r="D502" t="s">
        <v>147</v>
      </c>
      <c r="E502" t="s">
        <v>125</v>
      </c>
      <c r="F502" t="str">
        <f t="shared" si="23"/>
        <v>Victoria</v>
      </c>
      <c r="G502" t="s">
        <v>45</v>
      </c>
      <c r="H502">
        <v>3400</v>
      </c>
      <c r="I502" t="s">
        <v>11</v>
      </c>
      <c r="J502" t="s">
        <v>60</v>
      </c>
      <c r="K502" t="s">
        <v>149</v>
      </c>
      <c r="L502" t="s">
        <v>15</v>
      </c>
      <c r="M502" s="5">
        <v>11.98</v>
      </c>
      <c r="N502">
        <v>1</v>
      </c>
    </row>
    <row r="503" spans="1:14" x14ac:dyDescent="0.15">
      <c r="A503" s="2">
        <v>45001</v>
      </c>
      <c r="B503" s="3">
        <f t="shared" si="21"/>
        <v>2023</v>
      </c>
      <c r="C503" t="str">
        <f t="shared" si="22"/>
        <v>2022-2023</v>
      </c>
      <c r="D503" t="s">
        <v>147</v>
      </c>
      <c r="E503" t="s">
        <v>92</v>
      </c>
      <c r="F503" t="str">
        <f t="shared" si="23"/>
        <v>Queensland</v>
      </c>
      <c r="G503" t="s">
        <v>35</v>
      </c>
      <c r="H503">
        <v>4068</v>
      </c>
      <c r="I503" t="s">
        <v>11</v>
      </c>
      <c r="J503" t="s">
        <v>43</v>
      </c>
      <c r="K503" t="s">
        <v>154</v>
      </c>
      <c r="L503" t="s">
        <v>14</v>
      </c>
      <c r="M503" s="5">
        <v>11.98</v>
      </c>
      <c r="N503">
        <v>1</v>
      </c>
    </row>
    <row r="504" spans="1:14" x14ac:dyDescent="0.15">
      <c r="A504" s="2">
        <v>44975</v>
      </c>
      <c r="B504" s="3">
        <f t="shared" si="21"/>
        <v>2023</v>
      </c>
      <c r="C504" t="str">
        <f t="shared" si="22"/>
        <v>2022-2023</v>
      </c>
      <c r="D504" t="s">
        <v>147</v>
      </c>
      <c r="E504" t="s">
        <v>133</v>
      </c>
      <c r="F504" t="str">
        <f t="shared" si="23"/>
        <v>Queensland</v>
      </c>
      <c r="G504" t="s">
        <v>35</v>
      </c>
      <c r="H504">
        <v>4305</v>
      </c>
      <c r="I504" t="s">
        <v>11</v>
      </c>
      <c r="J504" t="s">
        <v>104</v>
      </c>
      <c r="K504" t="s">
        <v>152</v>
      </c>
      <c r="L504" t="s">
        <v>13</v>
      </c>
      <c r="M504" s="5">
        <v>11.98</v>
      </c>
      <c r="N504">
        <v>1</v>
      </c>
    </row>
    <row r="505" spans="1:14" x14ac:dyDescent="0.15">
      <c r="A505" s="2">
        <v>45299</v>
      </c>
      <c r="B505" s="3">
        <f t="shared" si="21"/>
        <v>2024</v>
      </c>
      <c r="C505" t="str">
        <f t="shared" si="22"/>
        <v>2023-2024</v>
      </c>
      <c r="D505" t="s">
        <v>147</v>
      </c>
      <c r="E505" t="s">
        <v>90</v>
      </c>
      <c r="F505" t="str">
        <f t="shared" si="23"/>
        <v>Victoria</v>
      </c>
      <c r="G505" t="s">
        <v>45</v>
      </c>
      <c r="H505">
        <v>3179</v>
      </c>
      <c r="I505" t="s">
        <v>11</v>
      </c>
      <c r="J505" t="s">
        <v>63</v>
      </c>
      <c r="K505" t="s">
        <v>150</v>
      </c>
      <c r="L505" t="s">
        <v>18</v>
      </c>
      <c r="M505" s="5">
        <v>11.98</v>
      </c>
      <c r="N505">
        <v>1</v>
      </c>
    </row>
    <row r="506" spans="1:14" x14ac:dyDescent="0.15">
      <c r="A506" s="2">
        <v>45407</v>
      </c>
      <c r="B506" s="3">
        <f t="shared" si="21"/>
        <v>2024</v>
      </c>
      <c r="C506" t="str">
        <f t="shared" si="22"/>
        <v>2023-2024</v>
      </c>
      <c r="D506" t="s">
        <v>147</v>
      </c>
      <c r="E506" t="s">
        <v>61</v>
      </c>
      <c r="F506" t="str">
        <f t="shared" si="23"/>
        <v>New South Wales</v>
      </c>
      <c r="G506" t="s">
        <v>10</v>
      </c>
      <c r="H506">
        <v>2539</v>
      </c>
      <c r="I506" t="s">
        <v>11</v>
      </c>
      <c r="J506" t="s">
        <v>58</v>
      </c>
      <c r="K506" t="s">
        <v>149</v>
      </c>
      <c r="L506" t="s">
        <v>15</v>
      </c>
      <c r="M506" s="5">
        <v>11.98</v>
      </c>
      <c r="N506">
        <v>1</v>
      </c>
    </row>
    <row r="507" spans="1:14" x14ac:dyDescent="0.15">
      <c r="A507" s="2">
        <v>45405</v>
      </c>
      <c r="B507" s="3">
        <f t="shared" si="21"/>
        <v>2024</v>
      </c>
      <c r="C507" t="str">
        <f t="shared" si="22"/>
        <v>2023-2024</v>
      </c>
      <c r="D507" t="s">
        <v>147</v>
      </c>
      <c r="E507" t="s">
        <v>56</v>
      </c>
      <c r="F507" t="str">
        <f t="shared" si="23"/>
        <v>Northern Territory</v>
      </c>
      <c r="G507" t="s">
        <v>29</v>
      </c>
      <c r="H507">
        <v>870</v>
      </c>
      <c r="I507" t="s">
        <v>11</v>
      </c>
      <c r="J507" t="s">
        <v>30</v>
      </c>
      <c r="K507" t="s">
        <v>154</v>
      </c>
      <c r="L507" t="s">
        <v>14</v>
      </c>
      <c r="M507" s="5">
        <v>11.99</v>
      </c>
      <c r="N507">
        <v>1</v>
      </c>
    </row>
    <row r="508" spans="1:14" x14ac:dyDescent="0.15">
      <c r="A508" s="2">
        <v>45072</v>
      </c>
      <c r="B508" s="3">
        <f t="shared" si="21"/>
        <v>2023</v>
      </c>
      <c r="C508" t="str">
        <f t="shared" si="22"/>
        <v>2022-2023</v>
      </c>
      <c r="D508" t="s">
        <v>147</v>
      </c>
      <c r="E508" t="s">
        <v>108</v>
      </c>
      <c r="F508" t="str">
        <f t="shared" si="23"/>
        <v>Victoria</v>
      </c>
      <c r="G508" t="s">
        <v>45</v>
      </c>
      <c r="H508">
        <v>3018</v>
      </c>
      <c r="I508" t="s">
        <v>11</v>
      </c>
      <c r="J508" t="s">
        <v>46</v>
      </c>
      <c r="K508" t="s">
        <v>149</v>
      </c>
      <c r="L508" t="s">
        <v>15</v>
      </c>
      <c r="M508" s="5">
        <v>11.99</v>
      </c>
      <c r="N508">
        <v>1</v>
      </c>
    </row>
    <row r="509" spans="1:14" x14ac:dyDescent="0.15">
      <c r="A509" s="2">
        <v>45570</v>
      </c>
      <c r="B509" s="3">
        <f t="shared" si="21"/>
        <v>2025</v>
      </c>
      <c r="C509" t="str">
        <f t="shared" si="22"/>
        <v>2024-2025</v>
      </c>
      <c r="D509" t="s">
        <v>147</v>
      </c>
      <c r="E509" t="s">
        <v>101</v>
      </c>
      <c r="F509" t="str">
        <f t="shared" si="23"/>
        <v>Victoria</v>
      </c>
      <c r="G509" t="s">
        <v>45</v>
      </c>
      <c r="H509">
        <v>3131</v>
      </c>
      <c r="I509" t="s">
        <v>11</v>
      </c>
      <c r="J509" t="s">
        <v>63</v>
      </c>
      <c r="K509" t="s">
        <v>154</v>
      </c>
      <c r="L509" t="s">
        <v>14</v>
      </c>
      <c r="M509" s="5">
        <v>11.99</v>
      </c>
      <c r="N509">
        <v>1</v>
      </c>
    </row>
    <row r="510" spans="1:14" x14ac:dyDescent="0.15">
      <c r="A510" s="2">
        <v>45164</v>
      </c>
      <c r="B510" s="3">
        <f t="shared" si="21"/>
        <v>2024</v>
      </c>
      <c r="C510" t="str">
        <f t="shared" si="22"/>
        <v>2023-2024</v>
      </c>
      <c r="D510" t="s">
        <v>148</v>
      </c>
      <c r="E510" t="s">
        <v>122</v>
      </c>
      <c r="F510" t="str">
        <f t="shared" si="23"/>
        <v>New South Wales</v>
      </c>
      <c r="G510" t="s">
        <v>10</v>
      </c>
      <c r="H510">
        <v>2650</v>
      </c>
      <c r="I510" t="s">
        <v>11</v>
      </c>
      <c r="J510" t="s">
        <v>25</v>
      </c>
      <c r="K510" t="s">
        <v>153</v>
      </c>
      <c r="L510" t="s">
        <v>16</v>
      </c>
      <c r="M510" s="5">
        <v>12</v>
      </c>
      <c r="N510">
        <v>1</v>
      </c>
    </row>
    <row r="511" spans="1:14" x14ac:dyDescent="0.15">
      <c r="A511" s="2">
        <v>45394</v>
      </c>
      <c r="B511" s="3">
        <f t="shared" si="21"/>
        <v>2024</v>
      </c>
      <c r="C511" t="str">
        <f t="shared" si="22"/>
        <v>2023-2024</v>
      </c>
      <c r="D511" t="s">
        <v>147</v>
      </c>
      <c r="E511" t="s">
        <v>92</v>
      </c>
      <c r="F511" t="str">
        <f t="shared" si="23"/>
        <v>Queensland</v>
      </c>
      <c r="G511" t="s">
        <v>35</v>
      </c>
      <c r="H511">
        <v>4068</v>
      </c>
      <c r="I511" t="s">
        <v>11</v>
      </c>
      <c r="J511" t="s">
        <v>43</v>
      </c>
      <c r="K511" t="s">
        <v>152</v>
      </c>
      <c r="L511" t="s">
        <v>13</v>
      </c>
      <c r="M511" s="5">
        <v>12.43</v>
      </c>
      <c r="N511">
        <v>1</v>
      </c>
    </row>
    <row r="512" spans="1:14" x14ac:dyDescent="0.15">
      <c r="A512" s="2">
        <v>45197</v>
      </c>
      <c r="B512" s="3">
        <f t="shared" si="21"/>
        <v>2024</v>
      </c>
      <c r="C512" t="str">
        <f t="shared" si="22"/>
        <v>2023-2024</v>
      </c>
      <c r="D512" t="s">
        <v>147</v>
      </c>
      <c r="E512" t="s">
        <v>131</v>
      </c>
      <c r="F512" t="str">
        <f t="shared" si="23"/>
        <v>Western Australia</v>
      </c>
      <c r="G512" t="s">
        <v>48</v>
      </c>
      <c r="H512">
        <v>6530</v>
      </c>
      <c r="I512" t="s">
        <v>11</v>
      </c>
      <c r="J512" t="s">
        <v>77</v>
      </c>
      <c r="K512" t="s">
        <v>154</v>
      </c>
      <c r="L512" t="s">
        <v>14</v>
      </c>
      <c r="M512" s="5">
        <v>12.52</v>
      </c>
      <c r="N512">
        <v>1</v>
      </c>
    </row>
    <row r="513" spans="1:14" x14ac:dyDescent="0.15">
      <c r="A513" s="2">
        <v>45373</v>
      </c>
      <c r="B513" s="3">
        <f t="shared" si="21"/>
        <v>2024</v>
      </c>
      <c r="C513" t="str">
        <f t="shared" si="22"/>
        <v>2023-2024</v>
      </c>
      <c r="D513" t="s">
        <v>148</v>
      </c>
      <c r="E513" t="s">
        <v>79</v>
      </c>
      <c r="F513" t="str">
        <f t="shared" si="23"/>
        <v>Australian Capital Territory</v>
      </c>
      <c r="G513" t="s">
        <v>80</v>
      </c>
      <c r="H513">
        <v>2617</v>
      </c>
      <c r="I513" t="s">
        <v>11</v>
      </c>
      <c r="J513" t="s">
        <v>58</v>
      </c>
      <c r="K513" t="s">
        <v>150</v>
      </c>
      <c r="L513" t="s">
        <v>18</v>
      </c>
      <c r="M513" s="5">
        <v>12.77</v>
      </c>
      <c r="N513">
        <v>1</v>
      </c>
    </row>
    <row r="514" spans="1:14" x14ac:dyDescent="0.15">
      <c r="A514" s="2">
        <v>45380</v>
      </c>
      <c r="B514" s="3">
        <f t="shared" ref="B514:B577" si="24">IF(MONTH(A514)&gt;=7,YEAR(A514)+1,YEAR(A514))</f>
        <v>2024</v>
      </c>
      <c r="C514" t="str">
        <f t="shared" ref="C514:C577" si="25">IF(MONTH(A514) &gt;= 7, YEAR(A514) &amp; "-" &amp; YEAR(A514) + 1, YEAR(A514) - 1 &amp; "-" &amp; YEAR(A514))</f>
        <v>2023-2024</v>
      </c>
      <c r="D514" t="s">
        <v>148</v>
      </c>
      <c r="E514" t="s">
        <v>100</v>
      </c>
      <c r="F514" t="str">
        <f t="shared" ref="F514:F577" si="26">IF(G514="WA","Western Australia",
IF(G514="NSW","New South Wales",
IF(G514="QLD","Queensland",
IF(G514="VIC","Victoria",
IF(G514="TAS","Tasmania",
IF(G514="SA","South Australia",
IF(G514="NT","Northern Territory",
IF(G514="ACT","Australian Capital Territory",G514))))))))</f>
        <v>Western Australia</v>
      </c>
      <c r="G514" t="s">
        <v>48</v>
      </c>
      <c r="H514">
        <v>6021</v>
      </c>
      <c r="I514" t="s">
        <v>11</v>
      </c>
      <c r="J514" t="s">
        <v>49</v>
      </c>
      <c r="K514" t="s">
        <v>155</v>
      </c>
      <c r="L514" t="s">
        <v>20</v>
      </c>
      <c r="M514" s="5">
        <v>12.98</v>
      </c>
      <c r="N514">
        <v>1</v>
      </c>
    </row>
    <row r="515" spans="1:14" x14ac:dyDescent="0.15">
      <c r="A515" s="2">
        <v>45395</v>
      </c>
      <c r="B515" s="3">
        <f t="shared" si="24"/>
        <v>2024</v>
      </c>
      <c r="C515" t="str">
        <f t="shared" si="25"/>
        <v>2023-2024</v>
      </c>
      <c r="D515" t="s">
        <v>147</v>
      </c>
      <c r="E515" t="s">
        <v>57</v>
      </c>
      <c r="F515" t="str">
        <f t="shared" si="26"/>
        <v>New South Wales</v>
      </c>
      <c r="G515" t="s">
        <v>10</v>
      </c>
      <c r="H515">
        <v>2560</v>
      </c>
      <c r="I515" t="s">
        <v>11</v>
      </c>
      <c r="J515" t="s">
        <v>58</v>
      </c>
      <c r="K515" t="s">
        <v>149</v>
      </c>
      <c r="L515" t="s">
        <v>15</v>
      </c>
      <c r="M515" s="5">
        <v>12.98</v>
      </c>
      <c r="N515">
        <v>1</v>
      </c>
    </row>
    <row r="516" spans="1:14" x14ac:dyDescent="0.15">
      <c r="A516" s="2">
        <v>45457</v>
      </c>
      <c r="B516" s="3">
        <f t="shared" si="24"/>
        <v>2024</v>
      </c>
      <c r="C516" t="str">
        <f t="shared" si="25"/>
        <v>2023-2024</v>
      </c>
      <c r="D516" t="s">
        <v>147</v>
      </c>
      <c r="E516" t="s">
        <v>100</v>
      </c>
      <c r="F516" t="str">
        <f t="shared" si="26"/>
        <v>Western Australia</v>
      </c>
      <c r="G516" t="s">
        <v>48</v>
      </c>
      <c r="H516">
        <v>6021</v>
      </c>
      <c r="I516" t="s">
        <v>11</v>
      </c>
      <c r="J516" t="s">
        <v>49</v>
      </c>
      <c r="K516" t="s">
        <v>154</v>
      </c>
      <c r="L516" t="s">
        <v>14</v>
      </c>
      <c r="M516" s="5">
        <v>12.99</v>
      </c>
      <c r="N516">
        <v>1</v>
      </c>
    </row>
    <row r="517" spans="1:14" x14ac:dyDescent="0.15">
      <c r="A517" s="2">
        <v>45027</v>
      </c>
      <c r="B517" s="3">
        <f t="shared" si="24"/>
        <v>2023</v>
      </c>
      <c r="C517" t="str">
        <f t="shared" si="25"/>
        <v>2022-2023</v>
      </c>
      <c r="D517" t="s">
        <v>147</v>
      </c>
      <c r="E517" t="s">
        <v>140</v>
      </c>
      <c r="F517" t="str">
        <f t="shared" si="26"/>
        <v>Tasmania</v>
      </c>
      <c r="G517" t="s">
        <v>70</v>
      </c>
      <c r="H517">
        <v>7320</v>
      </c>
      <c r="I517" t="s">
        <v>11</v>
      </c>
      <c r="J517" t="s">
        <v>71</v>
      </c>
      <c r="K517" t="s">
        <v>153</v>
      </c>
      <c r="L517" t="s">
        <v>16</v>
      </c>
      <c r="M517" s="5">
        <v>12.99</v>
      </c>
      <c r="N517">
        <v>1</v>
      </c>
    </row>
    <row r="518" spans="1:14" x14ac:dyDescent="0.15">
      <c r="A518" s="2">
        <v>45296</v>
      </c>
      <c r="B518" s="3">
        <f t="shared" si="24"/>
        <v>2024</v>
      </c>
      <c r="C518" t="str">
        <f t="shared" si="25"/>
        <v>2023-2024</v>
      </c>
      <c r="D518" t="s">
        <v>147</v>
      </c>
      <c r="E518" t="s">
        <v>73</v>
      </c>
      <c r="F518" t="str">
        <f t="shared" si="26"/>
        <v>Victoria</v>
      </c>
      <c r="G518" t="s">
        <v>45</v>
      </c>
      <c r="H518">
        <v>3136</v>
      </c>
      <c r="I518" t="s">
        <v>11</v>
      </c>
      <c r="J518" t="s">
        <v>63</v>
      </c>
      <c r="K518" t="s">
        <v>153</v>
      </c>
      <c r="L518" t="s">
        <v>16</v>
      </c>
      <c r="M518" s="5">
        <v>12.99</v>
      </c>
      <c r="N518">
        <v>1</v>
      </c>
    </row>
    <row r="519" spans="1:14" x14ac:dyDescent="0.15">
      <c r="A519" s="2">
        <v>44965</v>
      </c>
      <c r="B519" s="3">
        <f t="shared" si="24"/>
        <v>2023</v>
      </c>
      <c r="C519" t="str">
        <f t="shared" si="25"/>
        <v>2022-2023</v>
      </c>
      <c r="D519" t="s">
        <v>147</v>
      </c>
      <c r="E519" t="s">
        <v>28</v>
      </c>
      <c r="F519" t="str">
        <f t="shared" si="26"/>
        <v>Northern Territory</v>
      </c>
      <c r="G519" t="s">
        <v>29</v>
      </c>
      <c r="H519">
        <v>800</v>
      </c>
      <c r="I519" t="s">
        <v>11</v>
      </c>
      <c r="J519" t="s">
        <v>30</v>
      </c>
      <c r="K519" t="s">
        <v>154</v>
      </c>
      <c r="L519" t="s">
        <v>14</v>
      </c>
      <c r="M519" s="5">
        <v>12.99</v>
      </c>
      <c r="N519">
        <v>1</v>
      </c>
    </row>
    <row r="520" spans="1:14" x14ac:dyDescent="0.15">
      <c r="A520" s="2">
        <v>44940</v>
      </c>
      <c r="B520" s="3">
        <f t="shared" si="24"/>
        <v>2023</v>
      </c>
      <c r="C520" t="str">
        <f t="shared" si="25"/>
        <v>2022-2023</v>
      </c>
      <c r="D520" t="s">
        <v>147</v>
      </c>
      <c r="E520" t="s">
        <v>112</v>
      </c>
      <c r="F520" t="str">
        <f t="shared" si="26"/>
        <v>Victoria</v>
      </c>
      <c r="G520" t="s">
        <v>45</v>
      </c>
      <c r="H520">
        <v>3076</v>
      </c>
      <c r="I520" t="s">
        <v>11</v>
      </c>
      <c r="J520" t="s">
        <v>46</v>
      </c>
      <c r="K520" t="s">
        <v>153</v>
      </c>
      <c r="L520" t="s">
        <v>16</v>
      </c>
      <c r="M520" s="5">
        <v>12.99</v>
      </c>
      <c r="N520">
        <v>1</v>
      </c>
    </row>
    <row r="521" spans="1:14" x14ac:dyDescent="0.15">
      <c r="A521" s="2">
        <v>44928</v>
      </c>
      <c r="B521" s="3">
        <f t="shared" si="24"/>
        <v>2023</v>
      </c>
      <c r="C521" t="str">
        <f t="shared" si="25"/>
        <v>2022-2023</v>
      </c>
      <c r="D521" t="s">
        <v>147</v>
      </c>
      <c r="E521" t="s">
        <v>131</v>
      </c>
      <c r="F521" t="str">
        <f t="shared" si="26"/>
        <v>Western Australia</v>
      </c>
      <c r="G521" t="s">
        <v>48</v>
      </c>
      <c r="H521">
        <v>6530</v>
      </c>
      <c r="I521" t="s">
        <v>11</v>
      </c>
      <c r="J521" t="s">
        <v>77</v>
      </c>
      <c r="K521" t="s">
        <v>153</v>
      </c>
      <c r="L521" t="s">
        <v>16</v>
      </c>
      <c r="M521" s="5">
        <v>12.99</v>
      </c>
      <c r="N521">
        <v>1</v>
      </c>
    </row>
    <row r="522" spans="1:14" x14ac:dyDescent="0.15">
      <c r="A522" s="2">
        <v>45485</v>
      </c>
      <c r="B522" s="3">
        <f t="shared" si="24"/>
        <v>2025</v>
      </c>
      <c r="C522" t="str">
        <f t="shared" si="25"/>
        <v>2024-2025</v>
      </c>
      <c r="D522" t="s">
        <v>147</v>
      </c>
      <c r="E522" t="s">
        <v>119</v>
      </c>
      <c r="F522" t="str">
        <f t="shared" si="26"/>
        <v>Queensland</v>
      </c>
      <c r="G522" t="s">
        <v>35</v>
      </c>
      <c r="H522">
        <v>4570</v>
      </c>
      <c r="I522" t="s">
        <v>11</v>
      </c>
      <c r="J522" t="s">
        <v>120</v>
      </c>
      <c r="K522" t="s">
        <v>155</v>
      </c>
      <c r="L522" t="s">
        <v>20</v>
      </c>
      <c r="M522" s="5">
        <v>12.99</v>
      </c>
      <c r="N522">
        <v>1</v>
      </c>
    </row>
    <row r="523" spans="1:14" x14ac:dyDescent="0.15">
      <c r="A523" s="2">
        <v>45210</v>
      </c>
      <c r="B523" s="3">
        <f t="shared" si="24"/>
        <v>2024</v>
      </c>
      <c r="C523" t="str">
        <f t="shared" si="25"/>
        <v>2023-2024</v>
      </c>
      <c r="D523" t="s">
        <v>147</v>
      </c>
      <c r="E523" t="s">
        <v>26</v>
      </c>
      <c r="F523" t="str">
        <f t="shared" si="26"/>
        <v>New South Wales</v>
      </c>
      <c r="G523" t="s">
        <v>10</v>
      </c>
      <c r="H523">
        <v>2141</v>
      </c>
      <c r="I523" t="s">
        <v>11</v>
      </c>
      <c r="J523" t="s">
        <v>27</v>
      </c>
      <c r="K523" t="s">
        <v>150</v>
      </c>
      <c r="L523" t="s">
        <v>18</v>
      </c>
      <c r="M523" s="5">
        <v>12.99</v>
      </c>
      <c r="N523">
        <v>1</v>
      </c>
    </row>
    <row r="524" spans="1:14" x14ac:dyDescent="0.15">
      <c r="A524" s="2">
        <v>45547</v>
      </c>
      <c r="B524" s="3">
        <f t="shared" si="24"/>
        <v>2025</v>
      </c>
      <c r="C524" t="str">
        <f t="shared" si="25"/>
        <v>2024-2025</v>
      </c>
      <c r="D524" t="s">
        <v>148</v>
      </c>
      <c r="E524" t="s">
        <v>109</v>
      </c>
      <c r="F524" t="str">
        <f t="shared" si="26"/>
        <v>New South Wales</v>
      </c>
      <c r="G524" t="s">
        <v>10</v>
      </c>
      <c r="H524">
        <v>2480</v>
      </c>
      <c r="I524" t="s">
        <v>11</v>
      </c>
      <c r="J524" t="s">
        <v>68</v>
      </c>
      <c r="K524" t="s">
        <v>153</v>
      </c>
      <c r="L524" t="s">
        <v>16</v>
      </c>
      <c r="M524" s="5">
        <v>12.99</v>
      </c>
      <c r="N524">
        <v>1</v>
      </c>
    </row>
    <row r="525" spans="1:14" x14ac:dyDescent="0.15">
      <c r="A525" s="2">
        <v>45139</v>
      </c>
      <c r="B525" s="3">
        <f t="shared" si="24"/>
        <v>2024</v>
      </c>
      <c r="C525" t="str">
        <f t="shared" si="25"/>
        <v>2023-2024</v>
      </c>
      <c r="D525" t="s">
        <v>148</v>
      </c>
      <c r="E525" t="s">
        <v>139</v>
      </c>
      <c r="F525" t="str">
        <f t="shared" si="26"/>
        <v>New South Wales</v>
      </c>
      <c r="G525" t="s">
        <v>10</v>
      </c>
      <c r="H525">
        <v>2020</v>
      </c>
      <c r="I525" t="s">
        <v>11</v>
      </c>
      <c r="J525" t="s">
        <v>12</v>
      </c>
      <c r="K525" t="s">
        <v>153</v>
      </c>
      <c r="L525" t="s">
        <v>16</v>
      </c>
      <c r="M525" s="5">
        <v>12.99</v>
      </c>
      <c r="N525">
        <v>1</v>
      </c>
    </row>
    <row r="526" spans="1:14" x14ac:dyDescent="0.15">
      <c r="A526" s="2">
        <v>45170</v>
      </c>
      <c r="B526" s="3">
        <f t="shared" si="24"/>
        <v>2024</v>
      </c>
      <c r="C526" t="str">
        <f t="shared" si="25"/>
        <v>2023-2024</v>
      </c>
      <c r="D526" t="s">
        <v>147</v>
      </c>
      <c r="E526" t="s">
        <v>105</v>
      </c>
      <c r="F526" t="str">
        <f t="shared" si="26"/>
        <v>Victoria</v>
      </c>
      <c r="G526" t="s">
        <v>45</v>
      </c>
      <c r="H526">
        <v>3500</v>
      </c>
      <c r="I526" t="s">
        <v>11</v>
      </c>
      <c r="J526" t="s">
        <v>60</v>
      </c>
      <c r="K526" t="s">
        <v>153</v>
      </c>
      <c r="L526" t="s">
        <v>16</v>
      </c>
      <c r="M526" s="5">
        <v>12.99</v>
      </c>
      <c r="N526">
        <v>1</v>
      </c>
    </row>
    <row r="527" spans="1:14" x14ac:dyDescent="0.15">
      <c r="A527" s="2">
        <v>44971</v>
      </c>
      <c r="B527" s="3">
        <f t="shared" si="24"/>
        <v>2023</v>
      </c>
      <c r="C527" t="str">
        <f t="shared" si="25"/>
        <v>2022-2023</v>
      </c>
      <c r="D527" t="s">
        <v>148</v>
      </c>
      <c r="E527" t="s">
        <v>95</v>
      </c>
      <c r="F527" t="str">
        <f t="shared" si="26"/>
        <v>Victoria</v>
      </c>
      <c r="G527" t="s">
        <v>45</v>
      </c>
      <c r="H527">
        <v>3931</v>
      </c>
      <c r="I527" t="s">
        <v>11</v>
      </c>
      <c r="J527" t="s">
        <v>55</v>
      </c>
      <c r="K527" t="s">
        <v>153</v>
      </c>
      <c r="L527" t="s">
        <v>16</v>
      </c>
      <c r="M527" s="5">
        <v>12.99</v>
      </c>
      <c r="N527">
        <v>1</v>
      </c>
    </row>
    <row r="528" spans="1:14" x14ac:dyDescent="0.15">
      <c r="A528" s="2">
        <v>45468</v>
      </c>
      <c r="B528" s="3">
        <f t="shared" si="24"/>
        <v>2024</v>
      </c>
      <c r="C528" t="str">
        <f t="shared" si="25"/>
        <v>2023-2024</v>
      </c>
      <c r="D528" t="s">
        <v>148</v>
      </c>
      <c r="E528" t="s">
        <v>83</v>
      </c>
      <c r="F528" t="str">
        <f t="shared" si="26"/>
        <v>New South Wales</v>
      </c>
      <c r="G528" t="s">
        <v>10</v>
      </c>
      <c r="H528">
        <v>2750</v>
      </c>
      <c r="I528" t="s">
        <v>11</v>
      </c>
      <c r="J528" t="s">
        <v>25</v>
      </c>
      <c r="K528" t="s">
        <v>19</v>
      </c>
      <c r="L528" t="s">
        <v>23</v>
      </c>
      <c r="M528" s="5">
        <v>12.99</v>
      </c>
      <c r="N528">
        <v>1</v>
      </c>
    </row>
    <row r="529" spans="1:14" x14ac:dyDescent="0.15">
      <c r="A529" s="2">
        <v>45022</v>
      </c>
      <c r="B529" s="3">
        <f t="shared" si="24"/>
        <v>2023</v>
      </c>
      <c r="C529" t="str">
        <f t="shared" si="25"/>
        <v>2022-2023</v>
      </c>
      <c r="D529" t="s">
        <v>148</v>
      </c>
      <c r="E529" t="s">
        <v>137</v>
      </c>
      <c r="F529" t="str">
        <f t="shared" si="26"/>
        <v>New South Wales</v>
      </c>
      <c r="G529" t="s">
        <v>10</v>
      </c>
      <c r="H529">
        <v>2031</v>
      </c>
      <c r="I529" t="s">
        <v>11</v>
      </c>
      <c r="J529" t="s">
        <v>12</v>
      </c>
      <c r="K529" t="s">
        <v>153</v>
      </c>
      <c r="L529" t="s">
        <v>16</v>
      </c>
      <c r="M529" s="5">
        <v>12.99</v>
      </c>
      <c r="N529">
        <v>1</v>
      </c>
    </row>
    <row r="530" spans="1:14" x14ac:dyDescent="0.15">
      <c r="A530" s="2">
        <v>45416</v>
      </c>
      <c r="B530" s="3">
        <f t="shared" si="24"/>
        <v>2024</v>
      </c>
      <c r="C530" t="str">
        <f t="shared" si="25"/>
        <v>2023-2024</v>
      </c>
      <c r="D530" t="s">
        <v>148</v>
      </c>
      <c r="E530" t="s">
        <v>122</v>
      </c>
      <c r="F530" t="str">
        <f t="shared" si="26"/>
        <v>New South Wales</v>
      </c>
      <c r="G530" t="s">
        <v>10</v>
      </c>
      <c r="H530">
        <v>2650</v>
      </c>
      <c r="I530" t="s">
        <v>11</v>
      </c>
      <c r="J530" t="s">
        <v>25</v>
      </c>
      <c r="K530" t="s">
        <v>149</v>
      </c>
      <c r="L530" t="s">
        <v>15</v>
      </c>
      <c r="M530" s="5">
        <v>12.99</v>
      </c>
      <c r="N530">
        <v>1</v>
      </c>
    </row>
    <row r="531" spans="1:14" x14ac:dyDescent="0.15">
      <c r="A531" s="2">
        <v>45329</v>
      </c>
      <c r="B531" s="3">
        <f t="shared" si="24"/>
        <v>2024</v>
      </c>
      <c r="C531" t="str">
        <f t="shared" si="25"/>
        <v>2023-2024</v>
      </c>
      <c r="D531" t="s">
        <v>147</v>
      </c>
      <c r="E531" t="s">
        <v>59</v>
      </c>
      <c r="F531" t="str">
        <f t="shared" si="26"/>
        <v>Victoria</v>
      </c>
      <c r="G531" t="s">
        <v>45</v>
      </c>
      <c r="H531">
        <v>3280</v>
      </c>
      <c r="I531" t="s">
        <v>11</v>
      </c>
      <c r="J531" t="s">
        <v>60</v>
      </c>
      <c r="K531" t="s">
        <v>153</v>
      </c>
      <c r="L531" t="s">
        <v>16</v>
      </c>
      <c r="M531" s="5">
        <v>12.99</v>
      </c>
      <c r="N531">
        <v>1</v>
      </c>
    </row>
    <row r="532" spans="1:14" x14ac:dyDescent="0.15">
      <c r="A532" s="2">
        <v>45513</v>
      </c>
      <c r="B532" s="3">
        <f t="shared" si="24"/>
        <v>2025</v>
      </c>
      <c r="C532" t="str">
        <f t="shared" si="25"/>
        <v>2024-2025</v>
      </c>
      <c r="D532" t="s">
        <v>147</v>
      </c>
      <c r="E532" t="s">
        <v>59</v>
      </c>
      <c r="F532" t="str">
        <f t="shared" si="26"/>
        <v>Victoria</v>
      </c>
      <c r="G532" t="s">
        <v>45</v>
      </c>
      <c r="H532">
        <v>3280</v>
      </c>
      <c r="I532" t="s">
        <v>11</v>
      </c>
      <c r="J532" t="s">
        <v>60</v>
      </c>
      <c r="K532" t="s">
        <v>151</v>
      </c>
      <c r="L532" t="s">
        <v>21</v>
      </c>
      <c r="M532" s="5">
        <v>12.99</v>
      </c>
      <c r="N532">
        <v>1</v>
      </c>
    </row>
    <row r="533" spans="1:14" x14ac:dyDescent="0.15">
      <c r="A533" s="2">
        <v>45508</v>
      </c>
      <c r="B533" s="3">
        <f t="shared" si="24"/>
        <v>2025</v>
      </c>
      <c r="C533" t="str">
        <f t="shared" si="25"/>
        <v>2024-2025</v>
      </c>
      <c r="D533" t="s">
        <v>147</v>
      </c>
      <c r="E533" t="s">
        <v>91</v>
      </c>
      <c r="F533" t="str">
        <f t="shared" si="26"/>
        <v>Victoria</v>
      </c>
      <c r="G533" t="s">
        <v>45</v>
      </c>
      <c r="H533">
        <v>3690</v>
      </c>
      <c r="I533" t="s">
        <v>11</v>
      </c>
      <c r="J533" t="s">
        <v>55</v>
      </c>
      <c r="K533" t="s">
        <v>154</v>
      </c>
      <c r="L533" t="s">
        <v>14</v>
      </c>
      <c r="M533" s="5">
        <v>12.99</v>
      </c>
      <c r="N533">
        <v>1</v>
      </c>
    </row>
    <row r="534" spans="1:14" x14ac:dyDescent="0.15">
      <c r="A534" s="2">
        <v>44944</v>
      </c>
      <c r="B534" s="3">
        <f t="shared" si="24"/>
        <v>2023</v>
      </c>
      <c r="C534" t="str">
        <f t="shared" si="25"/>
        <v>2022-2023</v>
      </c>
      <c r="D534" t="s">
        <v>147</v>
      </c>
      <c r="E534" t="s">
        <v>41</v>
      </c>
      <c r="F534" t="str">
        <f t="shared" si="26"/>
        <v>New South Wales</v>
      </c>
      <c r="G534" t="s">
        <v>10</v>
      </c>
      <c r="H534">
        <v>2830</v>
      </c>
      <c r="I534" t="s">
        <v>11</v>
      </c>
      <c r="J534" t="s">
        <v>25</v>
      </c>
      <c r="K534" t="s">
        <v>19</v>
      </c>
      <c r="L534" t="s">
        <v>23</v>
      </c>
      <c r="M534" s="5">
        <v>13</v>
      </c>
      <c r="N534">
        <v>1</v>
      </c>
    </row>
    <row r="535" spans="1:14" x14ac:dyDescent="0.15">
      <c r="A535" s="2">
        <v>45140</v>
      </c>
      <c r="B535" s="3">
        <f t="shared" si="24"/>
        <v>2024</v>
      </c>
      <c r="C535" t="str">
        <f t="shared" si="25"/>
        <v>2023-2024</v>
      </c>
      <c r="D535" t="s">
        <v>147</v>
      </c>
      <c r="E535" t="s">
        <v>133</v>
      </c>
      <c r="F535" t="str">
        <f t="shared" si="26"/>
        <v>Queensland</v>
      </c>
      <c r="G535" t="s">
        <v>35</v>
      </c>
      <c r="H535">
        <v>4305</v>
      </c>
      <c r="I535" t="s">
        <v>11</v>
      </c>
      <c r="J535" t="s">
        <v>104</v>
      </c>
      <c r="K535" t="s">
        <v>19</v>
      </c>
      <c r="L535" t="s">
        <v>23</v>
      </c>
      <c r="M535" s="5">
        <v>13</v>
      </c>
      <c r="N535">
        <v>1</v>
      </c>
    </row>
    <row r="536" spans="1:14" x14ac:dyDescent="0.15">
      <c r="A536" s="2">
        <v>45422</v>
      </c>
      <c r="B536" s="3">
        <f t="shared" si="24"/>
        <v>2024</v>
      </c>
      <c r="C536" t="str">
        <f t="shared" si="25"/>
        <v>2023-2024</v>
      </c>
      <c r="D536" t="s">
        <v>147</v>
      </c>
      <c r="E536" t="s">
        <v>61</v>
      </c>
      <c r="F536" t="str">
        <f t="shared" si="26"/>
        <v>New South Wales</v>
      </c>
      <c r="G536" t="s">
        <v>10</v>
      </c>
      <c r="H536">
        <v>2539</v>
      </c>
      <c r="I536" t="s">
        <v>11</v>
      </c>
      <c r="J536" t="s">
        <v>58</v>
      </c>
      <c r="K536" t="s">
        <v>154</v>
      </c>
      <c r="L536" t="s">
        <v>14</v>
      </c>
      <c r="M536" s="5">
        <v>13</v>
      </c>
      <c r="N536">
        <v>1</v>
      </c>
    </row>
    <row r="537" spans="1:14" x14ac:dyDescent="0.15">
      <c r="A537" s="2">
        <v>45105</v>
      </c>
      <c r="B537" s="3">
        <f t="shared" si="24"/>
        <v>2023</v>
      </c>
      <c r="C537" t="str">
        <f t="shared" si="25"/>
        <v>2022-2023</v>
      </c>
      <c r="D537" t="s">
        <v>147</v>
      </c>
      <c r="E537" t="s">
        <v>127</v>
      </c>
      <c r="F537" t="str">
        <f t="shared" si="26"/>
        <v>New South Wales</v>
      </c>
      <c r="G537" t="s">
        <v>10</v>
      </c>
      <c r="H537">
        <v>2131</v>
      </c>
      <c r="I537" t="s">
        <v>11</v>
      </c>
      <c r="J537" t="s">
        <v>27</v>
      </c>
      <c r="K537" t="s">
        <v>153</v>
      </c>
      <c r="L537" t="s">
        <v>16</v>
      </c>
      <c r="M537" s="5">
        <v>13.01</v>
      </c>
      <c r="N537">
        <v>1</v>
      </c>
    </row>
    <row r="538" spans="1:14" x14ac:dyDescent="0.15">
      <c r="A538" s="2">
        <v>45545</v>
      </c>
      <c r="B538" s="3">
        <f t="shared" si="24"/>
        <v>2025</v>
      </c>
      <c r="C538" t="str">
        <f t="shared" si="25"/>
        <v>2024-2025</v>
      </c>
      <c r="D538" t="s">
        <v>147</v>
      </c>
      <c r="E538" t="s">
        <v>108</v>
      </c>
      <c r="F538" t="str">
        <f t="shared" si="26"/>
        <v>Victoria</v>
      </c>
      <c r="G538" t="s">
        <v>45</v>
      </c>
      <c r="H538">
        <v>3018</v>
      </c>
      <c r="I538" t="s">
        <v>11</v>
      </c>
      <c r="J538" t="s">
        <v>46</v>
      </c>
      <c r="K538" t="s">
        <v>154</v>
      </c>
      <c r="L538" t="s">
        <v>14</v>
      </c>
      <c r="M538" s="5">
        <v>13.08</v>
      </c>
      <c r="N538">
        <v>1</v>
      </c>
    </row>
    <row r="539" spans="1:14" x14ac:dyDescent="0.15">
      <c r="A539" s="2">
        <v>45369</v>
      </c>
      <c r="B539" s="3">
        <f t="shared" si="24"/>
        <v>2024</v>
      </c>
      <c r="C539" t="str">
        <f t="shared" si="25"/>
        <v>2023-2024</v>
      </c>
      <c r="D539" t="s">
        <v>147</v>
      </c>
      <c r="E539" t="s">
        <v>56</v>
      </c>
      <c r="F539" t="str">
        <f t="shared" si="26"/>
        <v>Northern Territory</v>
      </c>
      <c r="G539" t="s">
        <v>29</v>
      </c>
      <c r="H539">
        <v>870</v>
      </c>
      <c r="I539" t="s">
        <v>11</v>
      </c>
      <c r="J539" t="s">
        <v>30</v>
      </c>
      <c r="K539" t="s">
        <v>155</v>
      </c>
      <c r="L539" t="s">
        <v>20</v>
      </c>
      <c r="M539" s="5">
        <v>13.27</v>
      </c>
      <c r="N539">
        <v>1</v>
      </c>
    </row>
    <row r="540" spans="1:14" x14ac:dyDescent="0.15">
      <c r="A540" s="2">
        <v>45214</v>
      </c>
      <c r="B540" s="3">
        <f t="shared" si="24"/>
        <v>2024</v>
      </c>
      <c r="C540" t="str">
        <f t="shared" si="25"/>
        <v>2023-2024</v>
      </c>
      <c r="D540" t="s">
        <v>147</v>
      </c>
      <c r="E540" t="s">
        <v>98</v>
      </c>
      <c r="F540" t="str">
        <f t="shared" si="26"/>
        <v>Victoria</v>
      </c>
      <c r="G540" t="s">
        <v>45</v>
      </c>
      <c r="H540">
        <v>3429</v>
      </c>
      <c r="I540" t="s">
        <v>11</v>
      </c>
      <c r="J540" t="s">
        <v>60</v>
      </c>
      <c r="K540" t="s">
        <v>149</v>
      </c>
      <c r="L540" t="s">
        <v>15</v>
      </c>
      <c r="M540" s="5">
        <v>13.440000000000001</v>
      </c>
      <c r="N540">
        <v>1</v>
      </c>
    </row>
    <row r="541" spans="1:14" x14ac:dyDescent="0.15">
      <c r="A541" s="2">
        <v>45581</v>
      </c>
      <c r="B541" s="3">
        <f t="shared" si="24"/>
        <v>2025</v>
      </c>
      <c r="C541" t="str">
        <f t="shared" si="25"/>
        <v>2024-2025</v>
      </c>
      <c r="D541" t="s">
        <v>147</v>
      </c>
      <c r="E541" t="s">
        <v>79</v>
      </c>
      <c r="F541" t="str">
        <f t="shared" si="26"/>
        <v>Australian Capital Territory</v>
      </c>
      <c r="G541" t="s">
        <v>80</v>
      </c>
      <c r="H541">
        <v>2617</v>
      </c>
      <c r="I541" t="s">
        <v>11</v>
      </c>
      <c r="J541" t="s">
        <v>58</v>
      </c>
      <c r="K541" t="s">
        <v>149</v>
      </c>
      <c r="L541" t="s">
        <v>15</v>
      </c>
      <c r="M541" s="5">
        <v>13.47</v>
      </c>
      <c r="N541">
        <v>1</v>
      </c>
    </row>
    <row r="542" spans="1:14" x14ac:dyDescent="0.15">
      <c r="A542" s="2">
        <v>45172</v>
      </c>
      <c r="B542" s="3">
        <f t="shared" si="24"/>
        <v>2024</v>
      </c>
      <c r="C542" t="str">
        <f t="shared" si="25"/>
        <v>2023-2024</v>
      </c>
      <c r="D542" t="s">
        <v>147</v>
      </c>
      <c r="E542" t="s">
        <v>95</v>
      </c>
      <c r="F542" t="str">
        <f t="shared" si="26"/>
        <v>Victoria</v>
      </c>
      <c r="G542" t="s">
        <v>45</v>
      </c>
      <c r="H542">
        <v>3931</v>
      </c>
      <c r="I542" t="s">
        <v>11</v>
      </c>
      <c r="J542" t="s">
        <v>55</v>
      </c>
      <c r="K542" t="s">
        <v>19</v>
      </c>
      <c r="L542" t="s">
        <v>23</v>
      </c>
      <c r="M542" s="5">
        <v>13.5</v>
      </c>
      <c r="N542">
        <v>1</v>
      </c>
    </row>
    <row r="543" spans="1:14" x14ac:dyDescent="0.15">
      <c r="A543" s="2">
        <v>45636</v>
      </c>
      <c r="B543" s="3">
        <f t="shared" si="24"/>
        <v>2025</v>
      </c>
      <c r="C543" t="str">
        <f t="shared" si="25"/>
        <v>2024-2025</v>
      </c>
      <c r="D543" t="s">
        <v>147</v>
      </c>
      <c r="E543" t="s">
        <v>42</v>
      </c>
      <c r="F543" t="str">
        <f t="shared" si="26"/>
        <v>Queensland</v>
      </c>
      <c r="G543" t="s">
        <v>35</v>
      </c>
      <c r="H543">
        <v>4053</v>
      </c>
      <c r="I543" t="s">
        <v>11</v>
      </c>
      <c r="J543" t="s">
        <v>43</v>
      </c>
      <c r="K543" t="s">
        <v>154</v>
      </c>
      <c r="L543" t="s">
        <v>14</v>
      </c>
      <c r="M543" s="5">
        <v>13.64</v>
      </c>
      <c r="N543">
        <v>1</v>
      </c>
    </row>
    <row r="544" spans="1:14" x14ac:dyDescent="0.15">
      <c r="A544" s="2">
        <v>45145</v>
      </c>
      <c r="B544" s="3">
        <f t="shared" si="24"/>
        <v>2024</v>
      </c>
      <c r="C544" t="str">
        <f t="shared" si="25"/>
        <v>2023-2024</v>
      </c>
      <c r="D544" t="s">
        <v>147</v>
      </c>
      <c r="E544" t="s">
        <v>64</v>
      </c>
      <c r="F544" t="str">
        <f t="shared" si="26"/>
        <v>Victoria</v>
      </c>
      <c r="G544" t="s">
        <v>45</v>
      </c>
      <c r="H544">
        <v>3199</v>
      </c>
      <c r="I544" t="s">
        <v>11</v>
      </c>
      <c r="J544" t="s">
        <v>63</v>
      </c>
      <c r="K544" t="s">
        <v>156</v>
      </c>
      <c r="L544" t="s">
        <v>17</v>
      </c>
      <c r="M544" s="5">
        <v>13.86</v>
      </c>
      <c r="N544">
        <v>1</v>
      </c>
    </row>
    <row r="545" spans="1:14" x14ac:dyDescent="0.15">
      <c r="A545" s="2">
        <v>45617</v>
      </c>
      <c r="B545" s="3">
        <f t="shared" si="24"/>
        <v>2025</v>
      </c>
      <c r="C545" t="str">
        <f t="shared" si="25"/>
        <v>2024-2025</v>
      </c>
      <c r="D545" t="s">
        <v>147</v>
      </c>
      <c r="E545" t="s">
        <v>44</v>
      </c>
      <c r="F545" t="str">
        <f t="shared" si="26"/>
        <v>Victoria</v>
      </c>
      <c r="G545" t="s">
        <v>45</v>
      </c>
      <c r="H545">
        <v>3066</v>
      </c>
      <c r="I545" t="s">
        <v>11</v>
      </c>
      <c r="J545" t="s">
        <v>46</v>
      </c>
      <c r="K545" t="s">
        <v>153</v>
      </c>
      <c r="L545" t="s">
        <v>16</v>
      </c>
      <c r="M545" s="5">
        <v>13.93</v>
      </c>
      <c r="N545">
        <v>1</v>
      </c>
    </row>
    <row r="546" spans="1:14" x14ac:dyDescent="0.15">
      <c r="A546" s="2">
        <v>45314</v>
      </c>
      <c r="B546" s="3">
        <f t="shared" si="24"/>
        <v>2024</v>
      </c>
      <c r="C546" t="str">
        <f t="shared" si="25"/>
        <v>2023-2024</v>
      </c>
      <c r="D546" t="s">
        <v>148</v>
      </c>
      <c r="E546" t="s">
        <v>37</v>
      </c>
      <c r="F546" t="str">
        <f t="shared" si="26"/>
        <v>South Australia</v>
      </c>
      <c r="G546" t="s">
        <v>32</v>
      </c>
      <c r="H546">
        <v>5607</v>
      </c>
      <c r="I546" t="s">
        <v>11</v>
      </c>
      <c r="J546" t="s">
        <v>38</v>
      </c>
      <c r="K546" t="s">
        <v>152</v>
      </c>
      <c r="L546" t="s">
        <v>13</v>
      </c>
      <c r="M546" s="5">
        <v>13.95</v>
      </c>
      <c r="N546">
        <v>1</v>
      </c>
    </row>
    <row r="547" spans="1:14" x14ac:dyDescent="0.15">
      <c r="A547" s="2">
        <v>45202</v>
      </c>
      <c r="B547" s="3">
        <f t="shared" si="24"/>
        <v>2024</v>
      </c>
      <c r="C547" t="str">
        <f t="shared" si="25"/>
        <v>2023-2024</v>
      </c>
      <c r="D547" t="s">
        <v>147</v>
      </c>
      <c r="E547" t="s">
        <v>76</v>
      </c>
      <c r="F547" t="str">
        <f t="shared" si="26"/>
        <v>Western Australia</v>
      </c>
      <c r="G547" t="s">
        <v>48</v>
      </c>
      <c r="H547">
        <v>6450</v>
      </c>
      <c r="I547" t="s">
        <v>11</v>
      </c>
      <c r="J547" t="s">
        <v>77</v>
      </c>
      <c r="K547" t="s">
        <v>155</v>
      </c>
      <c r="L547" t="s">
        <v>20</v>
      </c>
      <c r="M547" s="5">
        <v>13.96</v>
      </c>
      <c r="N547">
        <v>1</v>
      </c>
    </row>
    <row r="548" spans="1:14" x14ac:dyDescent="0.15">
      <c r="A548" s="2">
        <v>45330</v>
      </c>
      <c r="B548" s="3">
        <f t="shared" si="24"/>
        <v>2024</v>
      </c>
      <c r="C548" t="str">
        <f t="shared" si="25"/>
        <v>2023-2024</v>
      </c>
      <c r="D548" t="s">
        <v>147</v>
      </c>
      <c r="E548" t="s">
        <v>61</v>
      </c>
      <c r="F548" t="str">
        <f t="shared" si="26"/>
        <v>New South Wales</v>
      </c>
      <c r="G548" t="s">
        <v>10</v>
      </c>
      <c r="H548">
        <v>2539</v>
      </c>
      <c r="I548" t="s">
        <v>11</v>
      </c>
      <c r="J548" t="s">
        <v>58</v>
      </c>
      <c r="K548" t="s">
        <v>156</v>
      </c>
      <c r="L548" t="s">
        <v>17</v>
      </c>
      <c r="M548" s="5">
        <v>13.97</v>
      </c>
      <c r="N548">
        <v>1</v>
      </c>
    </row>
    <row r="549" spans="1:14" x14ac:dyDescent="0.15">
      <c r="A549" s="2">
        <v>45080</v>
      </c>
      <c r="B549" s="3">
        <f t="shared" si="24"/>
        <v>2023</v>
      </c>
      <c r="C549" t="str">
        <f t="shared" si="25"/>
        <v>2022-2023</v>
      </c>
      <c r="D549" t="s">
        <v>147</v>
      </c>
      <c r="E549" t="s">
        <v>86</v>
      </c>
      <c r="F549" t="str">
        <f t="shared" si="26"/>
        <v>New South Wales</v>
      </c>
      <c r="G549" t="s">
        <v>10</v>
      </c>
      <c r="H549">
        <v>2064</v>
      </c>
      <c r="I549" t="s">
        <v>11</v>
      </c>
      <c r="J549" t="s">
        <v>12</v>
      </c>
      <c r="K549" t="s">
        <v>149</v>
      </c>
      <c r="L549" t="s">
        <v>15</v>
      </c>
      <c r="M549" s="5">
        <v>13.98</v>
      </c>
      <c r="N549">
        <v>1</v>
      </c>
    </row>
    <row r="550" spans="1:14" x14ac:dyDescent="0.15">
      <c r="A550" s="2">
        <v>45485</v>
      </c>
      <c r="B550" s="3">
        <f t="shared" si="24"/>
        <v>2025</v>
      </c>
      <c r="C550" t="str">
        <f t="shared" si="25"/>
        <v>2024-2025</v>
      </c>
      <c r="D550" t="s">
        <v>147</v>
      </c>
      <c r="E550" t="s">
        <v>79</v>
      </c>
      <c r="F550" t="str">
        <f t="shared" si="26"/>
        <v>Australian Capital Territory</v>
      </c>
      <c r="G550" t="s">
        <v>80</v>
      </c>
      <c r="H550">
        <v>2617</v>
      </c>
      <c r="I550" t="s">
        <v>11</v>
      </c>
      <c r="J550" t="s">
        <v>58</v>
      </c>
      <c r="K550" t="s">
        <v>150</v>
      </c>
      <c r="L550" t="s">
        <v>18</v>
      </c>
      <c r="M550" s="5">
        <v>13.98</v>
      </c>
      <c r="N550">
        <v>1</v>
      </c>
    </row>
    <row r="551" spans="1:14" x14ac:dyDescent="0.15">
      <c r="A551" s="2">
        <v>45354</v>
      </c>
      <c r="B551" s="3">
        <f t="shared" si="24"/>
        <v>2024</v>
      </c>
      <c r="C551" t="str">
        <f t="shared" si="25"/>
        <v>2023-2024</v>
      </c>
      <c r="D551" t="s">
        <v>147</v>
      </c>
      <c r="E551" t="s">
        <v>56</v>
      </c>
      <c r="F551" t="str">
        <f t="shared" si="26"/>
        <v>Northern Territory</v>
      </c>
      <c r="G551" t="s">
        <v>29</v>
      </c>
      <c r="H551">
        <v>870</v>
      </c>
      <c r="I551" t="s">
        <v>11</v>
      </c>
      <c r="J551" t="s">
        <v>30</v>
      </c>
      <c r="K551" t="s">
        <v>19</v>
      </c>
      <c r="L551" t="s">
        <v>23</v>
      </c>
      <c r="M551" s="5">
        <v>13.99</v>
      </c>
      <c r="N551">
        <v>1</v>
      </c>
    </row>
    <row r="552" spans="1:14" x14ac:dyDescent="0.15">
      <c r="A552" s="2">
        <v>45629</v>
      </c>
      <c r="B552" s="3">
        <f t="shared" si="24"/>
        <v>2025</v>
      </c>
      <c r="C552" t="str">
        <f t="shared" si="25"/>
        <v>2024-2025</v>
      </c>
      <c r="D552" t="s">
        <v>147</v>
      </c>
      <c r="E552" t="s">
        <v>41</v>
      </c>
      <c r="F552" t="str">
        <f t="shared" si="26"/>
        <v>New South Wales</v>
      </c>
      <c r="G552" t="s">
        <v>10</v>
      </c>
      <c r="H552">
        <v>2830</v>
      </c>
      <c r="I552" t="s">
        <v>11</v>
      </c>
      <c r="J552" t="s">
        <v>25</v>
      </c>
      <c r="K552" t="s">
        <v>155</v>
      </c>
      <c r="L552" t="s">
        <v>20</v>
      </c>
      <c r="M552" s="5">
        <v>13.99</v>
      </c>
      <c r="N552">
        <v>1</v>
      </c>
    </row>
    <row r="553" spans="1:14" x14ac:dyDescent="0.15">
      <c r="A553" s="2">
        <v>44997</v>
      </c>
      <c r="B553" s="3">
        <f t="shared" si="24"/>
        <v>2023</v>
      </c>
      <c r="C553" t="str">
        <f t="shared" si="25"/>
        <v>2022-2023</v>
      </c>
      <c r="D553" t="s">
        <v>147</v>
      </c>
      <c r="E553" t="s">
        <v>64</v>
      </c>
      <c r="F553" t="str">
        <f t="shared" si="26"/>
        <v>Victoria</v>
      </c>
      <c r="G553" t="s">
        <v>45</v>
      </c>
      <c r="H553">
        <v>3199</v>
      </c>
      <c r="I553" t="s">
        <v>11</v>
      </c>
      <c r="J553" t="s">
        <v>63</v>
      </c>
      <c r="K553" t="s">
        <v>153</v>
      </c>
      <c r="L553" t="s">
        <v>16</v>
      </c>
      <c r="M553" s="5">
        <v>13.99</v>
      </c>
      <c r="N553">
        <v>1</v>
      </c>
    </row>
    <row r="554" spans="1:14" x14ac:dyDescent="0.15">
      <c r="A554" s="2">
        <v>45359</v>
      </c>
      <c r="B554" s="3">
        <f t="shared" si="24"/>
        <v>2024</v>
      </c>
      <c r="C554" t="str">
        <f t="shared" si="25"/>
        <v>2023-2024</v>
      </c>
      <c r="D554" t="s">
        <v>147</v>
      </c>
      <c r="E554" t="s">
        <v>110</v>
      </c>
      <c r="F554" t="str">
        <f t="shared" si="26"/>
        <v>Queensland</v>
      </c>
      <c r="G554" t="s">
        <v>35</v>
      </c>
      <c r="H554">
        <v>4680</v>
      </c>
      <c r="I554" t="s">
        <v>11</v>
      </c>
      <c r="J554" t="s">
        <v>51</v>
      </c>
      <c r="K554" t="s">
        <v>152</v>
      </c>
      <c r="L554" t="s">
        <v>13</v>
      </c>
      <c r="M554" s="5">
        <v>13.99</v>
      </c>
      <c r="N554">
        <v>1</v>
      </c>
    </row>
    <row r="555" spans="1:14" x14ac:dyDescent="0.15">
      <c r="A555" s="2">
        <v>45013</v>
      </c>
      <c r="B555" s="3">
        <f t="shared" si="24"/>
        <v>2023</v>
      </c>
      <c r="C555" t="str">
        <f t="shared" si="25"/>
        <v>2022-2023</v>
      </c>
      <c r="D555" t="s">
        <v>147</v>
      </c>
      <c r="E555" t="s">
        <v>88</v>
      </c>
      <c r="F555" t="str">
        <f t="shared" si="26"/>
        <v>South Australia</v>
      </c>
      <c r="G555" t="s">
        <v>32</v>
      </c>
      <c r="H555">
        <v>5011</v>
      </c>
      <c r="I555" t="s">
        <v>11</v>
      </c>
      <c r="J555" t="s">
        <v>33</v>
      </c>
      <c r="K555" t="s">
        <v>155</v>
      </c>
      <c r="L555" t="s">
        <v>20</v>
      </c>
      <c r="M555" s="5">
        <v>14</v>
      </c>
      <c r="N555">
        <v>1</v>
      </c>
    </row>
    <row r="556" spans="1:14" x14ac:dyDescent="0.15">
      <c r="A556" s="2">
        <v>45550</v>
      </c>
      <c r="B556" s="3">
        <f t="shared" si="24"/>
        <v>2025</v>
      </c>
      <c r="C556" t="str">
        <f t="shared" si="25"/>
        <v>2024-2025</v>
      </c>
      <c r="D556" t="s">
        <v>147</v>
      </c>
      <c r="E556" t="s">
        <v>143</v>
      </c>
      <c r="F556" t="str">
        <f t="shared" si="26"/>
        <v>New South Wales</v>
      </c>
      <c r="G556" t="s">
        <v>10</v>
      </c>
      <c r="H556">
        <v>2154</v>
      </c>
      <c r="I556" t="s">
        <v>11</v>
      </c>
      <c r="J556" t="s">
        <v>27</v>
      </c>
      <c r="K556" t="s">
        <v>153</v>
      </c>
      <c r="L556" t="s">
        <v>16</v>
      </c>
      <c r="M556" s="5">
        <v>14</v>
      </c>
      <c r="N556">
        <v>1</v>
      </c>
    </row>
    <row r="557" spans="1:14" x14ac:dyDescent="0.15">
      <c r="A557" s="2">
        <v>45305</v>
      </c>
      <c r="B557" s="3">
        <f t="shared" si="24"/>
        <v>2024</v>
      </c>
      <c r="C557" t="str">
        <f t="shared" si="25"/>
        <v>2023-2024</v>
      </c>
      <c r="D557" t="s">
        <v>148</v>
      </c>
      <c r="E557" t="s">
        <v>24</v>
      </c>
      <c r="F557" t="str">
        <f t="shared" si="26"/>
        <v>New South Wales</v>
      </c>
      <c r="G557" t="s">
        <v>10</v>
      </c>
      <c r="H557">
        <v>2795</v>
      </c>
      <c r="I557" t="s">
        <v>11</v>
      </c>
      <c r="J557" t="s">
        <v>25</v>
      </c>
      <c r="K557" t="s">
        <v>19</v>
      </c>
      <c r="L557" t="s">
        <v>23</v>
      </c>
      <c r="M557" s="5">
        <v>14.11</v>
      </c>
      <c r="N557">
        <v>1</v>
      </c>
    </row>
    <row r="558" spans="1:14" x14ac:dyDescent="0.15">
      <c r="A558" s="2">
        <v>45345</v>
      </c>
      <c r="B558" s="3">
        <f t="shared" si="24"/>
        <v>2024</v>
      </c>
      <c r="C558" t="str">
        <f t="shared" si="25"/>
        <v>2023-2024</v>
      </c>
      <c r="D558" t="s">
        <v>147</v>
      </c>
      <c r="E558" t="s">
        <v>79</v>
      </c>
      <c r="F558" t="str">
        <f t="shared" si="26"/>
        <v>Australian Capital Territory</v>
      </c>
      <c r="G558" t="s">
        <v>80</v>
      </c>
      <c r="H558">
        <v>2617</v>
      </c>
      <c r="I558" t="s">
        <v>11</v>
      </c>
      <c r="J558" t="s">
        <v>58</v>
      </c>
      <c r="K558" t="s">
        <v>154</v>
      </c>
      <c r="L558" t="s">
        <v>14</v>
      </c>
      <c r="M558" s="5">
        <v>14.12</v>
      </c>
      <c r="N558">
        <v>1</v>
      </c>
    </row>
    <row r="559" spans="1:14" x14ac:dyDescent="0.15">
      <c r="A559" s="2">
        <v>45481</v>
      </c>
      <c r="B559" s="3">
        <f t="shared" si="24"/>
        <v>2025</v>
      </c>
      <c r="C559" t="str">
        <f t="shared" si="25"/>
        <v>2024-2025</v>
      </c>
      <c r="D559" t="s">
        <v>147</v>
      </c>
      <c r="E559" t="s">
        <v>108</v>
      </c>
      <c r="F559" t="str">
        <f t="shared" si="26"/>
        <v>Victoria</v>
      </c>
      <c r="G559" t="s">
        <v>45</v>
      </c>
      <c r="H559">
        <v>3018</v>
      </c>
      <c r="I559" t="s">
        <v>11</v>
      </c>
      <c r="J559" t="s">
        <v>46</v>
      </c>
      <c r="K559" t="s">
        <v>157</v>
      </c>
      <c r="L559" t="s">
        <v>22</v>
      </c>
      <c r="M559" s="5">
        <v>14.21</v>
      </c>
      <c r="N559">
        <v>1</v>
      </c>
    </row>
    <row r="560" spans="1:14" x14ac:dyDescent="0.15">
      <c r="A560" s="2">
        <v>45252</v>
      </c>
      <c r="B560" s="3">
        <f t="shared" si="24"/>
        <v>2024</v>
      </c>
      <c r="C560" t="str">
        <f t="shared" si="25"/>
        <v>2023-2024</v>
      </c>
      <c r="D560" t="s">
        <v>148</v>
      </c>
      <c r="E560" t="s">
        <v>103</v>
      </c>
      <c r="F560" t="str">
        <f t="shared" si="26"/>
        <v>Queensland</v>
      </c>
      <c r="G560" t="s">
        <v>35</v>
      </c>
      <c r="H560">
        <v>4509</v>
      </c>
      <c r="I560" t="s">
        <v>11</v>
      </c>
      <c r="J560" t="s">
        <v>104</v>
      </c>
      <c r="K560" t="s">
        <v>155</v>
      </c>
      <c r="L560" t="s">
        <v>20</v>
      </c>
      <c r="M560" s="5">
        <v>14.370000000000001</v>
      </c>
      <c r="N560">
        <v>1</v>
      </c>
    </row>
    <row r="561" spans="1:14" x14ac:dyDescent="0.15">
      <c r="A561" s="2">
        <v>45466</v>
      </c>
      <c r="B561" s="3">
        <f t="shared" si="24"/>
        <v>2024</v>
      </c>
      <c r="C561" t="str">
        <f t="shared" si="25"/>
        <v>2023-2024</v>
      </c>
      <c r="D561" t="s">
        <v>147</v>
      </c>
      <c r="E561" t="s">
        <v>24</v>
      </c>
      <c r="F561" t="str">
        <f t="shared" si="26"/>
        <v>New South Wales</v>
      </c>
      <c r="G561" t="s">
        <v>10</v>
      </c>
      <c r="H561">
        <v>2795</v>
      </c>
      <c r="I561" t="s">
        <v>11</v>
      </c>
      <c r="J561" t="s">
        <v>25</v>
      </c>
      <c r="K561" t="s">
        <v>154</v>
      </c>
      <c r="L561" t="s">
        <v>14</v>
      </c>
      <c r="M561" s="5">
        <v>14.55</v>
      </c>
      <c r="N561">
        <v>1</v>
      </c>
    </row>
    <row r="562" spans="1:14" x14ac:dyDescent="0.15">
      <c r="A562" s="2">
        <v>44933</v>
      </c>
      <c r="B562" s="3">
        <f t="shared" si="24"/>
        <v>2023</v>
      </c>
      <c r="C562" t="str">
        <f t="shared" si="25"/>
        <v>2022-2023</v>
      </c>
      <c r="D562" t="s">
        <v>147</v>
      </c>
      <c r="E562" t="s">
        <v>65</v>
      </c>
      <c r="F562" t="str">
        <f t="shared" si="26"/>
        <v>New South Wales</v>
      </c>
      <c r="G562" t="s">
        <v>10</v>
      </c>
      <c r="H562">
        <v>2541</v>
      </c>
      <c r="I562" t="s">
        <v>11</v>
      </c>
      <c r="J562" t="s">
        <v>58</v>
      </c>
      <c r="K562" t="s">
        <v>154</v>
      </c>
      <c r="L562" t="s">
        <v>14</v>
      </c>
      <c r="M562" s="5">
        <v>14.57</v>
      </c>
      <c r="N562">
        <v>1</v>
      </c>
    </row>
    <row r="563" spans="1:14" x14ac:dyDescent="0.15">
      <c r="A563" s="2">
        <v>45317</v>
      </c>
      <c r="B563" s="3">
        <f t="shared" si="24"/>
        <v>2024</v>
      </c>
      <c r="C563" t="str">
        <f t="shared" si="25"/>
        <v>2023-2024</v>
      </c>
      <c r="D563" t="s">
        <v>147</v>
      </c>
      <c r="E563" t="s">
        <v>96</v>
      </c>
      <c r="F563" t="str">
        <f t="shared" si="26"/>
        <v>Western Australia</v>
      </c>
      <c r="G563" t="s">
        <v>48</v>
      </c>
      <c r="H563">
        <v>6330</v>
      </c>
      <c r="I563" t="s">
        <v>11</v>
      </c>
      <c r="J563" t="s">
        <v>94</v>
      </c>
      <c r="K563" t="s">
        <v>152</v>
      </c>
      <c r="L563" t="s">
        <v>13</v>
      </c>
      <c r="M563" s="5">
        <v>14.73</v>
      </c>
      <c r="N563">
        <v>1</v>
      </c>
    </row>
    <row r="564" spans="1:14" x14ac:dyDescent="0.15">
      <c r="A564" s="2">
        <v>45609</v>
      </c>
      <c r="B564" s="3">
        <f t="shared" si="24"/>
        <v>2025</v>
      </c>
      <c r="C564" t="str">
        <f t="shared" si="25"/>
        <v>2024-2025</v>
      </c>
      <c r="D564" t="s">
        <v>147</v>
      </c>
      <c r="E564" t="s">
        <v>24</v>
      </c>
      <c r="F564" t="str">
        <f t="shared" si="26"/>
        <v>New South Wales</v>
      </c>
      <c r="G564" t="s">
        <v>10</v>
      </c>
      <c r="H564">
        <v>2795</v>
      </c>
      <c r="I564" t="s">
        <v>11</v>
      </c>
      <c r="J564" t="s">
        <v>25</v>
      </c>
      <c r="K564" t="s">
        <v>155</v>
      </c>
      <c r="L564" t="s">
        <v>20</v>
      </c>
      <c r="M564" s="5">
        <v>14.75</v>
      </c>
      <c r="N564">
        <v>1</v>
      </c>
    </row>
    <row r="565" spans="1:14" x14ac:dyDescent="0.15">
      <c r="A565" s="2">
        <v>45562</v>
      </c>
      <c r="B565" s="3">
        <f t="shared" si="24"/>
        <v>2025</v>
      </c>
      <c r="C565" t="str">
        <f t="shared" si="25"/>
        <v>2024-2025</v>
      </c>
      <c r="D565" t="s">
        <v>147</v>
      </c>
      <c r="E565" t="s">
        <v>24</v>
      </c>
      <c r="F565" t="str">
        <f t="shared" si="26"/>
        <v>New South Wales</v>
      </c>
      <c r="G565" t="s">
        <v>10</v>
      </c>
      <c r="H565">
        <v>2795</v>
      </c>
      <c r="I565" t="s">
        <v>11</v>
      </c>
      <c r="J565" t="s">
        <v>25</v>
      </c>
      <c r="K565" t="s">
        <v>154</v>
      </c>
      <c r="L565" t="s">
        <v>14</v>
      </c>
      <c r="M565" s="5">
        <v>14.9</v>
      </c>
      <c r="N565">
        <v>1</v>
      </c>
    </row>
    <row r="566" spans="1:14" x14ac:dyDescent="0.15">
      <c r="A566" s="2">
        <v>45341</v>
      </c>
      <c r="B566" s="3">
        <f t="shared" si="24"/>
        <v>2024</v>
      </c>
      <c r="C566" t="str">
        <f t="shared" si="25"/>
        <v>2023-2024</v>
      </c>
      <c r="D566" t="s">
        <v>147</v>
      </c>
      <c r="E566" t="s">
        <v>110</v>
      </c>
      <c r="F566" t="str">
        <f t="shared" si="26"/>
        <v>Queensland</v>
      </c>
      <c r="G566" t="s">
        <v>35</v>
      </c>
      <c r="H566">
        <v>4680</v>
      </c>
      <c r="I566" t="s">
        <v>11</v>
      </c>
      <c r="J566" t="s">
        <v>51</v>
      </c>
      <c r="K566" t="s">
        <v>19</v>
      </c>
      <c r="L566" t="s">
        <v>23</v>
      </c>
      <c r="M566" s="5">
        <v>14.95</v>
      </c>
      <c r="N566">
        <v>1</v>
      </c>
    </row>
    <row r="567" spans="1:14" x14ac:dyDescent="0.15">
      <c r="A567" s="2">
        <v>45186</v>
      </c>
      <c r="B567" s="3">
        <f t="shared" si="24"/>
        <v>2024</v>
      </c>
      <c r="C567" t="str">
        <f t="shared" si="25"/>
        <v>2023-2024</v>
      </c>
      <c r="D567" t="s">
        <v>147</v>
      </c>
      <c r="E567" t="s">
        <v>90</v>
      </c>
      <c r="F567" t="str">
        <f t="shared" si="26"/>
        <v>Victoria</v>
      </c>
      <c r="G567" t="s">
        <v>45</v>
      </c>
      <c r="H567">
        <v>3179</v>
      </c>
      <c r="I567" t="s">
        <v>11</v>
      </c>
      <c r="J567" t="s">
        <v>63</v>
      </c>
      <c r="K567" t="s">
        <v>19</v>
      </c>
      <c r="L567" t="s">
        <v>23</v>
      </c>
      <c r="M567" s="5">
        <v>14.95</v>
      </c>
      <c r="N567">
        <v>1</v>
      </c>
    </row>
    <row r="568" spans="1:14" x14ac:dyDescent="0.15">
      <c r="A568" s="2">
        <v>45032</v>
      </c>
      <c r="B568" s="3">
        <f t="shared" si="24"/>
        <v>2023</v>
      </c>
      <c r="C568" t="str">
        <f t="shared" si="25"/>
        <v>2022-2023</v>
      </c>
      <c r="D568" t="s">
        <v>147</v>
      </c>
      <c r="E568" t="s">
        <v>108</v>
      </c>
      <c r="F568" t="str">
        <f t="shared" si="26"/>
        <v>Victoria</v>
      </c>
      <c r="G568" t="s">
        <v>45</v>
      </c>
      <c r="H568">
        <v>3018</v>
      </c>
      <c r="I568" t="s">
        <v>11</v>
      </c>
      <c r="J568" t="s">
        <v>46</v>
      </c>
      <c r="K568" t="s">
        <v>150</v>
      </c>
      <c r="L568" t="s">
        <v>18</v>
      </c>
      <c r="M568" s="5">
        <v>14.97</v>
      </c>
      <c r="N568">
        <v>1</v>
      </c>
    </row>
    <row r="569" spans="1:14" x14ac:dyDescent="0.15">
      <c r="A569" s="2">
        <v>44933</v>
      </c>
      <c r="B569" s="3">
        <f t="shared" si="24"/>
        <v>2023</v>
      </c>
      <c r="C569" t="str">
        <f t="shared" si="25"/>
        <v>2022-2023</v>
      </c>
      <c r="D569" t="s">
        <v>148</v>
      </c>
      <c r="E569" t="s">
        <v>24</v>
      </c>
      <c r="F569" t="str">
        <f t="shared" si="26"/>
        <v>New South Wales</v>
      </c>
      <c r="G569" t="s">
        <v>10</v>
      </c>
      <c r="H569">
        <v>2795</v>
      </c>
      <c r="I569" t="s">
        <v>11</v>
      </c>
      <c r="J569" t="s">
        <v>25</v>
      </c>
      <c r="K569" t="s">
        <v>153</v>
      </c>
      <c r="L569" t="s">
        <v>16</v>
      </c>
      <c r="M569" s="5">
        <v>14.97</v>
      </c>
      <c r="N569">
        <v>1</v>
      </c>
    </row>
    <row r="570" spans="1:14" x14ac:dyDescent="0.15">
      <c r="A570" s="2">
        <v>45612</v>
      </c>
      <c r="B570" s="3">
        <f t="shared" si="24"/>
        <v>2025</v>
      </c>
      <c r="C570" t="str">
        <f t="shared" si="25"/>
        <v>2024-2025</v>
      </c>
      <c r="D570" t="s">
        <v>148</v>
      </c>
      <c r="E570" t="s">
        <v>137</v>
      </c>
      <c r="F570" t="str">
        <f t="shared" si="26"/>
        <v>New South Wales</v>
      </c>
      <c r="G570" t="s">
        <v>10</v>
      </c>
      <c r="H570">
        <v>2031</v>
      </c>
      <c r="I570" t="s">
        <v>11</v>
      </c>
      <c r="J570" t="s">
        <v>12</v>
      </c>
      <c r="K570" t="s">
        <v>155</v>
      </c>
      <c r="L570" t="s">
        <v>20</v>
      </c>
      <c r="M570" s="5">
        <v>14.97</v>
      </c>
      <c r="N570">
        <v>1</v>
      </c>
    </row>
    <row r="571" spans="1:14" x14ac:dyDescent="0.15">
      <c r="A571" s="2">
        <v>45055</v>
      </c>
      <c r="B571" s="3">
        <f t="shared" si="24"/>
        <v>2023</v>
      </c>
      <c r="C571" t="str">
        <f t="shared" si="25"/>
        <v>2022-2023</v>
      </c>
      <c r="D571" t="s">
        <v>148</v>
      </c>
      <c r="E571" t="s">
        <v>90</v>
      </c>
      <c r="F571" t="str">
        <f t="shared" si="26"/>
        <v>Victoria</v>
      </c>
      <c r="G571" t="s">
        <v>45</v>
      </c>
      <c r="H571">
        <v>3179</v>
      </c>
      <c r="I571" t="s">
        <v>11</v>
      </c>
      <c r="J571" t="s">
        <v>63</v>
      </c>
      <c r="K571" t="s">
        <v>155</v>
      </c>
      <c r="L571" t="s">
        <v>20</v>
      </c>
      <c r="M571" s="5">
        <v>14.97</v>
      </c>
      <c r="N571">
        <v>1</v>
      </c>
    </row>
    <row r="572" spans="1:14" x14ac:dyDescent="0.15">
      <c r="A572" s="2">
        <v>45635</v>
      </c>
      <c r="B572" s="3">
        <f t="shared" si="24"/>
        <v>2025</v>
      </c>
      <c r="C572" t="str">
        <f t="shared" si="25"/>
        <v>2024-2025</v>
      </c>
      <c r="D572" t="s">
        <v>147</v>
      </c>
      <c r="E572" t="s">
        <v>81</v>
      </c>
      <c r="F572" t="str">
        <f t="shared" si="26"/>
        <v>New South Wales</v>
      </c>
      <c r="G572" t="s">
        <v>10</v>
      </c>
      <c r="H572">
        <v>2485</v>
      </c>
      <c r="I572" t="s">
        <v>11</v>
      </c>
      <c r="J572" t="s">
        <v>68</v>
      </c>
      <c r="K572" t="s">
        <v>152</v>
      </c>
      <c r="L572" t="s">
        <v>13</v>
      </c>
      <c r="M572" s="5">
        <v>14.97</v>
      </c>
      <c r="N572">
        <v>1</v>
      </c>
    </row>
    <row r="573" spans="1:14" x14ac:dyDescent="0.15">
      <c r="A573" s="2">
        <v>44961</v>
      </c>
      <c r="B573" s="3">
        <f t="shared" si="24"/>
        <v>2023</v>
      </c>
      <c r="C573" t="str">
        <f t="shared" si="25"/>
        <v>2022-2023</v>
      </c>
      <c r="D573" t="s">
        <v>148</v>
      </c>
      <c r="E573" t="s">
        <v>117</v>
      </c>
      <c r="F573" t="str">
        <f t="shared" si="26"/>
        <v>Queensland</v>
      </c>
      <c r="G573" t="s">
        <v>35</v>
      </c>
      <c r="H573">
        <v>4119</v>
      </c>
      <c r="I573" t="s">
        <v>11</v>
      </c>
      <c r="J573" t="s">
        <v>43</v>
      </c>
      <c r="K573" t="s">
        <v>149</v>
      </c>
      <c r="L573" t="s">
        <v>15</v>
      </c>
      <c r="M573" s="5">
        <v>14.97</v>
      </c>
      <c r="N573">
        <v>1</v>
      </c>
    </row>
    <row r="574" spans="1:14" x14ac:dyDescent="0.15">
      <c r="A574" s="2">
        <v>45201</v>
      </c>
      <c r="B574" s="3">
        <f t="shared" si="24"/>
        <v>2024</v>
      </c>
      <c r="C574" t="str">
        <f t="shared" si="25"/>
        <v>2023-2024</v>
      </c>
      <c r="D574" t="s">
        <v>148</v>
      </c>
      <c r="E574" t="s">
        <v>141</v>
      </c>
      <c r="F574" t="str">
        <f t="shared" si="26"/>
        <v>Western Australia</v>
      </c>
      <c r="G574" t="s">
        <v>48</v>
      </c>
      <c r="H574">
        <v>6052</v>
      </c>
      <c r="I574" t="s">
        <v>11</v>
      </c>
      <c r="J574" t="s">
        <v>49</v>
      </c>
      <c r="K574" t="s">
        <v>156</v>
      </c>
      <c r="L574" t="s">
        <v>17</v>
      </c>
      <c r="M574" s="5">
        <v>14.98</v>
      </c>
      <c r="N574">
        <v>1</v>
      </c>
    </row>
    <row r="575" spans="1:14" x14ac:dyDescent="0.15">
      <c r="A575" s="2">
        <v>45121</v>
      </c>
      <c r="B575" s="3">
        <f t="shared" si="24"/>
        <v>2024</v>
      </c>
      <c r="C575" t="str">
        <f t="shared" si="25"/>
        <v>2023-2024</v>
      </c>
      <c r="D575" t="s">
        <v>147</v>
      </c>
      <c r="E575" t="s">
        <v>34</v>
      </c>
      <c r="F575" t="str">
        <f t="shared" si="26"/>
        <v>Queensland</v>
      </c>
      <c r="G575" t="s">
        <v>35</v>
      </c>
      <c r="H575">
        <v>4802</v>
      </c>
      <c r="I575" t="s">
        <v>11</v>
      </c>
      <c r="J575" t="s">
        <v>36</v>
      </c>
      <c r="K575" t="s">
        <v>154</v>
      </c>
      <c r="L575" t="s">
        <v>14</v>
      </c>
      <c r="M575" s="5">
        <v>14.99</v>
      </c>
      <c r="N575">
        <v>1</v>
      </c>
    </row>
    <row r="576" spans="1:14" x14ac:dyDescent="0.15">
      <c r="A576" s="2">
        <v>45629</v>
      </c>
      <c r="B576" s="3">
        <f t="shared" si="24"/>
        <v>2025</v>
      </c>
      <c r="C576" t="str">
        <f t="shared" si="25"/>
        <v>2024-2025</v>
      </c>
      <c r="D576" t="s">
        <v>147</v>
      </c>
      <c r="E576" t="s">
        <v>78</v>
      </c>
      <c r="F576" t="str">
        <f t="shared" si="26"/>
        <v>New South Wales</v>
      </c>
      <c r="G576" t="s">
        <v>10</v>
      </c>
      <c r="H576">
        <v>2350</v>
      </c>
      <c r="I576" t="s">
        <v>11</v>
      </c>
      <c r="J576" t="s">
        <v>68</v>
      </c>
      <c r="K576" t="s">
        <v>154</v>
      </c>
      <c r="L576" t="s">
        <v>14</v>
      </c>
      <c r="M576" s="5">
        <v>14.99</v>
      </c>
      <c r="N576">
        <v>1</v>
      </c>
    </row>
    <row r="577" spans="1:14" x14ac:dyDescent="0.15">
      <c r="A577" s="2">
        <v>44980</v>
      </c>
      <c r="B577" s="3">
        <f t="shared" si="24"/>
        <v>2023</v>
      </c>
      <c r="C577" t="str">
        <f t="shared" si="25"/>
        <v>2022-2023</v>
      </c>
      <c r="D577" t="s">
        <v>148</v>
      </c>
      <c r="E577" t="s">
        <v>102</v>
      </c>
      <c r="F577" t="str">
        <f t="shared" si="26"/>
        <v>Queensland</v>
      </c>
      <c r="G577" t="s">
        <v>35</v>
      </c>
      <c r="H577">
        <v>4870</v>
      </c>
      <c r="I577" t="s">
        <v>11</v>
      </c>
      <c r="J577" t="s">
        <v>36</v>
      </c>
      <c r="K577" t="s">
        <v>150</v>
      </c>
      <c r="L577" t="s">
        <v>18</v>
      </c>
      <c r="M577" s="5">
        <v>14.99</v>
      </c>
      <c r="N577">
        <v>1</v>
      </c>
    </row>
    <row r="578" spans="1:14" x14ac:dyDescent="0.15">
      <c r="A578" s="2">
        <v>45099</v>
      </c>
      <c r="B578" s="3">
        <f t="shared" ref="B578:B641" si="27">IF(MONTH(A578)&gt;=7,YEAR(A578)+1,YEAR(A578))</f>
        <v>2023</v>
      </c>
      <c r="C578" t="str">
        <f t="shared" ref="C578:C641" si="28">IF(MONTH(A578) &gt;= 7, YEAR(A578) &amp; "-" &amp; YEAR(A578) + 1, YEAR(A578) - 1 &amp; "-" &amp; YEAR(A578))</f>
        <v>2022-2023</v>
      </c>
      <c r="D578" t="s">
        <v>148</v>
      </c>
      <c r="E578" t="s">
        <v>9</v>
      </c>
      <c r="F578" t="str">
        <f t="shared" ref="F578:F641" si="29">IF(G578="WA","Western Australia",
IF(G578="NSW","New South Wales",
IF(G578="QLD","Queensland",
IF(G578="VIC","Victoria",
IF(G578="TAS","Tasmania",
IF(G578="SA","South Australia",
IF(G578="NT","Northern Territory",
IF(G578="ACT","Australian Capital Territory",G578))))))))</f>
        <v>New South Wales</v>
      </c>
      <c r="G578" t="s">
        <v>10</v>
      </c>
      <c r="H578">
        <v>2067</v>
      </c>
      <c r="I578" t="s">
        <v>11</v>
      </c>
      <c r="J578" t="s">
        <v>12</v>
      </c>
      <c r="K578" t="s">
        <v>155</v>
      </c>
      <c r="L578" t="s">
        <v>20</v>
      </c>
      <c r="M578" s="5">
        <v>14.99</v>
      </c>
      <c r="N578">
        <v>1</v>
      </c>
    </row>
    <row r="579" spans="1:14" x14ac:dyDescent="0.15">
      <c r="A579" s="2">
        <v>45355</v>
      </c>
      <c r="B579" s="3">
        <f t="shared" si="27"/>
        <v>2024</v>
      </c>
      <c r="C579" t="str">
        <f t="shared" si="28"/>
        <v>2023-2024</v>
      </c>
      <c r="D579" t="s">
        <v>147</v>
      </c>
      <c r="E579" t="s">
        <v>142</v>
      </c>
      <c r="F579" t="str">
        <f t="shared" si="29"/>
        <v>Australian Capital Territory</v>
      </c>
      <c r="G579" t="s">
        <v>80</v>
      </c>
      <c r="H579">
        <v>2609</v>
      </c>
      <c r="I579" t="s">
        <v>11</v>
      </c>
      <c r="J579" t="s">
        <v>58</v>
      </c>
      <c r="K579" t="s">
        <v>154</v>
      </c>
      <c r="L579" t="s">
        <v>14</v>
      </c>
      <c r="M579" s="5">
        <v>14.99</v>
      </c>
      <c r="N579">
        <v>1</v>
      </c>
    </row>
    <row r="580" spans="1:14" x14ac:dyDescent="0.15">
      <c r="A580" s="2">
        <v>45641</v>
      </c>
      <c r="B580" s="3">
        <f t="shared" si="27"/>
        <v>2025</v>
      </c>
      <c r="C580" t="str">
        <f t="shared" si="28"/>
        <v>2024-2025</v>
      </c>
      <c r="D580" t="s">
        <v>148</v>
      </c>
      <c r="E580" t="s">
        <v>93</v>
      </c>
      <c r="F580" t="str">
        <f t="shared" si="29"/>
        <v>Western Australia</v>
      </c>
      <c r="G580" t="s">
        <v>48</v>
      </c>
      <c r="H580">
        <v>6112</v>
      </c>
      <c r="I580" t="s">
        <v>11</v>
      </c>
      <c r="J580" t="s">
        <v>94</v>
      </c>
      <c r="K580" t="s">
        <v>152</v>
      </c>
      <c r="L580" t="s">
        <v>13</v>
      </c>
      <c r="M580" s="5">
        <v>14.99</v>
      </c>
      <c r="N580">
        <v>1</v>
      </c>
    </row>
    <row r="581" spans="1:14" x14ac:dyDescent="0.15">
      <c r="A581" s="2">
        <v>45463</v>
      </c>
      <c r="B581" s="3">
        <f t="shared" si="27"/>
        <v>2024</v>
      </c>
      <c r="C581" t="str">
        <f t="shared" si="28"/>
        <v>2023-2024</v>
      </c>
      <c r="D581" t="s">
        <v>148</v>
      </c>
      <c r="E581" t="s">
        <v>97</v>
      </c>
      <c r="F581" t="str">
        <f t="shared" si="29"/>
        <v>Tasmania</v>
      </c>
      <c r="G581" t="s">
        <v>70</v>
      </c>
      <c r="H581">
        <v>7250</v>
      </c>
      <c r="I581" t="s">
        <v>11</v>
      </c>
      <c r="J581" t="s">
        <v>71</v>
      </c>
      <c r="K581" t="s">
        <v>153</v>
      </c>
      <c r="L581" t="s">
        <v>16</v>
      </c>
      <c r="M581" s="5">
        <v>14.99</v>
      </c>
      <c r="N581">
        <v>1</v>
      </c>
    </row>
    <row r="582" spans="1:14" x14ac:dyDescent="0.15">
      <c r="A582" s="2">
        <v>45328</v>
      </c>
      <c r="B582" s="3">
        <f t="shared" si="27"/>
        <v>2024</v>
      </c>
      <c r="C582" t="str">
        <f t="shared" si="28"/>
        <v>2023-2024</v>
      </c>
      <c r="D582" t="s">
        <v>147</v>
      </c>
      <c r="E582" t="s">
        <v>84</v>
      </c>
      <c r="F582" t="str">
        <f t="shared" si="29"/>
        <v>Queensland</v>
      </c>
      <c r="G582" t="s">
        <v>35</v>
      </c>
      <c r="H582">
        <v>4740</v>
      </c>
      <c r="I582" t="s">
        <v>11</v>
      </c>
      <c r="J582" t="s">
        <v>51</v>
      </c>
      <c r="K582" t="s">
        <v>154</v>
      </c>
      <c r="L582" t="s">
        <v>14</v>
      </c>
      <c r="M582" s="5">
        <v>14.99</v>
      </c>
      <c r="N582">
        <v>1</v>
      </c>
    </row>
    <row r="583" spans="1:14" x14ac:dyDescent="0.15">
      <c r="A583" s="2">
        <v>45426</v>
      </c>
      <c r="B583" s="3">
        <f t="shared" si="27"/>
        <v>2024</v>
      </c>
      <c r="C583" t="str">
        <f t="shared" si="28"/>
        <v>2023-2024</v>
      </c>
      <c r="D583" t="s">
        <v>148</v>
      </c>
      <c r="E583" t="s">
        <v>123</v>
      </c>
      <c r="F583" t="str">
        <f t="shared" si="29"/>
        <v>Western Australia</v>
      </c>
      <c r="G583" t="s">
        <v>48</v>
      </c>
      <c r="H583">
        <v>6109</v>
      </c>
      <c r="I583" t="s">
        <v>11</v>
      </c>
      <c r="J583" t="s">
        <v>94</v>
      </c>
      <c r="K583" t="s">
        <v>150</v>
      </c>
      <c r="L583" t="s">
        <v>18</v>
      </c>
      <c r="M583" s="5">
        <v>14.99</v>
      </c>
      <c r="N583">
        <v>1</v>
      </c>
    </row>
    <row r="584" spans="1:14" x14ac:dyDescent="0.15">
      <c r="A584" s="2">
        <v>44968</v>
      </c>
      <c r="B584" s="3">
        <f t="shared" si="27"/>
        <v>2023</v>
      </c>
      <c r="C584" t="str">
        <f t="shared" si="28"/>
        <v>2022-2023</v>
      </c>
      <c r="D584" t="s">
        <v>148</v>
      </c>
      <c r="E584" t="s">
        <v>139</v>
      </c>
      <c r="F584" t="str">
        <f t="shared" si="29"/>
        <v>New South Wales</v>
      </c>
      <c r="G584" t="s">
        <v>10</v>
      </c>
      <c r="H584">
        <v>2020</v>
      </c>
      <c r="I584" t="s">
        <v>11</v>
      </c>
      <c r="J584" t="s">
        <v>12</v>
      </c>
      <c r="K584" t="s">
        <v>153</v>
      </c>
      <c r="L584" t="s">
        <v>16</v>
      </c>
      <c r="M584" s="5">
        <v>14.99</v>
      </c>
      <c r="N584">
        <v>1</v>
      </c>
    </row>
    <row r="585" spans="1:14" x14ac:dyDescent="0.15">
      <c r="A585" s="2">
        <v>45651</v>
      </c>
      <c r="B585" s="3">
        <f t="shared" si="27"/>
        <v>2025</v>
      </c>
      <c r="C585" t="str">
        <f t="shared" si="28"/>
        <v>2024-2025</v>
      </c>
      <c r="D585" t="s">
        <v>148</v>
      </c>
      <c r="E585" t="s">
        <v>83</v>
      </c>
      <c r="F585" t="str">
        <f t="shared" si="29"/>
        <v>New South Wales</v>
      </c>
      <c r="G585" t="s">
        <v>10</v>
      </c>
      <c r="H585">
        <v>2750</v>
      </c>
      <c r="I585" t="s">
        <v>11</v>
      </c>
      <c r="J585" t="s">
        <v>25</v>
      </c>
      <c r="K585" t="s">
        <v>149</v>
      </c>
      <c r="L585" t="s">
        <v>15</v>
      </c>
      <c r="M585" s="5">
        <v>14.99</v>
      </c>
      <c r="N585">
        <v>1</v>
      </c>
    </row>
    <row r="586" spans="1:14" x14ac:dyDescent="0.15">
      <c r="A586" s="2">
        <v>45308</v>
      </c>
      <c r="B586" s="3">
        <f t="shared" si="27"/>
        <v>2024</v>
      </c>
      <c r="C586" t="str">
        <f t="shared" si="28"/>
        <v>2023-2024</v>
      </c>
      <c r="D586" t="s">
        <v>148</v>
      </c>
      <c r="E586" t="s">
        <v>83</v>
      </c>
      <c r="F586" t="str">
        <f t="shared" si="29"/>
        <v>New South Wales</v>
      </c>
      <c r="G586" t="s">
        <v>10</v>
      </c>
      <c r="H586">
        <v>2750</v>
      </c>
      <c r="I586" t="s">
        <v>11</v>
      </c>
      <c r="J586" t="s">
        <v>25</v>
      </c>
      <c r="K586" t="s">
        <v>150</v>
      </c>
      <c r="L586" t="s">
        <v>18</v>
      </c>
      <c r="M586" s="5">
        <v>14.99</v>
      </c>
      <c r="N586">
        <v>1</v>
      </c>
    </row>
    <row r="587" spans="1:14" x14ac:dyDescent="0.15">
      <c r="A587" s="2">
        <v>45626</v>
      </c>
      <c r="B587" s="3">
        <f t="shared" si="27"/>
        <v>2025</v>
      </c>
      <c r="C587" t="str">
        <f t="shared" si="28"/>
        <v>2024-2025</v>
      </c>
      <c r="D587" t="s">
        <v>148</v>
      </c>
      <c r="E587" t="s">
        <v>83</v>
      </c>
      <c r="F587" t="str">
        <f t="shared" si="29"/>
        <v>New South Wales</v>
      </c>
      <c r="G587" t="s">
        <v>10</v>
      </c>
      <c r="H587">
        <v>2750</v>
      </c>
      <c r="I587" t="s">
        <v>11</v>
      </c>
      <c r="J587" t="s">
        <v>25</v>
      </c>
      <c r="K587" t="s">
        <v>153</v>
      </c>
      <c r="L587" t="s">
        <v>16</v>
      </c>
      <c r="M587" s="5">
        <v>14.99</v>
      </c>
      <c r="N587">
        <v>1</v>
      </c>
    </row>
    <row r="588" spans="1:14" x14ac:dyDescent="0.15">
      <c r="A588" s="2">
        <v>45505</v>
      </c>
      <c r="B588" s="3">
        <f t="shared" si="27"/>
        <v>2025</v>
      </c>
      <c r="C588" t="str">
        <f t="shared" si="28"/>
        <v>2024-2025</v>
      </c>
      <c r="D588" t="s">
        <v>147</v>
      </c>
      <c r="E588" t="s">
        <v>53</v>
      </c>
      <c r="F588" t="str">
        <f t="shared" si="29"/>
        <v>South Australia</v>
      </c>
      <c r="G588" t="s">
        <v>32</v>
      </c>
      <c r="H588">
        <v>5082</v>
      </c>
      <c r="I588" t="s">
        <v>11</v>
      </c>
      <c r="J588" t="s">
        <v>33</v>
      </c>
      <c r="K588" t="s">
        <v>154</v>
      </c>
      <c r="L588" t="s">
        <v>14</v>
      </c>
      <c r="M588" s="5">
        <v>14.99</v>
      </c>
      <c r="N588">
        <v>1</v>
      </c>
    </row>
    <row r="589" spans="1:14" x14ac:dyDescent="0.15">
      <c r="A589" s="2">
        <v>45588</v>
      </c>
      <c r="B589" s="3">
        <f t="shared" si="27"/>
        <v>2025</v>
      </c>
      <c r="C589" t="str">
        <f t="shared" si="28"/>
        <v>2024-2025</v>
      </c>
      <c r="D589" t="s">
        <v>147</v>
      </c>
      <c r="E589" t="s">
        <v>99</v>
      </c>
      <c r="F589" t="str">
        <f t="shared" si="29"/>
        <v>Victoria</v>
      </c>
      <c r="G589" t="s">
        <v>45</v>
      </c>
      <c r="H589">
        <v>3148</v>
      </c>
      <c r="I589" t="s">
        <v>11</v>
      </c>
      <c r="J589" t="s">
        <v>63</v>
      </c>
      <c r="K589" t="s">
        <v>150</v>
      </c>
      <c r="L589" t="s">
        <v>18</v>
      </c>
      <c r="M589" s="5">
        <v>15</v>
      </c>
      <c r="N589">
        <v>1</v>
      </c>
    </row>
    <row r="590" spans="1:14" x14ac:dyDescent="0.15">
      <c r="A590" s="2">
        <v>45556</v>
      </c>
      <c r="B590" s="3">
        <f t="shared" si="27"/>
        <v>2025</v>
      </c>
      <c r="C590" t="str">
        <f t="shared" si="28"/>
        <v>2024-2025</v>
      </c>
      <c r="D590" t="s">
        <v>147</v>
      </c>
      <c r="E590" t="s">
        <v>84</v>
      </c>
      <c r="F590" t="str">
        <f t="shared" si="29"/>
        <v>Queensland</v>
      </c>
      <c r="G590" t="s">
        <v>35</v>
      </c>
      <c r="H590">
        <v>4740</v>
      </c>
      <c r="I590" t="s">
        <v>11</v>
      </c>
      <c r="J590" t="s">
        <v>51</v>
      </c>
      <c r="K590" t="s">
        <v>154</v>
      </c>
      <c r="L590" t="s">
        <v>14</v>
      </c>
      <c r="M590" s="5">
        <v>15</v>
      </c>
      <c r="N590">
        <v>1</v>
      </c>
    </row>
    <row r="591" spans="1:14" x14ac:dyDescent="0.15">
      <c r="A591" s="2">
        <v>45418</v>
      </c>
      <c r="B591" s="3">
        <f t="shared" si="27"/>
        <v>2024</v>
      </c>
      <c r="C591" t="str">
        <f t="shared" si="28"/>
        <v>2023-2024</v>
      </c>
      <c r="D591" t="s">
        <v>148</v>
      </c>
      <c r="E591" t="s">
        <v>62</v>
      </c>
      <c r="F591" t="str">
        <f t="shared" si="29"/>
        <v>Victoria</v>
      </c>
      <c r="G591" t="s">
        <v>45</v>
      </c>
      <c r="H591">
        <v>3134</v>
      </c>
      <c r="I591" t="s">
        <v>11</v>
      </c>
      <c r="J591" t="s">
        <v>63</v>
      </c>
      <c r="K591" t="s">
        <v>154</v>
      </c>
      <c r="L591" t="s">
        <v>14</v>
      </c>
      <c r="M591" s="5">
        <v>15</v>
      </c>
      <c r="N591">
        <v>1</v>
      </c>
    </row>
    <row r="592" spans="1:14" x14ac:dyDescent="0.15">
      <c r="A592" s="2">
        <v>45606</v>
      </c>
      <c r="B592" s="3">
        <f t="shared" si="27"/>
        <v>2025</v>
      </c>
      <c r="C592" t="str">
        <f t="shared" si="28"/>
        <v>2024-2025</v>
      </c>
      <c r="D592" t="s">
        <v>147</v>
      </c>
      <c r="E592" t="s">
        <v>81</v>
      </c>
      <c r="F592" t="str">
        <f t="shared" si="29"/>
        <v>New South Wales</v>
      </c>
      <c r="G592" t="s">
        <v>10</v>
      </c>
      <c r="H592">
        <v>2485</v>
      </c>
      <c r="I592" t="s">
        <v>11</v>
      </c>
      <c r="J592" t="s">
        <v>68</v>
      </c>
      <c r="K592" t="s">
        <v>154</v>
      </c>
      <c r="L592" t="s">
        <v>14</v>
      </c>
      <c r="M592" s="5">
        <v>15</v>
      </c>
      <c r="N592">
        <v>1</v>
      </c>
    </row>
    <row r="593" spans="1:14" x14ac:dyDescent="0.15">
      <c r="A593" s="2">
        <v>45612</v>
      </c>
      <c r="B593" s="3">
        <f t="shared" si="27"/>
        <v>2025</v>
      </c>
      <c r="C593" t="str">
        <f t="shared" si="28"/>
        <v>2024-2025</v>
      </c>
      <c r="D593" t="s">
        <v>147</v>
      </c>
      <c r="E593" t="s">
        <v>78</v>
      </c>
      <c r="F593" t="str">
        <f t="shared" si="29"/>
        <v>New South Wales</v>
      </c>
      <c r="G593" t="s">
        <v>10</v>
      </c>
      <c r="H593">
        <v>2350</v>
      </c>
      <c r="I593" t="s">
        <v>11</v>
      </c>
      <c r="J593" t="s">
        <v>68</v>
      </c>
      <c r="K593" t="s">
        <v>149</v>
      </c>
      <c r="L593" t="s">
        <v>15</v>
      </c>
      <c r="M593" s="5">
        <v>15.059999999999999</v>
      </c>
      <c r="N593">
        <v>1</v>
      </c>
    </row>
    <row r="594" spans="1:14" x14ac:dyDescent="0.15">
      <c r="A594" s="2">
        <v>45501</v>
      </c>
      <c r="B594" s="3">
        <f t="shared" si="27"/>
        <v>2025</v>
      </c>
      <c r="C594" t="str">
        <f t="shared" si="28"/>
        <v>2024-2025</v>
      </c>
      <c r="D594" t="s">
        <v>147</v>
      </c>
      <c r="E594" t="s">
        <v>99</v>
      </c>
      <c r="F594" t="str">
        <f t="shared" si="29"/>
        <v>Victoria</v>
      </c>
      <c r="G594" t="s">
        <v>45</v>
      </c>
      <c r="H594">
        <v>3148</v>
      </c>
      <c r="I594" t="s">
        <v>11</v>
      </c>
      <c r="J594" t="s">
        <v>63</v>
      </c>
      <c r="K594" t="s">
        <v>149</v>
      </c>
      <c r="L594" t="s">
        <v>15</v>
      </c>
      <c r="M594" s="5">
        <v>15.39</v>
      </c>
      <c r="N594">
        <v>1</v>
      </c>
    </row>
    <row r="595" spans="1:14" x14ac:dyDescent="0.15">
      <c r="A595" s="2">
        <v>45275</v>
      </c>
      <c r="B595" s="3">
        <f t="shared" si="27"/>
        <v>2024</v>
      </c>
      <c r="C595" t="str">
        <f t="shared" si="28"/>
        <v>2023-2024</v>
      </c>
      <c r="D595" t="s">
        <v>147</v>
      </c>
      <c r="E595" t="s">
        <v>47</v>
      </c>
      <c r="F595" t="str">
        <f t="shared" si="29"/>
        <v>Western Australia</v>
      </c>
      <c r="G595" t="s">
        <v>48</v>
      </c>
      <c r="H595">
        <v>6030</v>
      </c>
      <c r="I595" t="s">
        <v>11</v>
      </c>
      <c r="J595" t="s">
        <v>49</v>
      </c>
      <c r="K595" t="s">
        <v>154</v>
      </c>
      <c r="L595" t="s">
        <v>14</v>
      </c>
      <c r="M595" s="5">
        <v>15.5</v>
      </c>
      <c r="N595">
        <v>1</v>
      </c>
    </row>
    <row r="596" spans="1:14" x14ac:dyDescent="0.15">
      <c r="A596" s="2">
        <v>44994</v>
      </c>
      <c r="B596" s="3">
        <f t="shared" si="27"/>
        <v>2023</v>
      </c>
      <c r="C596" t="str">
        <f t="shared" si="28"/>
        <v>2022-2023</v>
      </c>
      <c r="D596" t="s">
        <v>148</v>
      </c>
      <c r="E596" t="s">
        <v>99</v>
      </c>
      <c r="F596" t="str">
        <f t="shared" si="29"/>
        <v>Victoria</v>
      </c>
      <c r="G596" t="s">
        <v>45</v>
      </c>
      <c r="H596">
        <v>3148</v>
      </c>
      <c r="I596" t="s">
        <v>11</v>
      </c>
      <c r="J596" t="s">
        <v>63</v>
      </c>
      <c r="K596" t="s">
        <v>19</v>
      </c>
      <c r="L596" t="s">
        <v>23</v>
      </c>
      <c r="M596" s="5">
        <v>15.53</v>
      </c>
      <c r="N596">
        <v>1</v>
      </c>
    </row>
    <row r="597" spans="1:14" x14ac:dyDescent="0.15">
      <c r="A597" s="2">
        <v>45657</v>
      </c>
      <c r="B597" s="3">
        <f t="shared" si="27"/>
        <v>2025</v>
      </c>
      <c r="C597" t="str">
        <f t="shared" si="28"/>
        <v>2024-2025</v>
      </c>
      <c r="D597" t="s">
        <v>147</v>
      </c>
      <c r="E597" t="s">
        <v>9</v>
      </c>
      <c r="F597" t="str">
        <f t="shared" si="29"/>
        <v>New South Wales</v>
      </c>
      <c r="G597" t="s">
        <v>10</v>
      </c>
      <c r="H597">
        <v>2067</v>
      </c>
      <c r="I597" t="s">
        <v>11</v>
      </c>
      <c r="J597" t="s">
        <v>12</v>
      </c>
      <c r="K597" t="s">
        <v>152</v>
      </c>
      <c r="L597" t="s">
        <v>13</v>
      </c>
      <c r="M597" s="5">
        <v>15.84</v>
      </c>
      <c r="N597">
        <v>1</v>
      </c>
    </row>
    <row r="598" spans="1:14" x14ac:dyDescent="0.15">
      <c r="A598" s="2">
        <v>45381</v>
      </c>
      <c r="B598" s="3">
        <f t="shared" si="27"/>
        <v>2024</v>
      </c>
      <c r="C598" t="str">
        <f t="shared" si="28"/>
        <v>2023-2024</v>
      </c>
      <c r="D598" t="s">
        <v>148</v>
      </c>
      <c r="E598" t="s">
        <v>122</v>
      </c>
      <c r="F598" t="str">
        <f t="shared" si="29"/>
        <v>New South Wales</v>
      </c>
      <c r="G598" t="s">
        <v>10</v>
      </c>
      <c r="H598">
        <v>2650</v>
      </c>
      <c r="I598" t="s">
        <v>11</v>
      </c>
      <c r="J598" t="s">
        <v>25</v>
      </c>
      <c r="K598" t="s">
        <v>19</v>
      </c>
      <c r="L598" t="s">
        <v>23</v>
      </c>
      <c r="M598" s="5">
        <v>15.84</v>
      </c>
      <c r="N598">
        <v>1</v>
      </c>
    </row>
    <row r="599" spans="1:14" x14ac:dyDescent="0.15">
      <c r="A599" s="2">
        <v>45242</v>
      </c>
      <c r="B599" s="3">
        <f t="shared" si="27"/>
        <v>2024</v>
      </c>
      <c r="C599" t="str">
        <f t="shared" si="28"/>
        <v>2023-2024</v>
      </c>
      <c r="D599" t="s">
        <v>148</v>
      </c>
      <c r="E599" t="s">
        <v>114</v>
      </c>
      <c r="F599" t="str">
        <f t="shared" si="29"/>
        <v>Victoria</v>
      </c>
      <c r="G599" t="s">
        <v>45</v>
      </c>
      <c r="H599">
        <v>3551</v>
      </c>
      <c r="I599" t="s">
        <v>11</v>
      </c>
      <c r="J599" t="s">
        <v>60</v>
      </c>
      <c r="K599" t="s">
        <v>19</v>
      </c>
      <c r="L599" t="s">
        <v>23</v>
      </c>
      <c r="M599" s="5">
        <v>15.9</v>
      </c>
      <c r="N599">
        <v>1</v>
      </c>
    </row>
    <row r="600" spans="1:14" x14ac:dyDescent="0.15">
      <c r="A600" s="2">
        <v>45576</v>
      </c>
      <c r="B600" s="3">
        <f t="shared" si="27"/>
        <v>2025</v>
      </c>
      <c r="C600" t="str">
        <f t="shared" si="28"/>
        <v>2024-2025</v>
      </c>
      <c r="D600" t="s">
        <v>147</v>
      </c>
      <c r="E600" t="s">
        <v>96</v>
      </c>
      <c r="F600" t="str">
        <f t="shared" si="29"/>
        <v>Western Australia</v>
      </c>
      <c r="G600" t="s">
        <v>48</v>
      </c>
      <c r="H600">
        <v>6330</v>
      </c>
      <c r="I600" t="s">
        <v>11</v>
      </c>
      <c r="J600" t="s">
        <v>94</v>
      </c>
      <c r="K600" t="s">
        <v>149</v>
      </c>
      <c r="L600" t="s">
        <v>15</v>
      </c>
      <c r="M600" s="5">
        <v>15.92</v>
      </c>
      <c r="N600">
        <v>1</v>
      </c>
    </row>
    <row r="601" spans="1:14" x14ac:dyDescent="0.15">
      <c r="A601" s="2">
        <v>45018</v>
      </c>
      <c r="B601" s="3">
        <f t="shared" si="27"/>
        <v>2023</v>
      </c>
      <c r="C601" t="str">
        <f t="shared" si="28"/>
        <v>2022-2023</v>
      </c>
      <c r="D601" t="s">
        <v>147</v>
      </c>
      <c r="E601" t="s">
        <v>56</v>
      </c>
      <c r="F601" t="str">
        <f t="shared" si="29"/>
        <v>Northern Territory</v>
      </c>
      <c r="G601" t="s">
        <v>29</v>
      </c>
      <c r="H601">
        <v>870</v>
      </c>
      <c r="I601" t="s">
        <v>11</v>
      </c>
      <c r="J601" t="s">
        <v>30</v>
      </c>
      <c r="K601" t="s">
        <v>155</v>
      </c>
      <c r="L601" t="s">
        <v>20</v>
      </c>
      <c r="M601" s="5">
        <v>15.96</v>
      </c>
      <c r="N601">
        <v>1</v>
      </c>
    </row>
    <row r="602" spans="1:14" x14ac:dyDescent="0.15">
      <c r="A602" s="2">
        <v>44975</v>
      </c>
      <c r="B602" s="3">
        <f t="shared" si="27"/>
        <v>2023</v>
      </c>
      <c r="C602" t="str">
        <f t="shared" si="28"/>
        <v>2022-2023</v>
      </c>
      <c r="D602" t="s">
        <v>148</v>
      </c>
      <c r="E602" t="s">
        <v>99</v>
      </c>
      <c r="F602" t="str">
        <f t="shared" si="29"/>
        <v>Victoria</v>
      </c>
      <c r="G602" t="s">
        <v>45</v>
      </c>
      <c r="H602">
        <v>3148</v>
      </c>
      <c r="I602" t="s">
        <v>11</v>
      </c>
      <c r="J602" t="s">
        <v>63</v>
      </c>
      <c r="K602" t="s">
        <v>152</v>
      </c>
      <c r="L602" t="s">
        <v>13</v>
      </c>
      <c r="M602" s="5">
        <v>15.96</v>
      </c>
      <c r="N602">
        <v>1</v>
      </c>
    </row>
    <row r="603" spans="1:14" x14ac:dyDescent="0.15">
      <c r="A603" s="2">
        <v>45407</v>
      </c>
      <c r="B603" s="3">
        <f t="shared" si="27"/>
        <v>2024</v>
      </c>
      <c r="C603" t="str">
        <f t="shared" si="28"/>
        <v>2023-2024</v>
      </c>
      <c r="D603" t="s">
        <v>147</v>
      </c>
      <c r="E603" t="s">
        <v>54</v>
      </c>
      <c r="F603" t="str">
        <f t="shared" si="29"/>
        <v>Victoria</v>
      </c>
      <c r="G603" t="s">
        <v>45</v>
      </c>
      <c r="H603">
        <v>3977</v>
      </c>
      <c r="I603" t="s">
        <v>11</v>
      </c>
      <c r="J603" t="s">
        <v>55</v>
      </c>
      <c r="K603" t="s">
        <v>156</v>
      </c>
      <c r="L603" t="s">
        <v>17</v>
      </c>
      <c r="M603" s="5">
        <v>15.96</v>
      </c>
      <c r="N603">
        <v>1</v>
      </c>
    </row>
    <row r="604" spans="1:14" x14ac:dyDescent="0.15">
      <c r="A604" s="2">
        <v>45036</v>
      </c>
      <c r="B604" s="3">
        <f t="shared" si="27"/>
        <v>2023</v>
      </c>
      <c r="C604" t="str">
        <f t="shared" si="28"/>
        <v>2022-2023</v>
      </c>
      <c r="D604" t="s">
        <v>148</v>
      </c>
      <c r="E604" t="s">
        <v>114</v>
      </c>
      <c r="F604" t="str">
        <f t="shared" si="29"/>
        <v>Victoria</v>
      </c>
      <c r="G604" t="s">
        <v>45</v>
      </c>
      <c r="H604">
        <v>3551</v>
      </c>
      <c r="I604" t="s">
        <v>11</v>
      </c>
      <c r="J604" t="s">
        <v>60</v>
      </c>
      <c r="K604" t="s">
        <v>149</v>
      </c>
      <c r="L604" t="s">
        <v>15</v>
      </c>
      <c r="M604" s="5">
        <v>15.96</v>
      </c>
      <c r="N604">
        <v>1</v>
      </c>
    </row>
    <row r="605" spans="1:14" x14ac:dyDescent="0.15">
      <c r="A605" s="2">
        <v>45447</v>
      </c>
      <c r="B605" s="3">
        <f t="shared" si="27"/>
        <v>2024</v>
      </c>
      <c r="C605" t="str">
        <f t="shared" si="28"/>
        <v>2023-2024</v>
      </c>
      <c r="D605" t="s">
        <v>147</v>
      </c>
      <c r="E605" t="s">
        <v>26</v>
      </c>
      <c r="F605" t="str">
        <f t="shared" si="29"/>
        <v>New South Wales</v>
      </c>
      <c r="G605" t="s">
        <v>10</v>
      </c>
      <c r="H605">
        <v>2141</v>
      </c>
      <c r="I605" t="s">
        <v>11</v>
      </c>
      <c r="J605" t="s">
        <v>27</v>
      </c>
      <c r="K605" t="s">
        <v>149</v>
      </c>
      <c r="L605" t="s">
        <v>15</v>
      </c>
      <c r="M605" s="5">
        <v>15.96</v>
      </c>
      <c r="N605">
        <v>1</v>
      </c>
    </row>
    <row r="606" spans="1:14" x14ac:dyDescent="0.15">
      <c r="A606" s="2">
        <v>45134</v>
      </c>
      <c r="B606" s="3">
        <f t="shared" si="27"/>
        <v>2024</v>
      </c>
      <c r="C606" t="str">
        <f t="shared" si="28"/>
        <v>2023-2024</v>
      </c>
      <c r="D606" t="s">
        <v>148</v>
      </c>
      <c r="E606" t="s">
        <v>137</v>
      </c>
      <c r="F606" t="str">
        <f t="shared" si="29"/>
        <v>New South Wales</v>
      </c>
      <c r="G606" t="s">
        <v>10</v>
      </c>
      <c r="H606">
        <v>2031</v>
      </c>
      <c r="I606" t="s">
        <v>11</v>
      </c>
      <c r="J606" t="s">
        <v>12</v>
      </c>
      <c r="K606" t="s">
        <v>156</v>
      </c>
      <c r="L606" t="s">
        <v>17</v>
      </c>
      <c r="M606" s="5">
        <v>15.96</v>
      </c>
      <c r="N606">
        <v>1</v>
      </c>
    </row>
    <row r="607" spans="1:14" x14ac:dyDescent="0.15">
      <c r="A607" s="2">
        <v>45565</v>
      </c>
      <c r="B607" s="3">
        <f t="shared" si="27"/>
        <v>2025</v>
      </c>
      <c r="C607" t="str">
        <f t="shared" si="28"/>
        <v>2024-2025</v>
      </c>
      <c r="D607" t="s">
        <v>148</v>
      </c>
      <c r="E607" t="s">
        <v>99</v>
      </c>
      <c r="F607" t="str">
        <f t="shared" si="29"/>
        <v>Victoria</v>
      </c>
      <c r="G607" t="s">
        <v>45</v>
      </c>
      <c r="H607">
        <v>3148</v>
      </c>
      <c r="I607" t="s">
        <v>11</v>
      </c>
      <c r="J607" t="s">
        <v>63</v>
      </c>
      <c r="K607" t="s">
        <v>19</v>
      </c>
      <c r="L607" t="s">
        <v>23</v>
      </c>
      <c r="M607" s="5">
        <v>15.97</v>
      </c>
      <c r="N607">
        <v>1</v>
      </c>
    </row>
    <row r="608" spans="1:14" x14ac:dyDescent="0.15">
      <c r="A608" s="2">
        <v>45048</v>
      </c>
      <c r="B608" s="3">
        <f t="shared" si="27"/>
        <v>2023</v>
      </c>
      <c r="C608" t="str">
        <f t="shared" si="28"/>
        <v>2022-2023</v>
      </c>
      <c r="D608" t="s">
        <v>147</v>
      </c>
      <c r="E608" t="s">
        <v>124</v>
      </c>
      <c r="F608" t="str">
        <f t="shared" si="29"/>
        <v>New South Wales</v>
      </c>
      <c r="G608" t="s">
        <v>10</v>
      </c>
      <c r="H608">
        <v>2015</v>
      </c>
      <c r="I608" t="s">
        <v>11</v>
      </c>
      <c r="J608" t="s">
        <v>12</v>
      </c>
      <c r="K608" t="s">
        <v>153</v>
      </c>
      <c r="L608" t="s">
        <v>16</v>
      </c>
      <c r="M608" s="5">
        <v>15.98</v>
      </c>
      <c r="N608">
        <v>1</v>
      </c>
    </row>
    <row r="609" spans="1:14" x14ac:dyDescent="0.15">
      <c r="A609" s="2">
        <v>45244</v>
      </c>
      <c r="B609" s="3">
        <f t="shared" si="27"/>
        <v>2024</v>
      </c>
      <c r="C609" t="str">
        <f t="shared" si="28"/>
        <v>2023-2024</v>
      </c>
      <c r="D609" t="s">
        <v>147</v>
      </c>
      <c r="E609" t="s">
        <v>108</v>
      </c>
      <c r="F609" t="str">
        <f t="shared" si="29"/>
        <v>Victoria</v>
      </c>
      <c r="G609" t="s">
        <v>45</v>
      </c>
      <c r="H609">
        <v>3018</v>
      </c>
      <c r="I609" t="s">
        <v>11</v>
      </c>
      <c r="J609" t="s">
        <v>46</v>
      </c>
      <c r="K609" t="s">
        <v>155</v>
      </c>
      <c r="L609" t="s">
        <v>20</v>
      </c>
      <c r="M609" s="5">
        <v>15.98</v>
      </c>
      <c r="N609">
        <v>1</v>
      </c>
    </row>
    <row r="610" spans="1:14" x14ac:dyDescent="0.15">
      <c r="A610" s="2">
        <v>45151</v>
      </c>
      <c r="B610" s="3">
        <f t="shared" si="27"/>
        <v>2024</v>
      </c>
      <c r="C610" t="str">
        <f t="shared" si="28"/>
        <v>2023-2024</v>
      </c>
      <c r="D610" t="s">
        <v>148</v>
      </c>
      <c r="E610" t="s">
        <v>116</v>
      </c>
      <c r="F610" t="str">
        <f t="shared" si="29"/>
        <v>Western Australia</v>
      </c>
      <c r="G610" t="s">
        <v>48</v>
      </c>
      <c r="H610">
        <v>6725</v>
      </c>
      <c r="I610" t="s">
        <v>11</v>
      </c>
      <c r="J610" t="s">
        <v>77</v>
      </c>
      <c r="K610" t="s">
        <v>151</v>
      </c>
      <c r="L610" t="s">
        <v>21</v>
      </c>
      <c r="M610" s="5">
        <v>15.98</v>
      </c>
      <c r="N610">
        <v>1</v>
      </c>
    </row>
    <row r="611" spans="1:14" x14ac:dyDescent="0.15">
      <c r="A611" s="2">
        <v>45641</v>
      </c>
      <c r="B611" s="3">
        <f t="shared" si="27"/>
        <v>2025</v>
      </c>
      <c r="C611" t="str">
        <f t="shared" si="28"/>
        <v>2024-2025</v>
      </c>
      <c r="D611" t="s">
        <v>148</v>
      </c>
      <c r="E611" t="s">
        <v>126</v>
      </c>
      <c r="F611" t="str">
        <f t="shared" si="29"/>
        <v>Queensland</v>
      </c>
      <c r="G611" t="s">
        <v>35</v>
      </c>
      <c r="H611">
        <v>4551</v>
      </c>
      <c r="I611" t="s">
        <v>11</v>
      </c>
      <c r="J611" t="s">
        <v>120</v>
      </c>
      <c r="K611" t="s">
        <v>153</v>
      </c>
      <c r="L611" t="s">
        <v>16</v>
      </c>
      <c r="M611" s="5">
        <v>15.98</v>
      </c>
      <c r="N611">
        <v>1</v>
      </c>
    </row>
    <row r="612" spans="1:14" x14ac:dyDescent="0.15">
      <c r="A612" s="2">
        <v>45555</v>
      </c>
      <c r="B612" s="3">
        <f t="shared" si="27"/>
        <v>2025</v>
      </c>
      <c r="C612" t="str">
        <f t="shared" si="28"/>
        <v>2024-2025</v>
      </c>
      <c r="D612" t="s">
        <v>148</v>
      </c>
      <c r="E612" t="s">
        <v>99</v>
      </c>
      <c r="F612" t="str">
        <f t="shared" si="29"/>
        <v>Victoria</v>
      </c>
      <c r="G612" t="s">
        <v>45</v>
      </c>
      <c r="H612">
        <v>3148</v>
      </c>
      <c r="I612" t="s">
        <v>11</v>
      </c>
      <c r="J612" t="s">
        <v>63</v>
      </c>
      <c r="K612" t="s">
        <v>149</v>
      </c>
      <c r="L612" t="s">
        <v>15</v>
      </c>
      <c r="M612" s="5">
        <v>15.98</v>
      </c>
      <c r="N612">
        <v>1</v>
      </c>
    </row>
    <row r="613" spans="1:14" x14ac:dyDescent="0.15">
      <c r="A613" s="2">
        <v>45384</v>
      </c>
      <c r="B613" s="3">
        <f t="shared" si="27"/>
        <v>2024</v>
      </c>
      <c r="C613" t="str">
        <f t="shared" si="28"/>
        <v>2023-2024</v>
      </c>
      <c r="D613" t="s">
        <v>147</v>
      </c>
      <c r="E613" t="s">
        <v>54</v>
      </c>
      <c r="F613" t="str">
        <f t="shared" si="29"/>
        <v>Victoria</v>
      </c>
      <c r="G613" t="s">
        <v>45</v>
      </c>
      <c r="H613">
        <v>3977</v>
      </c>
      <c r="I613" t="s">
        <v>11</v>
      </c>
      <c r="J613" t="s">
        <v>55</v>
      </c>
      <c r="K613" t="s">
        <v>19</v>
      </c>
      <c r="L613" t="s">
        <v>23</v>
      </c>
      <c r="M613" s="5">
        <v>15.98</v>
      </c>
      <c r="N613">
        <v>1</v>
      </c>
    </row>
    <row r="614" spans="1:14" x14ac:dyDescent="0.15">
      <c r="A614" s="2">
        <v>44982</v>
      </c>
      <c r="B614" s="3">
        <f t="shared" si="27"/>
        <v>2023</v>
      </c>
      <c r="C614" t="str">
        <f t="shared" si="28"/>
        <v>2022-2023</v>
      </c>
      <c r="D614" t="s">
        <v>147</v>
      </c>
      <c r="E614" t="s">
        <v>136</v>
      </c>
      <c r="F614" t="str">
        <f t="shared" si="29"/>
        <v>Victoria</v>
      </c>
      <c r="G614" t="s">
        <v>45</v>
      </c>
      <c r="H614">
        <v>3175</v>
      </c>
      <c r="I614" t="s">
        <v>11</v>
      </c>
      <c r="J614" t="s">
        <v>63</v>
      </c>
      <c r="K614" t="s">
        <v>151</v>
      </c>
      <c r="L614" t="s">
        <v>21</v>
      </c>
      <c r="M614" s="5">
        <v>15.98</v>
      </c>
      <c r="N614">
        <v>1</v>
      </c>
    </row>
    <row r="615" spans="1:14" x14ac:dyDescent="0.15">
      <c r="A615" s="2">
        <v>45626</v>
      </c>
      <c r="B615" s="3">
        <f t="shared" si="27"/>
        <v>2025</v>
      </c>
      <c r="C615" t="str">
        <f t="shared" si="28"/>
        <v>2024-2025</v>
      </c>
      <c r="D615" t="s">
        <v>147</v>
      </c>
      <c r="E615" t="s">
        <v>76</v>
      </c>
      <c r="F615" t="str">
        <f t="shared" si="29"/>
        <v>Western Australia</v>
      </c>
      <c r="G615" t="s">
        <v>48</v>
      </c>
      <c r="H615">
        <v>6450</v>
      </c>
      <c r="I615" t="s">
        <v>11</v>
      </c>
      <c r="J615" t="s">
        <v>77</v>
      </c>
      <c r="K615" t="s">
        <v>152</v>
      </c>
      <c r="L615" t="s">
        <v>13</v>
      </c>
      <c r="M615" s="5">
        <v>15.98</v>
      </c>
      <c r="N615">
        <v>1</v>
      </c>
    </row>
    <row r="616" spans="1:14" x14ac:dyDescent="0.15">
      <c r="A616" s="2">
        <v>44986</v>
      </c>
      <c r="B616" s="3">
        <f t="shared" si="27"/>
        <v>2023</v>
      </c>
      <c r="C616" t="str">
        <f t="shared" si="28"/>
        <v>2022-2023</v>
      </c>
      <c r="D616" t="s">
        <v>147</v>
      </c>
      <c r="E616" t="s">
        <v>133</v>
      </c>
      <c r="F616" t="str">
        <f t="shared" si="29"/>
        <v>Queensland</v>
      </c>
      <c r="G616" t="s">
        <v>35</v>
      </c>
      <c r="H616">
        <v>4305</v>
      </c>
      <c r="I616" t="s">
        <v>11</v>
      </c>
      <c r="J616" t="s">
        <v>104</v>
      </c>
      <c r="K616" t="s">
        <v>154</v>
      </c>
      <c r="L616" t="s">
        <v>14</v>
      </c>
      <c r="M616" s="5">
        <v>15.98</v>
      </c>
      <c r="N616">
        <v>1</v>
      </c>
    </row>
    <row r="617" spans="1:14" x14ac:dyDescent="0.15">
      <c r="A617" s="2">
        <v>45349</v>
      </c>
      <c r="B617" s="3">
        <f t="shared" si="27"/>
        <v>2024</v>
      </c>
      <c r="C617" t="str">
        <f t="shared" si="28"/>
        <v>2023-2024</v>
      </c>
      <c r="D617" t="s">
        <v>147</v>
      </c>
      <c r="E617" t="s">
        <v>74</v>
      </c>
      <c r="F617" t="str">
        <f t="shared" si="29"/>
        <v>South Australia</v>
      </c>
      <c r="G617" t="s">
        <v>32</v>
      </c>
      <c r="H617">
        <v>5043</v>
      </c>
      <c r="I617" t="s">
        <v>11</v>
      </c>
      <c r="J617" t="s">
        <v>33</v>
      </c>
      <c r="K617" t="s">
        <v>19</v>
      </c>
      <c r="L617" t="s">
        <v>23</v>
      </c>
      <c r="M617" s="5">
        <v>15.98</v>
      </c>
      <c r="N617">
        <v>1</v>
      </c>
    </row>
    <row r="618" spans="1:14" x14ac:dyDescent="0.15">
      <c r="A618" s="2">
        <v>45621</v>
      </c>
      <c r="B618" s="3">
        <f t="shared" si="27"/>
        <v>2025</v>
      </c>
      <c r="C618" t="str">
        <f t="shared" si="28"/>
        <v>2024-2025</v>
      </c>
      <c r="D618" t="s">
        <v>148</v>
      </c>
      <c r="E618" t="s">
        <v>62</v>
      </c>
      <c r="F618" t="str">
        <f t="shared" si="29"/>
        <v>Victoria</v>
      </c>
      <c r="G618" t="s">
        <v>45</v>
      </c>
      <c r="H618">
        <v>3134</v>
      </c>
      <c r="I618" t="s">
        <v>11</v>
      </c>
      <c r="J618" t="s">
        <v>63</v>
      </c>
      <c r="K618" t="s">
        <v>19</v>
      </c>
      <c r="L618" t="s">
        <v>23</v>
      </c>
      <c r="M618" s="5">
        <v>15.98</v>
      </c>
      <c r="N618">
        <v>1</v>
      </c>
    </row>
    <row r="619" spans="1:14" x14ac:dyDescent="0.15">
      <c r="A619" s="2">
        <v>45186</v>
      </c>
      <c r="B619" s="3">
        <f t="shared" si="27"/>
        <v>2024</v>
      </c>
      <c r="C619" t="str">
        <f t="shared" si="28"/>
        <v>2023-2024</v>
      </c>
      <c r="D619" t="s">
        <v>147</v>
      </c>
      <c r="E619" t="s">
        <v>113</v>
      </c>
      <c r="F619" t="str">
        <f t="shared" si="29"/>
        <v>Queensland</v>
      </c>
      <c r="G619" t="s">
        <v>35</v>
      </c>
      <c r="H619">
        <v>4215</v>
      </c>
      <c r="I619" t="s">
        <v>11</v>
      </c>
      <c r="J619" t="s">
        <v>104</v>
      </c>
      <c r="K619" t="s">
        <v>149</v>
      </c>
      <c r="L619" t="s">
        <v>15</v>
      </c>
      <c r="M619" s="5">
        <v>15.98</v>
      </c>
      <c r="N619">
        <v>1</v>
      </c>
    </row>
    <row r="620" spans="1:14" x14ac:dyDescent="0.15">
      <c r="A620" s="2">
        <v>44968</v>
      </c>
      <c r="B620" s="3">
        <f t="shared" si="27"/>
        <v>2023</v>
      </c>
      <c r="C620" t="str">
        <f t="shared" si="28"/>
        <v>2022-2023</v>
      </c>
      <c r="D620" t="s">
        <v>147</v>
      </c>
      <c r="E620" t="s">
        <v>52</v>
      </c>
      <c r="F620" t="str">
        <f t="shared" si="29"/>
        <v>Victoria</v>
      </c>
      <c r="G620" t="s">
        <v>45</v>
      </c>
      <c r="H620">
        <v>3030</v>
      </c>
      <c r="I620" t="s">
        <v>11</v>
      </c>
      <c r="J620" t="s">
        <v>46</v>
      </c>
      <c r="K620" t="s">
        <v>154</v>
      </c>
      <c r="L620" t="s">
        <v>14</v>
      </c>
      <c r="M620" s="5">
        <v>15.99</v>
      </c>
      <c r="N620">
        <v>1</v>
      </c>
    </row>
    <row r="621" spans="1:14" x14ac:dyDescent="0.15">
      <c r="A621" s="2">
        <v>45028</v>
      </c>
      <c r="B621" s="3">
        <f t="shared" si="27"/>
        <v>2023</v>
      </c>
      <c r="C621" t="str">
        <f t="shared" si="28"/>
        <v>2022-2023</v>
      </c>
      <c r="D621" t="s">
        <v>147</v>
      </c>
      <c r="E621" t="s">
        <v>96</v>
      </c>
      <c r="F621" t="str">
        <f t="shared" si="29"/>
        <v>Western Australia</v>
      </c>
      <c r="G621" t="s">
        <v>48</v>
      </c>
      <c r="H621">
        <v>6330</v>
      </c>
      <c r="I621" t="s">
        <v>11</v>
      </c>
      <c r="J621" t="s">
        <v>94</v>
      </c>
      <c r="K621" t="s">
        <v>154</v>
      </c>
      <c r="L621" t="s">
        <v>14</v>
      </c>
      <c r="M621" s="5">
        <v>16</v>
      </c>
      <c r="N621">
        <v>1</v>
      </c>
    </row>
    <row r="622" spans="1:14" x14ac:dyDescent="0.15">
      <c r="A622" s="2">
        <v>45277</v>
      </c>
      <c r="B622" s="3">
        <f t="shared" si="27"/>
        <v>2024</v>
      </c>
      <c r="C622" t="str">
        <f t="shared" si="28"/>
        <v>2023-2024</v>
      </c>
      <c r="D622" t="s">
        <v>147</v>
      </c>
      <c r="E622" t="s">
        <v>118</v>
      </c>
      <c r="F622" t="str">
        <f t="shared" si="29"/>
        <v>New South Wales</v>
      </c>
      <c r="G622" t="s">
        <v>10</v>
      </c>
      <c r="H622">
        <v>2158</v>
      </c>
      <c r="I622" t="s">
        <v>11</v>
      </c>
      <c r="J622" t="s">
        <v>27</v>
      </c>
      <c r="K622" t="s">
        <v>153</v>
      </c>
      <c r="L622" t="s">
        <v>16</v>
      </c>
      <c r="M622" s="5">
        <v>16</v>
      </c>
      <c r="N622">
        <v>1</v>
      </c>
    </row>
    <row r="623" spans="1:14" x14ac:dyDescent="0.15">
      <c r="A623" s="2">
        <v>45250</v>
      </c>
      <c r="B623" s="3">
        <f t="shared" si="27"/>
        <v>2024</v>
      </c>
      <c r="C623" t="str">
        <f t="shared" si="28"/>
        <v>2023-2024</v>
      </c>
      <c r="D623" t="s">
        <v>147</v>
      </c>
      <c r="E623" t="s">
        <v>89</v>
      </c>
      <c r="F623" t="str">
        <f t="shared" si="29"/>
        <v>Queensland</v>
      </c>
      <c r="G623" t="s">
        <v>35</v>
      </c>
      <c r="H623">
        <v>4655</v>
      </c>
      <c r="I623" t="s">
        <v>11</v>
      </c>
      <c r="J623" t="s">
        <v>51</v>
      </c>
      <c r="K623" t="s">
        <v>154</v>
      </c>
      <c r="L623" t="s">
        <v>14</v>
      </c>
      <c r="M623" s="5">
        <v>16</v>
      </c>
      <c r="N623">
        <v>1</v>
      </c>
    </row>
    <row r="624" spans="1:14" x14ac:dyDescent="0.15">
      <c r="A624" s="2">
        <v>45437</v>
      </c>
      <c r="B624" s="3">
        <f t="shared" si="27"/>
        <v>2024</v>
      </c>
      <c r="C624" t="str">
        <f t="shared" si="28"/>
        <v>2023-2024</v>
      </c>
      <c r="D624" t="s">
        <v>147</v>
      </c>
      <c r="E624" t="s">
        <v>87</v>
      </c>
      <c r="F624" t="str">
        <f t="shared" si="29"/>
        <v>New South Wales</v>
      </c>
      <c r="G624" t="s">
        <v>10</v>
      </c>
      <c r="H624">
        <v>2790</v>
      </c>
      <c r="I624" t="s">
        <v>11</v>
      </c>
      <c r="J624" t="s">
        <v>25</v>
      </c>
      <c r="K624" t="s">
        <v>154</v>
      </c>
      <c r="L624" t="s">
        <v>14</v>
      </c>
      <c r="M624" s="5">
        <v>16</v>
      </c>
      <c r="N624">
        <v>1</v>
      </c>
    </row>
    <row r="625" spans="1:14" x14ac:dyDescent="0.15">
      <c r="A625" s="2">
        <v>45101</v>
      </c>
      <c r="B625" s="3">
        <f t="shared" si="27"/>
        <v>2023</v>
      </c>
      <c r="C625" t="str">
        <f t="shared" si="28"/>
        <v>2022-2023</v>
      </c>
      <c r="D625" t="s">
        <v>147</v>
      </c>
      <c r="E625" t="s">
        <v>139</v>
      </c>
      <c r="F625" t="str">
        <f t="shared" si="29"/>
        <v>New South Wales</v>
      </c>
      <c r="G625" t="s">
        <v>10</v>
      </c>
      <c r="H625">
        <v>2020</v>
      </c>
      <c r="I625" t="s">
        <v>11</v>
      </c>
      <c r="J625" t="s">
        <v>12</v>
      </c>
      <c r="K625" t="s">
        <v>154</v>
      </c>
      <c r="L625" t="s">
        <v>14</v>
      </c>
      <c r="M625" s="5">
        <v>16.02</v>
      </c>
      <c r="N625">
        <v>1</v>
      </c>
    </row>
    <row r="626" spans="1:14" x14ac:dyDescent="0.15">
      <c r="A626" s="2">
        <v>45288</v>
      </c>
      <c r="B626" s="3">
        <f t="shared" si="27"/>
        <v>2024</v>
      </c>
      <c r="C626" t="str">
        <f t="shared" si="28"/>
        <v>2023-2024</v>
      </c>
      <c r="D626" t="s">
        <v>147</v>
      </c>
      <c r="E626" t="s">
        <v>89</v>
      </c>
      <c r="F626" t="str">
        <f t="shared" si="29"/>
        <v>Queensland</v>
      </c>
      <c r="G626" t="s">
        <v>35</v>
      </c>
      <c r="H626">
        <v>4655</v>
      </c>
      <c r="I626" t="s">
        <v>11</v>
      </c>
      <c r="J626" t="s">
        <v>51</v>
      </c>
      <c r="K626" t="s">
        <v>154</v>
      </c>
      <c r="L626" t="s">
        <v>14</v>
      </c>
      <c r="M626" s="5">
        <v>16.39</v>
      </c>
      <c r="N626">
        <v>1</v>
      </c>
    </row>
    <row r="627" spans="1:14" x14ac:dyDescent="0.15">
      <c r="A627" s="2">
        <v>45264</v>
      </c>
      <c r="B627" s="3">
        <f t="shared" si="27"/>
        <v>2024</v>
      </c>
      <c r="C627" t="str">
        <f t="shared" si="28"/>
        <v>2023-2024</v>
      </c>
      <c r="D627" t="s">
        <v>148</v>
      </c>
      <c r="E627" t="s">
        <v>122</v>
      </c>
      <c r="F627" t="str">
        <f t="shared" si="29"/>
        <v>New South Wales</v>
      </c>
      <c r="G627" t="s">
        <v>10</v>
      </c>
      <c r="H627">
        <v>2650</v>
      </c>
      <c r="I627" t="s">
        <v>11</v>
      </c>
      <c r="J627" t="s">
        <v>25</v>
      </c>
      <c r="K627" t="s">
        <v>149</v>
      </c>
      <c r="L627" t="s">
        <v>15</v>
      </c>
      <c r="M627" s="5">
        <v>16.45</v>
      </c>
      <c r="N627">
        <v>1</v>
      </c>
    </row>
    <row r="628" spans="1:14" x14ac:dyDescent="0.15">
      <c r="A628" s="2">
        <v>45226</v>
      </c>
      <c r="B628" s="3">
        <f t="shared" si="27"/>
        <v>2024</v>
      </c>
      <c r="C628" t="str">
        <f t="shared" si="28"/>
        <v>2023-2024</v>
      </c>
      <c r="D628" t="s">
        <v>147</v>
      </c>
      <c r="E628" t="s">
        <v>76</v>
      </c>
      <c r="F628" t="str">
        <f t="shared" si="29"/>
        <v>Western Australia</v>
      </c>
      <c r="G628" t="s">
        <v>48</v>
      </c>
      <c r="H628">
        <v>6450</v>
      </c>
      <c r="I628" t="s">
        <v>11</v>
      </c>
      <c r="J628" t="s">
        <v>77</v>
      </c>
      <c r="K628" t="s">
        <v>152</v>
      </c>
      <c r="L628" t="s">
        <v>13</v>
      </c>
      <c r="M628" s="5">
        <v>16.490000000000002</v>
      </c>
      <c r="N628">
        <v>1</v>
      </c>
    </row>
    <row r="629" spans="1:14" x14ac:dyDescent="0.15">
      <c r="A629" s="2">
        <v>45266</v>
      </c>
      <c r="B629" s="3">
        <f t="shared" si="27"/>
        <v>2024</v>
      </c>
      <c r="C629" t="str">
        <f t="shared" si="28"/>
        <v>2023-2024</v>
      </c>
      <c r="D629" t="s">
        <v>147</v>
      </c>
      <c r="E629" t="s">
        <v>57</v>
      </c>
      <c r="F629" t="str">
        <f t="shared" si="29"/>
        <v>New South Wales</v>
      </c>
      <c r="G629" t="s">
        <v>10</v>
      </c>
      <c r="H629">
        <v>2560</v>
      </c>
      <c r="I629" t="s">
        <v>11</v>
      </c>
      <c r="J629" t="s">
        <v>58</v>
      </c>
      <c r="K629" t="s">
        <v>154</v>
      </c>
      <c r="L629" t="s">
        <v>14</v>
      </c>
      <c r="M629" s="5">
        <v>16.5</v>
      </c>
      <c r="N629">
        <v>1</v>
      </c>
    </row>
    <row r="630" spans="1:14" x14ac:dyDescent="0.15">
      <c r="A630" s="2">
        <v>44950</v>
      </c>
      <c r="B630" s="3">
        <f t="shared" si="27"/>
        <v>2023</v>
      </c>
      <c r="C630" t="str">
        <f t="shared" si="28"/>
        <v>2022-2023</v>
      </c>
      <c r="D630" t="s">
        <v>147</v>
      </c>
      <c r="E630" t="s">
        <v>145</v>
      </c>
      <c r="F630" t="str">
        <f t="shared" si="29"/>
        <v>New South Wales</v>
      </c>
      <c r="G630" t="s">
        <v>10</v>
      </c>
      <c r="H630">
        <v>2101</v>
      </c>
      <c r="I630" t="s">
        <v>11</v>
      </c>
      <c r="J630" t="s">
        <v>27</v>
      </c>
      <c r="K630" t="s">
        <v>154</v>
      </c>
      <c r="L630" t="s">
        <v>14</v>
      </c>
      <c r="M630" s="5">
        <v>16.5</v>
      </c>
      <c r="N630">
        <v>1</v>
      </c>
    </row>
    <row r="631" spans="1:14" x14ac:dyDescent="0.15">
      <c r="A631" s="2">
        <v>45341</v>
      </c>
      <c r="B631" s="3">
        <f t="shared" si="27"/>
        <v>2024</v>
      </c>
      <c r="C631" t="str">
        <f t="shared" si="28"/>
        <v>2023-2024</v>
      </c>
      <c r="D631" t="s">
        <v>147</v>
      </c>
      <c r="E631" t="s">
        <v>90</v>
      </c>
      <c r="F631" t="str">
        <f t="shared" si="29"/>
        <v>Victoria</v>
      </c>
      <c r="G631" t="s">
        <v>45</v>
      </c>
      <c r="H631">
        <v>3179</v>
      </c>
      <c r="I631" t="s">
        <v>11</v>
      </c>
      <c r="J631" t="s">
        <v>63</v>
      </c>
      <c r="K631" t="s">
        <v>19</v>
      </c>
      <c r="L631" t="s">
        <v>23</v>
      </c>
      <c r="M631" s="5">
        <v>16.5</v>
      </c>
      <c r="N631">
        <v>1</v>
      </c>
    </row>
    <row r="632" spans="1:14" x14ac:dyDescent="0.15">
      <c r="A632" s="2">
        <v>45616</v>
      </c>
      <c r="B632" s="3">
        <f t="shared" si="27"/>
        <v>2025</v>
      </c>
      <c r="C632" t="str">
        <f t="shared" si="28"/>
        <v>2024-2025</v>
      </c>
      <c r="D632" t="s">
        <v>147</v>
      </c>
      <c r="E632" t="s">
        <v>81</v>
      </c>
      <c r="F632" t="str">
        <f t="shared" si="29"/>
        <v>New South Wales</v>
      </c>
      <c r="G632" t="s">
        <v>10</v>
      </c>
      <c r="H632">
        <v>2485</v>
      </c>
      <c r="I632" t="s">
        <v>11</v>
      </c>
      <c r="J632" t="s">
        <v>68</v>
      </c>
      <c r="K632" t="s">
        <v>156</v>
      </c>
      <c r="L632" t="s">
        <v>17</v>
      </c>
      <c r="M632" s="5">
        <v>16.899999999999999</v>
      </c>
      <c r="N632">
        <v>1</v>
      </c>
    </row>
    <row r="633" spans="1:14" x14ac:dyDescent="0.15">
      <c r="A633" s="2">
        <v>45370</v>
      </c>
      <c r="B633" s="3">
        <f t="shared" si="27"/>
        <v>2024</v>
      </c>
      <c r="C633" t="str">
        <f t="shared" si="28"/>
        <v>2023-2024</v>
      </c>
      <c r="D633" t="s">
        <v>147</v>
      </c>
      <c r="E633" t="s">
        <v>73</v>
      </c>
      <c r="F633" t="str">
        <f t="shared" si="29"/>
        <v>Victoria</v>
      </c>
      <c r="G633" t="s">
        <v>45</v>
      </c>
      <c r="H633">
        <v>3136</v>
      </c>
      <c r="I633" t="s">
        <v>11</v>
      </c>
      <c r="J633" t="s">
        <v>63</v>
      </c>
      <c r="K633" t="s">
        <v>156</v>
      </c>
      <c r="L633" t="s">
        <v>17</v>
      </c>
      <c r="M633" s="5">
        <v>16.91</v>
      </c>
      <c r="N633">
        <v>1</v>
      </c>
    </row>
    <row r="634" spans="1:14" x14ac:dyDescent="0.15">
      <c r="A634" s="2">
        <v>45227</v>
      </c>
      <c r="B634" s="3">
        <f t="shared" si="27"/>
        <v>2024</v>
      </c>
      <c r="C634" t="str">
        <f t="shared" si="28"/>
        <v>2023-2024</v>
      </c>
      <c r="D634" t="s">
        <v>147</v>
      </c>
      <c r="E634" t="s">
        <v>79</v>
      </c>
      <c r="F634" t="str">
        <f t="shared" si="29"/>
        <v>Australian Capital Territory</v>
      </c>
      <c r="G634" t="s">
        <v>80</v>
      </c>
      <c r="H634">
        <v>2617</v>
      </c>
      <c r="I634" t="s">
        <v>11</v>
      </c>
      <c r="J634" t="s">
        <v>58</v>
      </c>
      <c r="K634" t="s">
        <v>154</v>
      </c>
      <c r="L634" t="s">
        <v>14</v>
      </c>
      <c r="M634" s="5">
        <v>16.98</v>
      </c>
      <c r="N634">
        <v>1</v>
      </c>
    </row>
    <row r="635" spans="1:14" x14ac:dyDescent="0.15">
      <c r="A635" s="2">
        <v>45555</v>
      </c>
      <c r="B635" s="3">
        <f t="shared" si="27"/>
        <v>2025</v>
      </c>
      <c r="C635" t="str">
        <f t="shared" si="28"/>
        <v>2024-2025</v>
      </c>
      <c r="D635" t="s">
        <v>147</v>
      </c>
      <c r="E635" t="s">
        <v>85</v>
      </c>
      <c r="F635" t="str">
        <f t="shared" si="29"/>
        <v>Queensland</v>
      </c>
      <c r="G635" t="s">
        <v>35</v>
      </c>
      <c r="H635">
        <v>4883</v>
      </c>
      <c r="I635" t="s">
        <v>11</v>
      </c>
      <c r="J635" t="s">
        <v>36</v>
      </c>
      <c r="K635" t="s">
        <v>154</v>
      </c>
      <c r="L635" t="s">
        <v>14</v>
      </c>
      <c r="M635" s="5">
        <v>16.989999999999998</v>
      </c>
      <c r="N635">
        <v>1</v>
      </c>
    </row>
    <row r="636" spans="1:14" x14ac:dyDescent="0.15">
      <c r="A636" s="2">
        <v>45233</v>
      </c>
      <c r="B636" s="3">
        <f t="shared" si="27"/>
        <v>2024</v>
      </c>
      <c r="C636" t="str">
        <f t="shared" si="28"/>
        <v>2023-2024</v>
      </c>
      <c r="D636" t="s">
        <v>147</v>
      </c>
      <c r="E636" t="s">
        <v>101</v>
      </c>
      <c r="F636" t="str">
        <f t="shared" si="29"/>
        <v>Victoria</v>
      </c>
      <c r="G636" t="s">
        <v>45</v>
      </c>
      <c r="H636">
        <v>3131</v>
      </c>
      <c r="I636" t="s">
        <v>11</v>
      </c>
      <c r="J636" t="s">
        <v>63</v>
      </c>
      <c r="K636" t="s">
        <v>150</v>
      </c>
      <c r="L636" t="s">
        <v>18</v>
      </c>
      <c r="M636" s="5">
        <v>16.989999999999998</v>
      </c>
      <c r="N636">
        <v>1</v>
      </c>
    </row>
    <row r="637" spans="1:14" x14ac:dyDescent="0.15">
      <c r="A637" s="2">
        <v>45170</v>
      </c>
      <c r="B637" s="3">
        <f t="shared" si="27"/>
        <v>2024</v>
      </c>
      <c r="C637" t="str">
        <f t="shared" si="28"/>
        <v>2023-2024</v>
      </c>
      <c r="D637" t="s">
        <v>147</v>
      </c>
      <c r="E637" t="s">
        <v>66</v>
      </c>
      <c r="F637" t="str">
        <f t="shared" si="29"/>
        <v>South Australia</v>
      </c>
      <c r="G637" t="s">
        <v>32</v>
      </c>
      <c r="H637">
        <v>5169</v>
      </c>
      <c r="I637" t="s">
        <v>11</v>
      </c>
      <c r="J637" t="s">
        <v>33</v>
      </c>
      <c r="K637" t="s">
        <v>152</v>
      </c>
      <c r="L637" t="s">
        <v>13</v>
      </c>
      <c r="M637" s="5">
        <v>16.989999999999998</v>
      </c>
      <c r="N637">
        <v>1</v>
      </c>
    </row>
    <row r="638" spans="1:14" x14ac:dyDescent="0.15">
      <c r="A638" s="2">
        <v>45029</v>
      </c>
      <c r="B638" s="3">
        <f t="shared" si="27"/>
        <v>2023</v>
      </c>
      <c r="C638" t="str">
        <f t="shared" si="28"/>
        <v>2022-2023</v>
      </c>
      <c r="D638" t="s">
        <v>148</v>
      </c>
      <c r="E638" t="s">
        <v>42</v>
      </c>
      <c r="F638" t="str">
        <f t="shared" si="29"/>
        <v>Queensland</v>
      </c>
      <c r="G638" t="s">
        <v>35</v>
      </c>
      <c r="H638">
        <v>4053</v>
      </c>
      <c r="I638" t="s">
        <v>11</v>
      </c>
      <c r="J638" t="s">
        <v>43</v>
      </c>
      <c r="K638" t="s">
        <v>153</v>
      </c>
      <c r="L638" t="s">
        <v>16</v>
      </c>
      <c r="M638" s="5">
        <v>16.990000000000002</v>
      </c>
      <c r="N638">
        <v>1</v>
      </c>
    </row>
    <row r="639" spans="1:14" x14ac:dyDescent="0.15">
      <c r="A639" s="2">
        <v>44935</v>
      </c>
      <c r="B639" s="3">
        <f t="shared" si="27"/>
        <v>2023</v>
      </c>
      <c r="C639" t="str">
        <f t="shared" si="28"/>
        <v>2022-2023</v>
      </c>
      <c r="D639" t="s">
        <v>147</v>
      </c>
      <c r="E639" t="s">
        <v>64</v>
      </c>
      <c r="F639" t="str">
        <f t="shared" si="29"/>
        <v>Victoria</v>
      </c>
      <c r="G639" t="s">
        <v>45</v>
      </c>
      <c r="H639">
        <v>3199</v>
      </c>
      <c r="I639" t="s">
        <v>11</v>
      </c>
      <c r="J639" t="s">
        <v>63</v>
      </c>
      <c r="K639" t="s">
        <v>19</v>
      </c>
      <c r="L639" t="s">
        <v>23</v>
      </c>
      <c r="M639" s="5">
        <v>17</v>
      </c>
      <c r="N639">
        <v>1</v>
      </c>
    </row>
    <row r="640" spans="1:14" x14ac:dyDescent="0.15">
      <c r="A640" s="2">
        <v>45384</v>
      </c>
      <c r="B640" s="3">
        <f t="shared" si="27"/>
        <v>2024</v>
      </c>
      <c r="C640" t="str">
        <f t="shared" si="28"/>
        <v>2023-2024</v>
      </c>
      <c r="D640" t="s">
        <v>147</v>
      </c>
      <c r="E640" t="s">
        <v>112</v>
      </c>
      <c r="F640" t="str">
        <f t="shared" si="29"/>
        <v>Victoria</v>
      </c>
      <c r="G640" t="s">
        <v>45</v>
      </c>
      <c r="H640">
        <v>3076</v>
      </c>
      <c r="I640" t="s">
        <v>11</v>
      </c>
      <c r="J640" t="s">
        <v>46</v>
      </c>
      <c r="K640" t="s">
        <v>156</v>
      </c>
      <c r="L640" t="s">
        <v>17</v>
      </c>
      <c r="M640" s="5">
        <v>17</v>
      </c>
      <c r="N640">
        <v>1</v>
      </c>
    </row>
    <row r="641" spans="1:14" x14ac:dyDescent="0.15">
      <c r="A641" s="2">
        <v>45552</v>
      </c>
      <c r="B641" s="3">
        <f t="shared" si="27"/>
        <v>2025</v>
      </c>
      <c r="C641" t="str">
        <f t="shared" si="28"/>
        <v>2024-2025</v>
      </c>
      <c r="D641" t="s">
        <v>147</v>
      </c>
      <c r="E641" t="s">
        <v>90</v>
      </c>
      <c r="F641" t="str">
        <f t="shared" si="29"/>
        <v>Victoria</v>
      </c>
      <c r="G641" t="s">
        <v>45</v>
      </c>
      <c r="H641">
        <v>3179</v>
      </c>
      <c r="I641" t="s">
        <v>11</v>
      </c>
      <c r="J641" t="s">
        <v>63</v>
      </c>
      <c r="K641" t="s">
        <v>154</v>
      </c>
      <c r="L641" t="s">
        <v>14</v>
      </c>
      <c r="M641" s="5">
        <v>17</v>
      </c>
      <c r="N641">
        <v>1</v>
      </c>
    </row>
    <row r="642" spans="1:14" x14ac:dyDescent="0.15">
      <c r="A642" s="2">
        <v>45523</v>
      </c>
      <c r="B642" s="3">
        <f t="shared" ref="B642:B705" si="30">IF(MONTH(A642)&gt;=7,YEAR(A642)+1,YEAR(A642))</f>
        <v>2025</v>
      </c>
      <c r="C642" t="str">
        <f t="shared" ref="C642:C705" si="31">IF(MONTH(A642) &gt;= 7, YEAR(A642) &amp; "-" &amp; YEAR(A642) + 1, YEAR(A642) - 1 &amp; "-" &amp; YEAR(A642))</f>
        <v>2024-2025</v>
      </c>
      <c r="D642" t="s">
        <v>148</v>
      </c>
      <c r="E642" t="s">
        <v>47</v>
      </c>
      <c r="F642" t="str">
        <f t="shared" ref="F642:F705" si="32">IF(G642="WA","Western Australia",
IF(G642="NSW","New South Wales",
IF(G642="QLD","Queensland",
IF(G642="VIC","Victoria",
IF(G642="TAS","Tasmania",
IF(G642="SA","South Australia",
IF(G642="NT","Northern Territory",
IF(G642="ACT","Australian Capital Territory",G642))))))))</f>
        <v>Western Australia</v>
      </c>
      <c r="G642" t="s">
        <v>48</v>
      </c>
      <c r="H642">
        <v>6030</v>
      </c>
      <c r="I642" t="s">
        <v>11</v>
      </c>
      <c r="J642" t="s">
        <v>49</v>
      </c>
      <c r="K642" t="s">
        <v>156</v>
      </c>
      <c r="L642" t="s">
        <v>17</v>
      </c>
      <c r="M642" s="5">
        <v>17.37</v>
      </c>
      <c r="N642">
        <v>1</v>
      </c>
    </row>
    <row r="643" spans="1:14" x14ac:dyDescent="0.15">
      <c r="A643" s="2">
        <v>45097</v>
      </c>
      <c r="B643" s="3">
        <f t="shared" si="30"/>
        <v>2023</v>
      </c>
      <c r="C643" t="str">
        <f t="shared" si="31"/>
        <v>2022-2023</v>
      </c>
      <c r="D643" t="s">
        <v>148</v>
      </c>
      <c r="E643" t="s">
        <v>130</v>
      </c>
      <c r="F643" t="str">
        <f t="shared" si="32"/>
        <v>South Australia</v>
      </c>
      <c r="G643" t="s">
        <v>32</v>
      </c>
      <c r="H643">
        <v>5290</v>
      </c>
      <c r="I643" t="s">
        <v>11</v>
      </c>
      <c r="J643" t="s">
        <v>38</v>
      </c>
      <c r="K643" t="s">
        <v>150</v>
      </c>
      <c r="L643" t="s">
        <v>18</v>
      </c>
      <c r="M643" s="5">
        <v>17.46</v>
      </c>
      <c r="N643">
        <v>1</v>
      </c>
    </row>
    <row r="644" spans="1:14" x14ac:dyDescent="0.15">
      <c r="A644" s="2">
        <v>45100</v>
      </c>
      <c r="B644" s="3">
        <f t="shared" si="30"/>
        <v>2023</v>
      </c>
      <c r="C644" t="str">
        <f t="shared" si="31"/>
        <v>2022-2023</v>
      </c>
      <c r="D644" t="s">
        <v>147</v>
      </c>
      <c r="E644" t="s">
        <v>42</v>
      </c>
      <c r="F644" t="str">
        <f t="shared" si="32"/>
        <v>Queensland</v>
      </c>
      <c r="G644" t="s">
        <v>35</v>
      </c>
      <c r="H644">
        <v>4053</v>
      </c>
      <c r="I644" t="s">
        <v>11</v>
      </c>
      <c r="J644" t="s">
        <v>43</v>
      </c>
      <c r="K644" t="s">
        <v>149</v>
      </c>
      <c r="L644" t="s">
        <v>15</v>
      </c>
      <c r="M644" s="5">
        <v>17.490000000000002</v>
      </c>
      <c r="N644">
        <v>1</v>
      </c>
    </row>
    <row r="645" spans="1:14" x14ac:dyDescent="0.15">
      <c r="A645" s="2">
        <v>44980</v>
      </c>
      <c r="B645" s="3">
        <f t="shared" si="30"/>
        <v>2023</v>
      </c>
      <c r="C645" t="str">
        <f t="shared" si="31"/>
        <v>2022-2023</v>
      </c>
      <c r="D645" t="s">
        <v>148</v>
      </c>
      <c r="E645" t="s">
        <v>103</v>
      </c>
      <c r="F645" t="str">
        <f t="shared" si="32"/>
        <v>Queensland</v>
      </c>
      <c r="G645" t="s">
        <v>35</v>
      </c>
      <c r="H645">
        <v>4509</v>
      </c>
      <c r="I645" t="s">
        <v>11</v>
      </c>
      <c r="J645" t="s">
        <v>104</v>
      </c>
      <c r="K645" t="s">
        <v>149</v>
      </c>
      <c r="L645" t="s">
        <v>15</v>
      </c>
      <c r="M645" s="5">
        <v>17.54</v>
      </c>
      <c r="N645">
        <v>1</v>
      </c>
    </row>
    <row r="646" spans="1:14" x14ac:dyDescent="0.15">
      <c r="A646" s="2">
        <v>45208</v>
      </c>
      <c r="B646" s="3">
        <f t="shared" si="30"/>
        <v>2024</v>
      </c>
      <c r="C646" t="str">
        <f t="shared" si="31"/>
        <v>2023-2024</v>
      </c>
      <c r="D646" t="s">
        <v>147</v>
      </c>
      <c r="E646" t="s">
        <v>67</v>
      </c>
      <c r="F646" t="str">
        <f t="shared" si="32"/>
        <v>New South Wales</v>
      </c>
      <c r="G646" t="s">
        <v>10</v>
      </c>
      <c r="H646">
        <v>2478</v>
      </c>
      <c r="I646" t="s">
        <v>11</v>
      </c>
      <c r="J646" t="s">
        <v>68</v>
      </c>
      <c r="K646" t="s">
        <v>155</v>
      </c>
      <c r="L646" t="s">
        <v>20</v>
      </c>
      <c r="M646" s="5">
        <v>17.829999999999998</v>
      </c>
      <c r="N646">
        <v>1</v>
      </c>
    </row>
    <row r="647" spans="1:14" x14ac:dyDescent="0.15">
      <c r="A647" s="2">
        <v>45009</v>
      </c>
      <c r="B647" s="3">
        <f t="shared" si="30"/>
        <v>2023</v>
      </c>
      <c r="C647" t="str">
        <f t="shared" si="31"/>
        <v>2022-2023</v>
      </c>
      <c r="D647" t="s">
        <v>147</v>
      </c>
      <c r="E647" t="s">
        <v>117</v>
      </c>
      <c r="F647" t="str">
        <f t="shared" si="32"/>
        <v>Queensland</v>
      </c>
      <c r="G647" t="s">
        <v>35</v>
      </c>
      <c r="H647">
        <v>4119</v>
      </c>
      <c r="I647" t="s">
        <v>11</v>
      </c>
      <c r="J647" t="s">
        <v>43</v>
      </c>
      <c r="K647" t="s">
        <v>154</v>
      </c>
      <c r="L647" t="s">
        <v>14</v>
      </c>
      <c r="M647" s="5">
        <v>17.829999999999998</v>
      </c>
      <c r="N647">
        <v>1</v>
      </c>
    </row>
    <row r="648" spans="1:14" x14ac:dyDescent="0.15">
      <c r="A648" s="2">
        <v>45652</v>
      </c>
      <c r="B648" s="3">
        <f t="shared" si="30"/>
        <v>2025</v>
      </c>
      <c r="C648" t="str">
        <f t="shared" si="31"/>
        <v>2024-2025</v>
      </c>
      <c r="D648" t="s">
        <v>148</v>
      </c>
      <c r="E648" t="s">
        <v>83</v>
      </c>
      <c r="F648" t="str">
        <f t="shared" si="32"/>
        <v>New South Wales</v>
      </c>
      <c r="G648" t="s">
        <v>10</v>
      </c>
      <c r="H648">
        <v>2750</v>
      </c>
      <c r="I648" t="s">
        <v>11</v>
      </c>
      <c r="J648" t="s">
        <v>25</v>
      </c>
      <c r="K648" t="s">
        <v>156</v>
      </c>
      <c r="L648" t="s">
        <v>17</v>
      </c>
      <c r="M648" s="5">
        <v>17.91</v>
      </c>
      <c r="N648">
        <v>1</v>
      </c>
    </row>
    <row r="649" spans="1:14" x14ac:dyDescent="0.15">
      <c r="A649" s="2">
        <v>45206</v>
      </c>
      <c r="B649" s="3">
        <f t="shared" si="30"/>
        <v>2024</v>
      </c>
      <c r="C649" t="str">
        <f t="shared" si="31"/>
        <v>2023-2024</v>
      </c>
      <c r="D649" t="s">
        <v>148</v>
      </c>
      <c r="E649" t="s">
        <v>100</v>
      </c>
      <c r="F649" t="str">
        <f t="shared" si="32"/>
        <v>Western Australia</v>
      </c>
      <c r="G649" t="s">
        <v>48</v>
      </c>
      <c r="H649">
        <v>6021</v>
      </c>
      <c r="I649" t="s">
        <v>11</v>
      </c>
      <c r="J649" t="s">
        <v>49</v>
      </c>
      <c r="K649" t="s">
        <v>19</v>
      </c>
      <c r="L649" t="s">
        <v>23</v>
      </c>
      <c r="M649" s="5">
        <v>17.940000000000001</v>
      </c>
      <c r="N649">
        <v>1</v>
      </c>
    </row>
    <row r="650" spans="1:14" x14ac:dyDescent="0.15">
      <c r="A650" s="2">
        <v>44940</v>
      </c>
      <c r="B650" s="3">
        <f t="shared" si="30"/>
        <v>2023</v>
      </c>
      <c r="C650" t="str">
        <f t="shared" si="31"/>
        <v>2022-2023</v>
      </c>
      <c r="D650" t="s">
        <v>147</v>
      </c>
      <c r="E650" t="s">
        <v>91</v>
      </c>
      <c r="F650" t="str">
        <f t="shared" si="32"/>
        <v>Victoria</v>
      </c>
      <c r="G650" t="s">
        <v>45</v>
      </c>
      <c r="H650">
        <v>3690</v>
      </c>
      <c r="I650" t="s">
        <v>11</v>
      </c>
      <c r="J650" t="s">
        <v>55</v>
      </c>
      <c r="K650" t="s">
        <v>156</v>
      </c>
      <c r="L650" t="s">
        <v>17</v>
      </c>
      <c r="M650" s="5">
        <v>17.940000000000001</v>
      </c>
      <c r="N650">
        <v>1</v>
      </c>
    </row>
    <row r="651" spans="1:14" x14ac:dyDescent="0.15">
      <c r="A651" s="2">
        <v>44971</v>
      </c>
      <c r="B651" s="3">
        <f t="shared" si="30"/>
        <v>2023</v>
      </c>
      <c r="C651" t="str">
        <f t="shared" si="31"/>
        <v>2022-2023</v>
      </c>
      <c r="D651" t="s">
        <v>148</v>
      </c>
      <c r="E651" t="s">
        <v>145</v>
      </c>
      <c r="F651" t="str">
        <f t="shared" si="32"/>
        <v>New South Wales</v>
      </c>
      <c r="G651" t="s">
        <v>10</v>
      </c>
      <c r="H651">
        <v>2101</v>
      </c>
      <c r="I651" t="s">
        <v>11</v>
      </c>
      <c r="J651" t="s">
        <v>27</v>
      </c>
      <c r="K651" t="s">
        <v>154</v>
      </c>
      <c r="L651" t="s">
        <v>14</v>
      </c>
      <c r="M651" s="5">
        <v>17.96</v>
      </c>
      <c r="N651">
        <v>1</v>
      </c>
    </row>
    <row r="652" spans="1:14" x14ac:dyDescent="0.15">
      <c r="A652" s="2">
        <v>45444</v>
      </c>
      <c r="B652" s="3">
        <f t="shared" si="30"/>
        <v>2024</v>
      </c>
      <c r="C652" t="str">
        <f t="shared" si="31"/>
        <v>2023-2024</v>
      </c>
      <c r="D652" t="s">
        <v>147</v>
      </c>
      <c r="E652" t="s">
        <v>79</v>
      </c>
      <c r="F652" t="str">
        <f t="shared" si="32"/>
        <v>Australian Capital Territory</v>
      </c>
      <c r="G652" t="s">
        <v>80</v>
      </c>
      <c r="H652">
        <v>2617</v>
      </c>
      <c r="I652" t="s">
        <v>11</v>
      </c>
      <c r="J652" t="s">
        <v>58</v>
      </c>
      <c r="K652" t="s">
        <v>19</v>
      </c>
      <c r="L652" t="s">
        <v>23</v>
      </c>
      <c r="M652" s="5">
        <v>17.97</v>
      </c>
      <c r="N652">
        <v>1</v>
      </c>
    </row>
    <row r="653" spans="1:14" x14ac:dyDescent="0.15">
      <c r="A653" s="2">
        <v>45183</v>
      </c>
      <c r="B653" s="3">
        <f t="shared" si="30"/>
        <v>2024</v>
      </c>
      <c r="C653" t="str">
        <f t="shared" si="31"/>
        <v>2023-2024</v>
      </c>
      <c r="D653" t="s">
        <v>148</v>
      </c>
      <c r="E653" t="s">
        <v>39</v>
      </c>
      <c r="F653" t="str">
        <f t="shared" si="32"/>
        <v>South Australia</v>
      </c>
      <c r="G653" t="s">
        <v>32</v>
      </c>
      <c r="H653">
        <v>5343</v>
      </c>
      <c r="I653" t="s">
        <v>11</v>
      </c>
      <c r="J653" t="s">
        <v>38</v>
      </c>
      <c r="K653" t="s">
        <v>150</v>
      </c>
      <c r="L653" t="s">
        <v>18</v>
      </c>
      <c r="M653" s="5">
        <v>17.97</v>
      </c>
      <c r="N653">
        <v>1</v>
      </c>
    </row>
    <row r="654" spans="1:14" x14ac:dyDescent="0.15">
      <c r="A654" s="2">
        <v>45220</v>
      </c>
      <c r="B654" s="3">
        <f t="shared" si="30"/>
        <v>2024</v>
      </c>
      <c r="C654" t="str">
        <f t="shared" si="31"/>
        <v>2023-2024</v>
      </c>
      <c r="D654" t="s">
        <v>147</v>
      </c>
      <c r="E654" t="s">
        <v>140</v>
      </c>
      <c r="F654" t="str">
        <f t="shared" si="32"/>
        <v>Tasmania</v>
      </c>
      <c r="G654" t="s">
        <v>70</v>
      </c>
      <c r="H654">
        <v>7320</v>
      </c>
      <c r="I654" t="s">
        <v>11</v>
      </c>
      <c r="J654" t="s">
        <v>71</v>
      </c>
      <c r="K654" t="s">
        <v>153</v>
      </c>
      <c r="L654" t="s">
        <v>16</v>
      </c>
      <c r="M654" s="5">
        <v>17.97</v>
      </c>
      <c r="N654">
        <v>1</v>
      </c>
    </row>
    <row r="655" spans="1:14" x14ac:dyDescent="0.15">
      <c r="A655" s="2">
        <v>45259</v>
      </c>
      <c r="B655" s="3">
        <f t="shared" si="30"/>
        <v>2024</v>
      </c>
      <c r="C655" t="str">
        <f t="shared" si="31"/>
        <v>2023-2024</v>
      </c>
      <c r="D655" t="s">
        <v>147</v>
      </c>
      <c r="E655" t="s">
        <v>28</v>
      </c>
      <c r="F655" t="str">
        <f t="shared" si="32"/>
        <v>Northern Territory</v>
      </c>
      <c r="G655" t="s">
        <v>29</v>
      </c>
      <c r="H655">
        <v>800</v>
      </c>
      <c r="I655" t="s">
        <v>11</v>
      </c>
      <c r="J655" t="s">
        <v>30</v>
      </c>
      <c r="K655" t="s">
        <v>155</v>
      </c>
      <c r="L655" t="s">
        <v>20</v>
      </c>
      <c r="M655" s="5">
        <v>17.97</v>
      </c>
      <c r="N655">
        <v>1</v>
      </c>
    </row>
    <row r="656" spans="1:14" x14ac:dyDescent="0.15">
      <c r="A656" s="2">
        <v>45384</v>
      </c>
      <c r="B656" s="3">
        <f t="shared" si="30"/>
        <v>2024</v>
      </c>
      <c r="C656" t="str">
        <f t="shared" si="31"/>
        <v>2023-2024</v>
      </c>
      <c r="D656" t="s">
        <v>148</v>
      </c>
      <c r="E656" t="s">
        <v>93</v>
      </c>
      <c r="F656" t="str">
        <f t="shared" si="32"/>
        <v>Western Australia</v>
      </c>
      <c r="G656" t="s">
        <v>48</v>
      </c>
      <c r="H656">
        <v>6112</v>
      </c>
      <c r="I656" t="s">
        <v>11</v>
      </c>
      <c r="J656" t="s">
        <v>94</v>
      </c>
      <c r="K656" t="s">
        <v>149</v>
      </c>
      <c r="L656" t="s">
        <v>15</v>
      </c>
      <c r="M656" s="5">
        <v>17.97</v>
      </c>
      <c r="N656">
        <v>1</v>
      </c>
    </row>
    <row r="657" spans="1:14" x14ac:dyDescent="0.15">
      <c r="A657" s="2">
        <v>45469</v>
      </c>
      <c r="B657" s="3">
        <f t="shared" si="30"/>
        <v>2024</v>
      </c>
      <c r="C657" t="str">
        <f t="shared" si="31"/>
        <v>2023-2024</v>
      </c>
      <c r="D657" t="s">
        <v>147</v>
      </c>
      <c r="E657" t="s">
        <v>106</v>
      </c>
      <c r="F657" t="str">
        <f t="shared" si="32"/>
        <v>Victoria</v>
      </c>
      <c r="G657" t="s">
        <v>45</v>
      </c>
      <c r="H657">
        <v>3915</v>
      </c>
      <c r="I657" t="s">
        <v>11</v>
      </c>
      <c r="J657" t="s">
        <v>55</v>
      </c>
      <c r="K657" t="s">
        <v>154</v>
      </c>
      <c r="L657" t="s">
        <v>14</v>
      </c>
      <c r="M657" s="5">
        <v>17.97</v>
      </c>
      <c r="N657">
        <v>1</v>
      </c>
    </row>
    <row r="658" spans="1:14" x14ac:dyDescent="0.15">
      <c r="A658" s="2">
        <v>45280</v>
      </c>
      <c r="B658" s="3">
        <f t="shared" si="30"/>
        <v>2024</v>
      </c>
      <c r="C658" t="str">
        <f t="shared" si="31"/>
        <v>2023-2024</v>
      </c>
      <c r="D658" t="s">
        <v>147</v>
      </c>
      <c r="E658" t="s">
        <v>92</v>
      </c>
      <c r="F658" t="str">
        <f t="shared" si="32"/>
        <v>Queensland</v>
      </c>
      <c r="G658" t="s">
        <v>35</v>
      </c>
      <c r="H658">
        <v>4068</v>
      </c>
      <c r="I658" t="s">
        <v>11</v>
      </c>
      <c r="J658" t="s">
        <v>43</v>
      </c>
      <c r="K658" t="s">
        <v>155</v>
      </c>
      <c r="L658" t="s">
        <v>20</v>
      </c>
      <c r="M658" s="5">
        <v>17.97</v>
      </c>
      <c r="N658">
        <v>1</v>
      </c>
    </row>
    <row r="659" spans="1:14" x14ac:dyDescent="0.15">
      <c r="A659" s="2">
        <v>44946</v>
      </c>
      <c r="B659" s="3">
        <f t="shared" si="30"/>
        <v>2023</v>
      </c>
      <c r="C659" t="str">
        <f t="shared" si="31"/>
        <v>2022-2023</v>
      </c>
      <c r="D659" t="s">
        <v>147</v>
      </c>
      <c r="E659" t="s">
        <v>98</v>
      </c>
      <c r="F659" t="str">
        <f t="shared" si="32"/>
        <v>Victoria</v>
      </c>
      <c r="G659" t="s">
        <v>45</v>
      </c>
      <c r="H659">
        <v>3429</v>
      </c>
      <c r="I659" t="s">
        <v>11</v>
      </c>
      <c r="J659" t="s">
        <v>60</v>
      </c>
      <c r="K659" t="s">
        <v>156</v>
      </c>
      <c r="L659" t="s">
        <v>17</v>
      </c>
      <c r="M659" s="5">
        <v>17.97</v>
      </c>
      <c r="N659">
        <v>1</v>
      </c>
    </row>
    <row r="660" spans="1:14" x14ac:dyDescent="0.15">
      <c r="A660" s="2">
        <v>45369</v>
      </c>
      <c r="B660" s="3">
        <f t="shared" si="30"/>
        <v>2024</v>
      </c>
      <c r="C660" t="str">
        <f t="shared" si="31"/>
        <v>2023-2024</v>
      </c>
      <c r="D660" t="s">
        <v>148</v>
      </c>
      <c r="E660" t="s">
        <v>122</v>
      </c>
      <c r="F660" t="str">
        <f t="shared" si="32"/>
        <v>New South Wales</v>
      </c>
      <c r="G660" t="s">
        <v>10</v>
      </c>
      <c r="H660">
        <v>2650</v>
      </c>
      <c r="I660" t="s">
        <v>11</v>
      </c>
      <c r="J660" t="s">
        <v>25</v>
      </c>
      <c r="K660" t="s">
        <v>19</v>
      </c>
      <c r="L660" t="s">
        <v>23</v>
      </c>
      <c r="M660" s="5">
        <v>17.97</v>
      </c>
      <c r="N660">
        <v>1</v>
      </c>
    </row>
    <row r="661" spans="1:14" x14ac:dyDescent="0.15">
      <c r="A661" s="2">
        <v>45459</v>
      </c>
      <c r="B661" s="3">
        <f t="shared" si="30"/>
        <v>2024</v>
      </c>
      <c r="C661" t="str">
        <f t="shared" si="31"/>
        <v>2023-2024</v>
      </c>
      <c r="D661" t="s">
        <v>147</v>
      </c>
      <c r="E661" t="s">
        <v>119</v>
      </c>
      <c r="F661" t="str">
        <f t="shared" si="32"/>
        <v>Queensland</v>
      </c>
      <c r="G661" t="s">
        <v>35</v>
      </c>
      <c r="H661">
        <v>4570</v>
      </c>
      <c r="I661" t="s">
        <v>11</v>
      </c>
      <c r="J661" t="s">
        <v>120</v>
      </c>
      <c r="K661" t="s">
        <v>156</v>
      </c>
      <c r="L661" t="s">
        <v>17</v>
      </c>
      <c r="M661" s="5">
        <v>17.98</v>
      </c>
      <c r="N661">
        <v>1</v>
      </c>
    </row>
    <row r="662" spans="1:14" x14ac:dyDescent="0.15">
      <c r="A662" s="2">
        <v>45538</v>
      </c>
      <c r="B662" s="3">
        <f t="shared" si="30"/>
        <v>2025</v>
      </c>
      <c r="C662" t="str">
        <f t="shared" si="31"/>
        <v>2024-2025</v>
      </c>
      <c r="D662" t="s">
        <v>147</v>
      </c>
      <c r="E662" t="s">
        <v>128</v>
      </c>
      <c r="F662" t="str">
        <f t="shared" si="32"/>
        <v>Western Australia</v>
      </c>
      <c r="G662" t="s">
        <v>48</v>
      </c>
      <c r="H662">
        <v>6027</v>
      </c>
      <c r="I662" t="s">
        <v>11</v>
      </c>
      <c r="J662" t="s">
        <v>49</v>
      </c>
      <c r="K662" t="s">
        <v>150</v>
      </c>
      <c r="L662" t="s">
        <v>18</v>
      </c>
      <c r="M662" s="5">
        <v>17.98</v>
      </c>
      <c r="N662">
        <v>1</v>
      </c>
    </row>
    <row r="663" spans="1:14" x14ac:dyDescent="0.15">
      <c r="A663" s="2">
        <v>45386</v>
      </c>
      <c r="B663" s="3">
        <f t="shared" si="30"/>
        <v>2024</v>
      </c>
      <c r="C663" t="str">
        <f t="shared" si="31"/>
        <v>2023-2024</v>
      </c>
      <c r="D663" t="s">
        <v>148</v>
      </c>
      <c r="E663" t="s">
        <v>109</v>
      </c>
      <c r="F663" t="str">
        <f t="shared" si="32"/>
        <v>New South Wales</v>
      </c>
      <c r="G663" t="s">
        <v>10</v>
      </c>
      <c r="H663">
        <v>2480</v>
      </c>
      <c r="I663" t="s">
        <v>11</v>
      </c>
      <c r="J663" t="s">
        <v>68</v>
      </c>
      <c r="K663" t="s">
        <v>149</v>
      </c>
      <c r="L663" t="s">
        <v>15</v>
      </c>
      <c r="M663" s="5">
        <v>17.98</v>
      </c>
      <c r="N663">
        <v>1</v>
      </c>
    </row>
    <row r="664" spans="1:14" x14ac:dyDescent="0.15">
      <c r="A664" s="2">
        <v>45019</v>
      </c>
      <c r="B664" s="3">
        <f t="shared" si="30"/>
        <v>2023</v>
      </c>
      <c r="C664" t="str">
        <f t="shared" si="31"/>
        <v>2022-2023</v>
      </c>
      <c r="D664" t="s">
        <v>147</v>
      </c>
      <c r="E664" t="s">
        <v>37</v>
      </c>
      <c r="F664" t="str">
        <f t="shared" si="32"/>
        <v>South Australia</v>
      </c>
      <c r="G664" t="s">
        <v>32</v>
      </c>
      <c r="H664">
        <v>5607</v>
      </c>
      <c r="I664" t="s">
        <v>11</v>
      </c>
      <c r="J664" t="s">
        <v>38</v>
      </c>
      <c r="K664" t="s">
        <v>149</v>
      </c>
      <c r="L664" t="s">
        <v>15</v>
      </c>
      <c r="M664" s="5">
        <v>17.98</v>
      </c>
      <c r="N664">
        <v>1</v>
      </c>
    </row>
    <row r="665" spans="1:14" x14ac:dyDescent="0.15">
      <c r="A665" s="2">
        <v>45288</v>
      </c>
      <c r="B665" s="3">
        <f t="shared" si="30"/>
        <v>2024</v>
      </c>
      <c r="C665" t="str">
        <f t="shared" si="31"/>
        <v>2023-2024</v>
      </c>
      <c r="D665" t="s">
        <v>148</v>
      </c>
      <c r="E665" t="s">
        <v>137</v>
      </c>
      <c r="F665" t="str">
        <f t="shared" si="32"/>
        <v>New South Wales</v>
      </c>
      <c r="G665" t="s">
        <v>10</v>
      </c>
      <c r="H665">
        <v>2031</v>
      </c>
      <c r="I665" t="s">
        <v>11</v>
      </c>
      <c r="J665" t="s">
        <v>12</v>
      </c>
      <c r="K665" t="s">
        <v>153</v>
      </c>
      <c r="L665" t="s">
        <v>16</v>
      </c>
      <c r="M665" s="5">
        <v>17.98</v>
      </c>
      <c r="N665">
        <v>1</v>
      </c>
    </row>
    <row r="666" spans="1:14" x14ac:dyDescent="0.15">
      <c r="A666" s="2">
        <v>45654</v>
      </c>
      <c r="B666" s="3">
        <f t="shared" si="30"/>
        <v>2025</v>
      </c>
      <c r="C666" t="str">
        <f t="shared" si="31"/>
        <v>2024-2025</v>
      </c>
      <c r="D666" t="s">
        <v>147</v>
      </c>
      <c r="E666" t="s">
        <v>56</v>
      </c>
      <c r="F666" t="str">
        <f t="shared" si="32"/>
        <v>Northern Territory</v>
      </c>
      <c r="G666" t="s">
        <v>29</v>
      </c>
      <c r="H666">
        <v>870</v>
      </c>
      <c r="I666" t="s">
        <v>11</v>
      </c>
      <c r="J666" t="s">
        <v>30</v>
      </c>
      <c r="K666" t="s">
        <v>150</v>
      </c>
      <c r="L666" t="s">
        <v>18</v>
      </c>
      <c r="M666" s="5">
        <v>17.990000000000002</v>
      </c>
      <c r="N666">
        <v>1</v>
      </c>
    </row>
    <row r="667" spans="1:14" x14ac:dyDescent="0.15">
      <c r="A667" s="2">
        <v>45513</v>
      </c>
      <c r="B667" s="3">
        <f t="shared" si="30"/>
        <v>2025</v>
      </c>
      <c r="C667" t="str">
        <f t="shared" si="31"/>
        <v>2024-2025</v>
      </c>
      <c r="D667" t="s">
        <v>147</v>
      </c>
      <c r="E667" t="s">
        <v>135</v>
      </c>
      <c r="F667" t="str">
        <f t="shared" si="32"/>
        <v>Victoria</v>
      </c>
      <c r="G667" t="s">
        <v>45</v>
      </c>
      <c r="H667">
        <v>3550</v>
      </c>
      <c r="I667" t="s">
        <v>11</v>
      </c>
      <c r="J667" t="s">
        <v>60</v>
      </c>
      <c r="K667" t="s">
        <v>153</v>
      </c>
      <c r="L667" t="s">
        <v>16</v>
      </c>
      <c r="M667" s="5">
        <v>17.990000000000002</v>
      </c>
      <c r="N667">
        <v>1</v>
      </c>
    </row>
    <row r="668" spans="1:14" x14ac:dyDescent="0.15">
      <c r="A668" s="2">
        <v>44960</v>
      </c>
      <c r="B668" s="3">
        <f t="shared" si="30"/>
        <v>2023</v>
      </c>
      <c r="C668" t="str">
        <f t="shared" si="31"/>
        <v>2022-2023</v>
      </c>
      <c r="D668" t="s">
        <v>147</v>
      </c>
      <c r="E668" t="s">
        <v>132</v>
      </c>
      <c r="F668" t="str">
        <f t="shared" si="32"/>
        <v>New South Wales</v>
      </c>
      <c r="G668" t="s">
        <v>10</v>
      </c>
      <c r="H668">
        <v>2800</v>
      </c>
      <c r="I668" t="s">
        <v>11</v>
      </c>
      <c r="J668" t="s">
        <v>25</v>
      </c>
      <c r="K668" t="s">
        <v>154</v>
      </c>
      <c r="L668" t="s">
        <v>14</v>
      </c>
      <c r="M668" s="5">
        <v>17.990000000000002</v>
      </c>
      <c r="N668">
        <v>1</v>
      </c>
    </row>
    <row r="669" spans="1:14" x14ac:dyDescent="0.15">
      <c r="A669" s="2">
        <v>45343</v>
      </c>
      <c r="B669" s="3">
        <f t="shared" si="30"/>
        <v>2024</v>
      </c>
      <c r="C669" t="str">
        <f t="shared" si="31"/>
        <v>2023-2024</v>
      </c>
      <c r="D669" t="s">
        <v>147</v>
      </c>
      <c r="E669" t="s">
        <v>52</v>
      </c>
      <c r="F669" t="str">
        <f t="shared" si="32"/>
        <v>Victoria</v>
      </c>
      <c r="G669" t="s">
        <v>45</v>
      </c>
      <c r="H669">
        <v>3030</v>
      </c>
      <c r="I669" t="s">
        <v>11</v>
      </c>
      <c r="J669" t="s">
        <v>46</v>
      </c>
      <c r="K669" t="s">
        <v>154</v>
      </c>
      <c r="L669" t="s">
        <v>14</v>
      </c>
      <c r="M669" s="5">
        <v>17.990000000000002</v>
      </c>
      <c r="N669">
        <v>1</v>
      </c>
    </row>
    <row r="670" spans="1:14" x14ac:dyDescent="0.15">
      <c r="A670" s="2">
        <v>45140</v>
      </c>
      <c r="B670" s="3">
        <f t="shared" si="30"/>
        <v>2024</v>
      </c>
      <c r="C670" t="str">
        <f t="shared" si="31"/>
        <v>2023-2024</v>
      </c>
      <c r="D670" t="s">
        <v>147</v>
      </c>
      <c r="E670" t="s">
        <v>136</v>
      </c>
      <c r="F670" t="str">
        <f t="shared" si="32"/>
        <v>Victoria</v>
      </c>
      <c r="G670" t="s">
        <v>45</v>
      </c>
      <c r="H670">
        <v>3175</v>
      </c>
      <c r="I670" t="s">
        <v>11</v>
      </c>
      <c r="J670" t="s">
        <v>63</v>
      </c>
      <c r="K670" t="s">
        <v>155</v>
      </c>
      <c r="L670" t="s">
        <v>20</v>
      </c>
      <c r="M670" s="5">
        <v>18</v>
      </c>
      <c r="N670">
        <v>1</v>
      </c>
    </row>
    <row r="671" spans="1:14" x14ac:dyDescent="0.15">
      <c r="A671" s="2">
        <v>45286</v>
      </c>
      <c r="B671" s="3">
        <f t="shared" si="30"/>
        <v>2024</v>
      </c>
      <c r="C671" t="str">
        <f t="shared" si="31"/>
        <v>2023-2024</v>
      </c>
      <c r="D671" t="s">
        <v>147</v>
      </c>
      <c r="E671" t="s">
        <v>110</v>
      </c>
      <c r="F671" t="str">
        <f t="shared" si="32"/>
        <v>Queensland</v>
      </c>
      <c r="G671" t="s">
        <v>35</v>
      </c>
      <c r="H671">
        <v>4680</v>
      </c>
      <c r="I671" t="s">
        <v>11</v>
      </c>
      <c r="J671" t="s">
        <v>51</v>
      </c>
      <c r="K671" t="s">
        <v>154</v>
      </c>
      <c r="L671" t="s">
        <v>14</v>
      </c>
      <c r="M671" s="5">
        <v>18</v>
      </c>
      <c r="N671">
        <v>1</v>
      </c>
    </row>
    <row r="672" spans="1:14" x14ac:dyDescent="0.15">
      <c r="A672" s="2">
        <v>44935</v>
      </c>
      <c r="B672" s="3">
        <f t="shared" si="30"/>
        <v>2023</v>
      </c>
      <c r="C672" t="str">
        <f t="shared" si="31"/>
        <v>2022-2023</v>
      </c>
      <c r="D672" t="s">
        <v>147</v>
      </c>
      <c r="E672" t="s">
        <v>65</v>
      </c>
      <c r="F672" t="str">
        <f t="shared" si="32"/>
        <v>New South Wales</v>
      </c>
      <c r="G672" t="s">
        <v>10</v>
      </c>
      <c r="H672">
        <v>2541</v>
      </c>
      <c r="I672" t="s">
        <v>11</v>
      </c>
      <c r="J672" t="s">
        <v>58</v>
      </c>
      <c r="K672" t="s">
        <v>150</v>
      </c>
      <c r="L672" t="s">
        <v>18</v>
      </c>
      <c r="M672" s="5">
        <v>18</v>
      </c>
      <c r="N672">
        <v>1</v>
      </c>
    </row>
    <row r="673" spans="1:14" x14ac:dyDescent="0.15">
      <c r="A673" s="2">
        <v>45520</v>
      </c>
      <c r="B673" s="3">
        <f t="shared" si="30"/>
        <v>2025</v>
      </c>
      <c r="C673" t="str">
        <f t="shared" si="31"/>
        <v>2024-2025</v>
      </c>
      <c r="D673" t="s">
        <v>147</v>
      </c>
      <c r="E673" t="s">
        <v>111</v>
      </c>
      <c r="F673" t="str">
        <f t="shared" si="32"/>
        <v>New South Wales</v>
      </c>
      <c r="G673" t="s">
        <v>10</v>
      </c>
      <c r="H673">
        <v>2120</v>
      </c>
      <c r="I673" t="s">
        <v>11</v>
      </c>
      <c r="J673" t="s">
        <v>27</v>
      </c>
      <c r="K673" t="s">
        <v>154</v>
      </c>
      <c r="L673" t="s">
        <v>14</v>
      </c>
      <c r="M673" s="5">
        <v>18.010000000000002</v>
      </c>
      <c r="N673">
        <v>1</v>
      </c>
    </row>
    <row r="674" spans="1:14" x14ac:dyDescent="0.15">
      <c r="A674" s="2">
        <v>45475</v>
      </c>
      <c r="B674" s="3">
        <f t="shared" si="30"/>
        <v>2025</v>
      </c>
      <c r="C674" t="str">
        <f t="shared" si="31"/>
        <v>2024-2025</v>
      </c>
      <c r="D674" t="s">
        <v>147</v>
      </c>
      <c r="E674" t="s">
        <v>112</v>
      </c>
      <c r="F674" t="str">
        <f t="shared" si="32"/>
        <v>Victoria</v>
      </c>
      <c r="G674" t="s">
        <v>45</v>
      </c>
      <c r="H674">
        <v>3076</v>
      </c>
      <c r="I674" t="s">
        <v>11</v>
      </c>
      <c r="J674" t="s">
        <v>46</v>
      </c>
      <c r="K674" t="s">
        <v>154</v>
      </c>
      <c r="L674" t="s">
        <v>14</v>
      </c>
      <c r="M674" s="5">
        <v>18.309999999999999</v>
      </c>
      <c r="N674">
        <v>1</v>
      </c>
    </row>
    <row r="675" spans="1:14" x14ac:dyDescent="0.15">
      <c r="A675" s="2">
        <v>45153</v>
      </c>
      <c r="B675" s="3">
        <f t="shared" si="30"/>
        <v>2024</v>
      </c>
      <c r="C675" t="str">
        <f t="shared" si="31"/>
        <v>2023-2024</v>
      </c>
      <c r="D675" t="s">
        <v>147</v>
      </c>
      <c r="E675" t="s">
        <v>140</v>
      </c>
      <c r="F675" t="str">
        <f t="shared" si="32"/>
        <v>Tasmania</v>
      </c>
      <c r="G675" t="s">
        <v>70</v>
      </c>
      <c r="H675">
        <v>7320</v>
      </c>
      <c r="I675" t="s">
        <v>11</v>
      </c>
      <c r="J675" t="s">
        <v>71</v>
      </c>
      <c r="K675" t="s">
        <v>154</v>
      </c>
      <c r="L675" t="s">
        <v>14</v>
      </c>
      <c r="M675" s="5">
        <v>18.5</v>
      </c>
      <c r="N675">
        <v>1</v>
      </c>
    </row>
    <row r="676" spans="1:14" x14ac:dyDescent="0.15">
      <c r="A676" s="2">
        <v>45157</v>
      </c>
      <c r="B676" s="3">
        <f t="shared" si="30"/>
        <v>2024</v>
      </c>
      <c r="C676" t="str">
        <f t="shared" si="31"/>
        <v>2023-2024</v>
      </c>
      <c r="D676" t="s">
        <v>147</v>
      </c>
      <c r="E676" t="s">
        <v>132</v>
      </c>
      <c r="F676" t="str">
        <f t="shared" si="32"/>
        <v>New South Wales</v>
      </c>
      <c r="G676" t="s">
        <v>10</v>
      </c>
      <c r="H676">
        <v>2800</v>
      </c>
      <c r="I676" t="s">
        <v>11</v>
      </c>
      <c r="J676" t="s">
        <v>25</v>
      </c>
      <c r="K676" t="s">
        <v>153</v>
      </c>
      <c r="L676" t="s">
        <v>16</v>
      </c>
      <c r="M676" s="5">
        <v>18.57</v>
      </c>
      <c r="N676">
        <v>1</v>
      </c>
    </row>
    <row r="677" spans="1:14" x14ac:dyDescent="0.15">
      <c r="A677" s="2">
        <v>45142</v>
      </c>
      <c r="B677" s="3">
        <f t="shared" si="30"/>
        <v>2024</v>
      </c>
      <c r="C677" t="str">
        <f t="shared" si="31"/>
        <v>2023-2024</v>
      </c>
      <c r="D677" t="s">
        <v>147</v>
      </c>
      <c r="E677" t="s">
        <v>91</v>
      </c>
      <c r="F677" t="str">
        <f t="shared" si="32"/>
        <v>Victoria</v>
      </c>
      <c r="G677" t="s">
        <v>45</v>
      </c>
      <c r="H677">
        <v>3690</v>
      </c>
      <c r="I677" t="s">
        <v>11</v>
      </c>
      <c r="J677" t="s">
        <v>55</v>
      </c>
      <c r="K677" t="s">
        <v>156</v>
      </c>
      <c r="L677" t="s">
        <v>17</v>
      </c>
      <c r="M677" s="5">
        <v>18.579999999999998</v>
      </c>
      <c r="N677">
        <v>1</v>
      </c>
    </row>
    <row r="678" spans="1:14" x14ac:dyDescent="0.15">
      <c r="A678" s="2">
        <v>44938</v>
      </c>
      <c r="B678" s="3">
        <f t="shared" si="30"/>
        <v>2023</v>
      </c>
      <c r="C678" t="str">
        <f t="shared" si="31"/>
        <v>2022-2023</v>
      </c>
      <c r="D678" t="s">
        <v>148</v>
      </c>
      <c r="E678" t="s">
        <v>145</v>
      </c>
      <c r="F678" t="str">
        <f t="shared" si="32"/>
        <v>New South Wales</v>
      </c>
      <c r="G678" t="s">
        <v>10</v>
      </c>
      <c r="H678">
        <v>2101</v>
      </c>
      <c r="I678" t="s">
        <v>11</v>
      </c>
      <c r="J678" t="s">
        <v>27</v>
      </c>
      <c r="K678" t="s">
        <v>152</v>
      </c>
      <c r="L678" t="s">
        <v>13</v>
      </c>
      <c r="M678" s="5">
        <v>18.89</v>
      </c>
      <c r="N678">
        <v>1</v>
      </c>
    </row>
    <row r="679" spans="1:14" x14ac:dyDescent="0.15">
      <c r="A679" s="2">
        <v>45445</v>
      </c>
      <c r="B679" s="3">
        <f t="shared" si="30"/>
        <v>2024</v>
      </c>
      <c r="C679" t="str">
        <f t="shared" si="31"/>
        <v>2023-2024</v>
      </c>
      <c r="D679" t="s">
        <v>147</v>
      </c>
      <c r="E679" t="s">
        <v>127</v>
      </c>
      <c r="F679" t="str">
        <f t="shared" si="32"/>
        <v>New South Wales</v>
      </c>
      <c r="G679" t="s">
        <v>10</v>
      </c>
      <c r="H679">
        <v>2131</v>
      </c>
      <c r="I679" t="s">
        <v>11</v>
      </c>
      <c r="J679" t="s">
        <v>27</v>
      </c>
      <c r="K679" t="s">
        <v>155</v>
      </c>
      <c r="L679" t="s">
        <v>20</v>
      </c>
      <c r="M679" s="5">
        <v>18.950000000000003</v>
      </c>
      <c r="N679">
        <v>1</v>
      </c>
    </row>
    <row r="680" spans="1:14" x14ac:dyDescent="0.15">
      <c r="A680" s="2">
        <v>45434</v>
      </c>
      <c r="B680" s="3">
        <f t="shared" si="30"/>
        <v>2024</v>
      </c>
      <c r="C680" t="str">
        <f t="shared" si="31"/>
        <v>2023-2024</v>
      </c>
      <c r="D680" t="s">
        <v>147</v>
      </c>
      <c r="E680" t="s">
        <v>129</v>
      </c>
      <c r="F680" t="str">
        <f t="shared" si="32"/>
        <v>Tasmania</v>
      </c>
      <c r="G680" t="s">
        <v>70</v>
      </c>
      <c r="H680">
        <v>7010</v>
      </c>
      <c r="I680" t="s">
        <v>11</v>
      </c>
      <c r="J680" t="s">
        <v>71</v>
      </c>
      <c r="K680" t="s">
        <v>156</v>
      </c>
      <c r="L680" t="s">
        <v>17</v>
      </c>
      <c r="M680" s="5">
        <v>18.950000000000003</v>
      </c>
      <c r="N680">
        <v>1</v>
      </c>
    </row>
    <row r="681" spans="1:14" x14ac:dyDescent="0.15">
      <c r="A681" s="2">
        <v>45308</v>
      </c>
      <c r="B681" s="3">
        <f t="shared" si="30"/>
        <v>2024</v>
      </c>
      <c r="C681" t="str">
        <f t="shared" si="31"/>
        <v>2023-2024</v>
      </c>
      <c r="D681" t="s">
        <v>147</v>
      </c>
      <c r="E681" t="s">
        <v>96</v>
      </c>
      <c r="F681" t="str">
        <f t="shared" si="32"/>
        <v>Western Australia</v>
      </c>
      <c r="G681" t="s">
        <v>48</v>
      </c>
      <c r="H681">
        <v>6330</v>
      </c>
      <c r="I681" t="s">
        <v>11</v>
      </c>
      <c r="J681" t="s">
        <v>94</v>
      </c>
      <c r="K681" t="s">
        <v>19</v>
      </c>
      <c r="L681" t="s">
        <v>23</v>
      </c>
      <c r="M681" s="5">
        <v>18.97</v>
      </c>
      <c r="N681">
        <v>1</v>
      </c>
    </row>
    <row r="682" spans="1:14" x14ac:dyDescent="0.15">
      <c r="A682" s="2">
        <v>45575</v>
      </c>
      <c r="B682" s="3">
        <f t="shared" si="30"/>
        <v>2025</v>
      </c>
      <c r="C682" t="str">
        <f t="shared" si="31"/>
        <v>2024-2025</v>
      </c>
      <c r="D682" t="s">
        <v>148</v>
      </c>
      <c r="E682" t="s">
        <v>115</v>
      </c>
      <c r="F682" t="str">
        <f t="shared" si="32"/>
        <v>Western Australia</v>
      </c>
      <c r="G682" t="s">
        <v>48</v>
      </c>
      <c r="H682">
        <v>6280</v>
      </c>
      <c r="I682" t="s">
        <v>11</v>
      </c>
      <c r="J682" t="s">
        <v>94</v>
      </c>
      <c r="K682" t="s">
        <v>150</v>
      </c>
      <c r="L682" t="s">
        <v>18</v>
      </c>
      <c r="M682" s="5">
        <v>18.98</v>
      </c>
      <c r="N682">
        <v>1</v>
      </c>
    </row>
    <row r="683" spans="1:14" x14ac:dyDescent="0.15">
      <c r="A683" s="2">
        <v>45132</v>
      </c>
      <c r="B683" s="3">
        <f t="shared" si="30"/>
        <v>2024</v>
      </c>
      <c r="C683" t="str">
        <f t="shared" si="31"/>
        <v>2023-2024</v>
      </c>
      <c r="D683" t="s">
        <v>147</v>
      </c>
      <c r="E683" t="s">
        <v>102</v>
      </c>
      <c r="F683" t="str">
        <f t="shared" si="32"/>
        <v>Queensland</v>
      </c>
      <c r="G683" t="s">
        <v>35</v>
      </c>
      <c r="H683">
        <v>4870</v>
      </c>
      <c r="I683" t="s">
        <v>11</v>
      </c>
      <c r="J683" t="s">
        <v>36</v>
      </c>
      <c r="K683" t="s">
        <v>19</v>
      </c>
      <c r="L683" t="s">
        <v>23</v>
      </c>
      <c r="M683" s="5">
        <v>18.990000000000002</v>
      </c>
      <c r="N683">
        <v>1</v>
      </c>
    </row>
    <row r="684" spans="1:14" x14ac:dyDescent="0.15">
      <c r="A684" s="2">
        <v>45395</v>
      </c>
      <c r="B684" s="3">
        <f t="shared" si="30"/>
        <v>2024</v>
      </c>
      <c r="C684" t="str">
        <f t="shared" si="31"/>
        <v>2023-2024</v>
      </c>
      <c r="D684" t="s">
        <v>147</v>
      </c>
      <c r="E684" t="s">
        <v>39</v>
      </c>
      <c r="F684" t="str">
        <f t="shared" si="32"/>
        <v>South Australia</v>
      </c>
      <c r="G684" t="s">
        <v>32</v>
      </c>
      <c r="H684">
        <v>5343</v>
      </c>
      <c r="I684" t="s">
        <v>11</v>
      </c>
      <c r="J684" t="s">
        <v>38</v>
      </c>
      <c r="K684" t="s">
        <v>149</v>
      </c>
      <c r="L684" t="s">
        <v>15</v>
      </c>
      <c r="M684" s="5">
        <v>19</v>
      </c>
      <c r="N684">
        <v>1</v>
      </c>
    </row>
    <row r="685" spans="1:14" x14ac:dyDescent="0.15">
      <c r="A685" s="2">
        <v>45095</v>
      </c>
      <c r="B685" s="3">
        <f t="shared" si="30"/>
        <v>2023</v>
      </c>
      <c r="C685" t="str">
        <f t="shared" si="31"/>
        <v>2022-2023</v>
      </c>
      <c r="D685" t="s">
        <v>147</v>
      </c>
      <c r="E685" t="s">
        <v>96</v>
      </c>
      <c r="F685" t="str">
        <f t="shared" si="32"/>
        <v>Western Australia</v>
      </c>
      <c r="G685" t="s">
        <v>48</v>
      </c>
      <c r="H685">
        <v>6330</v>
      </c>
      <c r="I685" t="s">
        <v>11</v>
      </c>
      <c r="J685" t="s">
        <v>94</v>
      </c>
      <c r="K685" t="s">
        <v>153</v>
      </c>
      <c r="L685" t="s">
        <v>16</v>
      </c>
      <c r="M685" s="5">
        <v>19</v>
      </c>
      <c r="N685">
        <v>1</v>
      </c>
    </row>
    <row r="686" spans="1:14" x14ac:dyDescent="0.15">
      <c r="A686" s="2">
        <v>45075</v>
      </c>
      <c r="B686" s="3">
        <f t="shared" si="30"/>
        <v>2023</v>
      </c>
      <c r="C686" t="str">
        <f t="shared" si="31"/>
        <v>2022-2023</v>
      </c>
      <c r="D686" t="s">
        <v>147</v>
      </c>
      <c r="E686" t="s">
        <v>62</v>
      </c>
      <c r="F686" t="str">
        <f t="shared" si="32"/>
        <v>Victoria</v>
      </c>
      <c r="G686" t="s">
        <v>45</v>
      </c>
      <c r="H686">
        <v>3134</v>
      </c>
      <c r="I686" t="s">
        <v>11</v>
      </c>
      <c r="J686" t="s">
        <v>63</v>
      </c>
      <c r="K686" t="s">
        <v>19</v>
      </c>
      <c r="L686" t="s">
        <v>23</v>
      </c>
      <c r="M686" s="5">
        <v>19</v>
      </c>
      <c r="N686">
        <v>1</v>
      </c>
    </row>
    <row r="687" spans="1:14" x14ac:dyDescent="0.15">
      <c r="A687" s="2">
        <v>45647</v>
      </c>
      <c r="B687" s="3">
        <f t="shared" si="30"/>
        <v>2025</v>
      </c>
      <c r="C687" t="str">
        <f t="shared" si="31"/>
        <v>2024-2025</v>
      </c>
      <c r="D687" t="s">
        <v>148</v>
      </c>
      <c r="E687" t="s">
        <v>65</v>
      </c>
      <c r="F687" t="str">
        <f t="shared" si="32"/>
        <v>New South Wales</v>
      </c>
      <c r="G687" t="s">
        <v>10</v>
      </c>
      <c r="H687">
        <v>2541</v>
      </c>
      <c r="I687" t="s">
        <v>11</v>
      </c>
      <c r="J687" t="s">
        <v>58</v>
      </c>
      <c r="K687" t="s">
        <v>154</v>
      </c>
      <c r="L687" t="s">
        <v>14</v>
      </c>
      <c r="M687" s="5">
        <v>19.18</v>
      </c>
      <c r="N687">
        <v>1</v>
      </c>
    </row>
    <row r="688" spans="1:14" x14ac:dyDescent="0.15">
      <c r="A688" s="2">
        <v>45564</v>
      </c>
      <c r="B688" s="3">
        <f t="shared" si="30"/>
        <v>2025</v>
      </c>
      <c r="C688" t="str">
        <f t="shared" si="31"/>
        <v>2024-2025</v>
      </c>
      <c r="D688" t="s">
        <v>147</v>
      </c>
      <c r="E688" t="s">
        <v>39</v>
      </c>
      <c r="F688" t="str">
        <f t="shared" si="32"/>
        <v>South Australia</v>
      </c>
      <c r="G688" t="s">
        <v>32</v>
      </c>
      <c r="H688">
        <v>5343</v>
      </c>
      <c r="I688" t="s">
        <v>11</v>
      </c>
      <c r="J688" t="s">
        <v>38</v>
      </c>
      <c r="K688" t="s">
        <v>154</v>
      </c>
      <c r="L688" t="s">
        <v>14</v>
      </c>
      <c r="M688" s="5">
        <v>19.2</v>
      </c>
      <c r="N688">
        <v>1</v>
      </c>
    </row>
    <row r="689" spans="1:14" x14ac:dyDescent="0.15">
      <c r="A689" s="2">
        <v>45214</v>
      </c>
      <c r="B689" s="3">
        <f t="shared" si="30"/>
        <v>2024</v>
      </c>
      <c r="C689" t="str">
        <f t="shared" si="31"/>
        <v>2023-2024</v>
      </c>
      <c r="D689" t="s">
        <v>148</v>
      </c>
      <c r="E689" t="s">
        <v>126</v>
      </c>
      <c r="F689" t="str">
        <f t="shared" si="32"/>
        <v>Queensland</v>
      </c>
      <c r="G689" t="s">
        <v>35</v>
      </c>
      <c r="H689">
        <v>4551</v>
      </c>
      <c r="I689" t="s">
        <v>11</v>
      </c>
      <c r="J689" t="s">
        <v>120</v>
      </c>
      <c r="K689" t="s">
        <v>155</v>
      </c>
      <c r="L689" t="s">
        <v>20</v>
      </c>
      <c r="M689" s="5">
        <v>19.34</v>
      </c>
      <c r="N689">
        <v>1</v>
      </c>
    </row>
    <row r="690" spans="1:14" x14ac:dyDescent="0.15">
      <c r="A690" s="2">
        <v>45577</v>
      </c>
      <c r="B690" s="3">
        <f t="shared" si="30"/>
        <v>2025</v>
      </c>
      <c r="C690" t="str">
        <f t="shared" si="31"/>
        <v>2024-2025</v>
      </c>
      <c r="D690" t="s">
        <v>147</v>
      </c>
      <c r="E690" t="s">
        <v>129</v>
      </c>
      <c r="F690" t="str">
        <f t="shared" si="32"/>
        <v>Tasmania</v>
      </c>
      <c r="G690" t="s">
        <v>70</v>
      </c>
      <c r="H690">
        <v>7010</v>
      </c>
      <c r="I690" t="s">
        <v>11</v>
      </c>
      <c r="J690" t="s">
        <v>71</v>
      </c>
      <c r="K690" t="s">
        <v>152</v>
      </c>
      <c r="L690" t="s">
        <v>13</v>
      </c>
      <c r="M690" s="5">
        <v>19.39</v>
      </c>
      <c r="N690">
        <v>1</v>
      </c>
    </row>
    <row r="691" spans="1:14" x14ac:dyDescent="0.15">
      <c r="A691" s="2">
        <v>45116</v>
      </c>
      <c r="B691" s="3">
        <f t="shared" si="30"/>
        <v>2024</v>
      </c>
      <c r="C691" t="str">
        <f t="shared" si="31"/>
        <v>2023-2024</v>
      </c>
      <c r="D691" t="s">
        <v>147</v>
      </c>
      <c r="E691" t="s">
        <v>73</v>
      </c>
      <c r="F691" t="str">
        <f t="shared" si="32"/>
        <v>Victoria</v>
      </c>
      <c r="G691" t="s">
        <v>45</v>
      </c>
      <c r="H691">
        <v>3136</v>
      </c>
      <c r="I691" t="s">
        <v>11</v>
      </c>
      <c r="J691" t="s">
        <v>63</v>
      </c>
      <c r="K691" t="s">
        <v>149</v>
      </c>
      <c r="L691" t="s">
        <v>15</v>
      </c>
      <c r="M691" s="5">
        <v>19.48</v>
      </c>
      <c r="N691">
        <v>1</v>
      </c>
    </row>
    <row r="692" spans="1:14" x14ac:dyDescent="0.15">
      <c r="A692" s="2">
        <v>45418</v>
      </c>
      <c r="B692" s="3">
        <f t="shared" si="30"/>
        <v>2024</v>
      </c>
      <c r="C692" t="str">
        <f t="shared" si="31"/>
        <v>2023-2024</v>
      </c>
      <c r="D692" t="s">
        <v>147</v>
      </c>
      <c r="E692" t="s">
        <v>89</v>
      </c>
      <c r="F692" t="str">
        <f t="shared" si="32"/>
        <v>Queensland</v>
      </c>
      <c r="G692" t="s">
        <v>35</v>
      </c>
      <c r="H692">
        <v>4655</v>
      </c>
      <c r="I692" t="s">
        <v>11</v>
      </c>
      <c r="J692" t="s">
        <v>51</v>
      </c>
      <c r="K692" t="s">
        <v>150</v>
      </c>
      <c r="L692" t="s">
        <v>18</v>
      </c>
      <c r="M692" s="5">
        <v>19.490000000000002</v>
      </c>
      <c r="N692">
        <v>1</v>
      </c>
    </row>
    <row r="693" spans="1:14" x14ac:dyDescent="0.15">
      <c r="A693" s="2">
        <v>45249</v>
      </c>
      <c r="B693" s="3">
        <f t="shared" si="30"/>
        <v>2024</v>
      </c>
      <c r="C693" t="str">
        <f t="shared" si="31"/>
        <v>2023-2024</v>
      </c>
      <c r="D693" t="s">
        <v>147</v>
      </c>
      <c r="E693" t="s">
        <v>84</v>
      </c>
      <c r="F693" t="str">
        <f t="shared" si="32"/>
        <v>Queensland</v>
      </c>
      <c r="G693" t="s">
        <v>35</v>
      </c>
      <c r="H693">
        <v>4740</v>
      </c>
      <c r="I693" t="s">
        <v>11</v>
      </c>
      <c r="J693" t="s">
        <v>51</v>
      </c>
      <c r="K693" t="s">
        <v>155</v>
      </c>
      <c r="L693" t="s">
        <v>20</v>
      </c>
      <c r="M693" s="5">
        <v>19.55</v>
      </c>
      <c r="N693">
        <v>1</v>
      </c>
    </row>
    <row r="694" spans="1:14" x14ac:dyDescent="0.15">
      <c r="A694" s="2">
        <v>45010</v>
      </c>
      <c r="B694" s="3">
        <f t="shared" si="30"/>
        <v>2023</v>
      </c>
      <c r="C694" t="str">
        <f t="shared" si="31"/>
        <v>2022-2023</v>
      </c>
      <c r="D694" t="s">
        <v>147</v>
      </c>
      <c r="E694" t="s">
        <v>34</v>
      </c>
      <c r="F694" t="str">
        <f t="shared" si="32"/>
        <v>Queensland</v>
      </c>
      <c r="G694" t="s">
        <v>35</v>
      </c>
      <c r="H694">
        <v>4802</v>
      </c>
      <c r="I694" t="s">
        <v>11</v>
      </c>
      <c r="J694" t="s">
        <v>36</v>
      </c>
      <c r="K694" t="s">
        <v>156</v>
      </c>
      <c r="L694" t="s">
        <v>17</v>
      </c>
      <c r="M694" s="5">
        <v>19.899999999999999</v>
      </c>
      <c r="N694">
        <v>1</v>
      </c>
    </row>
    <row r="695" spans="1:14" x14ac:dyDescent="0.15">
      <c r="A695" s="2">
        <v>45401</v>
      </c>
      <c r="B695" s="3">
        <f t="shared" si="30"/>
        <v>2024</v>
      </c>
      <c r="C695" t="str">
        <f t="shared" si="31"/>
        <v>2023-2024</v>
      </c>
      <c r="D695" t="s">
        <v>147</v>
      </c>
      <c r="E695" t="s">
        <v>108</v>
      </c>
      <c r="F695" t="str">
        <f t="shared" si="32"/>
        <v>Victoria</v>
      </c>
      <c r="G695" t="s">
        <v>45</v>
      </c>
      <c r="H695">
        <v>3018</v>
      </c>
      <c r="I695" t="s">
        <v>11</v>
      </c>
      <c r="J695" t="s">
        <v>46</v>
      </c>
      <c r="K695" t="s">
        <v>156</v>
      </c>
      <c r="L695" t="s">
        <v>17</v>
      </c>
      <c r="M695" s="5">
        <v>19.95</v>
      </c>
      <c r="N695">
        <v>1</v>
      </c>
    </row>
    <row r="696" spans="1:14" x14ac:dyDescent="0.15">
      <c r="A696" s="2">
        <v>45361</v>
      </c>
      <c r="B696" s="3">
        <f t="shared" si="30"/>
        <v>2024</v>
      </c>
      <c r="C696" t="str">
        <f t="shared" si="31"/>
        <v>2023-2024</v>
      </c>
      <c r="D696" t="s">
        <v>147</v>
      </c>
      <c r="E696" t="s">
        <v>118</v>
      </c>
      <c r="F696" t="str">
        <f t="shared" si="32"/>
        <v>New South Wales</v>
      </c>
      <c r="G696" t="s">
        <v>10</v>
      </c>
      <c r="H696">
        <v>2158</v>
      </c>
      <c r="I696" t="s">
        <v>11</v>
      </c>
      <c r="J696" t="s">
        <v>27</v>
      </c>
      <c r="K696" t="s">
        <v>155</v>
      </c>
      <c r="L696" t="s">
        <v>20</v>
      </c>
      <c r="M696" s="5">
        <v>19.95</v>
      </c>
      <c r="N696">
        <v>1</v>
      </c>
    </row>
    <row r="697" spans="1:14" x14ac:dyDescent="0.15">
      <c r="A697" s="2">
        <v>45490</v>
      </c>
      <c r="B697" s="3">
        <f t="shared" si="30"/>
        <v>2025</v>
      </c>
      <c r="C697" t="str">
        <f t="shared" si="31"/>
        <v>2024-2025</v>
      </c>
      <c r="D697" t="s">
        <v>148</v>
      </c>
      <c r="E697" t="s">
        <v>137</v>
      </c>
      <c r="F697" t="str">
        <f t="shared" si="32"/>
        <v>New South Wales</v>
      </c>
      <c r="G697" t="s">
        <v>10</v>
      </c>
      <c r="H697">
        <v>2031</v>
      </c>
      <c r="I697" t="s">
        <v>11</v>
      </c>
      <c r="J697" t="s">
        <v>12</v>
      </c>
      <c r="K697" t="s">
        <v>149</v>
      </c>
      <c r="L697" t="s">
        <v>15</v>
      </c>
      <c r="M697" s="5">
        <v>19.95</v>
      </c>
      <c r="N697">
        <v>1</v>
      </c>
    </row>
    <row r="698" spans="1:14" x14ac:dyDescent="0.15">
      <c r="A698" s="2">
        <v>45591</v>
      </c>
      <c r="B698" s="3">
        <f t="shared" si="30"/>
        <v>2025</v>
      </c>
      <c r="C698" t="str">
        <f t="shared" si="31"/>
        <v>2024-2025</v>
      </c>
      <c r="D698" t="s">
        <v>147</v>
      </c>
      <c r="E698" t="s">
        <v>81</v>
      </c>
      <c r="F698" t="str">
        <f t="shared" si="32"/>
        <v>New South Wales</v>
      </c>
      <c r="G698" t="s">
        <v>10</v>
      </c>
      <c r="H698">
        <v>2485</v>
      </c>
      <c r="I698" t="s">
        <v>11</v>
      </c>
      <c r="J698" t="s">
        <v>68</v>
      </c>
      <c r="K698" t="s">
        <v>155</v>
      </c>
      <c r="L698" t="s">
        <v>20</v>
      </c>
      <c r="M698" s="5">
        <v>19.95</v>
      </c>
      <c r="N698">
        <v>1</v>
      </c>
    </row>
    <row r="699" spans="1:14" x14ac:dyDescent="0.15">
      <c r="A699" s="2">
        <v>45443</v>
      </c>
      <c r="B699" s="3">
        <f t="shared" si="30"/>
        <v>2024</v>
      </c>
      <c r="C699" t="str">
        <f t="shared" si="31"/>
        <v>2023-2024</v>
      </c>
      <c r="D699" t="s">
        <v>147</v>
      </c>
      <c r="E699" t="s">
        <v>86</v>
      </c>
      <c r="F699" t="str">
        <f t="shared" si="32"/>
        <v>New South Wales</v>
      </c>
      <c r="G699" t="s">
        <v>10</v>
      </c>
      <c r="H699">
        <v>2064</v>
      </c>
      <c r="I699" t="s">
        <v>11</v>
      </c>
      <c r="J699" t="s">
        <v>12</v>
      </c>
      <c r="K699" t="s">
        <v>156</v>
      </c>
      <c r="L699" t="s">
        <v>17</v>
      </c>
      <c r="M699" s="5">
        <v>19.96</v>
      </c>
      <c r="N699">
        <v>1</v>
      </c>
    </row>
    <row r="700" spans="1:14" x14ac:dyDescent="0.15">
      <c r="A700" s="2">
        <v>45027</v>
      </c>
      <c r="B700" s="3">
        <f t="shared" si="30"/>
        <v>2023</v>
      </c>
      <c r="C700" t="str">
        <f t="shared" si="31"/>
        <v>2022-2023</v>
      </c>
      <c r="D700" t="s">
        <v>147</v>
      </c>
      <c r="E700" t="s">
        <v>142</v>
      </c>
      <c r="F700" t="str">
        <f t="shared" si="32"/>
        <v>Australian Capital Territory</v>
      </c>
      <c r="G700" t="s">
        <v>80</v>
      </c>
      <c r="H700">
        <v>2609</v>
      </c>
      <c r="I700" t="s">
        <v>11</v>
      </c>
      <c r="J700" t="s">
        <v>58</v>
      </c>
      <c r="K700" t="s">
        <v>149</v>
      </c>
      <c r="L700" t="s">
        <v>15</v>
      </c>
      <c r="M700" s="5">
        <v>19.96</v>
      </c>
      <c r="N700">
        <v>1</v>
      </c>
    </row>
    <row r="701" spans="1:14" x14ac:dyDescent="0.15">
      <c r="A701" s="2">
        <v>45622</v>
      </c>
      <c r="B701" s="3">
        <f t="shared" si="30"/>
        <v>2025</v>
      </c>
      <c r="C701" t="str">
        <f t="shared" si="31"/>
        <v>2024-2025</v>
      </c>
      <c r="D701" t="s">
        <v>147</v>
      </c>
      <c r="E701" t="s">
        <v>105</v>
      </c>
      <c r="F701" t="str">
        <f t="shared" si="32"/>
        <v>Victoria</v>
      </c>
      <c r="G701" t="s">
        <v>45</v>
      </c>
      <c r="H701">
        <v>3500</v>
      </c>
      <c r="I701" t="s">
        <v>11</v>
      </c>
      <c r="J701" t="s">
        <v>60</v>
      </c>
      <c r="K701" t="s">
        <v>155</v>
      </c>
      <c r="L701" t="s">
        <v>20</v>
      </c>
      <c r="M701" s="5">
        <v>19.96</v>
      </c>
      <c r="N701">
        <v>1</v>
      </c>
    </row>
    <row r="702" spans="1:14" x14ac:dyDescent="0.15">
      <c r="A702" s="2">
        <v>44998</v>
      </c>
      <c r="B702" s="3">
        <f t="shared" si="30"/>
        <v>2023</v>
      </c>
      <c r="C702" t="str">
        <f t="shared" si="31"/>
        <v>2022-2023</v>
      </c>
      <c r="D702" t="s">
        <v>148</v>
      </c>
      <c r="E702" t="s">
        <v>145</v>
      </c>
      <c r="F702" t="str">
        <f t="shared" si="32"/>
        <v>New South Wales</v>
      </c>
      <c r="G702" t="s">
        <v>10</v>
      </c>
      <c r="H702">
        <v>2101</v>
      </c>
      <c r="I702" t="s">
        <v>11</v>
      </c>
      <c r="J702" t="s">
        <v>27</v>
      </c>
      <c r="K702" t="s">
        <v>155</v>
      </c>
      <c r="L702" t="s">
        <v>20</v>
      </c>
      <c r="M702" s="5">
        <v>19.96</v>
      </c>
      <c r="N702">
        <v>1</v>
      </c>
    </row>
    <row r="703" spans="1:14" x14ac:dyDescent="0.15">
      <c r="A703" s="2">
        <v>45331</v>
      </c>
      <c r="B703" s="3">
        <f t="shared" si="30"/>
        <v>2024</v>
      </c>
      <c r="C703" t="str">
        <f t="shared" si="31"/>
        <v>2023-2024</v>
      </c>
      <c r="D703" t="s">
        <v>147</v>
      </c>
      <c r="E703" t="s">
        <v>53</v>
      </c>
      <c r="F703" t="str">
        <f t="shared" si="32"/>
        <v>South Australia</v>
      </c>
      <c r="G703" t="s">
        <v>32</v>
      </c>
      <c r="H703">
        <v>5082</v>
      </c>
      <c r="I703" t="s">
        <v>11</v>
      </c>
      <c r="J703" t="s">
        <v>33</v>
      </c>
      <c r="K703" t="s">
        <v>156</v>
      </c>
      <c r="L703" t="s">
        <v>17</v>
      </c>
      <c r="M703" s="5">
        <v>19.96</v>
      </c>
      <c r="N703">
        <v>1</v>
      </c>
    </row>
    <row r="704" spans="1:14" x14ac:dyDescent="0.15">
      <c r="A704" s="2">
        <v>45619</v>
      </c>
      <c r="B704" s="3">
        <f t="shared" si="30"/>
        <v>2025</v>
      </c>
      <c r="C704" t="str">
        <f t="shared" si="31"/>
        <v>2024-2025</v>
      </c>
      <c r="D704" t="s">
        <v>148</v>
      </c>
      <c r="E704" t="s">
        <v>113</v>
      </c>
      <c r="F704" t="str">
        <f t="shared" si="32"/>
        <v>Queensland</v>
      </c>
      <c r="G704" t="s">
        <v>35</v>
      </c>
      <c r="H704">
        <v>4215</v>
      </c>
      <c r="I704" t="s">
        <v>11</v>
      </c>
      <c r="J704" t="s">
        <v>104</v>
      </c>
      <c r="K704" t="s">
        <v>155</v>
      </c>
      <c r="L704" t="s">
        <v>20</v>
      </c>
      <c r="M704" s="5">
        <v>19.96</v>
      </c>
      <c r="N704">
        <v>1</v>
      </c>
    </row>
    <row r="705" spans="1:14" x14ac:dyDescent="0.15">
      <c r="A705" s="2">
        <v>45348</v>
      </c>
      <c r="B705" s="3">
        <f t="shared" si="30"/>
        <v>2024</v>
      </c>
      <c r="C705" t="str">
        <f t="shared" si="31"/>
        <v>2023-2024</v>
      </c>
      <c r="D705" t="s">
        <v>148</v>
      </c>
      <c r="E705" t="s">
        <v>116</v>
      </c>
      <c r="F705" t="str">
        <f t="shared" si="32"/>
        <v>Western Australia</v>
      </c>
      <c r="G705" t="s">
        <v>48</v>
      </c>
      <c r="H705">
        <v>6725</v>
      </c>
      <c r="I705" t="s">
        <v>11</v>
      </c>
      <c r="J705" t="s">
        <v>77</v>
      </c>
      <c r="K705" t="s">
        <v>19</v>
      </c>
      <c r="L705" t="s">
        <v>23</v>
      </c>
      <c r="M705" s="5">
        <v>19.98</v>
      </c>
      <c r="N705">
        <v>1</v>
      </c>
    </row>
    <row r="706" spans="1:14" x14ac:dyDescent="0.15">
      <c r="A706" s="2">
        <v>45502</v>
      </c>
      <c r="B706" s="3">
        <f t="shared" ref="B706:B769" si="33">IF(MONTH(A706)&gt;=7,YEAR(A706)+1,YEAR(A706))</f>
        <v>2025</v>
      </c>
      <c r="C706" t="str">
        <f t="shared" ref="C706:C769" si="34">IF(MONTH(A706) &gt;= 7, YEAR(A706) &amp; "-" &amp; YEAR(A706) + 1, YEAR(A706) - 1 &amp; "-" &amp; YEAR(A706))</f>
        <v>2024-2025</v>
      </c>
      <c r="D706" t="s">
        <v>147</v>
      </c>
      <c r="E706" t="s">
        <v>57</v>
      </c>
      <c r="F706" t="str">
        <f t="shared" ref="F706:F769" si="35">IF(G706="WA","Western Australia",
IF(G706="NSW","New South Wales",
IF(G706="QLD","Queensland",
IF(G706="VIC","Victoria",
IF(G706="TAS","Tasmania",
IF(G706="SA","South Australia",
IF(G706="NT","Northern Territory",
IF(G706="ACT","Australian Capital Territory",G706))))))))</f>
        <v>New South Wales</v>
      </c>
      <c r="G706" t="s">
        <v>10</v>
      </c>
      <c r="H706">
        <v>2560</v>
      </c>
      <c r="I706" t="s">
        <v>11</v>
      </c>
      <c r="J706" t="s">
        <v>58</v>
      </c>
      <c r="K706" t="s">
        <v>150</v>
      </c>
      <c r="L706" t="s">
        <v>18</v>
      </c>
      <c r="M706" s="5">
        <v>19.98</v>
      </c>
      <c r="N706">
        <v>1</v>
      </c>
    </row>
    <row r="707" spans="1:14" x14ac:dyDescent="0.15">
      <c r="A707" s="2">
        <v>45250</v>
      </c>
      <c r="B707" s="3">
        <f t="shared" si="33"/>
        <v>2024</v>
      </c>
      <c r="C707" t="str">
        <f t="shared" si="34"/>
        <v>2023-2024</v>
      </c>
      <c r="D707" t="s">
        <v>147</v>
      </c>
      <c r="E707" t="s">
        <v>129</v>
      </c>
      <c r="F707" t="str">
        <f t="shared" si="35"/>
        <v>Tasmania</v>
      </c>
      <c r="G707" t="s">
        <v>70</v>
      </c>
      <c r="H707">
        <v>7010</v>
      </c>
      <c r="I707" t="s">
        <v>11</v>
      </c>
      <c r="J707" t="s">
        <v>71</v>
      </c>
      <c r="K707" t="s">
        <v>154</v>
      </c>
      <c r="L707" t="s">
        <v>14</v>
      </c>
      <c r="M707" s="5">
        <v>19.98</v>
      </c>
      <c r="N707">
        <v>1</v>
      </c>
    </row>
    <row r="708" spans="1:14" x14ac:dyDescent="0.15">
      <c r="A708" s="2">
        <v>45251</v>
      </c>
      <c r="B708" s="3">
        <f t="shared" si="33"/>
        <v>2024</v>
      </c>
      <c r="C708" t="str">
        <f t="shared" si="34"/>
        <v>2023-2024</v>
      </c>
      <c r="D708" t="s">
        <v>148</v>
      </c>
      <c r="E708" t="s">
        <v>145</v>
      </c>
      <c r="F708" t="str">
        <f t="shared" si="35"/>
        <v>New South Wales</v>
      </c>
      <c r="G708" t="s">
        <v>10</v>
      </c>
      <c r="H708">
        <v>2101</v>
      </c>
      <c r="I708" t="s">
        <v>11</v>
      </c>
      <c r="J708" t="s">
        <v>27</v>
      </c>
      <c r="K708" t="s">
        <v>150</v>
      </c>
      <c r="L708" t="s">
        <v>18</v>
      </c>
      <c r="M708" s="5">
        <v>19.98</v>
      </c>
      <c r="N708">
        <v>1</v>
      </c>
    </row>
    <row r="709" spans="1:14" x14ac:dyDescent="0.15">
      <c r="A709" s="2">
        <v>45453</v>
      </c>
      <c r="B709" s="3">
        <f t="shared" si="33"/>
        <v>2024</v>
      </c>
      <c r="C709" t="str">
        <f t="shared" si="34"/>
        <v>2023-2024</v>
      </c>
      <c r="D709" t="s">
        <v>147</v>
      </c>
      <c r="E709" t="s">
        <v>75</v>
      </c>
      <c r="F709" t="str">
        <f t="shared" si="35"/>
        <v>Victoria</v>
      </c>
      <c r="G709" t="s">
        <v>45</v>
      </c>
      <c r="H709">
        <v>3630</v>
      </c>
      <c r="I709" t="s">
        <v>11</v>
      </c>
      <c r="J709" t="s">
        <v>55</v>
      </c>
      <c r="K709" t="s">
        <v>151</v>
      </c>
      <c r="L709" t="s">
        <v>21</v>
      </c>
      <c r="M709" s="5">
        <v>19.98</v>
      </c>
      <c r="N709">
        <v>1</v>
      </c>
    </row>
    <row r="710" spans="1:14" x14ac:dyDescent="0.15">
      <c r="A710" s="2">
        <v>45506</v>
      </c>
      <c r="B710" s="3">
        <f t="shared" si="33"/>
        <v>2025</v>
      </c>
      <c r="C710" t="str">
        <f t="shared" si="34"/>
        <v>2024-2025</v>
      </c>
      <c r="D710" t="s">
        <v>147</v>
      </c>
      <c r="E710" t="s">
        <v>50</v>
      </c>
      <c r="F710" t="str">
        <f t="shared" si="35"/>
        <v>Queensland</v>
      </c>
      <c r="G710" t="s">
        <v>35</v>
      </c>
      <c r="H710">
        <v>4703</v>
      </c>
      <c r="I710" t="s">
        <v>11</v>
      </c>
      <c r="J710" t="s">
        <v>51</v>
      </c>
      <c r="K710" t="s">
        <v>150</v>
      </c>
      <c r="L710" t="s">
        <v>18</v>
      </c>
      <c r="M710" s="5">
        <v>19.98</v>
      </c>
      <c r="N710">
        <v>1</v>
      </c>
    </row>
    <row r="711" spans="1:14" x14ac:dyDescent="0.15">
      <c r="A711" s="2">
        <v>45005</v>
      </c>
      <c r="B711" s="3">
        <f t="shared" si="33"/>
        <v>2023</v>
      </c>
      <c r="C711" t="str">
        <f t="shared" si="34"/>
        <v>2022-2023</v>
      </c>
      <c r="D711" t="s">
        <v>147</v>
      </c>
      <c r="E711" t="s">
        <v>34</v>
      </c>
      <c r="F711" t="str">
        <f t="shared" si="35"/>
        <v>Queensland</v>
      </c>
      <c r="G711" t="s">
        <v>35</v>
      </c>
      <c r="H711">
        <v>4802</v>
      </c>
      <c r="I711" t="s">
        <v>11</v>
      </c>
      <c r="J711" t="s">
        <v>36</v>
      </c>
      <c r="K711" t="s">
        <v>154</v>
      </c>
      <c r="L711" t="s">
        <v>14</v>
      </c>
      <c r="M711" s="5">
        <v>19.989999999999998</v>
      </c>
      <c r="N711">
        <v>1</v>
      </c>
    </row>
    <row r="712" spans="1:14" x14ac:dyDescent="0.15">
      <c r="A712" s="2">
        <v>45060</v>
      </c>
      <c r="B712" s="3">
        <f t="shared" si="33"/>
        <v>2023</v>
      </c>
      <c r="C712" t="str">
        <f t="shared" si="34"/>
        <v>2022-2023</v>
      </c>
      <c r="D712" t="s">
        <v>147</v>
      </c>
      <c r="E712" t="s">
        <v>129</v>
      </c>
      <c r="F712" t="str">
        <f t="shared" si="35"/>
        <v>Tasmania</v>
      </c>
      <c r="G712" t="s">
        <v>70</v>
      </c>
      <c r="H712">
        <v>7010</v>
      </c>
      <c r="I712" t="s">
        <v>11</v>
      </c>
      <c r="J712" t="s">
        <v>71</v>
      </c>
      <c r="K712" t="s">
        <v>152</v>
      </c>
      <c r="L712" t="s">
        <v>13</v>
      </c>
      <c r="M712" s="5">
        <v>19.989999999999998</v>
      </c>
      <c r="N712">
        <v>1</v>
      </c>
    </row>
    <row r="713" spans="1:14" x14ac:dyDescent="0.15">
      <c r="A713" s="2">
        <v>45249</v>
      </c>
      <c r="B713" s="3">
        <f t="shared" si="33"/>
        <v>2024</v>
      </c>
      <c r="C713" t="str">
        <f t="shared" si="34"/>
        <v>2023-2024</v>
      </c>
      <c r="D713" t="s">
        <v>147</v>
      </c>
      <c r="E713" t="s">
        <v>101</v>
      </c>
      <c r="F713" t="str">
        <f t="shared" si="35"/>
        <v>Victoria</v>
      </c>
      <c r="G713" t="s">
        <v>45</v>
      </c>
      <c r="H713">
        <v>3131</v>
      </c>
      <c r="I713" t="s">
        <v>11</v>
      </c>
      <c r="J713" t="s">
        <v>63</v>
      </c>
      <c r="K713" t="s">
        <v>154</v>
      </c>
      <c r="L713" t="s">
        <v>14</v>
      </c>
      <c r="M713" s="5">
        <v>19.989999999999998</v>
      </c>
      <c r="N713">
        <v>1</v>
      </c>
    </row>
    <row r="714" spans="1:14" x14ac:dyDescent="0.15">
      <c r="A714" s="2">
        <v>45015</v>
      </c>
      <c r="B714" s="3">
        <f t="shared" si="33"/>
        <v>2023</v>
      </c>
      <c r="C714" t="str">
        <f t="shared" si="34"/>
        <v>2022-2023</v>
      </c>
      <c r="D714" t="s">
        <v>147</v>
      </c>
      <c r="E714" t="s">
        <v>121</v>
      </c>
      <c r="F714" t="str">
        <f t="shared" si="35"/>
        <v>Queensland</v>
      </c>
      <c r="G714" t="s">
        <v>35</v>
      </c>
      <c r="H714">
        <v>4700</v>
      </c>
      <c r="I714" t="s">
        <v>11</v>
      </c>
      <c r="J714" t="s">
        <v>51</v>
      </c>
      <c r="K714" t="s">
        <v>149</v>
      </c>
      <c r="L714" t="s">
        <v>15</v>
      </c>
      <c r="M714" s="5">
        <v>19.989999999999998</v>
      </c>
      <c r="N714">
        <v>1</v>
      </c>
    </row>
    <row r="715" spans="1:14" x14ac:dyDescent="0.15">
      <c r="A715" s="2">
        <v>45496</v>
      </c>
      <c r="B715" s="3">
        <f t="shared" si="33"/>
        <v>2025</v>
      </c>
      <c r="C715" t="str">
        <f t="shared" si="34"/>
        <v>2024-2025</v>
      </c>
      <c r="D715" t="s">
        <v>147</v>
      </c>
      <c r="E715" t="s">
        <v>111</v>
      </c>
      <c r="F715" t="str">
        <f t="shared" si="35"/>
        <v>New South Wales</v>
      </c>
      <c r="G715" t="s">
        <v>10</v>
      </c>
      <c r="H715">
        <v>2120</v>
      </c>
      <c r="I715" t="s">
        <v>11</v>
      </c>
      <c r="J715" t="s">
        <v>27</v>
      </c>
      <c r="K715" t="s">
        <v>154</v>
      </c>
      <c r="L715" t="s">
        <v>14</v>
      </c>
      <c r="M715" s="5">
        <v>19.989999999999998</v>
      </c>
      <c r="N715">
        <v>1</v>
      </c>
    </row>
    <row r="716" spans="1:14" x14ac:dyDescent="0.15">
      <c r="A716" s="2">
        <v>45267</v>
      </c>
      <c r="B716" s="3">
        <f t="shared" si="33"/>
        <v>2024</v>
      </c>
      <c r="C716" t="str">
        <f t="shared" si="34"/>
        <v>2023-2024</v>
      </c>
      <c r="D716" t="s">
        <v>147</v>
      </c>
      <c r="E716" t="s">
        <v>85</v>
      </c>
      <c r="F716" t="str">
        <f t="shared" si="35"/>
        <v>Queensland</v>
      </c>
      <c r="G716" t="s">
        <v>35</v>
      </c>
      <c r="H716">
        <v>4883</v>
      </c>
      <c r="I716" t="s">
        <v>11</v>
      </c>
      <c r="J716" t="s">
        <v>36</v>
      </c>
      <c r="K716" t="s">
        <v>152</v>
      </c>
      <c r="L716" t="s">
        <v>13</v>
      </c>
      <c r="M716" s="5">
        <v>19.990000000000002</v>
      </c>
      <c r="N716">
        <v>1</v>
      </c>
    </row>
    <row r="717" spans="1:14" x14ac:dyDescent="0.15">
      <c r="A717" s="2">
        <v>45218</v>
      </c>
      <c r="B717" s="3">
        <f t="shared" si="33"/>
        <v>2024</v>
      </c>
      <c r="C717" t="str">
        <f t="shared" si="34"/>
        <v>2023-2024</v>
      </c>
      <c r="D717" t="s">
        <v>147</v>
      </c>
      <c r="E717" t="s">
        <v>124</v>
      </c>
      <c r="F717" t="str">
        <f t="shared" si="35"/>
        <v>New South Wales</v>
      </c>
      <c r="G717" t="s">
        <v>10</v>
      </c>
      <c r="H717">
        <v>2015</v>
      </c>
      <c r="I717" t="s">
        <v>11</v>
      </c>
      <c r="J717" t="s">
        <v>12</v>
      </c>
      <c r="K717" t="s">
        <v>154</v>
      </c>
      <c r="L717" t="s">
        <v>14</v>
      </c>
      <c r="M717" s="5">
        <v>20</v>
      </c>
      <c r="N717">
        <v>1</v>
      </c>
    </row>
    <row r="718" spans="1:14" x14ac:dyDescent="0.15">
      <c r="A718" s="2">
        <v>45023</v>
      </c>
      <c r="B718" s="3">
        <f t="shared" si="33"/>
        <v>2023</v>
      </c>
      <c r="C718" t="str">
        <f t="shared" si="34"/>
        <v>2022-2023</v>
      </c>
      <c r="D718" t="s">
        <v>147</v>
      </c>
      <c r="E718" t="s">
        <v>142</v>
      </c>
      <c r="F718" t="str">
        <f t="shared" si="35"/>
        <v>Australian Capital Territory</v>
      </c>
      <c r="G718" t="s">
        <v>80</v>
      </c>
      <c r="H718">
        <v>2609</v>
      </c>
      <c r="I718" t="s">
        <v>11</v>
      </c>
      <c r="J718" t="s">
        <v>58</v>
      </c>
      <c r="K718" t="s">
        <v>154</v>
      </c>
      <c r="L718" t="s">
        <v>14</v>
      </c>
      <c r="M718" s="5">
        <v>20</v>
      </c>
      <c r="N718">
        <v>1</v>
      </c>
    </row>
    <row r="719" spans="1:14" x14ac:dyDescent="0.15">
      <c r="A719" s="2">
        <v>45569</v>
      </c>
      <c r="B719" s="3">
        <f t="shared" si="33"/>
        <v>2025</v>
      </c>
      <c r="C719" t="str">
        <f t="shared" si="34"/>
        <v>2024-2025</v>
      </c>
      <c r="D719" t="s">
        <v>147</v>
      </c>
      <c r="E719" t="s">
        <v>31</v>
      </c>
      <c r="F719" t="str">
        <f t="shared" si="35"/>
        <v>South Australia</v>
      </c>
      <c r="G719" t="s">
        <v>32</v>
      </c>
      <c r="H719">
        <v>5168</v>
      </c>
      <c r="I719" t="s">
        <v>11</v>
      </c>
      <c r="J719" t="s">
        <v>33</v>
      </c>
      <c r="K719" t="s">
        <v>149</v>
      </c>
      <c r="L719" t="s">
        <v>15</v>
      </c>
      <c r="M719" s="5">
        <v>20</v>
      </c>
      <c r="N719">
        <v>1</v>
      </c>
    </row>
    <row r="720" spans="1:14" x14ac:dyDescent="0.15">
      <c r="A720" s="2">
        <v>45568</v>
      </c>
      <c r="B720" s="3">
        <f t="shared" si="33"/>
        <v>2025</v>
      </c>
      <c r="C720" t="str">
        <f t="shared" si="34"/>
        <v>2024-2025</v>
      </c>
      <c r="D720" t="s">
        <v>148</v>
      </c>
      <c r="E720" t="s">
        <v>115</v>
      </c>
      <c r="F720" t="str">
        <f t="shared" si="35"/>
        <v>Western Australia</v>
      </c>
      <c r="G720" t="s">
        <v>48</v>
      </c>
      <c r="H720">
        <v>6280</v>
      </c>
      <c r="I720" t="s">
        <v>11</v>
      </c>
      <c r="J720" t="s">
        <v>94</v>
      </c>
      <c r="K720" t="s">
        <v>154</v>
      </c>
      <c r="L720" t="s">
        <v>14</v>
      </c>
      <c r="M720" s="5">
        <v>20.010000000000002</v>
      </c>
      <c r="N720">
        <v>1</v>
      </c>
    </row>
    <row r="721" spans="1:14" x14ac:dyDescent="0.15">
      <c r="A721" s="2">
        <v>45297</v>
      </c>
      <c r="B721" s="3">
        <f t="shared" si="33"/>
        <v>2024</v>
      </c>
      <c r="C721" t="str">
        <f t="shared" si="34"/>
        <v>2023-2024</v>
      </c>
      <c r="D721" t="s">
        <v>148</v>
      </c>
      <c r="E721" t="s">
        <v>103</v>
      </c>
      <c r="F721" t="str">
        <f t="shared" si="35"/>
        <v>Queensland</v>
      </c>
      <c r="G721" t="s">
        <v>35</v>
      </c>
      <c r="H721">
        <v>4509</v>
      </c>
      <c r="I721" t="s">
        <v>11</v>
      </c>
      <c r="J721" t="s">
        <v>104</v>
      </c>
      <c r="K721" t="s">
        <v>157</v>
      </c>
      <c r="L721" t="s">
        <v>22</v>
      </c>
      <c r="M721" s="5">
        <v>20.18</v>
      </c>
      <c r="N721">
        <v>1</v>
      </c>
    </row>
    <row r="722" spans="1:14" x14ac:dyDescent="0.15">
      <c r="A722" s="2">
        <v>45459</v>
      </c>
      <c r="B722" s="3">
        <f t="shared" si="33"/>
        <v>2024</v>
      </c>
      <c r="C722" t="str">
        <f t="shared" si="34"/>
        <v>2023-2024</v>
      </c>
      <c r="D722" t="s">
        <v>148</v>
      </c>
      <c r="E722" t="s">
        <v>122</v>
      </c>
      <c r="F722" t="str">
        <f t="shared" si="35"/>
        <v>New South Wales</v>
      </c>
      <c r="G722" t="s">
        <v>10</v>
      </c>
      <c r="H722">
        <v>2650</v>
      </c>
      <c r="I722" t="s">
        <v>11</v>
      </c>
      <c r="J722" t="s">
        <v>25</v>
      </c>
      <c r="K722" t="s">
        <v>157</v>
      </c>
      <c r="L722" t="s">
        <v>22</v>
      </c>
      <c r="M722" s="5">
        <v>20.32</v>
      </c>
      <c r="N722">
        <v>1</v>
      </c>
    </row>
    <row r="723" spans="1:14" x14ac:dyDescent="0.15">
      <c r="A723" s="2">
        <v>45619</v>
      </c>
      <c r="B723" s="3">
        <f t="shared" si="33"/>
        <v>2025</v>
      </c>
      <c r="C723" t="str">
        <f t="shared" si="34"/>
        <v>2024-2025</v>
      </c>
      <c r="D723" t="s">
        <v>147</v>
      </c>
      <c r="E723" t="s">
        <v>57</v>
      </c>
      <c r="F723" t="str">
        <f t="shared" si="35"/>
        <v>New South Wales</v>
      </c>
      <c r="G723" t="s">
        <v>10</v>
      </c>
      <c r="H723">
        <v>2560</v>
      </c>
      <c r="I723" t="s">
        <v>11</v>
      </c>
      <c r="J723" t="s">
        <v>58</v>
      </c>
      <c r="K723" t="s">
        <v>150</v>
      </c>
      <c r="L723" t="s">
        <v>18</v>
      </c>
      <c r="M723" s="5">
        <v>20.5</v>
      </c>
      <c r="N723">
        <v>1</v>
      </c>
    </row>
    <row r="724" spans="1:14" x14ac:dyDescent="0.15">
      <c r="A724" s="2">
        <v>45056</v>
      </c>
      <c r="B724" s="3">
        <f t="shared" si="33"/>
        <v>2023</v>
      </c>
      <c r="C724" t="str">
        <f t="shared" si="34"/>
        <v>2022-2023</v>
      </c>
      <c r="D724" t="s">
        <v>148</v>
      </c>
      <c r="E724" t="s">
        <v>42</v>
      </c>
      <c r="F724" t="str">
        <f t="shared" si="35"/>
        <v>Queensland</v>
      </c>
      <c r="G724" t="s">
        <v>35</v>
      </c>
      <c r="H724">
        <v>4053</v>
      </c>
      <c r="I724" t="s">
        <v>11</v>
      </c>
      <c r="J724" t="s">
        <v>43</v>
      </c>
      <c r="K724" t="s">
        <v>157</v>
      </c>
      <c r="L724" t="s">
        <v>22</v>
      </c>
      <c r="M724" s="5">
        <v>20.58</v>
      </c>
      <c r="N724">
        <v>1</v>
      </c>
    </row>
    <row r="725" spans="1:14" x14ac:dyDescent="0.15">
      <c r="A725" s="2">
        <v>45354</v>
      </c>
      <c r="B725" s="3">
        <f t="shared" si="33"/>
        <v>2024</v>
      </c>
      <c r="C725" t="str">
        <f t="shared" si="34"/>
        <v>2023-2024</v>
      </c>
      <c r="D725" t="s">
        <v>147</v>
      </c>
      <c r="E725" t="s">
        <v>79</v>
      </c>
      <c r="F725" t="str">
        <f t="shared" si="35"/>
        <v>Australian Capital Territory</v>
      </c>
      <c r="G725" t="s">
        <v>80</v>
      </c>
      <c r="H725">
        <v>2617</v>
      </c>
      <c r="I725" t="s">
        <v>11</v>
      </c>
      <c r="J725" t="s">
        <v>58</v>
      </c>
      <c r="K725" t="s">
        <v>154</v>
      </c>
      <c r="L725" t="s">
        <v>14</v>
      </c>
      <c r="M725" s="5">
        <v>20.59</v>
      </c>
      <c r="N725">
        <v>1</v>
      </c>
    </row>
    <row r="726" spans="1:14" x14ac:dyDescent="0.15">
      <c r="A726" s="2">
        <v>45164</v>
      </c>
      <c r="B726" s="3">
        <f t="shared" si="33"/>
        <v>2024</v>
      </c>
      <c r="C726" t="str">
        <f t="shared" si="34"/>
        <v>2023-2024</v>
      </c>
      <c r="D726" t="s">
        <v>147</v>
      </c>
      <c r="E726" t="s">
        <v>139</v>
      </c>
      <c r="F726" t="str">
        <f t="shared" si="35"/>
        <v>New South Wales</v>
      </c>
      <c r="G726" t="s">
        <v>10</v>
      </c>
      <c r="H726">
        <v>2020</v>
      </c>
      <c r="I726" t="s">
        <v>11</v>
      </c>
      <c r="J726" t="s">
        <v>12</v>
      </c>
      <c r="K726" t="s">
        <v>154</v>
      </c>
      <c r="L726" t="s">
        <v>14</v>
      </c>
      <c r="M726" s="5">
        <v>20.75</v>
      </c>
      <c r="N726">
        <v>1</v>
      </c>
    </row>
    <row r="727" spans="1:14" x14ac:dyDescent="0.15">
      <c r="A727" s="2">
        <v>45260</v>
      </c>
      <c r="B727" s="3">
        <f t="shared" si="33"/>
        <v>2024</v>
      </c>
      <c r="C727" t="str">
        <f t="shared" si="34"/>
        <v>2023-2024</v>
      </c>
      <c r="D727" t="s">
        <v>147</v>
      </c>
      <c r="E727" t="s">
        <v>56</v>
      </c>
      <c r="F727" t="str">
        <f t="shared" si="35"/>
        <v>Northern Territory</v>
      </c>
      <c r="G727" t="s">
        <v>29</v>
      </c>
      <c r="H727">
        <v>870</v>
      </c>
      <c r="I727" t="s">
        <v>11</v>
      </c>
      <c r="J727" t="s">
        <v>30</v>
      </c>
      <c r="K727" t="s">
        <v>152</v>
      </c>
      <c r="L727" t="s">
        <v>13</v>
      </c>
      <c r="M727" s="5">
        <v>20.87</v>
      </c>
      <c r="N727">
        <v>1</v>
      </c>
    </row>
    <row r="728" spans="1:14" x14ac:dyDescent="0.15">
      <c r="A728" s="2">
        <v>45378</v>
      </c>
      <c r="B728" s="3">
        <f t="shared" si="33"/>
        <v>2024</v>
      </c>
      <c r="C728" t="str">
        <f t="shared" si="34"/>
        <v>2023-2024</v>
      </c>
      <c r="D728" t="s">
        <v>147</v>
      </c>
      <c r="E728" t="s">
        <v>112</v>
      </c>
      <c r="F728" t="str">
        <f t="shared" si="35"/>
        <v>Victoria</v>
      </c>
      <c r="G728" t="s">
        <v>45</v>
      </c>
      <c r="H728">
        <v>3076</v>
      </c>
      <c r="I728" t="s">
        <v>11</v>
      </c>
      <c r="J728" t="s">
        <v>46</v>
      </c>
      <c r="K728" t="s">
        <v>152</v>
      </c>
      <c r="L728" t="s">
        <v>13</v>
      </c>
      <c r="M728" s="5">
        <v>20.9</v>
      </c>
      <c r="N728">
        <v>1</v>
      </c>
    </row>
    <row r="729" spans="1:14" x14ac:dyDescent="0.15">
      <c r="A729" s="2">
        <v>45542</v>
      </c>
      <c r="B729" s="3">
        <f t="shared" si="33"/>
        <v>2025</v>
      </c>
      <c r="C729" t="str">
        <f t="shared" si="34"/>
        <v>2024-2025</v>
      </c>
      <c r="D729" t="s">
        <v>147</v>
      </c>
      <c r="E729" t="s">
        <v>146</v>
      </c>
      <c r="F729" t="str">
        <f t="shared" si="35"/>
        <v>Victoria</v>
      </c>
      <c r="G729" t="s">
        <v>45</v>
      </c>
      <c r="H729">
        <v>3353</v>
      </c>
      <c r="I729" t="s">
        <v>11</v>
      </c>
      <c r="J729" t="s">
        <v>60</v>
      </c>
      <c r="K729" t="s">
        <v>155</v>
      </c>
      <c r="L729" t="s">
        <v>20</v>
      </c>
      <c r="M729" s="5">
        <v>20.93</v>
      </c>
      <c r="N729">
        <v>1</v>
      </c>
    </row>
    <row r="730" spans="1:14" x14ac:dyDescent="0.15">
      <c r="A730" s="2">
        <v>45453</v>
      </c>
      <c r="B730" s="3">
        <f t="shared" si="33"/>
        <v>2024</v>
      </c>
      <c r="C730" t="str">
        <f t="shared" si="34"/>
        <v>2023-2024</v>
      </c>
      <c r="D730" t="s">
        <v>147</v>
      </c>
      <c r="E730" t="s">
        <v>26</v>
      </c>
      <c r="F730" t="str">
        <f t="shared" si="35"/>
        <v>New South Wales</v>
      </c>
      <c r="G730" t="s">
        <v>10</v>
      </c>
      <c r="H730">
        <v>2141</v>
      </c>
      <c r="I730" t="s">
        <v>11</v>
      </c>
      <c r="J730" t="s">
        <v>27</v>
      </c>
      <c r="K730" t="s">
        <v>156</v>
      </c>
      <c r="L730" t="s">
        <v>17</v>
      </c>
      <c r="M730" s="5">
        <v>20.94</v>
      </c>
      <c r="N730">
        <v>1</v>
      </c>
    </row>
    <row r="731" spans="1:14" x14ac:dyDescent="0.15">
      <c r="A731" s="2">
        <v>45086</v>
      </c>
      <c r="B731" s="3">
        <f t="shared" si="33"/>
        <v>2023</v>
      </c>
      <c r="C731" t="str">
        <f t="shared" si="34"/>
        <v>2022-2023</v>
      </c>
      <c r="D731" t="s">
        <v>147</v>
      </c>
      <c r="E731" t="s">
        <v>64</v>
      </c>
      <c r="F731" t="str">
        <f t="shared" si="35"/>
        <v>Victoria</v>
      </c>
      <c r="G731" t="s">
        <v>45</v>
      </c>
      <c r="H731">
        <v>3199</v>
      </c>
      <c r="I731" t="s">
        <v>11</v>
      </c>
      <c r="J731" t="s">
        <v>63</v>
      </c>
      <c r="K731" t="s">
        <v>155</v>
      </c>
      <c r="L731" t="s">
        <v>20</v>
      </c>
      <c r="M731" s="5">
        <v>20.950000000000003</v>
      </c>
      <c r="N731">
        <v>1</v>
      </c>
    </row>
    <row r="732" spans="1:14" x14ac:dyDescent="0.15">
      <c r="A732" s="2">
        <v>45558</v>
      </c>
      <c r="B732" s="3">
        <f t="shared" si="33"/>
        <v>2025</v>
      </c>
      <c r="C732" t="str">
        <f t="shared" si="34"/>
        <v>2024-2025</v>
      </c>
      <c r="D732" t="s">
        <v>147</v>
      </c>
      <c r="E732" t="s">
        <v>86</v>
      </c>
      <c r="F732" t="str">
        <f t="shared" si="35"/>
        <v>New South Wales</v>
      </c>
      <c r="G732" t="s">
        <v>10</v>
      </c>
      <c r="H732">
        <v>2064</v>
      </c>
      <c r="I732" t="s">
        <v>11</v>
      </c>
      <c r="J732" t="s">
        <v>12</v>
      </c>
      <c r="K732" t="s">
        <v>152</v>
      </c>
      <c r="L732" t="s">
        <v>13</v>
      </c>
      <c r="M732" s="5">
        <v>20.96</v>
      </c>
      <c r="N732">
        <v>1</v>
      </c>
    </row>
    <row r="733" spans="1:14" x14ac:dyDescent="0.15">
      <c r="A733" s="2">
        <v>45581</v>
      </c>
      <c r="B733" s="3">
        <f t="shared" si="33"/>
        <v>2025</v>
      </c>
      <c r="C733" t="str">
        <f t="shared" si="34"/>
        <v>2024-2025</v>
      </c>
      <c r="D733" t="s">
        <v>147</v>
      </c>
      <c r="E733" t="s">
        <v>54</v>
      </c>
      <c r="F733" t="str">
        <f t="shared" si="35"/>
        <v>Victoria</v>
      </c>
      <c r="G733" t="s">
        <v>45</v>
      </c>
      <c r="H733">
        <v>3977</v>
      </c>
      <c r="I733" t="s">
        <v>11</v>
      </c>
      <c r="J733" t="s">
        <v>55</v>
      </c>
      <c r="K733" t="s">
        <v>149</v>
      </c>
      <c r="L733" t="s">
        <v>15</v>
      </c>
      <c r="M733" s="5">
        <v>20.97</v>
      </c>
      <c r="N733">
        <v>1</v>
      </c>
    </row>
    <row r="734" spans="1:14" x14ac:dyDescent="0.15">
      <c r="A734" s="2">
        <v>45239</v>
      </c>
      <c r="B734" s="3">
        <f t="shared" si="33"/>
        <v>2024</v>
      </c>
      <c r="C734" t="str">
        <f t="shared" si="34"/>
        <v>2023-2024</v>
      </c>
      <c r="D734" t="s">
        <v>147</v>
      </c>
      <c r="E734" t="s">
        <v>119</v>
      </c>
      <c r="F734" t="str">
        <f t="shared" si="35"/>
        <v>Queensland</v>
      </c>
      <c r="G734" t="s">
        <v>35</v>
      </c>
      <c r="H734">
        <v>4570</v>
      </c>
      <c r="I734" t="s">
        <v>11</v>
      </c>
      <c r="J734" t="s">
        <v>120</v>
      </c>
      <c r="K734" t="s">
        <v>152</v>
      </c>
      <c r="L734" t="s">
        <v>13</v>
      </c>
      <c r="M734" s="5">
        <v>20.97</v>
      </c>
      <c r="N734">
        <v>1</v>
      </c>
    </row>
    <row r="735" spans="1:14" x14ac:dyDescent="0.15">
      <c r="A735" s="2">
        <v>45648</v>
      </c>
      <c r="B735" s="3">
        <f t="shared" si="33"/>
        <v>2025</v>
      </c>
      <c r="C735" t="str">
        <f t="shared" si="34"/>
        <v>2024-2025</v>
      </c>
      <c r="D735" t="s">
        <v>147</v>
      </c>
      <c r="E735" t="s">
        <v>31</v>
      </c>
      <c r="F735" t="str">
        <f t="shared" si="35"/>
        <v>South Australia</v>
      </c>
      <c r="G735" t="s">
        <v>32</v>
      </c>
      <c r="H735">
        <v>5168</v>
      </c>
      <c r="I735" t="s">
        <v>11</v>
      </c>
      <c r="J735" t="s">
        <v>33</v>
      </c>
      <c r="K735" t="s">
        <v>149</v>
      </c>
      <c r="L735" t="s">
        <v>15</v>
      </c>
      <c r="M735" s="5">
        <v>20.97</v>
      </c>
      <c r="N735">
        <v>1</v>
      </c>
    </row>
    <row r="736" spans="1:14" x14ac:dyDescent="0.15">
      <c r="A736" s="2">
        <v>44965</v>
      </c>
      <c r="B736" s="3">
        <f t="shared" si="33"/>
        <v>2023</v>
      </c>
      <c r="C736" t="str">
        <f t="shared" si="34"/>
        <v>2022-2023</v>
      </c>
      <c r="D736" t="s">
        <v>147</v>
      </c>
      <c r="E736" t="s">
        <v>129</v>
      </c>
      <c r="F736" t="str">
        <f t="shared" si="35"/>
        <v>Tasmania</v>
      </c>
      <c r="G736" t="s">
        <v>70</v>
      </c>
      <c r="H736">
        <v>7010</v>
      </c>
      <c r="I736" t="s">
        <v>11</v>
      </c>
      <c r="J736" t="s">
        <v>71</v>
      </c>
      <c r="K736" t="s">
        <v>154</v>
      </c>
      <c r="L736" t="s">
        <v>14</v>
      </c>
      <c r="M736" s="5">
        <v>20.98</v>
      </c>
      <c r="N736">
        <v>1</v>
      </c>
    </row>
    <row r="737" spans="1:14" x14ac:dyDescent="0.15">
      <c r="A737" s="2">
        <v>45069</v>
      </c>
      <c r="B737" s="3">
        <f t="shared" si="33"/>
        <v>2023</v>
      </c>
      <c r="C737" t="str">
        <f t="shared" si="34"/>
        <v>2022-2023</v>
      </c>
      <c r="D737" t="s">
        <v>147</v>
      </c>
      <c r="E737" t="s">
        <v>111</v>
      </c>
      <c r="F737" t="str">
        <f t="shared" si="35"/>
        <v>New South Wales</v>
      </c>
      <c r="G737" t="s">
        <v>10</v>
      </c>
      <c r="H737">
        <v>2120</v>
      </c>
      <c r="I737" t="s">
        <v>11</v>
      </c>
      <c r="J737" t="s">
        <v>27</v>
      </c>
      <c r="K737" t="s">
        <v>153</v>
      </c>
      <c r="L737" t="s">
        <v>16</v>
      </c>
      <c r="M737" s="5">
        <v>20.98</v>
      </c>
      <c r="N737">
        <v>1</v>
      </c>
    </row>
    <row r="738" spans="1:14" x14ac:dyDescent="0.15">
      <c r="A738" s="2">
        <v>45408</v>
      </c>
      <c r="B738" s="3">
        <f t="shared" si="33"/>
        <v>2024</v>
      </c>
      <c r="C738" t="str">
        <f t="shared" si="34"/>
        <v>2023-2024</v>
      </c>
      <c r="D738" t="s">
        <v>147</v>
      </c>
      <c r="E738" t="s">
        <v>127</v>
      </c>
      <c r="F738" t="str">
        <f t="shared" si="35"/>
        <v>New South Wales</v>
      </c>
      <c r="G738" t="s">
        <v>10</v>
      </c>
      <c r="H738">
        <v>2131</v>
      </c>
      <c r="I738" t="s">
        <v>11</v>
      </c>
      <c r="J738" t="s">
        <v>27</v>
      </c>
      <c r="K738" t="s">
        <v>150</v>
      </c>
      <c r="L738" t="s">
        <v>18</v>
      </c>
      <c r="M738" s="5">
        <v>20.990000000000002</v>
      </c>
      <c r="N738">
        <v>1</v>
      </c>
    </row>
    <row r="739" spans="1:14" x14ac:dyDescent="0.15">
      <c r="A739" s="2">
        <v>45561</v>
      </c>
      <c r="B739" s="3">
        <f t="shared" si="33"/>
        <v>2025</v>
      </c>
      <c r="C739" t="str">
        <f t="shared" si="34"/>
        <v>2024-2025</v>
      </c>
      <c r="D739" t="s">
        <v>147</v>
      </c>
      <c r="E739" t="s">
        <v>124</v>
      </c>
      <c r="F739" t="str">
        <f t="shared" si="35"/>
        <v>New South Wales</v>
      </c>
      <c r="G739" t="s">
        <v>10</v>
      </c>
      <c r="H739">
        <v>2015</v>
      </c>
      <c r="I739" t="s">
        <v>11</v>
      </c>
      <c r="J739" t="s">
        <v>12</v>
      </c>
      <c r="K739" t="s">
        <v>149</v>
      </c>
      <c r="L739" t="s">
        <v>15</v>
      </c>
      <c r="M739" s="5">
        <v>21</v>
      </c>
      <c r="N739">
        <v>1</v>
      </c>
    </row>
    <row r="740" spans="1:14" x14ac:dyDescent="0.15">
      <c r="A740" s="2">
        <v>45084</v>
      </c>
      <c r="B740" s="3">
        <f t="shared" si="33"/>
        <v>2023</v>
      </c>
      <c r="C740" t="str">
        <f t="shared" si="34"/>
        <v>2022-2023</v>
      </c>
      <c r="D740" t="s">
        <v>147</v>
      </c>
      <c r="E740" t="s">
        <v>39</v>
      </c>
      <c r="F740" t="str">
        <f t="shared" si="35"/>
        <v>South Australia</v>
      </c>
      <c r="G740" t="s">
        <v>32</v>
      </c>
      <c r="H740">
        <v>5343</v>
      </c>
      <c r="I740" t="s">
        <v>11</v>
      </c>
      <c r="J740" t="s">
        <v>38</v>
      </c>
      <c r="K740" t="s">
        <v>153</v>
      </c>
      <c r="L740" t="s">
        <v>16</v>
      </c>
      <c r="M740" s="5">
        <v>21</v>
      </c>
      <c r="N740">
        <v>1</v>
      </c>
    </row>
    <row r="741" spans="1:14" x14ac:dyDescent="0.15">
      <c r="A741" s="2">
        <v>45382</v>
      </c>
      <c r="B741" s="3">
        <f t="shared" si="33"/>
        <v>2024</v>
      </c>
      <c r="C741" t="str">
        <f t="shared" si="34"/>
        <v>2023-2024</v>
      </c>
      <c r="D741" t="s">
        <v>147</v>
      </c>
      <c r="E741" t="s">
        <v>39</v>
      </c>
      <c r="F741" t="str">
        <f t="shared" si="35"/>
        <v>South Australia</v>
      </c>
      <c r="G741" t="s">
        <v>32</v>
      </c>
      <c r="H741">
        <v>5343</v>
      </c>
      <c r="I741" t="s">
        <v>11</v>
      </c>
      <c r="J741" t="s">
        <v>38</v>
      </c>
      <c r="K741" t="s">
        <v>19</v>
      </c>
      <c r="L741" t="s">
        <v>23</v>
      </c>
      <c r="M741" s="5">
        <v>21</v>
      </c>
      <c r="N741">
        <v>1</v>
      </c>
    </row>
    <row r="742" spans="1:14" x14ac:dyDescent="0.15">
      <c r="A742" s="2">
        <v>45065</v>
      </c>
      <c r="B742" s="3">
        <f t="shared" si="33"/>
        <v>2023</v>
      </c>
      <c r="C742" t="str">
        <f t="shared" si="34"/>
        <v>2022-2023</v>
      </c>
      <c r="D742" t="s">
        <v>147</v>
      </c>
      <c r="E742" t="s">
        <v>74</v>
      </c>
      <c r="F742" t="str">
        <f t="shared" si="35"/>
        <v>South Australia</v>
      </c>
      <c r="G742" t="s">
        <v>32</v>
      </c>
      <c r="H742">
        <v>5043</v>
      </c>
      <c r="I742" t="s">
        <v>11</v>
      </c>
      <c r="J742" t="s">
        <v>33</v>
      </c>
      <c r="K742" t="s">
        <v>154</v>
      </c>
      <c r="L742" t="s">
        <v>14</v>
      </c>
      <c r="M742" s="5">
        <v>21</v>
      </c>
      <c r="N742">
        <v>1</v>
      </c>
    </row>
    <row r="743" spans="1:14" x14ac:dyDescent="0.15">
      <c r="A743" s="2">
        <v>45592</v>
      </c>
      <c r="B743" s="3">
        <f t="shared" si="33"/>
        <v>2025</v>
      </c>
      <c r="C743" t="str">
        <f t="shared" si="34"/>
        <v>2024-2025</v>
      </c>
      <c r="D743" t="s">
        <v>147</v>
      </c>
      <c r="E743" t="s">
        <v>95</v>
      </c>
      <c r="F743" t="str">
        <f t="shared" si="35"/>
        <v>Victoria</v>
      </c>
      <c r="G743" t="s">
        <v>45</v>
      </c>
      <c r="H743">
        <v>3931</v>
      </c>
      <c r="I743" t="s">
        <v>11</v>
      </c>
      <c r="J743" t="s">
        <v>55</v>
      </c>
      <c r="K743" t="s">
        <v>151</v>
      </c>
      <c r="L743" t="s">
        <v>21</v>
      </c>
      <c r="M743" s="5">
        <v>21</v>
      </c>
      <c r="N743">
        <v>1</v>
      </c>
    </row>
    <row r="744" spans="1:14" x14ac:dyDescent="0.15">
      <c r="A744" s="2">
        <v>45338</v>
      </c>
      <c r="B744" s="3">
        <f t="shared" si="33"/>
        <v>2024</v>
      </c>
      <c r="C744" t="str">
        <f t="shared" si="34"/>
        <v>2023-2024</v>
      </c>
      <c r="D744" t="s">
        <v>148</v>
      </c>
      <c r="E744" t="s">
        <v>101</v>
      </c>
      <c r="F744" t="str">
        <f t="shared" si="35"/>
        <v>Victoria</v>
      </c>
      <c r="G744" t="s">
        <v>45</v>
      </c>
      <c r="H744">
        <v>3131</v>
      </c>
      <c r="I744" t="s">
        <v>11</v>
      </c>
      <c r="J744" t="s">
        <v>63</v>
      </c>
      <c r="K744" t="s">
        <v>154</v>
      </c>
      <c r="L744" t="s">
        <v>14</v>
      </c>
      <c r="M744" s="5">
        <v>21</v>
      </c>
      <c r="N744">
        <v>1</v>
      </c>
    </row>
    <row r="745" spans="1:14" x14ac:dyDescent="0.15">
      <c r="A745" s="2">
        <v>45042</v>
      </c>
      <c r="B745" s="3">
        <f t="shared" si="33"/>
        <v>2023</v>
      </c>
      <c r="C745" t="str">
        <f t="shared" si="34"/>
        <v>2022-2023</v>
      </c>
      <c r="D745" t="s">
        <v>148</v>
      </c>
      <c r="E745" t="s">
        <v>24</v>
      </c>
      <c r="F745" t="str">
        <f t="shared" si="35"/>
        <v>New South Wales</v>
      </c>
      <c r="G745" t="s">
        <v>10</v>
      </c>
      <c r="H745">
        <v>2795</v>
      </c>
      <c r="I745" t="s">
        <v>11</v>
      </c>
      <c r="J745" t="s">
        <v>25</v>
      </c>
      <c r="K745" t="s">
        <v>150</v>
      </c>
      <c r="L745" t="s">
        <v>18</v>
      </c>
      <c r="M745" s="5">
        <v>21.310000000000002</v>
      </c>
      <c r="N745">
        <v>1</v>
      </c>
    </row>
    <row r="746" spans="1:14" x14ac:dyDescent="0.15">
      <c r="A746" s="2">
        <v>45289</v>
      </c>
      <c r="B746" s="3">
        <f t="shared" si="33"/>
        <v>2024</v>
      </c>
      <c r="C746" t="str">
        <f t="shared" si="34"/>
        <v>2023-2024</v>
      </c>
      <c r="D746" t="s">
        <v>148</v>
      </c>
      <c r="E746" t="s">
        <v>99</v>
      </c>
      <c r="F746" t="str">
        <f t="shared" si="35"/>
        <v>Victoria</v>
      </c>
      <c r="G746" t="s">
        <v>45</v>
      </c>
      <c r="H746">
        <v>3148</v>
      </c>
      <c r="I746" t="s">
        <v>11</v>
      </c>
      <c r="J746" t="s">
        <v>63</v>
      </c>
      <c r="K746" t="s">
        <v>153</v>
      </c>
      <c r="L746" t="s">
        <v>16</v>
      </c>
      <c r="M746" s="5">
        <v>21.48</v>
      </c>
      <c r="N746">
        <v>1</v>
      </c>
    </row>
    <row r="747" spans="1:14" x14ac:dyDescent="0.15">
      <c r="A747" s="2">
        <v>44978</v>
      </c>
      <c r="B747" s="3">
        <f t="shared" si="33"/>
        <v>2023</v>
      </c>
      <c r="C747" t="str">
        <f t="shared" si="34"/>
        <v>2022-2023</v>
      </c>
      <c r="D747" t="s">
        <v>147</v>
      </c>
      <c r="E747" t="s">
        <v>143</v>
      </c>
      <c r="F747" t="str">
        <f t="shared" si="35"/>
        <v>New South Wales</v>
      </c>
      <c r="G747" t="s">
        <v>10</v>
      </c>
      <c r="H747">
        <v>2154</v>
      </c>
      <c r="I747" t="s">
        <v>11</v>
      </c>
      <c r="J747" t="s">
        <v>27</v>
      </c>
      <c r="K747" t="s">
        <v>150</v>
      </c>
      <c r="L747" t="s">
        <v>18</v>
      </c>
      <c r="M747" s="5">
        <v>21.490000000000002</v>
      </c>
      <c r="N747">
        <v>1</v>
      </c>
    </row>
    <row r="748" spans="1:14" x14ac:dyDescent="0.15">
      <c r="A748" s="2">
        <v>45568</v>
      </c>
      <c r="B748" s="3">
        <f t="shared" si="33"/>
        <v>2025</v>
      </c>
      <c r="C748" t="str">
        <f t="shared" si="34"/>
        <v>2024-2025</v>
      </c>
      <c r="D748" t="s">
        <v>147</v>
      </c>
      <c r="E748" t="s">
        <v>57</v>
      </c>
      <c r="F748" t="str">
        <f t="shared" si="35"/>
        <v>New South Wales</v>
      </c>
      <c r="G748" t="s">
        <v>10</v>
      </c>
      <c r="H748">
        <v>2560</v>
      </c>
      <c r="I748" t="s">
        <v>11</v>
      </c>
      <c r="J748" t="s">
        <v>58</v>
      </c>
      <c r="K748" t="s">
        <v>154</v>
      </c>
      <c r="L748" t="s">
        <v>14</v>
      </c>
      <c r="M748" s="5">
        <v>21.5</v>
      </c>
      <c r="N748">
        <v>1</v>
      </c>
    </row>
    <row r="749" spans="1:14" x14ac:dyDescent="0.15">
      <c r="A749" s="2">
        <v>44988</v>
      </c>
      <c r="B749" s="3">
        <f t="shared" si="33"/>
        <v>2023</v>
      </c>
      <c r="C749" t="str">
        <f t="shared" si="34"/>
        <v>2022-2023</v>
      </c>
      <c r="D749" t="s">
        <v>147</v>
      </c>
      <c r="E749" t="s">
        <v>99</v>
      </c>
      <c r="F749" t="str">
        <f t="shared" si="35"/>
        <v>Victoria</v>
      </c>
      <c r="G749" t="s">
        <v>45</v>
      </c>
      <c r="H749">
        <v>3148</v>
      </c>
      <c r="I749" t="s">
        <v>11</v>
      </c>
      <c r="J749" t="s">
        <v>63</v>
      </c>
      <c r="K749" t="s">
        <v>154</v>
      </c>
      <c r="L749" t="s">
        <v>14</v>
      </c>
      <c r="M749" s="5">
        <v>21.75</v>
      </c>
      <c r="N749">
        <v>1</v>
      </c>
    </row>
    <row r="750" spans="1:14" x14ac:dyDescent="0.15">
      <c r="A750" s="2">
        <v>45504</v>
      </c>
      <c r="B750" s="3">
        <f t="shared" si="33"/>
        <v>2025</v>
      </c>
      <c r="C750" t="str">
        <f t="shared" si="34"/>
        <v>2024-2025</v>
      </c>
      <c r="D750" t="s">
        <v>147</v>
      </c>
      <c r="E750" t="s">
        <v>136</v>
      </c>
      <c r="F750" t="str">
        <f t="shared" si="35"/>
        <v>Victoria</v>
      </c>
      <c r="G750" t="s">
        <v>45</v>
      </c>
      <c r="H750">
        <v>3175</v>
      </c>
      <c r="I750" t="s">
        <v>11</v>
      </c>
      <c r="J750" t="s">
        <v>63</v>
      </c>
      <c r="K750" t="s">
        <v>19</v>
      </c>
      <c r="L750" t="s">
        <v>23</v>
      </c>
      <c r="M750" s="5">
        <v>21.81</v>
      </c>
      <c r="N750">
        <v>1</v>
      </c>
    </row>
    <row r="751" spans="1:14" x14ac:dyDescent="0.15">
      <c r="A751" s="2">
        <v>45321</v>
      </c>
      <c r="B751" s="3">
        <f t="shared" si="33"/>
        <v>2024</v>
      </c>
      <c r="C751" t="str">
        <f t="shared" si="34"/>
        <v>2023-2024</v>
      </c>
      <c r="D751" t="s">
        <v>148</v>
      </c>
      <c r="E751" t="s">
        <v>65</v>
      </c>
      <c r="F751" t="str">
        <f t="shared" si="35"/>
        <v>New South Wales</v>
      </c>
      <c r="G751" t="s">
        <v>10</v>
      </c>
      <c r="H751">
        <v>2541</v>
      </c>
      <c r="I751" t="s">
        <v>11</v>
      </c>
      <c r="J751" t="s">
        <v>58</v>
      </c>
      <c r="K751" t="s">
        <v>156</v>
      </c>
      <c r="L751" t="s">
        <v>17</v>
      </c>
      <c r="M751" s="5">
        <v>21.94</v>
      </c>
      <c r="N751">
        <v>1</v>
      </c>
    </row>
    <row r="752" spans="1:14" x14ac:dyDescent="0.15">
      <c r="A752" s="2">
        <v>45028</v>
      </c>
      <c r="B752" s="3">
        <f t="shared" si="33"/>
        <v>2023</v>
      </c>
      <c r="C752" t="str">
        <f t="shared" si="34"/>
        <v>2022-2023</v>
      </c>
      <c r="D752" t="s">
        <v>147</v>
      </c>
      <c r="E752" t="s">
        <v>61</v>
      </c>
      <c r="F752" t="str">
        <f t="shared" si="35"/>
        <v>New South Wales</v>
      </c>
      <c r="G752" t="s">
        <v>10</v>
      </c>
      <c r="H752">
        <v>2539</v>
      </c>
      <c r="I752" t="s">
        <v>11</v>
      </c>
      <c r="J752" t="s">
        <v>58</v>
      </c>
      <c r="K752" t="s">
        <v>155</v>
      </c>
      <c r="L752" t="s">
        <v>20</v>
      </c>
      <c r="M752" s="5">
        <v>21.95</v>
      </c>
      <c r="N752">
        <v>1</v>
      </c>
    </row>
    <row r="753" spans="1:14" x14ac:dyDescent="0.15">
      <c r="A753" s="2">
        <v>45240</v>
      </c>
      <c r="B753" s="3">
        <f t="shared" si="33"/>
        <v>2024</v>
      </c>
      <c r="C753" t="str">
        <f t="shared" si="34"/>
        <v>2023-2024</v>
      </c>
      <c r="D753" t="s">
        <v>147</v>
      </c>
      <c r="E753" t="s">
        <v>52</v>
      </c>
      <c r="F753" t="str">
        <f t="shared" si="35"/>
        <v>Victoria</v>
      </c>
      <c r="G753" t="s">
        <v>45</v>
      </c>
      <c r="H753">
        <v>3030</v>
      </c>
      <c r="I753" t="s">
        <v>11</v>
      </c>
      <c r="J753" t="s">
        <v>46</v>
      </c>
      <c r="K753" t="s">
        <v>155</v>
      </c>
      <c r="L753" t="s">
        <v>20</v>
      </c>
      <c r="M753" s="5">
        <v>21.96</v>
      </c>
      <c r="N753">
        <v>1</v>
      </c>
    </row>
    <row r="754" spans="1:14" x14ac:dyDescent="0.15">
      <c r="A754" s="2">
        <v>44985</v>
      </c>
      <c r="B754" s="3">
        <f t="shared" si="33"/>
        <v>2023</v>
      </c>
      <c r="C754" t="str">
        <f t="shared" si="34"/>
        <v>2022-2023</v>
      </c>
      <c r="D754" t="s">
        <v>147</v>
      </c>
      <c r="E754" t="s">
        <v>136</v>
      </c>
      <c r="F754" t="str">
        <f t="shared" si="35"/>
        <v>Victoria</v>
      </c>
      <c r="G754" t="s">
        <v>45</v>
      </c>
      <c r="H754">
        <v>3175</v>
      </c>
      <c r="I754" t="s">
        <v>11</v>
      </c>
      <c r="J754" t="s">
        <v>63</v>
      </c>
      <c r="K754" t="s">
        <v>149</v>
      </c>
      <c r="L754" t="s">
        <v>15</v>
      </c>
      <c r="M754" s="5">
        <v>21.97</v>
      </c>
      <c r="N754">
        <v>1</v>
      </c>
    </row>
    <row r="755" spans="1:14" x14ac:dyDescent="0.15">
      <c r="A755" s="2">
        <v>45635</v>
      </c>
      <c r="B755" s="3">
        <f t="shared" si="33"/>
        <v>2025</v>
      </c>
      <c r="C755" t="str">
        <f t="shared" si="34"/>
        <v>2024-2025</v>
      </c>
      <c r="D755" t="s">
        <v>148</v>
      </c>
      <c r="E755" t="s">
        <v>113</v>
      </c>
      <c r="F755" t="str">
        <f t="shared" si="35"/>
        <v>Queensland</v>
      </c>
      <c r="G755" t="s">
        <v>35</v>
      </c>
      <c r="H755">
        <v>4215</v>
      </c>
      <c r="I755" t="s">
        <v>11</v>
      </c>
      <c r="J755" t="s">
        <v>104</v>
      </c>
      <c r="K755" t="s">
        <v>19</v>
      </c>
      <c r="L755" t="s">
        <v>23</v>
      </c>
      <c r="M755" s="5">
        <v>21.97</v>
      </c>
      <c r="N755">
        <v>1</v>
      </c>
    </row>
    <row r="756" spans="1:14" x14ac:dyDescent="0.15">
      <c r="A756" s="2">
        <v>45534</v>
      </c>
      <c r="B756" s="3">
        <f t="shared" si="33"/>
        <v>2025</v>
      </c>
      <c r="C756" t="str">
        <f t="shared" si="34"/>
        <v>2024-2025</v>
      </c>
      <c r="D756" t="s">
        <v>148</v>
      </c>
      <c r="E756" t="s">
        <v>47</v>
      </c>
      <c r="F756" t="str">
        <f t="shared" si="35"/>
        <v>Western Australia</v>
      </c>
      <c r="G756" t="s">
        <v>48</v>
      </c>
      <c r="H756">
        <v>6030</v>
      </c>
      <c r="I756" t="s">
        <v>11</v>
      </c>
      <c r="J756" t="s">
        <v>49</v>
      </c>
      <c r="K756" t="s">
        <v>155</v>
      </c>
      <c r="L756" t="s">
        <v>20</v>
      </c>
      <c r="M756" s="5">
        <v>21.98</v>
      </c>
      <c r="N756">
        <v>1</v>
      </c>
    </row>
    <row r="757" spans="1:14" x14ac:dyDescent="0.15">
      <c r="A757" s="2">
        <v>45572</v>
      </c>
      <c r="B757" s="3">
        <f t="shared" si="33"/>
        <v>2025</v>
      </c>
      <c r="C757" t="str">
        <f t="shared" si="34"/>
        <v>2024-2025</v>
      </c>
      <c r="D757" t="s">
        <v>147</v>
      </c>
      <c r="E757" t="s">
        <v>72</v>
      </c>
      <c r="F757" t="str">
        <f t="shared" si="35"/>
        <v>Western Australia</v>
      </c>
      <c r="G757" t="s">
        <v>48</v>
      </c>
      <c r="H757">
        <v>6010</v>
      </c>
      <c r="I757" t="s">
        <v>11</v>
      </c>
      <c r="J757" t="s">
        <v>49</v>
      </c>
      <c r="K757" t="s">
        <v>152</v>
      </c>
      <c r="L757" t="s">
        <v>13</v>
      </c>
      <c r="M757" s="5">
        <v>21.99</v>
      </c>
      <c r="N757">
        <v>1</v>
      </c>
    </row>
    <row r="758" spans="1:14" x14ac:dyDescent="0.15">
      <c r="A758" s="2">
        <v>45387</v>
      </c>
      <c r="B758" s="3">
        <f t="shared" si="33"/>
        <v>2024</v>
      </c>
      <c r="C758" t="str">
        <f t="shared" si="34"/>
        <v>2023-2024</v>
      </c>
      <c r="D758" t="s">
        <v>147</v>
      </c>
      <c r="E758" t="s">
        <v>133</v>
      </c>
      <c r="F758" t="str">
        <f t="shared" si="35"/>
        <v>Queensland</v>
      </c>
      <c r="G758" t="s">
        <v>35</v>
      </c>
      <c r="H758">
        <v>4305</v>
      </c>
      <c r="I758" t="s">
        <v>11</v>
      </c>
      <c r="J758" t="s">
        <v>104</v>
      </c>
      <c r="K758" t="s">
        <v>19</v>
      </c>
      <c r="L758" t="s">
        <v>23</v>
      </c>
      <c r="M758" s="5">
        <v>21.990000000000002</v>
      </c>
      <c r="N758">
        <v>1</v>
      </c>
    </row>
    <row r="759" spans="1:14" x14ac:dyDescent="0.15">
      <c r="A759" s="2">
        <v>44972</v>
      </c>
      <c r="B759" s="3">
        <f t="shared" si="33"/>
        <v>2023</v>
      </c>
      <c r="C759" t="str">
        <f t="shared" si="34"/>
        <v>2022-2023</v>
      </c>
      <c r="D759" t="s">
        <v>147</v>
      </c>
      <c r="E759" t="s">
        <v>136</v>
      </c>
      <c r="F759" t="str">
        <f t="shared" si="35"/>
        <v>Victoria</v>
      </c>
      <c r="G759" t="s">
        <v>45</v>
      </c>
      <c r="H759">
        <v>3175</v>
      </c>
      <c r="I759" t="s">
        <v>11</v>
      </c>
      <c r="J759" t="s">
        <v>63</v>
      </c>
      <c r="K759" t="s">
        <v>154</v>
      </c>
      <c r="L759" t="s">
        <v>14</v>
      </c>
      <c r="M759" s="5">
        <v>22</v>
      </c>
      <c r="N759">
        <v>1</v>
      </c>
    </row>
    <row r="760" spans="1:14" x14ac:dyDescent="0.15">
      <c r="A760" s="2">
        <v>45446</v>
      </c>
      <c r="B760" s="3">
        <f t="shared" si="33"/>
        <v>2024</v>
      </c>
      <c r="C760" t="str">
        <f t="shared" si="34"/>
        <v>2023-2024</v>
      </c>
      <c r="D760" t="s">
        <v>147</v>
      </c>
      <c r="E760" t="s">
        <v>75</v>
      </c>
      <c r="F760" t="str">
        <f t="shared" si="35"/>
        <v>Victoria</v>
      </c>
      <c r="G760" t="s">
        <v>45</v>
      </c>
      <c r="H760">
        <v>3630</v>
      </c>
      <c r="I760" t="s">
        <v>11</v>
      </c>
      <c r="J760" t="s">
        <v>55</v>
      </c>
      <c r="K760" t="s">
        <v>150</v>
      </c>
      <c r="L760" t="s">
        <v>18</v>
      </c>
      <c r="M760" s="5">
        <v>22</v>
      </c>
      <c r="N760">
        <v>1</v>
      </c>
    </row>
    <row r="761" spans="1:14" x14ac:dyDescent="0.15">
      <c r="A761" s="2">
        <v>44946</v>
      </c>
      <c r="B761" s="3">
        <f t="shared" si="33"/>
        <v>2023</v>
      </c>
      <c r="C761" t="str">
        <f t="shared" si="34"/>
        <v>2022-2023</v>
      </c>
      <c r="D761" t="s">
        <v>147</v>
      </c>
      <c r="E761" t="s">
        <v>57</v>
      </c>
      <c r="F761" t="str">
        <f t="shared" si="35"/>
        <v>New South Wales</v>
      </c>
      <c r="G761" t="s">
        <v>10</v>
      </c>
      <c r="H761">
        <v>2560</v>
      </c>
      <c r="I761" t="s">
        <v>11</v>
      </c>
      <c r="J761" t="s">
        <v>58</v>
      </c>
      <c r="K761" t="s">
        <v>153</v>
      </c>
      <c r="L761" t="s">
        <v>16</v>
      </c>
      <c r="M761" s="5">
        <v>22.25</v>
      </c>
      <c r="N761">
        <v>1</v>
      </c>
    </row>
    <row r="762" spans="1:14" x14ac:dyDescent="0.15">
      <c r="A762" s="2">
        <v>45598</v>
      </c>
      <c r="B762" s="3">
        <f t="shared" si="33"/>
        <v>2025</v>
      </c>
      <c r="C762" t="str">
        <f t="shared" si="34"/>
        <v>2024-2025</v>
      </c>
      <c r="D762" t="s">
        <v>147</v>
      </c>
      <c r="E762" t="s">
        <v>37</v>
      </c>
      <c r="F762" t="str">
        <f t="shared" si="35"/>
        <v>South Australia</v>
      </c>
      <c r="G762" t="s">
        <v>32</v>
      </c>
      <c r="H762">
        <v>5607</v>
      </c>
      <c r="I762" t="s">
        <v>11</v>
      </c>
      <c r="J762" t="s">
        <v>38</v>
      </c>
      <c r="K762" t="s">
        <v>19</v>
      </c>
      <c r="L762" t="s">
        <v>23</v>
      </c>
      <c r="M762" s="5">
        <v>22.29</v>
      </c>
      <c r="N762">
        <v>1</v>
      </c>
    </row>
    <row r="763" spans="1:14" x14ac:dyDescent="0.15">
      <c r="A763" s="2">
        <v>45593</v>
      </c>
      <c r="B763" s="3">
        <f t="shared" si="33"/>
        <v>2025</v>
      </c>
      <c r="C763" t="str">
        <f t="shared" si="34"/>
        <v>2024-2025</v>
      </c>
      <c r="D763" t="s">
        <v>148</v>
      </c>
      <c r="E763" t="s">
        <v>24</v>
      </c>
      <c r="F763" t="str">
        <f t="shared" si="35"/>
        <v>New South Wales</v>
      </c>
      <c r="G763" t="s">
        <v>10</v>
      </c>
      <c r="H763">
        <v>2795</v>
      </c>
      <c r="I763" t="s">
        <v>11</v>
      </c>
      <c r="J763" t="s">
        <v>25</v>
      </c>
      <c r="K763" t="s">
        <v>154</v>
      </c>
      <c r="L763" t="s">
        <v>14</v>
      </c>
      <c r="M763" s="5">
        <v>22.41</v>
      </c>
      <c r="N763">
        <v>1</v>
      </c>
    </row>
    <row r="764" spans="1:14" x14ac:dyDescent="0.15">
      <c r="A764" s="2">
        <v>45480</v>
      </c>
      <c r="B764" s="3">
        <f t="shared" si="33"/>
        <v>2025</v>
      </c>
      <c r="C764" t="str">
        <f t="shared" si="34"/>
        <v>2024-2025</v>
      </c>
      <c r="D764" t="s">
        <v>147</v>
      </c>
      <c r="E764" t="s">
        <v>41</v>
      </c>
      <c r="F764" t="str">
        <f t="shared" si="35"/>
        <v>New South Wales</v>
      </c>
      <c r="G764" t="s">
        <v>10</v>
      </c>
      <c r="H764">
        <v>2830</v>
      </c>
      <c r="I764" t="s">
        <v>11</v>
      </c>
      <c r="J764" t="s">
        <v>25</v>
      </c>
      <c r="K764" t="s">
        <v>155</v>
      </c>
      <c r="L764" t="s">
        <v>20</v>
      </c>
      <c r="M764" s="5">
        <v>22.93</v>
      </c>
      <c r="N764">
        <v>1</v>
      </c>
    </row>
    <row r="765" spans="1:14" x14ac:dyDescent="0.15">
      <c r="A765" s="2">
        <v>45396</v>
      </c>
      <c r="B765" s="3">
        <f t="shared" si="33"/>
        <v>2024</v>
      </c>
      <c r="C765" t="str">
        <f t="shared" si="34"/>
        <v>2023-2024</v>
      </c>
      <c r="D765" t="s">
        <v>148</v>
      </c>
      <c r="E765" t="s">
        <v>47</v>
      </c>
      <c r="F765" t="str">
        <f t="shared" si="35"/>
        <v>Western Australia</v>
      </c>
      <c r="G765" t="s">
        <v>48</v>
      </c>
      <c r="H765">
        <v>6030</v>
      </c>
      <c r="I765" t="s">
        <v>11</v>
      </c>
      <c r="J765" t="s">
        <v>49</v>
      </c>
      <c r="K765" t="s">
        <v>156</v>
      </c>
      <c r="L765" t="s">
        <v>17</v>
      </c>
      <c r="M765" s="5">
        <v>22.939999999999998</v>
      </c>
      <c r="N765">
        <v>1</v>
      </c>
    </row>
    <row r="766" spans="1:14" x14ac:dyDescent="0.15">
      <c r="A766" s="2">
        <v>45084</v>
      </c>
      <c r="B766" s="3">
        <f t="shared" si="33"/>
        <v>2023</v>
      </c>
      <c r="C766" t="str">
        <f t="shared" si="34"/>
        <v>2022-2023</v>
      </c>
      <c r="D766" t="s">
        <v>148</v>
      </c>
      <c r="E766" t="s">
        <v>62</v>
      </c>
      <c r="F766" t="str">
        <f t="shared" si="35"/>
        <v>Victoria</v>
      </c>
      <c r="G766" t="s">
        <v>45</v>
      </c>
      <c r="H766">
        <v>3134</v>
      </c>
      <c r="I766" t="s">
        <v>11</v>
      </c>
      <c r="J766" t="s">
        <v>63</v>
      </c>
      <c r="K766" t="s">
        <v>155</v>
      </c>
      <c r="L766" t="s">
        <v>20</v>
      </c>
      <c r="M766" s="5">
        <v>22.939999999999998</v>
      </c>
      <c r="N766">
        <v>1</v>
      </c>
    </row>
    <row r="767" spans="1:14" x14ac:dyDescent="0.15">
      <c r="A767" s="2">
        <v>45188</v>
      </c>
      <c r="B767" s="3">
        <f t="shared" si="33"/>
        <v>2024</v>
      </c>
      <c r="C767" t="str">
        <f t="shared" si="34"/>
        <v>2023-2024</v>
      </c>
      <c r="D767" t="s">
        <v>147</v>
      </c>
      <c r="E767" t="s">
        <v>67</v>
      </c>
      <c r="F767" t="str">
        <f t="shared" si="35"/>
        <v>New South Wales</v>
      </c>
      <c r="G767" t="s">
        <v>10</v>
      </c>
      <c r="H767">
        <v>2478</v>
      </c>
      <c r="I767" t="s">
        <v>11</v>
      </c>
      <c r="J767" t="s">
        <v>68</v>
      </c>
      <c r="K767" t="s">
        <v>152</v>
      </c>
      <c r="L767" t="s">
        <v>13</v>
      </c>
      <c r="M767" s="5">
        <v>22.97</v>
      </c>
      <c r="N767">
        <v>1</v>
      </c>
    </row>
    <row r="768" spans="1:14" x14ac:dyDescent="0.15">
      <c r="A768" s="2">
        <v>45534</v>
      </c>
      <c r="B768" s="3">
        <f t="shared" si="33"/>
        <v>2025</v>
      </c>
      <c r="C768" t="str">
        <f t="shared" si="34"/>
        <v>2024-2025</v>
      </c>
      <c r="D768" t="s">
        <v>147</v>
      </c>
      <c r="E768" t="s">
        <v>92</v>
      </c>
      <c r="F768" t="str">
        <f t="shared" si="35"/>
        <v>Queensland</v>
      </c>
      <c r="G768" t="s">
        <v>35</v>
      </c>
      <c r="H768">
        <v>4068</v>
      </c>
      <c r="I768" t="s">
        <v>11</v>
      </c>
      <c r="J768" t="s">
        <v>43</v>
      </c>
      <c r="K768" t="s">
        <v>149</v>
      </c>
      <c r="L768" t="s">
        <v>15</v>
      </c>
      <c r="M768" s="5">
        <v>22.990000000000002</v>
      </c>
      <c r="N768">
        <v>1</v>
      </c>
    </row>
    <row r="769" spans="1:14" x14ac:dyDescent="0.15">
      <c r="A769" s="2">
        <v>45337</v>
      </c>
      <c r="B769" s="3">
        <f t="shared" si="33"/>
        <v>2024</v>
      </c>
      <c r="C769" t="str">
        <f t="shared" si="34"/>
        <v>2023-2024</v>
      </c>
      <c r="D769" t="s">
        <v>147</v>
      </c>
      <c r="E769" t="s">
        <v>40</v>
      </c>
      <c r="F769" t="str">
        <f t="shared" si="35"/>
        <v>New South Wales</v>
      </c>
      <c r="G769" t="s">
        <v>10</v>
      </c>
      <c r="H769">
        <v>2116</v>
      </c>
      <c r="I769" t="s">
        <v>11</v>
      </c>
      <c r="J769" t="s">
        <v>27</v>
      </c>
      <c r="K769" t="s">
        <v>155</v>
      </c>
      <c r="L769" t="s">
        <v>20</v>
      </c>
      <c r="M769" s="5">
        <v>23</v>
      </c>
      <c r="N769">
        <v>1</v>
      </c>
    </row>
    <row r="770" spans="1:14" x14ac:dyDescent="0.15">
      <c r="A770" s="2">
        <v>45548</v>
      </c>
      <c r="B770" s="3">
        <f t="shared" ref="B770:B833" si="36">IF(MONTH(A770)&gt;=7,YEAR(A770)+1,YEAR(A770))</f>
        <v>2025</v>
      </c>
      <c r="C770" t="str">
        <f t="shared" ref="C770:C833" si="37">IF(MONTH(A770) &gt;= 7, YEAR(A770) &amp; "-" &amp; YEAR(A770) + 1, YEAR(A770) - 1 &amp; "-" &amp; YEAR(A770))</f>
        <v>2024-2025</v>
      </c>
      <c r="D770" t="s">
        <v>147</v>
      </c>
      <c r="E770" t="s">
        <v>72</v>
      </c>
      <c r="F770" t="str">
        <f t="shared" ref="F770:F833" si="38">IF(G770="WA","Western Australia",
IF(G770="NSW","New South Wales",
IF(G770="QLD","Queensland",
IF(G770="VIC","Victoria",
IF(G770="TAS","Tasmania",
IF(G770="SA","South Australia",
IF(G770="NT","Northern Territory",
IF(G770="ACT","Australian Capital Territory",G770))))))))</f>
        <v>Western Australia</v>
      </c>
      <c r="G770" t="s">
        <v>48</v>
      </c>
      <c r="H770">
        <v>6010</v>
      </c>
      <c r="I770" t="s">
        <v>11</v>
      </c>
      <c r="J770" t="s">
        <v>49</v>
      </c>
      <c r="K770" t="s">
        <v>154</v>
      </c>
      <c r="L770" t="s">
        <v>14</v>
      </c>
      <c r="M770" s="5">
        <v>23</v>
      </c>
      <c r="N770">
        <v>1</v>
      </c>
    </row>
    <row r="771" spans="1:14" x14ac:dyDescent="0.15">
      <c r="A771" s="2">
        <v>44979</v>
      </c>
      <c r="B771" s="3">
        <f t="shared" si="36"/>
        <v>2023</v>
      </c>
      <c r="C771" t="str">
        <f t="shared" si="37"/>
        <v>2022-2023</v>
      </c>
      <c r="D771" t="s">
        <v>147</v>
      </c>
      <c r="E771" t="s">
        <v>78</v>
      </c>
      <c r="F771" t="str">
        <f t="shared" si="38"/>
        <v>New South Wales</v>
      </c>
      <c r="G771" t="s">
        <v>10</v>
      </c>
      <c r="H771">
        <v>2350</v>
      </c>
      <c r="I771" t="s">
        <v>11</v>
      </c>
      <c r="J771" t="s">
        <v>68</v>
      </c>
      <c r="K771" t="s">
        <v>154</v>
      </c>
      <c r="L771" t="s">
        <v>14</v>
      </c>
      <c r="M771" s="5">
        <v>23.16</v>
      </c>
      <c r="N771">
        <v>1</v>
      </c>
    </row>
    <row r="772" spans="1:14" x14ac:dyDescent="0.15">
      <c r="A772" s="2">
        <v>45635</v>
      </c>
      <c r="B772" s="3">
        <f t="shared" si="36"/>
        <v>2025</v>
      </c>
      <c r="C772" t="str">
        <f t="shared" si="37"/>
        <v>2024-2025</v>
      </c>
      <c r="D772" t="s">
        <v>147</v>
      </c>
      <c r="E772" t="s">
        <v>34</v>
      </c>
      <c r="F772" t="str">
        <f t="shared" si="38"/>
        <v>Queensland</v>
      </c>
      <c r="G772" t="s">
        <v>35</v>
      </c>
      <c r="H772">
        <v>4802</v>
      </c>
      <c r="I772" t="s">
        <v>11</v>
      </c>
      <c r="J772" t="s">
        <v>36</v>
      </c>
      <c r="K772" t="s">
        <v>19</v>
      </c>
      <c r="L772" t="s">
        <v>23</v>
      </c>
      <c r="M772" s="5">
        <v>23.18</v>
      </c>
      <c r="N772">
        <v>1</v>
      </c>
    </row>
    <row r="773" spans="1:14" x14ac:dyDescent="0.15">
      <c r="A773" s="2">
        <v>45181</v>
      </c>
      <c r="B773" s="3">
        <f t="shared" si="36"/>
        <v>2024</v>
      </c>
      <c r="C773" t="str">
        <f t="shared" si="37"/>
        <v>2023-2024</v>
      </c>
      <c r="D773" t="s">
        <v>148</v>
      </c>
      <c r="E773" t="s">
        <v>97</v>
      </c>
      <c r="F773" t="str">
        <f t="shared" si="38"/>
        <v>Tasmania</v>
      </c>
      <c r="G773" t="s">
        <v>70</v>
      </c>
      <c r="H773">
        <v>7250</v>
      </c>
      <c r="I773" t="s">
        <v>11</v>
      </c>
      <c r="J773" t="s">
        <v>71</v>
      </c>
      <c r="K773" t="s">
        <v>153</v>
      </c>
      <c r="L773" t="s">
        <v>16</v>
      </c>
      <c r="M773" s="5">
        <v>23.38</v>
      </c>
      <c r="N773">
        <v>1</v>
      </c>
    </row>
    <row r="774" spans="1:14" x14ac:dyDescent="0.15">
      <c r="A774" s="2">
        <v>45028</v>
      </c>
      <c r="B774" s="3">
        <f t="shared" si="36"/>
        <v>2023</v>
      </c>
      <c r="C774" t="str">
        <f t="shared" si="37"/>
        <v>2022-2023</v>
      </c>
      <c r="D774" t="s">
        <v>148</v>
      </c>
      <c r="E774" t="s">
        <v>145</v>
      </c>
      <c r="F774" t="str">
        <f t="shared" si="38"/>
        <v>New South Wales</v>
      </c>
      <c r="G774" t="s">
        <v>10</v>
      </c>
      <c r="H774">
        <v>2101</v>
      </c>
      <c r="I774" t="s">
        <v>11</v>
      </c>
      <c r="J774" t="s">
        <v>27</v>
      </c>
      <c r="K774" t="s">
        <v>150</v>
      </c>
      <c r="L774" t="s">
        <v>18</v>
      </c>
      <c r="M774" s="5">
        <v>23.39</v>
      </c>
      <c r="N774">
        <v>1</v>
      </c>
    </row>
    <row r="775" spans="1:14" x14ac:dyDescent="0.15">
      <c r="A775" s="2">
        <v>45464</v>
      </c>
      <c r="B775" s="3">
        <f t="shared" si="36"/>
        <v>2024</v>
      </c>
      <c r="C775" t="str">
        <f t="shared" si="37"/>
        <v>2023-2024</v>
      </c>
      <c r="D775" t="s">
        <v>147</v>
      </c>
      <c r="E775" t="s">
        <v>123</v>
      </c>
      <c r="F775" t="str">
        <f t="shared" si="38"/>
        <v>Western Australia</v>
      </c>
      <c r="G775" t="s">
        <v>48</v>
      </c>
      <c r="H775">
        <v>6109</v>
      </c>
      <c r="I775" t="s">
        <v>11</v>
      </c>
      <c r="J775" t="s">
        <v>94</v>
      </c>
      <c r="K775" t="s">
        <v>19</v>
      </c>
      <c r="L775" t="s">
        <v>23</v>
      </c>
      <c r="M775" s="5">
        <v>23.490000000000002</v>
      </c>
      <c r="N775">
        <v>1</v>
      </c>
    </row>
    <row r="776" spans="1:14" x14ac:dyDescent="0.15">
      <c r="A776" s="2">
        <v>45498</v>
      </c>
      <c r="B776" s="3">
        <f t="shared" si="36"/>
        <v>2025</v>
      </c>
      <c r="C776" t="str">
        <f t="shared" si="37"/>
        <v>2024-2025</v>
      </c>
      <c r="D776" t="s">
        <v>148</v>
      </c>
      <c r="E776" t="s">
        <v>114</v>
      </c>
      <c r="F776" t="str">
        <f t="shared" si="38"/>
        <v>Victoria</v>
      </c>
      <c r="G776" t="s">
        <v>45</v>
      </c>
      <c r="H776">
        <v>3551</v>
      </c>
      <c r="I776" t="s">
        <v>11</v>
      </c>
      <c r="J776" t="s">
        <v>60</v>
      </c>
      <c r="K776" t="s">
        <v>156</v>
      </c>
      <c r="L776" t="s">
        <v>17</v>
      </c>
      <c r="M776" s="5">
        <v>23.76</v>
      </c>
      <c r="N776">
        <v>1</v>
      </c>
    </row>
    <row r="777" spans="1:14" x14ac:dyDescent="0.15">
      <c r="A777" s="2">
        <v>45161</v>
      </c>
      <c r="B777" s="3">
        <f t="shared" si="36"/>
        <v>2024</v>
      </c>
      <c r="C777" t="str">
        <f t="shared" si="37"/>
        <v>2023-2024</v>
      </c>
      <c r="D777" t="s">
        <v>147</v>
      </c>
      <c r="E777" t="s">
        <v>123</v>
      </c>
      <c r="F777" t="str">
        <f t="shared" si="38"/>
        <v>Western Australia</v>
      </c>
      <c r="G777" t="s">
        <v>48</v>
      </c>
      <c r="H777">
        <v>6109</v>
      </c>
      <c r="I777" t="s">
        <v>11</v>
      </c>
      <c r="J777" t="s">
        <v>94</v>
      </c>
      <c r="K777" t="s">
        <v>156</v>
      </c>
      <c r="L777" t="s">
        <v>17</v>
      </c>
      <c r="M777" s="5">
        <v>23.89</v>
      </c>
      <c r="N777">
        <v>1</v>
      </c>
    </row>
    <row r="778" spans="1:14" x14ac:dyDescent="0.15">
      <c r="A778" s="2">
        <v>45611</v>
      </c>
      <c r="B778" s="3">
        <f t="shared" si="36"/>
        <v>2025</v>
      </c>
      <c r="C778" t="str">
        <f t="shared" si="37"/>
        <v>2024-2025</v>
      </c>
      <c r="D778" t="s">
        <v>147</v>
      </c>
      <c r="E778" t="s">
        <v>78</v>
      </c>
      <c r="F778" t="str">
        <f t="shared" si="38"/>
        <v>New South Wales</v>
      </c>
      <c r="G778" t="s">
        <v>10</v>
      </c>
      <c r="H778">
        <v>2350</v>
      </c>
      <c r="I778" t="s">
        <v>11</v>
      </c>
      <c r="J778" t="s">
        <v>68</v>
      </c>
      <c r="K778" t="s">
        <v>157</v>
      </c>
      <c r="L778" t="s">
        <v>22</v>
      </c>
      <c r="M778" s="5">
        <v>23.9</v>
      </c>
      <c r="N778">
        <v>1</v>
      </c>
    </row>
    <row r="779" spans="1:14" x14ac:dyDescent="0.15">
      <c r="A779" s="2">
        <v>44960</v>
      </c>
      <c r="B779" s="3">
        <f t="shared" si="36"/>
        <v>2023</v>
      </c>
      <c r="C779" t="str">
        <f t="shared" si="37"/>
        <v>2022-2023</v>
      </c>
      <c r="D779" t="s">
        <v>147</v>
      </c>
      <c r="E779" t="s">
        <v>118</v>
      </c>
      <c r="F779" t="str">
        <f t="shared" si="38"/>
        <v>New South Wales</v>
      </c>
      <c r="G779" t="s">
        <v>10</v>
      </c>
      <c r="H779">
        <v>2158</v>
      </c>
      <c r="I779" t="s">
        <v>11</v>
      </c>
      <c r="J779" t="s">
        <v>27</v>
      </c>
      <c r="K779" t="s">
        <v>156</v>
      </c>
      <c r="L779" t="s">
        <v>17</v>
      </c>
      <c r="M779" s="5">
        <v>23.92</v>
      </c>
      <c r="N779">
        <v>1</v>
      </c>
    </row>
    <row r="780" spans="1:14" x14ac:dyDescent="0.15">
      <c r="A780" s="2">
        <v>45008</v>
      </c>
      <c r="B780" s="3">
        <f t="shared" si="36"/>
        <v>2023</v>
      </c>
      <c r="C780" t="str">
        <f t="shared" si="37"/>
        <v>2022-2023</v>
      </c>
      <c r="D780" t="s">
        <v>147</v>
      </c>
      <c r="E780" t="s">
        <v>111</v>
      </c>
      <c r="F780" t="str">
        <f t="shared" si="38"/>
        <v>New South Wales</v>
      </c>
      <c r="G780" t="s">
        <v>10</v>
      </c>
      <c r="H780">
        <v>2120</v>
      </c>
      <c r="I780" t="s">
        <v>11</v>
      </c>
      <c r="J780" t="s">
        <v>27</v>
      </c>
      <c r="K780" t="s">
        <v>156</v>
      </c>
      <c r="L780" t="s">
        <v>17</v>
      </c>
      <c r="M780" s="5">
        <v>23.92</v>
      </c>
      <c r="N780">
        <v>1</v>
      </c>
    </row>
    <row r="781" spans="1:14" x14ac:dyDescent="0.15">
      <c r="A781" s="2">
        <v>44927</v>
      </c>
      <c r="B781" s="3">
        <f t="shared" si="36"/>
        <v>2023</v>
      </c>
      <c r="C781" t="str">
        <f t="shared" si="37"/>
        <v>2022-2023</v>
      </c>
      <c r="D781" t="s">
        <v>147</v>
      </c>
      <c r="E781" t="s">
        <v>59</v>
      </c>
      <c r="F781" t="str">
        <f t="shared" si="38"/>
        <v>Victoria</v>
      </c>
      <c r="G781" t="s">
        <v>45</v>
      </c>
      <c r="H781">
        <v>3280</v>
      </c>
      <c r="I781" t="s">
        <v>11</v>
      </c>
      <c r="J781" t="s">
        <v>60</v>
      </c>
      <c r="K781" t="s">
        <v>19</v>
      </c>
      <c r="L781" t="s">
        <v>23</v>
      </c>
      <c r="M781" s="5">
        <v>23.92</v>
      </c>
      <c r="N781">
        <v>1</v>
      </c>
    </row>
    <row r="782" spans="1:14" x14ac:dyDescent="0.15">
      <c r="A782" s="2">
        <v>45433</v>
      </c>
      <c r="B782" s="3">
        <f t="shared" si="36"/>
        <v>2024</v>
      </c>
      <c r="C782" t="str">
        <f t="shared" si="37"/>
        <v>2023-2024</v>
      </c>
      <c r="D782" t="s">
        <v>147</v>
      </c>
      <c r="E782" t="s">
        <v>79</v>
      </c>
      <c r="F782" t="str">
        <f t="shared" si="38"/>
        <v>Australian Capital Territory</v>
      </c>
      <c r="G782" t="s">
        <v>80</v>
      </c>
      <c r="H782">
        <v>2617</v>
      </c>
      <c r="I782" t="s">
        <v>11</v>
      </c>
      <c r="J782" t="s">
        <v>58</v>
      </c>
      <c r="K782" t="s">
        <v>157</v>
      </c>
      <c r="L782" t="s">
        <v>22</v>
      </c>
      <c r="M782" s="5">
        <v>23.94</v>
      </c>
      <c r="N782">
        <v>1</v>
      </c>
    </row>
    <row r="783" spans="1:14" x14ac:dyDescent="0.15">
      <c r="A783" s="2">
        <v>45534</v>
      </c>
      <c r="B783" s="3">
        <f t="shared" si="36"/>
        <v>2025</v>
      </c>
      <c r="C783" t="str">
        <f t="shared" si="37"/>
        <v>2024-2025</v>
      </c>
      <c r="D783" t="s">
        <v>147</v>
      </c>
      <c r="E783" t="s">
        <v>140</v>
      </c>
      <c r="F783" t="str">
        <f t="shared" si="38"/>
        <v>Tasmania</v>
      </c>
      <c r="G783" t="s">
        <v>70</v>
      </c>
      <c r="H783">
        <v>7320</v>
      </c>
      <c r="I783" t="s">
        <v>11</v>
      </c>
      <c r="J783" t="s">
        <v>71</v>
      </c>
      <c r="K783" t="s">
        <v>150</v>
      </c>
      <c r="L783" t="s">
        <v>18</v>
      </c>
      <c r="M783" s="5">
        <v>23.94</v>
      </c>
      <c r="N783">
        <v>1</v>
      </c>
    </row>
    <row r="784" spans="1:14" x14ac:dyDescent="0.15">
      <c r="A784" s="2">
        <v>44995</v>
      </c>
      <c r="B784" s="3">
        <f t="shared" si="36"/>
        <v>2023</v>
      </c>
      <c r="C784" t="str">
        <f t="shared" si="37"/>
        <v>2022-2023</v>
      </c>
      <c r="D784" t="s">
        <v>148</v>
      </c>
      <c r="E784" t="s">
        <v>126</v>
      </c>
      <c r="F784" t="str">
        <f t="shared" si="38"/>
        <v>Queensland</v>
      </c>
      <c r="G784" t="s">
        <v>35</v>
      </c>
      <c r="H784">
        <v>4551</v>
      </c>
      <c r="I784" t="s">
        <v>11</v>
      </c>
      <c r="J784" t="s">
        <v>120</v>
      </c>
      <c r="K784" t="s">
        <v>156</v>
      </c>
      <c r="L784" t="s">
        <v>17</v>
      </c>
      <c r="M784" s="5">
        <v>23.94</v>
      </c>
      <c r="N784">
        <v>1</v>
      </c>
    </row>
    <row r="785" spans="1:14" x14ac:dyDescent="0.15">
      <c r="A785" s="2">
        <v>45279</v>
      </c>
      <c r="B785" s="3">
        <f t="shared" si="36"/>
        <v>2024</v>
      </c>
      <c r="C785" t="str">
        <f t="shared" si="37"/>
        <v>2023-2024</v>
      </c>
      <c r="D785" t="s">
        <v>148</v>
      </c>
      <c r="E785" t="s">
        <v>99</v>
      </c>
      <c r="F785" t="str">
        <f t="shared" si="38"/>
        <v>Victoria</v>
      </c>
      <c r="G785" t="s">
        <v>45</v>
      </c>
      <c r="H785">
        <v>3148</v>
      </c>
      <c r="I785" t="s">
        <v>11</v>
      </c>
      <c r="J785" t="s">
        <v>63</v>
      </c>
      <c r="K785" t="s">
        <v>19</v>
      </c>
      <c r="L785" t="s">
        <v>23</v>
      </c>
      <c r="M785" s="5">
        <v>23.94</v>
      </c>
      <c r="N785">
        <v>1</v>
      </c>
    </row>
    <row r="786" spans="1:14" x14ac:dyDescent="0.15">
      <c r="A786" s="2">
        <v>45484</v>
      </c>
      <c r="B786" s="3">
        <f t="shared" si="36"/>
        <v>2025</v>
      </c>
      <c r="C786" t="str">
        <f t="shared" si="37"/>
        <v>2024-2025</v>
      </c>
      <c r="D786" t="s">
        <v>147</v>
      </c>
      <c r="E786" t="s">
        <v>128</v>
      </c>
      <c r="F786" t="str">
        <f t="shared" si="38"/>
        <v>Western Australia</v>
      </c>
      <c r="G786" t="s">
        <v>48</v>
      </c>
      <c r="H786">
        <v>6027</v>
      </c>
      <c r="I786" t="s">
        <v>11</v>
      </c>
      <c r="J786" t="s">
        <v>49</v>
      </c>
      <c r="K786" t="s">
        <v>150</v>
      </c>
      <c r="L786" t="s">
        <v>18</v>
      </c>
      <c r="M786" s="5">
        <v>23.94</v>
      </c>
      <c r="N786">
        <v>1</v>
      </c>
    </row>
    <row r="787" spans="1:14" x14ac:dyDescent="0.15">
      <c r="A787" s="2">
        <v>45350</v>
      </c>
      <c r="B787" s="3">
        <f t="shared" si="36"/>
        <v>2024</v>
      </c>
      <c r="C787" t="str">
        <f t="shared" si="37"/>
        <v>2023-2024</v>
      </c>
      <c r="D787" t="s">
        <v>148</v>
      </c>
      <c r="E787" t="s">
        <v>109</v>
      </c>
      <c r="F787" t="str">
        <f t="shared" si="38"/>
        <v>New South Wales</v>
      </c>
      <c r="G787" t="s">
        <v>10</v>
      </c>
      <c r="H787">
        <v>2480</v>
      </c>
      <c r="I787" t="s">
        <v>11</v>
      </c>
      <c r="J787" t="s">
        <v>68</v>
      </c>
      <c r="K787" t="s">
        <v>150</v>
      </c>
      <c r="L787" t="s">
        <v>18</v>
      </c>
      <c r="M787" s="5">
        <v>23.94</v>
      </c>
      <c r="N787">
        <v>1</v>
      </c>
    </row>
    <row r="788" spans="1:14" x14ac:dyDescent="0.15">
      <c r="A788" s="2">
        <v>45070</v>
      </c>
      <c r="B788" s="3">
        <f t="shared" si="36"/>
        <v>2023</v>
      </c>
      <c r="C788" t="str">
        <f t="shared" si="37"/>
        <v>2022-2023</v>
      </c>
      <c r="D788" t="s">
        <v>148</v>
      </c>
      <c r="E788" t="s">
        <v>123</v>
      </c>
      <c r="F788" t="str">
        <f t="shared" si="38"/>
        <v>Western Australia</v>
      </c>
      <c r="G788" t="s">
        <v>48</v>
      </c>
      <c r="H788">
        <v>6109</v>
      </c>
      <c r="I788" t="s">
        <v>11</v>
      </c>
      <c r="J788" t="s">
        <v>94</v>
      </c>
      <c r="K788" t="s">
        <v>155</v>
      </c>
      <c r="L788" t="s">
        <v>20</v>
      </c>
      <c r="M788" s="5">
        <v>23.94</v>
      </c>
      <c r="N788">
        <v>1</v>
      </c>
    </row>
    <row r="789" spans="1:14" x14ac:dyDescent="0.15">
      <c r="A789" s="2">
        <v>45406</v>
      </c>
      <c r="B789" s="3">
        <f t="shared" si="36"/>
        <v>2024</v>
      </c>
      <c r="C789" t="str">
        <f t="shared" si="37"/>
        <v>2023-2024</v>
      </c>
      <c r="D789" t="s">
        <v>147</v>
      </c>
      <c r="E789" t="s">
        <v>9</v>
      </c>
      <c r="F789" t="str">
        <f t="shared" si="38"/>
        <v>New South Wales</v>
      </c>
      <c r="G789" t="s">
        <v>10</v>
      </c>
      <c r="H789">
        <v>2067</v>
      </c>
      <c r="I789" t="s">
        <v>11</v>
      </c>
      <c r="J789" t="s">
        <v>12</v>
      </c>
      <c r="K789" t="s">
        <v>154</v>
      </c>
      <c r="L789" t="s">
        <v>14</v>
      </c>
      <c r="M789" s="5">
        <v>23.96</v>
      </c>
      <c r="N789">
        <v>1</v>
      </c>
    </row>
    <row r="790" spans="1:14" x14ac:dyDescent="0.15">
      <c r="A790" s="2">
        <v>45060</v>
      </c>
      <c r="B790" s="3">
        <f t="shared" si="36"/>
        <v>2023</v>
      </c>
      <c r="C790" t="str">
        <f t="shared" si="37"/>
        <v>2022-2023</v>
      </c>
      <c r="D790" t="s">
        <v>147</v>
      </c>
      <c r="E790" t="s">
        <v>28</v>
      </c>
      <c r="F790" t="str">
        <f t="shared" si="38"/>
        <v>Northern Territory</v>
      </c>
      <c r="G790" t="s">
        <v>29</v>
      </c>
      <c r="H790">
        <v>800</v>
      </c>
      <c r="I790" t="s">
        <v>11</v>
      </c>
      <c r="J790" t="s">
        <v>30</v>
      </c>
      <c r="K790" t="s">
        <v>19</v>
      </c>
      <c r="L790" t="s">
        <v>23</v>
      </c>
      <c r="M790" s="5">
        <v>23.96</v>
      </c>
      <c r="N790">
        <v>1</v>
      </c>
    </row>
    <row r="791" spans="1:14" x14ac:dyDescent="0.15">
      <c r="A791" s="2">
        <v>45148</v>
      </c>
      <c r="B791" s="3">
        <f t="shared" si="36"/>
        <v>2024</v>
      </c>
      <c r="C791" t="str">
        <f t="shared" si="37"/>
        <v>2023-2024</v>
      </c>
      <c r="D791" t="s">
        <v>148</v>
      </c>
      <c r="E791" t="s">
        <v>114</v>
      </c>
      <c r="F791" t="str">
        <f t="shared" si="38"/>
        <v>Victoria</v>
      </c>
      <c r="G791" t="s">
        <v>45</v>
      </c>
      <c r="H791">
        <v>3551</v>
      </c>
      <c r="I791" t="s">
        <v>11</v>
      </c>
      <c r="J791" t="s">
        <v>60</v>
      </c>
      <c r="K791" t="s">
        <v>155</v>
      </c>
      <c r="L791" t="s">
        <v>20</v>
      </c>
      <c r="M791" s="5">
        <v>23.96</v>
      </c>
      <c r="N791">
        <v>1</v>
      </c>
    </row>
    <row r="792" spans="1:14" x14ac:dyDescent="0.15">
      <c r="A792" s="2">
        <v>45612</v>
      </c>
      <c r="B792" s="3">
        <f t="shared" si="36"/>
        <v>2025</v>
      </c>
      <c r="C792" t="str">
        <f t="shared" si="37"/>
        <v>2024-2025</v>
      </c>
      <c r="D792" t="s">
        <v>147</v>
      </c>
      <c r="E792" t="s">
        <v>89</v>
      </c>
      <c r="F792" t="str">
        <f t="shared" si="38"/>
        <v>Queensland</v>
      </c>
      <c r="G792" t="s">
        <v>35</v>
      </c>
      <c r="H792">
        <v>4655</v>
      </c>
      <c r="I792" t="s">
        <v>11</v>
      </c>
      <c r="J792" t="s">
        <v>51</v>
      </c>
      <c r="K792" t="s">
        <v>150</v>
      </c>
      <c r="L792" t="s">
        <v>18</v>
      </c>
      <c r="M792" s="5">
        <v>23.96</v>
      </c>
      <c r="N792">
        <v>1</v>
      </c>
    </row>
    <row r="793" spans="1:14" x14ac:dyDescent="0.15">
      <c r="A793" s="2">
        <v>45553</v>
      </c>
      <c r="B793" s="3">
        <f t="shared" si="36"/>
        <v>2025</v>
      </c>
      <c r="C793" t="str">
        <f t="shared" si="37"/>
        <v>2024-2025</v>
      </c>
      <c r="D793" t="s">
        <v>147</v>
      </c>
      <c r="E793" t="s">
        <v>134</v>
      </c>
      <c r="F793" t="str">
        <f t="shared" si="38"/>
        <v>Queensland</v>
      </c>
      <c r="G793" t="s">
        <v>35</v>
      </c>
      <c r="H793">
        <v>4825</v>
      </c>
      <c r="I793" t="s">
        <v>11</v>
      </c>
      <c r="J793" t="s">
        <v>36</v>
      </c>
      <c r="K793" t="s">
        <v>149</v>
      </c>
      <c r="L793" t="s">
        <v>15</v>
      </c>
      <c r="M793" s="5">
        <v>23.96</v>
      </c>
      <c r="N793">
        <v>1</v>
      </c>
    </row>
    <row r="794" spans="1:14" x14ac:dyDescent="0.15">
      <c r="A794" s="2">
        <v>45239</v>
      </c>
      <c r="B794" s="3">
        <f t="shared" si="36"/>
        <v>2024</v>
      </c>
      <c r="C794" t="str">
        <f t="shared" si="37"/>
        <v>2023-2024</v>
      </c>
      <c r="D794" t="s">
        <v>147</v>
      </c>
      <c r="E794" t="s">
        <v>31</v>
      </c>
      <c r="F794" t="str">
        <f t="shared" si="38"/>
        <v>South Australia</v>
      </c>
      <c r="G794" t="s">
        <v>32</v>
      </c>
      <c r="H794">
        <v>5168</v>
      </c>
      <c r="I794" t="s">
        <v>11</v>
      </c>
      <c r="J794" t="s">
        <v>33</v>
      </c>
      <c r="K794" t="s">
        <v>156</v>
      </c>
      <c r="L794" t="s">
        <v>17</v>
      </c>
      <c r="M794" s="5">
        <v>23.96</v>
      </c>
      <c r="N794">
        <v>1</v>
      </c>
    </row>
    <row r="795" spans="1:14" x14ac:dyDescent="0.15">
      <c r="A795" s="2">
        <v>45217</v>
      </c>
      <c r="B795" s="3">
        <f t="shared" si="36"/>
        <v>2024</v>
      </c>
      <c r="C795" t="str">
        <f t="shared" si="37"/>
        <v>2023-2024</v>
      </c>
      <c r="D795" t="s">
        <v>148</v>
      </c>
      <c r="E795" t="s">
        <v>90</v>
      </c>
      <c r="F795" t="str">
        <f t="shared" si="38"/>
        <v>Victoria</v>
      </c>
      <c r="G795" t="s">
        <v>45</v>
      </c>
      <c r="H795">
        <v>3179</v>
      </c>
      <c r="I795" t="s">
        <v>11</v>
      </c>
      <c r="J795" t="s">
        <v>63</v>
      </c>
      <c r="K795" t="s">
        <v>153</v>
      </c>
      <c r="L795" t="s">
        <v>16</v>
      </c>
      <c r="M795" s="5">
        <v>23.96</v>
      </c>
      <c r="N795">
        <v>1</v>
      </c>
    </row>
    <row r="796" spans="1:14" x14ac:dyDescent="0.15">
      <c r="A796" s="2">
        <v>45092</v>
      </c>
      <c r="B796" s="3">
        <f t="shared" si="36"/>
        <v>2023</v>
      </c>
      <c r="C796" t="str">
        <f t="shared" si="37"/>
        <v>2022-2023</v>
      </c>
      <c r="D796" t="s">
        <v>147</v>
      </c>
      <c r="E796" t="s">
        <v>98</v>
      </c>
      <c r="F796" t="str">
        <f t="shared" si="38"/>
        <v>Victoria</v>
      </c>
      <c r="G796" t="s">
        <v>45</v>
      </c>
      <c r="H796">
        <v>3429</v>
      </c>
      <c r="I796" t="s">
        <v>11</v>
      </c>
      <c r="J796" t="s">
        <v>60</v>
      </c>
      <c r="K796" t="s">
        <v>153</v>
      </c>
      <c r="L796" t="s">
        <v>16</v>
      </c>
      <c r="M796" s="5">
        <v>23.96</v>
      </c>
      <c r="N796">
        <v>1</v>
      </c>
    </row>
    <row r="797" spans="1:14" x14ac:dyDescent="0.15">
      <c r="A797" s="2">
        <v>45213</v>
      </c>
      <c r="B797" s="3">
        <f t="shared" si="36"/>
        <v>2024</v>
      </c>
      <c r="C797" t="str">
        <f t="shared" si="37"/>
        <v>2023-2024</v>
      </c>
      <c r="D797" t="s">
        <v>147</v>
      </c>
      <c r="E797" t="s">
        <v>82</v>
      </c>
      <c r="F797" t="str">
        <f t="shared" si="38"/>
        <v>Queensland</v>
      </c>
      <c r="G797" t="s">
        <v>35</v>
      </c>
      <c r="H797">
        <v>4012</v>
      </c>
      <c r="I797" t="s">
        <v>11</v>
      </c>
      <c r="J797" t="s">
        <v>43</v>
      </c>
      <c r="K797" t="s">
        <v>19</v>
      </c>
      <c r="L797" t="s">
        <v>23</v>
      </c>
      <c r="M797" s="5">
        <v>23.96</v>
      </c>
      <c r="N797">
        <v>1</v>
      </c>
    </row>
    <row r="798" spans="1:14" x14ac:dyDescent="0.15">
      <c r="A798" s="2">
        <v>45606</v>
      </c>
      <c r="B798" s="3">
        <f t="shared" si="36"/>
        <v>2025</v>
      </c>
      <c r="C798" t="str">
        <f t="shared" si="37"/>
        <v>2024-2025</v>
      </c>
      <c r="D798" t="s">
        <v>147</v>
      </c>
      <c r="E798" t="s">
        <v>88</v>
      </c>
      <c r="F798" t="str">
        <f t="shared" si="38"/>
        <v>South Australia</v>
      </c>
      <c r="G798" t="s">
        <v>32</v>
      </c>
      <c r="H798">
        <v>5011</v>
      </c>
      <c r="I798" t="s">
        <v>11</v>
      </c>
      <c r="J798" t="s">
        <v>33</v>
      </c>
      <c r="K798" t="s">
        <v>19</v>
      </c>
      <c r="L798" t="s">
        <v>23</v>
      </c>
      <c r="M798" s="5">
        <v>23.96</v>
      </c>
      <c r="N798">
        <v>1</v>
      </c>
    </row>
    <row r="799" spans="1:14" x14ac:dyDescent="0.15">
      <c r="A799" s="2">
        <v>45428</v>
      </c>
      <c r="B799" s="3">
        <f t="shared" si="36"/>
        <v>2024</v>
      </c>
      <c r="C799" t="str">
        <f t="shared" si="37"/>
        <v>2023-2024</v>
      </c>
      <c r="D799" t="s">
        <v>147</v>
      </c>
      <c r="E799" t="s">
        <v>146</v>
      </c>
      <c r="F799" t="str">
        <f t="shared" si="38"/>
        <v>Victoria</v>
      </c>
      <c r="G799" t="s">
        <v>45</v>
      </c>
      <c r="H799">
        <v>3353</v>
      </c>
      <c r="I799" t="s">
        <v>11</v>
      </c>
      <c r="J799" t="s">
        <v>60</v>
      </c>
      <c r="K799" t="s">
        <v>151</v>
      </c>
      <c r="L799" t="s">
        <v>21</v>
      </c>
      <c r="M799" s="5">
        <v>23.97</v>
      </c>
      <c r="N799">
        <v>1</v>
      </c>
    </row>
    <row r="800" spans="1:14" x14ac:dyDescent="0.15">
      <c r="A800" s="2">
        <v>45320</v>
      </c>
      <c r="B800" s="3">
        <f t="shared" si="36"/>
        <v>2024</v>
      </c>
      <c r="C800" t="str">
        <f t="shared" si="37"/>
        <v>2023-2024</v>
      </c>
      <c r="D800" t="s">
        <v>148</v>
      </c>
      <c r="E800" t="s">
        <v>101</v>
      </c>
      <c r="F800" t="str">
        <f t="shared" si="38"/>
        <v>Victoria</v>
      </c>
      <c r="G800" t="s">
        <v>45</v>
      </c>
      <c r="H800">
        <v>3131</v>
      </c>
      <c r="I800" t="s">
        <v>11</v>
      </c>
      <c r="J800" t="s">
        <v>63</v>
      </c>
      <c r="K800" t="s">
        <v>153</v>
      </c>
      <c r="L800" t="s">
        <v>16</v>
      </c>
      <c r="M800" s="5">
        <v>23.97</v>
      </c>
      <c r="N800">
        <v>1</v>
      </c>
    </row>
    <row r="801" spans="1:14" x14ac:dyDescent="0.15">
      <c r="A801" s="2">
        <v>45429</v>
      </c>
      <c r="B801" s="3">
        <f t="shared" si="36"/>
        <v>2024</v>
      </c>
      <c r="C801" t="str">
        <f t="shared" si="37"/>
        <v>2023-2024</v>
      </c>
      <c r="D801" t="s">
        <v>147</v>
      </c>
      <c r="E801" t="s">
        <v>56</v>
      </c>
      <c r="F801" t="str">
        <f t="shared" si="38"/>
        <v>Northern Territory</v>
      </c>
      <c r="G801" t="s">
        <v>29</v>
      </c>
      <c r="H801">
        <v>870</v>
      </c>
      <c r="I801" t="s">
        <v>11</v>
      </c>
      <c r="J801" t="s">
        <v>30</v>
      </c>
      <c r="K801" t="s">
        <v>154</v>
      </c>
      <c r="L801" t="s">
        <v>14</v>
      </c>
      <c r="M801" s="5">
        <v>23.98</v>
      </c>
      <c r="N801">
        <v>1</v>
      </c>
    </row>
    <row r="802" spans="1:14" x14ac:dyDescent="0.15">
      <c r="A802" s="2">
        <v>45629</v>
      </c>
      <c r="B802" s="3">
        <f t="shared" si="36"/>
        <v>2025</v>
      </c>
      <c r="C802" t="str">
        <f t="shared" si="37"/>
        <v>2024-2025</v>
      </c>
      <c r="D802" t="s">
        <v>147</v>
      </c>
      <c r="E802" t="s">
        <v>144</v>
      </c>
      <c r="F802" t="str">
        <f t="shared" si="38"/>
        <v>Queensland</v>
      </c>
      <c r="G802" t="s">
        <v>35</v>
      </c>
      <c r="H802">
        <v>4566</v>
      </c>
      <c r="I802" t="s">
        <v>11</v>
      </c>
      <c r="J802" t="s">
        <v>120</v>
      </c>
      <c r="K802" t="s">
        <v>152</v>
      </c>
      <c r="L802" t="s">
        <v>13</v>
      </c>
      <c r="M802" s="5">
        <v>23.990000000000002</v>
      </c>
      <c r="N802">
        <v>1</v>
      </c>
    </row>
    <row r="803" spans="1:14" x14ac:dyDescent="0.15">
      <c r="A803" s="2">
        <v>44971</v>
      </c>
      <c r="B803" s="3">
        <f t="shared" si="36"/>
        <v>2023</v>
      </c>
      <c r="C803" t="str">
        <f t="shared" si="37"/>
        <v>2022-2023</v>
      </c>
      <c r="D803" t="s">
        <v>147</v>
      </c>
      <c r="E803" t="s">
        <v>121</v>
      </c>
      <c r="F803" t="str">
        <f t="shared" si="38"/>
        <v>Queensland</v>
      </c>
      <c r="G803" t="s">
        <v>35</v>
      </c>
      <c r="H803">
        <v>4700</v>
      </c>
      <c r="I803" t="s">
        <v>11</v>
      </c>
      <c r="J803" t="s">
        <v>51</v>
      </c>
      <c r="K803" t="s">
        <v>154</v>
      </c>
      <c r="L803" t="s">
        <v>14</v>
      </c>
      <c r="M803" s="5">
        <v>23.990000000000002</v>
      </c>
      <c r="N803">
        <v>1</v>
      </c>
    </row>
    <row r="804" spans="1:14" x14ac:dyDescent="0.15">
      <c r="A804" s="2">
        <v>45090</v>
      </c>
      <c r="B804" s="3">
        <f t="shared" si="36"/>
        <v>2023</v>
      </c>
      <c r="C804" t="str">
        <f t="shared" si="37"/>
        <v>2022-2023</v>
      </c>
      <c r="D804" t="s">
        <v>148</v>
      </c>
      <c r="E804" t="s">
        <v>114</v>
      </c>
      <c r="F804" t="str">
        <f t="shared" si="38"/>
        <v>Victoria</v>
      </c>
      <c r="G804" t="s">
        <v>45</v>
      </c>
      <c r="H804">
        <v>3551</v>
      </c>
      <c r="I804" t="s">
        <v>11</v>
      </c>
      <c r="J804" t="s">
        <v>60</v>
      </c>
      <c r="K804" t="s">
        <v>151</v>
      </c>
      <c r="L804" t="s">
        <v>21</v>
      </c>
      <c r="M804" s="5">
        <v>24.04</v>
      </c>
      <c r="N804">
        <v>1</v>
      </c>
    </row>
    <row r="805" spans="1:14" x14ac:dyDescent="0.15">
      <c r="A805" s="2">
        <v>45159</v>
      </c>
      <c r="B805" s="3">
        <f t="shared" si="36"/>
        <v>2024</v>
      </c>
      <c r="C805" t="str">
        <f t="shared" si="37"/>
        <v>2023-2024</v>
      </c>
      <c r="D805" t="s">
        <v>148</v>
      </c>
      <c r="E805" t="s">
        <v>141</v>
      </c>
      <c r="F805" t="str">
        <f t="shared" si="38"/>
        <v>Western Australia</v>
      </c>
      <c r="G805" t="s">
        <v>48</v>
      </c>
      <c r="H805">
        <v>6052</v>
      </c>
      <c r="I805" t="s">
        <v>11</v>
      </c>
      <c r="J805" t="s">
        <v>49</v>
      </c>
      <c r="K805" t="s">
        <v>155</v>
      </c>
      <c r="L805" t="s">
        <v>20</v>
      </c>
      <c r="M805" s="5">
        <v>24.08</v>
      </c>
      <c r="N805">
        <v>1</v>
      </c>
    </row>
    <row r="806" spans="1:14" x14ac:dyDescent="0.15">
      <c r="A806" s="2">
        <v>45145</v>
      </c>
      <c r="B806" s="3">
        <f t="shared" si="36"/>
        <v>2024</v>
      </c>
      <c r="C806" t="str">
        <f t="shared" si="37"/>
        <v>2023-2024</v>
      </c>
      <c r="D806" t="s">
        <v>148</v>
      </c>
      <c r="E806" t="s">
        <v>93</v>
      </c>
      <c r="F806" t="str">
        <f t="shared" si="38"/>
        <v>Western Australia</v>
      </c>
      <c r="G806" t="s">
        <v>48</v>
      </c>
      <c r="H806">
        <v>6112</v>
      </c>
      <c r="I806" t="s">
        <v>11</v>
      </c>
      <c r="J806" t="s">
        <v>94</v>
      </c>
      <c r="K806" t="s">
        <v>154</v>
      </c>
      <c r="L806" t="s">
        <v>14</v>
      </c>
      <c r="M806" s="5">
        <v>24.42</v>
      </c>
      <c r="N806">
        <v>1</v>
      </c>
    </row>
    <row r="807" spans="1:14" x14ac:dyDescent="0.15">
      <c r="A807" s="2">
        <v>45656</v>
      </c>
      <c r="B807" s="3">
        <f t="shared" si="36"/>
        <v>2025</v>
      </c>
      <c r="C807" t="str">
        <f t="shared" si="37"/>
        <v>2024-2025</v>
      </c>
      <c r="D807" t="s">
        <v>147</v>
      </c>
      <c r="E807" t="s">
        <v>128</v>
      </c>
      <c r="F807" t="str">
        <f t="shared" si="38"/>
        <v>Western Australia</v>
      </c>
      <c r="G807" t="s">
        <v>48</v>
      </c>
      <c r="H807">
        <v>6027</v>
      </c>
      <c r="I807" t="s">
        <v>11</v>
      </c>
      <c r="J807" t="s">
        <v>49</v>
      </c>
      <c r="K807" t="s">
        <v>152</v>
      </c>
      <c r="L807" t="s">
        <v>13</v>
      </c>
      <c r="M807" s="5">
        <v>24.439999999999998</v>
      </c>
      <c r="N807">
        <v>1</v>
      </c>
    </row>
    <row r="808" spans="1:14" x14ac:dyDescent="0.15">
      <c r="A808" s="2">
        <v>44971</v>
      </c>
      <c r="B808" s="3">
        <f t="shared" si="36"/>
        <v>2023</v>
      </c>
      <c r="C808" t="str">
        <f t="shared" si="37"/>
        <v>2022-2023</v>
      </c>
      <c r="D808" t="s">
        <v>147</v>
      </c>
      <c r="E808" t="s">
        <v>52</v>
      </c>
      <c r="F808" t="str">
        <f t="shared" si="38"/>
        <v>Victoria</v>
      </c>
      <c r="G808" t="s">
        <v>45</v>
      </c>
      <c r="H808">
        <v>3030</v>
      </c>
      <c r="I808" t="s">
        <v>11</v>
      </c>
      <c r="J808" t="s">
        <v>46</v>
      </c>
      <c r="K808" t="s">
        <v>150</v>
      </c>
      <c r="L808" t="s">
        <v>18</v>
      </c>
      <c r="M808" s="5">
        <v>24.45</v>
      </c>
      <c r="N808">
        <v>1</v>
      </c>
    </row>
    <row r="809" spans="1:14" x14ac:dyDescent="0.15">
      <c r="A809" s="2">
        <v>45321</v>
      </c>
      <c r="B809" s="3">
        <f t="shared" si="36"/>
        <v>2024</v>
      </c>
      <c r="C809" t="str">
        <f t="shared" si="37"/>
        <v>2023-2024</v>
      </c>
      <c r="D809" t="s">
        <v>147</v>
      </c>
      <c r="E809" t="s">
        <v>37</v>
      </c>
      <c r="F809" t="str">
        <f t="shared" si="38"/>
        <v>South Australia</v>
      </c>
      <c r="G809" t="s">
        <v>32</v>
      </c>
      <c r="H809">
        <v>5607</v>
      </c>
      <c r="I809" t="s">
        <v>11</v>
      </c>
      <c r="J809" t="s">
        <v>38</v>
      </c>
      <c r="K809" t="s">
        <v>154</v>
      </c>
      <c r="L809" t="s">
        <v>14</v>
      </c>
      <c r="M809" s="5">
        <v>24.46</v>
      </c>
      <c r="N809">
        <v>1</v>
      </c>
    </row>
    <row r="810" spans="1:14" x14ac:dyDescent="0.15">
      <c r="A810" s="2">
        <v>44957</v>
      </c>
      <c r="B810" s="3">
        <f t="shared" si="36"/>
        <v>2023</v>
      </c>
      <c r="C810" t="str">
        <f t="shared" si="37"/>
        <v>2022-2023</v>
      </c>
      <c r="D810" t="s">
        <v>147</v>
      </c>
      <c r="E810" t="s">
        <v>121</v>
      </c>
      <c r="F810" t="str">
        <f t="shared" si="38"/>
        <v>Queensland</v>
      </c>
      <c r="G810" t="s">
        <v>35</v>
      </c>
      <c r="H810">
        <v>4700</v>
      </c>
      <c r="I810" t="s">
        <v>11</v>
      </c>
      <c r="J810" t="s">
        <v>51</v>
      </c>
      <c r="K810" t="s">
        <v>152</v>
      </c>
      <c r="L810" t="s">
        <v>13</v>
      </c>
      <c r="M810" s="5">
        <v>24.490000000000002</v>
      </c>
      <c r="N810">
        <v>1</v>
      </c>
    </row>
    <row r="811" spans="1:14" x14ac:dyDescent="0.15">
      <c r="A811" s="2">
        <v>45613</v>
      </c>
      <c r="B811" s="3">
        <f t="shared" si="36"/>
        <v>2025</v>
      </c>
      <c r="C811" t="str">
        <f t="shared" si="37"/>
        <v>2024-2025</v>
      </c>
      <c r="D811" t="s">
        <v>148</v>
      </c>
      <c r="E811" t="s">
        <v>24</v>
      </c>
      <c r="F811" t="str">
        <f t="shared" si="38"/>
        <v>New South Wales</v>
      </c>
      <c r="G811" t="s">
        <v>10</v>
      </c>
      <c r="H811">
        <v>2795</v>
      </c>
      <c r="I811" t="s">
        <v>11</v>
      </c>
      <c r="J811" t="s">
        <v>25</v>
      </c>
      <c r="K811" t="s">
        <v>153</v>
      </c>
      <c r="L811" t="s">
        <v>16</v>
      </c>
      <c r="M811" s="5">
        <v>24.58</v>
      </c>
      <c r="N811">
        <v>1</v>
      </c>
    </row>
    <row r="812" spans="1:14" x14ac:dyDescent="0.15">
      <c r="A812" s="2">
        <v>45033</v>
      </c>
      <c r="B812" s="3">
        <f t="shared" si="36"/>
        <v>2023</v>
      </c>
      <c r="C812" t="str">
        <f t="shared" si="37"/>
        <v>2022-2023</v>
      </c>
      <c r="D812" t="s">
        <v>148</v>
      </c>
      <c r="E812" t="s">
        <v>24</v>
      </c>
      <c r="F812" t="str">
        <f t="shared" si="38"/>
        <v>New South Wales</v>
      </c>
      <c r="G812" t="s">
        <v>10</v>
      </c>
      <c r="H812">
        <v>2795</v>
      </c>
      <c r="I812" t="s">
        <v>11</v>
      </c>
      <c r="J812" t="s">
        <v>25</v>
      </c>
      <c r="K812" t="s">
        <v>152</v>
      </c>
      <c r="L812" t="s">
        <v>13</v>
      </c>
      <c r="M812" s="5">
        <v>24.880000000000003</v>
      </c>
      <c r="N812">
        <v>1</v>
      </c>
    </row>
    <row r="813" spans="1:14" x14ac:dyDescent="0.15">
      <c r="A813" s="2">
        <v>45570</v>
      </c>
      <c r="B813" s="3">
        <f t="shared" si="36"/>
        <v>2025</v>
      </c>
      <c r="C813" t="str">
        <f t="shared" si="37"/>
        <v>2024-2025</v>
      </c>
      <c r="D813" t="s">
        <v>148</v>
      </c>
      <c r="E813" t="s">
        <v>138</v>
      </c>
      <c r="F813" t="str">
        <f t="shared" si="38"/>
        <v>Queensland</v>
      </c>
      <c r="G813" t="s">
        <v>35</v>
      </c>
      <c r="H813">
        <v>4558</v>
      </c>
      <c r="I813" t="s">
        <v>11</v>
      </c>
      <c r="J813" t="s">
        <v>120</v>
      </c>
      <c r="K813" t="s">
        <v>19</v>
      </c>
      <c r="L813" t="s">
        <v>23</v>
      </c>
      <c r="M813" s="5">
        <v>24.93</v>
      </c>
      <c r="N813">
        <v>1</v>
      </c>
    </row>
    <row r="814" spans="1:14" x14ac:dyDescent="0.15">
      <c r="A814" s="2">
        <v>45348</v>
      </c>
      <c r="B814" s="3">
        <f t="shared" si="36"/>
        <v>2024</v>
      </c>
      <c r="C814" t="str">
        <f t="shared" si="37"/>
        <v>2023-2024</v>
      </c>
      <c r="D814" t="s">
        <v>147</v>
      </c>
      <c r="E814" t="s">
        <v>73</v>
      </c>
      <c r="F814" t="str">
        <f t="shared" si="38"/>
        <v>Victoria</v>
      </c>
      <c r="G814" t="s">
        <v>45</v>
      </c>
      <c r="H814">
        <v>3136</v>
      </c>
      <c r="I814" t="s">
        <v>11</v>
      </c>
      <c r="J814" t="s">
        <v>63</v>
      </c>
      <c r="K814" t="s">
        <v>156</v>
      </c>
      <c r="L814" t="s">
        <v>17</v>
      </c>
      <c r="M814" s="5">
        <v>24.95</v>
      </c>
      <c r="N814">
        <v>1</v>
      </c>
    </row>
    <row r="815" spans="1:14" x14ac:dyDescent="0.15">
      <c r="A815" s="2">
        <v>45530</v>
      </c>
      <c r="B815" s="3">
        <f t="shared" si="36"/>
        <v>2025</v>
      </c>
      <c r="C815" t="str">
        <f t="shared" si="37"/>
        <v>2024-2025</v>
      </c>
      <c r="D815" t="s">
        <v>148</v>
      </c>
      <c r="E815" t="s">
        <v>114</v>
      </c>
      <c r="F815" t="str">
        <f t="shared" si="38"/>
        <v>Victoria</v>
      </c>
      <c r="G815" t="s">
        <v>45</v>
      </c>
      <c r="H815">
        <v>3551</v>
      </c>
      <c r="I815" t="s">
        <v>11</v>
      </c>
      <c r="J815" t="s">
        <v>60</v>
      </c>
      <c r="K815" t="s">
        <v>156</v>
      </c>
      <c r="L815" t="s">
        <v>17</v>
      </c>
      <c r="M815" s="5">
        <v>24.95</v>
      </c>
      <c r="N815">
        <v>1</v>
      </c>
    </row>
    <row r="816" spans="1:14" x14ac:dyDescent="0.15">
      <c r="A816" s="2">
        <v>45151</v>
      </c>
      <c r="B816" s="3">
        <f t="shared" si="36"/>
        <v>2024</v>
      </c>
      <c r="C816" t="str">
        <f t="shared" si="37"/>
        <v>2023-2024</v>
      </c>
      <c r="D816" t="s">
        <v>147</v>
      </c>
      <c r="E816" t="s">
        <v>138</v>
      </c>
      <c r="F816" t="str">
        <f t="shared" si="38"/>
        <v>Queensland</v>
      </c>
      <c r="G816" t="s">
        <v>35</v>
      </c>
      <c r="H816">
        <v>4558</v>
      </c>
      <c r="I816" t="s">
        <v>11</v>
      </c>
      <c r="J816" t="s">
        <v>120</v>
      </c>
      <c r="K816" t="s">
        <v>150</v>
      </c>
      <c r="L816" t="s">
        <v>18</v>
      </c>
      <c r="M816" s="5">
        <v>24.95</v>
      </c>
      <c r="N816">
        <v>1</v>
      </c>
    </row>
    <row r="817" spans="1:14" x14ac:dyDescent="0.15">
      <c r="A817" s="2">
        <v>45599</v>
      </c>
      <c r="B817" s="3">
        <f t="shared" si="36"/>
        <v>2025</v>
      </c>
      <c r="C817" t="str">
        <f t="shared" si="37"/>
        <v>2024-2025</v>
      </c>
      <c r="D817" t="s">
        <v>148</v>
      </c>
      <c r="E817" t="s">
        <v>65</v>
      </c>
      <c r="F817" t="str">
        <f t="shared" si="38"/>
        <v>New South Wales</v>
      </c>
      <c r="G817" t="s">
        <v>10</v>
      </c>
      <c r="H817">
        <v>2541</v>
      </c>
      <c r="I817" t="s">
        <v>11</v>
      </c>
      <c r="J817" t="s">
        <v>58</v>
      </c>
      <c r="K817" t="s">
        <v>155</v>
      </c>
      <c r="L817" t="s">
        <v>20</v>
      </c>
      <c r="M817" s="5">
        <v>24.97</v>
      </c>
      <c r="N817">
        <v>1</v>
      </c>
    </row>
    <row r="818" spans="1:14" x14ac:dyDescent="0.15">
      <c r="A818" s="2">
        <v>45496</v>
      </c>
      <c r="B818" s="3">
        <f t="shared" si="36"/>
        <v>2025</v>
      </c>
      <c r="C818" t="str">
        <f t="shared" si="37"/>
        <v>2024-2025</v>
      </c>
      <c r="D818" t="s">
        <v>148</v>
      </c>
      <c r="E818" t="s">
        <v>24</v>
      </c>
      <c r="F818" t="str">
        <f t="shared" si="38"/>
        <v>New South Wales</v>
      </c>
      <c r="G818" t="s">
        <v>10</v>
      </c>
      <c r="H818">
        <v>2795</v>
      </c>
      <c r="I818" t="s">
        <v>11</v>
      </c>
      <c r="J818" t="s">
        <v>25</v>
      </c>
      <c r="K818" t="s">
        <v>151</v>
      </c>
      <c r="L818" t="s">
        <v>21</v>
      </c>
      <c r="M818" s="5">
        <v>24.99</v>
      </c>
      <c r="N818">
        <v>1</v>
      </c>
    </row>
    <row r="819" spans="1:14" x14ac:dyDescent="0.15">
      <c r="A819" s="2">
        <v>45438</v>
      </c>
      <c r="B819" s="3">
        <f t="shared" si="36"/>
        <v>2024</v>
      </c>
      <c r="C819" t="str">
        <f t="shared" si="37"/>
        <v>2023-2024</v>
      </c>
      <c r="D819" t="s">
        <v>147</v>
      </c>
      <c r="E819" t="s">
        <v>119</v>
      </c>
      <c r="F819" t="str">
        <f t="shared" si="38"/>
        <v>Queensland</v>
      </c>
      <c r="G819" t="s">
        <v>35</v>
      </c>
      <c r="H819">
        <v>4570</v>
      </c>
      <c r="I819" t="s">
        <v>11</v>
      </c>
      <c r="J819" t="s">
        <v>120</v>
      </c>
      <c r="K819" t="s">
        <v>152</v>
      </c>
      <c r="L819" t="s">
        <v>13</v>
      </c>
      <c r="M819" s="5">
        <v>24.99</v>
      </c>
      <c r="N819">
        <v>1</v>
      </c>
    </row>
    <row r="820" spans="1:14" x14ac:dyDescent="0.15">
      <c r="A820" s="2">
        <v>45502</v>
      </c>
      <c r="B820" s="3">
        <f t="shared" si="36"/>
        <v>2025</v>
      </c>
      <c r="C820" t="str">
        <f t="shared" si="37"/>
        <v>2024-2025</v>
      </c>
      <c r="D820" t="s">
        <v>147</v>
      </c>
      <c r="E820" t="s">
        <v>87</v>
      </c>
      <c r="F820" t="str">
        <f t="shared" si="38"/>
        <v>New South Wales</v>
      </c>
      <c r="G820" t="s">
        <v>10</v>
      </c>
      <c r="H820">
        <v>2790</v>
      </c>
      <c r="I820" t="s">
        <v>11</v>
      </c>
      <c r="J820" t="s">
        <v>25</v>
      </c>
      <c r="K820" t="s">
        <v>152</v>
      </c>
      <c r="L820" t="s">
        <v>13</v>
      </c>
      <c r="M820" s="5">
        <v>24.99</v>
      </c>
      <c r="N820">
        <v>1</v>
      </c>
    </row>
    <row r="821" spans="1:14" x14ac:dyDescent="0.15">
      <c r="A821" s="2">
        <v>45461</v>
      </c>
      <c r="B821" s="3">
        <f t="shared" si="36"/>
        <v>2024</v>
      </c>
      <c r="C821" t="str">
        <f t="shared" si="37"/>
        <v>2023-2024</v>
      </c>
      <c r="D821" t="s">
        <v>147</v>
      </c>
      <c r="E821" t="s">
        <v>87</v>
      </c>
      <c r="F821" t="str">
        <f t="shared" si="38"/>
        <v>New South Wales</v>
      </c>
      <c r="G821" t="s">
        <v>10</v>
      </c>
      <c r="H821">
        <v>2790</v>
      </c>
      <c r="I821" t="s">
        <v>11</v>
      </c>
      <c r="J821" t="s">
        <v>25</v>
      </c>
      <c r="K821" t="s">
        <v>154</v>
      </c>
      <c r="L821" t="s">
        <v>14</v>
      </c>
      <c r="M821" s="5">
        <v>24.99</v>
      </c>
      <c r="N821">
        <v>1</v>
      </c>
    </row>
    <row r="822" spans="1:14" x14ac:dyDescent="0.15">
      <c r="A822" s="2">
        <v>45148</v>
      </c>
      <c r="B822" s="3">
        <f t="shared" si="36"/>
        <v>2024</v>
      </c>
      <c r="C822" t="str">
        <f t="shared" si="37"/>
        <v>2023-2024</v>
      </c>
      <c r="D822" t="s">
        <v>147</v>
      </c>
      <c r="E822" t="s">
        <v>125</v>
      </c>
      <c r="F822" t="str">
        <f t="shared" si="38"/>
        <v>Victoria</v>
      </c>
      <c r="G822" t="s">
        <v>45</v>
      </c>
      <c r="H822">
        <v>3400</v>
      </c>
      <c r="I822" t="s">
        <v>11</v>
      </c>
      <c r="J822" t="s">
        <v>60</v>
      </c>
      <c r="K822" t="s">
        <v>153</v>
      </c>
      <c r="L822" t="s">
        <v>16</v>
      </c>
      <c r="M822" s="5">
        <v>24.990000000000002</v>
      </c>
      <c r="N822">
        <v>1</v>
      </c>
    </row>
    <row r="823" spans="1:14" x14ac:dyDescent="0.15">
      <c r="A823" s="2">
        <v>45631</v>
      </c>
      <c r="B823" s="3">
        <f t="shared" si="36"/>
        <v>2025</v>
      </c>
      <c r="C823" t="str">
        <f t="shared" si="37"/>
        <v>2024-2025</v>
      </c>
      <c r="D823" t="s">
        <v>147</v>
      </c>
      <c r="E823" t="s">
        <v>59</v>
      </c>
      <c r="F823" t="str">
        <f t="shared" si="38"/>
        <v>Victoria</v>
      </c>
      <c r="G823" t="s">
        <v>45</v>
      </c>
      <c r="H823">
        <v>3280</v>
      </c>
      <c r="I823" t="s">
        <v>11</v>
      </c>
      <c r="J823" t="s">
        <v>60</v>
      </c>
      <c r="K823" t="s">
        <v>150</v>
      </c>
      <c r="L823" t="s">
        <v>18</v>
      </c>
      <c r="M823" s="5">
        <v>25</v>
      </c>
      <c r="N823">
        <v>1</v>
      </c>
    </row>
    <row r="824" spans="1:14" x14ac:dyDescent="0.15">
      <c r="A824" s="2">
        <v>45639</v>
      </c>
      <c r="B824" s="3">
        <f t="shared" si="36"/>
        <v>2025</v>
      </c>
      <c r="C824" t="str">
        <f t="shared" si="37"/>
        <v>2024-2025</v>
      </c>
      <c r="D824" t="s">
        <v>147</v>
      </c>
      <c r="E824" t="s">
        <v>109</v>
      </c>
      <c r="F824" t="str">
        <f t="shared" si="38"/>
        <v>New South Wales</v>
      </c>
      <c r="G824" t="s">
        <v>10</v>
      </c>
      <c r="H824">
        <v>2480</v>
      </c>
      <c r="I824" t="s">
        <v>11</v>
      </c>
      <c r="J824" t="s">
        <v>68</v>
      </c>
      <c r="K824" t="s">
        <v>155</v>
      </c>
      <c r="L824" t="s">
        <v>20</v>
      </c>
      <c r="M824" s="5">
        <v>25</v>
      </c>
      <c r="N824">
        <v>1</v>
      </c>
    </row>
    <row r="825" spans="1:14" x14ac:dyDescent="0.15">
      <c r="A825" s="2">
        <v>45523</v>
      </c>
      <c r="B825" s="3">
        <f t="shared" si="36"/>
        <v>2025</v>
      </c>
      <c r="C825" t="str">
        <f t="shared" si="37"/>
        <v>2024-2025</v>
      </c>
      <c r="D825" t="s">
        <v>147</v>
      </c>
      <c r="E825" t="s">
        <v>53</v>
      </c>
      <c r="F825" t="str">
        <f t="shared" si="38"/>
        <v>South Australia</v>
      </c>
      <c r="G825" t="s">
        <v>32</v>
      </c>
      <c r="H825">
        <v>5082</v>
      </c>
      <c r="I825" t="s">
        <v>11</v>
      </c>
      <c r="J825" t="s">
        <v>33</v>
      </c>
      <c r="K825" t="s">
        <v>154</v>
      </c>
      <c r="L825" t="s">
        <v>14</v>
      </c>
      <c r="M825" s="5">
        <v>25</v>
      </c>
      <c r="N825">
        <v>1</v>
      </c>
    </row>
    <row r="826" spans="1:14" x14ac:dyDescent="0.15">
      <c r="A826" s="2">
        <v>45261</v>
      </c>
      <c r="B826" s="3">
        <f t="shared" si="36"/>
        <v>2024</v>
      </c>
      <c r="C826" t="str">
        <f t="shared" si="37"/>
        <v>2023-2024</v>
      </c>
      <c r="D826" t="s">
        <v>147</v>
      </c>
      <c r="E826" t="s">
        <v>59</v>
      </c>
      <c r="F826" t="str">
        <f t="shared" si="38"/>
        <v>Victoria</v>
      </c>
      <c r="G826" t="s">
        <v>45</v>
      </c>
      <c r="H826">
        <v>3280</v>
      </c>
      <c r="I826" t="s">
        <v>11</v>
      </c>
      <c r="J826" t="s">
        <v>60</v>
      </c>
      <c r="K826" t="s">
        <v>149</v>
      </c>
      <c r="L826" t="s">
        <v>15</v>
      </c>
      <c r="M826" s="5">
        <v>25</v>
      </c>
      <c r="N826">
        <v>1</v>
      </c>
    </row>
    <row r="827" spans="1:14" x14ac:dyDescent="0.15">
      <c r="A827" s="2">
        <v>45276</v>
      </c>
      <c r="B827" s="3">
        <f t="shared" si="36"/>
        <v>2024</v>
      </c>
      <c r="C827" t="str">
        <f t="shared" si="37"/>
        <v>2023-2024</v>
      </c>
      <c r="D827" t="s">
        <v>147</v>
      </c>
      <c r="E827" t="s">
        <v>138</v>
      </c>
      <c r="F827" t="str">
        <f t="shared" si="38"/>
        <v>Queensland</v>
      </c>
      <c r="G827" t="s">
        <v>35</v>
      </c>
      <c r="H827">
        <v>4558</v>
      </c>
      <c r="I827" t="s">
        <v>11</v>
      </c>
      <c r="J827" t="s">
        <v>120</v>
      </c>
      <c r="K827" t="s">
        <v>154</v>
      </c>
      <c r="L827" t="s">
        <v>14</v>
      </c>
      <c r="M827" s="5">
        <v>25.19</v>
      </c>
      <c r="N827">
        <v>1</v>
      </c>
    </row>
    <row r="828" spans="1:14" x14ac:dyDescent="0.15">
      <c r="A828" s="2">
        <v>45440</v>
      </c>
      <c r="B828" s="3">
        <f t="shared" si="36"/>
        <v>2024</v>
      </c>
      <c r="C828" t="str">
        <f t="shared" si="37"/>
        <v>2023-2024</v>
      </c>
      <c r="D828" t="s">
        <v>147</v>
      </c>
      <c r="E828" t="s">
        <v>41</v>
      </c>
      <c r="F828" t="str">
        <f t="shared" si="38"/>
        <v>New South Wales</v>
      </c>
      <c r="G828" t="s">
        <v>10</v>
      </c>
      <c r="H828">
        <v>2830</v>
      </c>
      <c r="I828" t="s">
        <v>11</v>
      </c>
      <c r="J828" t="s">
        <v>25</v>
      </c>
      <c r="K828" t="s">
        <v>149</v>
      </c>
      <c r="L828" t="s">
        <v>15</v>
      </c>
      <c r="M828" s="5">
        <v>25.2</v>
      </c>
      <c r="N828">
        <v>1</v>
      </c>
    </row>
    <row r="829" spans="1:14" x14ac:dyDescent="0.15">
      <c r="A829" s="2">
        <v>45225</v>
      </c>
      <c r="B829" s="3">
        <f t="shared" si="36"/>
        <v>2024</v>
      </c>
      <c r="C829" t="str">
        <f t="shared" si="37"/>
        <v>2023-2024</v>
      </c>
      <c r="D829" t="s">
        <v>147</v>
      </c>
      <c r="E829" t="s">
        <v>143</v>
      </c>
      <c r="F829" t="str">
        <f t="shared" si="38"/>
        <v>New South Wales</v>
      </c>
      <c r="G829" t="s">
        <v>10</v>
      </c>
      <c r="H829">
        <v>2154</v>
      </c>
      <c r="I829" t="s">
        <v>11</v>
      </c>
      <c r="J829" t="s">
        <v>27</v>
      </c>
      <c r="K829" t="s">
        <v>153</v>
      </c>
      <c r="L829" t="s">
        <v>16</v>
      </c>
      <c r="M829" s="5">
        <v>25.5</v>
      </c>
      <c r="N829">
        <v>1</v>
      </c>
    </row>
    <row r="830" spans="1:14" x14ac:dyDescent="0.15">
      <c r="A830" s="2">
        <v>45455</v>
      </c>
      <c r="B830" s="3">
        <f t="shared" si="36"/>
        <v>2024</v>
      </c>
      <c r="C830" t="str">
        <f t="shared" si="37"/>
        <v>2023-2024</v>
      </c>
      <c r="D830" t="s">
        <v>147</v>
      </c>
      <c r="E830" t="s">
        <v>64</v>
      </c>
      <c r="F830" t="str">
        <f t="shared" si="38"/>
        <v>Victoria</v>
      </c>
      <c r="G830" t="s">
        <v>45</v>
      </c>
      <c r="H830">
        <v>3199</v>
      </c>
      <c r="I830" t="s">
        <v>11</v>
      </c>
      <c r="J830" t="s">
        <v>63</v>
      </c>
      <c r="K830" t="s">
        <v>149</v>
      </c>
      <c r="L830" t="s">
        <v>15</v>
      </c>
      <c r="M830" s="5">
        <v>25.52</v>
      </c>
      <c r="N830">
        <v>1</v>
      </c>
    </row>
    <row r="831" spans="1:14" x14ac:dyDescent="0.15">
      <c r="A831" s="2">
        <v>45502</v>
      </c>
      <c r="B831" s="3">
        <f t="shared" si="36"/>
        <v>2025</v>
      </c>
      <c r="C831" t="str">
        <f t="shared" si="37"/>
        <v>2024-2025</v>
      </c>
      <c r="D831" t="s">
        <v>147</v>
      </c>
      <c r="E831" t="s">
        <v>96</v>
      </c>
      <c r="F831" t="str">
        <f t="shared" si="38"/>
        <v>Western Australia</v>
      </c>
      <c r="G831" t="s">
        <v>48</v>
      </c>
      <c r="H831">
        <v>6330</v>
      </c>
      <c r="I831" t="s">
        <v>11</v>
      </c>
      <c r="J831" t="s">
        <v>94</v>
      </c>
      <c r="K831" t="s">
        <v>154</v>
      </c>
      <c r="L831" t="s">
        <v>14</v>
      </c>
      <c r="M831" s="5">
        <v>25.6</v>
      </c>
      <c r="N831">
        <v>1</v>
      </c>
    </row>
    <row r="832" spans="1:14" x14ac:dyDescent="0.15">
      <c r="A832" s="2">
        <v>45644</v>
      </c>
      <c r="B832" s="3">
        <f t="shared" si="36"/>
        <v>2025</v>
      </c>
      <c r="C832" t="str">
        <f t="shared" si="37"/>
        <v>2024-2025</v>
      </c>
      <c r="D832" t="s">
        <v>147</v>
      </c>
      <c r="E832" t="s">
        <v>132</v>
      </c>
      <c r="F832" t="str">
        <f t="shared" si="38"/>
        <v>New South Wales</v>
      </c>
      <c r="G832" t="s">
        <v>10</v>
      </c>
      <c r="H832">
        <v>2800</v>
      </c>
      <c r="I832" t="s">
        <v>11</v>
      </c>
      <c r="J832" t="s">
        <v>25</v>
      </c>
      <c r="K832" t="s">
        <v>152</v>
      </c>
      <c r="L832" t="s">
        <v>13</v>
      </c>
      <c r="M832" s="5">
        <v>25.77</v>
      </c>
      <c r="N832">
        <v>1</v>
      </c>
    </row>
    <row r="833" spans="1:14" x14ac:dyDescent="0.15">
      <c r="A833" s="2">
        <v>45330</v>
      </c>
      <c r="B833" s="3">
        <f t="shared" si="36"/>
        <v>2024</v>
      </c>
      <c r="C833" t="str">
        <f t="shared" si="37"/>
        <v>2023-2024</v>
      </c>
      <c r="D833" t="s">
        <v>147</v>
      </c>
      <c r="E833" t="s">
        <v>42</v>
      </c>
      <c r="F833" t="str">
        <f t="shared" si="38"/>
        <v>Queensland</v>
      </c>
      <c r="G833" t="s">
        <v>35</v>
      </c>
      <c r="H833">
        <v>4053</v>
      </c>
      <c r="I833" t="s">
        <v>11</v>
      </c>
      <c r="J833" t="s">
        <v>43</v>
      </c>
      <c r="K833" t="s">
        <v>157</v>
      </c>
      <c r="L833" t="s">
        <v>22</v>
      </c>
      <c r="M833" s="5">
        <v>25.79</v>
      </c>
      <c r="N833">
        <v>1</v>
      </c>
    </row>
    <row r="834" spans="1:14" x14ac:dyDescent="0.15">
      <c r="A834" s="2">
        <v>45006</v>
      </c>
      <c r="B834" s="3">
        <f t="shared" ref="B834:B897" si="39">IF(MONTH(A834)&gt;=7,YEAR(A834)+1,YEAR(A834))</f>
        <v>2023</v>
      </c>
      <c r="C834" t="str">
        <f t="shared" ref="C834:C897" si="40">IF(MONTH(A834) &gt;= 7, YEAR(A834) &amp; "-" &amp; YEAR(A834) + 1, YEAR(A834) - 1 &amp; "-" &amp; YEAR(A834))</f>
        <v>2022-2023</v>
      </c>
      <c r="D834" t="s">
        <v>147</v>
      </c>
      <c r="E834" t="s">
        <v>106</v>
      </c>
      <c r="F834" t="str">
        <f t="shared" ref="F834:F897" si="41">IF(G834="WA","Western Australia",
IF(G834="NSW","New South Wales",
IF(G834="QLD","Queensland",
IF(G834="VIC","Victoria",
IF(G834="TAS","Tasmania",
IF(G834="SA","South Australia",
IF(G834="NT","Northern Territory",
IF(G834="ACT","Australian Capital Territory",G834))))))))</f>
        <v>Victoria</v>
      </c>
      <c r="G834" t="s">
        <v>45</v>
      </c>
      <c r="H834">
        <v>3915</v>
      </c>
      <c r="I834" t="s">
        <v>11</v>
      </c>
      <c r="J834" t="s">
        <v>55</v>
      </c>
      <c r="K834" t="s">
        <v>149</v>
      </c>
      <c r="L834" t="s">
        <v>15</v>
      </c>
      <c r="M834" s="5">
        <v>25.84</v>
      </c>
      <c r="N834">
        <v>1</v>
      </c>
    </row>
    <row r="835" spans="1:14" x14ac:dyDescent="0.15">
      <c r="A835" s="2">
        <v>45477</v>
      </c>
      <c r="B835" s="3">
        <f t="shared" si="39"/>
        <v>2025</v>
      </c>
      <c r="C835" t="str">
        <f t="shared" si="40"/>
        <v>2024-2025</v>
      </c>
      <c r="D835" t="s">
        <v>148</v>
      </c>
      <c r="E835" t="s">
        <v>100</v>
      </c>
      <c r="F835" t="str">
        <f t="shared" si="41"/>
        <v>Western Australia</v>
      </c>
      <c r="G835" t="s">
        <v>48</v>
      </c>
      <c r="H835">
        <v>6021</v>
      </c>
      <c r="I835" t="s">
        <v>11</v>
      </c>
      <c r="J835" t="s">
        <v>49</v>
      </c>
      <c r="K835" t="s">
        <v>155</v>
      </c>
      <c r="L835" t="s">
        <v>20</v>
      </c>
      <c r="M835" s="5">
        <v>25.92</v>
      </c>
      <c r="N835">
        <v>1</v>
      </c>
    </row>
    <row r="836" spans="1:14" x14ac:dyDescent="0.15">
      <c r="A836" s="2">
        <v>45490</v>
      </c>
      <c r="B836" s="3">
        <f t="shared" si="39"/>
        <v>2025</v>
      </c>
      <c r="C836" t="str">
        <f t="shared" si="40"/>
        <v>2024-2025</v>
      </c>
      <c r="D836" t="s">
        <v>148</v>
      </c>
      <c r="E836" t="s">
        <v>122</v>
      </c>
      <c r="F836" t="str">
        <f t="shared" si="41"/>
        <v>New South Wales</v>
      </c>
      <c r="G836" t="s">
        <v>10</v>
      </c>
      <c r="H836">
        <v>2650</v>
      </c>
      <c r="I836" t="s">
        <v>11</v>
      </c>
      <c r="J836" t="s">
        <v>25</v>
      </c>
      <c r="K836" t="s">
        <v>156</v>
      </c>
      <c r="L836" t="s">
        <v>17</v>
      </c>
      <c r="M836" s="5">
        <v>25.93</v>
      </c>
      <c r="N836">
        <v>1</v>
      </c>
    </row>
    <row r="837" spans="1:14" x14ac:dyDescent="0.15">
      <c r="A837" s="2">
        <v>45007</v>
      </c>
      <c r="B837" s="3">
        <f t="shared" si="39"/>
        <v>2023</v>
      </c>
      <c r="C837" t="str">
        <f t="shared" si="40"/>
        <v>2022-2023</v>
      </c>
      <c r="D837" t="s">
        <v>148</v>
      </c>
      <c r="E837" t="s">
        <v>144</v>
      </c>
      <c r="F837" t="str">
        <f t="shared" si="41"/>
        <v>Queensland</v>
      </c>
      <c r="G837" t="s">
        <v>35</v>
      </c>
      <c r="H837">
        <v>4566</v>
      </c>
      <c r="I837" t="s">
        <v>11</v>
      </c>
      <c r="J837" t="s">
        <v>120</v>
      </c>
      <c r="K837" t="s">
        <v>155</v>
      </c>
      <c r="L837" t="s">
        <v>20</v>
      </c>
      <c r="M837" s="5">
        <v>25.95</v>
      </c>
      <c r="N837">
        <v>1</v>
      </c>
    </row>
    <row r="838" spans="1:14" x14ac:dyDescent="0.15">
      <c r="A838" s="2">
        <v>45099</v>
      </c>
      <c r="B838" s="3">
        <f t="shared" si="39"/>
        <v>2023</v>
      </c>
      <c r="C838" t="str">
        <f t="shared" si="40"/>
        <v>2022-2023</v>
      </c>
      <c r="D838" t="s">
        <v>147</v>
      </c>
      <c r="E838" t="s">
        <v>69</v>
      </c>
      <c r="F838" t="str">
        <f t="shared" si="41"/>
        <v>Tasmania</v>
      </c>
      <c r="G838" t="s">
        <v>70</v>
      </c>
      <c r="H838">
        <v>7018</v>
      </c>
      <c r="I838" t="s">
        <v>11</v>
      </c>
      <c r="J838" t="s">
        <v>71</v>
      </c>
      <c r="K838" t="s">
        <v>149</v>
      </c>
      <c r="L838" t="s">
        <v>15</v>
      </c>
      <c r="M838" s="5">
        <v>25.95</v>
      </c>
      <c r="N838">
        <v>1</v>
      </c>
    </row>
    <row r="839" spans="1:14" x14ac:dyDescent="0.15">
      <c r="A839" s="2">
        <v>44973</v>
      </c>
      <c r="B839" s="3">
        <f t="shared" si="39"/>
        <v>2023</v>
      </c>
      <c r="C839" t="str">
        <f t="shared" si="40"/>
        <v>2022-2023</v>
      </c>
      <c r="D839" t="s">
        <v>147</v>
      </c>
      <c r="E839" t="s">
        <v>75</v>
      </c>
      <c r="F839" t="str">
        <f t="shared" si="41"/>
        <v>Victoria</v>
      </c>
      <c r="G839" t="s">
        <v>45</v>
      </c>
      <c r="H839">
        <v>3630</v>
      </c>
      <c r="I839" t="s">
        <v>11</v>
      </c>
      <c r="J839" t="s">
        <v>55</v>
      </c>
      <c r="K839" t="s">
        <v>155</v>
      </c>
      <c r="L839" t="s">
        <v>20</v>
      </c>
      <c r="M839" s="5">
        <v>25.95</v>
      </c>
      <c r="N839">
        <v>1</v>
      </c>
    </row>
    <row r="840" spans="1:14" x14ac:dyDescent="0.15">
      <c r="A840" s="2">
        <v>45047</v>
      </c>
      <c r="B840" s="3">
        <f t="shared" si="39"/>
        <v>2023</v>
      </c>
      <c r="C840" t="str">
        <f t="shared" si="40"/>
        <v>2022-2023</v>
      </c>
      <c r="D840" t="s">
        <v>147</v>
      </c>
      <c r="E840" t="s">
        <v>88</v>
      </c>
      <c r="F840" t="str">
        <f t="shared" si="41"/>
        <v>South Australia</v>
      </c>
      <c r="G840" t="s">
        <v>32</v>
      </c>
      <c r="H840">
        <v>5011</v>
      </c>
      <c r="I840" t="s">
        <v>11</v>
      </c>
      <c r="J840" t="s">
        <v>33</v>
      </c>
      <c r="K840" t="s">
        <v>152</v>
      </c>
      <c r="L840" t="s">
        <v>13</v>
      </c>
      <c r="M840" s="5">
        <v>25.95</v>
      </c>
      <c r="N840">
        <v>1</v>
      </c>
    </row>
    <row r="841" spans="1:14" x14ac:dyDescent="0.15">
      <c r="A841" s="2">
        <v>45092</v>
      </c>
      <c r="B841" s="3">
        <f t="shared" si="39"/>
        <v>2023</v>
      </c>
      <c r="C841" t="str">
        <f t="shared" si="40"/>
        <v>2022-2023</v>
      </c>
      <c r="D841" t="s">
        <v>147</v>
      </c>
      <c r="E841" t="s">
        <v>134</v>
      </c>
      <c r="F841" t="str">
        <f t="shared" si="41"/>
        <v>Queensland</v>
      </c>
      <c r="G841" t="s">
        <v>35</v>
      </c>
      <c r="H841">
        <v>4825</v>
      </c>
      <c r="I841" t="s">
        <v>11</v>
      </c>
      <c r="J841" t="s">
        <v>36</v>
      </c>
      <c r="K841" t="s">
        <v>150</v>
      </c>
      <c r="L841" t="s">
        <v>18</v>
      </c>
      <c r="M841" s="5">
        <v>25.96</v>
      </c>
      <c r="N841">
        <v>1</v>
      </c>
    </row>
    <row r="842" spans="1:14" x14ac:dyDescent="0.15">
      <c r="A842" s="2">
        <v>44965</v>
      </c>
      <c r="B842" s="3">
        <f t="shared" si="39"/>
        <v>2023</v>
      </c>
      <c r="C842" t="str">
        <f t="shared" si="40"/>
        <v>2022-2023</v>
      </c>
      <c r="D842" t="s">
        <v>147</v>
      </c>
      <c r="E842" t="s">
        <v>86</v>
      </c>
      <c r="F842" t="str">
        <f t="shared" si="41"/>
        <v>New South Wales</v>
      </c>
      <c r="G842" t="s">
        <v>10</v>
      </c>
      <c r="H842">
        <v>2064</v>
      </c>
      <c r="I842" t="s">
        <v>11</v>
      </c>
      <c r="J842" t="s">
        <v>12</v>
      </c>
      <c r="K842" t="s">
        <v>153</v>
      </c>
      <c r="L842" t="s">
        <v>16</v>
      </c>
      <c r="M842" s="5">
        <v>25.98</v>
      </c>
      <c r="N842">
        <v>1</v>
      </c>
    </row>
    <row r="843" spans="1:14" x14ac:dyDescent="0.15">
      <c r="A843" s="2">
        <v>45171</v>
      </c>
      <c r="B843" s="3">
        <f t="shared" si="39"/>
        <v>2024</v>
      </c>
      <c r="C843" t="str">
        <f t="shared" si="40"/>
        <v>2023-2024</v>
      </c>
      <c r="D843" t="s">
        <v>148</v>
      </c>
      <c r="E843" t="s">
        <v>67</v>
      </c>
      <c r="F843" t="str">
        <f t="shared" si="41"/>
        <v>New South Wales</v>
      </c>
      <c r="G843" t="s">
        <v>10</v>
      </c>
      <c r="H843">
        <v>2478</v>
      </c>
      <c r="I843" t="s">
        <v>11</v>
      </c>
      <c r="J843" t="s">
        <v>68</v>
      </c>
      <c r="K843" t="s">
        <v>153</v>
      </c>
      <c r="L843" t="s">
        <v>16</v>
      </c>
      <c r="M843" s="5">
        <v>25.98</v>
      </c>
      <c r="N843">
        <v>1</v>
      </c>
    </row>
    <row r="844" spans="1:14" x14ac:dyDescent="0.15">
      <c r="A844" s="2">
        <v>45178</v>
      </c>
      <c r="B844" s="3">
        <f t="shared" si="39"/>
        <v>2024</v>
      </c>
      <c r="C844" t="str">
        <f t="shared" si="40"/>
        <v>2023-2024</v>
      </c>
      <c r="D844" t="s">
        <v>148</v>
      </c>
      <c r="E844" t="s">
        <v>102</v>
      </c>
      <c r="F844" t="str">
        <f t="shared" si="41"/>
        <v>Queensland</v>
      </c>
      <c r="G844" t="s">
        <v>35</v>
      </c>
      <c r="H844">
        <v>4870</v>
      </c>
      <c r="I844" t="s">
        <v>11</v>
      </c>
      <c r="J844" t="s">
        <v>36</v>
      </c>
      <c r="K844" t="s">
        <v>153</v>
      </c>
      <c r="L844" t="s">
        <v>16</v>
      </c>
      <c r="M844" s="5">
        <v>25.98</v>
      </c>
      <c r="N844">
        <v>1</v>
      </c>
    </row>
    <row r="845" spans="1:14" x14ac:dyDescent="0.15">
      <c r="A845" s="2">
        <v>45646</v>
      </c>
      <c r="B845" s="3">
        <f t="shared" si="39"/>
        <v>2025</v>
      </c>
      <c r="C845" t="str">
        <f t="shared" si="40"/>
        <v>2024-2025</v>
      </c>
      <c r="D845" t="s">
        <v>148</v>
      </c>
      <c r="E845" t="s">
        <v>99</v>
      </c>
      <c r="F845" t="str">
        <f t="shared" si="41"/>
        <v>Victoria</v>
      </c>
      <c r="G845" t="s">
        <v>45</v>
      </c>
      <c r="H845">
        <v>3148</v>
      </c>
      <c r="I845" t="s">
        <v>11</v>
      </c>
      <c r="J845" t="s">
        <v>63</v>
      </c>
      <c r="K845" t="s">
        <v>153</v>
      </c>
      <c r="L845" t="s">
        <v>16</v>
      </c>
      <c r="M845" s="5">
        <v>25.98</v>
      </c>
      <c r="N845">
        <v>1</v>
      </c>
    </row>
    <row r="846" spans="1:14" x14ac:dyDescent="0.15">
      <c r="A846" s="2">
        <v>44967</v>
      </c>
      <c r="B846" s="3">
        <f t="shared" si="39"/>
        <v>2023</v>
      </c>
      <c r="C846" t="str">
        <f t="shared" si="40"/>
        <v>2022-2023</v>
      </c>
      <c r="D846" t="s">
        <v>147</v>
      </c>
      <c r="E846" t="s">
        <v>9</v>
      </c>
      <c r="F846" t="str">
        <f t="shared" si="41"/>
        <v>New South Wales</v>
      </c>
      <c r="G846" t="s">
        <v>10</v>
      </c>
      <c r="H846">
        <v>2067</v>
      </c>
      <c r="I846" t="s">
        <v>11</v>
      </c>
      <c r="J846" t="s">
        <v>12</v>
      </c>
      <c r="K846" t="s">
        <v>151</v>
      </c>
      <c r="L846" t="s">
        <v>21</v>
      </c>
      <c r="M846" s="5">
        <v>25.98</v>
      </c>
      <c r="N846">
        <v>1</v>
      </c>
    </row>
    <row r="847" spans="1:14" x14ac:dyDescent="0.15">
      <c r="A847" s="2">
        <v>45037</v>
      </c>
      <c r="B847" s="3">
        <f t="shared" si="39"/>
        <v>2023</v>
      </c>
      <c r="C847" t="str">
        <f t="shared" si="40"/>
        <v>2022-2023</v>
      </c>
      <c r="D847" t="s">
        <v>147</v>
      </c>
      <c r="E847" t="s">
        <v>54</v>
      </c>
      <c r="F847" t="str">
        <f t="shared" si="41"/>
        <v>Victoria</v>
      </c>
      <c r="G847" t="s">
        <v>45</v>
      </c>
      <c r="H847">
        <v>3977</v>
      </c>
      <c r="I847" t="s">
        <v>11</v>
      </c>
      <c r="J847" t="s">
        <v>55</v>
      </c>
      <c r="K847" t="s">
        <v>153</v>
      </c>
      <c r="L847" t="s">
        <v>16</v>
      </c>
      <c r="M847" s="5">
        <v>25.98</v>
      </c>
      <c r="N847">
        <v>1</v>
      </c>
    </row>
    <row r="848" spans="1:14" x14ac:dyDescent="0.15">
      <c r="A848" s="2">
        <v>45149</v>
      </c>
      <c r="B848" s="3">
        <f t="shared" si="39"/>
        <v>2024</v>
      </c>
      <c r="C848" t="str">
        <f t="shared" si="40"/>
        <v>2023-2024</v>
      </c>
      <c r="D848" t="s">
        <v>147</v>
      </c>
      <c r="E848" t="s">
        <v>118</v>
      </c>
      <c r="F848" t="str">
        <f t="shared" si="41"/>
        <v>New South Wales</v>
      </c>
      <c r="G848" t="s">
        <v>10</v>
      </c>
      <c r="H848">
        <v>2158</v>
      </c>
      <c r="I848" t="s">
        <v>11</v>
      </c>
      <c r="J848" t="s">
        <v>27</v>
      </c>
      <c r="K848" t="s">
        <v>154</v>
      </c>
      <c r="L848" t="s">
        <v>14</v>
      </c>
      <c r="M848" s="5">
        <v>25.98</v>
      </c>
      <c r="N848">
        <v>1</v>
      </c>
    </row>
    <row r="849" spans="1:14" x14ac:dyDescent="0.15">
      <c r="A849" s="2">
        <v>45004</v>
      </c>
      <c r="B849" s="3">
        <f t="shared" si="39"/>
        <v>2023</v>
      </c>
      <c r="C849" t="str">
        <f t="shared" si="40"/>
        <v>2022-2023</v>
      </c>
      <c r="D849" t="s">
        <v>147</v>
      </c>
      <c r="E849" t="s">
        <v>142</v>
      </c>
      <c r="F849" t="str">
        <f t="shared" si="41"/>
        <v>Australian Capital Territory</v>
      </c>
      <c r="G849" t="s">
        <v>80</v>
      </c>
      <c r="H849">
        <v>2609</v>
      </c>
      <c r="I849" t="s">
        <v>11</v>
      </c>
      <c r="J849" t="s">
        <v>58</v>
      </c>
      <c r="K849" t="s">
        <v>154</v>
      </c>
      <c r="L849" t="s">
        <v>14</v>
      </c>
      <c r="M849" s="5">
        <v>25.98</v>
      </c>
      <c r="N849">
        <v>1</v>
      </c>
    </row>
    <row r="850" spans="1:14" x14ac:dyDescent="0.15">
      <c r="A850" s="2">
        <v>45358</v>
      </c>
      <c r="B850" s="3">
        <f t="shared" si="39"/>
        <v>2024</v>
      </c>
      <c r="C850" t="str">
        <f t="shared" si="40"/>
        <v>2023-2024</v>
      </c>
      <c r="D850" t="s">
        <v>147</v>
      </c>
      <c r="E850" t="s">
        <v>119</v>
      </c>
      <c r="F850" t="str">
        <f t="shared" si="41"/>
        <v>Queensland</v>
      </c>
      <c r="G850" t="s">
        <v>35</v>
      </c>
      <c r="H850">
        <v>4570</v>
      </c>
      <c r="I850" t="s">
        <v>11</v>
      </c>
      <c r="J850" t="s">
        <v>120</v>
      </c>
      <c r="K850" t="s">
        <v>151</v>
      </c>
      <c r="L850" t="s">
        <v>21</v>
      </c>
      <c r="M850" s="5">
        <v>25.98</v>
      </c>
      <c r="N850">
        <v>1</v>
      </c>
    </row>
    <row r="851" spans="1:14" x14ac:dyDescent="0.15">
      <c r="A851" s="2">
        <v>45038</v>
      </c>
      <c r="B851" s="3">
        <f t="shared" si="39"/>
        <v>2023</v>
      </c>
      <c r="C851" t="str">
        <f t="shared" si="40"/>
        <v>2022-2023</v>
      </c>
      <c r="D851" t="s">
        <v>148</v>
      </c>
      <c r="E851" t="s">
        <v>93</v>
      </c>
      <c r="F851" t="str">
        <f t="shared" si="41"/>
        <v>Western Australia</v>
      </c>
      <c r="G851" t="s">
        <v>48</v>
      </c>
      <c r="H851">
        <v>6112</v>
      </c>
      <c r="I851" t="s">
        <v>11</v>
      </c>
      <c r="J851" t="s">
        <v>94</v>
      </c>
      <c r="K851" t="s">
        <v>153</v>
      </c>
      <c r="L851" t="s">
        <v>16</v>
      </c>
      <c r="M851" s="5">
        <v>25.98</v>
      </c>
      <c r="N851">
        <v>1</v>
      </c>
    </row>
    <row r="852" spans="1:14" x14ac:dyDescent="0.15">
      <c r="A852" s="2">
        <v>45389</v>
      </c>
      <c r="B852" s="3">
        <f t="shared" si="39"/>
        <v>2024</v>
      </c>
      <c r="C852" t="str">
        <f t="shared" si="40"/>
        <v>2023-2024</v>
      </c>
      <c r="D852" t="s">
        <v>147</v>
      </c>
      <c r="E852" t="s">
        <v>106</v>
      </c>
      <c r="F852" t="str">
        <f t="shared" si="41"/>
        <v>Victoria</v>
      </c>
      <c r="G852" t="s">
        <v>45</v>
      </c>
      <c r="H852">
        <v>3915</v>
      </c>
      <c r="I852" t="s">
        <v>11</v>
      </c>
      <c r="J852" t="s">
        <v>55</v>
      </c>
      <c r="K852" t="s">
        <v>153</v>
      </c>
      <c r="L852" t="s">
        <v>16</v>
      </c>
      <c r="M852" s="5">
        <v>25.98</v>
      </c>
      <c r="N852">
        <v>1</v>
      </c>
    </row>
    <row r="853" spans="1:14" x14ac:dyDescent="0.15">
      <c r="A853" s="2">
        <v>45390</v>
      </c>
      <c r="B853" s="3">
        <f t="shared" si="39"/>
        <v>2024</v>
      </c>
      <c r="C853" t="str">
        <f t="shared" si="40"/>
        <v>2023-2024</v>
      </c>
      <c r="D853" t="s">
        <v>147</v>
      </c>
      <c r="E853" t="s">
        <v>138</v>
      </c>
      <c r="F853" t="str">
        <f t="shared" si="41"/>
        <v>Queensland</v>
      </c>
      <c r="G853" t="s">
        <v>35</v>
      </c>
      <c r="H853">
        <v>4558</v>
      </c>
      <c r="I853" t="s">
        <v>11</v>
      </c>
      <c r="J853" t="s">
        <v>120</v>
      </c>
      <c r="K853" t="s">
        <v>153</v>
      </c>
      <c r="L853" t="s">
        <v>16</v>
      </c>
      <c r="M853" s="5">
        <v>25.98</v>
      </c>
      <c r="N853">
        <v>1</v>
      </c>
    </row>
    <row r="854" spans="1:14" x14ac:dyDescent="0.15">
      <c r="A854" s="2">
        <v>45246</v>
      </c>
      <c r="B854" s="3">
        <f t="shared" si="39"/>
        <v>2024</v>
      </c>
      <c r="C854" t="str">
        <f t="shared" si="40"/>
        <v>2023-2024</v>
      </c>
      <c r="D854" t="s">
        <v>148</v>
      </c>
      <c r="E854" t="s">
        <v>95</v>
      </c>
      <c r="F854" t="str">
        <f t="shared" si="41"/>
        <v>Victoria</v>
      </c>
      <c r="G854" t="s">
        <v>45</v>
      </c>
      <c r="H854">
        <v>3931</v>
      </c>
      <c r="I854" t="s">
        <v>11</v>
      </c>
      <c r="J854" t="s">
        <v>55</v>
      </c>
      <c r="K854" t="s">
        <v>153</v>
      </c>
      <c r="L854" t="s">
        <v>16</v>
      </c>
      <c r="M854" s="5">
        <v>25.98</v>
      </c>
      <c r="N854">
        <v>1</v>
      </c>
    </row>
    <row r="855" spans="1:14" x14ac:dyDescent="0.15">
      <c r="A855" s="2">
        <v>45333</v>
      </c>
      <c r="B855" s="3">
        <f t="shared" si="39"/>
        <v>2024</v>
      </c>
      <c r="C855" t="str">
        <f t="shared" si="40"/>
        <v>2023-2024</v>
      </c>
      <c r="D855" t="s">
        <v>147</v>
      </c>
      <c r="E855" t="s">
        <v>83</v>
      </c>
      <c r="F855" t="str">
        <f t="shared" si="41"/>
        <v>New South Wales</v>
      </c>
      <c r="G855" t="s">
        <v>10</v>
      </c>
      <c r="H855">
        <v>2750</v>
      </c>
      <c r="I855" t="s">
        <v>11</v>
      </c>
      <c r="J855" t="s">
        <v>25</v>
      </c>
      <c r="K855" t="s">
        <v>154</v>
      </c>
      <c r="L855" t="s">
        <v>14</v>
      </c>
      <c r="M855" s="5">
        <v>25.98</v>
      </c>
      <c r="N855">
        <v>1</v>
      </c>
    </row>
    <row r="856" spans="1:14" x14ac:dyDescent="0.15">
      <c r="A856" s="2">
        <v>45479</v>
      </c>
      <c r="B856" s="3">
        <f t="shared" si="39"/>
        <v>2025</v>
      </c>
      <c r="C856" t="str">
        <f t="shared" si="40"/>
        <v>2024-2025</v>
      </c>
      <c r="D856" t="s">
        <v>147</v>
      </c>
      <c r="E856" t="s">
        <v>40</v>
      </c>
      <c r="F856" t="str">
        <f t="shared" si="41"/>
        <v>New South Wales</v>
      </c>
      <c r="G856" t="s">
        <v>10</v>
      </c>
      <c r="H856">
        <v>2116</v>
      </c>
      <c r="I856" t="s">
        <v>11</v>
      </c>
      <c r="J856" t="s">
        <v>27</v>
      </c>
      <c r="K856" t="s">
        <v>153</v>
      </c>
      <c r="L856" t="s">
        <v>16</v>
      </c>
      <c r="M856" s="5">
        <v>25.98</v>
      </c>
      <c r="N856">
        <v>1</v>
      </c>
    </row>
    <row r="857" spans="1:14" x14ac:dyDescent="0.15">
      <c r="A857" s="2">
        <v>45046</v>
      </c>
      <c r="B857" s="3">
        <f t="shared" si="39"/>
        <v>2023</v>
      </c>
      <c r="C857" t="str">
        <f t="shared" si="40"/>
        <v>2022-2023</v>
      </c>
      <c r="D857" t="s">
        <v>148</v>
      </c>
      <c r="E857" t="s">
        <v>90</v>
      </c>
      <c r="F857" t="str">
        <f t="shared" si="41"/>
        <v>Victoria</v>
      </c>
      <c r="G857" t="s">
        <v>45</v>
      </c>
      <c r="H857">
        <v>3179</v>
      </c>
      <c r="I857" t="s">
        <v>11</v>
      </c>
      <c r="J857" t="s">
        <v>63</v>
      </c>
      <c r="K857" t="s">
        <v>153</v>
      </c>
      <c r="L857" t="s">
        <v>16</v>
      </c>
      <c r="M857" s="5">
        <v>25.98</v>
      </c>
      <c r="N857">
        <v>1</v>
      </c>
    </row>
    <row r="858" spans="1:14" x14ac:dyDescent="0.15">
      <c r="A858" s="2">
        <v>45067</v>
      </c>
      <c r="B858" s="3">
        <f t="shared" si="39"/>
        <v>2023</v>
      </c>
      <c r="C858" t="str">
        <f t="shared" si="40"/>
        <v>2022-2023</v>
      </c>
      <c r="D858" t="s">
        <v>147</v>
      </c>
      <c r="E858" t="s">
        <v>113</v>
      </c>
      <c r="F858" t="str">
        <f t="shared" si="41"/>
        <v>Queensland</v>
      </c>
      <c r="G858" t="s">
        <v>35</v>
      </c>
      <c r="H858">
        <v>4215</v>
      </c>
      <c r="I858" t="s">
        <v>11</v>
      </c>
      <c r="J858" t="s">
        <v>104</v>
      </c>
      <c r="K858" t="s">
        <v>153</v>
      </c>
      <c r="L858" t="s">
        <v>16</v>
      </c>
      <c r="M858" s="5">
        <v>25.98</v>
      </c>
      <c r="N858">
        <v>1</v>
      </c>
    </row>
    <row r="859" spans="1:14" x14ac:dyDescent="0.15">
      <c r="A859" s="2">
        <v>45486</v>
      </c>
      <c r="B859" s="3">
        <f t="shared" si="39"/>
        <v>2025</v>
      </c>
      <c r="C859" t="str">
        <f t="shared" si="40"/>
        <v>2024-2025</v>
      </c>
      <c r="D859" t="s">
        <v>147</v>
      </c>
      <c r="E859" t="s">
        <v>98</v>
      </c>
      <c r="F859" t="str">
        <f t="shared" si="41"/>
        <v>Victoria</v>
      </c>
      <c r="G859" t="s">
        <v>45</v>
      </c>
      <c r="H859">
        <v>3429</v>
      </c>
      <c r="I859" t="s">
        <v>11</v>
      </c>
      <c r="J859" t="s">
        <v>60</v>
      </c>
      <c r="K859" t="s">
        <v>150</v>
      </c>
      <c r="L859" t="s">
        <v>18</v>
      </c>
      <c r="M859" s="5">
        <v>25.98</v>
      </c>
      <c r="N859">
        <v>1</v>
      </c>
    </row>
    <row r="860" spans="1:14" x14ac:dyDescent="0.15">
      <c r="A860" s="2">
        <v>45069</v>
      </c>
      <c r="B860" s="3">
        <f t="shared" si="39"/>
        <v>2023</v>
      </c>
      <c r="C860" t="str">
        <f t="shared" si="40"/>
        <v>2022-2023</v>
      </c>
      <c r="D860" t="s">
        <v>147</v>
      </c>
      <c r="E860" t="s">
        <v>61</v>
      </c>
      <c r="F860" t="str">
        <f t="shared" si="41"/>
        <v>New South Wales</v>
      </c>
      <c r="G860" t="s">
        <v>10</v>
      </c>
      <c r="H860">
        <v>2539</v>
      </c>
      <c r="I860" t="s">
        <v>11</v>
      </c>
      <c r="J860" t="s">
        <v>58</v>
      </c>
      <c r="K860" t="s">
        <v>154</v>
      </c>
      <c r="L860" t="s">
        <v>14</v>
      </c>
      <c r="M860" s="5">
        <v>25.98</v>
      </c>
      <c r="N860">
        <v>1</v>
      </c>
    </row>
    <row r="861" spans="1:14" x14ac:dyDescent="0.15">
      <c r="A861" s="2">
        <v>45413</v>
      </c>
      <c r="B861" s="3">
        <f t="shared" si="39"/>
        <v>2024</v>
      </c>
      <c r="C861" t="str">
        <f t="shared" si="40"/>
        <v>2023-2024</v>
      </c>
      <c r="D861" t="s">
        <v>147</v>
      </c>
      <c r="E861" t="s">
        <v>84</v>
      </c>
      <c r="F861" t="str">
        <f t="shared" si="41"/>
        <v>Queensland</v>
      </c>
      <c r="G861" t="s">
        <v>35</v>
      </c>
      <c r="H861">
        <v>4740</v>
      </c>
      <c r="I861" t="s">
        <v>11</v>
      </c>
      <c r="J861" t="s">
        <v>51</v>
      </c>
      <c r="K861" t="s">
        <v>151</v>
      </c>
      <c r="L861" t="s">
        <v>21</v>
      </c>
      <c r="M861" s="5">
        <v>26</v>
      </c>
      <c r="N861">
        <v>1</v>
      </c>
    </row>
    <row r="862" spans="1:14" x14ac:dyDescent="0.15">
      <c r="A862" s="2">
        <v>45509</v>
      </c>
      <c r="B862" s="3">
        <f t="shared" si="39"/>
        <v>2025</v>
      </c>
      <c r="C862" t="str">
        <f t="shared" si="40"/>
        <v>2024-2025</v>
      </c>
      <c r="D862" t="s">
        <v>147</v>
      </c>
      <c r="E862" t="s">
        <v>127</v>
      </c>
      <c r="F862" t="str">
        <f t="shared" si="41"/>
        <v>New South Wales</v>
      </c>
      <c r="G862" t="s">
        <v>10</v>
      </c>
      <c r="H862">
        <v>2131</v>
      </c>
      <c r="I862" t="s">
        <v>11</v>
      </c>
      <c r="J862" t="s">
        <v>27</v>
      </c>
      <c r="K862" t="s">
        <v>154</v>
      </c>
      <c r="L862" t="s">
        <v>14</v>
      </c>
      <c r="M862" s="5">
        <v>26</v>
      </c>
      <c r="N862">
        <v>1</v>
      </c>
    </row>
    <row r="863" spans="1:14" x14ac:dyDescent="0.15">
      <c r="A863" s="2">
        <v>45512</v>
      </c>
      <c r="B863" s="3">
        <f t="shared" si="39"/>
        <v>2025</v>
      </c>
      <c r="C863" t="str">
        <f t="shared" si="40"/>
        <v>2024-2025</v>
      </c>
      <c r="D863" t="s">
        <v>148</v>
      </c>
      <c r="E863" t="s">
        <v>79</v>
      </c>
      <c r="F863" t="str">
        <f t="shared" si="41"/>
        <v>Australian Capital Territory</v>
      </c>
      <c r="G863" t="s">
        <v>80</v>
      </c>
      <c r="H863">
        <v>2617</v>
      </c>
      <c r="I863" t="s">
        <v>11</v>
      </c>
      <c r="J863" t="s">
        <v>58</v>
      </c>
      <c r="K863" t="s">
        <v>154</v>
      </c>
      <c r="L863" t="s">
        <v>14</v>
      </c>
      <c r="M863" s="5">
        <v>26.28</v>
      </c>
      <c r="N863">
        <v>1</v>
      </c>
    </row>
    <row r="864" spans="1:14" x14ac:dyDescent="0.15">
      <c r="A864" s="2">
        <v>45274</v>
      </c>
      <c r="B864" s="3">
        <f t="shared" si="39"/>
        <v>2024</v>
      </c>
      <c r="C864" t="str">
        <f t="shared" si="40"/>
        <v>2023-2024</v>
      </c>
      <c r="D864" t="s">
        <v>148</v>
      </c>
      <c r="E864" t="s">
        <v>103</v>
      </c>
      <c r="F864" t="str">
        <f t="shared" si="41"/>
        <v>Queensland</v>
      </c>
      <c r="G864" t="s">
        <v>35</v>
      </c>
      <c r="H864">
        <v>4509</v>
      </c>
      <c r="I864" t="s">
        <v>11</v>
      </c>
      <c r="J864" t="s">
        <v>104</v>
      </c>
      <c r="K864" t="s">
        <v>157</v>
      </c>
      <c r="L864" t="s">
        <v>22</v>
      </c>
      <c r="M864" s="5">
        <v>26.41</v>
      </c>
      <c r="N864">
        <v>1</v>
      </c>
    </row>
    <row r="865" spans="1:14" x14ac:dyDescent="0.15">
      <c r="A865" s="2">
        <v>45266</v>
      </c>
      <c r="B865" s="3">
        <f t="shared" si="39"/>
        <v>2024</v>
      </c>
      <c r="C865" t="str">
        <f t="shared" si="40"/>
        <v>2023-2024</v>
      </c>
      <c r="D865" t="s">
        <v>147</v>
      </c>
      <c r="E865" t="s">
        <v>124</v>
      </c>
      <c r="F865" t="str">
        <f t="shared" si="41"/>
        <v>New South Wales</v>
      </c>
      <c r="G865" t="s">
        <v>10</v>
      </c>
      <c r="H865">
        <v>2015</v>
      </c>
      <c r="I865" t="s">
        <v>11</v>
      </c>
      <c r="J865" t="s">
        <v>12</v>
      </c>
      <c r="K865" t="s">
        <v>154</v>
      </c>
      <c r="L865" t="s">
        <v>14</v>
      </c>
      <c r="M865" s="5">
        <v>26.810000000000002</v>
      </c>
      <c r="N865">
        <v>1</v>
      </c>
    </row>
    <row r="866" spans="1:14" x14ac:dyDescent="0.15">
      <c r="A866" s="2">
        <v>45456</v>
      </c>
      <c r="B866" s="3">
        <f t="shared" si="39"/>
        <v>2024</v>
      </c>
      <c r="C866" t="str">
        <f t="shared" si="40"/>
        <v>2023-2024</v>
      </c>
      <c r="D866" t="s">
        <v>147</v>
      </c>
      <c r="E866" t="s">
        <v>31</v>
      </c>
      <c r="F866" t="str">
        <f t="shared" si="41"/>
        <v>South Australia</v>
      </c>
      <c r="G866" t="s">
        <v>32</v>
      </c>
      <c r="H866">
        <v>5168</v>
      </c>
      <c r="I866" t="s">
        <v>11</v>
      </c>
      <c r="J866" t="s">
        <v>33</v>
      </c>
      <c r="K866" t="s">
        <v>152</v>
      </c>
      <c r="L866" t="s">
        <v>13</v>
      </c>
      <c r="M866" s="5">
        <v>26.9</v>
      </c>
      <c r="N866">
        <v>1</v>
      </c>
    </row>
    <row r="867" spans="1:14" x14ac:dyDescent="0.15">
      <c r="A867" s="2">
        <v>45603</v>
      </c>
      <c r="B867" s="3">
        <f t="shared" si="39"/>
        <v>2025</v>
      </c>
      <c r="C867" t="str">
        <f t="shared" si="40"/>
        <v>2024-2025</v>
      </c>
      <c r="D867" t="s">
        <v>148</v>
      </c>
      <c r="E867" t="s">
        <v>31</v>
      </c>
      <c r="F867" t="str">
        <f t="shared" si="41"/>
        <v>South Australia</v>
      </c>
      <c r="G867" t="s">
        <v>32</v>
      </c>
      <c r="H867">
        <v>5168</v>
      </c>
      <c r="I867" t="s">
        <v>11</v>
      </c>
      <c r="J867" t="s">
        <v>33</v>
      </c>
      <c r="K867" t="s">
        <v>19</v>
      </c>
      <c r="L867" t="s">
        <v>23</v>
      </c>
      <c r="M867" s="5">
        <v>26.91</v>
      </c>
      <c r="N867">
        <v>1</v>
      </c>
    </row>
    <row r="868" spans="1:14" x14ac:dyDescent="0.15">
      <c r="A868" s="2">
        <v>45016</v>
      </c>
      <c r="B868" s="3">
        <f t="shared" si="39"/>
        <v>2023</v>
      </c>
      <c r="C868" t="str">
        <f t="shared" si="40"/>
        <v>2022-2023</v>
      </c>
      <c r="D868" t="s">
        <v>147</v>
      </c>
      <c r="E868" t="s">
        <v>64</v>
      </c>
      <c r="F868" t="str">
        <f t="shared" si="41"/>
        <v>Victoria</v>
      </c>
      <c r="G868" t="s">
        <v>45</v>
      </c>
      <c r="H868">
        <v>3199</v>
      </c>
      <c r="I868" t="s">
        <v>11</v>
      </c>
      <c r="J868" t="s">
        <v>63</v>
      </c>
      <c r="K868" t="s">
        <v>150</v>
      </c>
      <c r="L868" t="s">
        <v>18</v>
      </c>
      <c r="M868" s="5">
        <v>26.95</v>
      </c>
      <c r="N868">
        <v>1</v>
      </c>
    </row>
    <row r="869" spans="1:14" x14ac:dyDescent="0.15">
      <c r="A869" s="2">
        <v>45582</v>
      </c>
      <c r="B869" s="3">
        <f t="shared" si="39"/>
        <v>2025</v>
      </c>
      <c r="C869" t="str">
        <f t="shared" si="40"/>
        <v>2024-2025</v>
      </c>
      <c r="D869" t="s">
        <v>148</v>
      </c>
      <c r="E869" t="s">
        <v>83</v>
      </c>
      <c r="F869" t="str">
        <f t="shared" si="41"/>
        <v>New South Wales</v>
      </c>
      <c r="G869" t="s">
        <v>10</v>
      </c>
      <c r="H869">
        <v>2750</v>
      </c>
      <c r="I869" t="s">
        <v>11</v>
      </c>
      <c r="J869" t="s">
        <v>25</v>
      </c>
      <c r="K869" t="s">
        <v>149</v>
      </c>
      <c r="L869" t="s">
        <v>15</v>
      </c>
      <c r="M869" s="5">
        <v>26.950000000000003</v>
      </c>
      <c r="N869">
        <v>1</v>
      </c>
    </row>
    <row r="870" spans="1:14" x14ac:dyDescent="0.15">
      <c r="A870" s="2">
        <v>45368</v>
      </c>
      <c r="B870" s="3">
        <f t="shared" si="39"/>
        <v>2024</v>
      </c>
      <c r="C870" t="str">
        <f t="shared" si="40"/>
        <v>2023-2024</v>
      </c>
      <c r="D870" t="s">
        <v>148</v>
      </c>
      <c r="E870" t="s">
        <v>97</v>
      </c>
      <c r="F870" t="str">
        <f t="shared" si="41"/>
        <v>Tasmania</v>
      </c>
      <c r="G870" t="s">
        <v>70</v>
      </c>
      <c r="H870">
        <v>7250</v>
      </c>
      <c r="I870" t="s">
        <v>11</v>
      </c>
      <c r="J870" t="s">
        <v>71</v>
      </c>
      <c r="K870" t="s">
        <v>150</v>
      </c>
      <c r="L870" t="s">
        <v>18</v>
      </c>
      <c r="M870" s="5">
        <v>26.97</v>
      </c>
      <c r="N870">
        <v>1</v>
      </c>
    </row>
    <row r="871" spans="1:14" x14ac:dyDescent="0.15">
      <c r="A871" s="2">
        <v>45010</v>
      </c>
      <c r="B871" s="3">
        <f t="shared" si="39"/>
        <v>2023</v>
      </c>
      <c r="C871" t="str">
        <f t="shared" si="40"/>
        <v>2022-2023</v>
      </c>
      <c r="D871" t="s">
        <v>147</v>
      </c>
      <c r="E871" t="s">
        <v>111</v>
      </c>
      <c r="F871" t="str">
        <f t="shared" si="41"/>
        <v>New South Wales</v>
      </c>
      <c r="G871" t="s">
        <v>10</v>
      </c>
      <c r="H871">
        <v>2120</v>
      </c>
      <c r="I871" t="s">
        <v>11</v>
      </c>
      <c r="J871" t="s">
        <v>27</v>
      </c>
      <c r="K871" t="s">
        <v>152</v>
      </c>
      <c r="L871" t="s">
        <v>13</v>
      </c>
      <c r="M871" s="5">
        <v>26.979999999999997</v>
      </c>
      <c r="N871">
        <v>1</v>
      </c>
    </row>
    <row r="872" spans="1:14" x14ac:dyDescent="0.15">
      <c r="A872" s="2">
        <v>45491</v>
      </c>
      <c r="B872" s="3">
        <f t="shared" si="39"/>
        <v>2025</v>
      </c>
      <c r="C872" t="str">
        <f t="shared" si="40"/>
        <v>2024-2025</v>
      </c>
      <c r="D872" t="s">
        <v>147</v>
      </c>
      <c r="E872" t="s">
        <v>85</v>
      </c>
      <c r="F872" t="str">
        <f t="shared" si="41"/>
        <v>Queensland</v>
      </c>
      <c r="G872" t="s">
        <v>35</v>
      </c>
      <c r="H872">
        <v>4883</v>
      </c>
      <c r="I872" t="s">
        <v>11</v>
      </c>
      <c r="J872" t="s">
        <v>36</v>
      </c>
      <c r="K872" t="s">
        <v>19</v>
      </c>
      <c r="L872" t="s">
        <v>23</v>
      </c>
      <c r="M872" s="5">
        <v>26.98</v>
      </c>
      <c r="N872">
        <v>1</v>
      </c>
    </row>
    <row r="873" spans="1:14" x14ac:dyDescent="0.15">
      <c r="A873" s="2">
        <v>45227</v>
      </c>
      <c r="B873" s="3">
        <f t="shared" si="39"/>
        <v>2024</v>
      </c>
      <c r="C873" t="str">
        <f t="shared" si="40"/>
        <v>2023-2024</v>
      </c>
      <c r="D873" t="s">
        <v>147</v>
      </c>
      <c r="E873" t="s">
        <v>85</v>
      </c>
      <c r="F873" t="str">
        <f t="shared" si="41"/>
        <v>Queensland</v>
      </c>
      <c r="G873" t="s">
        <v>35</v>
      </c>
      <c r="H873">
        <v>4883</v>
      </c>
      <c r="I873" t="s">
        <v>11</v>
      </c>
      <c r="J873" t="s">
        <v>36</v>
      </c>
      <c r="K873" t="s">
        <v>154</v>
      </c>
      <c r="L873" t="s">
        <v>14</v>
      </c>
      <c r="M873" s="5">
        <v>26.98</v>
      </c>
      <c r="N873">
        <v>1</v>
      </c>
    </row>
    <row r="874" spans="1:14" x14ac:dyDescent="0.15">
      <c r="A874" s="2">
        <v>45320</v>
      </c>
      <c r="B874" s="3">
        <f t="shared" si="39"/>
        <v>2024</v>
      </c>
      <c r="C874" t="str">
        <f t="shared" si="40"/>
        <v>2023-2024</v>
      </c>
      <c r="D874" t="s">
        <v>147</v>
      </c>
      <c r="E874" t="s">
        <v>101</v>
      </c>
      <c r="F874" t="str">
        <f t="shared" si="41"/>
        <v>Victoria</v>
      </c>
      <c r="G874" t="s">
        <v>45</v>
      </c>
      <c r="H874">
        <v>3131</v>
      </c>
      <c r="I874" t="s">
        <v>11</v>
      </c>
      <c r="J874" t="s">
        <v>63</v>
      </c>
      <c r="K874" t="s">
        <v>154</v>
      </c>
      <c r="L874" t="s">
        <v>14</v>
      </c>
      <c r="M874" s="5">
        <v>26.98</v>
      </c>
      <c r="N874">
        <v>1</v>
      </c>
    </row>
    <row r="875" spans="1:14" x14ac:dyDescent="0.15">
      <c r="A875" s="2">
        <v>45138</v>
      </c>
      <c r="B875" s="3">
        <f t="shared" si="39"/>
        <v>2024</v>
      </c>
      <c r="C875" t="str">
        <f t="shared" si="40"/>
        <v>2023-2024</v>
      </c>
      <c r="D875" t="s">
        <v>147</v>
      </c>
      <c r="E875" t="s">
        <v>140</v>
      </c>
      <c r="F875" t="str">
        <f t="shared" si="41"/>
        <v>Tasmania</v>
      </c>
      <c r="G875" t="s">
        <v>70</v>
      </c>
      <c r="H875">
        <v>7320</v>
      </c>
      <c r="I875" t="s">
        <v>11</v>
      </c>
      <c r="J875" t="s">
        <v>71</v>
      </c>
      <c r="K875" t="s">
        <v>19</v>
      </c>
      <c r="L875" t="s">
        <v>23</v>
      </c>
      <c r="M875" s="5">
        <v>26.990000000000002</v>
      </c>
      <c r="N875">
        <v>1</v>
      </c>
    </row>
    <row r="876" spans="1:14" x14ac:dyDescent="0.15">
      <c r="A876" s="2">
        <v>44945</v>
      </c>
      <c r="B876" s="3">
        <f t="shared" si="39"/>
        <v>2023</v>
      </c>
      <c r="C876" t="str">
        <f t="shared" si="40"/>
        <v>2022-2023</v>
      </c>
      <c r="D876" t="s">
        <v>147</v>
      </c>
      <c r="E876" t="s">
        <v>44</v>
      </c>
      <c r="F876" t="str">
        <f t="shared" si="41"/>
        <v>Victoria</v>
      </c>
      <c r="G876" t="s">
        <v>45</v>
      </c>
      <c r="H876">
        <v>3066</v>
      </c>
      <c r="I876" t="s">
        <v>11</v>
      </c>
      <c r="J876" t="s">
        <v>46</v>
      </c>
      <c r="K876" t="s">
        <v>19</v>
      </c>
      <c r="L876" t="s">
        <v>23</v>
      </c>
      <c r="M876" s="5">
        <v>27</v>
      </c>
      <c r="N876">
        <v>1</v>
      </c>
    </row>
    <row r="877" spans="1:14" x14ac:dyDescent="0.15">
      <c r="A877" s="2">
        <v>45416</v>
      </c>
      <c r="B877" s="3">
        <f t="shared" si="39"/>
        <v>2024</v>
      </c>
      <c r="C877" t="str">
        <f t="shared" si="40"/>
        <v>2023-2024</v>
      </c>
      <c r="D877" t="s">
        <v>147</v>
      </c>
      <c r="E877" t="s">
        <v>142</v>
      </c>
      <c r="F877" t="str">
        <f t="shared" si="41"/>
        <v>Australian Capital Territory</v>
      </c>
      <c r="G877" t="s">
        <v>80</v>
      </c>
      <c r="H877">
        <v>2609</v>
      </c>
      <c r="I877" t="s">
        <v>11</v>
      </c>
      <c r="J877" t="s">
        <v>58</v>
      </c>
      <c r="K877" t="s">
        <v>155</v>
      </c>
      <c r="L877" t="s">
        <v>20</v>
      </c>
      <c r="M877" s="5">
        <v>27.18</v>
      </c>
      <c r="N877">
        <v>1</v>
      </c>
    </row>
    <row r="878" spans="1:14" x14ac:dyDescent="0.15">
      <c r="A878" s="2">
        <v>44968</v>
      </c>
      <c r="B878" s="3">
        <f t="shared" si="39"/>
        <v>2023</v>
      </c>
      <c r="C878" t="str">
        <f t="shared" si="40"/>
        <v>2022-2023</v>
      </c>
      <c r="D878" t="s">
        <v>147</v>
      </c>
      <c r="E878" t="s">
        <v>138</v>
      </c>
      <c r="F878" t="str">
        <f t="shared" si="41"/>
        <v>Queensland</v>
      </c>
      <c r="G878" t="s">
        <v>35</v>
      </c>
      <c r="H878">
        <v>4558</v>
      </c>
      <c r="I878" t="s">
        <v>11</v>
      </c>
      <c r="J878" t="s">
        <v>120</v>
      </c>
      <c r="K878" t="s">
        <v>149</v>
      </c>
      <c r="L878" t="s">
        <v>15</v>
      </c>
      <c r="M878" s="5">
        <v>27.27</v>
      </c>
      <c r="N878">
        <v>1</v>
      </c>
    </row>
    <row r="879" spans="1:14" x14ac:dyDescent="0.15">
      <c r="A879" s="2">
        <v>45438</v>
      </c>
      <c r="B879" s="3">
        <f t="shared" si="39"/>
        <v>2024</v>
      </c>
      <c r="C879" t="str">
        <f t="shared" si="40"/>
        <v>2023-2024</v>
      </c>
      <c r="D879" t="s">
        <v>147</v>
      </c>
      <c r="E879" t="s">
        <v>79</v>
      </c>
      <c r="F879" t="str">
        <f t="shared" si="41"/>
        <v>Australian Capital Territory</v>
      </c>
      <c r="G879" t="s">
        <v>80</v>
      </c>
      <c r="H879">
        <v>2617</v>
      </c>
      <c r="I879" t="s">
        <v>11</v>
      </c>
      <c r="J879" t="s">
        <v>58</v>
      </c>
      <c r="K879" t="s">
        <v>150</v>
      </c>
      <c r="L879" t="s">
        <v>18</v>
      </c>
      <c r="M879" s="5">
        <v>27.36</v>
      </c>
      <c r="N879">
        <v>1</v>
      </c>
    </row>
    <row r="880" spans="1:14" x14ac:dyDescent="0.15">
      <c r="A880" s="2">
        <v>45529</v>
      </c>
      <c r="B880" s="3">
        <f t="shared" si="39"/>
        <v>2025</v>
      </c>
      <c r="C880" t="str">
        <f t="shared" si="40"/>
        <v>2024-2025</v>
      </c>
      <c r="D880" t="s">
        <v>147</v>
      </c>
      <c r="E880" t="s">
        <v>81</v>
      </c>
      <c r="F880" t="str">
        <f t="shared" si="41"/>
        <v>New South Wales</v>
      </c>
      <c r="G880" t="s">
        <v>10</v>
      </c>
      <c r="H880">
        <v>2485</v>
      </c>
      <c r="I880" t="s">
        <v>11</v>
      </c>
      <c r="J880" t="s">
        <v>68</v>
      </c>
      <c r="K880" t="s">
        <v>19</v>
      </c>
      <c r="L880" t="s">
        <v>23</v>
      </c>
      <c r="M880" s="5">
        <v>27.38</v>
      </c>
      <c r="N880">
        <v>1</v>
      </c>
    </row>
    <row r="881" spans="1:14" x14ac:dyDescent="0.15">
      <c r="A881" s="2">
        <v>45534</v>
      </c>
      <c r="B881" s="3">
        <f t="shared" si="39"/>
        <v>2025</v>
      </c>
      <c r="C881" t="str">
        <f t="shared" si="40"/>
        <v>2024-2025</v>
      </c>
      <c r="D881" t="s">
        <v>148</v>
      </c>
      <c r="E881" t="s">
        <v>79</v>
      </c>
      <c r="F881" t="str">
        <f t="shared" si="41"/>
        <v>Australian Capital Territory</v>
      </c>
      <c r="G881" t="s">
        <v>80</v>
      </c>
      <c r="H881">
        <v>2617</v>
      </c>
      <c r="I881" t="s">
        <v>11</v>
      </c>
      <c r="J881" t="s">
        <v>58</v>
      </c>
      <c r="K881" t="s">
        <v>153</v>
      </c>
      <c r="L881" t="s">
        <v>16</v>
      </c>
      <c r="M881" s="5">
        <v>27.48</v>
      </c>
      <c r="N881">
        <v>1</v>
      </c>
    </row>
    <row r="882" spans="1:14" x14ac:dyDescent="0.15">
      <c r="A882" s="2">
        <v>44956</v>
      </c>
      <c r="B882" s="3">
        <f t="shared" si="39"/>
        <v>2023</v>
      </c>
      <c r="C882" t="str">
        <f t="shared" si="40"/>
        <v>2022-2023</v>
      </c>
      <c r="D882" t="s">
        <v>147</v>
      </c>
      <c r="E882" t="s">
        <v>110</v>
      </c>
      <c r="F882" t="str">
        <f t="shared" si="41"/>
        <v>Queensland</v>
      </c>
      <c r="G882" t="s">
        <v>35</v>
      </c>
      <c r="H882">
        <v>4680</v>
      </c>
      <c r="I882" t="s">
        <v>11</v>
      </c>
      <c r="J882" t="s">
        <v>51</v>
      </c>
      <c r="K882" t="s">
        <v>154</v>
      </c>
      <c r="L882" t="s">
        <v>14</v>
      </c>
      <c r="M882" s="5">
        <v>27.5</v>
      </c>
      <c r="N882">
        <v>1</v>
      </c>
    </row>
    <row r="883" spans="1:14" x14ac:dyDescent="0.15">
      <c r="A883" s="2">
        <v>45437</v>
      </c>
      <c r="B883" s="3">
        <f t="shared" si="39"/>
        <v>2024</v>
      </c>
      <c r="C883" t="str">
        <f t="shared" si="40"/>
        <v>2023-2024</v>
      </c>
      <c r="D883" t="s">
        <v>148</v>
      </c>
      <c r="E883" t="s">
        <v>31</v>
      </c>
      <c r="F883" t="str">
        <f t="shared" si="41"/>
        <v>South Australia</v>
      </c>
      <c r="G883" t="s">
        <v>32</v>
      </c>
      <c r="H883">
        <v>5168</v>
      </c>
      <c r="I883" t="s">
        <v>11</v>
      </c>
      <c r="J883" t="s">
        <v>33</v>
      </c>
      <c r="K883" t="s">
        <v>19</v>
      </c>
      <c r="L883" t="s">
        <v>23</v>
      </c>
      <c r="M883" s="5">
        <v>27.53</v>
      </c>
      <c r="N883">
        <v>1</v>
      </c>
    </row>
    <row r="884" spans="1:14" x14ac:dyDescent="0.15">
      <c r="A884" s="2">
        <v>45250</v>
      </c>
      <c r="B884" s="3">
        <f t="shared" si="39"/>
        <v>2024</v>
      </c>
      <c r="C884" t="str">
        <f t="shared" si="40"/>
        <v>2023-2024</v>
      </c>
      <c r="D884" t="s">
        <v>147</v>
      </c>
      <c r="E884" t="s">
        <v>112</v>
      </c>
      <c r="F884" t="str">
        <f t="shared" si="41"/>
        <v>Victoria</v>
      </c>
      <c r="G884" t="s">
        <v>45</v>
      </c>
      <c r="H884">
        <v>3076</v>
      </c>
      <c r="I884" t="s">
        <v>11</v>
      </c>
      <c r="J884" t="s">
        <v>46</v>
      </c>
      <c r="K884" t="s">
        <v>157</v>
      </c>
      <c r="L884" t="s">
        <v>22</v>
      </c>
      <c r="M884" s="5">
        <v>27.62</v>
      </c>
      <c r="N884">
        <v>1</v>
      </c>
    </row>
    <row r="885" spans="1:14" x14ac:dyDescent="0.15">
      <c r="A885" s="2">
        <v>45203</v>
      </c>
      <c r="B885" s="3">
        <f t="shared" si="39"/>
        <v>2024</v>
      </c>
      <c r="C885" t="str">
        <f t="shared" si="40"/>
        <v>2023-2024</v>
      </c>
      <c r="D885" t="s">
        <v>147</v>
      </c>
      <c r="E885" t="s">
        <v>65</v>
      </c>
      <c r="F885" t="str">
        <f t="shared" si="41"/>
        <v>New South Wales</v>
      </c>
      <c r="G885" t="s">
        <v>10</v>
      </c>
      <c r="H885">
        <v>2541</v>
      </c>
      <c r="I885" t="s">
        <v>11</v>
      </c>
      <c r="J885" t="s">
        <v>58</v>
      </c>
      <c r="K885" t="s">
        <v>149</v>
      </c>
      <c r="L885" t="s">
        <v>15</v>
      </c>
      <c r="M885" s="5">
        <v>27.72</v>
      </c>
      <c r="N885">
        <v>1</v>
      </c>
    </row>
    <row r="886" spans="1:14" x14ac:dyDescent="0.15">
      <c r="A886" s="2">
        <v>45471</v>
      </c>
      <c r="B886" s="3">
        <f t="shared" si="39"/>
        <v>2024</v>
      </c>
      <c r="C886" t="str">
        <f t="shared" si="40"/>
        <v>2023-2024</v>
      </c>
      <c r="D886" t="s">
        <v>147</v>
      </c>
      <c r="E886" t="s">
        <v>97</v>
      </c>
      <c r="F886" t="str">
        <f t="shared" si="41"/>
        <v>Tasmania</v>
      </c>
      <c r="G886" t="s">
        <v>70</v>
      </c>
      <c r="H886">
        <v>7250</v>
      </c>
      <c r="I886" t="s">
        <v>11</v>
      </c>
      <c r="J886" t="s">
        <v>71</v>
      </c>
      <c r="K886" t="s">
        <v>154</v>
      </c>
      <c r="L886" t="s">
        <v>14</v>
      </c>
      <c r="M886" s="5">
        <v>27.86</v>
      </c>
      <c r="N886">
        <v>1</v>
      </c>
    </row>
    <row r="887" spans="1:14" x14ac:dyDescent="0.15">
      <c r="A887" s="2">
        <v>45467</v>
      </c>
      <c r="B887" s="3">
        <f t="shared" si="39"/>
        <v>2024</v>
      </c>
      <c r="C887" t="str">
        <f t="shared" si="40"/>
        <v>2023-2024</v>
      </c>
      <c r="D887" t="s">
        <v>147</v>
      </c>
      <c r="E887" t="s">
        <v>105</v>
      </c>
      <c r="F887" t="str">
        <f t="shared" si="41"/>
        <v>Victoria</v>
      </c>
      <c r="G887" t="s">
        <v>45</v>
      </c>
      <c r="H887">
        <v>3500</v>
      </c>
      <c r="I887" t="s">
        <v>11</v>
      </c>
      <c r="J887" t="s">
        <v>60</v>
      </c>
      <c r="K887" t="s">
        <v>150</v>
      </c>
      <c r="L887" t="s">
        <v>18</v>
      </c>
      <c r="M887" s="5">
        <v>27.93</v>
      </c>
      <c r="N887">
        <v>1</v>
      </c>
    </row>
    <row r="888" spans="1:14" x14ac:dyDescent="0.15">
      <c r="A888" s="2">
        <v>45648</v>
      </c>
      <c r="B888" s="3">
        <f t="shared" si="39"/>
        <v>2025</v>
      </c>
      <c r="C888" t="str">
        <f t="shared" si="40"/>
        <v>2024-2025</v>
      </c>
      <c r="D888" t="s">
        <v>148</v>
      </c>
      <c r="E888" t="s">
        <v>130</v>
      </c>
      <c r="F888" t="str">
        <f t="shared" si="41"/>
        <v>South Australia</v>
      </c>
      <c r="G888" t="s">
        <v>32</v>
      </c>
      <c r="H888">
        <v>5290</v>
      </c>
      <c r="I888" t="s">
        <v>11</v>
      </c>
      <c r="J888" t="s">
        <v>38</v>
      </c>
      <c r="K888" t="s">
        <v>155</v>
      </c>
      <c r="L888" t="s">
        <v>20</v>
      </c>
      <c r="M888" s="5">
        <v>27.94</v>
      </c>
      <c r="N888">
        <v>1</v>
      </c>
    </row>
    <row r="889" spans="1:14" x14ac:dyDescent="0.15">
      <c r="A889" s="2">
        <v>45064</v>
      </c>
      <c r="B889" s="3">
        <f t="shared" si="39"/>
        <v>2023</v>
      </c>
      <c r="C889" t="str">
        <f t="shared" si="40"/>
        <v>2022-2023</v>
      </c>
      <c r="D889" t="s">
        <v>147</v>
      </c>
      <c r="E889" t="s">
        <v>53</v>
      </c>
      <c r="F889" t="str">
        <f t="shared" si="41"/>
        <v>South Australia</v>
      </c>
      <c r="G889" t="s">
        <v>32</v>
      </c>
      <c r="H889">
        <v>5082</v>
      </c>
      <c r="I889" t="s">
        <v>11</v>
      </c>
      <c r="J889" t="s">
        <v>33</v>
      </c>
      <c r="K889" t="s">
        <v>155</v>
      </c>
      <c r="L889" t="s">
        <v>20</v>
      </c>
      <c r="M889" s="5">
        <v>27.94</v>
      </c>
      <c r="N889">
        <v>1</v>
      </c>
    </row>
    <row r="890" spans="1:14" x14ac:dyDescent="0.15">
      <c r="A890" s="2">
        <v>45464</v>
      </c>
      <c r="B890" s="3">
        <f t="shared" si="39"/>
        <v>2024</v>
      </c>
      <c r="C890" t="str">
        <f t="shared" si="40"/>
        <v>2023-2024</v>
      </c>
      <c r="D890" t="s">
        <v>147</v>
      </c>
      <c r="E890" t="s">
        <v>113</v>
      </c>
      <c r="F890" t="str">
        <f t="shared" si="41"/>
        <v>Queensland</v>
      </c>
      <c r="G890" t="s">
        <v>35</v>
      </c>
      <c r="H890">
        <v>4215</v>
      </c>
      <c r="I890" t="s">
        <v>11</v>
      </c>
      <c r="J890" t="s">
        <v>104</v>
      </c>
      <c r="K890" t="s">
        <v>156</v>
      </c>
      <c r="L890" t="s">
        <v>17</v>
      </c>
      <c r="M890" s="5">
        <v>27.94</v>
      </c>
      <c r="N890">
        <v>1</v>
      </c>
    </row>
    <row r="891" spans="1:14" x14ac:dyDescent="0.15">
      <c r="A891" s="2">
        <v>45578</v>
      </c>
      <c r="B891" s="3">
        <f t="shared" si="39"/>
        <v>2025</v>
      </c>
      <c r="C891" t="str">
        <f t="shared" si="40"/>
        <v>2024-2025</v>
      </c>
      <c r="D891" t="s">
        <v>147</v>
      </c>
      <c r="E891" t="s">
        <v>107</v>
      </c>
      <c r="F891" t="str">
        <f t="shared" si="41"/>
        <v>Queensland</v>
      </c>
      <c r="G891" t="s">
        <v>35</v>
      </c>
      <c r="H891">
        <v>4220</v>
      </c>
      <c r="I891" t="s">
        <v>11</v>
      </c>
      <c r="J891" t="s">
        <v>104</v>
      </c>
      <c r="K891" t="s">
        <v>156</v>
      </c>
      <c r="L891" t="s">
        <v>17</v>
      </c>
      <c r="M891" s="5">
        <v>27.96</v>
      </c>
      <c r="N891">
        <v>1</v>
      </c>
    </row>
    <row r="892" spans="1:14" x14ac:dyDescent="0.15">
      <c r="A892" s="2">
        <v>45044</v>
      </c>
      <c r="B892" s="3">
        <f t="shared" si="39"/>
        <v>2023</v>
      </c>
      <c r="C892" t="str">
        <f t="shared" si="40"/>
        <v>2022-2023</v>
      </c>
      <c r="D892" t="s">
        <v>147</v>
      </c>
      <c r="E892" t="s">
        <v>91</v>
      </c>
      <c r="F892" t="str">
        <f t="shared" si="41"/>
        <v>Victoria</v>
      </c>
      <c r="G892" t="s">
        <v>45</v>
      </c>
      <c r="H892">
        <v>3690</v>
      </c>
      <c r="I892" t="s">
        <v>11</v>
      </c>
      <c r="J892" t="s">
        <v>55</v>
      </c>
      <c r="K892" t="s">
        <v>150</v>
      </c>
      <c r="L892" t="s">
        <v>18</v>
      </c>
      <c r="M892" s="5">
        <v>27.96</v>
      </c>
      <c r="N892">
        <v>1</v>
      </c>
    </row>
    <row r="893" spans="1:14" x14ac:dyDescent="0.15">
      <c r="A893" s="2">
        <v>45206</v>
      </c>
      <c r="B893" s="3">
        <f t="shared" si="39"/>
        <v>2024</v>
      </c>
      <c r="C893" t="str">
        <f t="shared" si="40"/>
        <v>2023-2024</v>
      </c>
      <c r="D893" t="s">
        <v>148</v>
      </c>
      <c r="E893" t="s">
        <v>117</v>
      </c>
      <c r="F893" t="str">
        <f t="shared" si="41"/>
        <v>Queensland</v>
      </c>
      <c r="G893" t="s">
        <v>35</v>
      </c>
      <c r="H893">
        <v>4119</v>
      </c>
      <c r="I893" t="s">
        <v>11</v>
      </c>
      <c r="J893" t="s">
        <v>43</v>
      </c>
      <c r="K893" t="s">
        <v>153</v>
      </c>
      <c r="L893" t="s">
        <v>16</v>
      </c>
      <c r="M893" s="5">
        <v>27.97</v>
      </c>
      <c r="N893">
        <v>1</v>
      </c>
    </row>
    <row r="894" spans="1:14" x14ac:dyDescent="0.15">
      <c r="A894" s="2">
        <v>45271</v>
      </c>
      <c r="B894" s="3">
        <f t="shared" si="39"/>
        <v>2024</v>
      </c>
      <c r="C894" t="str">
        <f t="shared" si="40"/>
        <v>2023-2024</v>
      </c>
      <c r="D894" t="s">
        <v>148</v>
      </c>
      <c r="E894" t="s">
        <v>117</v>
      </c>
      <c r="F894" t="str">
        <f t="shared" si="41"/>
        <v>Queensland</v>
      </c>
      <c r="G894" t="s">
        <v>35</v>
      </c>
      <c r="H894">
        <v>4119</v>
      </c>
      <c r="I894" t="s">
        <v>11</v>
      </c>
      <c r="J894" t="s">
        <v>43</v>
      </c>
      <c r="K894" t="s">
        <v>150</v>
      </c>
      <c r="L894" t="s">
        <v>18</v>
      </c>
      <c r="M894" s="5">
        <v>27.97</v>
      </c>
      <c r="N894">
        <v>1</v>
      </c>
    </row>
    <row r="895" spans="1:14" x14ac:dyDescent="0.15">
      <c r="A895" s="2">
        <v>45238</v>
      </c>
      <c r="B895" s="3">
        <f t="shared" si="39"/>
        <v>2024</v>
      </c>
      <c r="C895" t="str">
        <f t="shared" si="40"/>
        <v>2023-2024</v>
      </c>
      <c r="D895" t="s">
        <v>147</v>
      </c>
      <c r="E895" t="s">
        <v>118</v>
      </c>
      <c r="F895" t="str">
        <f t="shared" si="41"/>
        <v>New South Wales</v>
      </c>
      <c r="G895" t="s">
        <v>10</v>
      </c>
      <c r="H895">
        <v>2158</v>
      </c>
      <c r="I895" t="s">
        <v>11</v>
      </c>
      <c r="J895" t="s">
        <v>27</v>
      </c>
      <c r="K895" t="s">
        <v>19</v>
      </c>
      <c r="L895" t="s">
        <v>23</v>
      </c>
      <c r="M895" s="5">
        <v>27.98</v>
      </c>
      <c r="N895">
        <v>1</v>
      </c>
    </row>
    <row r="896" spans="1:14" x14ac:dyDescent="0.15">
      <c r="A896" s="2">
        <v>45361</v>
      </c>
      <c r="B896" s="3">
        <f t="shared" si="39"/>
        <v>2024</v>
      </c>
      <c r="C896" t="str">
        <f t="shared" si="40"/>
        <v>2023-2024</v>
      </c>
      <c r="D896" t="s">
        <v>147</v>
      </c>
      <c r="E896" t="s">
        <v>110</v>
      </c>
      <c r="F896" t="str">
        <f t="shared" si="41"/>
        <v>Queensland</v>
      </c>
      <c r="G896" t="s">
        <v>35</v>
      </c>
      <c r="H896">
        <v>4680</v>
      </c>
      <c r="I896" t="s">
        <v>11</v>
      </c>
      <c r="J896" t="s">
        <v>51</v>
      </c>
      <c r="K896" t="s">
        <v>154</v>
      </c>
      <c r="L896" t="s">
        <v>14</v>
      </c>
      <c r="M896" s="5">
        <v>27.98</v>
      </c>
      <c r="N896">
        <v>1</v>
      </c>
    </row>
    <row r="897" spans="1:14" x14ac:dyDescent="0.15">
      <c r="A897" s="2">
        <v>45240</v>
      </c>
      <c r="B897" s="3">
        <f t="shared" si="39"/>
        <v>2024</v>
      </c>
      <c r="C897" t="str">
        <f t="shared" si="40"/>
        <v>2023-2024</v>
      </c>
      <c r="D897" t="s">
        <v>147</v>
      </c>
      <c r="E897" t="s">
        <v>125</v>
      </c>
      <c r="F897" t="str">
        <f t="shared" si="41"/>
        <v>Victoria</v>
      </c>
      <c r="G897" t="s">
        <v>45</v>
      </c>
      <c r="H897">
        <v>3400</v>
      </c>
      <c r="I897" t="s">
        <v>11</v>
      </c>
      <c r="J897" t="s">
        <v>60</v>
      </c>
      <c r="K897" t="s">
        <v>154</v>
      </c>
      <c r="L897" t="s">
        <v>14</v>
      </c>
      <c r="M897" s="5">
        <v>27.98</v>
      </c>
      <c r="N897">
        <v>1</v>
      </c>
    </row>
    <row r="898" spans="1:14" x14ac:dyDescent="0.15">
      <c r="A898" s="2">
        <v>45606</v>
      </c>
      <c r="B898" s="3">
        <f t="shared" ref="B898:B961" si="42">IF(MONTH(A898)&gt;=7,YEAR(A898)+1,YEAR(A898))</f>
        <v>2025</v>
      </c>
      <c r="C898" t="str">
        <f t="shared" ref="C898:C961" si="43">IF(MONTH(A898) &gt;= 7, YEAR(A898) &amp; "-" &amp; YEAR(A898) + 1, YEAR(A898) - 1 &amp; "-" &amp; YEAR(A898))</f>
        <v>2024-2025</v>
      </c>
      <c r="D898" t="s">
        <v>147</v>
      </c>
      <c r="E898" t="s">
        <v>54</v>
      </c>
      <c r="F898" t="str">
        <f t="shared" ref="F898:F961" si="44">IF(G898="WA","Western Australia",
IF(G898="NSW","New South Wales",
IF(G898="QLD","Queensland",
IF(G898="VIC","Victoria",
IF(G898="TAS","Tasmania",
IF(G898="SA","South Australia",
IF(G898="NT","Northern Territory",
IF(G898="ACT","Australian Capital Territory",G898))))))))</f>
        <v>Victoria</v>
      </c>
      <c r="G898" t="s">
        <v>45</v>
      </c>
      <c r="H898">
        <v>3977</v>
      </c>
      <c r="I898" t="s">
        <v>11</v>
      </c>
      <c r="J898" t="s">
        <v>55</v>
      </c>
      <c r="K898" t="s">
        <v>153</v>
      </c>
      <c r="L898" t="s">
        <v>16</v>
      </c>
      <c r="M898" s="5">
        <v>27.990000000000002</v>
      </c>
      <c r="N898">
        <v>1</v>
      </c>
    </row>
    <row r="899" spans="1:14" x14ac:dyDescent="0.15">
      <c r="A899" s="2">
        <v>45493</v>
      </c>
      <c r="B899" s="3">
        <f t="shared" si="42"/>
        <v>2025</v>
      </c>
      <c r="C899" t="str">
        <f t="shared" si="43"/>
        <v>2024-2025</v>
      </c>
      <c r="D899" t="s">
        <v>147</v>
      </c>
      <c r="E899" t="s">
        <v>67</v>
      </c>
      <c r="F899" t="str">
        <f t="shared" si="44"/>
        <v>New South Wales</v>
      </c>
      <c r="G899" t="s">
        <v>10</v>
      </c>
      <c r="H899">
        <v>2478</v>
      </c>
      <c r="I899" t="s">
        <v>11</v>
      </c>
      <c r="J899" t="s">
        <v>68</v>
      </c>
      <c r="K899" t="s">
        <v>19</v>
      </c>
      <c r="L899" t="s">
        <v>23</v>
      </c>
      <c r="M899" s="5">
        <v>28</v>
      </c>
      <c r="N899">
        <v>1</v>
      </c>
    </row>
    <row r="900" spans="1:14" x14ac:dyDescent="0.15">
      <c r="A900" s="2">
        <v>45016</v>
      </c>
      <c r="B900" s="3">
        <f t="shared" si="42"/>
        <v>2023</v>
      </c>
      <c r="C900" t="str">
        <f t="shared" si="43"/>
        <v>2022-2023</v>
      </c>
      <c r="D900" t="s">
        <v>148</v>
      </c>
      <c r="E900" t="s">
        <v>115</v>
      </c>
      <c r="F900" t="str">
        <f t="shared" si="44"/>
        <v>Western Australia</v>
      </c>
      <c r="G900" t="s">
        <v>48</v>
      </c>
      <c r="H900">
        <v>6280</v>
      </c>
      <c r="I900" t="s">
        <v>11</v>
      </c>
      <c r="J900" t="s">
        <v>94</v>
      </c>
      <c r="K900" t="s">
        <v>153</v>
      </c>
      <c r="L900" t="s">
        <v>16</v>
      </c>
      <c r="M900" s="5">
        <v>28.04</v>
      </c>
      <c r="N900">
        <v>1</v>
      </c>
    </row>
    <row r="901" spans="1:14" x14ac:dyDescent="0.15">
      <c r="A901" s="2">
        <v>45168</v>
      </c>
      <c r="B901" s="3">
        <f t="shared" si="42"/>
        <v>2024</v>
      </c>
      <c r="C901" t="str">
        <f t="shared" si="43"/>
        <v>2023-2024</v>
      </c>
      <c r="D901" t="s">
        <v>147</v>
      </c>
      <c r="E901" t="s">
        <v>40</v>
      </c>
      <c r="F901" t="str">
        <f t="shared" si="44"/>
        <v>New South Wales</v>
      </c>
      <c r="G901" t="s">
        <v>10</v>
      </c>
      <c r="H901">
        <v>2116</v>
      </c>
      <c r="I901" t="s">
        <v>11</v>
      </c>
      <c r="J901" t="s">
        <v>27</v>
      </c>
      <c r="K901" t="s">
        <v>155</v>
      </c>
      <c r="L901" t="s">
        <v>20</v>
      </c>
      <c r="M901" s="5">
        <v>28.13</v>
      </c>
      <c r="N901">
        <v>1</v>
      </c>
    </row>
    <row r="902" spans="1:14" x14ac:dyDescent="0.15">
      <c r="A902" s="2">
        <v>45297</v>
      </c>
      <c r="B902" s="3">
        <f t="shared" si="42"/>
        <v>2024</v>
      </c>
      <c r="C902" t="str">
        <f t="shared" si="43"/>
        <v>2023-2024</v>
      </c>
      <c r="D902" t="s">
        <v>147</v>
      </c>
      <c r="E902" t="s">
        <v>137</v>
      </c>
      <c r="F902" t="str">
        <f t="shared" si="44"/>
        <v>New South Wales</v>
      </c>
      <c r="G902" t="s">
        <v>10</v>
      </c>
      <c r="H902">
        <v>2031</v>
      </c>
      <c r="I902" t="s">
        <v>11</v>
      </c>
      <c r="J902" t="s">
        <v>12</v>
      </c>
      <c r="K902" t="s">
        <v>154</v>
      </c>
      <c r="L902" t="s">
        <v>14</v>
      </c>
      <c r="M902" s="5">
        <v>28.18</v>
      </c>
      <c r="N902">
        <v>1</v>
      </c>
    </row>
    <row r="903" spans="1:14" x14ac:dyDescent="0.15">
      <c r="A903" s="2">
        <v>44980</v>
      </c>
      <c r="B903" s="3">
        <f t="shared" si="42"/>
        <v>2023</v>
      </c>
      <c r="C903" t="str">
        <f t="shared" si="43"/>
        <v>2022-2023</v>
      </c>
      <c r="D903" t="s">
        <v>147</v>
      </c>
      <c r="E903" t="s">
        <v>119</v>
      </c>
      <c r="F903" t="str">
        <f t="shared" si="44"/>
        <v>Queensland</v>
      </c>
      <c r="G903" t="s">
        <v>35</v>
      </c>
      <c r="H903">
        <v>4570</v>
      </c>
      <c r="I903" t="s">
        <v>11</v>
      </c>
      <c r="J903" t="s">
        <v>120</v>
      </c>
      <c r="K903" t="s">
        <v>19</v>
      </c>
      <c r="L903" t="s">
        <v>23</v>
      </c>
      <c r="M903" s="5">
        <v>28.47</v>
      </c>
      <c r="N903">
        <v>1</v>
      </c>
    </row>
    <row r="904" spans="1:14" x14ac:dyDescent="0.15">
      <c r="A904" s="2">
        <v>45170</v>
      </c>
      <c r="B904" s="3">
        <f t="shared" si="42"/>
        <v>2024</v>
      </c>
      <c r="C904" t="str">
        <f t="shared" si="43"/>
        <v>2023-2024</v>
      </c>
      <c r="D904" t="s">
        <v>147</v>
      </c>
      <c r="E904" t="s">
        <v>89</v>
      </c>
      <c r="F904" t="str">
        <f t="shared" si="44"/>
        <v>Queensland</v>
      </c>
      <c r="G904" t="s">
        <v>35</v>
      </c>
      <c r="H904">
        <v>4655</v>
      </c>
      <c r="I904" t="s">
        <v>11</v>
      </c>
      <c r="J904" t="s">
        <v>51</v>
      </c>
      <c r="K904" t="s">
        <v>19</v>
      </c>
      <c r="L904" t="s">
        <v>23</v>
      </c>
      <c r="M904" s="5">
        <v>28.48</v>
      </c>
      <c r="N904">
        <v>1</v>
      </c>
    </row>
    <row r="905" spans="1:14" x14ac:dyDescent="0.15">
      <c r="A905" s="2">
        <v>45620</v>
      </c>
      <c r="B905" s="3">
        <f t="shared" si="42"/>
        <v>2025</v>
      </c>
      <c r="C905" t="str">
        <f t="shared" si="43"/>
        <v>2024-2025</v>
      </c>
      <c r="D905" t="s">
        <v>148</v>
      </c>
      <c r="E905" t="s">
        <v>97</v>
      </c>
      <c r="F905" t="str">
        <f t="shared" si="44"/>
        <v>Tasmania</v>
      </c>
      <c r="G905" t="s">
        <v>70</v>
      </c>
      <c r="H905">
        <v>7250</v>
      </c>
      <c r="I905" t="s">
        <v>11</v>
      </c>
      <c r="J905" t="s">
        <v>71</v>
      </c>
      <c r="K905" t="s">
        <v>155</v>
      </c>
      <c r="L905" t="s">
        <v>20</v>
      </c>
      <c r="M905" s="5">
        <v>28.53</v>
      </c>
      <c r="N905">
        <v>1</v>
      </c>
    </row>
    <row r="906" spans="1:14" x14ac:dyDescent="0.15">
      <c r="A906" s="2">
        <v>45596</v>
      </c>
      <c r="B906" s="3">
        <f t="shared" si="42"/>
        <v>2025</v>
      </c>
      <c r="C906" t="str">
        <f t="shared" si="43"/>
        <v>2024-2025</v>
      </c>
      <c r="D906" t="s">
        <v>148</v>
      </c>
      <c r="E906" t="s">
        <v>134</v>
      </c>
      <c r="F906" t="str">
        <f t="shared" si="44"/>
        <v>Queensland</v>
      </c>
      <c r="G906" t="s">
        <v>35</v>
      </c>
      <c r="H906">
        <v>4825</v>
      </c>
      <c r="I906" t="s">
        <v>11</v>
      </c>
      <c r="J906" t="s">
        <v>36</v>
      </c>
      <c r="K906" t="s">
        <v>19</v>
      </c>
      <c r="L906" t="s">
        <v>23</v>
      </c>
      <c r="M906" s="5">
        <v>28.92</v>
      </c>
      <c r="N906">
        <v>1</v>
      </c>
    </row>
    <row r="907" spans="1:14" x14ac:dyDescent="0.15">
      <c r="A907" s="2">
        <v>45176</v>
      </c>
      <c r="B907" s="3">
        <f t="shared" si="42"/>
        <v>2024</v>
      </c>
      <c r="C907" t="str">
        <f t="shared" si="43"/>
        <v>2023-2024</v>
      </c>
      <c r="D907" t="s">
        <v>147</v>
      </c>
      <c r="E907" t="s">
        <v>91</v>
      </c>
      <c r="F907" t="str">
        <f t="shared" si="44"/>
        <v>Victoria</v>
      </c>
      <c r="G907" t="s">
        <v>45</v>
      </c>
      <c r="H907">
        <v>3690</v>
      </c>
      <c r="I907" t="s">
        <v>11</v>
      </c>
      <c r="J907" t="s">
        <v>55</v>
      </c>
      <c r="K907" t="s">
        <v>156</v>
      </c>
      <c r="L907" t="s">
        <v>17</v>
      </c>
      <c r="M907" s="5">
        <v>28.92</v>
      </c>
      <c r="N907">
        <v>1</v>
      </c>
    </row>
    <row r="908" spans="1:14" x14ac:dyDescent="0.15">
      <c r="A908" s="2">
        <v>45160</v>
      </c>
      <c r="B908" s="3">
        <f t="shared" si="42"/>
        <v>2024</v>
      </c>
      <c r="C908" t="str">
        <f t="shared" si="43"/>
        <v>2023-2024</v>
      </c>
      <c r="D908" t="s">
        <v>148</v>
      </c>
      <c r="E908" t="s">
        <v>81</v>
      </c>
      <c r="F908" t="str">
        <f t="shared" si="44"/>
        <v>New South Wales</v>
      </c>
      <c r="G908" t="s">
        <v>10</v>
      </c>
      <c r="H908">
        <v>2485</v>
      </c>
      <c r="I908" t="s">
        <v>11</v>
      </c>
      <c r="J908" t="s">
        <v>68</v>
      </c>
      <c r="K908" t="s">
        <v>19</v>
      </c>
      <c r="L908" t="s">
        <v>23</v>
      </c>
      <c r="M908" s="5">
        <v>28.93</v>
      </c>
      <c r="N908">
        <v>1</v>
      </c>
    </row>
    <row r="909" spans="1:14" x14ac:dyDescent="0.15">
      <c r="A909" s="2">
        <v>45136</v>
      </c>
      <c r="B909" s="3">
        <f t="shared" si="42"/>
        <v>2024</v>
      </c>
      <c r="C909" t="str">
        <f t="shared" si="43"/>
        <v>2023-2024</v>
      </c>
      <c r="D909" t="s">
        <v>147</v>
      </c>
      <c r="E909" t="s">
        <v>106</v>
      </c>
      <c r="F909" t="str">
        <f t="shared" si="44"/>
        <v>Victoria</v>
      </c>
      <c r="G909" t="s">
        <v>45</v>
      </c>
      <c r="H909">
        <v>3915</v>
      </c>
      <c r="I909" t="s">
        <v>11</v>
      </c>
      <c r="J909" t="s">
        <v>55</v>
      </c>
      <c r="K909" t="s">
        <v>149</v>
      </c>
      <c r="L909" t="s">
        <v>15</v>
      </c>
      <c r="M909" s="5">
        <v>28.939999999999998</v>
      </c>
      <c r="N909">
        <v>1</v>
      </c>
    </row>
    <row r="910" spans="1:14" x14ac:dyDescent="0.15">
      <c r="A910" s="2">
        <v>44972</v>
      </c>
      <c r="B910" s="3">
        <f t="shared" si="42"/>
        <v>2023</v>
      </c>
      <c r="C910" t="str">
        <f t="shared" si="43"/>
        <v>2022-2023</v>
      </c>
      <c r="D910" t="s">
        <v>148</v>
      </c>
      <c r="E910" t="s">
        <v>93</v>
      </c>
      <c r="F910" t="str">
        <f t="shared" si="44"/>
        <v>Western Australia</v>
      </c>
      <c r="G910" t="s">
        <v>48</v>
      </c>
      <c r="H910">
        <v>6112</v>
      </c>
      <c r="I910" t="s">
        <v>11</v>
      </c>
      <c r="J910" t="s">
        <v>94</v>
      </c>
      <c r="K910" t="s">
        <v>156</v>
      </c>
      <c r="L910" t="s">
        <v>17</v>
      </c>
      <c r="M910" s="5">
        <v>28.95</v>
      </c>
      <c r="N910">
        <v>1</v>
      </c>
    </row>
    <row r="911" spans="1:14" x14ac:dyDescent="0.15">
      <c r="A911" s="2">
        <v>45074</v>
      </c>
      <c r="B911" s="3">
        <f t="shared" si="42"/>
        <v>2023</v>
      </c>
      <c r="C911" t="str">
        <f t="shared" si="43"/>
        <v>2022-2023</v>
      </c>
      <c r="D911" t="s">
        <v>147</v>
      </c>
      <c r="E911" t="s">
        <v>128</v>
      </c>
      <c r="F911" t="str">
        <f t="shared" si="44"/>
        <v>Western Australia</v>
      </c>
      <c r="G911" t="s">
        <v>48</v>
      </c>
      <c r="H911">
        <v>6027</v>
      </c>
      <c r="I911" t="s">
        <v>11</v>
      </c>
      <c r="J911" t="s">
        <v>49</v>
      </c>
      <c r="K911" t="s">
        <v>156</v>
      </c>
      <c r="L911" t="s">
        <v>17</v>
      </c>
      <c r="M911" s="5">
        <v>28.96</v>
      </c>
      <c r="N911">
        <v>1</v>
      </c>
    </row>
    <row r="912" spans="1:14" x14ac:dyDescent="0.15">
      <c r="A912" s="2">
        <v>44996</v>
      </c>
      <c r="B912" s="3">
        <f t="shared" si="42"/>
        <v>2023</v>
      </c>
      <c r="C912" t="str">
        <f t="shared" si="43"/>
        <v>2022-2023</v>
      </c>
      <c r="D912" t="s">
        <v>148</v>
      </c>
      <c r="E912" t="s">
        <v>65</v>
      </c>
      <c r="F912" t="str">
        <f t="shared" si="44"/>
        <v>New South Wales</v>
      </c>
      <c r="G912" t="s">
        <v>10</v>
      </c>
      <c r="H912">
        <v>2541</v>
      </c>
      <c r="I912" t="s">
        <v>11</v>
      </c>
      <c r="J912" t="s">
        <v>58</v>
      </c>
      <c r="K912" t="s">
        <v>154</v>
      </c>
      <c r="L912" t="s">
        <v>14</v>
      </c>
      <c r="M912" s="5">
        <v>28.97</v>
      </c>
      <c r="N912">
        <v>1</v>
      </c>
    </row>
    <row r="913" spans="1:14" x14ac:dyDescent="0.15">
      <c r="A913" s="2">
        <v>45552</v>
      </c>
      <c r="B913" s="3">
        <f t="shared" si="42"/>
        <v>2025</v>
      </c>
      <c r="C913" t="str">
        <f t="shared" si="43"/>
        <v>2024-2025</v>
      </c>
      <c r="D913" t="s">
        <v>148</v>
      </c>
      <c r="E913" t="s">
        <v>92</v>
      </c>
      <c r="F913" t="str">
        <f t="shared" si="44"/>
        <v>Queensland</v>
      </c>
      <c r="G913" t="s">
        <v>35</v>
      </c>
      <c r="H913">
        <v>4068</v>
      </c>
      <c r="I913" t="s">
        <v>11</v>
      </c>
      <c r="J913" t="s">
        <v>43</v>
      </c>
      <c r="K913" t="s">
        <v>149</v>
      </c>
      <c r="L913" t="s">
        <v>15</v>
      </c>
      <c r="M913" s="5">
        <v>28.979999999999997</v>
      </c>
      <c r="N913">
        <v>1</v>
      </c>
    </row>
    <row r="914" spans="1:14" x14ac:dyDescent="0.15">
      <c r="A914" s="2">
        <v>45182</v>
      </c>
      <c r="B914" s="3">
        <f t="shared" si="42"/>
        <v>2024</v>
      </c>
      <c r="C914" t="str">
        <f t="shared" si="43"/>
        <v>2023-2024</v>
      </c>
      <c r="D914" t="s">
        <v>148</v>
      </c>
      <c r="E914" t="s">
        <v>37</v>
      </c>
      <c r="F914" t="str">
        <f t="shared" si="44"/>
        <v>South Australia</v>
      </c>
      <c r="G914" t="s">
        <v>32</v>
      </c>
      <c r="H914">
        <v>5607</v>
      </c>
      <c r="I914" t="s">
        <v>11</v>
      </c>
      <c r="J914" t="s">
        <v>38</v>
      </c>
      <c r="K914" t="s">
        <v>149</v>
      </c>
      <c r="L914" t="s">
        <v>15</v>
      </c>
      <c r="M914" s="5">
        <v>28.98</v>
      </c>
      <c r="N914">
        <v>1</v>
      </c>
    </row>
    <row r="915" spans="1:14" x14ac:dyDescent="0.15">
      <c r="A915" s="2">
        <v>45468</v>
      </c>
      <c r="B915" s="3">
        <f t="shared" si="42"/>
        <v>2024</v>
      </c>
      <c r="C915" t="str">
        <f t="shared" si="43"/>
        <v>2023-2024</v>
      </c>
      <c r="D915" t="s">
        <v>147</v>
      </c>
      <c r="E915" t="s">
        <v>66</v>
      </c>
      <c r="F915" t="str">
        <f t="shared" si="44"/>
        <v>South Australia</v>
      </c>
      <c r="G915" t="s">
        <v>32</v>
      </c>
      <c r="H915">
        <v>5169</v>
      </c>
      <c r="I915" t="s">
        <v>11</v>
      </c>
      <c r="J915" t="s">
        <v>33</v>
      </c>
      <c r="K915" t="s">
        <v>154</v>
      </c>
      <c r="L915" t="s">
        <v>14</v>
      </c>
      <c r="M915" s="5">
        <v>29</v>
      </c>
      <c r="N915">
        <v>1</v>
      </c>
    </row>
    <row r="916" spans="1:14" x14ac:dyDescent="0.15">
      <c r="A916" s="2">
        <v>45390</v>
      </c>
      <c r="B916" s="3">
        <f t="shared" si="42"/>
        <v>2024</v>
      </c>
      <c r="C916" t="str">
        <f t="shared" si="43"/>
        <v>2023-2024</v>
      </c>
      <c r="D916" t="s">
        <v>147</v>
      </c>
      <c r="E916" t="s">
        <v>96</v>
      </c>
      <c r="F916" t="str">
        <f t="shared" si="44"/>
        <v>Western Australia</v>
      </c>
      <c r="G916" t="s">
        <v>48</v>
      </c>
      <c r="H916">
        <v>6330</v>
      </c>
      <c r="I916" t="s">
        <v>11</v>
      </c>
      <c r="J916" t="s">
        <v>94</v>
      </c>
      <c r="K916" t="s">
        <v>153</v>
      </c>
      <c r="L916" t="s">
        <v>16</v>
      </c>
      <c r="M916" s="5">
        <v>29</v>
      </c>
      <c r="N916">
        <v>1</v>
      </c>
    </row>
    <row r="917" spans="1:14" x14ac:dyDescent="0.15">
      <c r="A917" s="2">
        <v>45386</v>
      </c>
      <c r="B917" s="3">
        <f t="shared" si="42"/>
        <v>2024</v>
      </c>
      <c r="C917" t="str">
        <f t="shared" si="43"/>
        <v>2023-2024</v>
      </c>
      <c r="D917" t="s">
        <v>148</v>
      </c>
      <c r="E917" t="s">
        <v>9</v>
      </c>
      <c r="F917" t="str">
        <f t="shared" si="44"/>
        <v>New South Wales</v>
      </c>
      <c r="G917" t="s">
        <v>10</v>
      </c>
      <c r="H917">
        <v>2067</v>
      </c>
      <c r="I917" t="s">
        <v>11</v>
      </c>
      <c r="J917" t="s">
        <v>12</v>
      </c>
      <c r="K917" t="s">
        <v>154</v>
      </c>
      <c r="L917" t="s">
        <v>14</v>
      </c>
      <c r="M917" s="5">
        <v>29</v>
      </c>
      <c r="N917">
        <v>1</v>
      </c>
    </row>
    <row r="918" spans="1:14" x14ac:dyDescent="0.15">
      <c r="A918" s="2">
        <v>44974</v>
      </c>
      <c r="B918" s="3">
        <f t="shared" si="42"/>
        <v>2023</v>
      </c>
      <c r="C918" t="str">
        <f t="shared" si="43"/>
        <v>2022-2023</v>
      </c>
      <c r="D918" t="s">
        <v>147</v>
      </c>
      <c r="E918" t="s">
        <v>93</v>
      </c>
      <c r="F918" t="str">
        <f t="shared" si="44"/>
        <v>Western Australia</v>
      </c>
      <c r="G918" t="s">
        <v>48</v>
      </c>
      <c r="H918">
        <v>6112</v>
      </c>
      <c r="I918" t="s">
        <v>11</v>
      </c>
      <c r="J918" t="s">
        <v>94</v>
      </c>
      <c r="K918" t="s">
        <v>154</v>
      </c>
      <c r="L918" t="s">
        <v>14</v>
      </c>
      <c r="M918" s="5">
        <v>29</v>
      </c>
      <c r="N918">
        <v>1</v>
      </c>
    </row>
    <row r="919" spans="1:14" x14ac:dyDescent="0.15">
      <c r="A919" s="2">
        <v>45344</v>
      </c>
      <c r="B919" s="3">
        <f t="shared" si="42"/>
        <v>2024</v>
      </c>
      <c r="C919" t="str">
        <f t="shared" si="43"/>
        <v>2023-2024</v>
      </c>
      <c r="D919" t="s">
        <v>147</v>
      </c>
      <c r="E919" t="s">
        <v>74</v>
      </c>
      <c r="F919" t="str">
        <f t="shared" si="44"/>
        <v>South Australia</v>
      </c>
      <c r="G919" t="s">
        <v>32</v>
      </c>
      <c r="H919">
        <v>5043</v>
      </c>
      <c r="I919" t="s">
        <v>11</v>
      </c>
      <c r="J919" t="s">
        <v>33</v>
      </c>
      <c r="K919" t="s">
        <v>154</v>
      </c>
      <c r="L919" t="s">
        <v>14</v>
      </c>
      <c r="M919" s="5">
        <v>29.009999999999998</v>
      </c>
      <c r="N919">
        <v>1</v>
      </c>
    </row>
    <row r="920" spans="1:14" x14ac:dyDescent="0.15">
      <c r="A920" s="2">
        <v>45279</v>
      </c>
      <c r="B920" s="3">
        <f t="shared" si="42"/>
        <v>2024</v>
      </c>
      <c r="C920" t="str">
        <f t="shared" si="43"/>
        <v>2023-2024</v>
      </c>
      <c r="D920" t="s">
        <v>148</v>
      </c>
      <c r="E920" t="s">
        <v>103</v>
      </c>
      <c r="F920" t="str">
        <f t="shared" si="44"/>
        <v>Queensland</v>
      </c>
      <c r="G920" t="s">
        <v>35</v>
      </c>
      <c r="H920">
        <v>4509</v>
      </c>
      <c r="I920" t="s">
        <v>11</v>
      </c>
      <c r="J920" t="s">
        <v>104</v>
      </c>
      <c r="K920" t="s">
        <v>154</v>
      </c>
      <c r="L920" t="s">
        <v>14</v>
      </c>
      <c r="M920" s="5">
        <v>29.39</v>
      </c>
      <c r="N920">
        <v>1</v>
      </c>
    </row>
    <row r="921" spans="1:14" x14ac:dyDescent="0.15">
      <c r="A921" s="2">
        <v>45262</v>
      </c>
      <c r="B921" s="3">
        <f t="shared" si="42"/>
        <v>2024</v>
      </c>
      <c r="C921" t="str">
        <f t="shared" si="43"/>
        <v>2023-2024</v>
      </c>
      <c r="D921" t="s">
        <v>148</v>
      </c>
      <c r="E921" t="s">
        <v>54</v>
      </c>
      <c r="F921" t="str">
        <f t="shared" si="44"/>
        <v>Victoria</v>
      </c>
      <c r="G921" t="s">
        <v>45</v>
      </c>
      <c r="H921">
        <v>3977</v>
      </c>
      <c r="I921" t="s">
        <v>11</v>
      </c>
      <c r="J921" t="s">
        <v>55</v>
      </c>
      <c r="K921" t="s">
        <v>154</v>
      </c>
      <c r="L921" t="s">
        <v>14</v>
      </c>
      <c r="M921" s="5">
        <v>29.5</v>
      </c>
      <c r="N921">
        <v>1</v>
      </c>
    </row>
    <row r="922" spans="1:14" x14ac:dyDescent="0.15">
      <c r="A922" s="2">
        <v>45536</v>
      </c>
      <c r="B922" s="3">
        <f t="shared" si="42"/>
        <v>2025</v>
      </c>
      <c r="C922" t="str">
        <f t="shared" si="43"/>
        <v>2024-2025</v>
      </c>
      <c r="D922" t="s">
        <v>147</v>
      </c>
      <c r="E922" t="s">
        <v>107</v>
      </c>
      <c r="F922" t="str">
        <f t="shared" si="44"/>
        <v>Queensland</v>
      </c>
      <c r="G922" t="s">
        <v>35</v>
      </c>
      <c r="H922">
        <v>4220</v>
      </c>
      <c r="I922" t="s">
        <v>11</v>
      </c>
      <c r="J922" t="s">
        <v>104</v>
      </c>
      <c r="K922" t="s">
        <v>156</v>
      </c>
      <c r="L922" t="s">
        <v>17</v>
      </c>
      <c r="M922" s="5">
        <v>29.6</v>
      </c>
      <c r="N922">
        <v>1</v>
      </c>
    </row>
    <row r="923" spans="1:14" x14ac:dyDescent="0.15">
      <c r="A923" s="2">
        <v>45023</v>
      </c>
      <c r="B923" s="3">
        <f t="shared" si="42"/>
        <v>2023</v>
      </c>
      <c r="C923" t="str">
        <f t="shared" si="43"/>
        <v>2022-2023</v>
      </c>
      <c r="D923" t="s">
        <v>147</v>
      </c>
      <c r="E923" t="s">
        <v>143</v>
      </c>
      <c r="F923" t="str">
        <f t="shared" si="44"/>
        <v>New South Wales</v>
      </c>
      <c r="G923" t="s">
        <v>10</v>
      </c>
      <c r="H923">
        <v>2154</v>
      </c>
      <c r="I923" t="s">
        <v>11</v>
      </c>
      <c r="J923" t="s">
        <v>27</v>
      </c>
      <c r="K923" t="s">
        <v>157</v>
      </c>
      <c r="L923" t="s">
        <v>22</v>
      </c>
      <c r="M923" s="5">
        <v>29.65</v>
      </c>
      <c r="N923">
        <v>1</v>
      </c>
    </row>
    <row r="924" spans="1:14" x14ac:dyDescent="0.15">
      <c r="A924" s="2">
        <v>45441</v>
      </c>
      <c r="B924" s="3">
        <f t="shared" si="42"/>
        <v>2024</v>
      </c>
      <c r="C924" t="str">
        <f t="shared" si="43"/>
        <v>2023-2024</v>
      </c>
      <c r="D924" t="s">
        <v>148</v>
      </c>
      <c r="E924" t="s">
        <v>101</v>
      </c>
      <c r="F924" t="str">
        <f t="shared" si="44"/>
        <v>Victoria</v>
      </c>
      <c r="G924" t="s">
        <v>45</v>
      </c>
      <c r="H924">
        <v>3131</v>
      </c>
      <c r="I924" t="s">
        <v>11</v>
      </c>
      <c r="J924" t="s">
        <v>63</v>
      </c>
      <c r="K924" t="s">
        <v>156</v>
      </c>
      <c r="L924" t="s">
        <v>17</v>
      </c>
      <c r="M924" s="5">
        <v>29.85</v>
      </c>
      <c r="N924">
        <v>1</v>
      </c>
    </row>
    <row r="925" spans="1:14" x14ac:dyDescent="0.15">
      <c r="A925" s="2">
        <v>45414</v>
      </c>
      <c r="B925" s="3">
        <f t="shared" si="42"/>
        <v>2024</v>
      </c>
      <c r="C925" t="str">
        <f t="shared" si="43"/>
        <v>2023-2024</v>
      </c>
      <c r="D925" t="s">
        <v>148</v>
      </c>
      <c r="E925" t="s">
        <v>145</v>
      </c>
      <c r="F925" t="str">
        <f t="shared" si="44"/>
        <v>New South Wales</v>
      </c>
      <c r="G925" t="s">
        <v>10</v>
      </c>
      <c r="H925">
        <v>2101</v>
      </c>
      <c r="I925" t="s">
        <v>11</v>
      </c>
      <c r="J925" t="s">
        <v>27</v>
      </c>
      <c r="K925" t="s">
        <v>155</v>
      </c>
      <c r="L925" t="s">
        <v>20</v>
      </c>
      <c r="M925" s="5">
        <v>29.9</v>
      </c>
      <c r="N925">
        <v>1</v>
      </c>
    </row>
    <row r="926" spans="1:14" x14ac:dyDescent="0.15">
      <c r="A926" s="2">
        <v>45123</v>
      </c>
      <c r="B926" s="3">
        <f t="shared" si="42"/>
        <v>2024</v>
      </c>
      <c r="C926" t="str">
        <f t="shared" si="43"/>
        <v>2023-2024</v>
      </c>
      <c r="D926" t="s">
        <v>147</v>
      </c>
      <c r="E926" t="s">
        <v>125</v>
      </c>
      <c r="F926" t="str">
        <f t="shared" si="44"/>
        <v>Victoria</v>
      </c>
      <c r="G926" t="s">
        <v>45</v>
      </c>
      <c r="H926">
        <v>3400</v>
      </c>
      <c r="I926" t="s">
        <v>11</v>
      </c>
      <c r="J926" t="s">
        <v>60</v>
      </c>
      <c r="K926" t="s">
        <v>156</v>
      </c>
      <c r="L926" t="s">
        <v>17</v>
      </c>
      <c r="M926" s="5">
        <v>29.91</v>
      </c>
      <c r="N926">
        <v>1</v>
      </c>
    </row>
    <row r="927" spans="1:14" x14ac:dyDescent="0.15">
      <c r="A927" s="2">
        <v>45625</v>
      </c>
      <c r="B927" s="3">
        <f t="shared" si="42"/>
        <v>2025</v>
      </c>
      <c r="C927" t="str">
        <f t="shared" si="43"/>
        <v>2024-2025</v>
      </c>
      <c r="D927" t="s">
        <v>147</v>
      </c>
      <c r="E927" t="s">
        <v>106</v>
      </c>
      <c r="F927" t="str">
        <f t="shared" si="44"/>
        <v>Victoria</v>
      </c>
      <c r="G927" t="s">
        <v>45</v>
      </c>
      <c r="H927">
        <v>3915</v>
      </c>
      <c r="I927" t="s">
        <v>11</v>
      </c>
      <c r="J927" t="s">
        <v>55</v>
      </c>
      <c r="K927" t="s">
        <v>155</v>
      </c>
      <c r="L927" t="s">
        <v>20</v>
      </c>
      <c r="M927" s="5">
        <v>29.910000000000004</v>
      </c>
      <c r="N927">
        <v>1</v>
      </c>
    </row>
    <row r="928" spans="1:14" x14ac:dyDescent="0.15">
      <c r="A928" s="2">
        <v>45538</v>
      </c>
      <c r="B928" s="3">
        <f t="shared" si="42"/>
        <v>2025</v>
      </c>
      <c r="C928" t="str">
        <f t="shared" si="43"/>
        <v>2024-2025</v>
      </c>
      <c r="D928" t="s">
        <v>147</v>
      </c>
      <c r="E928" t="s">
        <v>85</v>
      </c>
      <c r="F928" t="str">
        <f t="shared" si="44"/>
        <v>Queensland</v>
      </c>
      <c r="G928" t="s">
        <v>35</v>
      </c>
      <c r="H928">
        <v>4883</v>
      </c>
      <c r="I928" t="s">
        <v>11</v>
      </c>
      <c r="J928" t="s">
        <v>36</v>
      </c>
      <c r="K928" t="s">
        <v>155</v>
      </c>
      <c r="L928" t="s">
        <v>20</v>
      </c>
      <c r="M928" s="5">
        <v>29.92</v>
      </c>
      <c r="N928">
        <v>1</v>
      </c>
    </row>
    <row r="929" spans="1:14" x14ac:dyDescent="0.15">
      <c r="A929" s="2">
        <v>45363</v>
      </c>
      <c r="B929" s="3">
        <f t="shared" si="42"/>
        <v>2024</v>
      </c>
      <c r="C929" t="str">
        <f t="shared" si="43"/>
        <v>2023-2024</v>
      </c>
      <c r="D929" t="s">
        <v>147</v>
      </c>
      <c r="E929" t="s">
        <v>146</v>
      </c>
      <c r="F929" t="str">
        <f t="shared" si="44"/>
        <v>Victoria</v>
      </c>
      <c r="G929" t="s">
        <v>45</v>
      </c>
      <c r="H929">
        <v>3353</v>
      </c>
      <c r="I929" t="s">
        <v>11</v>
      </c>
      <c r="J929" t="s">
        <v>60</v>
      </c>
      <c r="K929" t="s">
        <v>153</v>
      </c>
      <c r="L929" t="s">
        <v>16</v>
      </c>
      <c r="M929" s="5">
        <v>29.95</v>
      </c>
      <c r="N929">
        <v>1</v>
      </c>
    </row>
    <row r="930" spans="1:14" x14ac:dyDescent="0.15">
      <c r="A930" s="2">
        <v>45540</v>
      </c>
      <c r="B930" s="3">
        <f t="shared" si="42"/>
        <v>2025</v>
      </c>
      <c r="C930" t="str">
        <f t="shared" si="43"/>
        <v>2024-2025</v>
      </c>
      <c r="D930" t="s">
        <v>147</v>
      </c>
      <c r="E930" t="s">
        <v>41</v>
      </c>
      <c r="F930" t="str">
        <f t="shared" si="44"/>
        <v>New South Wales</v>
      </c>
      <c r="G930" t="s">
        <v>10</v>
      </c>
      <c r="H930">
        <v>2830</v>
      </c>
      <c r="I930" t="s">
        <v>11</v>
      </c>
      <c r="J930" t="s">
        <v>25</v>
      </c>
      <c r="K930" t="s">
        <v>19</v>
      </c>
      <c r="L930" t="s">
        <v>23</v>
      </c>
      <c r="M930" s="5">
        <v>29.95</v>
      </c>
      <c r="N930">
        <v>1</v>
      </c>
    </row>
    <row r="931" spans="1:14" x14ac:dyDescent="0.15">
      <c r="A931" s="2">
        <v>44992</v>
      </c>
      <c r="B931" s="3">
        <f t="shared" si="42"/>
        <v>2023</v>
      </c>
      <c r="C931" t="str">
        <f t="shared" si="43"/>
        <v>2022-2023</v>
      </c>
      <c r="D931" t="s">
        <v>148</v>
      </c>
      <c r="E931" t="s">
        <v>112</v>
      </c>
      <c r="F931" t="str">
        <f t="shared" si="44"/>
        <v>Victoria</v>
      </c>
      <c r="G931" t="s">
        <v>45</v>
      </c>
      <c r="H931">
        <v>3076</v>
      </c>
      <c r="I931" t="s">
        <v>11</v>
      </c>
      <c r="J931" t="s">
        <v>46</v>
      </c>
      <c r="K931" t="s">
        <v>153</v>
      </c>
      <c r="L931" t="s">
        <v>16</v>
      </c>
      <c r="M931" s="5">
        <v>29.95</v>
      </c>
      <c r="N931">
        <v>1</v>
      </c>
    </row>
    <row r="932" spans="1:14" x14ac:dyDescent="0.15">
      <c r="A932" s="2">
        <v>44981</v>
      </c>
      <c r="B932" s="3">
        <f t="shared" si="42"/>
        <v>2023</v>
      </c>
      <c r="C932" t="str">
        <f t="shared" si="43"/>
        <v>2022-2023</v>
      </c>
      <c r="D932" t="s">
        <v>147</v>
      </c>
      <c r="E932" t="s">
        <v>129</v>
      </c>
      <c r="F932" t="str">
        <f t="shared" si="44"/>
        <v>Tasmania</v>
      </c>
      <c r="G932" t="s">
        <v>70</v>
      </c>
      <c r="H932">
        <v>7010</v>
      </c>
      <c r="I932" t="s">
        <v>11</v>
      </c>
      <c r="J932" t="s">
        <v>71</v>
      </c>
      <c r="K932" t="s">
        <v>19</v>
      </c>
      <c r="L932" t="s">
        <v>23</v>
      </c>
      <c r="M932" s="5">
        <v>29.95</v>
      </c>
      <c r="N932">
        <v>1</v>
      </c>
    </row>
    <row r="933" spans="1:14" x14ac:dyDescent="0.15">
      <c r="A933" s="2">
        <v>45581</v>
      </c>
      <c r="B933" s="3">
        <f t="shared" si="42"/>
        <v>2025</v>
      </c>
      <c r="C933" t="str">
        <f t="shared" si="43"/>
        <v>2024-2025</v>
      </c>
      <c r="D933" t="s">
        <v>148</v>
      </c>
      <c r="E933" t="s">
        <v>123</v>
      </c>
      <c r="F933" t="str">
        <f t="shared" si="44"/>
        <v>Western Australia</v>
      </c>
      <c r="G933" t="s">
        <v>48</v>
      </c>
      <c r="H933">
        <v>6109</v>
      </c>
      <c r="I933" t="s">
        <v>11</v>
      </c>
      <c r="J933" t="s">
        <v>94</v>
      </c>
      <c r="K933" t="s">
        <v>19</v>
      </c>
      <c r="L933" t="s">
        <v>23</v>
      </c>
      <c r="M933" s="5">
        <v>29.95</v>
      </c>
      <c r="N933">
        <v>1</v>
      </c>
    </row>
    <row r="934" spans="1:14" x14ac:dyDescent="0.15">
      <c r="A934" s="2">
        <v>45356</v>
      </c>
      <c r="B934" s="3">
        <f t="shared" si="42"/>
        <v>2024</v>
      </c>
      <c r="C934" t="str">
        <f t="shared" si="43"/>
        <v>2023-2024</v>
      </c>
      <c r="D934" t="s">
        <v>147</v>
      </c>
      <c r="E934" t="s">
        <v>83</v>
      </c>
      <c r="F934" t="str">
        <f t="shared" si="44"/>
        <v>New South Wales</v>
      </c>
      <c r="G934" t="s">
        <v>10</v>
      </c>
      <c r="H934">
        <v>2750</v>
      </c>
      <c r="I934" t="s">
        <v>11</v>
      </c>
      <c r="J934" t="s">
        <v>25</v>
      </c>
      <c r="K934" t="s">
        <v>153</v>
      </c>
      <c r="L934" t="s">
        <v>16</v>
      </c>
      <c r="M934" s="5">
        <v>29.95</v>
      </c>
      <c r="N934">
        <v>1</v>
      </c>
    </row>
    <row r="935" spans="1:14" x14ac:dyDescent="0.15">
      <c r="A935" s="2">
        <v>45461</v>
      </c>
      <c r="B935" s="3">
        <f t="shared" si="42"/>
        <v>2024</v>
      </c>
      <c r="C935" t="str">
        <f t="shared" si="43"/>
        <v>2023-2024</v>
      </c>
      <c r="D935" t="s">
        <v>147</v>
      </c>
      <c r="E935" t="s">
        <v>62</v>
      </c>
      <c r="F935" t="str">
        <f t="shared" si="44"/>
        <v>Victoria</v>
      </c>
      <c r="G935" t="s">
        <v>45</v>
      </c>
      <c r="H935">
        <v>3134</v>
      </c>
      <c r="I935" t="s">
        <v>11</v>
      </c>
      <c r="J935" t="s">
        <v>63</v>
      </c>
      <c r="K935" t="s">
        <v>153</v>
      </c>
      <c r="L935" t="s">
        <v>16</v>
      </c>
      <c r="M935" s="5">
        <v>29.95</v>
      </c>
      <c r="N935">
        <v>1</v>
      </c>
    </row>
    <row r="936" spans="1:14" x14ac:dyDescent="0.15">
      <c r="A936" s="2">
        <v>45506</v>
      </c>
      <c r="B936" s="3">
        <f t="shared" si="42"/>
        <v>2025</v>
      </c>
      <c r="C936" t="str">
        <f t="shared" si="43"/>
        <v>2024-2025</v>
      </c>
      <c r="D936" t="s">
        <v>147</v>
      </c>
      <c r="E936" t="s">
        <v>82</v>
      </c>
      <c r="F936" t="str">
        <f t="shared" si="44"/>
        <v>Queensland</v>
      </c>
      <c r="G936" t="s">
        <v>35</v>
      </c>
      <c r="H936">
        <v>4012</v>
      </c>
      <c r="I936" t="s">
        <v>11</v>
      </c>
      <c r="J936" t="s">
        <v>43</v>
      </c>
      <c r="K936" t="s">
        <v>149</v>
      </c>
      <c r="L936" t="s">
        <v>15</v>
      </c>
      <c r="M936" s="5">
        <v>29.95</v>
      </c>
      <c r="N936">
        <v>1</v>
      </c>
    </row>
    <row r="937" spans="1:14" x14ac:dyDescent="0.15">
      <c r="A937" s="2">
        <v>45089</v>
      </c>
      <c r="B937" s="3">
        <f t="shared" si="42"/>
        <v>2023</v>
      </c>
      <c r="C937" t="str">
        <f t="shared" si="43"/>
        <v>2022-2023</v>
      </c>
      <c r="D937" t="s">
        <v>148</v>
      </c>
      <c r="E937" t="s">
        <v>101</v>
      </c>
      <c r="F937" t="str">
        <f t="shared" si="44"/>
        <v>Victoria</v>
      </c>
      <c r="G937" t="s">
        <v>45</v>
      </c>
      <c r="H937">
        <v>3131</v>
      </c>
      <c r="I937" t="s">
        <v>11</v>
      </c>
      <c r="J937" t="s">
        <v>63</v>
      </c>
      <c r="K937" t="s">
        <v>156</v>
      </c>
      <c r="L937" t="s">
        <v>17</v>
      </c>
      <c r="M937" s="5">
        <v>29.950000000000003</v>
      </c>
      <c r="N937">
        <v>1</v>
      </c>
    </row>
    <row r="938" spans="1:14" x14ac:dyDescent="0.15">
      <c r="A938" s="2">
        <v>44986</v>
      </c>
      <c r="B938" s="3">
        <f t="shared" si="42"/>
        <v>2023</v>
      </c>
      <c r="C938" t="str">
        <f t="shared" si="43"/>
        <v>2022-2023</v>
      </c>
      <c r="D938" t="s">
        <v>147</v>
      </c>
      <c r="E938" t="s">
        <v>56</v>
      </c>
      <c r="F938" t="str">
        <f t="shared" si="44"/>
        <v>Northern Territory</v>
      </c>
      <c r="G938" t="s">
        <v>29</v>
      </c>
      <c r="H938">
        <v>870</v>
      </c>
      <c r="I938" t="s">
        <v>11</v>
      </c>
      <c r="J938" t="s">
        <v>30</v>
      </c>
      <c r="K938" t="s">
        <v>150</v>
      </c>
      <c r="L938" t="s">
        <v>18</v>
      </c>
      <c r="M938" s="5">
        <v>29.97</v>
      </c>
      <c r="N938">
        <v>1</v>
      </c>
    </row>
    <row r="939" spans="1:14" x14ac:dyDescent="0.15">
      <c r="A939" s="2">
        <v>45611</v>
      </c>
      <c r="B939" s="3">
        <f t="shared" si="42"/>
        <v>2025</v>
      </c>
      <c r="C939" t="str">
        <f t="shared" si="43"/>
        <v>2024-2025</v>
      </c>
      <c r="D939" t="s">
        <v>148</v>
      </c>
      <c r="E939" t="s">
        <v>67</v>
      </c>
      <c r="F939" t="str">
        <f t="shared" si="44"/>
        <v>New South Wales</v>
      </c>
      <c r="G939" t="s">
        <v>10</v>
      </c>
      <c r="H939">
        <v>2478</v>
      </c>
      <c r="I939" t="s">
        <v>11</v>
      </c>
      <c r="J939" t="s">
        <v>68</v>
      </c>
      <c r="K939" t="s">
        <v>155</v>
      </c>
      <c r="L939" t="s">
        <v>20</v>
      </c>
      <c r="M939" s="5">
        <v>29.97</v>
      </c>
      <c r="N939">
        <v>1</v>
      </c>
    </row>
    <row r="940" spans="1:14" x14ac:dyDescent="0.15">
      <c r="A940" s="2">
        <v>45245</v>
      </c>
      <c r="B940" s="3">
        <f t="shared" si="42"/>
        <v>2024</v>
      </c>
      <c r="C940" t="str">
        <f t="shared" si="43"/>
        <v>2023-2024</v>
      </c>
      <c r="D940" t="s">
        <v>148</v>
      </c>
      <c r="E940" t="s">
        <v>112</v>
      </c>
      <c r="F940" t="str">
        <f t="shared" si="44"/>
        <v>Victoria</v>
      </c>
      <c r="G940" t="s">
        <v>45</v>
      </c>
      <c r="H940">
        <v>3076</v>
      </c>
      <c r="I940" t="s">
        <v>11</v>
      </c>
      <c r="J940" t="s">
        <v>46</v>
      </c>
      <c r="K940" t="s">
        <v>150</v>
      </c>
      <c r="L940" t="s">
        <v>18</v>
      </c>
      <c r="M940" s="5">
        <v>29.97</v>
      </c>
      <c r="N940">
        <v>1</v>
      </c>
    </row>
    <row r="941" spans="1:14" x14ac:dyDescent="0.15">
      <c r="A941" s="2">
        <v>45008</v>
      </c>
      <c r="B941" s="3">
        <f t="shared" si="42"/>
        <v>2023</v>
      </c>
      <c r="C941" t="str">
        <f t="shared" si="43"/>
        <v>2022-2023</v>
      </c>
      <c r="D941" t="s">
        <v>147</v>
      </c>
      <c r="E941" t="s">
        <v>89</v>
      </c>
      <c r="F941" t="str">
        <f t="shared" si="44"/>
        <v>Queensland</v>
      </c>
      <c r="G941" t="s">
        <v>35</v>
      </c>
      <c r="H941">
        <v>4655</v>
      </c>
      <c r="I941" t="s">
        <v>11</v>
      </c>
      <c r="J941" t="s">
        <v>51</v>
      </c>
      <c r="K941" t="s">
        <v>152</v>
      </c>
      <c r="L941" t="s">
        <v>13</v>
      </c>
      <c r="M941" s="5">
        <v>29.97</v>
      </c>
      <c r="N941">
        <v>1</v>
      </c>
    </row>
    <row r="942" spans="1:14" x14ac:dyDescent="0.15">
      <c r="A942" s="2">
        <v>45048</v>
      </c>
      <c r="B942" s="3">
        <f t="shared" si="42"/>
        <v>2023</v>
      </c>
      <c r="C942" t="str">
        <f t="shared" si="43"/>
        <v>2022-2023</v>
      </c>
      <c r="D942" t="s">
        <v>147</v>
      </c>
      <c r="E942" t="s">
        <v>133</v>
      </c>
      <c r="F942" t="str">
        <f t="shared" si="44"/>
        <v>Queensland</v>
      </c>
      <c r="G942" t="s">
        <v>35</v>
      </c>
      <c r="H942">
        <v>4305</v>
      </c>
      <c r="I942" t="s">
        <v>11</v>
      </c>
      <c r="J942" t="s">
        <v>104</v>
      </c>
      <c r="K942" t="s">
        <v>154</v>
      </c>
      <c r="L942" t="s">
        <v>14</v>
      </c>
      <c r="M942" s="5">
        <v>29.97</v>
      </c>
      <c r="N942">
        <v>1</v>
      </c>
    </row>
    <row r="943" spans="1:14" x14ac:dyDescent="0.15">
      <c r="A943" s="2">
        <v>44954</v>
      </c>
      <c r="B943" s="3">
        <f t="shared" si="42"/>
        <v>2023</v>
      </c>
      <c r="C943" t="str">
        <f t="shared" si="43"/>
        <v>2022-2023</v>
      </c>
      <c r="D943" t="s">
        <v>148</v>
      </c>
      <c r="E943" t="s">
        <v>47</v>
      </c>
      <c r="F943" t="str">
        <f t="shared" si="44"/>
        <v>Western Australia</v>
      </c>
      <c r="G943" t="s">
        <v>48</v>
      </c>
      <c r="H943">
        <v>6030</v>
      </c>
      <c r="I943" t="s">
        <v>11</v>
      </c>
      <c r="J943" t="s">
        <v>49</v>
      </c>
      <c r="K943" t="s">
        <v>152</v>
      </c>
      <c r="L943" t="s">
        <v>13</v>
      </c>
      <c r="M943" s="5">
        <v>29.97</v>
      </c>
      <c r="N943">
        <v>1</v>
      </c>
    </row>
    <row r="944" spans="1:14" x14ac:dyDescent="0.15">
      <c r="A944" s="2">
        <v>45136</v>
      </c>
      <c r="B944" s="3">
        <f t="shared" si="42"/>
        <v>2024</v>
      </c>
      <c r="C944" t="str">
        <f t="shared" si="43"/>
        <v>2023-2024</v>
      </c>
      <c r="D944" t="s">
        <v>147</v>
      </c>
      <c r="E944" t="s">
        <v>133</v>
      </c>
      <c r="F944" t="str">
        <f t="shared" si="44"/>
        <v>Queensland</v>
      </c>
      <c r="G944" t="s">
        <v>35</v>
      </c>
      <c r="H944">
        <v>4305</v>
      </c>
      <c r="I944" t="s">
        <v>11</v>
      </c>
      <c r="J944" t="s">
        <v>104</v>
      </c>
      <c r="K944" t="s">
        <v>154</v>
      </c>
      <c r="L944" t="s">
        <v>14</v>
      </c>
      <c r="M944" s="5">
        <v>29.98</v>
      </c>
      <c r="N944">
        <v>1</v>
      </c>
    </row>
    <row r="945" spans="1:14" x14ac:dyDescent="0.15">
      <c r="A945" s="2">
        <v>45495</v>
      </c>
      <c r="B945" s="3">
        <f t="shared" si="42"/>
        <v>2025</v>
      </c>
      <c r="C945" t="str">
        <f t="shared" si="43"/>
        <v>2024-2025</v>
      </c>
      <c r="D945" t="s">
        <v>148</v>
      </c>
      <c r="E945" t="s">
        <v>97</v>
      </c>
      <c r="F945" t="str">
        <f t="shared" si="44"/>
        <v>Tasmania</v>
      </c>
      <c r="G945" t="s">
        <v>70</v>
      </c>
      <c r="H945">
        <v>7250</v>
      </c>
      <c r="I945" t="s">
        <v>11</v>
      </c>
      <c r="J945" t="s">
        <v>71</v>
      </c>
      <c r="K945" t="s">
        <v>154</v>
      </c>
      <c r="L945" t="s">
        <v>14</v>
      </c>
      <c r="M945" s="5">
        <v>29.98</v>
      </c>
      <c r="N945">
        <v>1</v>
      </c>
    </row>
    <row r="946" spans="1:14" x14ac:dyDescent="0.15">
      <c r="A946" s="2">
        <v>45344</v>
      </c>
      <c r="B946" s="3">
        <f t="shared" si="42"/>
        <v>2024</v>
      </c>
      <c r="C946" t="str">
        <f t="shared" si="43"/>
        <v>2023-2024</v>
      </c>
      <c r="D946" t="s">
        <v>148</v>
      </c>
      <c r="E946" t="s">
        <v>130</v>
      </c>
      <c r="F946" t="str">
        <f t="shared" si="44"/>
        <v>South Australia</v>
      </c>
      <c r="G946" t="s">
        <v>32</v>
      </c>
      <c r="H946">
        <v>5290</v>
      </c>
      <c r="I946" t="s">
        <v>11</v>
      </c>
      <c r="J946" t="s">
        <v>38</v>
      </c>
      <c r="K946" t="s">
        <v>154</v>
      </c>
      <c r="L946" t="s">
        <v>14</v>
      </c>
      <c r="M946" s="5">
        <v>29.98</v>
      </c>
      <c r="N946">
        <v>1</v>
      </c>
    </row>
    <row r="947" spans="1:14" x14ac:dyDescent="0.15">
      <c r="A947" s="2">
        <v>45584</v>
      </c>
      <c r="B947" s="3">
        <f t="shared" si="42"/>
        <v>2025</v>
      </c>
      <c r="C947" t="str">
        <f t="shared" si="43"/>
        <v>2024-2025</v>
      </c>
      <c r="D947" t="s">
        <v>147</v>
      </c>
      <c r="E947" t="s">
        <v>69</v>
      </c>
      <c r="F947" t="str">
        <f t="shared" si="44"/>
        <v>Tasmania</v>
      </c>
      <c r="G947" t="s">
        <v>70</v>
      </c>
      <c r="H947">
        <v>7018</v>
      </c>
      <c r="I947" t="s">
        <v>11</v>
      </c>
      <c r="J947" t="s">
        <v>71</v>
      </c>
      <c r="K947" t="s">
        <v>152</v>
      </c>
      <c r="L947" t="s">
        <v>13</v>
      </c>
      <c r="M947" s="5">
        <v>29.98</v>
      </c>
      <c r="N947">
        <v>1</v>
      </c>
    </row>
    <row r="948" spans="1:14" x14ac:dyDescent="0.15">
      <c r="A948" s="2">
        <v>45263</v>
      </c>
      <c r="B948" s="3">
        <f t="shared" si="42"/>
        <v>2024</v>
      </c>
      <c r="C948" t="str">
        <f t="shared" si="43"/>
        <v>2023-2024</v>
      </c>
      <c r="D948" t="s">
        <v>148</v>
      </c>
      <c r="E948" t="s">
        <v>90</v>
      </c>
      <c r="F948" t="str">
        <f t="shared" si="44"/>
        <v>Victoria</v>
      </c>
      <c r="G948" t="s">
        <v>45</v>
      </c>
      <c r="H948">
        <v>3179</v>
      </c>
      <c r="I948" t="s">
        <v>11</v>
      </c>
      <c r="J948" t="s">
        <v>63</v>
      </c>
      <c r="K948" t="s">
        <v>152</v>
      </c>
      <c r="L948" t="s">
        <v>13</v>
      </c>
      <c r="M948" s="5">
        <v>29.98</v>
      </c>
      <c r="N948">
        <v>1</v>
      </c>
    </row>
    <row r="949" spans="1:14" x14ac:dyDescent="0.15">
      <c r="A949" s="2">
        <v>45039</v>
      </c>
      <c r="B949" s="3">
        <f t="shared" si="42"/>
        <v>2023</v>
      </c>
      <c r="C949" t="str">
        <f t="shared" si="43"/>
        <v>2022-2023</v>
      </c>
      <c r="D949" t="s">
        <v>147</v>
      </c>
      <c r="E949" t="s">
        <v>98</v>
      </c>
      <c r="F949" t="str">
        <f t="shared" si="44"/>
        <v>Victoria</v>
      </c>
      <c r="G949" t="s">
        <v>45</v>
      </c>
      <c r="H949">
        <v>3429</v>
      </c>
      <c r="I949" t="s">
        <v>11</v>
      </c>
      <c r="J949" t="s">
        <v>60</v>
      </c>
      <c r="K949" t="s">
        <v>153</v>
      </c>
      <c r="L949" t="s">
        <v>16</v>
      </c>
      <c r="M949" s="5">
        <v>29.98</v>
      </c>
      <c r="N949">
        <v>1</v>
      </c>
    </row>
    <row r="950" spans="1:14" x14ac:dyDescent="0.15">
      <c r="A950" s="2">
        <v>45166</v>
      </c>
      <c r="B950" s="3">
        <f t="shared" si="42"/>
        <v>2024</v>
      </c>
      <c r="C950" t="str">
        <f t="shared" si="43"/>
        <v>2023-2024</v>
      </c>
      <c r="D950" t="s">
        <v>148</v>
      </c>
      <c r="E950" t="s">
        <v>102</v>
      </c>
      <c r="F950" t="str">
        <f t="shared" si="44"/>
        <v>Queensland</v>
      </c>
      <c r="G950" t="s">
        <v>35</v>
      </c>
      <c r="H950">
        <v>4870</v>
      </c>
      <c r="I950" t="s">
        <v>11</v>
      </c>
      <c r="J950" t="s">
        <v>36</v>
      </c>
      <c r="K950" t="s">
        <v>154</v>
      </c>
      <c r="L950" t="s">
        <v>14</v>
      </c>
      <c r="M950" s="5">
        <v>29.99</v>
      </c>
      <c r="N950">
        <v>1</v>
      </c>
    </row>
    <row r="951" spans="1:14" x14ac:dyDescent="0.15">
      <c r="A951" s="2">
        <v>45453</v>
      </c>
      <c r="B951" s="3">
        <f t="shared" si="42"/>
        <v>2024</v>
      </c>
      <c r="C951" t="str">
        <f t="shared" si="43"/>
        <v>2023-2024</v>
      </c>
      <c r="D951" t="s">
        <v>147</v>
      </c>
      <c r="E951" t="s">
        <v>72</v>
      </c>
      <c r="F951" t="str">
        <f t="shared" si="44"/>
        <v>Western Australia</v>
      </c>
      <c r="G951" t="s">
        <v>48</v>
      </c>
      <c r="H951">
        <v>6010</v>
      </c>
      <c r="I951" t="s">
        <v>11</v>
      </c>
      <c r="J951" t="s">
        <v>49</v>
      </c>
      <c r="K951" t="s">
        <v>151</v>
      </c>
      <c r="L951" t="s">
        <v>21</v>
      </c>
      <c r="M951" s="5">
        <v>29.99</v>
      </c>
      <c r="N951">
        <v>1</v>
      </c>
    </row>
    <row r="952" spans="1:14" x14ac:dyDescent="0.15">
      <c r="A952" s="2">
        <v>45565</v>
      </c>
      <c r="B952" s="3">
        <f t="shared" si="42"/>
        <v>2025</v>
      </c>
      <c r="C952" t="str">
        <f t="shared" si="43"/>
        <v>2024-2025</v>
      </c>
      <c r="D952" t="s">
        <v>147</v>
      </c>
      <c r="E952" t="s">
        <v>42</v>
      </c>
      <c r="F952" t="str">
        <f t="shared" si="44"/>
        <v>Queensland</v>
      </c>
      <c r="G952" t="s">
        <v>35</v>
      </c>
      <c r="H952">
        <v>4053</v>
      </c>
      <c r="I952" t="s">
        <v>11</v>
      </c>
      <c r="J952" t="s">
        <v>43</v>
      </c>
      <c r="K952" t="s">
        <v>153</v>
      </c>
      <c r="L952" t="s">
        <v>16</v>
      </c>
      <c r="M952" s="5">
        <v>30.369999999999997</v>
      </c>
      <c r="N952">
        <v>1</v>
      </c>
    </row>
    <row r="953" spans="1:14" x14ac:dyDescent="0.15">
      <c r="A953" s="2">
        <v>45022</v>
      </c>
      <c r="B953" s="3">
        <f t="shared" si="42"/>
        <v>2023</v>
      </c>
      <c r="C953" t="str">
        <f t="shared" si="43"/>
        <v>2022-2023</v>
      </c>
      <c r="D953" t="s">
        <v>147</v>
      </c>
      <c r="E953" t="s">
        <v>123</v>
      </c>
      <c r="F953" t="str">
        <f t="shared" si="44"/>
        <v>Western Australia</v>
      </c>
      <c r="G953" t="s">
        <v>48</v>
      </c>
      <c r="H953">
        <v>6109</v>
      </c>
      <c r="I953" t="s">
        <v>11</v>
      </c>
      <c r="J953" t="s">
        <v>94</v>
      </c>
      <c r="K953" t="s">
        <v>152</v>
      </c>
      <c r="L953" t="s">
        <v>13</v>
      </c>
      <c r="M953" s="5">
        <v>30.63</v>
      </c>
      <c r="N953">
        <v>1</v>
      </c>
    </row>
    <row r="954" spans="1:14" x14ac:dyDescent="0.15">
      <c r="A954" s="2">
        <v>45553</v>
      </c>
      <c r="B954" s="3">
        <f t="shared" si="42"/>
        <v>2025</v>
      </c>
      <c r="C954" t="str">
        <f t="shared" si="43"/>
        <v>2024-2025</v>
      </c>
      <c r="D954" t="s">
        <v>147</v>
      </c>
      <c r="E954" t="s">
        <v>124</v>
      </c>
      <c r="F954" t="str">
        <f t="shared" si="44"/>
        <v>New South Wales</v>
      </c>
      <c r="G954" t="s">
        <v>10</v>
      </c>
      <c r="H954">
        <v>2015</v>
      </c>
      <c r="I954" t="s">
        <v>11</v>
      </c>
      <c r="J954" t="s">
        <v>12</v>
      </c>
      <c r="K954" t="s">
        <v>155</v>
      </c>
      <c r="L954" t="s">
        <v>20</v>
      </c>
      <c r="M954" s="5">
        <v>30.86</v>
      </c>
      <c r="N954">
        <v>1</v>
      </c>
    </row>
    <row r="955" spans="1:14" x14ac:dyDescent="0.15">
      <c r="A955" s="2">
        <v>45358</v>
      </c>
      <c r="B955" s="3">
        <f t="shared" si="42"/>
        <v>2024</v>
      </c>
      <c r="C955" t="str">
        <f t="shared" si="43"/>
        <v>2023-2024</v>
      </c>
      <c r="D955" t="s">
        <v>147</v>
      </c>
      <c r="E955" t="s">
        <v>67</v>
      </c>
      <c r="F955" t="str">
        <f t="shared" si="44"/>
        <v>New South Wales</v>
      </c>
      <c r="G955" t="s">
        <v>10</v>
      </c>
      <c r="H955">
        <v>2478</v>
      </c>
      <c r="I955" t="s">
        <v>11</v>
      </c>
      <c r="J955" t="s">
        <v>68</v>
      </c>
      <c r="K955" t="s">
        <v>154</v>
      </c>
      <c r="L955" t="s">
        <v>14</v>
      </c>
      <c r="M955" s="5">
        <v>30.9</v>
      </c>
      <c r="N955">
        <v>1</v>
      </c>
    </row>
    <row r="956" spans="1:14" x14ac:dyDescent="0.15">
      <c r="A956" s="2">
        <v>45293</v>
      </c>
      <c r="B956" s="3">
        <f t="shared" si="42"/>
        <v>2024</v>
      </c>
      <c r="C956" t="str">
        <f t="shared" si="43"/>
        <v>2023-2024</v>
      </c>
      <c r="D956" t="s">
        <v>148</v>
      </c>
      <c r="E956" t="s">
        <v>92</v>
      </c>
      <c r="F956" t="str">
        <f t="shared" si="44"/>
        <v>Queensland</v>
      </c>
      <c r="G956" t="s">
        <v>35</v>
      </c>
      <c r="H956">
        <v>4068</v>
      </c>
      <c r="I956" t="s">
        <v>11</v>
      </c>
      <c r="J956" t="s">
        <v>43</v>
      </c>
      <c r="K956" t="s">
        <v>19</v>
      </c>
      <c r="L956" t="s">
        <v>23</v>
      </c>
      <c r="M956" s="5">
        <v>30.92</v>
      </c>
      <c r="N956">
        <v>1</v>
      </c>
    </row>
    <row r="957" spans="1:14" x14ac:dyDescent="0.15">
      <c r="A957" s="2">
        <v>45085</v>
      </c>
      <c r="B957" s="3">
        <f t="shared" si="42"/>
        <v>2023</v>
      </c>
      <c r="C957" t="str">
        <f t="shared" si="43"/>
        <v>2022-2023</v>
      </c>
      <c r="D957" t="s">
        <v>147</v>
      </c>
      <c r="E957" t="s">
        <v>50</v>
      </c>
      <c r="F957" t="str">
        <f t="shared" si="44"/>
        <v>Queensland</v>
      </c>
      <c r="G957" t="s">
        <v>35</v>
      </c>
      <c r="H957">
        <v>4703</v>
      </c>
      <c r="I957" t="s">
        <v>11</v>
      </c>
      <c r="J957" t="s">
        <v>51</v>
      </c>
      <c r="K957" t="s">
        <v>19</v>
      </c>
      <c r="L957" t="s">
        <v>23</v>
      </c>
      <c r="M957" s="5">
        <v>30.950000000000003</v>
      </c>
      <c r="N957">
        <v>1</v>
      </c>
    </row>
    <row r="958" spans="1:14" x14ac:dyDescent="0.15">
      <c r="A958" s="2">
        <v>45187</v>
      </c>
      <c r="B958" s="3">
        <f t="shared" si="42"/>
        <v>2024</v>
      </c>
      <c r="C958" t="str">
        <f t="shared" si="43"/>
        <v>2023-2024</v>
      </c>
      <c r="D958" t="s">
        <v>147</v>
      </c>
      <c r="E958" t="s">
        <v>115</v>
      </c>
      <c r="F958" t="str">
        <f t="shared" si="44"/>
        <v>Western Australia</v>
      </c>
      <c r="G958" t="s">
        <v>48</v>
      </c>
      <c r="H958">
        <v>6280</v>
      </c>
      <c r="I958" t="s">
        <v>11</v>
      </c>
      <c r="J958" t="s">
        <v>94</v>
      </c>
      <c r="K958" t="s">
        <v>157</v>
      </c>
      <c r="L958" t="s">
        <v>22</v>
      </c>
      <c r="M958" s="5">
        <v>31</v>
      </c>
      <c r="N958">
        <v>1</v>
      </c>
    </row>
    <row r="959" spans="1:14" x14ac:dyDescent="0.15">
      <c r="A959" s="2">
        <v>44963</v>
      </c>
      <c r="B959" s="3">
        <f t="shared" si="42"/>
        <v>2023</v>
      </c>
      <c r="C959" t="str">
        <f t="shared" si="43"/>
        <v>2022-2023</v>
      </c>
      <c r="D959" t="s">
        <v>147</v>
      </c>
      <c r="E959" t="s">
        <v>142</v>
      </c>
      <c r="F959" t="str">
        <f t="shared" si="44"/>
        <v>Australian Capital Territory</v>
      </c>
      <c r="G959" t="s">
        <v>80</v>
      </c>
      <c r="H959">
        <v>2609</v>
      </c>
      <c r="I959" t="s">
        <v>11</v>
      </c>
      <c r="J959" t="s">
        <v>58</v>
      </c>
      <c r="K959" t="s">
        <v>156</v>
      </c>
      <c r="L959" t="s">
        <v>17</v>
      </c>
      <c r="M959" s="5">
        <v>31</v>
      </c>
      <c r="N959">
        <v>1</v>
      </c>
    </row>
    <row r="960" spans="1:14" x14ac:dyDescent="0.15">
      <c r="A960" s="2">
        <v>45467</v>
      </c>
      <c r="B960" s="3">
        <f t="shared" si="42"/>
        <v>2024</v>
      </c>
      <c r="C960" t="str">
        <f t="shared" si="43"/>
        <v>2023-2024</v>
      </c>
      <c r="D960" t="s">
        <v>147</v>
      </c>
      <c r="E960" t="s">
        <v>87</v>
      </c>
      <c r="F960" t="str">
        <f t="shared" si="44"/>
        <v>New South Wales</v>
      </c>
      <c r="G960" t="s">
        <v>10</v>
      </c>
      <c r="H960">
        <v>2790</v>
      </c>
      <c r="I960" t="s">
        <v>11</v>
      </c>
      <c r="J960" t="s">
        <v>25</v>
      </c>
      <c r="K960" t="s">
        <v>154</v>
      </c>
      <c r="L960" t="s">
        <v>14</v>
      </c>
      <c r="M960" s="5">
        <v>31</v>
      </c>
      <c r="N960">
        <v>1</v>
      </c>
    </row>
    <row r="961" spans="1:14" x14ac:dyDescent="0.15">
      <c r="A961" s="2">
        <v>44967</v>
      </c>
      <c r="B961" s="3">
        <f t="shared" si="42"/>
        <v>2023</v>
      </c>
      <c r="C961" t="str">
        <f t="shared" si="43"/>
        <v>2022-2023</v>
      </c>
      <c r="D961" t="s">
        <v>147</v>
      </c>
      <c r="E961" t="s">
        <v>107</v>
      </c>
      <c r="F961" t="str">
        <f t="shared" si="44"/>
        <v>Queensland</v>
      </c>
      <c r="G961" t="s">
        <v>35</v>
      </c>
      <c r="H961">
        <v>4220</v>
      </c>
      <c r="I961" t="s">
        <v>11</v>
      </c>
      <c r="J961" t="s">
        <v>104</v>
      </c>
      <c r="K961" t="s">
        <v>155</v>
      </c>
      <c r="L961" t="s">
        <v>20</v>
      </c>
      <c r="M961" s="5">
        <v>31.119999999999997</v>
      </c>
      <c r="N961">
        <v>1</v>
      </c>
    </row>
    <row r="962" spans="1:14" x14ac:dyDescent="0.15">
      <c r="A962" s="2">
        <v>45113</v>
      </c>
      <c r="B962" s="3">
        <f t="shared" ref="B962:B1025" si="45">IF(MONTH(A962)&gt;=7,YEAR(A962)+1,YEAR(A962))</f>
        <v>2024</v>
      </c>
      <c r="C962" t="str">
        <f t="shared" ref="C962:C1025" si="46">IF(MONTH(A962) &gt;= 7, YEAR(A962) &amp; "-" &amp; YEAR(A962) + 1, YEAR(A962) - 1 &amp; "-" &amp; YEAR(A962))</f>
        <v>2023-2024</v>
      </c>
      <c r="D962" t="s">
        <v>147</v>
      </c>
      <c r="E962" t="s">
        <v>113</v>
      </c>
      <c r="F962" t="str">
        <f t="shared" ref="F962:F1025" si="47">IF(G962="WA","Western Australia",
IF(G962="NSW","New South Wales",
IF(G962="QLD","Queensland",
IF(G962="VIC","Victoria",
IF(G962="TAS","Tasmania",
IF(G962="SA","South Australia",
IF(G962="NT","Northern Territory",
IF(G962="ACT","Australian Capital Territory",G962))))))))</f>
        <v>Queensland</v>
      </c>
      <c r="G962" t="s">
        <v>35</v>
      </c>
      <c r="H962">
        <v>4215</v>
      </c>
      <c r="I962" t="s">
        <v>11</v>
      </c>
      <c r="J962" t="s">
        <v>104</v>
      </c>
      <c r="K962" t="s">
        <v>153</v>
      </c>
      <c r="L962" t="s">
        <v>16</v>
      </c>
      <c r="M962" s="5">
        <v>31.16</v>
      </c>
      <c r="N962">
        <v>1</v>
      </c>
    </row>
    <row r="963" spans="1:14" x14ac:dyDescent="0.15">
      <c r="A963" s="2">
        <v>45364</v>
      </c>
      <c r="B963" s="3">
        <f t="shared" si="45"/>
        <v>2024</v>
      </c>
      <c r="C963" t="str">
        <f t="shared" si="46"/>
        <v>2023-2024</v>
      </c>
      <c r="D963" t="s">
        <v>147</v>
      </c>
      <c r="E963" t="s">
        <v>91</v>
      </c>
      <c r="F963" t="str">
        <f t="shared" si="47"/>
        <v>Victoria</v>
      </c>
      <c r="G963" t="s">
        <v>45</v>
      </c>
      <c r="H963">
        <v>3690</v>
      </c>
      <c r="I963" t="s">
        <v>11</v>
      </c>
      <c r="J963" t="s">
        <v>55</v>
      </c>
      <c r="K963" t="s">
        <v>154</v>
      </c>
      <c r="L963" t="s">
        <v>14</v>
      </c>
      <c r="M963" s="5">
        <v>31.490000000000002</v>
      </c>
      <c r="N963">
        <v>1</v>
      </c>
    </row>
    <row r="964" spans="1:14" x14ac:dyDescent="0.15">
      <c r="A964" s="2">
        <v>45464</v>
      </c>
      <c r="B964" s="3">
        <f t="shared" si="45"/>
        <v>2024</v>
      </c>
      <c r="C964" t="str">
        <f t="shared" si="46"/>
        <v>2023-2024</v>
      </c>
      <c r="D964" t="s">
        <v>147</v>
      </c>
      <c r="E964" t="s">
        <v>92</v>
      </c>
      <c r="F964" t="str">
        <f t="shared" si="47"/>
        <v>Queensland</v>
      </c>
      <c r="G964" t="s">
        <v>35</v>
      </c>
      <c r="H964">
        <v>4068</v>
      </c>
      <c r="I964" t="s">
        <v>11</v>
      </c>
      <c r="J964" t="s">
        <v>43</v>
      </c>
      <c r="K964" t="s">
        <v>154</v>
      </c>
      <c r="L964" t="s">
        <v>14</v>
      </c>
      <c r="M964" s="5">
        <v>31.5</v>
      </c>
      <c r="N964">
        <v>1</v>
      </c>
    </row>
    <row r="965" spans="1:14" x14ac:dyDescent="0.15">
      <c r="A965" s="2">
        <v>45273</v>
      </c>
      <c r="B965" s="3">
        <f t="shared" si="45"/>
        <v>2024</v>
      </c>
      <c r="C965" t="str">
        <f t="shared" si="46"/>
        <v>2023-2024</v>
      </c>
      <c r="D965" t="s">
        <v>147</v>
      </c>
      <c r="E965" t="s">
        <v>144</v>
      </c>
      <c r="F965" t="str">
        <f t="shared" si="47"/>
        <v>Queensland</v>
      </c>
      <c r="G965" t="s">
        <v>35</v>
      </c>
      <c r="H965">
        <v>4566</v>
      </c>
      <c r="I965" t="s">
        <v>11</v>
      </c>
      <c r="J965" t="s">
        <v>120</v>
      </c>
      <c r="K965" t="s">
        <v>154</v>
      </c>
      <c r="L965" t="s">
        <v>14</v>
      </c>
      <c r="M965" s="5">
        <v>31.5</v>
      </c>
      <c r="N965">
        <v>1</v>
      </c>
    </row>
    <row r="966" spans="1:14" x14ac:dyDescent="0.15">
      <c r="A966" s="2">
        <v>45218</v>
      </c>
      <c r="B966" s="3">
        <f t="shared" si="45"/>
        <v>2024</v>
      </c>
      <c r="C966" t="str">
        <f t="shared" si="46"/>
        <v>2023-2024</v>
      </c>
      <c r="D966" t="s">
        <v>147</v>
      </c>
      <c r="E966" t="s">
        <v>82</v>
      </c>
      <c r="F966" t="str">
        <f t="shared" si="47"/>
        <v>Queensland</v>
      </c>
      <c r="G966" t="s">
        <v>35</v>
      </c>
      <c r="H966">
        <v>4012</v>
      </c>
      <c r="I966" t="s">
        <v>11</v>
      </c>
      <c r="J966" t="s">
        <v>43</v>
      </c>
      <c r="K966" t="s">
        <v>154</v>
      </c>
      <c r="L966" t="s">
        <v>14</v>
      </c>
      <c r="M966" s="5">
        <v>31.5</v>
      </c>
      <c r="N966">
        <v>1</v>
      </c>
    </row>
    <row r="967" spans="1:14" x14ac:dyDescent="0.15">
      <c r="A967" s="2">
        <v>44941</v>
      </c>
      <c r="B967" s="3">
        <f t="shared" si="45"/>
        <v>2023</v>
      </c>
      <c r="C967" t="str">
        <f t="shared" si="46"/>
        <v>2022-2023</v>
      </c>
      <c r="D967" t="s">
        <v>148</v>
      </c>
      <c r="E967" t="s">
        <v>99</v>
      </c>
      <c r="F967" t="str">
        <f t="shared" si="47"/>
        <v>Victoria</v>
      </c>
      <c r="G967" t="s">
        <v>45</v>
      </c>
      <c r="H967">
        <v>3148</v>
      </c>
      <c r="I967" t="s">
        <v>11</v>
      </c>
      <c r="J967" t="s">
        <v>63</v>
      </c>
      <c r="K967" t="s">
        <v>155</v>
      </c>
      <c r="L967" t="s">
        <v>20</v>
      </c>
      <c r="M967" s="5">
        <v>31.68</v>
      </c>
      <c r="N967">
        <v>1</v>
      </c>
    </row>
    <row r="968" spans="1:14" x14ac:dyDescent="0.15">
      <c r="A968" s="2">
        <v>45499</v>
      </c>
      <c r="B968" s="3">
        <f t="shared" si="45"/>
        <v>2025</v>
      </c>
      <c r="C968" t="str">
        <f t="shared" si="46"/>
        <v>2024-2025</v>
      </c>
      <c r="D968" t="s">
        <v>147</v>
      </c>
      <c r="E968" t="s">
        <v>40</v>
      </c>
      <c r="F968" t="str">
        <f t="shared" si="47"/>
        <v>New South Wales</v>
      </c>
      <c r="G968" t="s">
        <v>10</v>
      </c>
      <c r="H968">
        <v>2116</v>
      </c>
      <c r="I968" t="s">
        <v>11</v>
      </c>
      <c r="J968" t="s">
        <v>27</v>
      </c>
      <c r="K968" t="s">
        <v>156</v>
      </c>
      <c r="L968" t="s">
        <v>17</v>
      </c>
      <c r="M968" s="5">
        <v>31.68</v>
      </c>
      <c r="N968">
        <v>1</v>
      </c>
    </row>
    <row r="969" spans="1:14" x14ac:dyDescent="0.15">
      <c r="A969" s="2">
        <v>45303</v>
      </c>
      <c r="B969" s="3">
        <f t="shared" si="45"/>
        <v>2024</v>
      </c>
      <c r="C969" t="str">
        <f t="shared" si="46"/>
        <v>2023-2024</v>
      </c>
      <c r="D969" t="s">
        <v>148</v>
      </c>
      <c r="E969" t="s">
        <v>145</v>
      </c>
      <c r="F969" t="str">
        <f t="shared" si="47"/>
        <v>New South Wales</v>
      </c>
      <c r="G969" t="s">
        <v>10</v>
      </c>
      <c r="H969">
        <v>2101</v>
      </c>
      <c r="I969" t="s">
        <v>11</v>
      </c>
      <c r="J969" t="s">
        <v>27</v>
      </c>
      <c r="K969" t="s">
        <v>157</v>
      </c>
      <c r="L969" t="s">
        <v>22</v>
      </c>
      <c r="M969" s="5">
        <v>31.84</v>
      </c>
      <c r="N969">
        <v>1</v>
      </c>
    </row>
    <row r="970" spans="1:14" x14ac:dyDescent="0.15">
      <c r="A970" s="2">
        <v>45008</v>
      </c>
      <c r="B970" s="3">
        <f t="shared" si="45"/>
        <v>2023</v>
      </c>
      <c r="C970" t="str">
        <f t="shared" si="46"/>
        <v>2022-2023</v>
      </c>
      <c r="D970" t="s">
        <v>147</v>
      </c>
      <c r="E970" t="s">
        <v>117</v>
      </c>
      <c r="F970" t="str">
        <f t="shared" si="47"/>
        <v>Queensland</v>
      </c>
      <c r="G970" t="s">
        <v>35</v>
      </c>
      <c r="H970">
        <v>4119</v>
      </c>
      <c r="I970" t="s">
        <v>11</v>
      </c>
      <c r="J970" t="s">
        <v>43</v>
      </c>
      <c r="K970" t="s">
        <v>154</v>
      </c>
      <c r="L970" t="s">
        <v>14</v>
      </c>
      <c r="M970" s="5">
        <v>31.880000000000003</v>
      </c>
      <c r="N970">
        <v>1</v>
      </c>
    </row>
    <row r="971" spans="1:14" x14ac:dyDescent="0.15">
      <c r="A971" s="2">
        <v>45562</v>
      </c>
      <c r="B971" s="3">
        <f t="shared" si="45"/>
        <v>2025</v>
      </c>
      <c r="C971" t="str">
        <f t="shared" si="46"/>
        <v>2024-2025</v>
      </c>
      <c r="D971" t="s">
        <v>148</v>
      </c>
      <c r="E971" t="s">
        <v>121</v>
      </c>
      <c r="F971" t="str">
        <f t="shared" si="47"/>
        <v>Queensland</v>
      </c>
      <c r="G971" t="s">
        <v>35</v>
      </c>
      <c r="H971">
        <v>4700</v>
      </c>
      <c r="I971" t="s">
        <v>11</v>
      </c>
      <c r="J971" t="s">
        <v>51</v>
      </c>
      <c r="K971" t="s">
        <v>155</v>
      </c>
      <c r="L971" t="s">
        <v>20</v>
      </c>
      <c r="M971" s="5">
        <v>31.91</v>
      </c>
      <c r="N971">
        <v>1</v>
      </c>
    </row>
    <row r="972" spans="1:14" x14ac:dyDescent="0.15">
      <c r="A972" s="2">
        <v>45337</v>
      </c>
      <c r="B972" s="3">
        <f t="shared" si="45"/>
        <v>2024</v>
      </c>
      <c r="C972" t="str">
        <f t="shared" si="46"/>
        <v>2023-2024</v>
      </c>
      <c r="D972" t="s">
        <v>147</v>
      </c>
      <c r="E972" t="s">
        <v>64</v>
      </c>
      <c r="F972" t="str">
        <f t="shared" si="47"/>
        <v>Victoria</v>
      </c>
      <c r="G972" t="s">
        <v>45</v>
      </c>
      <c r="H972">
        <v>3199</v>
      </c>
      <c r="I972" t="s">
        <v>11</v>
      </c>
      <c r="J972" t="s">
        <v>63</v>
      </c>
      <c r="K972" t="s">
        <v>155</v>
      </c>
      <c r="L972" t="s">
        <v>20</v>
      </c>
      <c r="M972" s="5">
        <v>31.92</v>
      </c>
      <c r="N972">
        <v>1</v>
      </c>
    </row>
    <row r="973" spans="1:14" x14ac:dyDescent="0.15">
      <c r="A973" s="2">
        <v>45126</v>
      </c>
      <c r="B973" s="3">
        <f t="shared" si="45"/>
        <v>2024</v>
      </c>
      <c r="C973" t="str">
        <f t="shared" si="46"/>
        <v>2023-2024</v>
      </c>
      <c r="D973" t="s">
        <v>148</v>
      </c>
      <c r="E973" t="s">
        <v>117</v>
      </c>
      <c r="F973" t="str">
        <f t="shared" si="47"/>
        <v>Queensland</v>
      </c>
      <c r="G973" t="s">
        <v>35</v>
      </c>
      <c r="H973">
        <v>4119</v>
      </c>
      <c r="I973" t="s">
        <v>11</v>
      </c>
      <c r="J973" t="s">
        <v>43</v>
      </c>
      <c r="K973" t="s">
        <v>149</v>
      </c>
      <c r="L973" t="s">
        <v>15</v>
      </c>
      <c r="M973" s="5">
        <v>31.92</v>
      </c>
      <c r="N973">
        <v>1</v>
      </c>
    </row>
    <row r="974" spans="1:14" x14ac:dyDescent="0.15">
      <c r="A974" s="2">
        <v>45361</v>
      </c>
      <c r="B974" s="3">
        <f t="shared" si="45"/>
        <v>2024</v>
      </c>
      <c r="C974" t="str">
        <f t="shared" si="46"/>
        <v>2023-2024</v>
      </c>
      <c r="D974" t="s">
        <v>148</v>
      </c>
      <c r="E974" t="s">
        <v>122</v>
      </c>
      <c r="F974" t="str">
        <f t="shared" si="47"/>
        <v>New South Wales</v>
      </c>
      <c r="G974" t="s">
        <v>10</v>
      </c>
      <c r="H974">
        <v>2650</v>
      </c>
      <c r="I974" t="s">
        <v>11</v>
      </c>
      <c r="J974" t="s">
        <v>25</v>
      </c>
      <c r="K974" t="s">
        <v>152</v>
      </c>
      <c r="L974" t="s">
        <v>13</v>
      </c>
      <c r="M974" s="5">
        <v>31.92</v>
      </c>
      <c r="N974">
        <v>1</v>
      </c>
    </row>
    <row r="975" spans="1:14" x14ac:dyDescent="0.15">
      <c r="A975" s="2">
        <v>45318</v>
      </c>
      <c r="B975" s="3">
        <f t="shared" si="45"/>
        <v>2024</v>
      </c>
      <c r="C975" t="str">
        <f t="shared" si="46"/>
        <v>2023-2024</v>
      </c>
      <c r="D975" t="s">
        <v>147</v>
      </c>
      <c r="E975" t="s">
        <v>44</v>
      </c>
      <c r="F975" t="str">
        <f t="shared" si="47"/>
        <v>Victoria</v>
      </c>
      <c r="G975" t="s">
        <v>45</v>
      </c>
      <c r="H975">
        <v>3066</v>
      </c>
      <c r="I975" t="s">
        <v>11</v>
      </c>
      <c r="J975" t="s">
        <v>46</v>
      </c>
      <c r="K975" t="s">
        <v>155</v>
      </c>
      <c r="L975" t="s">
        <v>20</v>
      </c>
      <c r="M975" s="5">
        <v>31.93</v>
      </c>
      <c r="N975">
        <v>1</v>
      </c>
    </row>
    <row r="976" spans="1:14" x14ac:dyDescent="0.15">
      <c r="A976" s="2">
        <v>45527</v>
      </c>
      <c r="B976" s="3">
        <f t="shared" si="45"/>
        <v>2025</v>
      </c>
      <c r="C976" t="str">
        <f t="shared" si="46"/>
        <v>2024-2025</v>
      </c>
      <c r="D976" t="s">
        <v>147</v>
      </c>
      <c r="E976" t="s">
        <v>112</v>
      </c>
      <c r="F976" t="str">
        <f t="shared" si="47"/>
        <v>Victoria</v>
      </c>
      <c r="G976" t="s">
        <v>45</v>
      </c>
      <c r="H976">
        <v>3076</v>
      </c>
      <c r="I976" t="s">
        <v>11</v>
      </c>
      <c r="J976" t="s">
        <v>46</v>
      </c>
      <c r="K976" t="s">
        <v>155</v>
      </c>
      <c r="L976" t="s">
        <v>20</v>
      </c>
      <c r="M976" s="5">
        <v>31.93</v>
      </c>
      <c r="N976">
        <v>1</v>
      </c>
    </row>
    <row r="977" spans="1:14" x14ac:dyDescent="0.15">
      <c r="A977" s="2">
        <v>45508</v>
      </c>
      <c r="B977" s="3">
        <f t="shared" si="45"/>
        <v>2025</v>
      </c>
      <c r="C977" t="str">
        <f t="shared" si="46"/>
        <v>2024-2025</v>
      </c>
      <c r="D977" t="s">
        <v>147</v>
      </c>
      <c r="E977" t="s">
        <v>108</v>
      </c>
      <c r="F977" t="str">
        <f t="shared" si="47"/>
        <v>Victoria</v>
      </c>
      <c r="G977" t="s">
        <v>45</v>
      </c>
      <c r="H977">
        <v>3018</v>
      </c>
      <c r="I977" t="s">
        <v>11</v>
      </c>
      <c r="J977" t="s">
        <v>46</v>
      </c>
      <c r="K977" t="s">
        <v>153</v>
      </c>
      <c r="L977" t="s">
        <v>16</v>
      </c>
      <c r="M977" s="5">
        <v>31.96</v>
      </c>
      <c r="N977">
        <v>1</v>
      </c>
    </row>
    <row r="978" spans="1:14" x14ac:dyDescent="0.15">
      <c r="A978" s="2">
        <v>44975</v>
      </c>
      <c r="B978" s="3">
        <f t="shared" si="45"/>
        <v>2023</v>
      </c>
      <c r="C978" t="str">
        <f t="shared" si="46"/>
        <v>2022-2023</v>
      </c>
      <c r="D978" t="s">
        <v>148</v>
      </c>
      <c r="E978" t="s">
        <v>112</v>
      </c>
      <c r="F978" t="str">
        <f t="shared" si="47"/>
        <v>Victoria</v>
      </c>
      <c r="G978" t="s">
        <v>45</v>
      </c>
      <c r="H978">
        <v>3076</v>
      </c>
      <c r="I978" t="s">
        <v>11</v>
      </c>
      <c r="J978" t="s">
        <v>46</v>
      </c>
      <c r="K978" t="s">
        <v>149</v>
      </c>
      <c r="L978" t="s">
        <v>15</v>
      </c>
      <c r="M978" s="5">
        <v>31.96</v>
      </c>
      <c r="N978">
        <v>1</v>
      </c>
    </row>
    <row r="979" spans="1:14" x14ac:dyDescent="0.15">
      <c r="A979" s="2">
        <v>45614</v>
      </c>
      <c r="B979" s="3">
        <f t="shared" si="45"/>
        <v>2025</v>
      </c>
      <c r="C979" t="str">
        <f t="shared" si="46"/>
        <v>2024-2025</v>
      </c>
      <c r="D979" t="s">
        <v>147</v>
      </c>
      <c r="E979" t="s">
        <v>110</v>
      </c>
      <c r="F979" t="str">
        <f t="shared" si="47"/>
        <v>Queensland</v>
      </c>
      <c r="G979" t="s">
        <v>35</v>
      </c>
      <c r="H979">
        <v>4680</v>
      </c>
      <c r="I979" t="s">
        <v>11</v>
      </c>
      <c r="J979" t="s">
        <v>51</v>
      </c>
      <c r="K979" t="s">
        <v>155</v>
      </c>
      <c r="L979" t="s">
        <v>20</v>
      </c>
      <c r="M979" s="5">
        <v>31.96</v>
      </c>
      <c r="N979">
        <v>1</v>
      </c>
    </row>
    <row r="980" spans="1:14" x14ac:dyDescent="0.15">
      <c r="A980" s="2">
        <v>45144</v>
      </c>
      <c r="B980" s="3">
        <f t="shared" si="45"/>
        <v>2024</v>
      </c>
      <c r="C980" t="str">
        <f t="shared" si="46"/>
        <v>2023-2024</v>
      </c>
      <c r="D980" t="s">
        <v>147</v>
      </c>
      <c r="E980" t="s">
        <v>119</v>
      </c>
      <c r="F980" t="str">
        <f t="shared" si="47"/>
        <v>Queensland</v>
      </c>
      <c r="G980" t="s">
        <v>35</v>
      </c>
      <c r="H980">
        <v>4570</v>
      </c>
      <c r="I980" t="s">
        <v>11</v>
      </c>
      <c r="J980" t="s">
        <v>120</v>
      </c>
      <c r="K980" t="s">
        <v>156</v>
      </c>
      <c r="L980" t="s">
        <v>17</v>
      </c>
      <c r="M980" s="5">
        <v>31.96</v>
      </c>
      <c r="N980">
        <v>1</v>
      </c>
    </row>
    <row r="981" spans="1:14" x14ac:dyDescent="0.15">
      <c r="A981" s="2">
        <v>45106</v>
      </c>
      <c r="B981" s="3">
        <f t="shared" si="45"/>
        <v>2023</v>
      </c>
      <c r="C981" t="str">
        <f t="shared" si="46"/>
        <v>2022-2023</v>
      </c>
      <c r="D981" t="s">
        <v>147</v>
      </c>
      <c r="E981" t="s">
        <v>138</v>
      </c>
      <c r="F981" t="str">
        <f t="shared" si="47"/>
        <v>Queensland</v>
      </c>
      <c r="G981" t="s">
        <v>35</v>
      </c>
      <c r="H981">
        <v>4558</v>
      </c>
      <c r="I981" t="s">
        <v>11</v>
      </c>
      <c r="J981" t="s">
        <v>120</v>
      </c>
      <c r="K981" t="s">
        <v>154</v>
      </c>
      <c r="L981" t="s">
        <v>14</v>
      </c>
      <c r="M981" s="5">
        <v>31.96</v>
      </c>
      <c r="N981">
        <v>1</v>
      </c>
    </row>
    <row r="982" spans="1:14" x14ac:dyDescent="0.15">
      <c r="A982" s="2">
        <v>45286</v>
      </c>
      <c r="B982" s="3">
        <f t="shared" si="45"/>
        <v>2024</v>
      </c>
      <c r="C982" t="str">
        <f t="shared" si="46"/>
        <v>2023-2024</v>
      </c>
      <c r="D982" t="s">
        <v>148</v>
      </c>
      <c r="E982" t="s">
        <v>132</v>
      </c>
      <c r="F982" t="str">
        <f t="shared" si="47"/>
        <v>New South Wales</v>
      </c>
      <c r="G982" t="s">
        <v>10</v>
      </c>
      <c r="H982">
        <v>2800</v>
      </c>
      <c r="I982" t="s">
        <v>11</v>
      </c>
      <c r="J982" t="s">
        <v>25</v>
      </c>
      <c r="K982" t="s">
        <v>153</v>
      </c>
      <c r="L982" t="s">
        <v>16</v>
      </c>
      <c r="M982" s="5">
        <v>31.96</v>
      </c>
      <c r="N982">
        <v>1</v>
      </c>
    </row>
    <row r="983" spans="1:14" x14ac:dyDescent="0.15">
      <c r="A983" s="2">
        <v>45618</v>
      </c>
      <c r="B983" s="3">
        <f t="shared" si="45"/>
        <v>2025</v>
      </c>
      <c r="C983" t="str">
        <f t="shared" si="46"/>
        <v>2024-2025</v>
      </c>
      <c r="D983" t="s">
        <v>147</v>
      </c>
      <c r="E983" t="s">
        <v>121</v>
      </c>
      <c r="F983" t="str">
        <f t="shared" si="47"/>
        <v>Queensland</v>
      </c>
      <c r="G983" t="s">
        <v>35</v>
      </c>
      <c r="H983">
        <v>4700</v>
      </c>
      <c r="I983" t="s">
        <v>11</v>
      </c>
      <c r="J983" t="s">
        <v>51</v>
      </c>
      <c r="K983" t="s">
        <v>153</v>
      </c>
      <c r="L983" t="s">
        <v>16</v>
      </c>
      <c r="M983" s="5">
        <v>31.96</v>
      </c>
      <c r="N983">
        <v>1</v>
      </c>
    </row>
    <row r="984" spans="1:14" x14ac:dyDescent="0.15">
      <c r="A984" s="2">
        <v>45241</v>
      </c>
      <c r="B984" s="3">
        <f t="shared" si="45"/>
        <v>2024</v>
      </c>
      <c r="C984" t="str">
        <f t="shared" si="46"/>
        <v>2023-2024</v>
      </c>
      <c r="D984" t="s">
        <v>147</v>
      </c>
      <c r="E984" t="s">
        <v>142</v>
      </c>
      <c r="F984" t="str">
        <f t="shared" si="47"/>
        <v>Australian Capital Territory</v>
      </c>
      <c r="G984" t="s">
        <v>80</v>
      </c>
      <c r="H984">
        <v>2609</v>
      </c>
      <c r="I984" t="s">
        <v>11</v>
      </c>
      <c r="J984" t="s">
        <v>58</v>
      </c>
      <c r="K984" t="s">
        <v>153</v>
      </c>
      <c r="L984" t="s">
        <v>16</v>
      </c>
      <c r="M984" s="5">
        <v>31.97</v>
      </c>
      <c r="N984">
        <v>1</v>
      </c>
    </row>
    <row r="985" spans="1:14" x14ac:dyDescent="0.15">
      <c r="A985" s="2">
        <v>45612</v>
      </c>
      <c r="B985" s="3">
        <f t="shared" si="45"/>
        <v>2025</v>
      </c>
      <c r="C985" t="str">
        <f t="shared" si="46"/>
        <v>2024-2025</v>
      </c>
      <c r="D985" t="s">
        <v>148</v>
      </c>
      <c r="E985" t="s">
        <v>144</v>
      </c>
      <c r="F985" t="str">
        <f t="shared" si="47"/>
        <v>Queensland</v>
      </c>
      <c r="G985" t="s">
        <v>35</v>
      </c>
      <c r="H985">
        <v>4566</v>
      </c>
      <c r="I985" t="s">
        <v>11</v>
      </c>
      <c r="J985" t="s">
        <v>120</v>
      </c>
      <c r="K985" t="s">
        <v>156</v>
      </c>
      <c r="L985" t="s">
        <v>17</v>
      </c>
      <c r="M985" s="5">
        <v>31.97</v>
      </c>
      <c r="N985">
        <v>1</v>
      </c>
    </row>
    <row r="986" spans="1:14" x14ac:dyDescent="0.15">
      <c r="A986" s="2">
        <v>45275</v>
      </c>
      <c r="B986" s="3">
        <f t="shared" si="45"/>
        <v>2024</v>
      </c>
      <c r="C986" t="str">
        <f t="shared" si="46"/>
        <v>2023-2024</v>
      </c>
      <c r="D986" t="s">
        <v>148</v>
      </c>
      <c r="E986" t="s">
        <v>47</v>
      </c>
      <c r="F986" t="str">
        <f t="shared" si="47"/>
        <v>Western Australia</v>
      </c>
      <c r="G986" t="s">
        <v>48</v>
      </c>
      <c r="H986">
        <v>6030</v>
      </c>
      <c r="I986" t="s">
        <v>11</v>
      </c>
      <c r="J986" t="s">
        <v>49</v>
      </c>
      <c r="K986" t="s">
        <v>150</v>
      </c>
      <c r="L986" t="s">
        <v>18</v>
      </c>
      <c r="M986" s="5">
        <v>32.46</v>
      </c>
      <c r="N986">
        <v>1</v>
      </c>
    </row>
    <row r="987" spans="1:14" x14ac:dyDescent="0.15">
      <c r="A987" s="2">
        <v>45046</v>
      </c>
      <c r="B987" s="3">
        <f t="shared" si="45"/>
        <v>2023</v>
      </c>
      <c r="C987" t="str">
        <f t="shared" si="46"/>
        <v>2022-2023</v>
      </c>
      <c r="D987" t="s">
        <v>147</v>
      </c>
      <c r="E987" t="s">
        <v>131</v>
      </c>
      <c r="F987" t="str">
        <f t="shared" si="47"/>
        <v>Western Australia</v>
      </c>
      <c r="G987" t="s">
        <v>48</v>
      </c>
      <c r="H987">
        <v>6530</v>
      </c>
      <c r="I987" t="s">
        <v>11</v>
      </c>
      <c r="J987" t="s">
        <v>77</v>
      </c>
      <c r="K987" t="s">
        <v>19</v>
      </c>
      <c r="L987" t="s">
        <v>23</v>
      </c>
      <c r="M987" s="5">
        <v>32.56</v>
      </c>
      <c r="N987">
        <v>1</v>
      </c>
    </row>
    <row r="988" spans="1:14" x14ac:dyDescent="0.15">
      <c r="A988" s="2">
        <v>45343</v>
      </c>
      <c r="B988" s="3">
        <f t="shared" si="45"/>
        <v>2024</v>
      </c>
      <c r="C988" t="str">
        <f t="shared" si="46"/>
        <v>2023-2024</v>
      </c>
      <c r="D988" t="s">
        <v>148</v>
      </c>
      <c r="E988" t="s">
        <v>137</v>
      </c>
      <c r="F988" t="str">
        <f t="shared" si="47"/>
        <v>New South Wales</v>
      </c>
      <c r="G988" t="s">
        <v>10</v>
      </c>
      <c r="H988">
        <v>2031</v>
      </c>
      <c r="I988" t="s">
        <v>11</v>
      </c>
      <c r="J988" t="s">
        <v>12</v>
      </c>
      <c r="K988" t="s">
        <v>155</v>
      </c>
      <c r="L988" t="s">
        <v>20</v>
      </c>
      <c r="M988" s="5">
        <v>32.67</v>
      </c>
      <c r="N988">
        <v>1</v>
      </c>
    </row>
    <row r="989" spans="1:14" x14ac:dyDescent="0.15">
      <c r="A989" s="2">
        <v>45513</v>
      </c>
      <c r="B989" s="3">
        <f t="shared" si="45"/>
        <v>2025</v>
      </c>
      <c r="C989" t="str">
        <f t="shared" si="46"/>
        <v>2024-2025</v>
      </c>
      <c r="D989" t="s">
        <v>147</v>
      </c>
      <c r="E989" t="s">
        <v>132</v>
      </c>
      <c r="F989" t="str">
        <f t="shared" si="47"/>
        <v>New South Wales</v>
      </c>
      <c r="G989" t="s">
        <v>10</v>
      </c>
      <c r="H989">
        <v>2800</v>
      </c>
      <c r="I989" t="s">
        <v>11</v>
      </c>
      <c r="J989" t="s">
        <v>25</v>
      </c>
      <c r="K989" t="s">
        <v>152</v>
      </c>
      <c r="L989" t="s">
        <v>13</v>
      </c>
      <c r="M989" s="5">
        <v>32.74</v>
      </c>
      <c r="N989">
        <v>1</v>
      </c>
    </row>
    <row r="990" spans="1:14" x14ac:dyDescent="0.15">
      <c r="A990" s="2">
        <v>45162</v>
      </c>
      <c r="B990" s="3">
        <f t="shared" si="45"/>
        <v>2024</v>
      </c>
      <c r="C990" t="str">
        <f t="shared" si="46"/>
        <v>2023-2024</v>
      </c>
      <c r="D990" t="s">
        <v>147</v>
      </c>
      <c r="E990" t="s">
        <v>50</v>
      </c>
      <c r="F990" t="str">
        <f t="shared" si="47"/>
        <v>Queensland</v>
      </c>
      <c r="G990" t="s">
        <v>35</v>
      </c>
      <c r="H990">
        <v>4703</v>
      </c>
      <c r="I990" t="s">
        <v>11</v>
      </c>
      <c r="J990" t="s">
        <v>51</v>
      </c>
      <c r="K990" t="s">
        <v>154</v>
      </c>
      <c r="L990" t="s">
        <v>14</v>
      </c>
      <c r="M990" s="5">
        <v>32.799999999999997</v>
      </c>
      <c r="N990">
        <v>1</v>
      </c>
    </row>
    <row r="991" spans="1:14" x14ac:dyDescent="0.15">
      <c r="A991" s="2">
        <v>44972</v>
      </c>
      <c r="B991" s="3">
        <f t="shared" si="45"/>
        <v>2023</v>
      </c>
      <c r="C991" t="str">
        <f t="shared" si="46"/>
        <v>2022-2023</v>
      </c>
      <c r="D991" t="s">
        <v>147</v>
      </c>
      <c r="E991" t="s">
        <v>135</v>
      </c>
      <c r="F991" t="str">
        <f t="shared" si="47"/>
        <v>Victoria</v>
      </c>
      <c r="G991" t="s">
        <v>45</v>
      </c>
      <c r="H991">
        <v>3550</v>
      </c>
      <c r="I991" t="s">
        <v>11</v>
      </c>
      <c r="J991" t="s">
        <v>60</v>
      </c>
      <c r="K991" t="s">
        <v>151</v>
      </c>
      <c r="L991" t="s">
        <v>21</v>
      </c>
      <c r="M991" s="5">
        <v>32.85</v>
      </c>
      <c r="N991">
        <v>1</v>
      </c>
    </row>
    <row r="992" spans="1:14" x14ac:dyDescent="0.15">
      <c r="A992" s="2">
        <v>45237</v>
      </c>
      <c r="B992" s="3">
        <f t="shared" si="45"/>
        <v>2024</v>
      </c>
      <c r="C992" t="str">
        <f t="shared" si="46"/>
        <v>2023-2024</v>
      </c>
      <c r="D992" t="s">
        <v>147</v>
      </c>
      <c r="E992" t="s">
        <v>78</v>
      </c>
      <c r="F992" t="str">
        <f t="shared" si="47"/>
        <v>New South Wales</v>
      </c>
      <c r="G992" t="s">
        <v>10</v>
      </c>
      <c r="H992">
        <v>2350</v>
      </c>
      <c r="I992" t="s">
        <v>11</v>
      </c>
      <c r="J992" t="s">
        <v>68</v>
      </c>
      <c r="K992" t="s">
        <v>19</v>
      </c>
      <c r="L992" t="s">
        <v>23</v>
      </c>
      <c r="M992" s="5">
        <v>32.89</v>
      </c>
      <c r="N992">
        <v>1</v>
      </c>
    </row>
    <row r="993" spans="1:14" x14ac:dyDescent="0.15">
      <c r="A993" s="2">
        <v>45556</v>
      </c>
      <c r="B993" s="3">
        <f t="shared" si="45"/>
        <v>2025</v>
      </c>
      <c r="C993" t="str">
        <f t="shared" si="46"/>
        <v>2024-2025</v>
      </c>
      <c r="D993" t="s">
        <v>147</v>
      </c>
      <c r="E993" t="s">
        <v>125</v>
      </c>
      <c r="F993" t="str">
        <f t="shared" si="47"/>
        <v>Victoria</v>
      </c>
      <c r="G993" t="s">
        <v>45</v>
      </c>
      <c r="H993">
        <v>3400</v>
      </c>
      <c r="I993" t="s">
        <v>11</v>
      </c>
      <c r="J993" t="s">
        <v>60</v>
      </c>
      <c r="K993" t="s">
        <v>155</v>
      </c>
      <c r="L993" t="s">
        <v>20</v>
      </c>
      <c r="M993" s="5">
        <v>32.89</v>
      </c>
      <c r="N993">
        <v>1</v>
      </c>
    </row>
    <row r="994" spans="1:14" x14ac:dyDescent="0.15">
      <c r="A994" s="2">
        <v>45478</v>
      </c>
      <c r="B994" s="3">
        <f t="shared" si="45"/>
        <v>2025</v>
      </c>
      <c r="C994" t="str">
        <f t="shared" si="46"/>
        <v>2024-2025</v>
      </c>
      <c r="D994" t="s">
        <v>148</v>
      </c>
      <c r="E994" t="s">
        <v>62</v>
      </c>
      <c r="F994" t="str">
        <f t="shared" si="47"/>
        <v>Victoria</v>
      </c>
      <c r="G994" t="s">
        <v>45</v>
      </c>
      <c r="H994">
        <v>3134</v>
      </c>
      <c r="I994" t="s">
        <v>11</v>
      </c>
      <c r="J994" t="s">
        <v>63</v>
      </c>
      <c r="K994" t="s">
        <v>152</v>
      </c>
      <c r="L994" t="s">
        <v>13</v>
      </c>
      <c r="M994" s="5">
        <v>32.94</v>
      </c>
      <c r="N994">
        <v>1</v>
      </c>
    </row>
    <row r="995" spans="1:14" x14ac:dyDescent="0.15">
      <c r="A995" s="2">
        <v>45016</v>
      </c>
      <c r="B995" s="3">
        <f t="shared" si="45"/>
        <v>2023</v>
      </c>
      <c r="C995" t="str">
        <f t="shared" si="46"/>
        <v>2022-2023</v>
      </c>
      <c r="D995" t="s">
        <v>147</v>
      </c>
      <c r="E995" t="s">
        <v>106</v>
      </c>
      <c r="F995" t="str">
        <f t="shared" si="47"/>
        <v>Victoria</v>
      </c>
      <c r="G995" t="s">
        <v>45</v>
      </c>
      <c r="H995">
        <v>3915</v>
      </c>
      <c r="I995" t="s">
        <v>11</v>
      </c>
      <c r="J995" t="s">
        <v>55</v>
      </c>
      <c r="K995" t="s">
        <v>152</v>
      </c>
      <c r="L995" t="s">
        <v>13</v>
      </c>
      <c r="M995" s="5">
        <v>32.950000000000003</v>
      </c>
      <c r="N995">
        <v>1</v>
      </c>
    </row>
    <row r="996" spans="1:14" x14ac:dyDescent="0.15">
      <c r="A996" s="2">
        <v>45543</v>
      </c>
      <c r="B996" s="3">
        <f t="shared" si="45"/>
        <v>2025</v>
      </c>
      <c r="C996" t="str">
        <f t="shared" si="46"/>
        <v>2024-2025</v>
      </c>
      <c r="D996" t="s">
        <v>147</v>
      </c>
      <c r="E996" t="s">
        <v>52</v>
      </c>
      <c r="F996" t="str">
        <f t="shared" si="47"/>
        <v>Victoria</v>
      </c>
      <c r="G996" t="s">
        <v>45</v>
      </c>
      <c r="H996">
        <v>3030</v>
      </c>
      <c r="I996" t="s">
        <v>11</v>
      </c>
      <c r="J996" t="s">
        <v>46</v>
      </c>
      <c r="K996" t="s">
        <v>151</v>
      </c>
      <c r="L996" t="s">
        <v>21</v>
      </c>
      <c r="M996" s="5">
        <v>32.99</v>
      </c>
      <c r="N996">
        <v>1</v>
      </c>
    </row>
    <row r="997" spans="1:14" x14ac:dyDescent="0.15">
      <c r="A997" s="2">
        <v>45394</v>
      </c>
      <c r="B997" s="3">
        <f t="shared" si="45"/>
        <v>2024</v>
      </c>
      <c r="C997" t="str">
        <f t="shared" si="46"/>
        <v>2023-2024</v>
      </c>
      <c r="D997" t="s">
        <v>147</v>
      </c>
      <c r="E997" t="s">
        <v>113</v>
      </c>
      <c r="F997" t="str">
        <f t="shared" si="47"/>
        <v>Queensland</v>
      </c>
      <c r="G997" t="s">
        <v>35</v>
      </c>
      <c r="H997">
        <v>4215</v>
      </c>
      <c r="I997" t="s">
        <v>11</v>
      </c>
      <c r="J997" t="s">
        <v>104</v>
      </c>
      <c r="K997" t="s">
        <v>153</v>
      </c>
      <c r="L997" t="s">
        <v>16</v>
      </c>
      <c r="M997" s="5">
        <v>33</v>
      </c>
      <c r="N997">
        <v>1</v>
      </c>
    </row>
    <row r="998" spans="1:14" x14ac:dyDescent="0.15">
      <c r="A998" s="2">
        <v>45043</v>
      </c>
      <c r="B998" s="3">
        <f t="shared" si="45"/>
        <v>2023</v>
      </c>
      <c r="C998" t="str">
        <f t="shared" si="46"/>
        <v>2022-2023</v>
      </c>
      <c r="D998" t="s">
        <v>147</v>
      </c>
      <c r="E998" t="s">
        <v>108</v>
      </c>
      <c r="F998" t="str">
        <f t="shared" si="47"/>
        <v>Victoria</v>
      </c>
      <c r="G998" t="s">
        <v>45</v>
      </c>
      <c r="H998">
        <v>3018</v>
      </c>
      <c r="I998" t="s">
        <v>11</v>
      </c>
      <c r="J998" t="s">
        <v>46</v>
      </c>
      <c r="K998" t="s">
        <v>149</v>
      </c>
      <c r="L998" t="s">
        <v>15</v>
      </c>
      <c r="M998" s="5">
        <v>33</v>
      </c>
      <c r="N998">
        <v>1</v>
      </c>
    </row>
    <row r="999" spans="1:14" x14ac:dyDescent="0.15">
      <c r="A999" s="2">
        <v>45464</v>
      </c>
      <c r="B999" s="3">
        <f t="shared" si="45"/>
        <v>2024</v>
      </c>
      <c r="C999" t="str">
        <f t="shared" si="46"/>
        <v>2023-2024</v>
      </c>
      <c r="D999" t="s">
        <v>147</v>
      </c>
      <c r="E999" t="s">
        <v>130</v>
      </c>
      <c r="F999" t="str">
        <f t="shared" si="47"/>
        <v>South Australia</v>
      </c>
      <c r="G999" t="s">
        <v>32</v>
      </c>
      <c r="H999">
        <v>5290</v>
      </c>
      <c r="I999" t="s">
        <v>11</v>
      </c>
      <c r="J999" t="s">
        <v>38</v>
      </c>
      <c r="K999" t="s">
        <v>154</v>
      </c>
      <c r="L999" t="s">
        <v>14</v>
      </c>
      <c r="M999" s="5">
        <v>33</v>
      </c>
      <c r="N999">
        <v>1</v>
      </c>
    </row>
    <row r="1000" spans="1:14" x14ac:dyDescent="0.15">
      <c r="A1000" s="2">
        <v>45304</v>
      </c>
      <c r="B1000" s="3">
        <f t="shared" si="45"/>
        <v>2024</v>
      </c>
      <c r="C1000" t="str">
        <f t="shared" si="46"/>
        <v>2023-2024</v>
      </c>
      <c r="D1000" t="s">
        <v>147</v>
      </c>
      <c r="E1000" t="s">
        <v>52</v>
      </c>
      <c r="F1000" t="str">
        <f t="shared" si="47"/>
        <v>Victoria</v>
      </c>
      <c r="G1000" t="s">
        <v>45</v>
      </c>
      <c r="H1000">
        <v>3030</v>
      </c>
      <c r="I1000" t="s">
        <v>11</v>
      </c>
      <c r="J1000" t="s">
        <v>46</v>
      </c>
      <c r="K1000" t="s">
        <v>152</v>
      </c>
      <c r="L1000" t="s">
        <v>13</v>
      </c>
      <c r="M1000" s="5">
        <v>33.380000000000003</v>
      </c>
      <c r="N1000">
        <v>1</v>
      </c>
    </row>
    <row r="1001" spans="1:14" x14ac:dyDescent="0.15">
      <c r="A1001" s="2">
        <v>45265</v>
      </c>
      <c r="B1001" s="3">
        <f t="shared" si="45"/>
        <v>2024</v>
      </c>
      <c r="C1001" t="str">
        <f t="shared" si="46"/>
        <v>2023-2024</v>
      </c>
      <c r="D1001" t="s">
        <v>147</v>
      </c>
      <c r="E1001" t="s">
        <v>103</v>
      </c>
      <c r="F1001" t="str">
        <f t="shared" si="47"/>
        <v>Queensland</v>
      </c>
      <c r="G1001" t="s">
        <v>35</v>
      </c>
      <c r="H1001">
        <v>4509</v>
      </c>
      <c r="I1001" t="s">
        <v>11</v>
      </c>
      <c r="J1001" t="s">
        <v>104</v>
      </c>
      <c r="K1001" t="s">
        <v>152</v>
      </c>
      <c r="L1001" t="s">
        <v>13</v>
      </c>
      <c r="M1001" s="5">
        <v>33.39</v>
      </c>
      <c r="N1001">
        <v>1</v>
      </c>
    </row>
    <row r="1002" spans="1:14" x14ac:dyDescent="0.15">
      <c r="A1002" s="2">
        <v>44958</v>
      </c>
      <c r="B1002" s="3">
        <f t="shared" si="45"/>
        <v>2023</v>
      </c>
      <c r="C1002" t="str">
        <f t="shared" si="46"/>
        <v>2022-2023</v>
      </c>
      <c r="D1002" t="s">
        <v>147</v>
      </c>
      <c r="E1002" t="s">
        <v>28</v>
      </c>
      <c r="F1002" t="str">
        <f t="shared" si="47"/>
        <v>Northern Territory</v>
      </c>
      <c r="G1002" t="s">
        <v>29</v>
      </c>
      <c r="H1002">
        <v>800</v>
      </c>
      <c r="I1002" t="s">
        <v>11</v>
      </c>
      <c r="J1002" t="s">
        <v>30</v>
      </c>
      <c r="K1002" t="s">
        <v>156</v>
      </c>
      <c r="L1002" t="s">
        <v>17</v>
      </c>
      <c r="M1002" s="5">
        <v>33.409999999999997</v>
      </c>
      <c r="N1002">
        <v>1</v>
      </c>
    </row>
    <row r="1003" spans="1:14" x14ac:dyDescent="0.15">
      <c r="A1003" s="2">
        <v>45635</v>
      </c>
      <c r="B1003" s="3">
        <f t="shared" si="45"/>
        <v>2025</v>
      </c>
      <c r="C1003" t="str">
        <f t="shared" si="46"/>
        <v>2024-2025</v>
      </c>
      <c r="D1003" t="s">
        <v>147</v>
      </c>
      <c r="E1003" t="s">
        <v>129</v>
      </c>
      <c r="F1003" t="str">
        <f t="shared" si="47"/>
        <v>Tasmania</v>
      </c>
      <c r="G1003" t="s">
        <v>70</v>
      </c>
      <c r="H1003">
        <v>7010</v>
      </c>
      <c r="I1003" t="s">
        <v>11</v>
      </c>
      <c r="J1003" t="s">
        <v>71</v>
      </c>
      <c r="K1003" t="s">
        <v>152</v>
      </c>
      <c r="L1003" t="s">
        <v>13</v>
      </c>
      <c r="M1003" s="5">
        <v>33.43</v>
      </c>
      <c r="N1003">
        <v>1</v>
      </c>
    </row>
    <row r="1004" spans="1:14" x14ac:dyDescent="0.15">
      <c r="A1004" s="2">
        <v>45045</v>
      </c>
      <c r="B1004" s="3">
        <f t="shared" si="45"/>
        <v>2023</v>
      </c>
      <c r="C1004" t="str">
        <f t="shared" si="46"/>
        <v>2022-2023</v>
      </c>
      <c r="D1004" t="s">
        <v>148</v>
      </c>
      <c r="E1004" t="s">
        <v>64</v>
      </c>
      <c r="F1004" t="str">
        <f t="shared" si="47"/>
        <v>Victoria</v>
      </c>
      <c r="G1004" t="s">
        <v>45</v>
      </c>
      <c r="H1004">
        <v>3199</v>
      </c>
      <c r="I1004" t="s">
        <v>11</v>
      </c>
      <c r="J1004" t="s">
        <v>63</v>
      </c>
      <c r="K1004" t="s">
        <v>154</v>
      </c>
      <c r="L1004" t="s">
        <v>14</v>
      </c>
      <c r="M1004" s="5">
        <v>33.75</v>
      </c>
      <c r="N1004">
        <v>1</v>
      </c>
    </row>
    <row r="1005" spans="1:14" x14ac:dyDescent="0.15">
      <c r="A1005" s="2">
        <v>45174</v>
      </c>
      <c r="B1005" s="3">
        <f t="shared" si="45"/>
        <v>2024</v>
      </c>
      <c r="C1005" t="str">
        <f t="shared" si="46"/>
        <v>2023-2024</v>
      </c>
      <c r="D1005" t="s">
        <v>147</v>
      </c>
      <c r="E1005" t="s">
        <v>131</v>
      </c>
      <c r="F1005" t="str">
        <f t="shared" si="47"/>
        <v>Western Australia</v>
      </c>
      <c r="G1005" t="s">
        <v>48</v>
      </c>
      <c r="H1005">
        <v>6530</v>
      </c>
      <c r="I1005" t="s">
        <v>11</v>
      </c>
      <c r="J1005" t="s">
        <v>77</v>
      </c>
      <c r="K1005" t="s">
        <v>155</v>
      </c>
      <c r="L1005" t="s">
        <v>20</v>
      </c>
      <c r="M1005" s="5">
        <v>33.89</v>
      </c>
      <c r="N1005">
        <v>1</v>
      </c>
    </row>
    <row r="1006" spans="1:14" x14ac:dyDescent="0.15">
      <c r="A1006" s="2">
        <v>45007</v>
      </c>
      <c r="B1006" s="3">
        <f t="shared" si="45"/>
        <v>2023</v>
      </c>
      <c r="C1006" t="str">
        <f t="shared" si="46"/>
        <v>2022-2023</v>
      </c>
      <c r="D1006" t="s">
        <v>147</v>
      </c>
      <c r="E1006" t="s">
        <v>61</v>
      </c>
      <c r="F1006" t="str">
        <f t="shared" si="47"/>
        <v>New South Wales</v>
      </c>
      <c r="G1006" t="s">
        <v>10</v>
      </c>
      <c r="H1006">
        <v>2539</v>
      </c>
      <c r="I1006" t="s">
        <v>11</v>
      </c>
      <c r="J1006" t="s">
        <v>58</v>
      </c>
      <c r="K1006" t="s">
        <v>149</v>
      </c>
      <c r="L1006" t="s">
        <v>15</v>
      </c>
      <c r="M1006" s="5">
        <v>33.93</v>
      </c>
      <c r="N1006">
        <v>1</v>
      </c>
    </row>
    <row r="1007" spans="1:14" x14ac:dyDescent="0.15">
      <c r="A1007" s="2">
        <v>45372</v>
      </c>
      <c r="B1007" s="3">
        <f t="shared" si="45"/>
        <v>2024</v>
      </c>
      <c r="C1007" t="str">
        <f t="shared" si="46"/>
        <v>2023-2024</v>
      </c>
      <c r="D1007" t="s">
        <v>147</v>
      </c>
      <c r="E1007" t="s">
        <v>136</v>
      </c>
      <c r="F1007" t="str">
        <f t="shared" si="47"/>
        <v>Victoria</v>
      </c>
      <c r="G1007" t="s">
        <v>45</v>
      </c>
      <c r="H1007">
        <v>3175</v>
      </c>
      <c r="I1007" t="s">
        <v>11</v>
      </c>
      <c r="J1007" t="s">
        <v>63</v>
      </c>
      <c r="K1007" t="s">
        <v>155</v>
      </c>
      <c r="L1007" t="s">
        <v>20</v>
      </c>
      <c r="M1007" s="5">
        <v>33.94</v>
      </c>
      <c r="N1007">
        <v>1</v>
      </c>
    </row>
    <row r="1008" spans="1:14" x14ac:dyDescent="0.15">
      <c r="A1008" s="2">
        <v>45195</v>
      </c>
      <c r="B1008" s="3">
        <f t="shared" si="45"/>
        <v>2024</v>
      </c>
      <c r="C1008" t="str">
        <f t="shared" si="46"/>
        <v>2023-2024</v>
      </c>
      <c r="D1008" t="s">
        <v>147</v>
      </c>
      <c r="E1008" t="s">
        <v>57</v>
      </c>
      <c r="F1008" t="str">
        <f t="shared" si="47"/>
        <v>New South Wales</v>
      </c>
      <c r="G1008" t="s">
        <v>10</v>
      </c>
      <c r="H1008">
        <v>2560</v>
      </c>
      <c r="I1008" t="s">
        <v>11</v>
      </c>
      <c r="J1008" t="s">
        <v>58</v>
      </c>
      <c r="K1008" t="s">
        <v>154</v>
      </c>
      <c r="L1008" t="s">
        <v>14</v>
      </c>
      <c r="M1008" s="5">
        <v>33.97</v>
      </c>
      <c r="N1008">
        <v>1</v>
      </c>
    </row>
    <row r="1009" spans="1:14" x14ac:dyDescent="0.15">
      <c r="A1009" s="2">
        <v>45069</v>
      </c>
      <c r="B1009" s="3">
        <f t="shared" si="45"/>
        <v>2023</v>
      </c>
      <c r="C1009" t="str">
        <f t="shared" si="46"/>
        <v>2022-2023</v>
      </c>
      <c r="D1009" t="s">
        <v>147</v>
      </c>
      <c r="E1009" t="s">
        <v>57</v>
      </c>
      <c r="F1009" t="str">
        <f t="shared" si="47"/>
        <v>New South Wales</v>
      </c>
      <c r="G1009" t="s">
        <v>10</v>
      </c>
      <c r="H1009">
        <v>2560</v>
      </c>
      <c r="I1009" t="s">
        <v>11</v>
      </c>
      <c r="J1009" t="s">
        <v>58</v>
      </c>
      <c r="K1009" t="s">
        <v>153</v>
      </c>
      <c r="L1009" t="s">
        <v>16</v>
      </c>
      <c r="M1009" s="5">
        <v>33.979999999999997</v>
      </c>
      <c r="N1009">
        <v>1</v>
      </c>
    </row>
    <row r="1010" spans="1:14" x14ac:dyDescent="0.15">
      <c r="A1010" s="2">
        <v>44965</v>
      </c>
      <c r="B1010" s="3">
        <f t="shared" si="45"/>
        <v>2023</v>
      </c>
      <c r="C1010" t="str">
        <f t="shared" si="46"/>
        <v>2022-2023</v>
      </c>
      <c r="D1010" t="s">
        <v>147</v>
      </c>
      <c r="E1010" t="s">
        <v>54</v>
      </c>
      <c r="F1010" t="str">
        <f t="shared" si="47"/>
        <v>Victoria</v>
      </c>
      <c r="G1010" t="s">
        <v>45</v>
      </c>
      <c r="H1010">
        <v>3977</v>
      </c>
      <c r="I1010" t="s">
        <v>11</v>
      </c>
      <c r="J1010" t="s">
        <v>55</v>
      </c>
      <c r="K1010" t="s">
        <v>150</v>
      </c>
      <c r="L1010" t="s">
        <v>18</v>
      </c>
      <c r="M1010" s="5">
        <v>33.979999999999997</v>
      </c>
      <c r="N1010">
        <v>1</v>
      </c>
    </row>
    <row r="1011" spans="1:14" x14ac:dyDescent="0.15">
      <c r="A1011" s="2">
        <v>45074</v>
      </c>
      <c r="B1011" s="3">
        <f t="shared" si="45"/>
        <v>2023</v>
      </c>
      <c r="C1011" t="str">
        <f t="shared" si="46"/>
        <v>2022-2023</v>
      </c>
      <c r="D1011" t="s">
        <v>147</v>
      </c>
      <c r="E1011" t="s">
        <v>109</v>
      </c>
      <c r="F1011" t="str">
        <f t="shared" si="47"/>
        <v>New South Wales</v>
      </c>
      <c r="G1011" t="s">
        <v>10</v>
      </c>
      <c r="H1011">
        <v>2480</v>
      </c>
      <c r="I1011" t="s">
        <v>11</v>
      </c>
      <c r="J1011" t="s">
        <v>68</v>
      </c>
      <c r="K1011" t="s">
        <v>154</v>
      </c>
      <c r="L1011" t="s">
        <v>14</v>
      </c>
      <c r="M1011" s="5">
        <v>34.120000000000005</v>
      </c>
      <c r="N1011">
        <v>1</v>
      </c>
    </row>
    <row r="1012" spans="1:14" x14ac:dyDescent="0.15">
      <c r="A1012" s="2">
        <v>45516</v>
      </c>
      <c r="B1012" s="3">
        <f t="shared" si="45"/>
        <v>2025</v>
      </c>
      <c r="C1012" t="str">
        <f t="shared" si="46"/>
        <v>2024-2025</v>
      </c>
      <c r="D1012" t="s">
        <v>147</v>
      </c>
      <c r="E1012" t="s">
        <v>73</v>
      </c>
      <c r="F1012" t="str">
        <f t="shared" si="47"/>
        <v>Victoria</v>
      </c>
      <c r="G1012" t="s">
        <v>45</v>
      </c>
      <c r="H1012">
        <v>3136</v>
      </c>
      <c r="I1012" t="s">
        <v>11</v>
      </c>
      <c r="J1012" t="s">
        <v>63</v>
      </c>
      <c r="K1012" t="s">
        <v>19</v>
      </c>
      <c r="L1012" t="s">
        <v>23</v>
      </c>
      <c r="M1012" s="5">
        <v>34.47</v>
      </c>
      <c r="N1012">
        <v>1</v>
      </c>
    </row>
    <row r="1013" spans="1:14" x14ac:dyDescent="0.15">
      <c r="A1013" s="2">
        <v>45209</v>
      </c>
      <c r="B1013" s="3">
        <f t="shared" si="45"/>
        <v>2024</v>
      </c>
      <c r="C1013" t="str">
        <f t="shared" si="46"/>
        <v>2023-2024</v>
      </c>
      <c r="D1013" t="s">
        <v>147</v>
      </c>
      <c r="E1013" t="s">
        <v>73</v>
      </c>
      <c r="F1013" t="str">
        <f t="shared" si="47"/>
        <v>Victoria</v>
      </c>
      <c r="G1013" t="s">
        <v>45</v>
      </c>
      <c r="H1013">
        <v>3136</v>
      </c>
      <c r="I1013" t="s">
        <v>11</v>
      </c>
      <c r="J1013" t="s">
        <v>63</v>
      </c>
      <c r="K1013" t="s">
        <v>154</v>
      </c>
      <c r="L1013" t="s">
        <v>14</v>
      </c>
      <c r="M1013" s="5">
        <v>34.5</v>
      </c>
      <c r="N1013">
        <v>1</v>
      </c>
    </row>
    <row r="1014" spans="1:14" x14ac:dyDescent="0.15">
      <c r="A1014" s="2">
        <v>45521</v>
      </c>
      <c r="B1014" s="3">
        <f t="shared" si="45"/>
        <v>2025</v>
      </c>
      <c r="C1014" t="str">
        <f t="shared" si="46"/>
        <v>2024-2025</v>
      </c>
      <c r="D1014" t="s">
        <v>147</v>
      </c>
      <c r="E1014" t="s">
        <v>78</v>
      </c>
      <c r="F1014" t="str">
        <f t="shared" si="47"/>
        <v>New South Wales</v>
      </c>
      <c r="G1014" t="s">
        <v>10</v>
      </c>
      <c r="H1014">
        <v>2350</v>
      </c>
      <c r="I1014" t="s">
        <v>11</v>
      </c>
      <c r="J1014" t="s">
        <v>68</v>
      </c>
      <c r="K1014" t="s">
        <v>156</v>
      </c>
      <c r="L1014" t="s">
        <v>17</v>
      </c>
      <c r="M1014" s="5">
        <v>34.57</v>
      </c>
      <c r="N1014">
        <v>1</v>
      </c>
    </row>
    <row r="1015" spans="1:14" x14ac:dyDescent="0.15">
      <c r="A1015" s="2">
        <v>45206</v>
      </c>
      <c r="B1015" s="3">
        <f t="shared" si="45"/>
        <v>2024</v>
      </c>
      <c r="C1015" t="str">
        <f t="shared" si="46"/>
        <v>2023-2024</v>
      </c>
      <c r="D1015" t="s">
        <v>148</v>
      </c>
      <c r="E1015" t="s">
        <v>141</v>
      </c>
      <c r="F1015" t="str">
        <f t="shared" si="47"/>
        <v>Western Australia</v>
      </c>
      <c r="G1015" t="s">
        <v>48</v>
      </c>
      <c r="H1015">
        <v>6052</v>
      </c>
      <c r="I1015" t="s">
        <v>11</v>
      </c>
      <c r="J1015" t="s">
        <v>49</v>
      </c>
      <c r="K1015" t="s">
        <v>153</v>
      </c>
      <c r="L1015" t="s">
        <v>16</v>
      </c>
      <c r="M1015" s="5">
        <v>34.74</v>
      </c>
      <c r="N1015">
        <v>1</v>
      </c>
    </row>
    <row r="1016" spans="1:14" x14ac:dyDescent="0.15">
      <c r="A1016" s="2">
        <v>45416</v>
      </c>
      <c r="B1016" s="3">
        <f t="shared" si="45"/>
        <v>2024</v>
      </c>
      <c r="C1016" t="str">
        <f t="shared" si="46"/>
        <v>2023-2024</v>
      </c>
      <c r="D1016" t="s">
        <v>148</v>
      </c>
      <c r="E1016" t="s">
        <v>126</v>
      </c>
      <c r="F1016" t="str">
        <f t="shared" si="47"/>
        <v>Queensland</v>
      </c>
      <c r="G1016" t="s">
        <v>35</v>
      </c>
      <c r="H1016">
        <v>4551</v>
      </c>
      <c r="I1016" t="s">
        <v>11</v>
      </c>
      <c r="J1016" t="s">
        <v>120</v>
      </c>
      <c r="K1016" t="s">
        <v>157</v>
      </c>
      <c r="L1016" t="s">
        <v>22</v>
      </c>
      <c r="M1016" s="5">
        <v>34.86</v>
      </c>
      <c r="N1016">
        <v>1</v>
      </c>
    </row>
    <row r="1017" spans="1:14" x14ac:dyDescent="0.15">
      <c r="A1017" s="2">
        <v>44936</v>
      </c>
      <c r="B1017" s="3">
        <f t="shared" si="45"/>
        <v>2023</v>
      </c>
      <c r="C1017" t="str">
        <f t="shared" si="46"/>
        <v>2022-2023</v>
      </c>
      <c r="D1017" t="s">
        <v>147</v>
      </c>
      <c r="E1017" t="s">
        <v>76</v>
      </c>
      <c r="F1017" t="str">
        <f t="shared" si="47"/>
        <v>Western Australia</v>
      </c>
      <c r="G1017" t="s">
        <v>48</v>
      </c>
      <c r="H1017">
        <v>6450</v>
      </c>
      <c r="I1017" t="s">
        <v>11</v>
      </c>
      <c r="J1017" t="s">
        <v>77</v>
      </c>
      <c r="K1017" t="s">
        <v>155</v>
      </c>
      <c r="L1017" t="s">
        <v>20</v>
      </c>
      <c r="M1017" s="5">
        <v>34.910000000000004</v>
      </c>
      <c r="N1017">
        <v>1</v>
      </c>
    </row>
    <row r="1018" spans="1:14" x14ac:dyDescent="0.15">
      <c r="A1018" s="2">
        <v>45230</v>
      </c>
      <c r="B1018" s="3">
        <f t="shared" si="45"/>
        <v>2024</v>
      </c>
      <c r="C1018" t="str">
        <f t="shared" si="46"/>
        <v>2023-2024</v>
      </c>
      <c r="D1018" t="s">
        <v>147</v>
      </c>
      <c r="E1018" t="s">
        <v>91</v>
      </c>
      <c r="F1018" t="str">
        <f t="shared" si="47"/>
        <v>Victoria</v>
      </c>
      <c r="G1018" t="s">
        <v>45</v>
      </c>
      <c r="H1018">
        <v>3690</v>
      </c>
      <c r="I1018" t="s">
        <v>11</v>
      </c>
      <c r="J1018" t="s">
        <v>55</v>
      </c>
      <c r="K1018" t="s">
        <v>155</v>
      </c>
      <c r="L1018" t="s">
        <v>20</v>
      </c>
      <c r="M1018" s="5">
        <v>34.92</v>
      </c>
      <c r="N1018">
        <v>1</v>
      </c>
    </row>
    <row r="1019" spans="1:14" x14ac:dyDescent="0.15">
      <c r="A1019" s="2">
        <v>44981</v>
      </c>
      <c r="B1019" s="3">
        <f t="shared" si="45"/>
        <v>2023</v>
      </c>
      <c r="C1019" t="str">
        <f t="shared" si="46"/>
        <v>2022-2023</v>
      </c>
      <c r="D1019" t="s">
        <v>147</v>
      </c>
      <c r="E1019" t="s">
        <v>96</v>
      </c>
      <c r="F1019" t="str">
        <f t="shared" si="47"/>
        <v>Western Australia</v>
      </c>
      <c r="G1019" t="s">
        <v>48</v>
      </c>
      <c r="H1019">
        <v>6330</v>
      </c>
      <c r="I1019" t="s">
        <v>11</v>
      </c>
      <c r="J1019" t="s">
        <v>94</v>
      </c>
      <c r="K1019" t="s">
        <v>152</v>
      </c>
      <c r="L1019" t="s">
        <v>13</v>
      </c>
      <c r="M1019" s="5">
        <v>34.93</v>
      </c>
      <c r="N1019">
        <v>1</v>
      </c>
    </row>
    <row r="1020" spans="1:14" x14ac:dyDescent="0.15">
      <c r="A1020" s="2">
        <v>45106</v>
      </c>
      <c r="B1020" s="3">
        <f t="shared" si="45"/>
        <v>2023</v>
      </c>
      <c r="C1020" t="str">
        <f t="shared" si="46"/>
        <v>2022-2023</v>
      </c>
      <c r="D1020" t="s">
        <v>147</v>
      </c>
      <c r="E1020" t="s">
        <v>96</v>
      </c>
      <c r="F1020" t="str">
        <f t="shared" si="47"/>
        <v>Western Australia</v>
      </c>
      <c r="G1020" t="s">
        <v>48</v>
      </c>
      <c r="H1020">
        <v>6330</v>
      </c>
      <c r="I1020" t="s">
        <v>11</v>
      </c>
      <c r="J1020" t="s">
        <v>94</v>
      </c>
      <c r="K1020" t="s">
        <v>149</v>
      </c>
      <c r="L1020" t="s">
        <v>15</v>
      </c>
      <c r="M1020" s="5">
        <v>34.93</v>
      </c>
      <c r="N1020">
        <v>1</v>
      </c>
    </row>
    <row r="1021" spans="1:14" x14ac:dyDescent="0.15">
      <c r="A1021" s="2">
        <v>45494</v>
      </c>
      <c r="B1021" s="3">
        <f t="shared" si="45"/>
        <v>2025</v>
      </c>
      <c r="C1021" t="str">
        <f t="shared" si="46"/>
        <v>2024-2025</v>
      </c>
      <c r="D1021" t="s">
        <v>147</v>
      </c>
      <c r="E1021" t="s">
        <v>85</v>
      </c>
      <c r="F1021" t="str">
        <f t="shared" si="47"/>
        <v>Queensland</v>
      </c>
      <c r="G1021" t="s">
        <v>35</v>
      </c>
      <c r="H1021">
        <v>4883</v>
      </c>
      <c r="I1021" t="s">
        <v>11</v>
      </c>
      <c r="J1021" t="s">
        <v>36</v>
      </c>
      <c r="K1021" t="s">
        <v>149</v>
      </c>
      <c r="L1021" t="s">
        <v>15</v>
      </c>
      <c r="M1021" s="5">
        <v>34.93</v>
      </c>
      <c r="N1021">
        <v>1</v>
      </c>
    </row>
    <row r="1022" spans="1:14" x14ac:dyDescent="0.15">
      <c r="A1022" s="2">
        <v>45022</v>
      </c>
      <c r="B1022" s="3">
        <f t="shared" si="45"/>
        <v>2023</v>
      </c>
      <c r="C1022" t="str">
        <f t="shared" si="46"/>
        <v>2022-2023</v>
      </c>
      <c r="D1022" t="s">
        <v>148</v>
      </c>
      <c r="E1022" t="s">
        <v>67</v>
      </c>
      <c r="F1022" t="str">
        <f t="shared" si="47"/>
        <v>New South Wales</v>
      </c>
      <c r="G1022" t="s">
        <v>10</v>
      </c>
      <c r="H1022">
        <v>2478</v>
      </c>
      <c r="I1022" t="s">
        <v>11</v>
      </c>
      <c r="J1022" t="s">
        <v>68</v>
      </c>
      <c r="K1022" t="s">
        <v>150</v>
      </c>
      <c r="L1022" t="s">
        <v>18</v>
      </c>
      <c r="M1022" s="5">
        <v>34.93</v>
      </c>
      <c r="N1022">
        <v>1</v>
      </c>
    </row>
    <row r="1023" spans="1:14" x14ac:dyDescent="0.15">
      <c r="A1023" s="2">
        <v>45095</v>
      </c>
      <c r="B1023" s="3">
        <f t="shared" si="45"/>
        <v>2023</v>
      </c>
      <c r="C1023" t="str">
        <f t="shared" si="46"/>
        <v>2022-2023</v>
      </c>
      <c r="D1023" t="s">
        <v>147</v>
      </c>
      <c r="E1023" t="s">
        <v>52</v>
      </c>
      <c r="F1023" t="str">
        <f t="shared" si="47"/>
        <v>Victoria</v>
      </c>
      <c r="G1023" t="s">
        <v>45</v>
      </c>
      <c r="H1023">
        <v>3030</v>
      </c>
      <c r="I1023" t="s">
        <v>11</v>
      </c>
      <c r="J1023" t="s">
        <v>46</v>
      </c>
      <c r="K1023" t="s">
        <v>154</v>
      </c>
      <c r="L1023" t="s">
        <v>14</v>
      </c>
      <c r="M1023" s="5">
        <v>34.950000000000003</v>
      </c>
      <c r="N1023">
        <v>1</v>
      </c>
    </row>
    <row r="1024" spans="1:14" x14ac:dyDescent="0.15">
      <c r="A1024" s="2">
        <v>45085</v>
      </c>
      <c r="B1024" s="3">
        <f t="shared" si="45"/>
        <v>2023</v>
      </c>
      <c r="C1024" t="str">
        <f t="shared" si="46"/>
        <v>2022-2023</v>
      </c>
      <c r="D1024" t="s">
        <v>147</v>
      </c>
      <c r="E1024" t="s">
        <v>110</v>
      </c>
      <c r="F1024" t="str">
        <f t="shared" si="47"/>
        <v>Queensland</v>
      </c>
      <c r="G1024" t="s">
        <v>35</v>
      </c>
      <c r="H1024">
        <v>4680</v>
      </c>
      <c r="I1024" t="s">
        <v>11</v>
      </c>
      <c r="J1024" t="s">
        <v>51</v>
      </c>
      <c r="K1024" t="s">
        <v>154</v>
      </c>
      <c r="L1024" t="s">
        <v>14</v>
      </c>
      <c r="M1024" s="5">
        <v>34.96</v>
      </c>
      <c r="N1024">
        <v>1</v>
      </c>
    </row>
    <row r="1025" spans="1:14" x14ac:dyDescent="0.15">
      <c r="A1025" s="2">
        <v>45291</v>
      </c>
      <c r="B1025" s="3">
        <f t="shared" si="45"/>
        <v>2024</v>
      </c>
      <c r="C1025" t="str">
        <f t="shared" si="46"/>
        <v>2023-2024</v>
      </c>
      <c r="D1025" t="s">
        <v>148</v>
      </c>
      <c r="E1025" t="s">
        <v>141</v>
      </c>
      <c r="F1025" t="str">
        <f t="shared" si="47"/>
        <v>Western Australia</v>
      </c>
      <c r="G1025" t="s">
        <v>48</v>
      </c>
      <c r="H1025">
        <v>6052</v>
      </c>
      <c r="I1025" t="s">
        <v>11</v>
      </c>
      <c r="J1025" t="s">
        <v>49</v>
      </c>
      <c r="K1025" t="s">
        <v>152</v>
      </c>
      <c r="L1025" t="s">
        <v>13</v>
      </c>
      <c r="M1025" s="5">
        <v>34.97</v>
      </c>
      <c r="N1025">
        <v>1</v>
      </c>
    </row>
    <row r="1026" spans="1:14" x14ac:dyDescent="0.15">
      <c r="A1026" s="2">
        <v>45182</v>
      </c>
      <c r="B1026" s="3">
        <f t="shared" ref="B1026:B1089" si="48">IF(MONTH(A1026)&gt;=7,YEAR(A1026)+1,YEAR(A1026))</f>
        <v>2024</v>
      </c>
      <c r="C1026" t="str">
        <f t="shared" ref="C1026:C1089" si="49">IF(MONTH(A1026) &gt;= 7, YEAR(A1026) &amp; "-" &amp; YEAR(A1026) + 1, YEAR(A1026) - 1 &amp; "-" &amp; YEAR(A1026))</f>
        <v>2023-2024</v>
      </c>
      <c r="D1026" t="s">
        <v>147</v>
      </c>
      <c r="E1026" t="s">
        <v>126</v>
      </c>
      <c r="F1026" t="str">
        <f t="shared" ref="F1026:F1089" si="50">IF(G1026="WA","Western Australia",
IF(G1026="NSW","New South Wales",
IF(G1026="QLD","Queensland",
IF(G1026="VIC","Victoria",
IF(G1026="TAS","Tasmania",
IF(G1026="SA","South Australia",
IF(G1026="NT","Northern Territory",
IF(G1026="ACT","Australian Capital Territory",G1026))))))))</f>
        <v>Queensland</v>
      </c>
      <c r="G1026" t="s">
        <v>35</v>
      </c>
      <c r="H1026">
        <v>4551</v>
      </c>
      <c r="I1026" t="s">
        <v>11</v>
      </c>
      <c r="J1026" t="s">
        <v>120</v>
      </c>
      <c r="K1026" t="s">
        <v>149</v>
      </c>
      <c r="L1026" t="s">
        <v>15</v>
      </c>
      <c r="M1026" s="5">
        <v>34.989999999999995</v>
      </c>
      <c r="N1026">
        <v>1</v>
      </c>
    </row>
    <row r="1027" spans="1:14" x14ac:dyDescent="0.15">
      <c r="A1027" s="2">
        <v>45303</v>
      </c>
      <c r="B1027" s="3">
        <f t="shared" si="48"/>
        <v>2024</v>
      </c>
      <c r="C1027" t="str">
        <f t="shared" si="49"/>
        <v>2023-2024</v>
      </c>
      <c r="D1027" t="s">
        <v>147</v>
      </c>
      <c r="E1027" t="s">
        <v>56</v>
      </c>
      <c r="F1027" t="str">
        <f t="shared" si="50"/>
        <v>Northern Territory</v>
      </c>
      <c r="G1027" t="s">
        <v>29</v>
      </c>
      <c r="H1027">
        <v>870</v>
      </c>
      <c r="I1027" t="s">
        <v>11</v>
      </c>
      <c r="J1027" t="s">
        <v>30</v>
      </c>
      <c r="K1027" t="s">
        <v>152</v>
      </c>
      <c r="L1027" t="s">
        <v>13</v>
      </c>
      <c r="M1027" s="5">
        <v>35</v>
      </c>
      <c r="N1027">
        <v>1</v>
      </c>
    </row>
    <row r="1028" spans="1:14" x14ac:dyDescent="0.15">
      <c r="A1028" s="2">
        <v>45396</v>
      </c>
      <c r="B1028" s="3">
        <f t="shared" si="48"/>
        <v>2024</v>
      </c>
      <c r="C1028" t="str">
        <f t="shared" si="49"/>
        <v>2023-2024</v>
      </c>
      <c r="D1028" t="s">
        <v>147</v>
      </c>
      <c r="E1028" t="s">
        <v>64</v>
      </c>
      <c r="F1028" t="str">
        <f t="shared" si="50"/>
        <v>Victoria</v>
      </c>
      <c r="G1028" t="s">
        <v>45</v>
      </c>
      <c r="H1028">
        <v>3199</v>
      </c>
      <c r="I1028" t="s">
        <v>11</v>
      </c>
      <c r="J1028" t="s">
        <v>63</v>
      </c>
      <c r="K1028" t="s">
        <v>19</v>
      </c>
      <c r="L1028" t="s">
        <v>23</v>
      </c>
      <c r="M1028" s="5">
        <v>35.11</v>
      </c>
      <c r="N1028">
        <v>1</v>
      </c>
    </row>
    <row r="1029" spans="1:14" x14ac:dyDescent="0.15">
      <c r="A1029" s="2">
        <v>45622</v>
      </c>
      <c r="B1029" s="3">
        <f t="shared" si="48"/>
        <v>2025</v>
      </c>
      <c r="C1029" t="str">
        <f t="shared" si="49"/>
        <v>2024-2025</v>
      </c>
      <c r="D1029" t="s">
        <v>147</v>
      </c>
      <c r="E1029" t="s">
        <v>72</v>
      </c>
      <c r="F1029" t="str">
        <f t="shared" si="50"/>
        <v>Western Australia</v>
      </c>
      <c r="G1029" t="s">
        <v>48</v>
      </c>
      <c r="H1029">
        <v>6010</v>
      </c>
      <c r="I1029" t="s">
        <v>11</v>
      </c>
      <c r="J1029" t="s">
        <v>49</v>
      </c>
      <c r="K1029" t="s">
        <v>150</v>
      </c>
      <c r="L1029" t="s">
        <v>18</v>
      </c>
      <c r="M1029" s="5">
        <v>35.28</v>
      </c>
      <c r="N1029">
        <v>1</v>
      </c>
    </row>
    <row r="1030" spans="1:14" x14ac:dyDescent="0.15">
      <c r="A1030" s="2">
        <v>44927</v>
      </c>
      <c r="B1030" s="3">
        <f t="shared" si="48"/>
        <v>2023</v>
      </c>
      <c r="C1030" t="str">
        <f t="shared" si="49"/>
        <v>2022-2023</v>
      </c>
      <c r="D1030" t="s">
        <v>147</v>
      </c>
      <c r="E1030" t="s">
        <v>88</v>
      </c>
      <c r="F1030" t="str">
        <f t="shared" si="50"/>
        <v>South Australia</v>
      </c>
      <c r="G1030" t="s">
        <v>32</v>
      </c>
      <c r="H1030">
        <v>5011</v>
      </c>
      <c r="I1030" t="s">
        <v>11</v>
      </c>
      <c r="J1030" t="s">
        <v>33</v>
      </c>
      <c r="K1030" t="s">
        <v>154</v>
      </c>
      <c r="L1030" t="s">
        <v>14</v>
      </c>
      <c r="M1030" s="5">
        <v>35.480000000000004</v>
      </c>
      <c r="N1030">
        <v>1</v>
      </c>
    </row>
    <row r="1031" spans="1:14" x14ac:dyDescent="0.15">
      <c r="A1031" s="2">
        <v>45047</v>
      </c>
      <c r="B1031" s="3">
        <f t="shared" si="48"/>
        <v>2023</v>
      </c>
      <c r="C1031" t="str">
        <f t="shared" si="49"/>
        <v>2022-2023</v>
      </c>
      <c r="D1031" t="s">
        <v>147</v>
      </c>
      <c r="E1031" t="s">
        <v>107</v>
      </c>
      <c r="F1031" t="str">
        <f t="shared" si="50"/>
        <v>Queensland</v>
      </c>
      <c r="G1031" t="s">
        <v>35</v>
      </c>
      <c r="H1031">
        <v>4220</v>
      </c>
      <c r="I1031" t="s">
        <v>11</v>
      </c>
      <c r="J1031" t="s">
        <v>104</v>
      </c>
      <c r="K1031" t="s">
        <v>156</v>
      </c>
      <c r="L1031" t="s">
        <v>17</v>
      </c>
      <c r="M1031" s="5">
        <v>35.619999999999997</v>
      </c>
      <c r="N1031">
        <v>1</v>
      </c>
    </row>
    <row r="1032" spans="1:14" x14ac:dyDescent="0.15">
      <c r="A1032" s="2">
        <v>45179</v>
      </c>
      <c r="B1032" s="3">
        <f t="shared" si="48"/>
        <v>2024</v>
      </c>
      <c r="C1032" t="str">
        <f t="shared" si="49"/>
        <v>2023-2024</v>
      </c>
      <c r="D1032" t="s">
        <v>147</v>
      </c>
      <c r="E1032" t="s">
        <v>41</v>
      </c>
      <c r="F1032" t="str">
        <f t="shared" si="50"/>
        <v>New South Wales</v>
      </c>
      <c r="G1032" t="s">
        <v>10</v>
      </c>
      <c r="H1032">
        <v>2830</v>
      </c>
      <c r="I1032" t="s">
        <v>11</v>
      </c>
      <c r="J1032" t="s">
        <v>25</v>
      </c>
      <c r="K1032" t="s">
        <v>151</v>
      </c>
      <c r="L1032" t="s">
        <v>21</v>
      </c>
      <c r="M1032" s="5">
        <v>35.72</v>
      </c>
      <c r="N1032">
        <v>1</v>
      </c>
    </row>
    <row r="1033" spans="1:14" x14ac:dyDescent="0.15">
      <c r="A1033" s="2">
        <v>45128</v>
      </c>
      <c r="B1033" s="3">
        <f t="shared" si="48"/>
        <v>2024</v>
      </c>
      <c r="C1033" t="str">
        <f t="shared" si="49"/>
        <v>2023-2024</v>
      </c>
      <c r="D1033" t="s">
        <v>147</v>
      </c>
      <c r="E1033" t="s">
        <v>9</v>
      </c>
      <c r="F1033" t="str">
        <f t="shared" si="50"/>
        <v>New South Wales</v>
      </c>
      <c r="G1033" t="s">
        <v>10</v>
      </c>
      <c r="H1033">
        <v>2067</v>
      </c>
      <c r="I1033" t="s">
        <v>11</v>
      </c>
      <c r="J1033" t="s">
        <v>12</v>
      </c>
      <c r="K1033" t="s">
        <v>157</v>
      </c>
      <c r="L1033" t="s">
        <v>22</v>
      </c>
      <c r="M1033" s="5">
        <v>35.82</v>
      </c>
      <c r="N1033">
        <v>1</v>
      </c>
    </row>
    <row r="1034" spans="1:14" x14ac:dyDescent="0.15">
      <c r="A1034" s="2">
        <v>45450</v>
      </c>
      <c r="B1034" s="3">
        <f t="shared" si="48"/>
        <v>2024</v>
      </c>
      <c r="C1034" t="str">
        <f t="shared" si="49"/>
        <v>2023-2024</v>
      </c>
      <c r="D1034" t="s">
        <v>147</v>
      </c>
      <c r="E1034" t="s">
        <v>91</v>
      </c>
      <c r="F1034" t="str">
        <f t="shared" si="50"/>
        <v>Victoria</v>
      </c>
      <c r="G1034" t="s">
        <v>45</v>
      </c>
      <c r="H1034">
        <v>3690</v>
      </c>
      <c r="I1034" t="s">
        <v>11</v>
      </c>
      <c r="J1034" t="s">
        <v>55</v>
      </c>
      <c r="K1034" t="s">
        <v>153</v>
      </c>
      <c r="L1034" t="s">
        <v>16</v>
      </c>
      <c r="M1034" s="5">
        <v>35.840000000000003</v>
      </c>
      <c r="N1034">
        <v>1</v>
      </c>
    </row>
    <row r="1035" spans="1:14" x14ac:dyDescent="0.15">
      <c r="A1035" s="2">
        <v>45257</v>
      </c>
      <c r="B1035" s="3">
        <f t="shared" si="48"/>
        <v>2024</v>
      </c>
      <c r="C1035" t="str">
        <f t="shared" si="49"/>
        <v>2023-2024</v>
      </c>
      <c r="D1035" t="s">
        <v>148</v>
      </c>
      <c r="E1035" t="s">
        <v>93</v>
      </c>
      <c r="F1035" t="str">
        <f t="shared" si="50"/>
        <v>Western Australia</v>
      </c>
      <c r="G1035" t="s">
        <v>48</v>
      </c>
      <c r="H1035">
        <v>6112</v>
      </c>
      <c r="I1035" t="s">
        <v>11</v>
      </c>
      <c r="J1035" t="s">
        <v>94</v>
      </c>
      <c r="K1035" t="s">
        <v>156</v>
      </c>
      <c r="L1035" t="s">
        <v>17</v>
      </c>
      <c r="M1035" s="5">
        <v>35.880000000000003</v>
      </c>
      <c r="N1035">
        <v>1</v>
      </c>
    </row>
    <row r="1036" spans="1:14" x14ac:dyDescent="0.15">
      <c r="A1036" s="2">
        <v>44951</v>
      </c>
      <c r="B1036" s="3">
        <f t="shared" si="48"/>
        <v>2023</v>
      </c>
      <c r="C1036" t="str">
        <f t="shared" si="49"/>
        <v>2022-2023</v>
      </c>
      <c r="D1036" t="s">
        <v>147</v>
      </c>
      <c r="E1036" t="s">
        <v>105</v>
      </c>
      <c r="F1036" t="str">
        <f t="shared" si="50"/>
        <v>Victoria</v>
      </c>
      <c r="G1036" t="s">
        <v>45</v>
      </c>
      <c r="H1036">
        <v>3500</v>
      </c>
      <c r="I1036" t="s">
        <v>11</v>
      </c>
      <c r="J1036" t="s">
        <v>60</v>
      </c>
      <c r="K1036" t="s">
        <v>19</v>
      </c>
      <c r="L1036" t="s">
        <v>23</v>
      </c>
      <c r="M1036" s="5">
        <v>35.880000000000003</v>
      </c>
      <c r="N1036">
        <v>1</v>
      </c>
    </row>
    <row r="1037" spans="1:14" x14ac:dyDescent="0.15">
      <c r="A1037" s="2">
        <v>45384</v>
      </c>
      <c r="B1037" s="3">
        <f t="shared" si="48"/>
        <v>2024</v>
      </c>
      <c r="C1037" t="str">
        <f t="shared" si="49"/>
        <v>2023-2024</v>
      </c>
      <c r="D1037" t="s">
        <v>148</v>
      </c>
      <c r="E1037" t="s">
        <v>144</v>
      </c>
      <c r="F1037" t="str">
        <f t="shared" si="50"/>
        <v>Queensland</v>
      </c>
      <c r="G1037" t="s">
        <v>35</v>
      </c>
      <c r="H1037">
        <v>4566</v>
      </c>
      <c r="I1037" t="s">
        <v>11</v>
      </c>
      <c r="J1037" t="s">
        <v>120</v>
      </c>
      <c r="K1037" t="s">
        <v>156</v>
      </c>
      <c r="L1037" t="s">
        <v>17</v>
      </c>
      <c r="M1037" s="5">
        <v>35.880000000000003</v>
      </c>
      <c r="N1037">
        <v>1</v>
      </c>
    </row>
    <row r="1038" spans="1:14" x14ac:dyDescent="0.15">
      <c r="A1038" s="2">
        <v>45597</v>
      </c>
      <c r="B1038" s="3">
        <f t="shared" si="48"/>
        <v>2025</v>
      </c>
      <c r="C1038" t="str">
        <f t="shared" si="49"/>
        <v>2024-2025</v>
      </c>
      <c r="D1038" t="s">
        <v>148</v>
      </c>
      <c r="E1038" t="s">
        <v>137</v>
      </c>
      <c r="F1038" t="str">
        <f t="shared" si="50"/>
        <v>New South Wales</v>
      </c>
      <c r="G1038" t="s">
        <v>10</v>
      </c>
      <c r="H1038">
        <v>2031</v>
      </c>
      <c r="I1038" t="s">
        <v>11</v>
      </c>
      <c r="J1038" t="s">
        <v>12</v>
      </c>
      <c r="K1038" t="s">
        <v>156</v>
      </c>
      <c r="L1038" t="s">
        <v>17</v>
      </c>
      <c r="M1038" s="5">
        <v>35.880000000000003</v>
      </c>
      <c r="N1038">
        <v>1</v>
      </c>
    </row>
    <row r="1039" spans="1:14" x14ac:dyDescent="0.15">
      <c r="A1039" s="2">
        <v>45255</v>
      </c>
      <c r="B1039" s="3">
        <f t="shared" si="48"/>
        <v>2024</v>
      </c>
      <c r="C1039" t="str">
        <f t="shared" si="49"/>
        <v>2023-2024</v>
      </c>
      <c r="D1039" t="s">
        <v>147</v>
      </c>
      <c r="E1039" t="s">
        <v>124</v>
      </c>
      <c r="F1039" t="str">
        <f t="shared" si="50"/>
        <v>New South Wales</v>
      </c>
      <c r="G1039" t="s">
        <v>10</v>
      </c>
      <c r="H1039">
        <v>2015</v>
      </c>
      <c r="I1039" t="s">
        <v>11</v>
      </c>
      <c r="J1039" t="s">
        <v>12</v>
      </c>
      <c r="K1039" t="s">
        <v>155</v>
      </c>
      <c r="L1039" t="s">
        <v>20</v>
      </c>
      <c r="M1039" s="5">
        <v>35.909999999999997</v>
      </c>
      <c r="N1039">
        <v>1</v>
      </c>
    </row>
    <row r="1040" spans="1:14" x14ac:dyDescent="0.15">
      <c r="A1040" s="2">
        <v>45200</v>
      </c>
      <c r="B1040" s="3">
        <f t="shared" si="48"/>
        <v>2024</v>
      </c>
      <c r="C1040" t="str">
        <f t="shared" si="49"/>
        <v>2023-2024</v>
      </c>
      <c r="D1040" t="s">
        <v>147</v>
      </c>
      <c r="E1040" t="s">
        <v>44</v>
      </c>
      <c r="F1040" t="str">
        <f t="shared" si="50"/>
        <v>Victoria</v>
      </c>
      <c r="G1040" t="s">
        <v>45</v>
      </c>
      <c r="H1040">
        <v>3066</v>
      </c>
      <c r="I1040" t="s">
        <v>11</v>
      </c>
      <c r="J1040" t="s">
        <v>46</v>
      </c>
      <c r="K1040" t="s">
        <v>152</v>
      </c>
      <c r="L1040" t="s">
        <v>13</v>
      </c>
      <c r="M1040" s="5">
        <v>35.909999999999997</v>
      </c>
      <c r="N1040">
        <v>1</v>
      </c>
    </row>
    <row r="1041" spans="1:14" x14ac:dyDescent="0.15">
      <c r="A1041" s="2">
        <v>45111</v>
      </c>
      <c r="B1041" s="3">
        <f t="shared" si="48"/>
        <v>2024</v>
      </c>
      <c r="C1041" t="str">
        <f t="shared" si="49"/>
        <v>2023-2024</v>
      </c>
      <c r="D1041" t="s">
        <v>147</v>
      </c>
      <c r="E1041" t="s">
        <v>119</v>
      </c>
      <c r="F1041" t="str">
        <f t="shared" si="50"/>
        <v>Queensland</v>
      </c>
      <c r="G1041" t="s">
        <v>35</v>
      </c>
      <c r="H1041">
        <v>4570</v>
      </c>
      <c r="I1041" t="s">
        <v>11</v>
      </c>
      <c r="J1041" t="s">
        <v>120</v>
      </c>
      <c r="K1041" t="s">
        <v>155</v>
      </c>
      <c r="L1041" t="s">
        <v>20</v>
      </c>
      <c r="M1041" s="5">
        <v>35.909999999999997</v>
      </c>
      <c r="N1041">
        <v>1</v>
      </c>
    </row>
    <row r="1042" spans="1:14" x14ac:dyDescent="0.15">
      <c r="A1042" s="2">
        <v>45354</v>
      </c>
      <c r="B1042" s="3">
        <f t="shared" si="48"/>
        <v>2024</v>
      </c>
      <c r="C1042" t="str">
        <f t="shared" si="49"/>
        <v>2023-2024</v>
      </c>
      <c r="D1042" t="s">
        <v>147</v>
      </c>
      <c r="E1042" t="s">
        <v>106</v>
      </c>
      <c r="F1042" t="str">
        <f t="shared" si="50"/>
        <v>Victoria</v>
      </c>
      <c r="G1042" t="s">
        <v>45</v>
      </c>
      <c r="H1042">
        <v>3915</v>
      </c>
      <c r="I1042" t="s">
        <v>11</v>
      </c>
      <c r="J1042" t="s">
        <v>55</v>
      </c>
      <c r="K1042" t="s">
        <v>150</v>
      </c>
      <c r="L1042" t="s">
        <v>18</v>
      </c>
      <c r="M1042" s="5">
        <v>35.909999999999997</v>
      </c>
      <c r="N1042">
        <v>1</v>
      </c>
    </row>
    <row r="1043" spans="1:14" x14ac:dyDescent="0.15">
      <c r="A1043" s="2">
        <v>45108</v>
      </c>
      <c r="B1043" s="3">
        <f t="shared" si="48"/>
        <v>2024</v>
      </c>
      <c r="C1043" t="str">
        <f t="shared" si="49"/>
        <v>2023-2024</v>
      </c>
      <c r="D1043" t="s">
        <v>147</v>
      </c>
      <c r="E1043" t="s">
        <v>26</v>
      </c>
      <c r="F1043" t="str">
        <f t="shared" si="50"/>
        <v>New South Wales</v>
      </c>
      <c r="G1043" t="s">
        <v>10</v>
      </c>
      <c r="H1043">
        <v>2141</v>
      </c>
      <c r="I1043" t="s">
        <v>11</v>
      </c>
      <c r="J1043" t="s">
        <v>27</v>
      </c>
      <c r="K1043" t="s">
        <v>156</v>
      </c>
      <c r="L1043" t="s">
        <v>17</v>
      </c>
      <c r="M1043" s="5">
        <v>35.909999999999997</v>
      </c>
      <c r="N1043">
        <v>1</v>
      </c>
    </row>
    <row r="1044" spans="1:14" x14ac:dyDescent="0.15">
      <c r="A1044" s="2">
        <v>45400</v>
      </c>
      <c r="B1044" s="3">
        <f t="shared" si="48"/>
        <v>2024</v>
      </c>
      <c r="C1044" t="str">
        <f t="shared" si="49"/>
        <v>2023-2024</v>
      </c>
      <c r="D1044" t="s">
        <v>147</v>
      </c>
      <c r="E1044" t="s">
        <v>142</v>
      </c>
      <c r="F1044" t="str">
        <f t="shared" si="50"/>
        <v>Australian Capital Territory</v>
      </c>
      <c r="G1044" t="s">
        <v>80</v>
      </c>
      <c r="H1044">
        <v>2609</v>
      </c>
      <c r="I1044" t="s">
        <v>11</v>
      </c>
      <c r="J1044" t="s">
        <v>58</v>
      </c>
      <c r="K1044" t="s">
        <v>155</v>
      </c>
      <c r="L1044" t="s">
        <v>20</v>
      </c>
      <c r="M1044" s="5">
        <v>35.910000000000004</v>
      </c>
      <c r="N1044">
        <v>1</v>
      </c>
    </row>
    <row r="1045" spans="1:14" x14ac:dyDescent="0.15">
      <c r="A1045" s="2">
        <v>44962</v>
      </c>
      <c r="B1045" s="3">
        <f t="shared" si="48"/>
        <v>2023</v>
      </c>
      <c r="C1045" t="str">
        <f t="shared" si="49"/>
        <v>2022-2023</v>
      </c>
      <c r="D1045" t="s">
        <v>147</v>
      </c>
      <c r="E1045" t="s">
        <v>37</v>
      </c>
      <c r="F1045" t="str">
        <f t="shared" si="50"/>
        <v>South Australia</v>
      </c>
      <c r="G1045" t="s">
        <v>32</v>
      </c>
      <c r="H1045">
        <v>5607</v>
      </c>
      <c r="I1045" t="s">
        <v>11</v>
      </c>
      <c r="J1045" t="s">
        <v>38</v>
      </c>
      <c r="K1045" t="s">
        <v>150</v>
      </c>
      <c r="L1045" t="s">
        <v>18</v>
      </c>
      <c r="M1045" s="5">
        <v>35.92</v>
      </c>
      <c r="N1045">
        <v>1</v>
      </c>
    </row>
    <row r="1046" spans="1:14" x14ac:dyDescent="0.15">
      <c r="A1046" s="2">
        <v>45227</v>
      </c>
      <c r="B1046" s="3">
        <f t="shared" si="48"/>
        <v>2024</v>
      </c>
      <c r="C1046" t="str">
        <f t="shared" si="49"/>
        <v>2023-2024</v>
      </c>
      <c r="D1046" t="s">
        <v>147</v>
      </c>
      <c r="E1046" t="s">
        <v>107</v>
      </c>
      <c r="F1046" t="str">
        <f t="shared" si="50"/>
        <v>Queensland</v>
      </c>
      <c r="G1046" t="s">
        <v>35</v>
      </c>
      <c r="H1046">
        <v>4220</v>
      </c>
      <c r="I1046" t="s">
        <v>11</v>
      </c>
      <c r="J1046" t="s">
        <v>104</v>
      </c>
      <c r="K1046" t="s">
        <v>19</v>
      </c>
      <c r="L1046" t="s">
        <v>23</v>
      </c>
      <c r="M1046" s="5">
        <v>35.94</v>
      </c>
      <c r="N1046">
        <v>1</v>
      </c>
    </row>
    <row r="1047" spans="1:14" x14ac:dyDescent="0.15">
      <c r="A1047" s="2">
        <v>45216</v>
      </c>
      <c r="B1047" s="3">
        <f t="shared" si="48"/>
        <v>2024</v>
      </c>
      <c r="C1047" t="str">
        <f t="shared" si="49"/>
        <v>2023-2024</v>
      </c>
      <c r="D1047" t="s">
        <v>148</v>
      </c>
      <c r="E1047" t="s">
        <v>110</v>
      </c>
      <c r="F1047" t="str">
        <f t="shared" si="50"/>
        <v>Queensland</v>
      </c>
      <c r="G1047" t="s">
        <v>35</v>
      </c>
      <c r="H1047">
        <v>4680</v>
      </c>
      <c r="I1047" t="s">
        <v>11</v>
      </c>
      <c r="J1047" t="s">
        <v>51</v>
      </c>
      <c r="K1047" t="s">
        <v>153</v>
      </c>
      <c r="L1047" t="s">
        <v>16</v>
      </c>
      <c r="M1047" s="5">
        <v>35.94</v>
      </c>
      <c r="N1047">
        <v>1</v>
      </c>
    </row>
    <row r="1048" spans="1:14" x14ac:dyDescent="0.15">
      <c r="A1048" s="2">
        <v>45355</v>
      </c>
      <c r="B1048" s="3">
        <f t="shared" si="48"/>
        <v>2024</v>
      </c>
      <c r="C1048" t="str">
        <f t="shared" si="49"/>
        <v>2023-2024</v>
      </c>
      <c r="D1048" t="s">
        <v>148</v>
      </c>
      <c r="E1048" t="s">
        <v>134</v>
      </c>
      <c r="F1048" t="str">
        <f t="shared" si="50"/>
        <v>Queensland</v>
      </c>
      <c r="G1048" t="s">
        <v>35</v>
      </c>
      <c r="H1048">
        <v>4825</v>
      </c>
      <c r="I1048" t="s">
        <v>11</v>
      </c>
      <c r="J1048" t="s">
        <v>36</v>
      </c>
      <c r="K1048" t="s">
        <v>153</v>
      </c>
      <c r="L1048" t="s">
        <v>16</v>
      </c>
      <c r="M1048" s="5">
        <v>35.94</v>
      </c>
      <c r="N1048">
        <v>1</v>
      </c>
    </row>
    <row r="1049" spans="1:14" x14ac:dyDescent="0.15">
      <c r="A1049" s="2">
        <v>45213</v>
      </c>
      <c r="B1049" s="3">
        <f t="shared" si="48"/>
        <v>2024</v>
      </c>
      <c r="C1049" t="str">
        <f t="shared" si="49"/>
        <v>2023-2024</v>
      </c>
      <c r="D1049" t="s">
        <v>147</v>
      </c>
      <c r="E1049" t="s">
        <v>111</v>
      </c>
      <c r="F1049" t="str">
        <f t="shared" si="50"/>
        <v>New South Wales</v>
      </c>
      <c r="G1049" t="s">
        <v>10</v>
      </c>
      <c r="H1049">
        <v>2120</v>
      </c>
      <c r="I1049" t="s">
        <v>11</v>
      </c>
      <c r="J1049" t="s">
        <v>27</v>
      </c>
      <c r="K1049" t="s">
        <v>153</v>
      </c>
      <c r="L1049" t="s">
        <v>16</v>
      </c>
      <c r="M1049" s="5">
        <v>35.94</v>
      </c>
      <c r="N1049">
        <v>1</v>
      </c>
    </row>
    <row r="1050" spans="1:14" x14ac:dyDescent="0.15">
      <c r="A1050" s="2">
        <v>45001</v>
      </c>
      <c r="B1050" s="3">
        <f t="shared" si="48"/>
        <v>2023</v>
      </c>
      <c r="C1050" t="str">
        <f t="shared" si="49"/>
        <v>2022-2023</v>
      </c>
      <c r="D1050" t="s">
        <v>147</v>
      </c>
      <c r="E1050" t="s">
        <v>79</v>
      </c>
      <c r="F1050" t="str">
        <f t="shared" si="50"/>
        <v>Australian Capital Territory</v>
      </c>
      <c r="G1050" t="s">
        <v>80</v>
      </c>
      <c r="H1050">
        <v>2617</v>
      </c>
      <c r="I1050" t="s">
        <v>11</v>
      </c>
      <c r="J1050" t="s">
        <v>58</v>
      </c>
      <c r="K1050" t="s">
        <v>150</v>
      </c>
      <c r="L1050" t="s">
        <v>18</v>
      </c>
      <c r="M1050" s="5">
        <v>35.96</v>
      </c>
      <c r="N1050">
        <v>1</v>
      </c>
    </row>
    <row r="1051" spans="1:14" x14ac:dyDescent="0.15">
      <c r="A1051" s="2">
        <v>44943</v>
      </c>
      <c r="B1051" s="3">
        <f t="shared" si="48"/>
        <v>2023</v>
      </c>
      <c r="C1051" t="str">
        <f t="shared" si="49"/>
        <v>2022-2023</v>
      </c>
      <c r="D1051" t="s">
        <v>148</v>
      </c>
      <c r="E1051" t="s">
        <v>100</v>
      </c>
      <c r="F1051" t="str">
        <f t="shared" si="50"/>
        <v>Western Australia</v>
      </c>
      <c r="G1051" t="s">
        <v>48</v>
      </c>
      <c r="H1051">
        <v>6021</v>
      </c>
      <c r="I1051" t="s">
        <v>11</v>
      </c>
      <c r="J1051" t="s">
        <v>49</v>
      </c>
      <c r="K1051" t="s">
        <v>154</v>
      </c>
      <c r="L1051" t="s">
        <v>14</v>
      </c>
      <c r="M1051" s="5">
        <v>35.97</v>
      </c>
      <c r="N1051">
        <v>1</v>
      </c>
    </row>
    <row r="1052" spans="1:14" x14ac:dyDescent="0.15">
      <c r="A1052" s="2">
        <v>45000</v>
      </c>
      <c r="B1052" s="3">
        <f t="shared" si="48"/>
        <v>2023</v>
      </c>
      <c r="C1052" t="str">
        <f t="shared" si="49"/>
        <v>2022-2023</v>
      </c>
      <c r="D1052" t="s">
        <v>147</v>
      </c>
      <c r="E1052" t="s">
        <v>53</v>
      </c>
      <c r="F1052" t="str">
        <f t="shared" si="50"/>
        <v>South Australia</v>
      </c>
      <c r="G1052" t="s">
        <v>32</v>
      </c>
      <c r="H1052">
        <v>5082</v>
      </c>
      <c r="I1052" t="s">
        <v>11</v>
      </c>
      <c r="J1052" t="s">
        <v>33</v>
      </c>
      <c r="K1052" t="s">
        <v>155</v>
      </c>
      <c r="L1052" t="s">
        <v>20</v>
      </c>
      <c r="M1052" s="5">
        <v>35.980000000000004</v>
      </c>
      <c r="N1052">
        <v>1</v>
      </c>
    </row>
    <row r="1053" spans="1:14" x14ac:dyDescent="0.15">
      <c r="A1053" s="2">
        <v>44957</v>
      </c>
      <c r="B1053" s="3">
        <f t="shared" si="48"/>
        <v>2023</v>
      </c>
      <c r="C1053" t="str">
        <f t="shared" si="49"/>
        <v>2022-2023</v>
      </c>
      <c r="D1053" t="s">
        <v>147</v>
      </c>
      <c r="E1053" t="s">
        <v>127</v>
      </c>
      <c r="F1053" t="str">
        <f t="shared" si="50"/>
        <v>New South Wales</v>
      </c>
      <c r="G1053" t="s">
        <v>10</v>
      </c>
      <c r="H1053">
        <v>2131</v>
      </c>
      <c r="I1053" t="s">
        <v>11</v>
      </c>
      <c r="J1053" t="s">
        <v>27</v>
      </c>
      <c r="K1053" t="s">
        <v>154</v>
      </c>
      <c r="L1053" t="s">
        <v>14</v>
      </c>
      <c r="M1053" s="5">
        <v>36</v>
      </c>
      <c r="N1053">
        <v>1</v>
      </c>
    </row>
    <row r="1054" spans="1:14" x14ac:dyDescent="0.15">
      <c r="A1054" s="2">
        <v>45202</v>
      </c>
      <c r="B1054" s="3">
        <f t="shared" si="48"/>
        <v>2024</v>
      </c>
      <c r="C1054" t="str">
        <f t="shared" si="49"/>
        <v>2023-2024</v>
      </c>
      <c r="D1054" t="s">
        <v>147</v>
      </c>
      <c r="E1054" t="s">
        <v>134</v>
      </c>
      <c r="F1054" t="str">
        <f t="shared" si="50"/>
        <v>Queensland</v>
      </c>
      <c r="G1054" t="s">
        <v>35</v>
      </c>
      <c r="H1054">
        <v>4825</v>
      </c>
      <c r="I1054" t="s">
        <v>11</v>
      </c>
      <c r="J1054" t="s">
        <v>36</v>
      </c>
      <c r="K1054" t="s">
        <v>154</v>
      </c>
      <c r="L1054" t="s">
        <v>14</v>
      </c>
      <c r="M1054" s="5">
        <v>36</v>
      </c>
      <c r="N1054">
        <v>1</v>
      </c>
    </row>
    <row r="1055" spans="1:14" x14ac:dyDescent="0.15">
      <c r="A1055" s="2">
        <v>45556</v>
      </c>
      <c r="B1055" s="3">
        <f t="shared" si="48"/>
        <v>2025</v>
      </c>
      <c r="C1055" t="str">
        <f t="shared" si="49"/>
        <v>2024-2025</v>
      </c>
      <c r="D1055" t="s">
        <v>147</v>
      </c>
      <c r="E1055" t="s">
        <v>75</v>
      </c>
      <c r="F1055" t="str">
        <f t="shared" si="50"/>
        <v>Victoria</v>
      </c>
      <c r="G1055" t="s">
        <v>45</v>
      </c>
      <c r="H1055">
        <v>3630</v>
      </c>
      <c r="I1055" t="s">
        <v>11</v>
      </c>
      <c r="J1055" t="s">
        <v>55</v>
      </c>
      <c r="K1055" t="s">
        <v>151</v>
      </c>
      <c r="L1055" t="s">
        <v>21</v>
      </c>
      <c r="M1055" s="5">
        <v>36</v>
      </c>
      <c r="N1055">
        <v>1</v>
      </c>
    </row>
    <row r="1056" spans="1:14" x14ac:dyDescent="0.15">
      <c r="A1056" s="2">
        <v>45060</v>
      </c>
      <c r="B1056" s="3">
        <f t="shared" si="48"/>
        <v>2023</v>
      </c>
      <c r="C1056" t="str">
        <f t="shared" si="49"/>
        <v>2022-2023</v>
      </c>
      <c r="D1056" t="s">
        <v>147</v>
      </c>
      <c r="E1056" t="s">
        <v>88</v>
      </c>
      <c r="F1056" t="str">
        <f t="shared" si="50"/>
        <v>South Australia</v>
      </c>
      <c r="G1056" t="s">
        <v>32</v>
      </c>
      <c r="H1056">
        <v>5011</v>
      </c>
      <c r="I1056" t="s">
        <v>11</v>
      </c>
      <c r="J1056" t="s">
        <v>33</v>
      </c>
      <c r="K1056" t="s">
        <v>154</v>
      </c>
      <c r="L1056" t="s">
        <v>14</v>
      </c>
      <c r="M1056" s="5">
        <v>36</v>
      </c>
      <c r="N1056">
        <v>1</v>
      </c>
    </row>
    <row r="1057" spans="1:14" x14ac:dyDescent="0.15">
      <c r="A1057" s="2">
        <v>45349</v>
      </c>
      <c r="B1057" s="3">
        <f t="shared" si="48"/>
        <v>2024</v>
      </c>
      <c r="C1057" t="str">
        <f t="shared" si="49"/>
        <v>2023-2024</v>
      </c>
      <c r="D1057" t="s">
        <v>147</v>
      </c>
      <c r="E1057" t="s">
        <v>28</v>
      </c>
      <c r="F1057" t="str">
        <f t="shared" si="50"/>
        <v>Northern Territory</v>
      </c>
      <c r="G1057" t="s">
        <v>29</v>
      </c>
      <c r="H1057">
        <v>800</v>
      </c>
      <c r="I1057" t="s">
        <v>11</v>
      </c>
      <c r="J1057" t="s">
        <v>30</v>
      </c>
      <c r="K1057" t="s">
        <v>149</v>
      </c>
      <c r="L1057" t="s">
        <v>15</v>
      </c>
      <c r="M1057" s="5">
        <v>36.08</v>
      </c>
      <c r="N1057">
        <v>1</v>
      </c>
    </row>
    <row r="1058" spans="1:14" x14ac:dyDescent="0.15">
      <c r="A1058" s="2">
        <v>45053</v>
      </c>
      <c r="B1058" s="3">
        <f t="shared" si="48"/>
        <v>2023</v>
      </c>
      <c r="C1058" t="str">
        <f t="shared" si="49"/>
        <v>2022-2023</v>
      </c>
      <c r="D1058" t="s">
        <v>147</v>
      </c>
      <c r="E1058" t="s">
        <v>53</v>
      </c>
      <c r="F1058" t="str">
        <f t="shared" si="50"/>
        <v>South Australia</v>
      </c>
      <c r="G1058" t="s">
        <v>32</v>
      </c>
      <c r="H1058">
        <v>5082</v>
      </c>
      <c r="I1058" t="s">
        <v>11</v>
      </c>
      <c r="J1058" t="s">
        <v>33</v>
      </c>
      <c r="K1058" t="s">
        <v>152</v>
      </c>
      <c r="L1058" t="s">
        <v>13</v>
      </c>
      <c r="M1058" s="5">
        <v>36.489999999999995</v>
      </c>
      <c r="N1058">
        <v>1</v>
      </c>
    </row>
    <row r="1059" spans="1:14" x14ac:dyDescent="0.15">
      <c r="A1059" s="2">
        <v>45278</v>
      </c>
      <c r="B1059" s="3">
        <f t="shared" si="48"/>
        <v>2024</v>
      </c>
      <c r="C1059" t="str">
        <f t="shared" si="49"/>
        <v>2023-2024</v>
      </c>
      <c r="D1059" t="s">
        <v>147</v>
      </c>
      <c r="E1059" t="s">
        <v>89</v>
      </c>
      <c r="F1059" t="str">
        <f t="shared" si="50"/>
        <v>Queensland</v>
      </c>
      <c r="G1059" t="s">
        <v>35</v>
      </c>
      <c r="H1059">
        <v>4655</v>
      </c>
      <c r="I1059" t="s">
        <v>11</v>
      </c>
      <c r="J1059" t="s">
        <v>51</v>
      </c>
      <c r="K1059" t="s">
        <v>154</v>
      </c>
      <c r="L1059" t="s">
        <v>14</v>
      </c>
      <c r="M1059" s="5">
        <v>36.5</v>
      </c>
      <c r="N1059">
        <v>1</v>
      </c>
    </row>
    <row r="1060" spans="1:14" x14ac:dyDescent="0.15">
      <c r="A1060" s="2">
        <v>45342</v>
      </c>
      <c r="B1060" s="3">
        <f t="shared" si="48"/>
        <v>2024</v>
      </c>
      <c r="C1060" t="str">
        <f t="shared" si="49"/>
        <v>2023-2024</v>
      </c>
      <c r="D1060" t="s">
        <v>147</v>
      </c>
      <c r="E1060" t="s">
        <v>97</v>
      </c>
      <c r="F1060" t="str">
        <f t="shared" si="50"/>
        <v>Tasmania</v>
      </c>
      <c r="G1060" t="s">
        <v>70</v>
      </c>
      <c r="H1060">
        <v>7250</v>
      </c>
      <c r="I1060" t="s">
        <v>11</v>
      </c>
      <c r="J1060" t="s">
        <v>71</v>
      </c>
      <c r="K1060" t="s">
        <v>154</v>
      </c>
      <c r="L1060" t="s">
        <v>14</v>
      </c>
      <c r="M1060" s="5">
        <v>36.5</v>
      </c>
      <c r="N1060">
        <v>1</v>
      </c>
    </row>
    <row r="1061" spans="1:14" x14ac:dyDescent="0.15">
      <c r="A1061" s="2">
        <v>45556</v>
      </c>
      <c r="B1061" s="3">
        <f t="shared" si="48"/>
        <v>2025</v>
      </c>
      <c r="C1061" t="str">
        <f t="shared" si="49"/>
        <v>2024-2025</v>
      </c>
      <c r="D1061" t="s">
        <v>148</v>
      </c>
      <c r="E1061" t="s">
        <v>112</v>
      </c>
      <c r="F1061" t="str">
        <f t="shared" si="50"/>
        <v>Victoria</v>
      </c>
      <c r="G1061" t="s">
        <v>45</v>
      </c>
      <c r="H1061">
        <v>3076</v>
      </c>
      <c r="I1061" t="s">
        <v>11</v>
      </c>
      <c r="J1061" t="s">
        <v>46</v>
      </c>
      <c r="K1061" t="s">
        <v>150</v>
      </c>
      <c r="L1061" t="s">
        <v>18</v>
      </c>
      <c r="M1061" s="5">
        <v>36.54</v>
      </c>
      <c r="N1061">
        <v>1</v>
      </c>
    </row>
    <row r="1062" spans="1:14" x14ac:dyDescent="0.15">
      <c r="A1062" s="2">
        <v>45420</v>
      </c>
      <c r="B1062" s="3">
        <f t="shared" si="48"/>
        <v>2024</v>
      </c>
      <c r="C1062" t="str">
        <f t="shared" si="49"/>
        <v>2023-2024</v>
      </c>
      <c r="D1062" t="s">
        <v>147</v>
      </c>
      <c r="E1062" t="s">
        <v>124</v>
      </c>
      <c r="F1062" t="str">
        <f t="shared" si="50"/>
        <v>New South Wales</v>
      </c>
      <c r="G1062" t="s">
        <v>10</v>
      </c>
      <c r="H1062">
        <v>2015</v>
      </c>
      <c r="I1062" t="s">
        <v>11</v>
      </c>
      <c r="J1062" t="s">
        <v>12</v>
      </c>
      <c r="K1062" t="s">
        <v>150</v>
      </c>
      <c r="L1062" t="s">
        <v>18</v>
      </c>
      <c r="M1062" s="5">
        <v>36.67</v>
      </c>
      <c r="N1062">
        <v>1</v>
      </c>
    </row>
    <row r="1063" spans="1:14" x14ac:dyDescent="0.15">
      <c r="A1063" s="2">
        <v>45442</v>
      </c>
      <c r="B1063" s="3">
        <f t="shared" si="48"/>
        <v>2024</v>
      </c>
      <c r="C1063" t="str">
        <f t="shared" si="49"/>
        <v>2023-2024</v>
      </c>
      <c r="D1063" t="s">
        <v>148</v>
      </c>
      <c r="E1063" t="s">
        <v>50</v>
      </c>
      <c r="F1063" t="str">
        <f t="shared" si="50"/>
        <v>Queensland</v>
      </c>
      <c r="G1063" t="s">
        <v>35</v>
      </c>
      <c r="H1063">
        <v>4703</v>
      </c>
      <c r="I1063" t="s">
        <v>11</v>
      </c>
      <c r="J1063" t="s">
        <v>51</v>
      </c>
      <c r="K1063" t="s">
        <v>19</v>
      </c>
      <c r="L1063" t="s">
        <v>23</v>
      </c>
      <c r="M1063" s="5">
        <v>36.92</v>
      </c>
      <c r="N1063">
        <v>1</v>
      </c>
    </row>
    <row r="1064" spans="1:14" x14ac:dyDescent="0.15">
      <c r="A1064" s="2">
        <v>45008</v>
      </c>
      <c r="B1064" s="3">
        <f t="shared" si="48"/>
        <v>2023</v>
      </c>
      <c r="C1064" t="str">
        <f t="shared" si="49"/>
        <v>2022-2023</v>
      </c>
      <c r="D1064" t="s">
        <v>148</v>
      </c>
      <c r="E1064" t="s">
        <v>67</v>
      </c>
      <c r="F1064" t="str">
        <f t="shared" si="50"/>
        <v>New South Wales</v>
      </c>
      <c r="G1064" t="s">
        <v>10</v>
      </c>
      <c r="H1064">
        <v>2478</v>
      </c>
      <c r="I1064" t="s">
        <v>11</v>
      </c>
      <c r="J1064" t="s">
        <v>68</v>
      </c>
      <c r="K1064" t="s">
        <v>153</v>
      </c>
      <c r="L1064" t="s">
        <v>16</v>
      </c>
      <c r="M1064" s="5">
        <v>36.97</v>
      </c>
      <c r="N1064">
        <v>1</v>
      </c>
    </row>
    <row r="1065" spans="1:14" x14ac:dyDescent="0.15">
      <c r="A1065" s="2">
        <v>45280</v>
      </c>
      <c r="B1065" s="3">
        <f t="shared" si="48"/>
        <v>2024</v>
      </c>
      <c r="C1065" t="str">
        <f t="shared" si="49"/>
        <v>2023-2024</v>
      </c>
      <c r="D1065" t="s">
        <v>147</v>
      </c>
      <c r="E1065" t="s">
        <v>133</v>
      </c>
      <c r="F1065" t="str">
        <f t="shared" si="50"/>
        <v>Queensland</v>
      </c>
      <c r="G1065" t="s">
        <v>35</v>
      </c>
      <c r="H1065">
        <v>4305</v>
      </c>
      <c r="I1065" t="s">
        <v>11</v>
      </c>
      <c r="J1065" t="s">
        <v>104</v>
      </c>
      <c r="K1065" t="s">
        <v>155</v>
      </c>
      <c r="L1065" t="s">
        <v>20</v>
      </c>
      <c r="M1065" s="5">
        <v>36.97</v>
      </c>
      <c r="N1065">
        <v>1</v>
      </c>
    </row>
    <row r="1066" spans="1:14" x14ac:dyDescent="0.15">
      <c r="A1066" s="2">
        <v>45083</v>
      </c>
      <c r="B1066" s="3">
        <f t="shared" si="48"/>
        <v>2023</v>
      </c>
      <c r="C1066" t="str">
        <f t="shared" si="49"/>
        <v>2022-2023</v>
      </c>
      <c r="D1066" t="s">
        <v>147</v>
      </c>
      <c r="E1066" t="s">
        <v>85</v>
      </c>
      <c r="F1066" t="str">
        <f t="shared" si="50"/>
        <v>Queensland</v>
      </c>
      <c r="G1066" t="s">
        <v>35</v>
      </c>
      <c r="H1066">
        <v>4883</v>
      </c>
      <c r="I1066" t="s">
        <v>11</v>
      </c>
      <c r="J1066" t="s">
        <v>36</v>
      </c>
      <c r="K1066" t="s">
        <v>150</v>
      </c>
      <c r="L1066" t="s">
        <v>18</v>
      </c>
      <c r="M1066" s="5">
        <v>37</v>
      </c>
      <c r="N1066">
        <v>1</v>
      </c>
    </row>
    <row r="1067" spans="1:14" x14ac:dyDescent="0.15">
      <c r="A1067" s="2">
        <v>45501</v>
      </c>
      <c r="B1067" s="3">
        <f t="shared" si="48"/>
        <v>2025</v>
      </c>
      <c r="C1067" t="str">
        <f t="shared" si="49"/>
        <v>2024-2025</v>
      </c>
      <c r="D1067" t="s">
        <v>148</v>
      </c>
      <c r="E1067" t="s">
        <v>109</v>
      </c>
      <c r="F1067" t="str">
        <f t="shared" si="50"/>
        <v>New South Wales</v>
      </c>
      <c r="G1067" t="s">
        <v>10</v>
      </c>
      <c r="H1067">
        <v>2480</v>
      </c>
      <c r="I1067" t="s">
        <v>11</v>
      </c>
      <c r="J1067" t="s">
        <v>68</v>
      </c>
      <c r="K1067" t="s">
        <v>157</v>
      </c>
      <c r="L1067" t="s">
        <v>22</v>
      </c>
      <c r="M1067" s="5">
        <v>37.19</v>
      </c>
      <c r="N1067">
        <v>1</v>
      </c>
    </row>
    <row r="1068" spans="1:14" x14ac:dyDescent="0.15">
      <c r="A1068" s="2">
        <v>45470</v>
      </c>
      <c r="B1068" s="3">
        <f t="shared" si="48"/>
        <v>2024</v>
      </c>
      <c r="C1068" t="str">
        <f t="shared" si="49"/>
        <v>2023-2024</v>
      </c>
      <c r="D1068" t="s">
        <v>147</v>
      </c>
      <c r="E1068" t="s">
        <v>114</v>
      </c>
      <c r="F1068" t="str">
        <f t="shared" si="50"/>
        <v>Victoria</v>
      </c>
      <c r="G1068" t="s">
        <v>45</v>
      </c>
      <c r="H1068">
        <v>3551</v>
      </c>
      <c r="I1068" t="s">
        <v>11</v>
      </c>
      <c r="J1068" t="s">
        <v>60</v>
      </c>
      <c r="K1068" t="s">
        <v>149</v>
      </c>
      <c r="L1068" t="s">
        <v>15</v>
      </c>
      <c r="M1068" s="5">
        <v>37.33</v>
      </c>
      <c r="N1068">
        <v>1</v>
      </c>
    </row>
    <row r="1069" spans="1:14" x14ac:dyDescent="0.15">
      <c r="A1069" s="2">
        <v>45007</v>
      </c>
      <c r="B1069" s="3">
        <f t="shared" si="48"/>
        <v>2023</v>
      </c>
      <c r="C1069" t="str">
        <f t="shared" si="49"/>
        <v>2022-2023</v>
      </c>
      <c r="D1069" t="s">
        <v>148</v>
      </c>
      <c r="E1069" t="s">
        <v>84</v>
      </c>
      <c r="F1069" t="str">
        <f t="shared" si="50"/>
        <v>Queensland</v>
      </c>
      <c r="G1069" t="s">
        <v>35</v>
      </c>
      <c r="H1069">
        <v>4740</v>
      </c>
      <c r="I1069" t="s">
        <v>11</v>
      </c>
      <c r="J1069" t="s">
        <v>51</v>
      </c>
      <c r="K1069" t="s">
        <v>152</v>
      </c>
      <c r="L1069" t="s">
        <v>13</v>
      </c>
      <c r="M1069" s="5">
        <v>37.42</v>
      </c>
      <c r="N1069">
        <v>1</v>
      </c>
    </row>
    <row r="1070" spans="1:14" x14ac:dyDescent="0.15">
      <c r="A1070" s="2">
        <v>45635</v>
      </c>
      <c r="B1070" s="3">
        <f t="shared" si="48"/>
        <v>2025</v>
      </c>
      <c r="C1070" t="str">
        <f t="shared" si="49"/>
        <v>2024-2025</v>
      </c>
      <c r="D1070" t="s">
        <v>147</v>
      </c>
      <c r="E1070" t="s">
        <v>132</v>
      </c>
      <c r="F1070" t="str">
        <f t="shared" si="50"/>
        <v>New South Wales</v>
      </c>
      <c r="G1070" t="s">
        <v>10</v>
      </c>
      <c r="H1070">
        <v>2800</v>
      </c>
      <c r="I1070" t="s">
        <v>11</v>
      </c>
      <c r="J1070" t="s">
        <v>25</v>
      </c>
      <c r="K1070" t="s">
        <v>154</v>
      </c>
      <c r="L1070" t="s">
        <v>14</v>
      </c>
      <c r="M1070" s="5">
        <v>37.46</v>
      </c>
      <c r="N1070">
        <v>1</v>
      </c>
    </row>
    <row r="1071" spans="1:14" x14ac:dyDescent="0.15">
      <c r="A1071" s="2">
        <v>45419</v>
      </c>
      <c r="B1071" s="3">
        <f t="shared" si="48"/>
        <v>2024</v>
      </c>
      <c r="C1071" t="str">
        <f t="shared" si="49"/>
        <v>2023-2024</v>
      </c>
      <c r="D1071" t="s">
        <v>147</v>
      </c>
      <c r="E1071" t="s">
        <v>37</v>
      </c>
      <c r="F1071" t="str">
        <f t="shared" si="50"/>
        <v>South Australia</v>
      </c>
      <c r="G1071" t="s">
        <v>32</v>
      </c>
      <c r="H1071">
        <v>5607</v>
      </c>
      <c r="I1071" t="s">
        <v>11</v>
      </c>
      <c r="J1071" t="s">
        <v>38</v>
      </c>
      <c r="K1071" t="s">
        <v>154</v>
      </c>
      <c r="L1071" t="s">
        <v>14</v>
      </c>
      <c r="M1071" s="5">
        <v>37.47</v>
      </c>
      <c r="N1071">
        <v>1</v>
      </c>
    </row>
    <row r="1072" spans="1:14" x14ac:dyDescent="0.15">
      <c r="A1072" s="2">
        <v>45509</v>
      </c>
      <c r="B1072" s="3">
        <f t="shared" si="48"/>
        <v>2025</v>
      </c>
      <c r="C1072" t="str">
        <f t="shared" si="49"/>
        <v>2024-2025</v>
      </c>
      <c r="D1072" t="s">
        <v>147</v>
      </c>
      <c r="E1072" t="s">
        <v>142</v>
      </c>
      <c r="F1072" t="str">
        <f t="shared" si="50"/>
        <v>Australian Capital Territory</v>
      </c>
      <c r="G1072" t="s">
        <v>80</v>
      </c>
      <c r="H1072">
        <v>2609</v>
      </c>
      <c r="I1072" t="s">
        <v>11</v>
      </c>
      <c r="J1072" t="s">
        <v>58</v>
      </c>
      <c r="K1072" t="s">
        <v>152</v>
      </c>
      <c r="L1072" t="s">
        <v>13</v>
      </c>
      <c r="M1072" s="5">
        <v>37.49</v>
      </c>
      <c r="N1072">
        <v>1</v>
      </c>
    </row>
    <row r="1073" spans="1:14" x14ac:dyDescent="0.15">
      <c r="A1073" s="2">
        <v>45613</v>
      </c>
      <c r="B1073" s="3">
        <f t="shared" si="48"/>
        <v>2025</v>
      </c>
      <c r="C1073" t="str">
        <f t="shared" si="49"/>
        <v>2024-2025</v>
      </c>
      <c r="D1073" t="s">
        <v>148</v>
      </c>
      <c r="E1073" t="s">
        <v>102</v>
      </c>
      <c r="F1073" t="str">
        <f t="shared" si="50"/>
        <v>Queensland</v>
      </c>
      <c r="G1073" t="s">
        <v>35</v>
      </c>
      <c r="H1073">
        <v>4870</v>
      </c>
      <c r="I1073" t="s">
        <v>11</v>
      </c>
      <c r="J1073" t="s">
        <v>36</v>
      </c>
      <c r="K1073" t="s">
        <v>154</v>
      </c>
      <c r="L1073" t="s">
        <v>14</v>
      </c>
      <c r="M1073" s="5">
        <v>37.5</v>
      </c>
      <c r="N1073">
        <v>1</v>
      </c>
    </row>
    <row r="1074" spans="1:14" x14ac:dyDescent="0.15">
      <c r="A1074" s="2">
        <v>45178</v>
      </c>
      <c r="B1074" s="3">
        <f t="shared" si="48"/>
        <v>2024</v>
      </c>
      <c r="C1074" t="str">
        <f t="shared" si="49"/>
        <v>2023-2024</v>
      </c>
      <c r="D1074" t="s">
        <v>148</v>
      </c>
      <c r="E1074" t="s">
        <v>99</v>
      </c>
      <c r="F1074" t="str">
        <f t="shared" si="50"/>
        <v>Victoria</v>
      </c>
      <c r="G1074" t="s">
        <v>45</v>
      </c>
      <c r="H1074">
        <v>3148</v>
      </c>
      <c r="I1074" t="s">
        <v>11</v>
      </c>
      <c r="J1074" t="s">
        <v>63</v>
      </c>
      <c r="K1074" t="s">
        <v>153</v>
      </c>
      <c r="L1074" t="s">
        <v>16</v>
      </c>
      <c r="M1074" s="5">
        <v>37.57</v>
      </c>
      <c r="N1074">
        <v>1</v>
      </c>
    </row>
    <row r="1075" spans="1:14" x14ac:dyDescent="0.15">
      <c r="A1075" s="2">
        <v>44989</v>
      </c>
      <c r="B1075" s="3">
        <f t="shared" si="48"/>
        <v>2023</v>
      </c>
      <c r="C1075" t="str">
        <f t="shared" si="49"/>
        <v>2022-2023</v>
      </c>
      <c r="D1075" t="s">
        <v>147</v>
      </c>
      <c r="E1075" t="s">
        <v>124</v>
      </c>
      <c r="F1075" t="str">
        <f t="shared" si="50"/>
        <v>New South Wales</v>
      </c>
      <c r="G1075" t="s">
        <v>10</v>
      </c>
      <c r="H1075">
        <v>2015</v>
      </c>
      <c r="I1075" t="s">
        <v>11</v>
      </c>
      <c r="J1075" t="s">
        <v>12</v>
      </c>
      <c r="K1075" t="s">
        <v>151</v>
      </c>
      <c r="L1075" t="s">
        <v>21</v>
      </c>
      <c r="M1075" s="5">
        <v>37.619999999999997</v>
      </c>
      <c r="N1075">
        <v>1</v>
      </c>
    </row>
    <row r="1076" spans="1:14" x14ac:dyDescent="0.15">
      <c r="A1076" s="2">
        <v>45032</v>
      </c>
      <c r="B1076" s="3">
        <f t="shared" si="48"/>
        <v>2023</v>
      </c>
      <c r="C1076" t="str">
        <f t="shared" si="49"/>
        <v>2022-2023</v>
      </c>
      <c r="D1076" t="s">
        <v>148</v>
      </c>
      <c r="E1076" t="s">
        <v>139</v>
      </c>
      <c r="F1076" t="str">
        <f t="shared" si="50"/>
        <v>New South Wales</v>
      </c>
      <c r="G1076" t="s">
        <v>10</v>
      </c>
      <c r="H1076">
        <v>2020</v>
      </c>
      <c r="I1076" t="s">
        <v>11</v>
      </c>
      <c r="J1076" t="s">
        <v>12</v>
      </c>
      <c r="K1076" t="s">
        <v>155</v>
      </c>
      <c r="L1076" t="s">
        <v>20</v>
      </c>
      <c r="M1076" s="5">
        <v>37.619999999999997</v>
      </c>
      <c r="N1076">
        <v>1</v>
      </c>
    </row>
    <row r="1077" spans="1:14" x14ac:dyDescent="0.15">
      <c r="A1077" s="2">
        <v>45522</v>
      </c>
      <c r="B1077" s="3">
        <f t="shared" si="48"/>
        <v>2025</v>
      </c>
      <c r="C1077" t="str">
        <f t="shared" si="49"/>
        <v>2024-2025</v>
      </c>
      <c r="D1077" t="s">
        <v>148</v>
      </c>
      <c r="E1077" t="s">
        <v>95</v>
      </c>
      <c r="F1077" t="str">
        <f t="shared" si="50"/>
        <v>Victoria</v>
      </c>
      <c r="G1077" t="s">
        <v>45</v>
      </c>
      <c r="H1077">
        <v>3931</v>
      </c>
      <c r="I1077" t="s">
        <v>11</v>
      </c>
      <c r="J1077" t="s">
        <v>55</v>
      </c>
      <c r="K1077" t="s">
        <v>150</v>
      </c>
      <c r="L1077" t="s">
        <v>18</v>
      </c>
      <c r="M1077" s="5">
        <v>37.620000000000005</v>
      </c>
      <c r="N1077">
        <v>1</v>
      </c>
    </row>
    <row r="1078" spans="1:14" x14ac:dyDescent="0.15">
      <c r="A1078" s="2">
        <v>45621</v>
      </c>
      <c r="B1078" s="3">
        <f t="shared" si="48"/>
        <v>2025</v>
      </c>
      <c r="C1078" t="str">
        <f t="shared" si="49"/>
        <v>2024-2025</v>
      </c>
      <c r="D1078" t="s">
        <v>147</v>
      </c>
      <c r="E1078" t="s">
        <v>103</v>
      </c>
      <c r="F1078" t="str">
        <f t="shared" si="50"/>
        <v>Queensland</v>
      </c>
      <c r="G1078" t="s">
        <v>35</v>
      </c>
      <c r="H1078">
        <v>4509</v>
      </c>
      <c r="I1078" t="s">
        <v>11</v>
      </c>
      <c r="J1078" t="s">
        <v>104</v>
      </c>
      <c r="K1078" t="s">
        <v>155</v>
      </c>
      <c r="L1078" t="s">
        <v>20</v>
      </c>
      <c r="M1078" s="5">
        <v>37.909999999999997</v>
      </c>
      <c r="N1078">
        <v>1</v>
      </c>
    </row>
    <row r="1079" spans="1:14" x14ac:dyDescent="0.15">
      <c r="A1079" s="2">
        <v>44961</v>
      </c>
      <c r="B1079" s="3">
        <f t="shared" si="48"/>
        <v>2023</v>
      </c>
      <c r="C1079" t="str">
        <f t="shared" si="49"/>
        <v>2022-2023</v>
      </c>
      <c r="D1079" t="s">
        <v>147</v>
      </c>
      <c r="E1079" t="s">
        <v>133</v>
      </c>
      <c r="F1079" t="str">
        <f t="shared" si="50"/>
        <v>Queensland</v>
      </c>
      <c r="G1079" t="s">
        <v>35</v>
      </c>
      <c r="H1079">
        <v>4305</v>
      </c>
      <c r="I1079" t="s">
        <v>11</v>
      </c>
      <c r="J1079" t="s">
        <v>104</v>
      </c>
      <c r="K1079" t="s">
        <v>156</v>
      </c>
      <c r="L1079" t="s">
        <v>17</v>
      </c>
      <c r="M1079" s="5">
        <v>37.910000000000004</v>
      </c>
      <c r="N1079">
        <v>1</v>
      </c>
    </row>
    <row r="1080" spans="1:14" x14ac:dyDescent="0.15">
      <c r="A1080" s="2">
        <v>45642</v>
      </c>
      <c r="B1080" s="3">
        <f t="shared" si="48"/>
        <v>2025</v>
      </c>
      <c r="C1080" t="str">
        <f t="shared" si="49"/>
        <v>2024-2025</v>
      </c>
      <c r="D1080" t="s">
        <v>147</v>
      </c>
      <c r="E1080" t="s">
        <v>91</v>
      </c>
      <c r="F1080" t="str">
        <f t="shared" si="50"/>
        <v>Victoria</v>
      </c>
      <c r="G1080" t="s">
        <v>45</v>
      </c>
      <c r="H1080">
        <v>3690</v>
      </c>
      <c r="I1080" t="s">
        <v>11</v>
      </c>
      <c r="J1080" t="s">
        <v>55</v>
      </c>
      <c r="K1080" t="s">
        <v>155</v>
      </c>
      <c r="L1080" t="s">
        <v>20</v>
      </c>
      <c r="M1080" s="5">
        <v>37.93</v>
      </c>
      <c r="N1080">
        <v>1</v>
      </c>
    </row>
    <row r="1081" spans="1:14" x14ac:dyDescent="0.15">
      <c r="A1081" s="2">
        <v>45122</v>
      </c>
      <c r="B1081" s="3">
        <f t="shared" si="48"/>
        <v>2024</v>
      </c>
      <c r="C1081" t="str">
        <f t="shared" si="49"/>
        <v>2023-2024</v>
      </c>
      <c r="D1081" t="s">
        <v>148</v>
      </c>
      <c r="E1081" t="s">
        <v>130</v>
      </c>
      <c r="F1081" t="str">
        <f t="shared" si="50"/>
        <v>South Australia</v>
      </c>
      <c r="G1081" t="s">
        <v>32</v>
      </c>
      <c r="H1081">
        <v>5290</v>
      </c>
      <c r="I1081" t="s">
        <v>11</v>
      </c>
      <c r="J1081" t="s">
        <v>38</v>
      </c>
      <c r="K1081" t="s">
        <v>152</v>
      </c>
      <c r="L1081" t="s">
        <v>13</v>
      </c>
      <c r="M1081" s="5">
        <v>37.96</v>
      </c>
      <c r="N1081">
        <v>1</v>
      </c>
    </row>
    <row r="1082" spans="1:14" x14ac:dyDescent="0.15">
      <c r="A1082" s="2">
        <v>45553</v>
      </c>
      <c r="B1082" s="3">
        <f t="shared" si="48"/>
        <v>2025</v>
      </c>
      <c r="C1082" t="str">
        <f t="shared" si="49"/>
        <v>2024-2025</v>
      </c>
      <c r="D1082" t="s">
        <v>147</v>
      </c>
      <c r="E1082" t="s">
        <v>106</v>
      </c>
      <c r="F1082" t="str">
        <f t="shared" si="50"/>
        <v>Victoria</v>
      </c>
      <c r="G1082" t="s">
        <v>45</v>
      </c>
      <c r="H1082">
        <v>3915</v>
      </c>
      <c r="I1082" t="s">
        <v>11</v>
      </c>
      <c r="J1082" t="s">
        <v>55</v>
      </c>
      <c r="K1082" t="s">
        <v>150</v>
      </c>
      <c r="L1082" t="s">
        <v>18</v>
      </c>
      <c r="M1082" s="5">
        <v>37.979999999999997</v>
      </c>
      <c r="N1082">
        <v>1</v>
      </c>
    </row>
    <row r="1083" spans="1:14" x14ac:dyDescent="0.15">
      <c r="A1083" s="2">
        <v>45582</v>
      </c>
      <c r="B1083" s="3">
        <f t="shared" si="48"/>
        <v>2025</v>
      </c>
      <c r="C1083" t="str">
        <f t="shared" si="49"/>
        <v>2024-2025</v>
      </c>
      <c r="D1083" t="s">
        <v>147</v>
      </c>
      <c r="E1083" t="s">
        <v>143</v>
      </c>
      <c r="F1083" t="str">
        <f t="shared" si="50"/>
        <v>New South Wales</v>
      </c>
      <c r="G1083" t="s">
        <v>10</v>
      </c>
      <c r="H1083">
        <v>2154</v>
      </c>
      <c r="I1083" t="s">
        <v>11</v>
      </c>
      <c r="J1083" t="s">
        <v>27</v>
      </c>
      <c r="K1083" t="s">
        <v>155</v>
      </c>
      <c r="L1083" t="s">
        <v>20</v>
      </c>
      <c r="M1083" s="5">
        <v>38</v>
      </c>
      <c r="N1083">
        <v>1</v>
      </c>
    </row>
    <row r="1084" spans="1:14" x14ac:dyDescent="0.15">
      <c r="A1084" s="2">
        <v>45132</v>
      </c>
      <c r="B1084" s="3">
        <f t="shared" si="48"/>
        <v>2024</v>
      </c>
      <c r="C1084" t="str">
        <f t="shared" si="49"/>
        <v>2023-2024</v>
      </c>
      <c r="D1084" t="s">
        <v>147</v>
      </c>
      <c r="E1084" t="s">
        <v>132</v>
      </c>
      <c r="F1084" t="str">
        <f t="shared" si="50"/>
        <v>New South Wales</v>
      </c>
      <c r="G1084" t="s">
        <v>10</v>
      </c>
      <c r="H1084">
        <v>2800</v>
      </c>
      <c r="I1084" t="s">
        <v>11</v>
      </c>
      <c r="J1084" t="s">
        <v>25</v>
      </c>
      <c r="K1084" t="s">
        <v>154</v>
      </c>
      <c r="L1084" t="s">
        <v>14</v>
      </c>
      <c r="M1084" s="5">
        <v>38</v>
      </c>
      <c r="N1084">
        <v>1</v>
      </c>
    </row>
    <row r="1085" spans="1:14" x14ac:dyDescent="0.15">
      <c r="A1085" s="2">
        <v>44950</v>
      </c>
      <c r="B1085" s="3">
        <f t="shared" si="48"/>
        <v>2023</v>
      </c>
      <c r="C1085" t="str">
        <f t="shared" si="49"/>
        <v>2022-2023</v>
      </c>
      <c r="D1085" t="s">
        <v>147</v>
      </c>
      <c r="E1085" t="s">
        <v>146</v>
      </c>
      <c r="F1085" t="str">
        <f t="shared" si="50"/>
        <v>Victoria</v>
      </c>
      <c r="G1085" t="s">
        <v>45</v>
      </c>
      <c r="H1085">
        <v>3353</v>
      </c>
      <c r="I1085" t="s">
        <v>11</v>
      </c>
      <c r="J1085" t="s">
        <v>60</v>
      </c>
      <c r="K1085" t="s">
        <v>152</v>
      </c>
      <c r="L1085" t="s">
        <v>13</v>
      </c>
      <c r="M1085" s="5">
        <v>38.130000000000003</v>
      </c>
      <c r="N1085">
        <v>1</v>
      </c>
    </row>
    <row r="1086" spans="1:14" x14ac:dyDescent="0.15">
      <c r="A1086" s="2">
        <v>45583</v>
      </c>
      <c r="B1086" s="3">
        <f t="shared" si="48"/>
        <v>2025</v>
      </c>
      <c r="C1086" t="str">
        <f t="shared" si="49"/>
        <v>2024-2025</v>
      </c>
      <c r="D1086" t="s">
        <v>147</v>
      </c>
      <c r="E1086" t="s">
        <v>108</v>
      </c>
      <c r="F1086" t="str">
        <f t="shared" si="50"/>
        <v>Victoria</v>
      </c>
      <c r="G1086" t="s">
        <v>45</v>
      </c>
      <c r="H1086">
        <v>3018</v>
      </c>
      <c r="I1086" t="s">
        <v>11</v>
      </c>
      <c r="J1086" t="s">
        <v>46</v>
      </c>
      <c r="K1086" t="s">
        <v>152</v>
      </c>
      <c r="L1086" t="s">
        <v>13</v>
      </c>
      <c r="M1086" s="5">
        <v>38.28</v>
      </c>
      <c r="N1086">
        <v>1</v>
      </c>
    </row>
    <row r="1087" spans="1:14" x14ac:dyDescent="0.15">
      <c r="A1087" s="2">
        <v>45553</v>
      </c>
      <c r="B1087" s="3">
        <f t="shared" si="48"/>
        <v>2025</v>
      </c>
      <c r="C1087" t="str">
        <f t="shared" si="49"/>
        <v>2024-2025</v>
      </c>
      <c r="D1087" t="s">
        <v>148</v>
      </c>
      <c r="E1087" t="s">
        <v>138</v>
      </c>
      <c r="F1087" t="str">
        <f t="shared" si="50"/>
        <v>Queensland</v>
      </c>
      <c r="G1087" t="s">
        <v>35</v>
      </c>
      <c r="H1087">
        <v>4558</v>
      </c>
      <c r="I1087" t="s">
        <v>11</v>
      </c>
      <c r="J1087" t="s">
        <v>120</v>
      </c>
      <c r="K1087" t="s">
        <v>155</v>
      </c>
      <c r="L1087" t="s">
        <v>20</v>
      </c>
      <c r="M1087" s="5">
        <v>38.340000000000003</v>
      </c>
      <c r="N1087">
        <v>1</v>
      </c>
    </row>
    <row r="1088" spans="1:14" x14ac:dyDescent="0.15">
      <c r="A1088" s="2">
        <v>44947</v>
      </c>
      <c r="B1088" s="3">
        <f t="shared" si="48"/>
        <v>2023</v>
      </c>
      <c r="C1088" t="str">
        <f t="shared" si="49"/>
        <v>2022-2023</v>
      </c>
      <c r="D1088" t="s">
        <v>147</v>
      </c>
      <c r="E1088" t="s">
        <v>91</v>
      </c>
      <c r="F1088" t="str">
        <f t="shared" si="50"/>
        <v>Victoria</v>
      </c>
      <c r="G1088" t="s">
        <v>45</v>
      </c>
      <c r="H1088">
        <v>3690</v>
      </c>
      <c r="I1088" t="s">
        <v>11</v>
      </c>
      <c r="J1088" t="s">
        <v>55</v>
      </c>
      <c r="K1088" t="s">
        <v>19</v>
      </c>
      <c r="L1088" t="s">
        <v>23</v>
      </c>
      <c r="M1088" s="5">
        <v>38.480000000000004</v>
      </c>
      <c r="N1088">
        <v>1</v>
      </c>
    </row>
    <row r="1089" spans="1:14" x14ac:dyDescent="0.15">
      <c r="A1089" s="2">
        <v>45085</v>
      </c>
      <c r="B1089" s="3">
        <f t="shared" si="48"/>
        <v>2023</v>
      </c>
      <c r="C1089" t="str">
        <f t="shared" si="49"/>
        <v>2022-2023</v>
      </c>
      <c r="D1089" t="s">
        <v>148</v>
      </c>
      <c r="E1089" t="s">
        <v>39</v>
      </c>
      <c r="F1089" t="str">
        <f t="shared" si="50"/>
        <v>South Australia</v>
      </c>
      <c r="G1089" t="s">
        <v>32</v>
      </c>
      <c r="H1089">
        <v>5343</v>
      </c>
      <c r="I1089" t="s">
        <v>11</v>
      </c>
      <c r="J1089" t="s">
        <v>38</v>
      </c>
      <c r="K1089" t="s">
        <v>19</v>
      </c>
      <c r="L1089" t="s">
        <v>23</v>
      </c>
      <c r="M1089" s="5">
        <v>38.869999999999997</v>
      </c>
      <c r="N1089">
        <v>1</v>
      </c>
    </row>
    <row r="1090" spans="1:14" x14ac:dyDescent="0.15">
      <c r="A1090" s="2">
        <v>45040</v>
      </c>
      <c r="B1090" s="3">
        <f t="shared" ref="B1090:B1153" si="51">IF(MONTH(A1090)&gt;=7,YEAR(A1090)+1,YEAR(A1090))</f>
        <v>2023</v>
      </c>
      <c r="C1090" t="str">
        <f t="shared" ref="C1090:C1153" si="52">IF(MONTH(A1090) &gt;= 7, YEAR(A1090) &amp; "-" &amp; YEAR(A1090) + 1, YEAR(A1090) - 1 &amp; "-" &amp; YEAR(A1090))</f>
        <v>2022-2023</v>
      </c>
      <c r="D1090" t="s">
        <v>147</v>
      </c>
      <c r="E1090" t="s">
        <v>34</v>
      </c>
      <c r="F1090" t="str">
        <f t="shared" ref="F1090:F1153" si="53">IF(G1090="WA","Western Australia",
IF(G1090="NSW","New South Wales",
IF(G1090="QLD","Queensland",
IF(G1090="VIC","Victoria",
IF(G1090="TAS","Tasmania",
IF(G1090="SA","South Australia",
IF(G1090="NT","Northern Territory",
IF(G1090="ACT","Australian Capital Territory",G1090))))))))</f>
        <v>Queensland</v>
      </c>
      <c r="G1090" t="s">
        <v>35</v>
      </c>
      <c r="H1090">
        <v>4802</v>
      </c>
      <c r="I1090" t="s">
        <v>11</v>
      </c>
      <c r="J1090" t="s">
        <v>36</v>
      </c>
      <c r="K1090" t="s">
        <v>152</v>
      </c>
      <c r="L1090" t="s">
        <v>13</v>
      </c>
      <c r="M1090" s="5">
        <v>38.92</v>
      </c>
      <c r="N1090">
        <v>1</v>
      </c>
    </row>
    <row r="1091" spans="1:14" x14ac:dyDescent="0.15">
      <c r="A1091" s="2">
        <v>45413</v>
      </c>
      <c r="B1091" s="3">
        <f t="shared" si="51"/>
        <v>2024</v>
      </c>
      <c r="C1091" t="str">
        <f t="shared" si="52"/>
        <v>2023-2024</v>
      </c>
      <c r="D1091" t="s">
        <v>147</v>
      </c>
      <c r="E1091" t="s">
        <v>79</v>
      </c>
      <c r="F1091" t="str">
        <f t="shared" si="53"/>
        <v>Australian Capital Territory</v>
      </c>
      <c r="G1091" t="s">
        <v>80</v>
      </c>
      <c r="H1091">
        <v>2617</v>
      </c>
      <c r="I1091" t="s">
        <v>11</v>
      </c>
      <c r="J1091" t="s">
        <v>58</v>
      </c>
      <c r="K1091" t="s">
        <v>156</v>
      </c>
      <c r="L1091" t="s">
        <v>17</v>
      </c>
      <c r="M1091" s="5">
        <v>38.94</v>
      </c>
      <c r="N1091">
        <v>1</v>
      </c>
    </row>
    <row r="1092" spans="1:14" x14ac:dyDescent="0.15">
      <c r="A1092" s="2">
        <v>45115</v>
      </c>
      <c r="B1092" s="3">
        <f t="shared" si="51"/>
        <v>2024</v>
      </c>
      <c r="C1092" t="str">
        <f t="shared" si="52"/>
        <v>2023-2024</v>
      </c>
      <c r="D1092" t="s">
        <v>147</v>
      </c>
      <c r="E1092" t="s">
        <v>64</v>
      </c>
      <c r="F1092" t="str">
        <f t="shared" si="53"/>
        <v>Victoria</v>
      </c>
      <c r="G1092" t="s">
        <v>45</v>
      </c>
      <c r="H1092">
        <v>3199</v>
      </c>
      <c r="I1092" t="s">
        <v>11</v>
      </c>
      <c r="J1092" t="s">
        <v>63</v>
      </c>
      <c r="K1092" t="s">
        <v>19</v>
      </c>
      <c r="L1092" t="s">
        <v>23</v>
      </c>
      <c r="M1092" s="5">
        <v>38.94</v>
      </c>
      <c r="N1092">
        <v>1</v>
      </c>
    </row>
    <row r="1093" spans="1:14" x14ac:dyDescent="0.15">
      <c r="A1093" s="2">
        <v>44975</v>
      </c>
      <c r="B1093" s="3">
        <f t="shared" si="51"/>
        <v>2023</v>
      </c>
      <c r="C1093" t="str">
        <f t="shared" si="52"/>
        <v>2022-2023</v>
      </c>
      <c r="D1093" t="s">
        <v>147</v>
      </c>
      <c r="E1093" t="s">
        <v>53</v>
      </c>
      <c r="F1093" t="str">
        <f t="shared" si="53"/>
        <v>South Australia</v>
      </c>
      <c r="G1093" t="s">
        <v>32</v>
      </c>
      <c r="H1093">
        <v>5082</v>
      </c>
      <c r="I1093" t="s">
        <v>11</v>
      </c>
      <c r="J1093" t="s">
        <v>33</v>
      </c>
      <c r="K1093" t="s">
        <v>19</v>
      </c>
      <c r="L1093" t="s">
        <v>23</v>
      </c>
      <c r="M1093" s="5">
        <v>38.96</v>
      </c>
      <c r="N1093">
        <v>1</v>
      </c>
    </row>
    <row r="1094" spans="1:14" x14ac:dyDescent="0.15">
      <c r="A1094" s="2">
        <v>45406</v>
      </c>
      <c r="B1094" s="3">
        <f t="shared" si="51"/>
        <v>2024</v>
      </c>
      <c r="C1094" t="str">
        <f t="shared" si="52"/>
        <v>2023-2024</v>
      </c>
      <c r="D1094" t="s">
        <v>147</v>
      </c>
      <c r="E1094" t="s">
        <v>56</v>
      </c>
      <c r="F1094" t="str">
        <f t="shared" si="53"/>
        <v>Northern Territory</v>
      </c>
      <c r="G1094" t="s">
        <v>29</v>
      </c>
      <c r="H1094">
        <v>870</v>
      </c>
      <c r="I1094" t="s">
        <v>11</v>
      </c>
      <c r="J1094" t="s">
        <v>30</v>
      </c>
      <c r="K1094" t="s">
        <v>153</v>
      </c>
      <c r="L1094" t="s">
        <v>16</v>
      </c>
      <c r="M1094" s="5">
        <v>38.97</v>
      </c>
      <c r="N1094">
        <v>1</v>
      </c>
    </row>
    <row r="1095" spans="1:14" x14ac:dyDescent="0.15">
      <c r="A1095" s="2">
        <v>45031</v>
      </c>
      <c r="B1095" s="3">
        <f t="shared" si="51"/>
        <v>2023</v>
      </c>
      <c r="C1095" t="str">
        <f t="shared" si="52"/>
        <v>2022-2023</v>
      </c>
      <c r="D1095" t="s">
        <v>147</v>
      </c>
      <c r="E1095" t="s">
        <v>26</v>
      </c>
      <c r="F1095" t="str">
        <f t="shared" si="53"/>
        <v>New South Wales</v>
      </c>
      <c r="G1095" t="s">
        <v>10</v>
      </c>
      <c r="H1095">
        <v>2141</v>
      </c>
      <c r="I1095" t="s">
        <v>11</v>
      </c>
      <c r="J1095" t="s">
        <v>27</v>
      </c>
      <c r="K1095" t="s">
        <v>153</v>
      </c>
      <c r="L1095" t="s">
        <v>16</v>
      </c>
      <c r="M1095" s="5">
        <v>38.97</v>
      </c>
      <c r="N1095">
        <v>1</v>
      </c>
    </row>
    <row r="1096" spans="1:14" x14ac:dyDescent="0.15">
      <c r="A1096" s="2">
        <v>45611</v>
      </c>
      <c r="B1096" s="3">
        <f t="shared" si="51"/>
        <v>2025</v>
      </c>
      <c r="C1096" t="str">
        <f t="shared" si="52"/>
        <v>2024-2025</v>
      </c>
      <c r="D1096" t="s">
        <v>148</v>
      </c>
      <c r="E1096" t="s">
        <v>26</v>
      </c>
      <c r="F1096" t="str">
        <f t="shared" si="53"/>
        <v>New South Wales</v>
      </c>
      <c r="G1096" t="s">
        <v>10</v>
      </c>
      <c r="H1096">
        <v>2141</v>
      </c>
      <c r="I1096" t="s">
        <v>11</v>
      </c>
      <c r="J1096" t="s">
        <v>27</v>
      </c>
      <c r="K1096" t="s">
        <v>150</v>
      </c>
      <c r="L1096" t="s">
        <v>18</v>
      </c>
      <c r="M1096" s="5">
        <v>38.97</v>
      </c>
      <c r="N1096">
        <v>1</v>
      </c>
    </row>
    <row r="1097" spans="1:14" x14ac:dyDescent="0.15">
      <c r="A1097" s="2">
        <v>44998</v>
      </c>
      <c r="B1097" s="3">
        <f t="shared" si="51"/>
        <v>2023</v>
      </c>
      <c r="C1097" t="str">
        <f t="shared" si="52"/>
        <v>2022-2023</v>
      </c>
      <c r="D1097" t="s">
        <v>148</v>
      </c>
      <c r="E1097" t="s">
        <v>62</v>
      </c>
      <c r="F1097" t="str">
        <f t="shared" si="53"/>
        <v>Victoria</v>
      </c>
      <c r="G1097" t="s">
        <v>45</v>
      </c>
      <c r="H1097">
        <v>3134</v>
      </c>
      <c r="I1097" t="s">
        <v>11</v>
      </c>
      <c r="J1097" t="s">
        <v>63</v>
      </c>
      <c r="K1097" t="s">
        <v>153</v>
      </c>
      <c r="L1097" t="s">
        <v>16</v>
      </c>
      <c r="M1097" s="5">
        <v>38.97</v>
      </c>
      <c r="N1097">
        <v>1</v>
      </c>
    </row>
    <row r="1098" spans="1:14" x14ac:dyDescent="0.15">
      <c r="A1098" s="2">
        <v>45506</v>
      </c>
      <c r="B1098" s="3">
        <f t="shared" si="51"/>
        <v>2025</v>
      </c>
      <c r="C1098" t="str">
        <f t="shared" si="52"/>
        <v>2024-2025</v>
      </c>
      <c r="D1098" t="s">
        <v>147</v>
      </c>
      <c r="E1098" t="s">
        <v>121</v>
      </c>
      <c r="F1098" t="str">
        <f t="shared" si="53"/>
        <v>Queensland</v>
      </c>
      <c r="G1098" t="s">
        <v>35</v>
      </c>
      <c r="H1098">
        <v>4700</v>
      </c>
      <c r="I1098" t="s">
        <v>11</v>
      </c>
      <c r="J1098" t="s">
        <v>51</v>
      </c>
      <c r="K1098" t="s">
        <v>153</v>
      </c>
      <c r="L1098" t="s">
        <v>16</v>
      </c>
      <c r="M1098" s="5">
        <v>38.97</v>
      </c>
      <c r="N1098">
        <v>1</v>
      </c>
    </row>
    <row r="1099" spans="1:14" x14ac:dyDescent="0.15">
      <c r="A1099" s="2">
        <v>45133</v>
      </c>
      <c r="B1099" s="3">
        <f t="shared" si="51"/>
        <v>2024</v>
      </c>
      <c r="C1099" t="str">
        <f t="shared" si="52"/>
        <v>2023-2024</v>
      </c>
      <c r="D1099" t="s">
        <v>147</v>
      </c>
      <c r="E1099" t="s">
        <v>69</v>
      </c>
      <c r="F1099" t="str">
        <f t="shared" si="53"/>
        <v>Tasmania</v>
      </c>
      <c r="G1099" t="s">
        <v>70</v>
      </c>
      <c r="H1099">
        <v>7018</v>
      </c>
      <c r="I1099" t="s">
        <v>11</v>
      </c>
      <c r="J1099" t="s">
        <v>71</v>
      </c>
      <c r="K1099" t="s">
        <v>153</v>
      </c>
      <c r="L1099" t="s">
        <v>16</v>
      </c>
      <c r="M1099" s="5">
        <v>38.97</v>
      </c>
      <c r="N1099">
        <v>1</v>
      </c>
    </row>
    <row r="1100" spans="1:14" x14ac:dyDescent="0.15">
      <c r="A1100" s="2">
        <v>45425</v>
      </c>
      <c r="B1100" s="3">
        <f t="shared" si="51"/>
        <v>2024</v>
      </c>
      <c r="C1100" t="str">
        <f t="shared" si="52"/>
        <v>2023-2024</v>
      </c>
      <c r="D1100" t="s">
        <v>147</v>
      </c>
      <c r="E1100" t="s">
        <v>40</v>
      </c>
      <c r="F1100" t="str">
        <f t="shared" si="53"/>
        <v>New South Wales</v>
      </c>
      <c r="G1100" t="s">
        <v>10</v>
      </c>
      <c r="H1100">
        <v>2116</v>
      </c>
      <c r="I1100" t="s">
        <v>11</v>
      </c>
      <c r="J1100" t="s">
        <v>27</v>
      </c>
      <c r="K1100" t="s">
        <v>153</v>
      </c>
      <c r="L1100" t="s">
        <v>16</v>
      </c>
      <c r="M1100" s="5">
        <v>38.97</v>
      </c>
      <c r="N1100">
        <v>1</v>
      </c>
    </row>
    <row r="1101" spans="1:14" x14ac:dyDescent="0.15">
      <c r="A1101" s="2">
        <v>45633</v>
      </c>
      <c r="B1101" s="3">
        <f t="shared" si="51"/>
        <v>2025</v>
      </c>
      <c r="C1101" t="str">
        <f t="shared" si="52"/>
        <v>2024-2025</v>
      </c>
      <c r="D1101" t="s">
        <v>147</v>
      </c>
      <c r="E1101" t="s">
        <v>132</v>
      </c>
      <c r="F1101" t="str">
        <f t="shared" si="53"/>
        <v>New South Wales</v>
      </c>
      <c r="G1101" t="s">
        <v>10</v>
      </c>
      <c r="H1101">
        <v>2800</v>
      </c>
      <c r="I1101" t="s">
        <v>11</v>
      </c>
      <c r="J1101" t="s">
        <v>25</v>
      </c>
      <c r="K1101" t="s">
        <v>153</v>
      </c>
      <c r="L1101" t="s">
        <v>16</v>
      </c>
      <c r="M1101" s="5">
        <v>39</v>
      </c>
      <c r="N1101">
        <v>1</v>
      </c>
    </row>
    <row r="1102" spans="1:14" x14ac:dyDescent="0.15">
      <c r="A1102" s="2">
        <v>45312</v>
      </c>
      <c r="B1102" s="3">
        <f t="shared" si="51"/>
        <v>2024</v>
      </c>
      <c r="C1102" t="str">
        <f t="shared" si="52"/>
        <v>2023-2024</v>
      </c>
      <c r="D1102" t="s">
        <v>147</v>
      </c>
      <c r="E1102" t="s">
        <v>40</v>
      </c>
      <c r="F1102" t="str">
        <f t="shared" si="53"/>
        <v>New South Wales</v>
      </c>
      <c r="G1102" t="s">
        <v>10</v>
      </c>
      <c r="H1102">
        <v>2116</v>
      </c>
      <c r="I1102" t="s">
        <v>11</v>
      </c>
      <c r="J1102" t="s">
        <v>27</v>
      </c>
      <c r="K1102" t="s">
        <v>19</v>
      </c>
      <c r="L1102" t="s">
        <v>23</v>
      </c>
      <c r="M1102" s="5">
        <v>39.049999999999997</v>
      </c>
      <c r="N1102">
        <v>1</v>
      </c>
    </row>
    <row r="1103" spans="1:14" x14ac:dyDescent="0.15">
      <c r="A1103" s="2">
        <v>45142</v>
      </c>
      <c r="B1103" s="3">
        <f t="shared" si="51"/>
        <v>2024</v>
      </c>
      <c r="C1103" t="str">
        <f t="shared" si="52"/>
        <v>2023-2024</v>
      </c>
      <c r="D1103" t="s">
        <v>148</v>
      </c>
      <c r="E1103" t="s">
        <v>47</v>
      </c>
      <c r="F1103" t="str">
        <f t="shared" si="53"/>
        <v>Western Australia</v>
      </c>
      <c r="G1103" t="s">
        <v>48</v>
      </c>
      <c r="H1103">
        <v>6030</v>
      </c>
      <c r="I1103" t="s">
        <v>11</v>
      </c>
      <c r="J1103" t="s">
        <v>49</v>
      </c>
      <c r="K1103" t="s">
        <v>152</v>
      </c>
      <c r="L1103" t="s">
        <v>13</v>
      </c>
      <c r="M1103" s="5">
        <v>39.480000000000004</v>
      </c>
      <c r="N1103">
        <v>1</v>
      </c>
    </row>
    <row r="1104" spans="1:14" x14ac:dyDescent="0.15">
      <c r="A1104" s="2">
        <v>45048</v>
      </c>
      <c r="B1104" s="3">
        <f t="shared" si="51"/>
        <v>2023</v>
      </c>
      <c r="C1104" t="str">
        <f t="shared" si="52"/>
        <v>2022-2023</v>
      </c>
      <c r="D1104" t="s">
        <v>148</v>
      </c>
      <c r="E1104" t="s">
        <v>143</v>
      </c>
      <c r="F1104" t="str">
        <f t="shared" si="53"/>
        <v>New South Wales</v>
      </c>
      <c r="G1104" t="s">
        <v>10</v>
      </c>
      <c r="H1104">
        <v>2154</v>
      </c>
      <c r="I1104" t="s">
        <v>11</v>
      </c>
      <c r="J1104" t="s">
        <v>27</v>
      </c>
      <c r="K1104" t="s">
        <v>153</v>
      </c>
      <c r="L1104" t="s">
        <v>16</v>
      </c>
      <c r="M1104" s="5">
        <v>39.5</v>
      </c>
      <c r="N1104">
        <v>1</v>
      </c>
    </row>
    <row r="1105" spans="1:14" x14ac:dyDescent="0.15">
      <c r="A1105" s="2">
        <v>45011</v>
      </c>
      <c r="B1105" s="3">
        <f t="shared" si="51"/>
        <v>2023</v>
      </c>
      <c r="C1105" t="str">
        <f t="shared" si="52"/>
        <v>2022-2023</v>
      </c>
      <c r="D1105" t="s">
        <v>148</v>
      </c>
      <c r="E1105" t="s">
        <v>65</v>
      </c>
      <c r="F1105" t="str">
        <f t="shared" si="53"/>
        <v>New South Wales</v>
      </c>
      <c r="G1105" t="s">
        <v>10</v>
      </c>
      <c r="H1105">
        <v>2541</v>
      </c>
      <c r="I1105" t="s">
        <v>11</v>
      </c>
      <c r="J1105" t="s">
        <v>58</v>
      </c>
      <c r="K1105" t="s">
        <v>149</v>
      </c>
      <c r="L1105" t="s">
        <v>15</v>
      </c>
      <c r="M1105" s="5">
        <v>39.58</v>
      </c>
      <c r="N1105">
        <v>1</v>
      </c>
    </row>
    <row r="1106" spans="1:14" x14ac:dyDescent="0.15">
      <c r="A1106" s="2">
        <v>45215</v>
      </c>
      <c r="B1106" s="3">
        <f t="shared" si="51"/>
        <v>2024</v>
      </c>
      <c r="C1106" t="str">
        <f t="shared" si="52"/>
        <v>2023-2024</v>
      </c>
      <c r="D1106" t="s">
        <v>147</v>
      </c>
      <c r="E1106" t="s">
        <v>61</v>
      </c>
      <c r="F1106" t="str">
        <f t="shared" si="53"/>
        <v>New South Wales</v>
      </c>
      <c r="G1106" t="s">
        <v>10</v>
      </c>
      <c r="H1106">
        <v>2539</v>
      </c>
      <c r="I1106" t="s">
        <v>11</v>
      </c>
      <c r="J1106" t="s">
        <v>58</v>
      </c>
      <c r="K1106" t="s">
        <v>152</v>
      </c>
      <c r="L1106" t="s">
        <v>13</v>
      </c>
      <c r="M1106" s="5">
        <v>39.78</v>
      </c>
      <c r="N1106">
        <v>1</v>
      </c>
    </row>
    <row r="1107" spans="1:14" x14ac:dyDescent="0.15">
      <c r="A1107" s="2">
        <v>45612</v>
      </c>
      <c r="B1107" s="3">
        <f t="shared" si="51"/>
        <v>2025</v>
      </c>
      <c r="C1107" t="str">
        <f t="shared" si="52"/>
        <v>2024-2025</v>
      </c>
      <c r="D1107" t="s">
        <v>147</v>
      </c>
      <c r="E1107" t="s">
        <v>117</v>
      </c>
      <c r="F1107" t="str">
        <f t="shared" si="53"/>
        <v>Queensland</v>
      </c>
      <c r="G1107" t="s">
        <v>35</v>
      </c>
      <c r="H1107">
        <v>4119</v>
      </c>
      <c r="I1107" t="s">
        <v>11</v>
      </c>
      <c r="J1107" t="s">
        <v>43</v>
      </c>
      <c r="K1107" t="s">
        <v>149</v>
      </c>
      <c r="L1107" t="s">
        <v>15</v>
      </c>
      <c r="M1107" s="5">
        <v>39.799999999999997</v>
      </c>
      <c r="N1107">
        <v>1</v>
      </c>
    </row>
    <row r="1108" spans="1:14" x14ac:dyDescent="0.15">
      <c r="A1108" s="2">
        <v>45246</v>
      </c>
      <c r="B1108" s="3">
        <f t="shared" si="51"/>
        <v>2024</v>
      </c>
      <c r="C1108" t="str">
        <f t="shared" si="52"/>
        <v>2023-2024</v>
      </c>
      <c r="D1108" t="s">
        <v>148</v>
      </c>
      <c r="E1108" t="s">
        <v>99</v>
      </c>
      <c r="F1108" t="str">
        <f t="shared" si="53"/>
        <v>Victoria</v>
      </c>
      <c r="G1108" t="s">
        <v>45</v>
      </c>
      <c r="H1108">
        <v>3148</v>
      </c>
      <c r="I1108" t="s">
        <v>11</v>
      </c>
      <c r="J1108" t="s">
        <v>63</v>
      </c>
      <c r="K1108" t="s">
        <v>152</v>
      </c>
      <c r="L1108" t="s">
        <v>13</v>
      </c>
      <c r="M1108" s="5">
        <v>39.83</v>
      </c>
      <c r="N1108">
        <v>1</v>
      </c>
    </row>
    <row r="1109" spans="1:14" x14ac:dyDescent="0.15">
      <c r="A1109" s="2">
        <v>45634</v>
      </c>
      <c r="B1109" s="3">
        <f t="shared" si="51"/>
        <v>2025</v>
      </c>
      <c r="C1109" t="str">
        <f t="shared" si="52"/>
        <v>2024-2025</v>
      </c>
      <c r="D1109" t="s">
        <v>148</v>
      </c>
      <c r="E1109" t="s">
        <v>144</v>
      </c>
      <c r="F1109" t="str">
        <f t="shared" si="53"/>
        <v>Queensland</v>
      </c>
      <c r="G1109" t="s">
        <v>35</v>
      </c>
      <c r="H1109">
        <v>4566</v>
      </c>
      <c r="I1109" t="s">
        <v>11</v>
      </c>
      <c r="J1109" t="s">
        <v>120</v>
      </c>
      <c r="K1109" t="s">
        <v>150</v>
      </c>
      <c r="L1109" t="s">
        <v>18</v>
      </c>
      <c r="M1109" s="5">
        <v>39.909999999999997</v>
      </c>
      <c r="N1109">
        <v>1</v>
      </c>
    </row>
    <row r="1110" spans="1:14" x14ac:dyDescent="0.15">
      <c r="A1110" s="2">
        <v>45048</v>
      </c>
      <c r="B1110" s="3">
        <f t="shared" si="51"/>
        <v>2023</v>
      </c>
      <c r="C1110" t="str">
        <f t="shared" si="52"/>
        <v>2022-2023</v>
      </c>
      <c r="D1110" t="s">
        <v>148</v>
      </c>
      <c r="E1110" t="s">
        <v>116</v>
      </c>
      <c r="F1110" t="str">
        <f t="shared" si="53"/>
        <v>Western Australia</v>
      </c>
      <c r="G1110" t="s">
        <v>48</v>
      </c>
      <c r="H1110">
        <v>6725</v>
      </c>
      <c r="I1110" t="s">
        <v>11</v>
      </c>
      <c r="J1110" t="s">
        <v>77</v>
      </c>
      <c r="K1110" t="s">
        <v>156</v>
      </c>
      <c r="L1110" t="s">
        <v>17</v>
      </c>
      <c r="M1110" s="5">
        <v>39.92</v>
      </c>
      <c r="N1110">
        <v>1</v>
      </c>
    </row>
    <row r="1111" spans="1:14" x14ac:dyDescent="0.15">
      <c r="A1111" s="2">
        <v>45542</v>
      </c>
      <c r="B1111" s="3">
        <f t="shared" si="51"/>
        <v>2025</v>
      </c>
      <c r="C1111" t="str">
        <f t="shared" si="52"/>
        <v>2024-2025</v>
      </c>
      <c r="D1111" t="s">
        <v>147</v>
      </c>
      <c r="E1111" t="s">
        <v>118</v>
      </c>
      <c r="F1111" t="str">
        <f t="shared" si="53"/>
        <v>New South Wales</v>
      </c>
      <c r="G1111" t="s">
        <v>10</v>
      </c>
      <c r="H1111">
        <v>2158</v>
      </c>
      <c r="I1111" t="s">
        <v>11</v>
      </c>
      <c r="J1111" t="s">
        <v>27</v>
      </c>
      <c r="K1111" t="s">
        <v>152</v>
      </c>
      <c r="L1111" t="s">
        <v>13</v>
      </c>
      <c r="M1111" s="5">
        <v>39.94</v>
      </c>
      <c r="N1111">
        <v>1</v>
      </c>
    </row>
    <row r="1112" spans="1:14" x14ac:dyDescent="0.15">
      <c r="A1112" s="2">
        <v>45243</v>
      </c>
      <c r="B1112" s="3">
        <f t="shared" si="51"/>
        <v>2024</v>
      </c>
      <c r="C1112" t="str">
        <f t="shared" si="52"/>
        <v>2023-2024</v>
      </c>
      <c r="D1112" t="s">
        <v>147</v>
      </c>
      <c r="E1112" t="s">
        <v>108</v>
      </c>
      <c r="F1112" t="str">
        <f t="shared" si="53"/>
        <v>Victoria</v>
      </c>
      <c r="G1112" t="s">
        <v>45</v>
      </c>
      <c r="H1112">
        <v>3018</v>
      </c>
      <c r="I1112" t="s">
        <v>11</v>
      </c>
      <c r="J1112" t="s">
        <v>46</v>
      </c>
      <c r="K1112" t="s">
        <v>19</v>
      </c>
      <c r="L1112" t="s">
        <v>23</v>
      </c>
      <c r="M1112" s="5">
        <v>39.950000000000003</v>
      </c>
      <c r="N1112">
        <v>1</v>
      </c>
    </row>
    <row r="1113" spans="1:14" x14ac:dyDescent="0.15">
      <c r="A1113" s="2">
        <v>45414</v>
      </c>
      <c r="B1113" s="3">
        <f t="shared" si="51"/>
        <v>2024</v>
      </c>
      <c r="C1113" t="str">
        <f t="shared" si="52"/>
        <v>2023-2024</v>
      </c>
      <c r="D1113" t="s">
        <v>147</v>
      </c>
      <c r="E1113" t="s">
        <v>108</v>
      </c>
      <c r="F1113" t="str">
        <f t="shared" si="53"/>
        <v>Victoria</v>
      </c>
      <c r="G1113" t="s">
        <v>45</v>
      </c>
      <c r="H1113">
        <v>3018</v>
      </c>
      <c r="I1113" t="s">
        <v>11</v>
      </c>
      <c r="J1113" t="s">
        <v>46</v>
      </c>
      <c r="K1113" t="s">
        <v>149</v>
      </c>
      <c r="L1113" t="s">
        <v>15</v>
      </c>
      <c r="M1113" s="5">
        <v>39.950000000000003</v>
      </c>
      <c r="N1113">
        <v>1</v>
      </c>
    </row>
    <row r="1114" spans="1:14" x14ac:dyDescent="0.15">
      <c r="A1114" s="2">
        <v>45368</v>
      </c>
      <c r="B1114" s="3">
        <f t="shared" si="51"/>
        <v>2024</v>
      </c>
      <c r="C1114" t="str">
        <f t="shared" si="52"/>
        <v>2023-2024</v>
      </c>
      <c r="D1114" t="s">
        <v>148</v>
      </c>
      <c r="E1114" t="s">
        <v>67</v>
      </c>
      <c r="F1114" t="str">
        <f t="shared" si="53"/>
        <v>New South Wales</v>
      </c>
      <c r="G1114" t="s">
        <v>10</v>
      </c>
      <c r="H1114">
        <v>2478</v>
      </c>
      <c r="I1114" t="s">
        <v>11</v>
      </c>
      <c r="J1114" t="s">
        <v>68</v>
      </c>
      <c r="K1114" t="s">
        <v>156</v>
      </c>
      <c r="L1114" t="s">
        <v>17</v>
      </c>
      <c r="M1114" s="5">
        <v>39.950000000000003</v>
      </c>
      <c r="N1114">
        <v>1</v>
      </c>
    </row>
    <row r="1115" spans="1:14" x14ac:dyDescent="0.15">
      <c r="A1115" s="2">
        <v>45633</v>
      </c>
      <c r="B1115" s="3">
        <f t="shared" si="51"/>
        <v>2025</v>
      </c>
      <c r="C1115" t="str">
        <f t="shared" si="52"/>
        <v>2024-2025</v>
      </c>
      <c r="D1115" t="s">
        <v>148</v>
      </c>
      <c r="E1115" t="s">
        <v>99</v>
      </c>
      <c r="F1115" t="str">
        <f t="shared" si="53"/>
        <v>Victoria</v>
      </c>
      <c r="G1115" t="s">
        <v>45</v>
      </c>
      <c r="H1115">
        <v>3148</v>
      </c>
      <c r="I1115" t="s">
        <v>11</v>
      </c>
      <c r="J1115" t="s">
        <v>63</v>
      </c>
      <c r="K1115" t="s">
        <v>149</v>
      </c>
      <c r="L1115" t="s">
        <v>15</v>
      </c>
      <c r="M1115" s="5">
        <v>39.950000000000003</v>
      </c>
      <c r="N1115">
        <v>1</v>
      </c>
    </row>
    <row r="1116" spans="1:14" x14ac:dyDescent="0.15">
      <c r="A1116" s="2">
        <v>45261</v>
      </c>
      <c r="B1116" s="3">
        <f t="shared" si="51"/>
        <v>2024</v>
      </c>
      <c r="C1116" t="str">
        <f t="shared" si="52"/>
        <v>2023-2024</v>
      </c>
      <c r="D1116" t="s">
        <v>147</v>
      </c>
      <c r="E1116" t="s">
        <v>9</v>
      </c>
      <c r="F1116" t="str">
        <f t="shared" si="53"/>
        <v>New South Wales</v>
      </c>
      <c r="G1116" t="s">
        <v>10</v>
      </c>
      <c r="H1116">
        <v>2067</v>
      </c>
      <c r="I1116" t="s">
        <v>11</v>
      </c>
      <c r="J1116" t="s">
        <v>12</v>
      </c>
      <c r="K1116" t="s">
        <v>19</v>
      </c>
      <c r="L1116" t="s">
        <v>23</v>
      </c>
      <c r="M1116" s="5">
        <v>39.950000000000003</v>
      </c>
      <c r="N1116">
        <v>1</v>
      </c>
    </row>
    <row r="1117" spans="1:14" x14ac:dyDescent="0.15">
      <c r="A1117" s="2">
        <v>44994</v>
      </c>
      <c r="B1117" s="3">
        <f t="shared" si="51"/>
        <v>2023</v>
      </c>
      <c r="C1117" t="str">
        <f t="shared" si="52"/>
        <v>2022-2023</v>
      </c>
      <c r="D1117" t="s">
        <v>147</v>
      </c>
      <c r="E1117" t="s">
        <v>44</v>
      </c>
      <c r="F1117" t="str">
        <f t="shared" si="53"/>
        <v>Victoria</v>
      </c>
      <c r="G1117" t="s">
        <v>45</v>
      </c>
      <c r="H1117">
        <v>3066</v>
      </c>
      <c r="I1117" t="s">
        <v>11</v>
      </c>
      <c r="J1117" t="s">
        <v>46</v>
      </c>
      <c r="K1117" t="s">
        <v>155</v>
      </c>
      <c r="L1117" t="s">
        <v>20</v>
      </c>
      <c r="M1117" s="5">
        <v>39.950000000000003</v>
      </c>
      <c r="N1117">
        <v>1</v>
      </c>
    </row>
    <row r="1118" spans="1:14" x14ac:dyDescent="0.15">
      <c r="A1118" s="2">
        <v>45297</v>
      </c>
      <c r="B1118" s="3">
        <f t="shared" si="51"/>
        <v>2024</v>
      </c>
      <c r="C1118" t="str">
        <f t="shared" si="52"/>
        <v>2023-2024</v>
      </c>
      <c r="D1118" t="s">
        <v>147</v>
      </c>
      <c r="E1118" t="s">
        <v>86</v>
      </c>
      <c r="F1118" t="str">
        <f t="shared" si="53"/>
        <v>New South Wales</v>
      </c>
      <c r="G1118" t="s">
        <v>10</v>
      </c>
      <c r="H1118">
        <v>2064</v>
      </c>
      <c r="I1118" t="s">
        <v>11</v>
      </c>
      <c r="J1118" t="s">
        <v>12</v>
      </c>
      <c r="K1118" t="s">
        <v>151</v>
      </c>
      <c r="L1118" t="s">
        <v>21</v>
      </c>
      <c r="M1118" s="5">
        <v>39.96</v>
      </c>
      <c r="N1118">
        <v>1</v>
      </c>
    </row>
    <row r="1119" spans="1:14" x14ac:dyDescent="0.15">
      <c r="A1119" s="2">
        <v>45637</v>
      </c>
      <c r="B1119" s="3">
        <f t="shared" si="51"/>
        <v>2025</v>
      </c>
      <c r="C1119" t="str">
        <f t="shared" si="52"/>
        <v>2024-2025</v>
      </c>
      <c r="D1119" t="s">
        <v>148</v>
      </c>
      <c r="E1119" t="s">
        <v>39</v>
      </c>
      <c r="F1119" t="str">
        <f t="shared" si="53"/>
        <v>South Australia</v>
      </c>
      <c r="G1119" t="s">
        <v>32</v>
      </c>
      <c r="H1119">
        <v>5343</v>
      </c>
      <c r="I1119" t="s">
        <v>11</v>
      </c>
      <c r="J1119" t="s">
        <v>38</v>
      </c>
      <c r="K1119" t="s">
        <v>154</v>
      </c>
      <c r="L1119" t="s">
        <v>14</v>
      </c>
      <c r="M1119" s="5">
        <v>39.96</v>
      </c>
      <c r="N1119">
        <v>1</v>
      </c>
    </row>
    <row r="1120" spans="1:14" x14ac:dyDescent="0.15">
      <c r="A1120" s="2">
        <v>45508</v>
      </c>
      <c r="B1120" s="3">
        <f t="shared" si="51"/>
        <v>2025</v>
      </c>
      <c r="C1120" t="str">
        <f t="shared" si="52"/>
        <v>2024-2025</v>
      </c>
      <c r="D1120" t="s">
        <v>147</v>
      </c>
      <c r="E1120" t="s">
        <v>9</v>
      </c>
      <c r="F1120" t="str">
        <f t="shared" si="53"/>
        <v>New South Wales</v>
      </c>
      <c r="G1120" t="s">
        <v>10</v>
      </c>
      <c r="H1120">
        <v>2067</v>
      </c>
      <c r="I1120" t="s">
        <v>11</v>
      </c>
      <c r="J1120" t="s">
        <v>12</v>
      </c>
      <c r="K1120" t="s">
        <v>150</v>
      </c>
      <c r="L1120" t="s">
        <v>18</v>
      </c>
      <c r="M1120" s="5">
        <v>39.96</v>
      </c>
      <c r="N1120">
        <v>1</v>
      </c>
    </row>
    <row r="1121" spans="1:14" x14ac:dyDescent="0.15">
      <c r="A1121" s="2">
        <v>44937</v>
      </c>
      <c r="B1121" s="3">
        <f t="shared" si="51"/>
        <v>2023</v>
      </c>
      <c r="C1121" t="str">
        <f t="shared" si="52"/>
        <v>2022-2023</v>
      </c>
      <c r="D1121" t="s">
        <v>147</v>
      </c>
      <c r="E1121" t="s">
        <v>119</v>
      </c>
      <c r="F1121" t="str">
        <f t="shared" si="53"/>
        <v>Queensland</v>
      </c>
      <c r="G1121" t="s">
        <v>35</v>
      </c>
      <c r="H1121">
        <v>4570</v>
      </c>
      <c r="I1121" t="s">
        <v>11</v>
      </c>
      <c r="J1121" t="s">
        <v>120</v>
      </c>
      <c r="K1121" t="s">
        <v>155</v>
      </c>
      <c r="L1121" t="s">
        <v>20</v>
      </c>
      <c r="M1121" s="5">
        <v>39.96</v>
      </c>
      <c r="N1121">
        <v>1</v>
      </c>
    </row>
    <row r="1122" spans="1:14" x14ac:dyDescent="0.15">
      <c r="A1122" s="2">
        <v>44987</v>
      </c>
      <c r="B1122" s="3">
        <f t="shared" si="51"/>
        <v>2023</v>
      </c>
      <c r="C1122" t="str">
        <f t="shared" si="52"/>
        <v>2022-2023</v>
      </c>
      <c r="D1122" t="s">
        <v>147</v>
      </c>
      <c r="E1122" t="s">
        <v>121</v>
      </c>
      <c r="F1122" t="str">
        <f t="shared" si="53"/>
        <v>Queensland</v>
      </c>
      <c r="G1122" t="s">
        <v>35</v>
      </c>
      <c r="H1122">
        <v>4700</v>
      </c>
      <c r="I1122" t="s">
        <v>11</v>
      </c>
      <c r="J1122" t="s">
        <v>51</v>
      </c>
      <c r="K1122" t="s">
        <v>19</v>
      </c>
      <c r="L1122" t="s">
        <v>23</v>
      </c>
      <c r="M1122" s="5">
        <v>39.96</v>
      </c>
      <c r="N1122">
        <v>1</v>
      </c>
    </row>
    <row r="1123" spans="1:14" x14ac:dyDescent="0.15">
      <c r="A1123" s="2">
        <v>45332</v>
      </c>
      <c r="B1123" s="3">
        <f t="shared" si="51"/>
        <v>2024</v>
      </c>
      <c r="C1123" t="str">
        <f t="shared" si="52"/>
        <v>2023-2024</v>
      </c>
      <c r="D1123" t="s">
        <v>147</v>
      </c>
      <c r="E1123" t="s">
        <v>116</v>
      </c>
      <c r="F1123" t="str">
        <f t="shared" si="53"/>
        <v>Western Australia</v>
      </c>
      <c r="G1123" t="s">
        <v>48</v>
      </c>
      <c r="H1123">
        <v>6725</v>
      </c>
      <c r="I1123" t="s">
        <v>11</v>
      </c>
      <c r="J1123" t="s">
        <v>77</v>
      </c>
      <c r="K1123" t="s">
        <v>154</v>
      </c>
      <c r="L1123" t="s">
        <v>14</v>
      </c>
      <c r="M1123" s="5">
        <v>39.97</v>
      </c>
      <c r="N1123">
        <v>1</v>
      </c>
    </row>
    <row r="1124" spans="1:14" x14ac:dyDescent="0.15">
      <c r="A1124" s="2">
        <v>45318</v>
      </c>
      <c r="B1124" s="3">
        <f t="shared" si="51"/>
        <v>2024</v>
      </c>
      <c r="C1124" t="str">
        <f t="shared" si="52"/>
        <v>2023-2024</v>
      </c>
      <c r="D1124" t="s">
        <v>148</v>
      </c>
      <c r="E1124" t="s">
        <v>74</v>
      </c>
      <c r="F1124" t="str">
        <f t="shared" si="53"/>
        <v>South Australia</v>
      </c>
      <c r="G1124" t="s">
        <v>32</v>
      </c>
      <c r="H1124">
        <v>5043</v>
      </c>
      <c r="I1124" t="s">
        <v>11</v>
      </c>
      <c r="J1124" t="s">
        <v>33</v>
      </c>
      <c r="K1124" t="s">
        <v>153</v>
      </c>
      <c r="L1124" t="s">
        <v>16</v>
      </c>
      <c r="M1124" s="5">
        <v>39.97</v>
      </c>
      <c r="N1124">
        <v>1</v>
      </c>
    </row>
    <row r="1125" spans="1:14" x14ac:dyDescent="0.15">
      <c r="A1125" s="2">
        <v>45545</v>
      </c>
      <c r="B1125" s="3">
        <f t="shared" si="51"/>
        <v>2025</v>
      </c>
      <c r="C1125" t="str">
        <f t="shared" si="52"/>
        <v>2024-2025</v>
      </c>
      <c r="D1125" t="s">
        <v>147</v>
      </c>
      <c r="E1125" t="s">
        <v>61</v>
      </c>
      <c r="F1125" t="str">
        <f t="shared" si="53"/>
        <v>New South Wales</v>
      </c>
      <c r="G1125" t="s">
        <v>10</v>
      </c>
      <c r="H1125">
        <v>2539</v>
      </c>
      <c r="I1125" t="s">
        <v>11</v>
      </c>
      <c r="J1125" t="s">
        <v>58</v>
      </c>
      <c r="K1125" t="s">
        <v>150</v>
      </c>
      <c r="L1125" t="s">
        <v>18</v>
      </c>
      <c r="M1125" s="5">
        <v>40</v>
      </c>
      <c r="N1125">
        <v>1</v>
      </c>
    </row>
    <row r="1126" spans="1:14" x14ac:dyDescent="0.15">
      <c r="A1126" s="2">
        <v>45530</v>
      </c>
      <c r="B1126" s="3">
        <f t="shared" si="51"/>
        <v>2025</v>
      </c>
      <c r="C1126" t="str">
        <f t="shared" si="52"/>
        <v>2024-2025</v>
      </c>
      <c r="D1126" t="s">
        <v>148</v>
      </c>
      <c r="E1126" t="s">
        <v>24</v>
      </c>
      <c r="F1126" t="str">
        <f t="shared" si="53"/>
        <v>New South Wales</v>
      </c>
      <c r="G1126" t="s">
        <v>10</v>
      </c>
      <c r="H1126">
        <v>2795</v>
      </c>
      <c r="I1126" t="s">
        <v>11</v>
      </c>
      <c r="J1126" t="s">
        <v>25</v>
      </c>
      <c r="K1126" t="s">
        <v>151</v>
      </c>
      <c r="L1126" t="s">
        <v>21</v>
      </c>
      <c r="M1126" s="5">
        <v>40.21</v>
      </c>
      <c r="N1126">
        <v>1</v>
      </c>
    </row>
    <row r="1127" spans="1:14" x14ac:dyDescent="0.15">
      <c r="A1127" s="2">
        <v>44983</v>
      </c>
      <c r="B1127" s="3">
        <f t="shared" si="51"/>
        <v>2023</v>
      </c>
      <c r="C1127" t="str">
        <f t="shared" si="52"/>
        <v>2022-2023</v>
      </c>
      <c r="D1127" t="s">
        <v>148</v>
      </c>
      <c r="E1127" t="s">
        <v>143</v>
      </c>
      <c r="F1127" t="str">
        <f t="shared" si="53"/>
        <v>New South Wales</v>
      </c>
      <c r="G1127" t="s">
        <v>10</v>
      </c>
      <c r="H1127">
        <v>2154</v>
      </c>
      <c r="I1127" t="s">
        <v>11</v>
      </c>
      <c r="J1127" t="s">
        <v>27</v>
      </c>
      <c r="K1127" t="s">
        <v>152</v>
      </c>
      <c r="L1127" t="s">
        <v>13</v>
      </c>
      <c r="M1127" s="5">
        <v>40.230000000000004</v>
      </c>
      <c r="N1127">
        <v>1</v>
      </c>
    </row>
    <row r="1128" spans="1:14" x14ac:dyDescent="0.15">
      <c r="A1128" s="2">
        <v>45484</v>
      </c>
      <c r="B1128" s="3">
        <f t="shared" si="51"/>
        <v>2025</v>
      </c>
      <c r="C1128" t="str">
        <f t="shared" si="52"/>
        <v>2024-2025</v>
      </c>
      <c r="D1128" t="s">
        <v>147</v>
      </c>
      <c r="E1128" t="s">
        <v>69</v>
      </c>
      <c r="F1128" t="str">
        <f t="shared" si="53"/>
        <v>Tasmania</v>
      </c>
      <c r="G1128" t="s">
        <v>70</v>
      </c>
      <c r="H1128">
        <v>7018</v>
      </c>
      <c r="I1128" t="s">
        <v>11</v>
      </c>
      <c r="J1128" t="s">
        <v>71</v>
      </c>
      <c r="K1128" t="s">
        <v>156</v>
      </c>
      <c r="L1128" t="s">
        <v>17</v>
      </c>
      <c r="M1128" s="5">
        <v>40.29</v>
      </c>
      <c r="N1128">
        <v>1</v>
      </c>
    </row>
    <row r="1129" spans="1:14" x14ac:dyDescent="0.15">
      <c r="A1129" s="2">
        <v>45495</v>
      </c>
      <c r="B1129" s="3">
        <f t="shared" si="51"/>
        <v>2025</v>
      </c>
      <c r="C1129" t="str">
        <f t="shared" si="52"/>
        <v>2024-2025</v>
      </c>
      <c r="D1129" t="s">
        <v>147</v>
      </c>
      <c r="E1129" t="s">
        <v>44</v>
      </c>
      <c r="F1129" t="str">
        <f t="shared" si="53"/>
        <v>Victoria</v>
      </c>
      <c r="G1129" t="s">
        <v>45</v>
      </c>
      <c r="H1129">
        <v>3066</v>
      </c>
      <c r="I1129" t="s">
        <v>11</v>
      </c>
      <c r="J1129" t="s">
        <v>46</v>
      </c>
      <c r="K1129" t="s">
        <v>149</v>
      </c>
      <c r="L1129" t="s">
        <v>15</v>
      </c>
      <c r="M1129" s="5">
        <v>40.39</v>
      </c>
      <c r="N1129">
        <v>1</v>
      </c>
    </row>
    <row r="1130" spans="1:14" x14ac:dyDescent="0.15">
      <c r="A1130" s="2">
        <v>45182</v>
      </c>
      <c r="B1130" s="3">
        <f t="shared" si="51"/>
        <v>2024</v>
      </c>
      <c r="C1130" t="str">
        <f t="shared" si="52"/>
        <v>2023-2024</v>
      </c>
      <c r="D1130" t="s">
        <v>147</v>
      </c>
      <c r="E1130" t="s">
        <v>133</v>
      </c>
      <c r="F1130" t="str">
        <f t="shared" si="53"/>
        <v>Queensland</v>
      </c>
      <c r="G1130" t="s">
        <v>35</v>
      </c>
      <c r="H1130">
        <v>4305</v>
      </c>
      <c r="I1130" t="s">
        <v>11</v>
      </c>
      <c r="J1130" t="s">
        <v>104</v>
      </c>
      <c r="K1130" t="s">
        <v>156</v>
      </c>
      <c r="L1130" t="s">
        <v>17</v>
      </c>
      <c r="M1130" s="5">
        <v>40.450000000000003</v>
      </c>
      <c r="N1130">
        <v>1</v>
      </c>
    </row>
    <row r="1131" spans="1:14" x14ac:dyDescent="0.15">
      <c r="A1131" s="2">
        <v>45199</v>
      </c>
      <c r="B1131" s="3">
        <f t="shared" si="51"/>
        <v>2024</v>
      </c>
      <c r="C1131" t="str">
        <f t="shared" si="52"/>
        <v>2023-2024</v>
      </c>
      <c r="D1131" t="s">
        <v>147</v>
      </c>
      <c r="E1131" t="s">
        <v>44</v>
      </c>
      <c r="F1131" t="str">
        <f t="shared" si="53"/>
        <v>Victoria</v>
      </c>
      <c r="G1131" t="s">
        <v>45</v>
      </c>
      <c r="H1131">
        <v>3066</v>
      </c>
      <c r="I1131" t="s">
        <v>11</v>
      </c>
      <c r="J1131" t="s">
        <v>46</v>
      </c>
      <c r="K1131" t="s">
        <v>19</v>
      </c>
      <c r="L1131" t="s">
        <v>23</v>
      </c>
      <c r="M1131" s="5">
        <v>40.729999999999997</v>
      </c>
      <c r="N1131">
        <v>1</v>
      </c>
    </row>
    <row r="1132" spans="1:14" x14ac:dyDescent="0.15">
      <c r="A1132" s="2">
        <v>45480</v>
      </c>
      <c r="B1132" s="3">
        <f t="shared" si="51"/>
        <v>2025</v>
      </c>
      <c r="C1132" t="str">
        <f t="shared" si="52"/>
        <v>2024-2025</v>
      </c>
      <c r="D1132" t="s">
        <v>147</v>
      </c>
      <c r="E1132" t="s">
        <v>124</v>
      </c>
      <c r="F1132" t="str">
        <f t="shared" si="53"/>
        <v>New South Wales</v>
      </c>
      <c r="G1132" t="s">
        <v>10</v>
      </c>
      <c r="H1132">
        <v>2015</v>
      </c>
      <c r="I1132" t="s">
        <v>11</v>
      </c>
      <c r="J1132" t="s">
        <v>12</v>
      </c>
      <c r="K1132" t="s">
        <v>149</v>
      </c>
      <c r="L1132" t="s">
        <v>15</v>
      </c>
      <c r="M1132" s="5">
        <v>40.79</v>
      </c>
      <c r="N1132">
        <v>1</v>
      </c>
    </row>
    <row r="1133" spans="1:14" x14ac:dyDescent="0.15">
      <c r="A1133" s="2">
        <v>45561</v>
      </c>
      <c r="B1133" s="3">
        <f t="shared" si="51"/>
        <v>2025</v>
      </c>
      <c r="C1133" t="str">
        <f t="shared" si="52"/>
        <v>2024-2025</v>
      </c>
      <c r="D1133" t="s">
        <v>147</v>
      </c>
      <c r="E1133" t="s">
        <v>135</v>
      </c>
      <c r="F1133" t="str">
        <f t="shared" si="53"/>
        <v>Victoria</v>
      </c>
      <c r="G1133" t="s">
        <v>45</v>
      </c>
      <c r="H1133">
        <v>3550</v>
      </c>
      <c r="I1133" t="s">
        <v>11</v>
      </c>
      <c r="J1133" t="s">
        <v>60</v>
      </c>
      <c r="K1133" t="s">
        <v>149</v>
      </c>
      <c r="L1133" t="s">
        <v>15</v>
      </c>
      <c r="M1133" s="5">
        <v>40.950000000000003</v>
      </c>
      <c r="N1133">
        <v>1</v>
      </c>
    </row>
    <row r="1134" spans="1:14" x14ac:dyDescent="0.15">
      <c r="A1134" s="2">
        <v>45292</v>
      </c>
      <c r="B1134" s="3">
        <f t="shared" si="51"/>
        <v>2024</v>
      </c>
      <c r="C1134" t="str">
        <f t="shared" si="52"/>
        <v>2023-2024</v>
      </c>
      <c r="D1134" t="s">
        <v>147</v>
      </c>
      <c r="E1134" t="s">
        <v>89</v>
      </c>
      <c r="F1134" t="str">
        <f t="shared" si="53"/>
        <v>Queensland</v>
      </c>
      <c r="G1134" t="s">
        <v>35</v>
      </c>
      <c r="H1134">
        <v>4655</v>
      </c>
      <c r="I1134" t="s">
        <v>11</v>
      </c>
      <c r="J1134" t="s">
        <v>51</v>
      </c>
      <c r="K1134" t="s">
        <v>154</v>
      </c>
      <c r="L1134" t="s">
        <v>14</v>
      </c>
      <c r="M1134" s="5">
        <v>40.980000000000004</v>
      </c>
      <c r="N1134">
        <v>1</v>
      </c>
    </row>
    <row r="1135" spans="1:14" x14ac:dyDescent="0.15">
      <c r="A1135" s="2">
        <v>45619</v>
      </c>
      <c r="B1135" s="3">
        <f t="shared" si="51"/>
        <v>2025</v>
      </c>
      <c r="C1135" t="str">
        <f t="shared" si="52"/>
        <v>2024-2025</v>
      </c>
      <c r="D1135" t="s">
        <v>148</v>
      </c>
      <c r="E1135" t="s">
        <v>122</v>
      </c>
      <c r="F1135" t="str">
        <f t="shared" si="53"/>
        <v>New South Wales</v>
      </c>
      <c r="G1135" t="s">
        <v>10</v>
      </c>
      <c r="H1135">
        <v>2650</v>
      </c>
      <c r="I1135" t="s">
        <v>11</v>
      </c>
      <c r="J1135" t="s">
        <v>25</v>
      </c>
      <c r="K1135" t="s">
        <v>150</v>
      </c>
      <c r="L1135" t="s">
        <v>18</v>
      </c>
      <c r="M1135" s="5">
        <v>41.48</v>
      </c>
      <c r="N1135">
        <v>1</v>
      </c>
    </row>
    <row r="1136" spans="1:14" x14ac:dyDescent="0.15">
      <c r="A1136" s="2">
        <v>45428</v>
      </c>
      <c r="B1136" s="3">
        <f t="shared" si="51"/>
        <v>2024</v>
      </c>
      <c r="C1136" t="str">
        <f t="shared" si="52"/>
        <v>2023-2024</v>
      </c>
      <c r="D1136" t="s">
        <v>148</v>
      </c>
      <c r="E1136" t="s">
        <v>99</v>
      </c>
      <c r="F1136" t="str">
        <f t="shared" si="53"/>
        <v>Victoria</v>
      </c>
      <c r="G1136" t="s">
        <v>45</v>
      </c>
      <c r="H1136">
        <v>3148</v>
      </c>
      <c r="I1136" t="s">
        <v>11</v>
      </c>
      <c r="J1136" t="s">
        <v>63</v>
      </c>
      <c r="K1136" t="s">
        <v>150</v>
      </c>
      <c r="L1136" t="s">
        <v>18</v>
      </c>
      <c r="M1136" s="5">
        <v>41.64</v>
      </c>
      <c r="N1136">
        <v>1</v>
      </c>
    </row>
    <row r="1137" spans="1:14" x14ac:dyDescent="0.15">
      <c r="A1137" s="2">
        <v>45496</v>
      </c>
      <c r="B1137" s="3">
        <f t="shared" si="51"/>
        <v>2025</v>
      </c>
      <c r="C1137" t="str">
        <f t="shared" si="52"/>
        <v>2024-2025</v>
      </c>
      <c r="D1137" t="s">
        <v>148</v>
      </c>
      <c r="E1137" t="s">
        <v>145</v>
      </c>
      <c r="F1137" t="str">
        <f t="shared" si="53"/>
        <v>New South Wales</v>
      </c>
      <c r="G1137" t="s">
        <v>10</v>
      </c>
      <c r="H1137">
        <v>2101</v>
      </c>
      <c r="I1137" t="s">
        <v>11</v>
      </c>
      <c r="J1137" t="s">
        <v>27</v>
      </c>
      <c r="K1137" t="s">
        <v>149</v>
      </c>
      <c r="L1137" t="s">
        <v>15</v>
      </c>
      <c r="M1137" s="5">
        <v>41.64</v>
      </c>
      <c r="N1137">
        <v>1</v>
      </c>
    </row>
    <row r="1138" spans="1:14" x14ac:dyDescent="0.15">
      <c r="A1138" s="2">
        <v>45424</v>
      </c>
      <c r="B1138" s="3">
        <f t="shared" si="51"/>
        <v>2024</v>
      </c>
      <c r="C1138" t="str">
        <f t="shared" si="52"/>
        <v>2023-2024</v>
      </c>
      <c r="D1138" t="s">
        <v>148</v>
      </c>
      <c r="E1138" t="s">
        <v>130</v>
      </c>
      <c r="F1138" t="str">
        <f t="shared" si="53"/>
        <v>South Australia</v>
      </c>
      <c r="G1138" t="s">
        <v>32</v>
      </c>
      <c r="H1138">
        <v>5290</v>
      </c>
      <c r="I1138" t="s">
        <v>11</v>
      </c>
      <c r="J1138" t="s">
        <v>38</v>
      </c>
      <c r="K1138" t="s">
        <v>152</v>
      </c>
      <c r="L1138" t="s">
        <v>13</v>
      </c>
      <c r="M1138" s="5">
        <v>41.75</v>
      </c>
      <c r="N1138">
        <v>1</v>
      </c>
    </row>
    <row r="1139" spans="1:14" x14ac:dyDescent="0.15">
      <c r="A1139" s="2">
        <v>45492</v>
      </c>
      <c r="B1139" s="3">
        <f t="shared" si="51"/>
        <v>2025</v>
      </c>
      <c r="C1139" t="str">
        <f t="shared" si="52"/>
        <v>2024-2025</v>
      </c>
      <c r="D1139" t="s">
        <v>147</v>
      </c>
      <c r="E1139" t="s">
        <v>132</v>
      </c>
      <c r="F1139" t="str">
        <f t="shared" si="53"/>
        <v>New South Wales</v>
      </c>
      <c r="G1139" t="s">
        <v>10</v>
      </c>
      <c r="H1139">
        <v>2800</v>
      </c>
      <c r="I1139" t="s">
        <v>11</v>
      </c>
      <c r="J1139" t="s">
        <v>25</v>
      </c>
      <c r="K1139" t="s">
        <v>154</v>
      </c>
      <c r="L1139" t="s">
        <v>14</v>
      </c>
      <c r="M1139" s="5">
        <v>41.870000000000005</v>
      </c>
      <c r="N1139">
        <v>1</v>
      </c>
    </row>
    <row r="1140" spans="1:14" x14ac:dyDescent="0.15">
      <c r="A1140" s="2">
        <v>45024</v>
      </c>
      <c r="B1140" s="3">
        <f t="shared" si="51"/>
        <v>2023</v>
      </c>
      <c r="C1140" t="str">
        <f t="shared" si="52"/>
        <v>2022-2023</v>
      </c>
      <c r="D1140" t="s">
        <v>148</v>
      </c>
      <c r="E1140" t="s">
        <v>95</v>
      </c>
      <c r="F1140" t="str">
        <f t="shared" si="53"/>
        <v>Victoria</v>
      </c>
      <c r="G1140" t="s">
        <v>45</v>
      </c>
      <c r="H1140">
        <v>3931</v>
      </c>
      <c r="I1140" t="s">
        <v>11</v>
      </c>
      <c r="J1140" t="s">
        <v>55</v>
      </c>
      <c r="K1140" t="s">
        <v>155</v>
      </c>
      <c r="L1140" t="s">
        <v>20</v>
      </c>
      <c r="M1140" s="5">
        <v>41.88</v>
      </c>
      <c r="N1140">
        <v>1</v>
      </c>
    </row>
    <row r="1141" spans="1:14" x14ac:dyDescent="0.15">
      <c r="A1141" s="2">
        <v>45009</v>
      </c>
      <c r="B1141" s="3">
        <f t="shared" si="51"/>
        <v>2023</v>
      </c>
      <c r="C1141" t="str">
        <f t="shared" si="52"/>
        <v>2022-2023</v>
      </c>
      <c r="D1141" t="s">
        <v>147</v>
      </c>
      <c r="E1141" t="s">
        <v>69</v>
      </c>
      <c r="F1141" t="str">
        <f t="shared" si="53"/>
        <v>Tasmania</v>
      </c>
      <c r="G1141" t="s">
        <v>70</v>
      </c>
      <c r="H1141">
        <v>7018</v>
      </c>
      <c r="I1141" t="s">
        <v>11</v>
      </c>
      <c r="J1141" t="s">
        <v>71</v>
      </c>
      <c r="K1141" t="s">
        <v>150</v>
      </c>
      <c r="L1141" t="s">
        <v>18</v>
      </c>
      <c r="M1141" s="5">
        <v>41.92</v>
      </c>
      <c r="N1141">
        <v>1</v>
      </c>
    </row>
    <row r="1142" spans="1:14" x14ac:dyDescent="0.15">
      <c r="A1142" s="2">
        <v>45482</v>
      </c>
      <c r="B1142" s="3">
        <f t="shared" si="51"/>
        <v>2025</v>
      </c>
      <c r="C1142" t="str">
        <f t="shared" si="52"/>
        <v>2024-2025</v>
      </c>
      <c r="D1142" t="s">
        <v>147</v>
      </c>
      <c r="E1142" t="s">
        <v>86</v>
      </c>
      <c r="F1142" t="str">
        <f t="shared" si="53"/>
        <v>New South Wales</v>
      </c>
      <c r="G1142" t="s">
        <v>10</v>
      </c>
      <c r="H1142">
        <v>2064</v>
      </c>
      <c r="I1142" t="s">
        <v>11</v>
      </c>
      <c r="J1142" t="s">
        <v>12</v>
      </c>
      <c r="K1142" t="s">
        <v>153</v>
      </c>
      <c r="L1142" t="s">
        <v>16</v>
      </c>
      <c r="M1142" s="5">
        <v>41.93</v>
      </c>
      <c r="N1142">
        <v>1</v>
      </c>
    </row>
    <row r="1143" spans="1:14" x14ac:dyDescent="0.15">
      <c r="A1143" s="2">
        <v>45568</v>
      </c>
      <c r="B1143" s="3">
        <f t="shared" si="51"/>
        <v>2025</v>
      </c>
      <c r="C1143" t="str">
        <f t="shared" si="52"/>
        <v>2024-2025</v>
      </c>
      <c r="D1143" t="s">
        <v>148</v>
      </c>
      <c r="E1143" t="s">
        <v>100</v>
      </c>
      <c r="F1143" t="str">
        <f t="shared" si="53"/>
        <v>Western Australia</v>
      </c>
      <c r="G1143" t="s">
        <v>48</v>
      </c>
      <c r="H1143">
        <v>6021</v>
      </c>
      <c r="I1143" t="s">
        <v>11</v>
      </c>
      <c r="J1143" t="s">
        <v>49</v>
      </c>
      <c r="K1143" t="s">
        <v>153</v>
      </c>
      <c r="L1143" t="s">
        <v>16</v>
      </c>
      <c r="M1143" s="5">
        <v>41.93</v>
      </c>
      <c r="N1143">
        <v>1</v>
      </c>
    </row>
    <row r="1144" spans="1:14" x14ac:dyDescent="0.15">
      <c r="A1144" s="2">
        <v>45069</v>
      </c>
      <c r="B1144" s="3">
        <f t="shared" si="51"/>
        <v>2023</v>
      </c>
      <c r="C1144" t="str">
        <f t="shared" si="52"/>
        <v>2022-2023</v>
      </c>
      <c r="D1144" t="s">
        <v>147</v>
      </c>
      <c r="E1144" t="s">
        <v>146</v>
      </c>
      <c r="F1144" t="str">
        <f t="shared" si="53"/>
        <v>Victoria</v>
      </c>
      <c r="G1144" t="s">
        <v>45</v>
      </c>
      <c r="H1144">
        <v>3353</v>
      </c>
      <c r="I1144" t="s">
        <v>11</v>
      </c>
      <c r="J1144" t="s">
        <v>60</v>
      </c>
      <c r="K1144" t="s">
        <v>155</v>
      </c>
      <c r="L1144" t="s">
        <v>20</v>
      </c>
      <c r="M1144" s="5">
        <v>41.93</v>
      </c>
      <c r="N1144">
        <v>1</v>
      </c>
    </row>
    <row r="1145" spans="1:14" x14ac:dyDescent="0.15">
      <c r="A1145" s="2">
        <v>45403</v>
      </c>
      <c r="B1145" s="3">
        <f t="shared" si="51"/>
        <v>2024</v>
      </c>
      <c r="C1145" t="str">
        <f t="shared" si="52"/>
        <v>2023-2024</v>
      </c>
      <c r="D1145" t="s">
        <v>147</v>
      </c>
      <c r="E1145" t="s">
        <v>73</v>
      </c>
      <c r="F1145" t="str">
        <f t="shared" si="53"/>
        <v>Victoria</v>
      </c>
      <c r="G1145" t="s">
        <v>45</v>
      </c>
      <c r="H1145">
        <v>3136</v>
      </c>
      <c r="I1145" t="s">
        <v>11</v>
      </c>
      <c r="J1145" t="s">
        <v>63</v>
      </c>
      <c r="K1145" t="s">
        <v>149</v>
      </c>
      <c r="L1145" t="s">
        <v>15</v>
      </c>
      <c r="M1145" s="5">
        <v>41.93</v>
      </c>
      <c r="N1145">
        <v>1</v>
      </c>
    </row>
    <row r="1146" spans="1:14" x14ac:dyDescent="0.15">
      <c r="A1146" s="2">
        <v>45204</v>
      </c>
      <c r="B1146" s="3">
        <f t="shared" si="51"/>
        <v>2024</v>
      </c>
      <c r="C1146" t="str">
        <f t="shared" si="52"/>
        <v>2023-2024</v>
      </c>
      <c r="D1146" t="s">
        <v>147</v>
      </c>
      <c r="E1146" t="s">
        <v>28</v>
      </c>
      <c r="F1146" t="str">
        <f t="shared" si="53"/>
        <v>Northern Territory</v>
      </c>
      <c r="G1146" t="s">
        <v>29</v>
      </c>
      <c r="H1146">
        <v>800</v>
      </c>
      <c r="I1146" t="s">
        <v>11</v>
      </c>
      <c r="J1146" t="s">
        <v>30</v>
      </c>
      <c r="K1146" t="s">
        <v>19</v>
      </c>
      <c r="L1146" t="s">
        <v>23</v>
      </c>
      <c r="M1146" s="5">
        <v>41.93</v>
      </c>
      <c r="N1146">
        <v>1</v>
      </c>
    </row>
    <row r="1147" spans="1:14" x14ac:dyDescent="0.15">
      <c r="A1147" s="2">
        <v>45205</v>
      </c>
      <c r="B1147" s="3">
        <f t="shared" si="51"/>
        <v>2024</v>
      </c>
      <c r="C1147" t="str">
        <f t="shared" si="52"/>
        <v>2023-2024</v>
      </c>
      <c r="D1147" t="s">
        <v>147</v>
      </c>
      <c r="E1147" t="s">
        <v>64</v>
      </c>
      <c r="F1147" t="str">
        <f t="shared" si="53"/>
        <v>Victoria</v>
      </c>
      <c r="G1147" t="s">
        <v>45</v>
      </c>
      <c r="H1147">
        <v>3199</v>
      </c>
      <c r="I1147" t="s">
        <v>11</v>
      </c>
      <c r="J1147" t="s">
        <v>63</v>
      </c>
      <c r="K1147" t="s">
        <v>19</v>
      </c>
      <c r="L1147" t="s">
        <v>23</v>
      </c>
      <c r="M1147" s="5">
        <v>41.93</v>
      </c>
      <c r="N1147">
        <v>1</v>
      </c>
    </row>
    <row r="1148" spans="1:14" x14ac:dyDescent="0.15">
      <c r="A1148" s="2">
        <v>45029</v>
      </c>
      <c r="B1148" s="3">
        <f t="shared" si="51"/>
        <v>2023</v>
      </c>
      <c r="C1148" t="str">
        <f t="shared" si="52"/>
        <v>2022-2023</v>
      </c>
      <c r="D1148" t="s">
        <v>147</v>
      </c>
      <c r="E1148" t="s">
        <v>128</v>
      </c>
      <c r="F1148" t="str">
        <f t="shared" si="53"/>
        <v>Western Australia</v>
      </c>
      <c r="G1148" t="s">
        <v>48</v>
      </c>
      <c r="H1148">
        <v>6027</v>
      </c>
      <c r="I1148" t="s">
        <v>11</v>
      </c>
      <c r="J1148" t="s">
        <v>49</v>
      </c>
      <c r="K1148" t="s">
        <v>156</v>
      </c>
      <c r="L1148" t="s">
        <v>17</v>
      </c>
      <c r="M1148" s="5">
        <v>41.93</v>
      </c>
      <c r="N1148">
        <v>1</v>
      </c>
    </row>
    <row r="1149" spans="1:14" x14ac:dyDescent="0.15">
      <c r="A1149" s="2">
        <v>44938</v>
      </c>
      <c r="B1149" s="3">
        <f t="shared" si="51"/>
        <v>2023</v>
      </c>
      <c r="C1149" t="str">
        <f t="shared" si="52"/>
        <v>2022-2023</v>
      </c>
      <c r="D1149" t="s">
        <v>148</v>
      </c>
      <c r="E1149" t="s">
        <v>47</v>
      </c>
      <c r="F1149" t="str">
        <f t="shared" si="53"/>
        <v>Western Australia</v>
      </c>
      <c r="G1149" t="s">
        <v>48</v>
      </c>
      <c r="H1149">
        <v>6030</v>
      </c>
      <c r="I1149" t="s">
        <v>11</v>
      </c>
      <c r="J1149" t="s">
        <v>49</v>
      </c>
      <c r="K1149" t="s">
        <v>153</v>
      </c>
      <c r="L1149" t="s">
        <v>16</v>
      </c>
      <c r="M1149" s="5">
        <v>41.93</v>
      </c>
      <c r="N1149">
        <v>1</v>
      </c>
    </row>
    <row r="1150" spans="1:14" x14ac:dyDescent="0.15">
      <c r="A1150" s="2">
        <v>45302</v>
      </c>
      <c r="B1150" s="3">
        <f t="shared" si="51"/>
        <v>2024</v>
      </c>
      <c r="C1150" t="str">
        <f t="shared" si="52"/>
        <v>2023-2024</v>
      </c>
      <c r="D1150" t="s">
        <v>148</v>
      </c>
      <c r="E1150" t="s">
        <v>130</v>
      </c>
      <c r="F1150" t="str">
        <f t="shared" si="53"/>
        <v>South Australia</v>
      </c>
      <c r="G1150" t="s">
        <v>32</v>
      </c>
      <c r="H1150">
        <v>5290</v>
      </c>
      <c r="I1150" t="s">
        <v>11</v>
      </c>
      <c r="J1150" t="s">
        <v>38</v>
      </c>
      <c r="K1150" t="s">
        <v>156</v>
      </c>
      <c r="L1150" t="s">
        <v>17</v>
      </c>
      <c r="M1150" s="5">
        <v>41.93</v>
      </c>
      <c r="N1150">
        <v>1</v>
      </c>
    </row>
    <row r="1151" spans="1:14" x14ac:dyDescent="0.15">
      <c r="A1151" s="2">
        <v>45258</v>
      </c>
      <c r="B1151" s="3">
        <f t="shared" si="51"/>
        <v>2024</v>
      </c>
      <c r="C1151" t="str">
        <f t="shared" si="52"/>
        <v>2023-2024</v>
      </c>
      <c r="D1151" t="s">
        <v>147</v>
      </c>
      <c r="E1151" t="s">
        <v>136</v>
      </c>
      <c r="F1151" t="str">
        <f t="shared" si="53"/>
        <v>Victoria</v>
      </c>
      <c r="G1151" t="s">
        <v>45</v>
      </c>
      <c r="H1151">
        <v>3175</v>
      </c>
      <c r="I1151" t="s">
        <v>11</v>
      </c>
      <c r="J1151" t="s">
        <v>63</v>
      </c>
      <c r="K1151" t="s">
        <v>150</v>
      </c>
      <c r="L1151" t="s">
        <v>18</v>
      </c>
      <c r="M1151" s="5">
        <v>41.96</v>
      </c>
      <c r="N1151">
        <v>1</v>
      </c>
    </row>
    <row r="1152" spans="1:14" x14ac:dyDescent="0.15">
      <c r="A1152" s="2">
        <v>45136</v>
      </c>
      <c r="B1152" s="3">
        <f t="shared" si="51"/>
        <v>2024</v>
      </c>
      <c r="C1152" t="str">
        <f t="shared" si="52"/>
        <v>2023-2024</v>
      </c>
      <c r="D1152" t="s">
        <v>147</v>
      </c>
      <c r="E1152" t="s">
        <v>57</v>
      </c>
      <c r="F1152" t="str">
        <f t="shared" si="53"/>
        <v>New South Wales</v>
      </c>
      <c r="G1152" t="s">
        <v>10</v>
      </c>
      <c r="H1152">
        <v>2560</v>
      </c>
      <c r="I1152" t="s">
        <v>11</v>
      </c>
      <c r="J1152" t="s">
        <v>58</v>
      </c>
      <c r="K1152" t="s">
        <v>152</v>
      </c>
      <c r="L1152" t="s">
        <v>13</v>
      </c>
      <c r="M1152" s="5">
        <v>41.97</v>
      </c>
      <c r="N1152">
        <v>1</v>
      </c>
    </row>
    <row r="1153" spans="1:14" x14ac:dyDescent="0.15">
      <c r="A1153" s="2">
        <v>45357</v>
      </c>
      <c r="B1153" s="3">
        <f t="shared" si="51"/>
        <v>2024</v>
      </c>
      <c r="C1153" t="str">
        <f t="shared" si="52"/>
        <v>2023-2024</v>
      </c>
      <c r="D1153" t="s">
        <v>147</v>
      </c>
      <c r="E1153" t="s">
        <v>93</v>
      </c>
      <c r="F1153" t="str">
        <f t="shared" si="53"/>
        <v>Western Australia</v>
      </c>
      <c r="G1153" t="s">
        <v>48</v>
      </c>
      <c r="H1153">
        <v>6112</v>
      </c>
      <c r="I1153" t="s">
        <v>11</v>
      </c>
      <c r="J1153" t="s">
        <v>94</v>
      </c>
      <c r="K1153" t="s">
        <v>154</v>
      </c>
      <c r="L1153" t="s">
        <v>14</v>
      </c>
      <c r="M1153" s="5">
        <v>42</v>
      </c>
      <c r="N1153">
        <v>1</v>
      </c>
    </row>
    <row r="1154" spans="1:14" x14ac:dyDescent="0.15">
      <c r="A1154" s="2">
        <v>45415</v>
      </c>
      <c r="B1154" s="3">
        <f t="shared" ref="B1154:B1217" si="54">IF(MONTH(A1154)&gt;=7,YEAR(A1154)+1,YEAR(A1154))</f>
        <v>2024</v>
      </c>
      <c r="C1154" t="str">
        <f t="shared" ref="C1154:C1217" si="55">IF(MONTH(A1154) &gt;= 7, YEAR(A1154) &amp; "-" &amp; YEAR(A1154) + 1, YEAR(A1154) - 1 &amp; "-" &amp; YEAR(A1154))</f>
        <v>2023-2024</v>
      </c>
      <c r="D1154" t="s">
        <v>147</v>
      </c>
      <c r="E1154" t="s">
        <v>64</v>
      </c>
      <c r="F1154" t="str">
        <f t="shared" ref="F1154:F1217" si="56">IF(G1154="WA","Western Australia",
IF(G1154="NSW","New South Wales",
IF(G1154="QLD","Queensland",
IF(G1154="VIC","Victoria",
IF(G1154="TAS","Tasmania",
IF(G1154="SA","South Australia",
IF(G1154="NT","Northern Territory",
IF(G1154="ACT","Australian Capital Territory",G1154))))))))</f>
        <v>Victoria</v>
      </c>
      <c r="G1154" t="s">
        <v>45</v>
      </c>
      <c r="H1154">
        <v>3199</v>
      </c>
      <c r="I1154" t="s">
        <v>11</v>
      </c>
      <c r="J1154" t="s">
        <v>63</v>
      </c>
      <c r="K1154" t="s">
        <v>149</v>
      </c>
      <c r="L1154" t="s">
        <v>15</v>
      </c>
      <c r="M1154" s="5">
        <v>42.17</v>
      </c>
      <c r="N1154">
        <v>1</v>
      </c>
    </row>
    <row r="1155" spans="1:14" x14ac:dyDescent="0.15">
      <c r="A1155" s="2">
        <v>45624</v>
      </c>
      <c r="B1155" s="3">
        <f t="shared" si="54"/>
        <v>2025</v>
      </c>
      <c r="C1155" t="str">
        <f t="shared" si="55"/>
        <v>2024-2025</v>
      </c>
      <c r="D1155" t="s">
        <v>147</v>
      </c>
      <c r="E1155" t="s">
        <v>87</v>
      </c>
      <c r="F1155" t="str">
        <f t="shared" si="56"/>
        <v>New South Wales</v>
      </c>
      <c r="G1155" t="s">
        <v>10</v>
      </c>
      <c r="H1155">
        <v>2790</v>
      </c>
      <c r="I1155" t="s">
        <v>11</v>
      </c>
      <c r="J1155" t="s">
        <v>25</v>
      </c>
      <c r="K1155" t="s">
        <v>152</v>
      </c>
      <c r="L1155" t="s">
        <v>13</v>
      </c>
      <c r="M1155" s="5">
        <v>42.65</v>
      </c>
      <c r="N1155">
        <v>1</v>
      </c>
    </row>
    <row r="1156" spans="1:14" x14ac:dyDescent="0.15">
      <c r="A1156" s="2">
        <v>45382</v>
      </c>
      <c r="B1156" s="3">
        <f t="shared" si="54"/>
        <v>2024</v>
      </c>
      <c r="C1156" t="str">
        <f t="shared" si="55"/>
        <v>2023-2024</v>
      </c>
      <c r="D1156" t="s">
        <v>147</v>
      </c>
      <c r="E1156" t="s">
        <v>113</v>
      </c>
      <c r="F1156" t="str">
        <f t="shared" si="56"/>
        <v>Queensland</v>
      </c>
      <c r="G1156" t="s">
        <v>35</v>
      </c>
      <c r="H1156">
        <v>4215</v>
      </c>
      <c r="I1156" t="s">
        <v>11</v>
      </c>
      <c r="J1156" t="s">
        <v>104</v>
      </c>
      <c r="K1156" t="s">
        <v>157</v>
      </c>
      <c r="L1156" t="s">
        <v>22</v>
      </c>
      <c r="M1156" s="5">
        <v>42.79</v>
      </c>
      <c r="N1156">
        <v>1</v>
      </c>
    </row>
    <row r="1157" spans="1:14" x14ac:dyDescent="0.15">
      <c r="A1157" s="2">
        <v>45606</v>
      </c>
      <c r="B1157" s="3">
        <f t="shared" si="54"/>
        <v>2025</v>
      </c>
      <c r="C1157" t="str">
        <f t="shared" si="55"/>
        <v>2024-2025</v>
      </c>
      <c r="D1157" t="s">
        <v>147</v>
      </c>
      <c r="E1157" t="s">
        <v>73</v>
      </c>
      <c r="F1157" t="str">
        <f t="shared" si="56"/>
        <v>Victoria</v>
      </c>
      <c r="G1157" t="s">
        <v>45</v>
      </c>
      <c r="H1157">
        <v>3136</v>
      </c>
      <c r="I1157" t="s">
        <v>11</v>
      </c>
      <c r="J1157" t="s">
        <v>63</v>
      </c>
      <c r="K1157" t="s">
        <v>156</v>
      </c>
      <c r="L1157" t="s">
        <v>17</v>
      </c>
      <c r="M1157" s="5">
        <v>42.92</v>
      </c>
      <c r="N1157">
        <v>1</v>
      </c>
    </row>
    <row r="1158" spans="1:14" x14ac:dyDescent="0.15">
      <c r="A1158" s="2">
        <v>45006</v>
      </c>
      <c r="B1158" s="3">
        <f t="shared" si="54"/>
        <v>2023</v>
      </c>
      <c r="C1158" t="str">
        <f t="shared" si="55"/>
        <v>2022-2023</v>
      </c>
      <c r="D1158" t="s">
        <v>147</v>
      </c>
      <c r="E1158" t="s">
        <v>105</v>
      </c>
      <c r="F1158" t="str">
        <f t="shared" si="56"/>
        <v>Victoria</v>
      </c>
      <c r="G1158" t="s">
        <v>45</v>
      </c>
      <c r="H1158">
        <v>3500</v>
      </c>
      <c r="I1158" t="s">
        <v>11</v>
      </c>
      <c r="J1158" t="s">
        <v>60</v>
      </c>
      <c r="K1158" t="s">
        <v>155</v>
      </c>
      <c r="L1158" t="s">
        <v>20</v>
      </c>
      <c r="M1158" s="5">
        <v>42.92</v>
      </c>
      <c r="N1158">
        <v>1</v>
      </c>
    </row>
    <row r="1159" spans="1:14" x14ac:dyDescent="0.15">
      <c r="A1159" s="2">
        <v>45159</v>
      </c>
      <c r="B1159" s="3">
        <f t="shared" si="54"/>
        <v>2024</v>
      </c>
      <c r="C1159" t="str">
        <f t="shared" si="55"/>
        <v>2023-2024</v>
      </c>
      <c r="D1159" t="s">
        <v>147</v>
      </c>
      <c r="E1159" t="s">
        <v>76</v>
      </c>
      <c r="F1159" t="str">
        <f t="shared" si="56"/>
        <v>Western Australia</v>
      </c>
      <c r="G1159" t="s">
        <v>48</v>
      </c>
      <c r="H1159">
        <v>6450</v>
      </c>
      <c r="I1159" t="s">
        <v>11</v>
      </c>
      <c r="J1159" t="s">
        <v>77</v>
      </c>
      <c r="K1159" t="s">
        <v>19</v>
      </c>
      <c r="L1159" t="s">
        <v>23</v>
      </c>
      <c r="M1159" s="5">
        <v>42.93</v>
      </c>
      <c r="N1159">
        <v>1</v>
      </c>
    </row>
    <row r="1160" spans="1:14" x14ac:dyDescent="0.15">
      <c r="A1160" s="2">
        <v>45443</v>
      </c>
      <c r="B1160" s="3">
        <f t="shared" si="54"/>
        <v>2024</v>
      </c>
      <c r="C1160" t="str">
        <f t="shared" si="55"/>
        <v>2023-2024</v>
      </c>
      <c r="D1160" t="s">
        <v>148</v>
      </c>
      <c r="E1160" t="s">
        <v>102</v>
      </c>
      <c r="F1160" t="str">
        <f t="shared" si="56"/>
        <v>Queensland</v>
      </c>
      <c r="G1160" t="s">
        <v>35</v>
      </c>
      <c r="H1160">
        <v>4870</v>
      </c>
      <c r="I1160" t="s">
        <v>11</v>
      </c>
      <c r="J1160" t="s">
        <v>36</v>
      </c>
      <c r="K1160" t="s">
        <v>154</v>
      </c>
      <c r="L1160" t="s">
        <v>14</v>
      </c>
      <c r="M1160" s="5">
        <v>42.96</v>
      </c>
      <c r="N1160">
        <v>1</v>
      </c>
    </row>
    <row r="1161" spans="1:14" x14ac:dyDescent="0.15">
      <c r="A1161" s="2">
        <v>45144</v>
      </c>
      <c r="B1161" s="3">
        <f t="shared" si="54"/>
        <v>2024</v>
      </c>
      <c r="C1161" t="str">
        <f t="shared" si="55"/>
        <v>2023-2024</v>
      </c>
      <c r="D1161" t="s">
        <v>147</v>
      </c>
      <c r="E1161" t="s">
        <v>127</v>
      </c>
      <c r="F1161" t="str">
        <f t="shared" si="56"/>
        <v>New South Wales</v>
      </c>
      <c r="G1161" t="s">
        <v>10</v>
      </c>
      <c r="H1161">
        <v>2131</v>
      </c>
      <c r="I1161" t="s">
        <v>11</v>
      </c>
      <c r="J1161" t="s">
        <v>27</v>
      </c>
      <c r="K1161" t="s">
        <v>154</v>
      </c>
      <c r="L1161" t="s">
        <v>14</v>
      </c>
      <c r="M1161" s="5">
        <v>42.98</v>
      </c>
      <c r="N1161">
        <v>1</v>
      </c>
    </row>
    <row r="1162" spans="1:14" x14ac:dyDescent="0.15">
      <c r="A1162" s="2">
        <v>45014</v>
      </c>
      <c r="B1162" s="3">
        <f t="shared" si="54"/>
        <v>2023</v>
      </c>
      <c r="C1162" t="str">
        <f t="shared" si="55"/>
        <v>2022-2023</v>
      </c>
      <c r="D1162" t="s">
        <v>147</v>
      </c>
      <c r="E1162" t="s">
        <v>74</v>
      </c>
      <c r="F1162" t="str">
        <f t="shared" si="56"/>
        <v>South Australia</v>
      </c>
      <c r="G1162" t="s">
        <v>32</v>
      </c>
      <c r="H1162">
        <v>5043</v>
      </c>
      <c r="I1162" t="s">
        <v>11</v>
      </c>
      <c r="J1162" t="s">
        <v>33</v>
      </c>
      <c r="K1162" t="s">
        <v>154</v>
      </c>
      <c r="L1162" t="s">
        <v>14</v>
      </c>
      <c r="M1162" s="5">
        <v>43</v>
      </c>
      <c r="N1162">
        <v>1</v>
      </c>
    </row>
    <row r="1163" spans="1:14" x14ac:dyDescent="0.15">
      <c r="A1163" s="2">
        <v>45141</v>
      </c>
      <c r="B1163" s="3">
        <f t="shared" si="54"/>
        <v>2024</v>
      </c>
      <c r="C1163" t="str">
        <f t="shared" si="55"/>
        <v>2023-2024</v>
      </c>
      <c r="D1163" t="s">
        <v>147</v>
      </c>
      <c r="E1163" t="s">
        <v>109</v>
      </c>
      <c r="F1163" t="str">
        <f t="shared" si="56"/>
        <v>New South Wales</v>
      </c>
      <c r="G1163" t="s">
        <v>10</v>
      </c>
      <c r="H1163">
        <v>2480</v>
      </c>
      <c r="I1163" t="s">
        <v>11</v>
      </c>
      <c r="J1163" t="s">
        <v>68</v>
      </c>
      <c r="K1163" t="s">
        <v>151</v>
      </c>
      <c r="L1163" t="s">
        <v>21</v>
      </c>
      <c r="M1163" s="5">
        <v>43.13</v>
      </c>
      <c r="N1163">
        <v>1</v>
      </c>
    </row>
    <row r="1164" spans="1:14" x14ac:dyDescent="0.15">
      <c r="A1164" s="2">
        <v>45626</v>
      </c>
      <c r="B1164" s="3">
        <f t="shared" si="54"/>
        <v>2025</v>
      </c>
      <c r="C1164" t="str">
        <f t="shared" si="55"/>
        <v>2024-2025</v>
      </c>
      <c r="D1164" t="s">
        <v>147</v>
      </c>
      <c r="E1164" t="s">
        <v>9</v>
      </c>
      <c r="F1164" t="str">
        <f t="shared" si="56"/>
        <v>New South Wales</v>
      </c>
      <c r="G1164" t="s">
        <v>10</v>
      </c>
      <c r="H1164">
        <v>2067</v>
      </c>
      <c r="I1164" t="s">
        <v>11</v>
      </c>
      <c r="J1164" t="s">
        <v>12</v>
      </c>
      <c r="K1164" t="s">
        <v>157</v>
      </c>
      <c r="L1164" t="s">
        <v>22</v>
      </c>
      <c r="M1164" s="5">
        <v>43.28</v>
      </c>
      <c r="N1164">
        <v>1</v>
      </c>
    </row>
    <row r="1165" spans="1:14" x14ac:dyDescent="0.15">
      <c r="A1165" s="2">
        <v>45554</v>
      </c>
      <c r="B1165" s="3">
        <f t="shared" si="54"/>
        <v>2025</v>
      </c>
      <c r="C1165" t="str">
        <f t="shared" si="55"/>
        <v>2024-2025</v>
      </c>
      <c r="D1165" t="s">
        <v>147</v>
      </c>
      <c r="E1165" t="s">
        <v>125</v>
      </c>
      <c r="F1165" t="str">
        <f t="shared" si="56"/>
        <v>Victoria</v>
      </c>
      <c r="G1165" t="s">
        <v>45</v>
      </c>
      <c r="H1165">
        <v>3400</v>
      </c>
      <c r="I1165" t="s">
        <v>11</v>
      </c>
      <c r="J1165" t="s">
        <v>60</v>
      </c>
      <c r="K1165" t="s">
        <v>152</v>
      </c>
      <c r="L1165" t="s">
        <v>13</v>
      </c>
      <c r="M1165" s="5">
        <v>43.47</v>
      </c>
      <c r="N1165">
        <v>1</v>
      </c>
    </row>
    <row r="1166" spans="1:14" x14ac:dyDescent="0.15">
      <c r="A1166" s="2">
        <v>45022</v>
      </c>
      <c r="B1166" s="3">
        <f t="shared" si="54"/>
        <v>2023</v>
      </c>
      <c r="C1166" t="str">
        <f t="shared" si="55"/>
        <v>2022-2023</v>
      </c>
      <c r="D1166" t="s">
        <v>147</v>
      </c>
      <c r="E1166" t="s">
        <v>136</v>
      </c>
      <c r="F1166" t="str">
        <f t="shared" si="56"/>
        <v>Victoria</v>
      </c>
      <c r="G1166" t="s">
        <v>45</v>
      </c>
      <c r="H1166">
        <v>3175</v>
      </c>
      <c r="I1166" t="s">
        <v>11</v>
      </c>
      <c r="J1166" t="s">
        <v>63</v>
      </c>
      <c r="K1166" t="s">
        <v>157</v>
      </c>
      <c r="L1166" t="s">
        <v>22</v>
      </c>
      <c r="M1166" s="5">
        <v>43.56</v>
      </c>
      <c r="N1166">
        <v>1</v>
      </c>
    </row>
    <row r="1167" spans="1:14" x14ac:dyDescent="0.15">
      <c r="A1167" s="2">
        <v>45384</v>
      </c>
      <c r="B1167" s="3">
        <f t="shared" si="54"/>
        <v>2024</v>
      </c>
      <c r="C1167" t="str">
        <f t="shared" si="55"/>
        <v>2023-2024</v>
      </c>
      <c r="D1167" t="s">
        <v>147</v>
      </c>
      <c r="E1167" t="s">
        <v>73</v>
      </c>
      <c r="F1167" t="str">
        <f t="shared" si="56"/>
        <v>Victoria</v>
      </c>
      <c r="G1167" t="s">
        <v>45</v>
      </c>
      <c r="H1167">
        <v>3136</v>
      </c>
      <c r="I1167" t="s">
        <v>11</v>
      </c>
      <c r="J1167" t="s">
        <v>63</v>
      </c>
      <c r="K1167" t="s">
        <v>155</v>
      </c>
      <c r="L1167" t="s">
        <v>20</v>
      </c>
      <c r="M1167" s="5">
        <v>43.58</v>
      </c>
      <c r="N1167">
        <v>1</v>
      </c>
    </row>
    <row r="1168" spans="1:14" x14ac:dyDescent="0.15">
      <c r="A1168" s="2">
        <v>45270</v>
      </c>
      <c r="B1168" s="3">
        <f t="shared" si="54"/>
        <v>2024</v>
      </c>
      <c r="C1168" t="str">
        <f t="shared" si="55"/>
        <v>2023-2024</v>
      </c>
      <c r="D1168" t="s">
        <v>147</v>
      </c>
      <c r="E1168" t="s">
        <v>9</v>
      </c>
      <c r="F1168" t="str">
        <f t="shared" si="56"/>
        <v>New South Wales</v>
      </c>
      <c r="G1168" t="s">
        <v>10</v>
      </c>
      <c r="H1168">
        <v>2067</v>
      </c>
      <c r="I1168" t="s">
        <v>11</v>
      </c>
      <c r="J1168" t="s">
        <v>12</v>
      </c>
      <c r="K1168" t="s">
        <v>19</v>
      </c>
      <c r="L1168" t="s">
        <v>23</v>
      </c>
      <c r="M1168" s="5">
        <v>43.64</v>
      </c>
      <c r="N1168">
        <v>1</v>
      </c>
    </row>
    <row r="1169" spans="1:14" x14ac:dyDescent="0.15">
      <c r="A1169" s="2">
        <v>44993</v>
      </c>
      <c r="B1169" s="3">
        <f t="shared" si="54"/>
        <v>2023</v>
      </c>
      <c r="C1169" t="str">
        <f t="shared" si="55"/>
        <v>2022-2023</v>
      </c>
      <c r="D1169" t="s">
        <v>148</v>
      </c>
      <c r="E1169" t="s">
        <v>109</v>
      </c>
      <c r="F1169" t="str">
        <f t="shared" si="56"/>
        <v>New South Wales</v>
      </c>
      <c r="G1169" t="s">
        <v>10</v>
      </c>
      <c r="H1169">
        <v>2480</v>
      </c>
      <c r="I1169" t="s">
        <v>11</v>
      </c>
      <c r="J1169" t="s">
        <v>68</v>
      </c>
      <c r="K1169" t="s">
        <v>149</v>
      </c>
      <c r="L1169" t="s">
        <v>15</v>
      </c>
      <c r="M1169" s="5">
        <v>43.75</v>
      </c>
      <c r="N1169">
        <v>1</v>
      </c>
    </row>
    <row r="1170" spans="1:14" x14ac:dyDescent="0.15">
      <c r="A1170" s="2">
        <v>45590</v>
      </c>
      <c r="B1170" s="3">
        <f t="shared" si="54"/>
        <v>2025</v>
      </c>
      <c r="C1170" t="str">
        <f t="shared" si="55"/>
        <v>2024-2025</v>
      </c>
      <c r="D1170" t="s">
        <v>147</v>
      </c>
      <c r="E1170" t="s">
        <v>72</v>
      </c>
      <c r="F1170" t="str">
        <f t="shared" si="56"/>
        <v>Western Australia</v>
      </c>
      <c r="G1170" t="s">
        <v>48</v>
      </c>
      <c r="H1170">
        <v>6010</v>
      </c>
      <c r="I1170" t="s">
        <v>11</v>
      </c>
      <c r="J1170" t="s">
        <v>49</v>
      </c>
      <c r="K1170" t="s">
        <v>155</v>
      </c>
      <c r="L1170" t="s">
        <v>20</v>
      </c>
      <c r="M1170" s="5">
        <v>43.89</v>
      </c>
      <c r="N1170">
        <v>1</v>
      </c>
    </row>
    <row r="1171" spans="1:14" x14ac:dyDescent="0.15">
      <c r="A1171" s="2">
        <v>45028</v>
      </c>
      <c r="B1171" s="3">
        <f t="shared" si="54"/>
        <v>2023</v>
      </c>
      <c r="C1171" t="str">
        <f t="shared" si="55"/>
        <v>2022-2023</v>
      </c>
      <c r="D1171" t="s">
        <v>147</v>
      </c>
      <c r="E1171" t="s">
        <v>87</v>
      </c>
      <c r="F1171" t="str">
        <f t="shared" si="56"/>
        <v>New South Wales</v>
      </c>
      <c r="G1171" t="s">
        <v>10</v>
      </c>
      <c r="H1171">
        <v>2790</v>
      </c>
      <c r="I1171" t="s">
        <v>11</v>
      </c>
      <c r="J1171" t="s">
        <v>25</v>
      </c>
      <c r="K1171" t="s">
        <v>155</v>
      </c>
      <c r="L1171" t="s">
        <v>20</v>
      </c>
      <c r="M1171" s="5">
        <v>43.89</v>
      </c>
      <c r="N1171">
        <v>1</v>
      </c>
    </row>
    <row r="1172" spans="1:14" x14ac:dyDescent="0.15">
      <c r="A1172" s="2">
        <v>45067</v>
      </c>
      <c r="B1172" s="3">
        <f t="shared" si="54"/>
        <v>2023</v>
      </c>
      <c r="C1172" t="str">
        <f t="shared" si="55"/>
        <v>2022-2023</v>
      </c>
      <c r="D1172" t="s">
        <v>147</v>
      </c>
      <c r="E1172" t="s">
        <v>126</v>
      </c>
      <c r="F1172" t="str">
        <f t="shared" si="56"/>
        <v>Queensland</v>
      </c>
      <c r="G1172" t="s">
        <v>35</v>
      </c>
      <c r="H1172">
        <v>4551</v>
      </c>
      <c r="I1172" t="s">
        <v>11</v>
      </c>
      <c r="J1172" t="s">
        <v>120</v>
      </c>
      <c r="K1172" t="s">
        <v>156</v>
      </c>
      <c r="L1172" t="s">
        <v>17</v>
      </c>
      <c r="M1172" s="5">
        <v>43.900000000000006</v>
      </c>
      <c r="N1172">
        <v>1</v>
      </c>
    </row>
    <row r="1173" spans="1:14" x14ac:dyDescent="0.15">
      <c r="A1173" s="2">
        <v>45449</v>
      </c>
      <c r="B1173" s="3">
        <f t="shared" si="54"/>
        <v>2024</v>
      </c>
      <c r="C1173" t="str">
        <f t="shared" si="55"/>
        <v>2023-2024</v>
      </c>
      <c r="D1173" t="s">
        <v>148</v>
      </c>
      <c r="E1173" t="s">
        <v>112</v>
      </c>
      <c r="F1173" t="str">
        <f t="shared" si="56"/>
        <v>Victoria</v>
      </c>
      <c r="G1173" t="s">
        <v>45</v>
      </c>
      <c r="H1173">
        <v>3076</v>
      </c>
      <c r="I1173" t="s">
        <v>11</v>
      </c>
      <c r="J1173" t="s">
        <v>46</v>
      </c>
      <c r="K1173" t="s">
        <v>156</v>
      </c>
      <c r="L1173" t="s">
        <v>17</v>
      </c>
      <c r="M1173" s="5">
        <v>43.900000000000006</v>
      </c>
      <c r="N1173">
        <v>1</v>
      </c>
    </row>
    <row r="1174" spans="1:14" x14ac:dyDescent="0.15">
      <c r="A1174" s="2">
        <v>45113</v>
      </c>
      <c r="B1174" s="3">
        <f t="shared" si="54"/>
        <v>2024</v>
      </c>
      <c r="C1174" t="str">
        <f t="shared" si="55"/>
        <v>2023-2024</v>
      </c>
      <c r="D1174" t="s">
        <v>147</v>
      </c>
      <c r="E1174" t="s">
        <v>54</v>
      </c>
      <c r="F1174" t="str">
        <f t="shared" si="56"/>
        <v>Victoria</v>
      </c>
      <c r="G1174" t="s">
        <v>45</v>
      </c>
      <c r="H1174">
        <v>3977</v>
      </c>
      <c r="I1174" t="s">
        <v>11</v>
      </c>
      <c r="J1174" t="s">
        <v>55</v>
      </c>
      <c r="K1174" t="s">
        <v>156</v>
      </c>
      <c r="L1174" t="s">
        <v>17</v>
      </c>
      <c r="M1174" s="5">
        <v>43.92</v>
      </c>
      <c r="N1174">
        <v>1</v>
      </c>
    </row>
    <row r="1175" spans="1:14" x14ac:dyDescent="0.15">
      <c r="A1175" s="2">
        <v>45640</v>
      </c>
      <c r="B1175" s="3">
        <f t="shared" si="54"/>
        <v>2025</v>
      </c>
      <c r="C1175" t="str">
        <f t="shared" si="55"/>
        <v>2024-2025</v>
      </c>
      <c r="D1175" t="s">
        <v>147</v>
      </c>
      <c r="E1175" t="s">
        <v>135</v>
      </c>
      <c r="F1175" t="str">
        <f t="shared" si="56"/>
        <v>Victoria</v>
      </c>
      <c r="G1175" t="s">
        <v>45</v>
      </c>
      <c r="H1175">
        <v>3550</v>
      </c>
      <c r="I1175" t="s">
        <v>11</v>
      </c>
      <c r="J1175" t="s">
        <v>60</v>
      </c>
      <c r="K1175" t="s">
        <v>155</v>
      </c>
      <c r="L1175" t="s">
        <v>20</v>
      </c>
      <c r="M1175" s="5">
        <v>43.95</v>
      </c>
      <c r="N1175">
        <v>1</v>
      </c>
    </row>
    <row r="1176" spans="1:14" x14ac:dyDescent="0.15">
      <c r="A1176" s="2">
        <v>45349</v>
      </c>
      <c r="B1176" s="3">
        <f t="shared" si="54"/>
        <v>2024</v>
      </c>
      <c r="C1176" t="str">
        <f t="shared" si="55"/>
        <v>2023-2024</v>
      </c>
      <c r="D1176" t="s">
        <v>148</v>
      </c>
      <c r="E1176" t="s">
        <v>123</v>
      </c>
      <c r="F1176" t="str">
        <f t="shared" si="56"/>
        <v>Western Australia</v>
      </c>
      <c r="G1176" t="s">
        <v>48</v>
      </c>
      <c r="H1176">
        <v>6109</v>
      </c>
      <c r="I1176" t="s">
        <v>11</v>
      </c>
      <c r="J1176" t="s">
        <v>94</v>
      </c>
      <c r="K1176" t="s">
        <v>154</v>
      </c>
      <c r="L1176" t="s">
        <v>14</v>
      </c>
      <c r="M1176" s="5">
        <v>43.96</v>
      </c>
      <c r="N1176">
        <v>1</v>
      </c>
    </row>
    <row r="1177" spans="1:14" x14ac:dyDescent="0.15">
      <c r="A1177" s="2">
        <v>45485</v>
      </c>
      <c r="B1177" s="3">
        <f t="shared" si="54"/>
        <v>2025</v>
      </c>
      <c r="C1177" t="str">
        <f t="shared" si="55"/>
        <v>2024-2025</v>
      </c>
      <c r="D1177" t="s">
        <v>147</v>
      </c>
      <c r="E1177" t="s">
        <v>127</v>
      </c>
      <c r="F1177" t="str">
        <f t="shared" si="56"/>
        <v>New South Wales</v>
      </c>
      <c r="G1177" t="s">
        <v>10</v>
      </c>
      <c r="H1177">
        <v>2131</v>
      </c>
      <c r="I1177" t="s">
        <v>11</v>
      </c>
      <c r="J1177" t="s">
        <v>27</v>
      </c>
      <c r="K1177" t="s">
        <v>152</v>
      </c>
      <c r="L1177" t="s">
        <v>13</v>
      </c>
      <c r="M1177" s="5">
        <v>43.97</v>
      </c>
      <c r="N1177">
        <v>1</v>
      </c>
    </row>
    <row r="1178" spans="1:14" x14ac:dyDescent="0.15">
      <c r="A1178" s="2">
        <v>45306</v>
      </c>
      <c r="B1178" s="3">
        <f t="shared" si="54"/>
        <v>2024</v>
      </c>
      <c r="C1178" t="str">
        <f t="shared" si="55"/>
        <v>2023-2024</v>
      </c>
      <c r="D1178" t="s">
        <v>147</v>
      </c>
      <c r="E1178" t="s">
        <v>98</v>
      </c>
      <c r="F1178" t="str">
        <f t="shared" si="56"/>
        <v>Victoria</v>
      </c>
      <c r="G1178" t="s">
        <v>45</v>
      </c>
      <c r="H1178">
        <v>3429</v>
      </c>
      <c r="I1178" t="s">
        <v>11</v>
      </c>
      <c r="J1178" t="s">
        <v>60</v>
      </c>
      <c r="K1178" t="s">
        <v>152</v>
      </c>
      <c r="L1178" t="s">
        <v>13</v>
      </c>
      <c r="M1178" s="5">
        <v>43.97</v>
      </c>
      <c r="N1178">
        <v>1</v>
      </c>
    </row>
    <row r="1179" spans="1:14" x14ac:dyDescent="0.15">
      <c r="A1179" s="2">
        <v>45183</v>
      </c>
      <c r="B1179" s="3">
        <f t="shared" si="54"/>
        <v>2024</v>
      </c>
      <c r="C1179" t="str">
        <f t="shared" si="55"/>
        <v>2023-2024</v>
      </c>
      <c r="D1179" t="s">
        <v>147</v>
      </c>
      <c r="E1179" t="s">
        <v>130</v>
      </c>
      <c r="F1179" t="str">
        <f t="shared" si="56"/>
        <v>South Australia</v>
      </c>
      <c r="G1179" t="s">
        <v>32</v>
      </c>
      <c r="H1179">
        <v>5290</v>
      </c>
      <c r="I1179" t="s">
        <v>11</v>
      </c>
      <c r="J1179" t="s">
        <v>38</v>
      </c>
      <c r="K1179" t="s">
        <v>154</v>
      </c>
      <c r="L1179" t="s">
        <v>14</v>
      </c>
      <c r="M1179" s="5">
        <v>44</v>
      </c>
      <c r="N1179">
        <v>1</v>
      </c>
    </row>
    <row r="1180" spans="1:14" x14ac:dyDescent="0.15">
      <c r="A1180" s="2">
        <v>45204</v>
      </c>
      <c r="B1180" s="3">
        <f t="shared" si="54"/>
        <v>2024</v>
      </c>
      <c r="C1180" t="str">
        <f t="shared" si="55"/>
        <v>2023-2024</v>
      </c>
      <c r="D1180" t="s">
        <v>148</v>
      </c>
      <c r="E1180" t="s">
        <v>81</v>
      </c>
      <c r="F1180" t="str">
        <f t="shared" si="56"/>
        <v>New South Wales</v>
      </c>
      <c r="G1180" t="s">
        <v>10</v>
      </c>
      <c r="H1180">
        <v>2485</v>
      </c>
      <c r="I1180" t="s">
        <v>11</v>
      </c>
      <c r="J1180" t="s">
        <v>68</v>
      </c>
      <c r="K1180" t="s">
        <v>19</v>
      </c>
      <c r="L1180" t="s">
        <v>23</v>
      </c>
      <c r="M1180" s="5">
        <v>44.33</v>
      </c>
      <c r="N1180">
        <v>1</v>
      </c>
    </row>
    <row r="1181" spans="1:14" x14ac:dyDescent="0.15">
      <c r="A1181" s="2">
        <v>44970</v>
      </c>
      <c r="B1181" s="3">
        <f t="shared" si="54"/>
        <v>2023</v>
      </c>
      <c r="C1181" t="str">
        <f t="shared" si="55"/>
        <v>2022-2023</v>
      </c>
      <c r="D1181" t="s">
        <v>148</v>
      </c>
      <c r="E1181" t="s">
        <v>42</v>
      </c>
      <c r="F1181" t="str">
        <f t="shared" si="56"/>
        <v>Queensland</v>
      </c>
      <c r="G1181" t="s">
        <v>35</v>
      </c>
      <c r="H1181">
        <v>4053</v>
      </c>
      <c r="I1181" t="s">
        <v>11</v>
      </c>
      <c r="J1181" t="s">
        <v>43</v>
      </c>
      <c r="K1181" t="s">
        <v>157</v>
      </c>
      <c r="L1181" t="s">
        <v>22</v>
      </c>
      <c r="M1181" s="5">
        <v>44.38</v>
      </c>
      <c r="N1181">
        <v>1</v>
      </c>
    </row>
    <row r="1182" spans="1:14" x14ac:dyDescent="0.15">
      <c r="A1182" s="2">
        <v>45521</v>
      </c>
      <c r="B1182" s="3">
        <f t="shared" si="54"/>
        <v>2025</v>
      </c>
      <c r="C1182" t="str">
        <f t="shared" si="55"/>
        <v>2024-2025</v>
      </c>
      <c r="D1182" t="s">
        <v>148</v>
      </c>
      <c r="E1182" t="s">
        <v>50</v>
      </c>
      <c r="F1182" t="str">
        <f t="shared" si="56"/>
        <v>Queensland</v>
      </c>
      <c r="G1182" t="s">
        <v>35</v>
      </c>
      <c r="H1182">
        <v>4703</v>
      </c>
      <c r="I1182" t="s">
        <v>11</v>
      </c>
      <c r="J1182" t="s">
        <v>51</v>
      </c>
      <c r="K1182" t="s">
        <v>150</v>
      </c>
      <c r="L1182" t="s">
        <v>18</v>
      </c>
      <c r="M1182" s="5">
        <v>44.42</v>
      </c>
      <c r="N1182">
        <v>1</v>
      </c>
    </row>
    <row r="1183" spans="1:14" x14ac:dyDescent="0.15">
      <c r="A1183" s="2">
        <v>45150</v>
      </c>
      <c r="B1183" s="3">
        <f t="shared" si="54"/>
        <v>2024</v>
      </c>
      <c r="C1183" t="str">
        <f t="shared" si="55"/>
        <v>2023-2024</v>
      </c>
      <c r="D1183" t="s">
        <v>147</v>
      </c>
      <c r="E1183" t="s">
        <v>85</v>
      </c>
      <c r="F1183" t="str">
        <f t="shared" si="56"/>
        <v>Queensland</v>
      </c>
      <c r="G1183" t="s">
        <v>35</v>
      </c>
      <c r="H1183">
        <v>4883</v>
      </c>
      <c r="I1183" t="s">
        <v>11</v>
      </c>
      <c r="J1183" t="s">
        <v>36</v>
      </c>
      <c r="K1183" t="s">
        <v>152</v>
      </c>
      <c r="L1183" t="s">
        <v>13</v>
      </c>
      <c r="M1183" s="5">
        <v>44.47</v>
      </c>
      <c r="N1183">
        <v>1</v>
      </c>
    </row>
    <row r="1184" spans="1:14" x14ac:dyDescent="0.15">
      <c r="A1184" s="2">
        <v>45390</v>
      </c>
      <c r="B1184" s="3">
        <f t="shared" si="54"/>
        <v>2024</v>
      </c>
      <c r="C1184" t="str">
        <f t="shared" si="55"/>
        <v>2023-2024</v>
      </c>
      <c r="D1184" t="s">
        <v>148</v>
      </c>
      <c r="E1184" t="s">
        <v>62</v>
      </c>
      <c r="F1184" t="str">
        <f t="shared" si="56"/>
        <v>Victoria</v>
      </c>
      <c r="G1184" t="s">
        <v>45</v>
      </c>
      <c r="H1184">
        <v>3134</v>
      </c>
      <c r="I1184" t="s">
        <v>11</v>
      </c>
      <c r="J1184" t="s">
        <v>63</v>
      </c>
      <c r="K1184" t="s">
        <v>154</v>
      </c>
      <c r="L1184" t="s">
        <v>14</v>
      </c>
      <c r="M1184" s="5">
        <v>44.47</v>
      </c>
      <c r="N1184">
        <v>1</v>
      </c>
    </row>
    <row r="1185" spans="1:14" x14ac:dyDescent="0.15">
      <c r="A1185" s="2">
        <v>45401</v>
      </c>
      <c r="B1185" s="3">
        <f t="shared" si="54"/>
        <v>2024</v>
      </c>
      <c r="C1185" t="str">
        <f t="shared" si="55"/>
        <v>2023-2024</v>
      </c>
      <c r="D1185" t="s">
        <v>147</v>
      </c>
      <c r="E1185" t="s">
        <v>135</v>
      </c>
      <c r="F1185" t="str">
        <f t="shared" si="56"/>
        <v>Victoria</v>
      </c>
      <c r="G1185" t="s">
        <v>45</v>
      </c>
      <c r="H1185">
        <v>3550</v>
      </c>
      <c r="I1185" t="s">
        <v>11</v>
      </c>
      <c r="J1185" t="s">
        <v>60</v>
      </c>
      <c r="K1185" t="s">
        <v>153</v>
      </c>
      <c r="L1185" t="s">
        <v>16</v>
      </c>
      <c r="M1185" s="5">
        <v>44.5</v>
      </c>
      <c r="N1185">
        <v>1</v>
      </c>
    </row>
    <row r="1186" spans="1:14" x14ac:dyDescent="0.15">
      <c r="A1186" s="2">
        <v>45114</v>
      </c>
      <c r="B1186" s="3">
        <f t="shared" si="54"/>
        <v>2024</v>
      </c>
      <c r="C1186" t="str">
        <f t="shared" si="55"/>
        <v>2023-2024</v>
      </c>
      <c r="D1186" t="s">
        <v>147</v>
      </c>
      <c r="E1186" t="s">
        <v>53</v>
      </c>
      <c r="F1186" t="str">
        <f t="shared" si="56"/>
        <v>South Australia</v>
      </c>
      <c r="G1186" t="s">
        <v>32</v>
      </c>
      <c r="H1186">
        <v>5082</v>
      </c>
      <c r="I1186" t="s">
        <v>11</v>
      </c>
      <c r="J1186" t="s">
        <v>33</v>
      </c>
      <c r="K1186" t="s">
        <v>150</v>
      </c>
      <c r="L1186" t="s">
        <v>18</v>
      </c>
      <c r="M1186" s="5">
        <v>44.5</v>
      </c>
      <c r="N1186">
        <v>1</v>
      </c>
    </row>
    <row r="1187" spans="1:14" x14ac:dyDescent="0.15">
      <c r="A1187" s="2">
        <v>45381</v>
      </c>
      <c r="B1187" s="3">
        <f t="shared" si="54"/>
        <v>2024</v>
      </c>
      <c r="C1187" t="str">
        <f t="shared" si="55"/>
        <v>2023-2024</v>
      </c>
      <c r="D1187" t="s">
        <v>147</v>
      </c>
      <c r="E1187" t="s">
        <v>113</v>
      </c>
      <c r="F1187" t="str">
        <f t="shared" si="56"/>
        <v>Queensland</v>
      </c>
      <c r="G1187" t="s">
        <v>35</v>
      </c>
      <c r="H1187">
        <v>4215</v>
      </c>
      <c r="I1187" t="s">
        <v>11</v>
      </c>
      <c r="J1187" t="s">
        <v>104</v>
      </c>
      <c r="K1187" t="s">
        <v>154</v>
      </c>
      <c r="L1187" t="s">
        <v>14</v>
      </c>
      <c r="M1187" s="5">
        <v>44.53</v>
      </c>
      <c r="N1187">
        <v>1</v>
      </c>
    </row>
    <row r="1188" spans="1:14" x14ac:dyDescent="0.15">
      <c r="A1188" s="2">
        <v>45463</v>
      </c>
      <c r="B1188" s="3">
        <f t="shared" si="54"/>
        <v>2024</v>
      </c>
      <c r="C1188" t="str">
        <f t="shared" si="55"/>
        <v>2023-2024</v>
      </c>
      <c r="D1188" t="s">
        <v>147</v>
      </c>
      <c r="E1188" t="s">
        <v>40</v>
      </c>
      <c r="F1188" t="str">
        <f t="shared" si="56"/>
        <v>New South Wales</v>
      </c>
      <c r="G1188" t="s">
        <v>10</v>
      </c>
      <c r="H1188">
        <v>2116</v>
      </c>
      <c r="I1188" t="s">
        <v>11</v>
      </c>
      <c r="J1188" t="s">
        <v>27</v>
      </c>
      <c r="K1188" t="s">
        <v>157</v>
      </c>
      <c r="L1188" t="s">
        <v>22</v>
      </c>
      <c r="M1188" s="5">
        <v>44.599999999999994</v>
      </c>
      <c r="N1188">
        <v>1</v>
      </c>
    </row>
    <row r="1189" spans="1:14" x14ac:dyDescent="0.15">
      <c r="A1189" s="2">
        <v>45462</v>
      </c>
      <c r="B1189" s="3">
        <f t="shared" si="54"/>
        <v>2024</v>
      </c>
      <c r="C1189" t="str">
        <f t="shared" si="55"/>
        <v>2023-2024</v>
      </c>
      <c r="D1189" t="s">
        <v>147</v>
      </c>
      <c r="E1189" t="s">
        <v>76</v>
      </c>
      <c r="F1189" t="str">
        <f t="shared" si="56"/>
        <v>Western Australia</v>
      </c>
      <c r="G1189" t="s">
        <v>48</v>
      </c>
      <c r="H1189">
        <v>6450</v>
      </c>
      <c r="I1189" t="s">
        <v>11</v>
      </c>
      <c r="J1189" t="s">
        <v>77</v>
      </c>
      <c r="K1189" t="s">
        <v>153</v>
      </c>
      <c r="L1189" t="s">
        <v>16</v>
      </c>
      <c r="M1189" s="5">
        <v>44.67</v>
      </c>
      <c r="N1189">
        <v>1</v>
      </c>
    </row>
    <row r="1190" spans="1:14" x14ac:dyDescent="0.15">
      <c r="A1190" s="2">
        <v>45016</v>
      </c>
      <c r="B1190" s="3">
        <f t="shared" si="54"/>
        <v>2023</v>
      </c>
      <c r="C1190" t="str">
        <f t="shared" si="55"/>
        <v>2022-2023</v>
      </c>
      <c r="D1190" t="s">
        <v>147</v>
      </c>
      <c r="E1190" t="s">
        <v>28</v>
      </c>
      <c r="F1190" t="str">
        <f t="shared" si="56"/>
        <v>Northern Territory</v>
      </c>
      <c r="G1190" t="s">
        <v>29</v>
      </c>
      <c r="H1190">
        <v>800</v>
      </c>
      <c r="I1190" t="s">
        <v>11</v>
      </c>
      <c r="J1190" t="s">
        <v>30</v>
      </c>
      <c r="K1190" t="s">
        <v>157</v>
      </c>
      <c r="L1190" t="s">
        <v>22</v>
      </c>
      <c r="M1190" s="5">
        <v>44.820000000000007</v>
      </c>
      <c r="N1190">
        <v>1</v>
      </c>
    </row>
    <row r="1191" spans="1:14" x14ac:dyDescent="0.15">
      <c r="A1191" s="2">
        <v>44954</v>
      </c>
      <c r="B1191" s="3">
        <f t="shared" si="54"/>
        <v>2023</v>
      </c>
      <c r="C1191" t="str">
        <f t="shared" si="55"/>
        <v>2022-2023</v>
      </c>
      <c r="D1191" t="s">
        <v>148</v>
      </c>
      <c r="E1191" t="s">
        <v>42</v>
      </c>
      <c r="F1191" t="str">
        <f t="shared" si="56"/>
        <v>Queensland</v>
      </c>
      <c r="G1191" t="s">
        <v>35</v>
      </c>
      <c r="H1191">
        <v>4053</v>
      </c>
      <c r="I1191" t="s">
        <v>11</v>
      </c>
      <c r="J1191" t="s">
        <v>43</v>
      </c>
      <c r="K1191" t="s">
        <v>155</v>
      </c>
      <c r="L1191" t="s">
        <v>20</v>
      </c>
      <c r="M1191" s="5">
        <v>44.84</v>
      </c>
      <c r="N1191">
        <v>1</v>
      </c>
    </row>
    <row r="1192" spans="1:14" x14ac:dyDescent="0.15">
      <c r="A1192" s="2">
        <v>45444</v>
      </c>
      <c r="B1192" s="3">
        <f t="shared" si="54"/>
        <v>2024</v>
      </c>
      <c r="C1192" t="str">
        <f t="shared" si="55"/>
        <v>2023-2024</v>
      </c>
      <c r="D1192" t="s">
        <v>147</v>
      </c>
      <c r="E1192" t="s">
        <v>134</v>
      </c>
      <c r="F1192" t="str">
        <f t="shared" si="56"/>
        <v>Queensland</v>
      </c>
      <c r="G1192" t="s">
        <v>35</v>
      </c>
      <c r="H1192">
        <v>4825</v>
      </c>
      <c r="I1192" t="s">
        <v>11</v>
      </c>
      <c r="J1192" t="s">
        <v>36</v>
      </c>
      <c r="K1192" t="s">
        <v>156</v>
      </c>
      <c r="L1192" t="s">
        <v>17</v>
      </c>
      <c r="M1192" s="5">
        <v>44.87</v>
      </c>
      <c r="N1192">
        <v>1</v>
      </c>
    </row>
    <row r="1193" spans="1:14" x14ac:dyDescent="0.15">
      <c r="A1193" s="2">
        <v>45519</v>
      </c>
      <c r="B1193" s="3">
        <f t="shared" si="54"/>
        <v>2025</v>
      </c>
      <c r="C1193" t="str">
        <f t="shared" si="55"/>
        <v>2024-2025</v>
      </c>
      <c r="D1193" t="s">
        <v>147</v>
      </c>
      <c r="E1193" t="s">
        <v>137</v>
      </c>
      <c r="F1193" t="str">
        <f t="shared" si="56"/>
        <v>New South Wales</v>
      </c>
      <c r="G1193" t="s">
        <v>10</v>
      </c>
      <c r="H1193">
        <v>2031</v>
      </c>
      <c r="I1193" t="s">
        <v>11</v>
      </c>
      <c r="J1193" t="s">
        <v>12</v>
      </c>
      <c r="K1193" t="s">
        <v>154</v>
      </c>
      <c r="L1193" t="s">
        <v>14</v>
      </c>
      <c r="M1193" s="5">
        <v>44.9</v>
      </c>
      <c r="N1193">
        <v>1</v>
      </c>
    </row>
    <row r="1194" spans="1:14" x14ac:dyDescent="0.15">
      <c r="A1194" s="2">
        <v>45402</v>
      </c>
      <c r="B1194" s="3">
        <f t="shared" si="54"/>
        <v>2024</v>
      </c>
      <c r="C1194" t="str">
        <f t="shared" si="55"/>
        <v>2023-2024</v>
      </c>
      <c r="D1194" t="s">
        <v>147</v>
      </c>
      <c r="E1194" t="s">
        <v>34</v>
      </c>
      <c r="F1194" t="str">
        <f t="shared" si="56"/>
        <v>Queensland</v>
      </c>
      <c r="G1194" t="s">
        <v>35</v>
      </c>
      <c r="H1194">
        <v>4802</v>
      </c>
      <c r="I1194" t="s">
        <v>11</v>
      </c>
      <c r="J1194" t="s">
        <v>36</v>
      </c>
      <c r="K1194" t="s">
        <v>151</v>
      </c>
      <c r="L1194" t="s">
        <v>21</v>
      </c>
      <c r="M1194" s="5">
        <v>44.91</v>
      </c>
      <c r="N1194">
        <v>1</v>
      </c>
    </row>
    <row r="1195" spans="1:14" x14ac:dyDescent="0.15">
      <c r="A1195" s="2">
        <v>44941</v>
      </c>
      <c r="B1195" s="3">
        <f t="shared" si="54"/>
        <v>2023</v>
      </c>
      <c r="C1195" t="str">
        <f t="shared" si="55"/>
        <v>2022-2023</v>
      </c>
      <c r="D1195" t="s">
        <v>147</v>
      </c>
      <c r="E1195" t="s">
        <v>26</v>
      </c>
      <c r="F1195" t="str">
        <f t="shared" si="56"/>
        <v>New South Wales</v>
      </c>
      <c r="G1195" t="s">
        <v>10</v>
      </c>
      <c r="H1195">
        <v>2141</v>
      </c>
      <c r="I1195" t="s">
        <v>11</v>
      </c>
      <c r="J1195" t="s">
        <v>27</v>
      </c>
      <c r="K1195" t="s">
        <v>156</v>
      </c>
      <c r="L1195" t="s">
        <v>17</v>
      </c>
      <c r="M1195" s="5">
        <v>44.91</v>
      </c>
      <c r="N1195">
        <v>1</v>
      </c>
    </row>
    <row r="1196" spans="1:14" x14ac:dyDescent="0.15">
      <c r="A1196" s="2">
        <v>45482</v>
      </c>
      <c r="B1196" s="3">
        <f t="shared" si="54"/>
        <v>2025</v>
      </c>
      <c r="C1196" t="str">
        <f t="shared" si="55"/>
        <v>2024-2025</v>
      </c>
      <c r="D1196" t="s">
        <v>147</v>
      </c>
      <c r="E1196" t="s">
        <v>139</v>
      </c>
      <c r="F1196" t="str">
        <f t="shared" si="56"/>
        <v>New South Wales</v>
      </c>
      <c r="G1196" t="s">
        <v>10</v>
      </c>
      <c r="H1196">
        <v>2020</v>
      </c>
      <c r="I1196" t="s">
        <v>11</v>
      </c>
      <c r="J1196" t="s">
        <v>12</v>
      </c>
      <c r="K1196" t="s">
        <v>156</v>
      </c>
      <c r="L1196" t="s">
        <v>17</v>
      </c>
      <c r="M1196" s="5">
        <v>44.91</v>
      </c>
      <c r="N1196">
        <v>1</v>
      </c>
    </row>
    <row r="1197" spans="1:14" x14ac:dyDescent="0.15">
      <c r="A1197" s="2">
        <v>45255</v>
      </c>
      <c r="B1197" s="3">
        <f t="shared" si="54"/>
        <v>2024</v>
      </c>
      <c r="C1197" t="str">
        <f t="shared" si="55"/>
        <v>2023-2024</v>
      </c>
      <c r="D1197" t="s">
        <v>147</v>
      </c>
      <c r="E1197" t="s">
        <v>75</v>
      </c>
      <c r="F1197" t="str">
        <f t="shared" si="56"/>
        <v>Victoria</v>
      </c>
      <c r="G1197" t="s">
        <v>45</v>
      </c>
      <c r="H1197">
        <v>3630</v>
      </c>
      <c r="I1197" t="s">
        <v>11</v>
      </c>
      <c r="J1197" t="s">
        <v>55</v>
      </c>
      <c r="K1197" t="s">
        <v>19</v>
      </c>
      <c r="L1197" t="s">
        <v>23</v>
      </c>
      <c r="M1197" s="5">
        <v>44.91</v>
      </c>
      <c r="N1197">
        <v>1</v>
      </c>
    </row>
    <row r="1198" spans="1:14" x14ac:dyDescent="0.15">
      <c r="A1198" s="2">
        <v>45534</v>
      </c>
      <c r="B1198" s="3">
        <f t="shared" si="54"/>
        <v>2025</v>
      </c>
      <c r="C1198" t="str">
        <f t="shared" si="55"/>
        <v>2024-2025</v>
      </c>
      <c r="D1198" t="s">
        <v>148</v>
      </c>
      <c r="E1198" t="s">
        <v>39</v>
      </c>
      <c r="F1198" t="str">
        <f t="shared" si="56"/>
        <v>South Australia</v>
      </c>
      <c r="G1198" t="s">
        <v>32</v>
      </c>
      <c r="H1198">
        <v>5343</v>
      </c>
      <c r="I1198" t="s">
        <v>11</v>
      </c>
      <c r="J1198" t="s">
        <v>38</v>
      </c>
      <c r="K1198" t="s">
        <v>152</v>
      </c>
      <c r="L1198" t="s">
        <v>13</v>
      </c>
      <c r="M1198" s="5">
        <v>44.96</v>
      </c>
      <c r="N1198">
        <v>1</v>
      </c>
    </row>
    <row r="1199" spans="1:14" x14ac:dyDescent="0.15">
      <c r="A1199" s="2">
        <v>45046</v>
      </c>
      <c r="B1199" s="3">
        <f t="shared" si="54"/>
        <v>2023</v>
      </c>
      <c r="C1199" t="str">
        <f t="shared" si="55"/>
        <v>2022-2023</v>
      </c>
      <c r="D1199" t="s">
        <v>147</v>
      </c>
      <c r="E1199" t="s">
        <v>72</v>
      </c>
      <c r="F1199" t="str">
        <f t="shared" si="56"/>
        <v>Western Australia</v>
      </c>
      <c r="G1199" t="s">
        <v>48</v>
      </c>
      <c r="H1199">
        <v>6010</v>
      </c>
      <c r="I1199" t="s">
        <v>11</v>
      </c>
      <c r="J1199" t="s">
        <v>49</v>
      </c>
      <c r="K1199" t="s">
        <v>154</v>
      </c>
      <c r="L1199" t="s">
        <v>14</v>
      </c>
      <c r="M1199" s="5">
        <v>44.97</v>
      </c>
      <c r="N1199">
        <v>1</v>
      </c>
    </row>
    <row r="1200" spans="1:14" x14ac:dyDescent="0.15">
      <c r="A1200" s="2">
        <v>45011</v>
      </c>
      <c r="B1200" s="3">
        <f t="shared" si="54"/>
        <v>2023</v>
      </c>
      <c r="C1200" t="str">
        <f t="shared" si="55"/>
        <v>2022-2023</v>
      </c>
      <c r="D1200" t="s">
        <v>148</v>
      </c>
      <c r="E1200" t="s">
        <v>47</v>
      </c>
      <c r="F1200" t="str">
        <f t="shared" si="56"/>
        <v>Western Australia</v>
      </c>
      <c r="G1200" t="s">
        <v>48</v>
      </c>
      <c r="H1200">
        <v>6030</v>
      </c>
      <c r="I1200" t="s">
        <v>11</v>
      </c>
      <c r="J1200" t="s">
        <v>49</v>
      </c>
      <c r="K1200" t="s">
        <v>153</v>
      </c>
      <c r="L1200" t="s">
        <v>16</v>
      </c>
      <c r="M1200" s="5">
        <v>44.97</v>
      </c>
      <c r="N1200">
        <v>1</v>
      </c>
    </row>
    <row r="1201" spans="1:14" x14ac:dyDescent="0.15">
      <c r="A1201" s="2">
        <v>44947</v>
      </c>
      <c r="B1201" s="3">
        <f t="shared" si="54"/>
        <v>2023</v>
      </c>
      <c r="C1201" t="str">
        <f t="shared" si="55"/>
        <v>2022-2023</v>
      </c>
      <c r="D1201" t="s">
        <v>148</v>
      </c>
      <c r="E1201" t="s">
        <v>101</v>
      </c>
      <c r="F1201" t="str">
        <f t="shared" si="56"/>
        <v>Victoria</v>
      </c>
      <c r="G1201" t="s">
        <v>45</v>
      </c>
      <c r="H1201">
        <v>3131</v>
      </c>
      <c r="I1201" t="s">
        <v>11</v>
      </c>
      <c r="J1201" t="s">
        <v>63</v>
      </c>
      <c r="K1201" t="s">
        <v>152</v>
      </c>
      <c r="L1201" t="s">
        <v>13</v>
      </c>
      <c r="M1201" s="5">
        <v>44.97</v>
      </c>
      <c r="N1201">
        <v>1</v>
      </c>
    </row>
    <row r="1202" spans="1:14" x14ac:dyDescent="0.15">
      <c r="A1202" s="2">
        <v>45462</v>
      </c>
      <c r="B1202" s="3">
        <f t="shared" si="54"/>
        <v>2024</v>
      </c>
      <c r="C1202" t="str">
        <f t="shared" si="55"/>
        <v>2023-2024</v>
      </c>
      <c r="D1202" t="s">
        <v>147</v>
      </c>
      <c r="E1202" t="s">
        <v>59</v>
      </c>
      <c r="F1202" t="str">
        <f t="shared" si="56"/>
        <v>Victoria</v>
      </c>
      <c r="G1202" t="s">
        <v>45</v>
      </c>
      <c r="H1202">
        <v>3280</v>
      </c>
      <c r="I1202" t="s">
        <v>11</v>
      </c>
      <c r="J1202" t="s">
        <v>60</v>
      </c>
      <c r="K1202" t="s">
        <v>154</v>
      </c>
      <c r="L1202" t="s">
        <v>14</v>
      </c>
      <c r="M1202" s="5">
        <v>44.97</v>
      </c>
      <c r="N1202">
        <v>1</v>
      </c>
    </row>
    <row r="1203" spans="1:14" x14ac:dyDescent="0.15">
      <c r="A1203" s="2">
        <v>45178</v>
      </c>
      <c r="B1203" s="3">
        <f t="shared" si="54"/>
        <v>2024</v>
      </c>
      <c r="C1203" t="str">
        <f t="shared" si="55"/>
        <v>2023-2024</v>
      </c>
      <c r="D1203" t="s">
        <v>147</v>
      </c>
      <c r="E1203" t="s">
        <v>124</v>
      </c>
      <c r="F1203" t="str">
        <f t="shared" si="56"/>
        <v>New South Wales</v>
      </c>
      <c r="G1203" t="s">
        <v>10</v>
      </c>
      <c r="H1203">
        <v>2015</v>
      </c>
      <c r="I1203" t="s">
        <v>11</v>
      </c>
      <c r="J1203" t="s">
        <v>12</v>
      </c>
      <c r="K1203" t="s">
        <v>154</v>
      </c>
      <c r="L1203" t="s">
        <v>14</v>
      </c>
      <c r="M1203" s="5">
        <v>45</v>
      </c>
      <c r="N1203">
        <v>1</v>
      </c>
    </row>
    <row r="1204" spans="1:14" x14ac:dyDescent="0.15">
      <c r="A1204" s="2">
        <v>45599</v>
      </c>
      <c r="B1204" s="3">
        <f t="shared" si="54"/>
        <v>2025</v>
      </c>
      <c r="C1204" t="str">
        <f t="shared" si="55"/>
        <v>2024-2025</v>
      </c>
      <c r="D1204" t="s">
        <v>147</v>
      </c>
      <c r="E1204" t="s">
        <v>95</v>
      </c>
      <c r="F1204" t="str">
        <f t="shared" si="56"/>
        <v>Victoria</v>
      </c>
      <c r="G1204" t="s">
        <v>45</v>
      </c>
      <c r="H1204">
        <v>3931</v>
      </c>
      <c r="I1204" t="s">
        <v>11</v>
      </c>
      <c r="J1204" t="s">
        <v>55</v>
      </c>
      <c r="K1204" t="s">
        <v>154</v>
      </c>
      <c r="L1204" t="s">
        <v>14</v>
      </c>
      <c r="M1204" s="5">
        <v>45</v>
      </c>
      <c r="N1204">
        <v>1</v>
      </c>
    </row>
    <row r="1205" spans="1:14" x14ac:dyDescent="0.15">
      <c r="A1205" s="2">
        <v>45554</v>
      </c>
      <c r="B1205" s="3">
        <f t="shared" si="54"/>
        <v>2025</v>
      </c>
      <c r="C1205" t="str">
        <f t="shared" si="55"/>
        <v>2024-2025</v>
      </c>
      <c r="D1205" t="s">
        <v>147</v>
      </c>
      <c r="E1205" t="s">
        <v>144</v>
      </c>
      <c r="F1205" t="str">
        <f t="shared" si="56"/>
        <v>Queensland</v>
      </c>
      <c r="G1205" t="s">
        <v>35</v>
      </c>
      <c r="H1205">
        <v>4566</v>
      </c>
      <c r="I1205" t="s">
        <v>11</v>
      </c>
      <c r="J1205" t="s">
        <v>120</v>
      </c>
      <c r="K1205" t="s">
        <v>151</v>
      </c>
      <c r="L1205" t="s">
        <v>21</v>
      </c>
      <c r="M1205" s="5">
        <v>45</v>
      </c>
      <c r="N1205">
        <v>1</v>
      </c>
    </row>
    <row r="1206" spans="1:14" x14ac:dyDescent="0.15">
      <c r="A1206" s="2">
        <v>45531</v>
      </c>
      <c r="B1206" s="3">
        <f t="shared" si="54"/>
        <v>2025</v>
      </c>
      <c r="C1206" t="str">
        <f t="shared" si="55"/>
        <v>2024-2025</v>
      </c>
      <c r="D1206" t="s">
        <v>148</v>
      </c>
      <c r="E1206" t="s">
        <v>116</v>
      </c>
      <c r="F1206" t="str">
        <f t="shared" si="56"/>
        <v>Western Australia</v>
      </c>
      <c r="G1206" t="s">
        <v>48</v>
      </c>
      <c r="H1206">
        <v>6725</v>
      </c>
      <c r="I1206" t="s">
        <v>11</v>
      </c>
      <c r="J1206" t="s">
        <v>77</v>
      </c>
      <c r="K1206" t="s">
        <v>152</v>
      </c>
      <c r="L1206" t="s">
        <v>13</v>
      </c>
      <c r="M1206" s="5">
        <v>45.15</v>
      </c>
      <c r="N1206">
        <v>1</v>
      </c>
    </row>
    <row r="1207" spans="1:14" x14ac:dyDescent="0.15">
      <c r="A1207" s="2">
        <v>45215</v>
      </c>
      <c r="B1207" s="3">
        <f t="shared" si="54"/>
        <v>2024</v>
      </c>
      <c r="C1207" t="str">
        <f t="shared" si="55"/>
        <v>2023-2024</v>
      </c>
      <c r="D1207" t="s">
        <v>147</v>
      </c>
      <c r="E1207" t="s">
        <v>61</v>
      </c>
      <c r="F1207" t="str">
        <f t="shared" si="56"/>
        <v>New South Wales</v>
      </c>
      <c r="G1207" t="s">
        <v>10</v>
      </c>
      <c r="H1207">
        <v>2539</v>
      </c>
      <c r="I1207" t="s">
        <v>11</v>
      </c>
      <c r="J1207" t="s">
        <v>58</v>
      </c>
      <c r="K1207" t="s">
        <v>152</v>
      </c>
      <c r="L1207" t="s">
        <v>13</v>
      </c>
      <c r="M1207" s="5">
        <v>45.15</v>
      </c>
      <c r="N1207">
        <v>1</v>
      </c>
    </row>
    <row r="1208" spans="1:14" x14ac:dyDescent="0.15">
      <c r="A1208" s="2">
        <v>45076</v>
      </c>
      <c r="B1208" s="3">
        <f t="shared" si="54"/>
        <v>2023</v>
      </c>
      <c r="C1208" t="str">
        <f t="shared" si="55"/>
        <v>2022-2023</v>
      </c>
      <c r="D1208" t="s">
        <v>147</v>
      </c>
      <c r="E1208" t="s">
        <v>124</v>
      </c>
      <c r="F1208" t="str">
        <f t="shared" si="56"/>
        <v>New South Wales</v>
      </c>
      <c r="G1208" t="s">
        <v>10</v>
      </c>
      <c r="H1208">
        <v>2015</v>
      </c>
      <c r="I1208" t="s">
        <v>11</v>
      </c>
      <c r="J1208" t="s">
        <v>12</v>
      </c>
      <c r="K1208" t="s">
        <v>150</v>
      </c>
      <c r="L1208" t="s">
        <v>18</v>
      </c>
      <c r="M1208" s="5">
        <v>45.46</v>
      </c>
      <c r="N1208">
        <v>1</v>
      </c>
    </row>
    <row r="1209" spans="1:14" x14ac:dyDescent="0.15">
      <c r="A1209" s="2">
        <v>45162</v>
      </c>
      <c r="B1209" s="3">
        <f t="shared" si="54"/>
        <v>2024</v>
      </c>
      <c r="C1209" t="str">
        <f t="shared" si="55"/>
        <v>2023-2024</v>
      </c>
      <c r="D1209" t="s">
        <v>147</v>
      </c>
      <c r="E1209" t="s">
        <v>142</v>
      </c>
      <c r="F1209" t="str">
        <f t="shared" si="56"/>
        <v>Australian Capital Territory</v>
      </c>
      <c r="G1209" t="s">
        <v>80</v>
      </c>
      <c r="H1209">
        <v>2609</v>
      </c>
      <c r="I1209" t="s">
        <v>11</v>
      </c>
      <c r="J1209" t="s">
        <v>58</v>
      </c>
      <c r="K1209" t="s">
        <v>154</v>
      </c>
      <c r="L1209" t="s">
        <v>14</v>
      </c>
      <c r="M1209" s="5">
        <v>45.46</v>
      </c>
      <c r="N1209">
        <v>1</v>
      </c>
    </row>
    <row r="1210" spans="1:14" x14ac:dyDescent="0.15">
      <c r="A1210" s="2">
        <v>45196</v>
      </c>
      <c r="B1210" s="3">
        <f t="shared" si="54"/>
        <v>2024</v>
      </c>
      <c r="C1210" t="str">
        <f t="shared" si="55"/>
        <v>2023-2024</v>
      </c>
      <c r="D1210" t="s">
        <v>147</v>
      </c>
      <c r="E1210" t="s">
        <v>59</v>
      </c>
      <c r="F1210" t="str">
        <f t="shared" si="56"/>
        <v>Victoria</v>
      </c>
      <c r="G1210" t="s">
        <v>45</v>
      </c>
      <c r="H1210">
        <v>3280</v>
      </c>
      <c r="I1210" t="s">
        <v>11</v>
      </c>
      <c r="J1210" t="s">
        <v>60</v>
      </c>
      <c r="K1210" t="s">
        <v>154</v>
      </c>
      <c r="L1210" t="s">
        <v>14</v>
      </c>
      <c r="M1210" s="5">
        <v>45.49</v>
      </c>
      <c r="N1210">
        <v>1</v>
      </c>
    </row>
    <row r="1211" spans="1:14" x14ac:dyDescent="0.15">
      <c r="A1211" s="2">
        <v>44984</v>
      </c>
      <c r="B1211" s="3">
        <f t="shared" si="54"/>
        <v>2023</v>
      </c>
      <c r="C1211" t="str">
        <f t="shared" si="55"/>
        <v>2022-2023</v>
      </c>
      <c r="D1211" t="s">
        <v>147</v>
      </c>
      <c r="E1211" t="s">
        <v>96</v>
      </c>
      <c r="F1211" t="str">
        <f t="shared" si="56"/>
        <v>Western Australia</v>
      </c>
      <c r="G1211" t="s">
        <v>48</v>
      </c>
      <c r="H1211">
        <v>6330</v>
      </c>
      <c r="I1211" t="s">
        <v>11</v>
      </c>
      <c r="J1211" t="s">
        <v>94</v>
      </c>
      <c r="K1211" t="s">
        <v>156</v>
      </c>
      <c r="L1211" t="s">
        <v>17</v>
      </c>
      <c r="M1211" s="5">
        <v>45.54</v>
      </c>
      <c r="N1211">
        <v>1</v>
      </c>
    </row>
    <row r="1212" spans="1:14" x14ac:dyDescent="0.15">
      <c r="A1212" s="2">
        <v>44973</v>
      </c>
      <c r="B1212" s="3">
        <f t="shared" si="54"/>
        <v>2023</v>
      </c>
      <c r="C1212" t="str">
        <f t="shared" si="55"/>
        <v>2022-2023</v>
      </c>
      <c r="D1212" t="s">
        <v>148</v>
      </c>
      <c r="E1212" t="s">
        <v>130</v>
      </c>
      <c r="F1212" t="str">
        <f t="shared" si="56"/>
        <v>South Australia</v>
      </c>
      <c r="G1212" t="s">
        <v>32</v>
      </c>
      <c r="H1212">
        <v>5290</v>
      </c>
      <c r="I1212" t="s">
        <v>11</v>
      </c>
      <c r="J1212" t="s">
        <v>38</v>
      </c>
      <c r="K1212" t="s">
        <v>155</v>
      </c>
      <c r="L1212" t="s">
        <v>20</v>
      </c>
      <c r="M1212" s="5">
        <v>45.65</v>
      </c>
      <c r="N1212">
        <v>1</v>
      </c>
    </row>
    <row r="1213" spans="1:14" x14ac:dyDescent="0.15">
      <c r="A1213" s="2">
        <v>45366</v>
      </c>
      <c r="B1213" s="3">
        <f t="shared" si="54"/>
        <v>2024</v>
      </c>
      <c r="C1213" t="str">
        <f t="shared" si="55"/>
        <v>2023-2024</v>
      </c>
      <c r="D1213" t="s">
        <v>147</v>
      </c>
      <c r="E1213" t="s">
        <v>135</v>
      </c>
      <c r="F1213" t="str">
        <f t="shared" si="56"/>
        <v>Victoria</v>
      </c>
      <c r="G1213" t="s">
        <v>45</v>
      </c>
      <c r="H1213">
        <v>3550</v>
      </c>
      <c r="I1213" t="s">
        <v>11</v>
      </c>
      <c r="J1213" t="s">
        <v>60</v>
      </c>
      <c r="K1213" t="s">
        <v>154</v>
      </c>
      <c r="L1213" t="s">
        <v>14</v>
      </c>
      <c r="M1213" s="5">
        <v>45.89</v>
      </c>
      <c r="N1213">
        <v>1</v>
      </c>
    </row>
    <row r="1214" spans="1:14" x14ac:dyDescent="0.15">
      <c r="A1214" s="2">
        <v>45543</v>
      </c>
      <c r="B1214" s="3">
        <f t="shared" si="54"/>
        <v>2025</v>
      </c>
      <c r="C1214" t="str">
        <f t="shared" si="55"/>
        <v>2024-2025</v>
      </c>
      <c r="D1214" t="s">
        <v>148</v>
      </c>
      <c r="E1214" t="s">
        <v>31</v>
      </c>
      <c r="F1214" t="str">
        <f t="shared" si="56"/>
        <v>South Australia</v>
      </c>
      <c r="G1214" t="s">
        <v>32</v>
      </c>
      <c r="H1214">
        <v>5168</v>
      </c>
      <c r="I1214" t="s">
        <v>11</v>
      </c>
      <c r="J1214" t="s">
        <v>33</v>
      </c>
      <c r="K1214" t="s">
        <v>150</v>
      </c>
      <c r="L1214" t="s">
        <v>18</v>
      </c>
      <c r="M1214" s="5">
        <v>45.91</v>
      </c>
      <c r="N1214">
        <v>1</v>
      </c>
    </row>
    <row r="1215" spans="1:14" x14ac:dyDescent="0.15">
      <c r="A1215" s="2">
        <v>45280</v>
      </c>
      <c r="B1215" s="3">
        <f t="shared" si="54"/>
        <v>2024</v>
      </c>
      <c r="C1215" t="str">
        <f t="shared" si="55"/>
        <v>2023-2024</v>
      </c>
      <c r="D1215" t="s">
        <v>147</v>
      </c>
      <c r="E1215" t="s">
        <v>54</v>
      </c>
      <c r="F1215" t="str">
        <f t="shared" si="56"/>
        <v>Victoria</v>
      </c>
      <c r="G1215" t="s">
        <v>45</v>
      </c>
      <c r="H1215">
        <v>3977</v>
      </c>
      <c r="I1215" t="s">
        <v>11</v>
      </c>
      <c r="J1215" t="s">
        <v>55</v>
      </c>
      <c r="K1215" t="s">
        <v>155</v>
      </c>
      <c r="L1215" t="s">
        <v>20</v>
      </c>
      <c r="M1215" s="5">
        <v>45.92</v>
      </c>
      <c r="N1215">
        <v>1</v>
      </c>
    </row>
    <row r="1216" spans="1:14" x14ac:dyDescent="0.15">
      <c r="A1216" s="2">
        <v>45266</v>
      </c>
      <c r="B1216" s="3">
        <f t="shared" si="54"/>
        <v>2024</v>
      </c>
      <c r="C1216" t="str">
        <f t="shared" si="55"/>
        <v>2023-2024</v>
      </c>
      <c r="D1216" t="s">
        <v>148</v>
      </c>
      <c r="E1216" t="s">
        <v>141</v>
      </c>
      <c r="F1216" t="str">
        <f t="shared" si="56"/>
        <v>Western Australia</v>
      </c>
      <c r="G1216" t="s">
        <v>48</v>
      </c>
      <c r="H1216">
        <v>6052</v>
      </c>
      <c r="I1216" t="s">
        <v>11</v>
      </c>
      <c r="J1216" t="s">
        <v>49</v>
      </c>
      <c r="K1216" t="s">
        <v>152</v>
      </c>
      <c r="L1216" t="s">
        <v>13</v>
      </c>
      <c r="M1216" s="5">
        <v>45.92</v>
      </c>
      <c r="N1216">
        <v>1</v>
      </c>
    </row>
    <row r="1217" spans="1:14" x14ac:dyDescent="0.15">
      <c r="A1217" s="2">
        <v>45315</v>
      </c>
      <c r="B1217" s="3">
        <f t="shared" si="54"/>
        <v>2024</v>
      </c>
      <c r="C1217" t="str">
        <f t="shared" si="55"/>
        <v>2023-2024</v>
      </c>
      <c r="D1217" t="s">
        <v>147</v>
      </c>
      <c r="E1217" t="s">
        <v>66</v>
      </c>
      <c r="F1217" t="str">
        <f t="shared" si="56"/>
        <v>South Australia</v>
      </c>
      <c r="G1217" t="s">
        <v>32</v>
      </c>
      <c r="H1217">
        <v>5169</v>
      </c>
      <c r="I1217" t="s">
        <v>11</v>
      </c>
      <c r="J1217" t="s">
        <v>33</v>
      </c>
      <c r="K1217" t="s">
        <v>154</v>
      </c>
      <c r="L1217" t="s">
        <v>14</v>
      </c>
      <c r="M1217" s="5">
        <v>46</v>
      </c>
      <c r="N1217">
        <v>1</v>
      </c>
    </row>
    <row r="1218" spans="1:14" x14ac:dyDescent="0.15">
      <c r="A1218" s="2">
        <v>45625</v>
      </c>
      <c r="B1218" s="3">
        <f t="shared" ref="B1218:B1281" si="57">IF(MONTH(A1218)&gt;=7,YEAR(A1218)+1,YEAR(A1218))</f>
        <v>2025</v>
      </c>
      <c r="C1218" t="str">
        <f t="shared" ref="C1218:C1281" si="58">IF(MONTH(A1218) &gt;= 7, YEAR(A1218) &amp; "-" &amp; YEAR(A1218) + 1, YEAR(A1218) - 1 &amp; "-" &amp; YEAR(A1218))</f>
        <v>2024-2025</v>
      </c>
      <c r="D1218" t="s">
        <v>147</v>
      </c>
      <c r="E1218" t="s">
        <v>135</v>
      </c>
      <c r="F1218" t="str">
        <f t="shared" ref="F1218:F1281" si="59">IF(G1218="WA","Western Australia",
IF(G1218="NSW","New South Wales",
IF(G1218="QLD","Queensland",
IF(G1218="VIC","Victoria",
IF(G1218="TAS","Tasmania",
IF(G1218="SA","South Australia",
IF(G1218="NT","Northern Territory",
IF(G1218="ACT","Australian Capital Territory",G1218))))))))</f>
        <v>Victoria</v>
      </c>
      <c r="G1218" t="s">
        <v>45</v>
      </c>
      <c r="H1218">
        <v>3550</v>
      </c>
      <c r="I1218" t="s">
        <v>11</v>
      </c>
      <c r="J1218" t="s">
        <v>60</v>
      </c>
      <c r="K1218" t="s">
        <v>157</v>
      </c>
      <c r="L1218" t="s">
        <v>22</v>
      </c>
      <c r="M1218" s="5">
        <v>46.31</v>
      </c>
      <c r="N1218">
        <v>1</v>
      </c>
    </row>
    <row r="1219" spans="1:14" x14ac:dyDescent="0.15">
      <c r="A1219" s="2">
        <v>45262</v>
      </c>
      <c r="B1219" s="3">
        <f t="shared" si="57"/>
        <v>2024</v>
      </c>
      <c r="C1219" t="str">
        <f t="shared" si="58"/>
        <v>2023-2024</v>
      </c>
      <c r="D1219" t="s">
        <v>147</v>
      </c>
      <c r="E1219" t="s">
        <v>37</v>
      </c>
      <c r="F1219" t="str">
        <f t="shared" si="59"/>
        <v>South Australia</v>
      </c>
      <c r="G1219" t="s">
        <v>32</v>
      </c>
      <c r="H1219">
        <v>5607</v>
      </c>
      <c r="I1219" t="s">
        <v>11</v>
      </c>
      <c r="J1219" t="s">
        <v>38</v>
      </c>
      <c r="K1219" t="s">
        <v>154</v>
      </c>
      <c r="L1219" t="s">
        <v>14</v>
      </c>
      <c r="M1219" s="5">
        <v>46.5</v>
      </c>
      <c r="N1219">
        <v>1</v>
      </c>
    </row>
    <row r="1220" spans="1:14" x14ac:dyDescent="0.15">
      <c r="A1220" s="2">
        <v>45151</v>
      </c>
      <c r="B1220" s="3">
        <f t="shared" si="57"/>
        <v>2024</v>
      </c>
      <c r="C1220" t="str">
        <f t="shared" si="58"/>
        <v>2023-2024</v>
      </c>
      <c r="D1220" t="s">
        <v>148</v>
      </c>
      <c r="E1220" t="s">
        <v>39</v>
      </c>
      <c r="F1220" t="str">
        <f t="shared" si="59"/>
        <v>South Australia</v>
      </c>
      <c r="G1220" t="s">
        <v>32</v>
      </c>
      <c r="H1220">
        <v>5343</v>
      </c>
      <c r="I1220" t="s">
        <v>11</v>
      </c>
      <c r="J1220" t="s">
        <v>38</v>
      </c>
      <c r="K1220" t="s">
        <v>152</v>
      </c>
      <c r="L1220" t="s">
        <v>13</v>
      </c>
      <c r="M1220" s="5">
        <v>46.9</v>
      </c>
      <c r="N1220">
        <v>1</v>
      </c>
    </row>
    <row r="1221" spans="1:14" x14ac:dyDescent="0.15">
      <c r="A1221" s="2">
        <v>45325</v>
      </c>
      <c r="B1221" s="3">
        <f t="shared" si="57"/>
        <v>2024</v>
      </c>
      <c r="C1221" t="str">
        <f t="shared" si="58"/>
        <v>2023-2024</v>
      </c>
      <c r="D1221" t="s">
        <v>147</v>
      </c>
      <c r="E1221" t="s">
        <v>79</v>
      </c>
      <c r="F1221" t="str">
        <f t="shared" si="59"/>
        <v>Australian Capital Territory</v>
      </c>
      <c r="G1221" t="s">
        <v>80</v>
      </c>
      <c r="H1221">
        <v>2617</v>
      </c>
      <c r="I1221" t="s">
        <v>11</v>
      </c>
      <c r="J1221" t="s">
        <v>58</v>
      </c>
      <c r="K1221" t="s">
        <v>150</v>
      </c>
      <c r="L1221" t="s">
        <v>18</v>
      </c>
      <c r="M1221" s="5">
        <v>46.91</v>
      </c>
      <c r="N1221">
        <v>1</v>
      </c>
    </row>
    <row r="1222" spans="1:14" x14ac:dyDescent="0.15">
      <c r="A1222" s="2">
        <v>45322</v>
      </c>
      <c r="B1222" s="3">
        <f t="shared" si="57"/>
        <v>2024</v>
      </c>
      <c r="C1222" t="str">
        <f t="shared" si="58"/>
        <v>2023-2024</v>
      </c>
      <c r="D1222" t="s">
        <v>148</v>
      </c>
      <c r="E1222" t="s">
        <v>74</v>
      </c>
      <c r="F1222" t="str">
        <f t="shared" si="59"/>
        <v>South Australia</v>
      </c>
      <c r="G1222" t="s">
        <v>32</v>
      </c>
      <c r="H1222">
        <v>5043</v>
      </c>
      <c r="I1222" t="s">
        <v>11</v>
      </c>
      <c r="J1222" t="s">
        <v>33</v>
      </c>
      <c r="K1222" t="s">
        <v>150</v>
      </c>
      <c r="L1222" t="s">
        <v>18</v>
      </c>
      <c r="M1222" s="5">
        <v>46.93</v>
      </c>
      <c r="N1222">
        <v>1</v>
      </c>
    </row>
    <row r="1223" spans="1:14" x14ac:dyDescent="0.15">
      <c r="A1223" s="2">
        <v>45270</v>
      </c>
      <c r="B1223" s="3">
        <f t="shared" si="57"/>
        <v>2024</v>
      </c>
      <c r="C1223" t="str">
        <f t="shared" si="58"/>
        <v>2023-2024</v>
      </c>
      <c r="D1223" t="s">
        <v>147</v>
      </c>
      <c r="E1223" t="s">
        <v>34</v>
      </c>
      <c r="F1223" t="str">
        <f t="shared" si="59"/>
        <v>Queensland</v>
      </c>
      <c r="G1223" t="s">
        <v>35</v>
      </c>
      <c r="H1223">
        <v>4802</v>
      </c>
      <c r="I1223" t="s">
        <v>11</v>
      </c>
      <c r="J1223" t="s">
        <v>36</v>
      </c>
      <c r="K1223" t="s">
        <v>153</v>
      </c>
      <c r="L1223" t="s">
        <v>16</v>
      </c>
      <c r="M1223" s="5">
        <v>46.96</v>
      </c>
      <c r="N1223">
        <v>1</v>
      </c>
    </row>
    <row r="1224" spans="1:14" x14ac:dyDescent="0.15">
      <c r="A1224" s="2">
        <v>45289</v>
      </c>
      <c r="B1224" s="3">
        <f t="shared" si="57"/>
        <v>2024</v>
      </c>
      <c r="C1224" t="str">
        <f t="shared" si="58"/>
        <v>2023-2024</v>
      </c>
      <c r="D1224" t="s">
        <v>147</v>
      </c>
      <c r="E1224" t="s">
        <v>39</v>
      </c>
      <c r="F1224" t="str">
        <f t="shared" si="59"/>
        <v>South Australia</v>
      </c>
      <c r="G1224" t="s">
        <v>32</v>
      </c>
      <c r="H1224">
        <v>5343</v>
      </c>
      <c r="I1224" t="s">
        <v>11</v>
      </c>
      <c r="J1224" t="s">
        <v>38</v>
      </c>
      <c r="K1224" t="s">
        <v>154</v>
      </c>
      <c r="L1224" t="s">
        <v>14</v>
      </c>
      <c r="M1224" s="5">
        <v>47</v>
      </c>
      <c r="N1224">
        <v>1</v>
      </c>
    </row>
    <row r="1225" spans="1:14" x14ac:dyDescent="0.15">
      <c r="A1225" s="2">
        <v>45631</v>
      </c>
      <c r="B1225" s="3">
        <f t="shared" si="57"/>
        <v>2025</v>
      </c>
      <c r="C1225" t="str">
        <f t="shared" si="58"/>
        <v>2024-2025</v>
      </c>
      <c r="D1225" t="s">
        <v>148</v>
      </c>
      <c r="E1225" t="s">
        <v>93</v>
      </c>
      <c r="F1225" t="str">
        <f t="shared" si="59"/>
        <v>Western Australia</v>
      </c>
      <c r="G1225" t="s">
        <v>48</v>
      </c>
      <c r="H1225">
        <v>6112</v>
      </c>
      <c r="I1225" t="s">
        <v>11</v>
      </c>
      <c r="J1225" t="s">
        <v>94</v>
      </c>
      <c r="K1225" t="s">
        <v>19</v>
      </c>
      <c r="L1225" t="s">
        <v>23</v>
      </c>
      <c r="M1225" s="5">
        <v>47.440000000000005</v>
      </c>
      <c r="N1225">
        <v>1</v>
      </c>
    </row>
    <row r="1226" spans="1:14" x14ac:dyDescent="0.15">
      <c r="A1226" s="2">
        <v>44948</v>
      </c>
      <c r="B1226" s="3">
        <f t="shared" si="57"/>
        <v>2023</v>
      </c>
      <c r="C1226" t="str">
        <f t="shared" si="58"/>
        <v>2022-2023</v>
      </c>
      <c r="D1226" t="s">
        <v>147</v>
      </c>
      <c r="E1226" t="s">
        <v>131</v>
      </c>
      <c r="F1226" t="str">
        <f t="shared" si="59"/>
        <v>Western Australia</v>
      </c>
      <c r="G1226" t="s">
        <v>48</v>
      </c>
      <c r="H1226">
        <v>6530</v>
      </c>
      <c r="I1226" t="s">
        <v>11</v>
      </c>
      <c r="J1226" t="s">
        <v>77</v>
      </c>
      <c r="K1226" t="s">
        <v>157</v>
      </c>
      <c r="L1226" t="s">
        <v>22</v>
      </c>
      <c r="M1226" s="5">
        <v>47.64</v>
      </c>
      <c r="N1226">
        <v>1</v>
      </c>
    </row>
    <row r="1227" spans="1:14" x14ac:dyDescent="0.15">
      <c r="A1227" s="2">
        <v>44953</v>
      </c>
      <c r="B1227" s="3">
        <f t="shared" si="57"/>
        <v>2023</v>
      </c>
      <c r="C1227" t="str">
        <f t="shared" si="58"/>
        <v>2022-2023</v>
      </c>
      <c r="D1227" t="s">
        <v>148</v>
      </c>
      <c r="E1227" t="s">
        <v>99</v>
      </c>
      <c r="F1227" t="str">
        <f t="shared" si="59"/>
        <v>Victoria</v>
      </c>
      <c r="G1227" t="s">
        <v>45</v>
      </c>
      <c r="H1227">
        <v>3148</v>
      </c>
      <c r="I1227" t="s">
        <v>11</v>
      </c>
      <c r="J1227" t="s">
        <v>63</v>
      </c>
      <c r="K1227" t="s">
        <v>156</v>
      </c>
      <c r="L1227" t="s">
        <v>17</v>
      </c>
      <c r="M1227" s="5">
        <v>47.84</v>
      </c>
      <c r="N1227">
        <v>1</v>
      </c>
    </row>
    <row r="1228" spans="1:14" x14ac:dyDescent="0.15">
      <c r="A1228" s="2">
        <v>45448</v>
      </c>
      <c r="B1228" s="3">
        <f t="shared" si="57"/>
        <v>2024</v>
      </c>
      <c r="C1228" t="str">
        <f t="shared" si="58"/>
        <v>2023-2024</v>
      </c>
      <c r="D1228" t="s">
        <v>148</v>
      </c>
      <c r="E1228" t="s">
        <v>97</v>
      </c>
      <c r="F1228" t="str">
        <f t="shared" si="59"/>
        <v>Tasmania</v>
      </c>
      <c r="G1228" t="s">
        <v>70</v>
      </c>
      <c r="H1228">
        <v>7250</v>
      </c>
      <c r="I1228" t="s">
        <v>11</v>
      </c>
      <c r="J1228" t="s">
        <v>71</v>
      </c>
      <c r="K1228" t="s">
        <v>156</v>
      </c>
      <c r="L1228" t="s">
        <v>17</v>
      </c>
      <c r="M1228" s="5">
        <v>47.84</v>
      </c>
      <c r="N1228">
        <v>1</v>
      </c>
    </row>
    <row r="1229" spans="1:14" x14ac:dyDescent="0.15">
      <c r="A1229" s="2">
        <v>45538</v>
      </c>
      <c r="B1229" s="3">
        <f t="shared" si="57"/>
        <v>2025</v>
      </c>
      <c r="C1229" t="str">
        <f t="shared" si="58"/>
        <v>2024-2025</v>
      </c>
      <c r="D1229" t="s">
        <v>147</v>
      </c>
      <c r="E1229" t="s">
        <v>66</v>
      </c>
      <c r="F1229" t="str">
        <f t="shared" si="59"/>
        <v>South Australia</v>
      </c>
      <c r="G1229" t="s">
        <v>32</v>
      </c>
      <c r="H1229">
        <v>5169</v>
      </c>
      <c r="I1229" t="s">
        <v>11</v>
      </c>
      <c r="J1229" t="s">
        <v>33</v>
      </c>
      <c r="K1229" t="s">
        <v>156</v>
      </c>
      <c r="L1229" t="s">
        <v>17</v>
      </c>
      <c r="M1229" s="5">
        <v>47.84</v>
      </c>
      <c r="N1229">
        <v>1</v>
      </c>
    </row>
    <row r="1230" spans="1:14" x14ac:dyDescent="0.15">
      <c r="A1230" s="2">
        <v>45445</v>
      </c>
      <c r="B1230" s="3">
        <f t="shared" si="57"/>
        <v>2024</v>
      </c>
      <c r="C1230" t="str">
        <f t="shared" si="58"/>
        <v>2023-2024</v>
      </c>
      <c r="D1230" t="s">
        <v>147</v>
      </c>
      <c r="E1230" t="s">
        <v>127</v>
      </c>
      <c r="F1230" t="str">
        <f t="shared" si="59"/>
        <v>New South Wales</v>
      </c>
      <c r="G1230" t="s">
        <v>10</v>
      </c>
      <c r="H1230">
        <v>2131</v>
      </c>
      <c r="I1230" t="s">
        <v>11</v>
      </c>
      <c r="J1230" t="s">
        <v>27</v>
      </c>
      <c r="K1230" t="s">
        <v>155</v>
      </c>
      <c r="L1230" t="s">
        <v>20</v>
      </c>
      <c r="M1230" s="5">
        <v>47.849999999999994</v>
      </c>
      <c r="N1230">
        <v>1</v>
      </c>
    </row>
    <row r="1231" spans="1:14" x14ac:dyDescent="0.15">
      <c r="A1231" s="2">
        <v>45630</v>
      </c>
      <c r="B1231" s="3">
        <f t="shared" si="57"/>
        <v>2025</v>
      </c>
      <c r="C1231" t="str">
        <f t="shared" si="58"/>
        <v>2024-2025</v>
      </c>
      <c r="D1231" t="s">
        <v>148</v>
      </c>
      <c r="E1231" t="s">
        <v>67</v>
      </c>
      <c r="F1231" t="str">
        <f t="shared" si="59"/>
        <v>New South Wales</v>
      </c>
      <c r="G1231" t="s">
        <v>10</v>
      </c>
      <c r="H1231">
        <v>2478</v>
      </c>
      <c r="I1231" t="s">
        <v>11</v>
      </c>
      <c r="J1231" t="s">
        <v>68</v>
      </c>
      <c r="K1231" t="s">
        <v>152</v>
      </c>
      <c r="L1231" t="s">
        <v>13</v>
      </c>
      <c r="M1231" s="5">
        <v>47.86</v>
      </c>
      <c r="N1231">
        <v>1</v>
      </c>
    </row>
    <row r="1232" spans="1:14" x14ac:dyDescent="0.15">
      <c r="A1232" s="2">
        <v>45489</v>
      </c>
      <c r="B1232" s="3">
        <f t="shared" si="57"/>
        <v>2025</v>
      </c>
      <c r="C1232" t="str">
        <f t="shared" si="58"/>
        <v>2024-2025</v>
      </c>
      <c r="D1232" t="s">
        <v>147</v>
      </c>
      <c r="E1232" t="s">
        <v>78</v>
      </c>
      <c r="F1232" t="str">
        <f t="shared" si="59"/>
        <v>New South Wales</v>
      </c>
      <c r="G1232" t="s">
        <v>10</v>
      </c>
      <c r="H1232">
        <v>2350</v>
      </c>
      <c r="I1232" t="s">
        <v>11</v>
      </c>
      <c r="J1232" t="s">
        <v>68</v>
      </c>
      <c r="K1232" t="s">
        <v>149</v>
      </c>
      <c r="L1232" t="s">
        <v>15</v>
      </c>
      <c r="M1232" s="5">
        <v>47.88</v>
      </c>
      <c r="N1232">
        <v>1</v>
      </c>
    </row>
    <row r="1233" spans="1:14" x14ac:dyDescent="0.15">
      <c r="A1233" s="2">
        <v>45528</v>
      </c>
      <c r="B1233" s="3">
        <f t="shared" si="57"/>
        <v>2025</v>
      </c>
      <c r="C1233" t="str">
        <f t="shared" si="58"/>
        <v>2024-2025</v>
      </c>
      <c r="D1233" t="s">
        <v>147</v>
      </c>
      <c r="E1233" t="s">
        <v>113</v>
      </c>
      <c r="F1233" t="str">
        <f t="shared" si="59"/>
        <v>Queensland</v>
      </c>
      <c r="G1233" t="s">
        <v>35</v>
      </c>
      <c r="H1233">
        <v>4215</v>
      </c>
      <c r="I1233" t="s">
        <v>11</v>
      </c>
      <c r="J1233" t="s">
        <v>104</v>
      </c>
      <c r="K1233" t="s">
        <v>156</v>
      </c>
      <c r="L1233" t="s">
        <v>17</v>
      </c>
      <c r="M1233" s="5">
        <v>47.88</v>
      </c>
      <c r="N1233">
        <v>1</v>
      </c>
    </row>
    <row r="1234" spans="1:14" x14ac:dyDescent="0.15">
      <c r="A1234" s="2">
        <v>45127</v>
      </c>
      <c r="B1234" s="3">
        <f t="shared" si="57"/>
        <v>2024</v>
      </c>
      <c r="C1234" t="str">
        <f t="shared" si="58"/>
        <v>2023-2024</v>
      </c>
      <c r="D1234" t="s">
        <v>147</v>
      </c>
      <c r="E1234" t="s">
        <v>82</v>
      </c>
      <c r="F1234" t="str">
        <f t="shared" si="59"/>
        <v>Queensland</v>
      </c>
      <c r="G1234" t="s">
        <v>35</v>
      </c>
      <c r="H1234">
        <v>4012</v>
      </c>
      <c r="I1234" t="s">
        <v>11</v>
      </c>
      <c r="J1234" t="s">
        <v>43</v>
      </c>
      <c r="K1234" t="s">
        <v>155</v>
      </c>
      <c r="L1234" t="s">
        <v>20</v>
      </c>
      <c r="M1234" s="5">
        <v>47.88</v>
      </c>
      <c r="N1234">
        <v>1</v>
      </c>
    </row>
    <row r="1235" spans="1:14" x14ac:dyDescent="0.15">
      <c r="A1235" s="2">
        <v>45202</v>
      </c>
      <c r="B1235" s="3">
        <f t="shared" si="57"/>
        <v>2024</v>
      </c>
      <c r="C1235" t="str">
        <f t="shared" si="58"/>
        <v>2023-2024</v>
      </c>
      <c r="D1235" t="s">
        <v>147</v>
      </c>
      <c r="E1235" t="s">
        <v>72</v>
      </c>
      <c r="F1235" t="str">
        <f t="shared" si="59"/>
        <v>Western Australia</v>
      </c>
      <c r="G1235" t="s">
        <v>48</v>
      </c>
      <c r="H1235">
        <v>6010</v>
      </c>
      <c r="I1235" t="s">
        <v>11</v>
      </c>
      <c r="J1235" t="s">
        <v>49</v>
      </c>
      <c r="K1235" t="s">
        <v>19</v>
      </c>
      <c r="L1235" t="s">
        <v>23</v>
      </c>
      <c r="M1235" s="5">
        <v>47.92</v>
      </c>
      <c r="N1235">
        <v>1</v>
      </c>
    </row>
    <row r="1236" spans="1:14" x14ac:dyDescent="0.15">
      <c r="A1236" s="2">
        <v>45402</v>
      </c>
      <c r="B1236" s="3">
        <f t="shared" si="57"/>
        <v>2024</v>
      </c>
      <c r="C1236" t="str">
        <f t="shared" si="58"/>
        <v>2023-2024</v>
      </c>
      <c r="D1236" t="s">
        <v>147</v>
      </c>
      <c r="E1236" t="s">
        <v>142</v>
      </c>
      <c r="F1236" t="str">
        <f t="shared" si="59"/>
        <v>Australian Capital Territory</v>
      </c>
      <c r="G1236" t="s">
        <v>80</v>
      </c>
      <c r="H1236">
        <v>2609</v>
      </c>
      <c r="I1236" t="s">
        <v>11</v>
      </c>
      <c r="J1236" t="s">
        <v>58</v>
      </c>
      <c r="K1236" t="s">
        <v>150</v>
      </c>
      <c r="L1236" t="s">
        <v>18</v>
      </c>
      <c r="M1236" s="5">
        <v>47.92</v>
      </c>
      <c r="N1236">
        <v>1</v>
      </c>
    </row>
    <row r="1237" spans="1:14" x14ac:dyDescent="0.15">
      <c r="A1237" s="2">
        <v>44980</v>
      </c>
      <c r="B1237" s="3">
        <f t="shared" si="57"/>
        <v>2023</v>
      </c>
      <c r="C1237" t="str">
        <f t="shared" si="58"/>
        <v>2022-2023</v>
      </c>
      <c r="D1237" t="s">
        <v>148</v>
      </c>
      <c r="E1237" t="s">
        <v>101</v>
      </c>
      <c r="F1237" t="str">
        <f t="shared" si="59"/>
        <v>Victoria</v>
      </c>
      <c r="G1237" t="s">
        <v>45</v>
      </c>
      <c r="H1237">
        <v>3131</v>
      </c>
      <c r="I1237" t="s">
        <v>11</v>
      </c>
      <c r="J1237" t="s">
        <v>63</v>
      </c>
      <c r="K1237" t="s">
        <v>151</v>
      </c>
      <c r="L1237" t="s">
        <v>21</v>
      </c>
      <c r="M1237" s="5">
        <v>47.92</v>
      </c>
      <c r="N1237">
        <v>1</v>
      </c>
    </row>
    <row r="1238" spans="1:14" x14ac:dyDescent="0.15">
      <c r="A1238" s="2">
        <v>45043</v>
      </c>
      <c r="B1238" s="3">
        <f t="shared" si="57"/>
        <v>2023</v>
      </c>
      <c r="C1238" t="str">
        <f t="shared" si="58"/>
        <v>2022-2023</v>
      </c>
      <c r="D1238" t="s">
        <v>147</v>
      </c>
      <c r="E1238" t="s">
        <v>82</v>
      </c>
      <c r="F1238" t="str">
        <f t="shared" si="59"/>
        <v>Queensland</v>
      </c>
      <c r="G1238" t="s">
        <v>35</v>
      </c>
      <c r="H1238">
        <v>4012</v>
      </c>
      <c r="I1238" t="s">
        <v>11</v>
      </c>
      <c r="J1238" t="s">
        <v>43</v>
      </c>
      <c r="K1238" t="s">
        <v>156</v>
      </c>
      <c r="L1238" t="s">
        <v>17</v>
      </c>
      <c r="M1238" s="5">
        <v>47.92</v>
      </c>
      <c r="N1238">
        <v>1</v>
      </c>
    </row>
    <row r="1239" spans="1:14" x14ac:dyDescent="0.15">
      <c r="A1239" s="2">
        <v>45406</v>
      </c>
      <c r="B1239" s="3">
        <f t="shared" si="57"/>
        <v>2024</v>
      </c>
      <c r="C1239" t="str">
        <f t="shared" si="58"/>
        <v>2023-2024</v>
      </c>
      <c r="D1239" t="s">
        <v>147</v>
      </c>
      <c r="E1239" t="s">
        <v>108</v>
      </c>
      <c r="F1239" t="str">
        <f t="shared" si="59"/>
        <v>Victoria</v>
      </c>
      <c r="G1239" t="s">
        <v>45</v>
      </c>
      <c r="H1239">
        <v>3018</v>
      </c>
      <c r="I1239" t="s">
        <v>11</v>
      </c>
      <c r="J1239" t="s">
        <v>46</v>
      </c>
      <c r="K1239" t="s">
        <v>149</v>
      </c>
      <c r="L1239" t="s">
        <v>15</v>
      </c>
      <c r="M1239" s="5">
        <v>47.94</v>
      </c>
      <c r="N1239">
        <v>1</v>
      </c>
    </row>
    <row r="1240" spans="1:14" x14ac:dyDescent="0.15">
      <c r="A1240" s="2">
        <v>44940</v>
      </c>
      <c r="B1240" s="3">
        <f t="shared" si="57"/>
        <v>2023</v>
      </c>
      <c r="C1240" t="str">
        <f t="shared" si="58"/>
        <v>2022-2023</v>
      </c>
      <c r="D1240" t="s">
        <v>147</v>
      </c>
      <c r="E1240" t="s">
        <v>79</v>
      </c>
      <c r="F1240" t="str">
        <f t="shared" si="59"/>
        <v>Australian Capital Territory</v>
      </c>
      <c r="G1240" t="s">
        <v>80</v>
      </c>
      <c r="H1240">
        <v>2617</v>
      </c>
      <c r="I1240" t="s">
        <v>11</v>
      </c>
      <c r="J1240" t="s">
        <v>58</v>
      </c>
      <c r="K1240" t="s">
        <v>154</v>
      </c>
      <c r="L1240" t="s">
        <v>14</v>
      </c>
      <c r="M1240" s="5">
        <v>47.94</v>
      </c>
      <c r="N1240">
        <v>1</v>
      </c>
    </row>
    <row r="1241" spans="1:14" x14ac:dyDescent="0.15">
      <c r="A1241" s="2">
        <v>45458</v>
      </c>
      <c r="B1241" s="3">
        <f t="shared" si="57"/>
        <v>2024</v>
      </c>
      <c r="C1241" t="str">
        <f t="shared" si="58"/>
        <v>2023-2024</v>
      </c>
      <c r="D1241" t="s">
        <v>148</v>
      </c>
      <c r="E1241" t="s">
        <v>93</v>
      </c>
      <c r="F1241" t="str">
        <f t="shared" si="59"/>
        <v>Western Australia</v>
      </c>
      <c r="G1241" t="s">
        <v>48</v>
      </c>
      <c r="H1241">
        <v>6112</v>
      </c>
      <c r="I1241" t="s">
        <v>11</v>
      </c>
      <c r="J1241" t="s">
        <v>94</v>
      </c>
      <c r="K1241" t="s">
        <v>19</v>
      </c>
      <c r="L1241" t="s">
        <v>23</v>
      </c>
      <c r="M1241" s="5">
        <v>47.94</v>
      </c>
      <c r="N1241">
        <v>1</v>
      </c>
    </row>
    <row r="1242" spans="1:14" x14ac:dyDescent="0.15">
      <c r="A1242" s="2">
        <v>45617</v>
      </c>
      <c r="B1242" s="3">
        <f t="shared" si="57"/>
        <v>2025</v>
      </c>
      <c r="C1242" t="str">
        <f t="shared" si="58"/>
        <v>2024-2025</v>
      </c>
      <c r="D1242" t="s">
        <v>148</v>
      </c>
      <c r="E1242" t="s">
        <v>97</v>
      </c>
      <c r="F1242" t="str">
        <f t="shared" si="59"/>
        <v>Tasmania</v>
      </c>
      <c r="G1242" t="s">
        <v>70</v>
      </c>
      <c r="H1242">
        <v>7250</v>
      </c>
      <c r="I1242" t="s">
        <v>11</v>
      </c>
      <c r="J1242" t="s">
        <v>71</v>
      </c>
      <c r="K1242" t="s">
        <v>152</v>
      </c>
      <c r="L1242" t="s">
        <v>13</v>
      </c>
      <c r="M1242" s="5">
        <v>47.94</v>
      </c>
      <c r="N1242">
        <v>1</v>
      </c>
    </row>
    <row r="1243" spans="1:14" x14ac:dyDescent="0.15">
      <c r="A1243" s="2">
        <v>45567</v>
      </c>
      <c r="B1243" s="3">
        <f t="shared" si="57"/>
        <v>2025</v>
      </c>
      <c r="C1243" t="str">
        <f t="shared" si="58"/>
        <v>2024-2025</v>
      </c>
      <c r="D1243" t="s">
        <v>147</v>
      </c>
      <c r="E1243" t="s">
        <v>139</v>
      </c>
      <c r="F1243" t="str">
        <f t="shared" si="59"/>
        <v>New South Wales</v>
      </c>
      <c r="G1243" t="s">
        <v>10</v>
      </c>
      <c r="H1243">
        <v>2020</v>
      </c>
      <c r="I1243" t="s">
        <v>11</v>
      </c>
      <c r="J1243" t="s">
        <v>12</v>
      </c>
      <c r="K1243" t="s">
        <v>149</v>
      </c>
      <c r="L1243" t="s">
        <v>15</v>
      </c>
      <c r="M1243" s="5">
        <v>47.94</v>
      </c>
      <c r="N1243">
        <v>1</v>
      </c>
    </row>
    <row r="1244" spans="1:14" x14ac:dyDescent="0.15">
      <c r="A1244" s="2">
        <v>45266</v>
      </c>
      <c r="B1244" s="3">
        <f t="shared" si="57"/>
        <v>2024</v>
      </c>
      <c r="C1244" t="str">
        <f t="shared" si="58"/>
        <v>2023-2024</v>
      </c>
      <c r="D1244" t="s">
        <v>148</v>
      </c>
      <c r="E1244" t="s">
        <v>42</v>
      </c>
      <c r="F1244" t="str">
        <f t="shared" si="59"/>
        <v>Queensland</v>
      </c>
      <c r="G1244" t="s">
        <v>35</v>
      </c>
      <c r="H1244">
        <v>4053</v>
      </c>
      <c r="I1244" t="s">
        <v>11</v>
      </c>
      <c r="J1244" t="s">
        <v>43</v>
      </c>
      <c r="K1244" t="s">
        <v>154</v>
      </c>
      <c r="L1244" t="s">
        <v>14</v>
      </c>
      <c r="M1244" s="5">
        <v>47.94</v>
      </c>
      <c r="N1244">
        <v>1</v>
      </c>
    </row>
    <row r="1245" spans="1:14" x14ac:dyDescent="0.15">
      <c r="A1245" s="2">
        <v>45144</v>
      </c>
      <c r="B1245" s="3">
        <f t="shared" si="57"/>
        <v>2024</v>
      </c>
      <c r="C1245" t="str">
        <f t="shared" si="58"/>
        <v>2023-2024</v>
      </c>
      <c r="D1245" t="s">
        <v>148</v>
      </c>
      <c r="E1245" t="s">
        <v>117</v>
      </c>
      <c r="F1245" t="str">
        <f t="shared" si="59"/>
        <v>Queensland</v>
      </c>
      <c r="G1245" t="s">
        <v>35</v>
      </c>
      <c r="H1245">
        <v>4119</v>
      </c>
      <c r="I1245" t="s">
        <v>11</v>
      </c>
      <c r="J1245" t="s">
        <v>43</v>
      </c>
      <c r="K1245" t="s">
        <v>153</v>
      </c>
      <c r="L1245" t="s">
        <v>16</v>
      </c>
      <c r="M1245" s="5">
        <v>47.94</v>
      </c>
      <c r="N1245">
        <v>1</v>
      </c>
    </row>
    <row r="1246" spans="1:14" x14ac:dyDescent="0.15">
      <c r="A1246" s="2">
        <v>45158</v>
      </c>
      <c r="B1246" s="3">
        <f t="shared" si="57"/>
        <v>2024</v>
      </c>
      <c r="C1246" t="str">
        <f t="shared" si="58"/>
        <v>2023-2024</v>
      </c>
      <c r="D1246" t="s">
        <v>147</v>
      </c>
      <c r="E1246" t="s">
        <v>86</v>
      </c>
      <c r="F1246" t="str">
        <f t="shared" si="59"/>
        <v>New South Wales</v>
      </c>
      <c r="G1246" t="s">
        <v>10</v>
      </c>
      <c r="H1246">
        <v>2064</v>
      </c>
      <c r="I1246" t="s">
        <v>11</v>
      </c>
      <c r="J1246" t="s">
        <v>12</v>
      </c>
      <c r="K1246" t="s">
        <v>19</v>
      </c>
      <c r="L1246" t="s">
        <v>23</v>
      </c>
      <c r="M1246" s="5">
        <v>47.95</v>
      </c>
      <c r="N1246">
        <v>1</v>
      </c>
    </row>
    <row r="1247" spans="1:14" x14ac:dyDescent="0.15">
      <c r="A1247" s="2">
        <v>45448</v>
      </c>
      <c r="B1247" s="3">
        <f t="shared" si="57"/>
        <v>2024</v>
      </c>
      <c r="C1247" t="str">
        <f t="shared" si="58"/>
        <v>2023-2024</v>
      </c>
      <c r="D1247" t="s">
        <v>147</v>
      </c>
      <c r="E1247" t="s">
        <v>110</v>
      </c>
      <c r="F1247" t="str">
        <f t="shared" si="59"/>
        <v>Queensland</v>
      </c>
      <c r="G1247" t="s">
        <v>35</v>
      </c>
      <c r="H1247">
        <v>4680</v>
      </c>
      <c r="I1247" t="s">
        <v>11</v>
      </c>
      <c r="J1247" t="s">
        <v>51</v>
      </c>
      <c r="K1247" t="s">
        <v>154</v>
      </c>
      <c r="L1247" t="s">
        <v>14</v>
      </c>
      <c r="M1247" s="5">
        <v>47.97</v>
      </c>
      <c r="N1247">
        <v>1</v>
      </c>
    </row>
    <row r="1248" spans="1:14" x14ac:dyDescent="0.15">
      <c r="A1248" s="2">
        <v>45347</v>
      </c>
      <c r="B1248" s="3">
        <f t="shared" si="57"/>
        <v>2024</v>
      </c>
      <c r="C1248" t="str">
        <f t="shared" si="58"/>
        <v>2023-2024</v>
      </c>
      <c r="D1248" t="s">
        <v>148</v>
      </c>
      <c r="E1248" t="s">
        <v>144</v>
      </c>
      <c r="F1248" t="str">
        <f t="shared" si="59"/>
        <v>Queensland</v>
      </c>
      <c r="G1248" t="s">
        <v>35</v>
      </c>
      <c r="H1248">
        <v>4566</v>
      </c>
      <c r="I1248" t="s">
        <v>11</v>
      </c>
      <c r="J1248" t="s">
        <v>120</v>
      </c>
      <c r="K1248" t="s">
        <v>152</v>
      </c>
      <c r="L1248" t="s">
        <v>13</v>
      </c>
      <c r="M1248" s="5">
        <v>47.97</v>
      </c>
      <c r="N1248">
        <v>1</v>
      </c>
    </row>
    <row r="1249" spans="1:14" x14ac:dyDescent="0.15">
      <c r="A1249" s="2">
        <v>45130</v>
      </c>
      <c r="B1249" s="3">
        <f t="shared" si="57"/>
        <v>2024</v>
      </c>
      <c r="C1249" t="str">
        <f t="shared" si="58"/>
        <v>2023-2024</v>
      </c>
      <c r="D1249" t="s">
        <v>147</v>
      </c>
      <c r="E1249" t="s">
        <v>125</v>
      </c>
      <c r="F1249" t="str">
        <f t="shared" si="59"/>
        <v>Victoria</v>
      </c>
      <c r="G1249" t="s">
        <v>45</v>
      </c>
      <c r="H1249">
        <v>3400</v>
      </c>
      <c r="I1249" t="s">
        <v>11</v>
      </c>
      <c r="J1249" t="s">
        <v>60</v>
      </c>
      <c r="K1249" t="s">
        <v>154</v>
      </c>
      <c r="L1249" t="s">
        <v>14</v>
      </c>
      <c r="M1249" s="5">
        <v>47.980000000000004</v>
      </c>
      <c r="N1249">
        <v>1</v>
      </c>
    </row>
    <row r="1250" spans="1:14" x14ac:dyDescent="0.15">
      <c r="A1250" s="2">
        <v>45366</v>
      </c>
      <c r="B1250" s="3">
        <f t="shared" si="57"/>
        <v>2024</v>
      </c>
      <c r="C1250" t="str">
        <f t="shared" si="58"/>
        <v>2023-2024</v>
      </c>
      <c r="D1250" t="s">
        <v>147</v>
      </c>
      <c r="E1250" t="s">
        <v>93</v>
      </c>
      <c r="F1250" t="str">
        <f t="shared" si="59"/>
        <v>Western Australia</v>
      </c>
      <c r="G1250" t="s">
        <v>48</v>
      </c>
      <c r="H1250">
        <v>6112</v>
      </c>
      <c r="I1250" t="s">
        <v>11</v>
      </c>
      <c r="J1250" t="s">
        <v>94</v>
      </c>
      <c r="K1250" t="s">
        <v>154</v>
      </c>
      <c r="L1250" t="s">
        <v>14</v>
      </c>
      <c r="M1250" s="5">
        <v>48</v>
      </c>
      <c r="N1250">
        <v>1</v>
      </c>
    </row>
    <row r="1251" spans="1:14" x14ac:dyDescent="0.15">
      <c r="A1251" s="2">
        <v>45437</v>
      </c>
      <c r="B1251" s="3">
        <f t="shared" si="57"/>
        <v>2024</v>
      </c>
      <c r="C1251" t="str">
        <f t="shared" si="58"/>
        <v>2023-2024</v>
      </c>
      <c r="D1251" t="s">
        <v>148</v>
      </c>
      <c r="E1251" t="s">
        <v>98</v>
      </c>
      <c r="F1251" t="str">
        <f t="shared" si="59"/>
        <v>Victoria</v>
      </c>
      <c r="G1251" t="s">
        <v>45</v>
      </c>
      <c r="H1251">
        <v>3429</v>
      </c>
      <c r="I1251" t="s">
        <v>11</v>
      </c>
      <c r="J1251" t="s">
        <v>60</v>
      </c>
      <c r="K1251" t="s">
        <v>154</v>
      </c>
      <c r="L1251" t="s">
        <v>14</v>
      </c>
      <c r="M1251" s="5">
        <v>48</v>
      </c>
      <c r="N1251">
        <v>1</v>
      </c>
    </row>
    <row r="1252" spans="1:14" x14ac:dyDescent="0.15">
      <c r="A1252" s="2">
        <v>45140</v>
      </c>
      <c r="B1252" s="3">
        <f t="shared" si="57"/>
        <v>2024</v>
      </c>
      <c r="C1252" t="str">
        <f t="shared" si="58"/>
        <v>2023-2024</v>
      </c>
      <c r="D1252" t="s">
        <v>147</v>
      </c>
      <c r="E1252" t="s">
        <v>111</v>
      </c>
      <c r="F1252" t="str">
        <f t="shared" si="59"/>
        <v>New South Wales</v>
      </c>
      <c r="G1252" t="s">
        <v>10</v>
      </c>
      <c r="H1252">
        <v>2120</v>
      </c>
      <c r="I1252" t="s">
        <v>11</v>
      </c>
      <c r="J1252" t="s">
        <v>27</v>
      </c>
      <c r="K1252" t="s">
        <v>152</v>
      </c>
      <c r="L1252" t="s">
        <v>13</v>
      </c>
      <c r="M1252" s="5">
        <v>48.04</v>
      </c>
      <c r="N1252">
        <v>1</v>
      </c>
    </row>
    <row r="1253" spans="1:14" x14ac:dyDescent="0.15">
      <c r="A1253" s="2">
        <v>45370</v>
      </c>
      <c r="B1253" s="3">
        <f t="shared" si="57"/>
        <v>2024</v>
      </c>
      <c r="C1253" t="str">
        <f t="shared" si="58"/>
        <v>2023-2024</v>
      </c>
      <c r="D1253" t="s">
        <v>148</v>
      </c>
      <c r="E1253" t="s">
        <v>109</v>
      </c>
      <c r="F1253" t="str">
        <f t="shared" si="59"/>
        <v>New South Wales</v>
      </c>
      <c r="G1253" t="s">
        <v>10</v>
      </c>
      <c r="H1253">
        <v>2480</v>
      </c>
      <c r="I1253" t="s">
        <v>11</v>
      </c>
      <c r="J1253" t="s">
        <v>68</v>
      </c>
      <c r="K1253" t="s">
        <v>157</v>
      </c>
      <c r="L1253" t="s">
        <v>22</v>
      </c>
      <c r="M1253" s="5">
        <v>48.09</v>
      </c>
      <c r="N1253">
        <v>1</v>
      </c>
    </row>
    <row r="1254" spans="1:14" x14ac:dyDescent="0.15">
      <c r="A1254" s="2">
        <v>45614</v>
      </c>
      <c r="B1254" s="3">
        <f t="shared" si="57"/>
        <v>2025</v>
      </c>
      <c r="C1254" t="str">
        <f t="shared" si="58"/>
        <v>2024-2025</v>
      </c>
      <c r="D1254" t="s">
        <v>147</v>
      </c>
      <c r="E1254" t="s">
        <v>78</v>
      </c>
      <c r="F1254" t="str">
        <f t="shared" si="59"/>
        <v>New South Wales</v>
      </c>
      <c r="G1254" t="s">
        <v>10</v>
      </c>
      <c r="H1254">
        <v>2350</v>
      </c>
      <c r="I1254" t="s">
        <v>11</v>
      </c>
      <c r="J1254" t="s">
        <v>68</v>
      </c>
      <c r="K1254" t="s">
        <v>152</v>
      </c>
      <c r="L1254" t="s">
        <v>13</v>
      </c>
      <c r="M1254" s="5">
        <v>48.209999999999994</v>
      </c>
      <c r="N1254">
        <v>1</v>
      </c>
    </row>
    <row r="1255" spans="1:14" x14ac:dyDescent="0.15">
      <c r="A1255" s="2">
        <v>45600</v>
      </c>
      <c r="B1255" s="3">
        <f t="shared" si="57"/>
        <v>2025</v>
      </c>
      <c r="C1255" t="str">
        <f t="shared" si="58"/>
        <v>2024-2025</v>
      </c>
      <c r="D1255" t="s">
        <v>147</v>
      </c>
      <c r="E1255" t="s">
        <v>40</v>
      </c>
      <c r="F1255" t="str">
        <f t="shared" si="59"/>
        <v>New South Wales</v>
      </c>
      <c r="G1255" t="s">
        <v>10</v>
      </c>
      <c r="H1255">
        <v>2116</v>
      </c>
      <c r="I1255" t="s">
        <v>11</v>
      </c>
      <c r="J1255" t="s">
        <v>27</v>
      </c>
      <c r="K1255" t="s">
        <v>154</v>
      </c>
      <c r="L1255" t="s">
        <v>14</v>
      </c>
      <c r="M1255" s="5">
        <v>48.83</v>
      </c>
      <c r="N1255">
        <v>1</v>
      </c>
    </row>
    <row r="1256" spans="1:14" x14ac:dyDescent="0.15">
      <c r="A1256" s="2">
        <v>45416</v>
      </c>
      <c r="B1256" s="3">
        <f t="shared" si="57"/>
        <v>2024</v>
      </c>
      <c r="C1256" t="str">
        <f t="shared" si="58"/>
        <v>2023-2024</v>
      </c>
      <c r="D1256" t="s">
        <v>148</v>
      </c>
      <c r="E1256" t="s">
        <v>47</v>
      </c>
      <c r="F1256" t="str">
        <f t="shared" si="59"/>
        <v>Western Australia</v>
      </c>
      <c r="G1256" t="s">
        <v>48</v>
      </c>
      <c r="H1256">
        <v>6030</v>
      </c>
      <c r="I1256" t="s">
        <v>11</v>
      </c>
      <c r="J1256" t="s">
        <v>49</v>
      </c>
      <c r="K1256" t="s">
        <v>155</v>
      </c>
      <c r="L1256" t="s">
        <v>20</v>
      </c>
      <c r="M1256" s="5">
        <v>48.85</v>
      </c>
      <c r="N1256">
        <v>1</v>
      </c>
    </row>
    <row r="1257" spans="1:14" x14ac:dyDescent="0.15">
      <c r="A1257" s="2">
        <v>45543</v>
      </c>
      <c r="B1257" s="3">
        <f t="shared" si="57"/>
        <v>2025</v>
      </c>
      <c r="C1257" t="str">
        <f t="shared" si="58"/>
        <v>2024-2025</v>
      </c>
      <c r="D1257" t="s">
        <v>147</v>
      </c>
      <c r="E1257" t="s">
        <v>40</v>
      </c>
      <c r="F1257" t="str">
        <f t="shared" si="59"/>
        <v>New South Wales</v>
      </c>
      <c r="G1257" t="s">
        <v>10</v>
      </c>
      <c r="H1257">
        <v>2116</v>
      </c>
      <c r="I1257" t="s">
        <v>11</v>
      </c>
      <c r="J1257" t="s">
        <v>27</v>
      </c>
      <c r="K1257" t="s">
        <v>19</v>
      </c>
      <c r="L1257" t="s">
        <v>23</v>
      </c>
      <c r="M1257" s="5">
        <v>48.910000000000004</v>
      </c>
      <c r="N1257">
        <v>1</v>
      </c>
    </row>
    <row r="1258" spans="1:14" x14ac:dyDescent="0.15">
      <c r="A1258" s="2">
        <v>45561</v>
      </c>
      <c r="B1258" s="3">
        <f t="shared" si="57"/>
        <v>2025</v>
      </c>
      <c r="C1258" t="str">
        <f t="shared" si="58"/>
        <v>2024-2025</v>
      </c>
      <c r="D1258" t="s">
        <v>148</v>
      </c>
      <c r="E1258" t="s">
        <v>122</v>
      </c>
      <c r="F1258" t="str">
        <f t="shared" si="59"/>
        <v>New South Wales</v>
      </c>
      <c r="G1258" t="s">
        <v>10</v>
      </c>
      <c r="H1258">
        <v>2650</v>
      </c>
      <c r="I1258" t="s">
        <v>11</v>
      </c>
      <c r="J1258" t="s">
        <v>25</v>
      </c>
      <c r="K1258" t="s">
        <v>155</v>
      </c>
      <c r="L1258" t="s">
        <v>20</v>
      </c>
      <c r="M1258" s="5">
        <v>48.92</v>
      </c>
      <c r="N1258">
        <v>1</v>
      </c>
    </row>
    <row r="1259" spans="1:14" x14ac:dyDescent="0.15">
      <c r="A1259" s="2">
        <v>45048</v>
      </c>
      <c r="B1259" s="3">
        <f t="shared" si="57"/>
        <v>2023</v>
      </c>
      <c r="C1259" t="str">
        <f t="shared" si="58"/>
        <v>2022-2023</v>
      </c>
      <c r="D1259" t="s">
        <v>147</v>
      </c>
      <c r="E1259" t="s">
        <v>56</v>
      </c>
      <c r="F1259" t="str">
        <f t="shared" si="59"/>
        <v>Northern Territory</v>
      </c>
      <c r="G1259" t="s">
        <v>29</v>
      </c>
      <c r="H1259">
        <v>870</v>
      </c>
      <c r="I1259" t="s">
        <v>11</v>
      </c>
      <c r="J1259" t="s">
        <v>30</v>
      </c>
      <c r="K1259" t="s">
        <v>19</v>
      </c>
      <c r="L1259" t="s">
        <v>23</v>
      </c>
      <c r="M1259" s="5">
        <v>48.93</v>
      </c>
      <c r="N1259">
        <v>1</v>
      </c>
    </row>
    <row r="1260" spans="1:14" x14ac:dyDescent="0.15">
      <c r="A1260" s="2">
        <v>44934</v>
      </c>
      <c r="B1260" s="3">
        <f t="shared" si="57"/>
        <v>2023</v>
      </c>
      <c r="C1260" t="str">
        <f t="shared" si="58"/>
        <v>2022-2023</v>
      </c>
      <c r="D1260" t="s">
        <v>147</v>
      </c>
      <c r="E1260" t="s">
        <v>44</v>
      </c>
      <c r="F1260" t="str">
        <f t="shared" si="59"/>
        <v>Victoria</v>
      </c>
      <c r="G1260" t="s">
        <v>45</v>
      </c>
      <c r="H1260">
        <v>3066</v>
      </c>
      <c r="I1260" t="s">
        <v>11</v>
      </c>
      <c r="J1260" t="s">
        <v>46</v>
      </c>
      <c r="K1260" t="s">
        <v>149</v>
      </c>
      <c r="L1260" t="s">
        <v>15</v>
      </c>
      <c r="M1260" s="5">
        <v>48.93</v>
      </c>
      <c r="N1260">
        <v>1</v>
      </c>
    </row>
    <row r="1261" spans="1:14" x14ac:dyDescent="0.15">
      <c r="A1261" s="2">
        <v>45182</v>
      </c>
      <c r="B1261" s="3">
        <f t="shared" si="57"/>
        <v>2024</v>
      </c>
      <c r="C1261" t="str">
        <f t="shared" si="58"/>
        <v>2023-2024</v>
      </c>
      <c r="D1261" t="s">
        <v>148</v>
      </c>
      <c r="E1261" t="s">
        <v>102</v>
      </c>
      <c r="F1261" t="str">
        <f t="shared" si="59"/>
        <v>Queensland</v>
      </c>
      <c r="G1261" t="s">
        <v>35</v>
      </c>
      <c r="H1261">
        <v>4870</v>
      </c>
      <c r="I1261" t="s">
        <v>11</v>
      </c>
      <c r="J1261" t="s">
        <v>36</v>
      </c>
      <c r="K1261" t="s">
        <v>154</v>
      </c>
      <c r="L1261" t="s">
        <v>14</v>
      </c>
      <c r="M1261" s="5">
        <v>48.94</v>
      </c>
      <c r="N1261">
        <v>1</v>
      </c>
    </row>
    <row r="1262" spans="1:14" x14ac:dyDescent="0.15">
      <c r="A1262" s="2">
        <v>45518</v>
      </c>
      <c r="B1262" s="3">
        <f t="shared" si="57"/>
        <v>2025</v>
      </c>
      <c r="C1262" t="str">
        <f t="shared" si="58"/>
        <v>2024-2025</v>
      </c>
      <c r="D1262" t="s">
        <v>148</v>
      </c>
      <c r="E1262" t="s">
        <v>84</v>
      </c>
      <c r="F1262" t="str">
        <f t="shared" si="59"/>
        <v>Queensland</v>
      </c>
      <c r="G1262" t="s">
        <v>35</v>
      </c>
      <c r="H1262">
        <v>4740</v>
      </c>
      <c r="I1262" t="s">
        <v>11</v>
      </c>
      <c r="J1262" t="s">
        <v>51</v>
      </c>
      <c r="K1262" t="s">
        <v>154</v>
      </c>
      <c r="L1262" t="s">
        <v>14</v>
      </c>
      <c r="M1262" s="5">
        <v>48.97</v>
      </c>
      <c r="N1262">
        <v>1</v>
      </c>
    </row>
    <row r="1263" spans="1:14" x14ac:dyDescent="0.15">
      <c r="A1263" s="2">
        <v>45489</v>
      </c>
      <c r="B1263" s="3">
        <f t="shared" si="57"/>
        <v>2025</v>
      </c>
      <c r="C1263" t="str">
        <f t="shared" si="58"/>
        <v>2024-2025</v>
      </c>
      <c r="D1263" t="s">
        <v>148</v>
      </c>
      <c r="E1263" t="s">
        <v>75</v>
      </c>
      <c r="F1263" t="str">
        <f t="shared" si="59"/>
        <v>Victoria</v>
      </c>
      <c r="G1263" t="s">
        <v>45</v>
      </c>
      <c r="H1263">
        <v>3630</v>
      </c>
      <c r="I1263" t="s">
        <v>11</v>
      </c>
      <c r="J1263" t="s">
        <v>55</v>
      </c>
      <c r="K1263" t="s">
        <v>154</v>
      </c>
      <c r="L1263" t="s">
        <v>14</v>
      </c>
      <c r="M1263" s="5">
        <v>49</v>
      </c>
      <c r="N1263">
        <v>1</v>
      </c>
    </row>
    <row r="1264" spans="1:14" x14ac:dyDescent="0.15">
      <c r="A1264" s="2">
        <v>45586</v>
      </c>
      <c r="B1264" s="3">
        <f t="shared" si="57"/>
        <v>2025</v>
      </c>
      <c r="C1264" t="str">
        <f t="shared" si="58"/>
        <v>2024-2025</v>
      </c>
      <c r="D1264" t="s">
        <v>148</v>
      </c>
      <c r="E1264" t="s">
        <v>114</v>
      </c>
      <c r="F1264" t="str">
        <f t="shared" si="59"/>
        <v>Victoria</v>
      </c>
      <c r="G1264" t="s">
        <v>45</v>
      </c>
      <c r="H1264">
        <v>3551</v>
      </c>
      <c r="I1264" t="s">
        <v>11</v>
      </c>
      <c r="J1264" t="s">
        <v>60</v>
      </c>
      <c r="K1264" t="s">
        <v>152</v>
      </c>
      <c r="L1264" t="s">
        <v>13</v>
      </c>
      <c r="M1264" s="5">
        <v>49.25</v>
      </c>
      <c r="N1264">
        <v>1</v>
      </c>
    </row>
    <row r="1265" spans="1:14" x14ac:dyDescent="0.15">
      <c r="A1265" s="2">
        <v>45334</v>
      </c>
      <c r="B1265" s="3">
        <f t="shared" si="57"/>
        <v>2024</v>
      </c>
      <c r="C1265" t="str">
        <f t="shared" si="58"/>
        <v>2023-2024</v>
      </c>
      <c r="D1265" t="s">
        <v>147</v>
      </c>
      <c r="E1265" t="s">
        <v>127</v>
      </c>
      <c r="F1265" t="str">
        <f t="shared" si="59"/>
        <v>New South Wales</v>
      </c>
      <c r="G1265" t="s">
        <v>10</v>
      </c>
      <c r="H1265">
        <v>2131</v>
      </c>
      <c r="I1265" t="s">
        <v>11</v>
      </c>
      <c r="J1265" t="s">
        <v>27</v>
      </c>
      <c r="K1265" t="s">
        <v>149</v>
      </c>
      <c r="L1265" t="s">
        <v>15</v>
      </c>
      <c r="M1265" s="5">
        <v>49.9</v>
      </c>
      <c r="N1265">
        <v>1</v>
      </c>
    </row>
    <row r="1266" spans="1:14" x14ac:dyDescent="0.15">
      <c r="A1266" s="2">
        <v>44998</v>
      </c>
      <c r="B1266" s="3">
        <f t="shared" si="57"/>
        <v>2023</v>
      </c>
      <c r="C1266" t="str">
        <f t="shared" si="58"/>
        <v>2022-2023</v>
      </c>
      <c r="D1266" t="s">
        <v>148</v>
      </c>
      <c r="E1266" t="s">
        <v>24</v>
      </c>
      <c r="F1266" t="str">
        <f t="shared" si="59"/>
        <v>New South Wales</v>
      </c>
      <c r="G1266" t="s">
        <v>10</v>
      </c>
      <c r="H1266">
        <v>2795</v>
      </c>
      <c r="I1266" t="s">
        <v>11</v>
      </c>
      <c r="J1266" t="s">
        <v>25</v>
      </c>
      <c r="K1266" t="s">
        <v>149</v>
      </c>
      <c r="L1266" t="s">
        <v>15</v>
      </c>
      <c r="M1266" s="5">
        <v>49.9</v>
      </c>
      <c r="N1266">
        <v>1</v>
      </c>
    </row>
    <row r="1267" spans="1:14" x14ac:dyDescent="0.15">
      <c r="A1267" s="2">
        <v>45215</v>
      </c>
      <c r="B1267" s="3">
        <f t="shared" si="57"/>
        <v>2024</v>
      </c>
      <c r="C1267" t="str">
        <f t="shared" si="58"/>
        <v>2023-2024</v>
      </c>
      <c r="D1267" t="s">
        <v>147</v>
      </c>
      <c r="E1267" t="s">
        <v>72</v>
      </c>
      <c r="F1267" t="str">
        <f t="shared" si="59"/>
        <v>Western Australia</v>
      </c>
      <c r="G1267" t="s">
        <v>48</v>
      </c>
      <c r="H1267">
        <v>6010</v>
      </c>
      <c r="I1267" t="s">
        <v>11</v>
      </c>
      <c r="J1267" t="s">
        <v>49</v>
      </c>
      <c r="K1267" t="s">
        <v>19</v>
      </c>
      <c r="L1267" t="s">
        <v>23</v>
      </c>
      <c r="M1267" s="5">
        <v>49.91</v>
      </c>
      <c r="N1267">
        <v>1</v>
      </c>
    </row>
    <row r="1268" spans="1:14" x14ac:dyDescent="0.15">
      <c r="A1268" s="2">
        <v>45515</v>
      </c>
      <c r="B1268" s="3">
        <f t="shared" si="57"/>
        <v>2025</v>
      </c>
      <c r="C1268" t="str">
        <f t="shared" si="58"/>
        <v>2024-2025</v>
      </c>
      <c r="D1268" t="s">
        <v>148</v>
      </c>
      <c r="E1268" t="s">
        <v>132</v>
      </c>
      <c r="F1268" t="str">
        <f t="shared" si="59"/>
        <v>New South Wales</v>
      </c>
      <c r="G1268" t="s">
        <v>10</v>
      </c>
      <c r="H1268">
        <v>2800</v>
      </c>
      <c r="I1268" t="s">
        <v>11</v>
      </c>
      <c r="J1268" t="s">
        <v>25</v>
      </c>
      <c r="K1268" t="s">
        <v>151</v>
      </c>
      <c r="L1268" t="s">
        <v>21</v>
      </c>
      <c r="M1268" s="5">
        <v>49.93</v>
      </c>
      <c r="N1268">
        <v>1</v>
      </c>
    </row>
    <row r="1269" spans="1:14" x14ac:dyDescent="0.15">
      <c r="A1269" s="2">
        <v>45061</v>
      </c>
      <c r="B1269" s="3">
        <f t="shared" si="57"/>
        <v>2023</v>
      </c>
      <c r="C1269" t="str">
        <f t="shared" si="58"/>
        <v>2022-2023</v>
      </c>
      <c r="D1269" t="s">
        <v>148</v>
      </c>
      <c r="E1269" t="s">
        <v>114</v>
      </c>
      <c r="F1269" t="str">
        <f t="shared" si="59"/>
        <v>Victoria</v>
      </c>
      <c r="G1269" t="s">
        <v>45</v>
      </c>
      <c r="H1269">
        <v>3551</v>
      </c>
      <c r="I1269" t="s">
        <v>11</v>
      </c>
      <c r="J1269" t="s">
        <v>60</v>
      </c>
      <c r="K1269" t="s">
        <v>154</v>
      </c>
      <c r="L1269" t="s">
        <v>14</v>
      </c>
      <c r="M1269" s="5">
        <v>49.94</v>
      </c>
      <c r="N1269">
        <v>1</v>
      </c>
    </row>
    <row r="1270" spans="1:14" x14ac:dyDescent="0.15">
      <c r="A1270" s="2">
        <v>44972</v>
      </c>
      <c r="B1270" s="3">
        <f t="shared" si="57"/>
        <v>2023</v>
      </c>
      <c r="C1270" t="str">
        <f t="shared" si="58"/>
        <v>2022-2023</v>
      </c>
      <c r="D1270" t="s">
        <v>147</v>
      </c>
      <c r="E1270" t="s">
        <v>110</v>
      </c>
      <c r="F1270" t="str">
        <f t="shared" si="59"/>
        <v>Queensland</v>
      </c>
      <c r="G1270" t="s">
        <v>35</v>
      </c>
      <c r="H1270">
        <v>4680</v>
      </c>
      <c r="I1270" t="s">
        <v>11</v>
      </c>
      <c r="J1270" t="s">
        <v>51</v>
      </c>
      <c r="K1270" t="s">
        <v>153</v>
      </c>
      <c r="L1270" t="s">
        <v>16</v>
      </c>
      <c r="M1270" s="5">
        <v>49.94</v>
      </c>
      <c r="N1270">
        <v>1</v>
      </c>
    </row>
    <row r="1271" spans="1:14" x14ac:dyDescent="0.15">
      <c r="A1271" s="2">
        <v>45332</v>
      </c>
      <c r="B1271" s="3">
        <f t="shared" si="57"/>
        <v>2024</v>
      </c>
      <c r="C1271" t="str">
        <f t="shared" si="58"/>
        <v>2023-2024</v>
      </c>
      <c r="D1271" t="s">
        <v>147</v>
      </c>
      <c r="E1271" t="s">
        <v>89</v>
      </c>
      <c r="F1271" t="str">
        <f t="shared" si="59"/>
        <v>Queensland</v>
      </c>
      <c r="G1271" t="s">
        <v>35</v>
      </c>
      <c r="H1271">
        <v>4655</v>
      </c>
      <c r="I1271" t="s">
        <v>11</v>
      </c>
      <c r="J1271" t="s">
        <v>51</v>
      </c>
      <c r="K1271" t="s">
        <v>152</v>
      </c>
      <c r="L1271" t="s">
        <v>13</v>
      </c>
      <c r="M1271" s="5">
        <v>49.94</v>
      </c>
      <c r="N1271">
        <v>1</v>
      </c>
    </row>
    <row r="1272" spans="1:14" x14ac:dyDescent="0.15">
      <c r="A1272" s="2">
        <v>45198</v>
      </c>
      <c r="B1272" s="3">
        <f t="shared" si="57"/>
        <v>2024</v>
      </c>
      <c r="C1272" t="str">
        <f t="shared" si="58"/>
        <v>2023-2024</v>
      </c>
      <c r="D1272" t="s">
        <v>147</v>
      </c>
      <c r="E1272" t="s">
        <v>133</v>
      </c>
      <c r="F1272" t="str">
        <f t="shared" si="59"/>
        <v>Queensland</v>
      </c>
      <c r="G1272" t="s">
        <v>35</v>
      </c>
      <c r="H1272">
        <v>4305</v>
      </c>
      <c r="I1272" t="s">
        <v>11</v>
      </c>
      <c r="J1272" t="s">
        <v>104</v>
      </c>
      <c r="K1272" t="s">
        <v>154</v>
      </c>
      <c r="L1272" t="s">
        <v>14</v>
      </c>
      <c r="M1272" s="5">
        <v>49.94</v>
      </c>
      <c r="N1272">
        <v>1</v>
      </c>
    </row>
    <row r="1273" spans="1:14" x14ac:dyDescent="0.15">
      <c r="A1273" s="2">
        <v>45027</v>
      </c>
      <c r="B1273" s="3">
        <f t="shared" si="57"/>
        <v>2023</v>
      </c>
      <c r="C1273" t="str">
        <f t="shared" si="58"/>
        <v>2022-2023</v>
      </c>
      <c r="D1273" t="s">
        <v>147</v>
      </c>
      <c r="E1273" t="s">
        <v>53</v>
      </c>
      <c r="F1273" t="str">
        <f t="shared" si="59"/>
        <v>South Australia</v>
      </c>
      <c r="G1273" t="s">
        <v>32</v>
      </c>
      <c r="H1273">
        <v>5082</v>
      </c>
      <c r="I1273" t="s">
        <v>11</v>
      </c>
      <c r="J1273" t="s">
        <v>33</v>
      </c>
      <c r="K1273" t="s">
        <v>152</v>
      </c>
      <c r="L1273" t="s">
        <v>13</v>
      </c>
      <c r="M1273" s="5">
        <v>49.94</v>
      </c>
      <c r="N1273">
        <v>1</v>
      </c>
    </row>
    <row r="1274" spans="1:14" x14ac:dyDescent="0.15">
      <c r="A1274" s="2">
        <v>45556</v>
      </c>
      <c r="B1274" s="3">
        <f t="shared" si="57"/>
        <v>2025</v>
      </c>
      <c r="C1274" t="str">
        <f t="shared" si="58"/>
        <v>2024-2025</v>
      </c>
      <c r="D1274" t="s">
        <v>148</v>
      </c>
      <c r="E1274" t="s">
        <v>92</v>
      </c>
      <c r="F1274" t="str">
        <f t="shared" si="59"/>
        <v>Queensland</v>
      </c>
      <c r="G1274" t="s">
        <v>35</v>
      </c>
      <c r="H1274">
        <v>4068</v>
      </c>
      <c r="I1274" t="s">
        <v>11</v>
      </c>
      <c r="J1274" t="s">
        <v>43</v>
      </c>
      <c r="K1274" t="s">
        <v>154</v>
      </c>
      <c r="L1274" t="s">
        <v>14</v>
      </c>
      <c r="M1274" s="5">
        <v>49.95</v>
      </c>
      <c r="N1274">
        <v>1</v>
      </c>
    </row>
    <row r="1275" spans="1:14" x14ac:dyDescent="0.15">
      <c r="A1275" s="2">
        <v>45375</v>
      </c>
      <c r="B1275" s="3">
        <f t="shared" si="57"/>
        <v>2024</v>
      </c>
      <c r="C1275" t="str">
        <f t="shared" si="58"/>
        <v>2023-2024</v>
      </c>
      <c r="D1275" t="s">
        <v>148</v>
      </c>
      <c r="E1275" t="s">
        <v>90</v>
      </c>
      <c r="F1275" t="str">
        <f t="shared" si="59"/>
        <v>Victoria</v>
      </c>
      <c r="G1275" t="s">
        <v>45</v>
      </c>
      <c r="H1275">
        <v>3179</v>
      </c>
      <c r="I1275" t="s">
        <v>11</v>
      </c>
      <c r="J1275" t="s">
        <v>63</v>
      </c>
      <c r="K1275" t="s">
        <v>150</v>
      </c>
      <c r="L1275" t="s">
        <v>18</v>
      </c>
      <c r="M1275" s="5">
        <v>49.95</v>
      </c>
      <c r="N1275">
        <v>1</v>
      </c>
    </row>
    <row r="1276" spans="1:14" x14ac:dyDescent="0.15">
      <c r="A1276" s="2">
        <v>44961</v>
      </c>
      <c r="B1276" s="3">
        <f t="shared" si="57"/>
        <v>2023</v>
      </c>
      <c r="C1276" t="str">
        <f t="shared" si="58"/>
        <v>2022-2023</v>
      </c>
      <c r="D1276" t="s">
        <v>147</v>
      </c>
      <c r="E1276" t="s">
        <v>91</v>
      </c>
      <c r="F1276" t="str">
        <f t="shared" si="59"/>
        <v>Victoria</v>
      </c>
      <c r="G1276" t="s">
        <v>45</v>
      </c>
      <c r="H1276">
        <v>3690</v>
      </c>
      <c r="I1276" t="s">
        <v>11</v>
      </c>
      <c r="J1276" t="s">
        <v>55</v>
      </c>
      <c r="K1276" t="s">
        <v>152</v>
      </c>
      <c r="L1276" t="s">
        <v>13</v>
      </c>
      <c r="M1276" s="5">
        <v>49.97</v>
      </c>
      <c r="N1276">
        <v>1</v>
      </c>
    </row>
    <row r="1277" spans="1:14" x14ac:dyDescent="0.15">
      <c r="A1277" s="2">
        <v>45519</v>
      </c>
      <c r="B1277" s="3">
        <f t="shared" si="57"/>
        <v>2025</v>
      </c>
      <c r="C1277" t="str">
        <f t="shared" si="58"/>
        <v>2024-2025</v>
      </c>
      <c r="D1277" t="s">
        <v>147</v>
      </c>
      <c r="E1277" t="s">
        <v>118</v>
      </c>
      <c r="F1277" t="str">
        <f t="shared" si="59"/>
        <v>New South Wales</v>
      </c>
      <c r="G1277" t="s">
        <v>10</v>
      </c>
      <c r="H1277">
        <v>2158</v>
      </c>
      <c r="I1277" t="s">
        <v>11</v>
      </c>
      <c r="J1277" t="s">
        <v>27</v>
      </c>
      <c r="K1277" t="s">
        <v>153</v>
      </c>
      <c r="L1277" t="s">
        <v>16</v>
      </c>
      <c r="M1277" s="5">
        <v>49.980000000000004</v>
      </c>
      <c r="N1277">
        <v>1</v>
      </c>
    </row>
    <row r="1278" spans="1:14" x14ac:dyDescent="0.15">
      <c r="A1278" s="2">
        <v>45214</v>
      </c>
      <c r="B1278" s="3">
        <f t="shared" si="57"/>
        <v>2024</v>
      </c>
      <c r="C1278" t="str">
        <f t="shared" si="58"/>
        <v>2023-2024</v>
      </c>
      <c r="D1278" t="s">
        <v>147</v>
      </c>
      <c r="E1278" t="s">
        <v>140</v>
      </c>
      <c r="F1278" t="str">
        <f t="shared" si="59"/>
        <v>Tasmania</v>
      </c>
      <c r="G1278" t="s">
        <v>70</v>
      </c>
      <c r="H1278">
        <v>7320</v>
      </c>
      <c r="I1278" t="s">
        <v>11</v>
      </c>
      <c r="J1278" t="s">
        <v>71</v>
      </c>
      <c r="K1278" t="s">
        <v>154</v>
      </c>
      <c r="L1278" t="s">
        <v>14</v>
      </c>
      <c r="M1278" s="5">
        <v>50</v>
      </c>
      <c r="N1278">
        <v>1</v>
      </c>
    </row>
    <row r="1279" spans="1:14" x14ac:dyDescent="0.15">
      <c r="A1279" s="2">
        <v>45276</v>
      </c>
      <c r="B1279" s="3">
        <f t="shared" si="57"/>
        <v>2024</v>
      </c>
      <c r="C1279" t="str">
        <f t="shared" si="58"/>
        <v>2023-2024</v>
      </c>
      <c r="D1279" t="s">
        <v>147</v>
      </c>
      <c r="E1279" t="s">
        <v>61</v>
      </c>
      <c r="F1279" t="str">
        <f t="shared" si="59"/>
        <v>New South Wales</v>
      </c>
      <c r="G1279" t="s">
        <v>10</v>
      </c>
      <c r="H1279">
        <v>2539</v>
      </c>
      <c r="I1279" t="s">
        <v>11</v>
      </c>
      <c r="J1279" t="s">
        <v>58</v>
      </c>
      <c r="K1279" t="s">
        <v>154</v>
      </c>
      <c r="L1279" t="s">
        <v>14</v>
      </c>
      <c r="M1279" s="5">
        <v>50</v>
      </c>
      <c r="N1279">
        <v>1</v>
      </c>
    </row>
    <row r="1280" spans="1:14" x14ac:dyDescent="0.15">
      <c r="A1280" s="2">
        <v>45608</v>
      </c>
      <c r="B1280" s="3">
        <f t="shared" si="57"/>
        <v>2025</v>
      </c>
      <c r="C1280" t="str">
        <f t="shared" si="58"/>
        <v>2024-2025</v>
      </c>
      <c r="D1280" t="s">
        <v>147</v>
      </c>
      <c r="E1280" t="s">
        <v>126</v>
      </c>
      <c r="F1280" t="str">
        <f t="shared" si="59"/>
        <v>Queensland</v>
      </c>
      <c r="G1280" t="s">
        <v>35</v>
      </c>
      <c r="H1280">
        <v>4551</v>
      </c>
      <c r="I1280" t="s">
        <v>11</v>
      </c>
      <c r="J1280" t="s">
        <v>120</v>
      </c>
      <c r="K1280" t="s">
        <v>149</v>
      </c>
      <c r="L1280" t="s">
        <v>15</v>
      </c>
      <c r="M1280" s="5">
        <v>50.22</v>
      </c>
      <c r="N1280">
        <v>1</v>
      </c>
    </row>
    <row r="1281" spans="1:14" x14ac:dyDescent="0.15">
      <c r="A1281" s="2">
        <v>45137</v>
      </c>
      <c r="B1281" s="3">
        <f t="shared" si="57"/>
        <v>2024</v>
      </c>
      <c r="C1281" t="str">
        <f t="shared" si="58"/>
        <v>2023-2024</v>
      </c>
      <c r="D1281" t="s">
        <v>148</v>
      </c>
      <c r="E1281" t="s">
        <v>114</v>
      </c>
      <c r="F1281" t="str">
        <f t="shared" si="59"/>
        <v>Victoria</v>
      </c>
      <c r="G1281" t="s">
        <v>45</v>
      </c>
      <c r="H1281">
        <v>3551</v>
      </c>
      <c r="I1281" t="s">
        <v>11</v>
      </c>
      <c r="J1281" t="s">
        <v>60</v>
      </c>
      <c r="K1281" t="s">
        <v>150</v>
      </c>
      <c r="L1281" t="s">
        <v>18</v>
      </c>
      <c r="M1281" s="5">
        <v>50.25</v>
      </c>
      <c r="N1281">
        <v>1</v>
      </c>
    </row>
    <row r="1282" spans="1:14" x14ac:dyDescent="0.15">
      <c r="A1282" s="2">
        <v>45278</v>
      </c>
      <c r="B1282" s="3">
        <f t="shared" ref="B1282:B1345" si="60">IF(MONTH(A1282)&gt;=7,YEAR(A1282)+1,YEAR(A1282))</f>
        <v>2024</v>
      </c>
      <c r="C1282" t="str">
        <f t="shared" ref="C1282:C1345" si="61">IF(MONTH(A1282) &gt;= 7, YEAR(A1282) &amp; "-" &amp; YEAR(A1282) + 1, YEAR(A1282) - 1 &amp; "-" &amp; YEAR(A1282))</f>
        <v>2023-2024</v>
      </c>
      <c r="D1282" t="s">
        <v>147</v>
      </c>
      <c r="E1282" t="s">
        <v>127</v>
      </c>
      <c r="F1282" t="str">
        <f t="shared" ref="F1282:F1345" si="62">IF(G1282="WA","Western Australia",
IF(G1282="NSW","New South Wales",
IF(G1282="QLD","Queensland",
IF(G1282="VIC","Victoria",
IF(G1282="TAS","Tasmania",
IF(G1282="SA","South Australia",
IF(G1282="NT","Northern Territory",
IF(G1282="ACT","Australian Capital Territory",G1282))))))))</f>
        <v>New South Wales</v>
      </c>
      <c r="G1282" t="s">
        <v>10</v>
      </c>
      <c r="H1282">
        <v>2131</v>
      </c>
      <c r="I1282" t="s">
        <v>11</v>
      </c>
      <c r="J1282" t="s">
        <v>27</v>
      </c>
      <c r="K1282" t="s">
        <v>152</v>
      </c>
      <c r="L1282" t="s">
        <v>13</v>
      </c>
      <c r="M1282" s="5">
        <v>50.36</v>
      </c>
      <c r="N1282">
        <v>1</v>
      </c>
    </row>
    <row r="1283" spans="1:14" x14ac:dyDescent="0.15">
      <c r="A1283" s="2">
        <v>45418</v>
      </c>
      <c r="B1283" s="3">
        <f t="shared" si="60"/>
        <v>2024</v>
      </c>
      <c r="C1283" t="str">
        <f t="shared" si="61"/>
        <v>2023-2024</v>
      </c>
      <c r="D1283" t="s">
        <v>147</v>
      </c>
      <c r="E1283" t="s">
        <v>124</v>
      </c>
      <c r="F1283" t="str">
        <f t="shared" si="62"/>
        <v>New South Wales</v>
      </c>
      <c r="G1283" t="s">
        <v>10</v>
      </c>
      <c r="H1283">
        <v>2015</v>
      </c>
      <c r="I1283" t="s">
        <v>11</v>
      </c>
      <c r="J1283" t="s">
        <v>12</v>
      </c>
      <c r="K1283" t="s">
        <v>157</v>
      </c>
      <c r="L1283" t="s">
        <v>22</v>
      </c>
      <c r="M1283" s="5">
        <v>50.4</v>
      </c>
      <c r="N1283">
        <v>1</v>
      </c>
    </row>
    <row r="1284" spans="1:14" x14ac:dyDescent="0.15">
      <c r="A1284" s="2">
        <v>45240</v>
      </c>
      <c r="B1284" s="3">
        <f t="shared" si="60"/>
        <v>2024</v>
      </c>
      <c r="C1284" t="str">
        <f t="shared" si="61"/>
        <v>2023-2024</v>
      </c>
      <c r="D1284" t="s">
        <v>147</v>
      </c>
      <c r="E1284" t="s">
        <v>127</v>
      </c>
      <c r="F1284" t="str">
        <f t="shared" si="62"/>
        <v>New South Wales</v>
      </c>
      <c r="G1284" t="s">
        <v>10</v>
      </c>
      <c r="H1284">
        <v>2131</v>
      </c>
      <c r="I1284" t="s">
        <v>11</v>
      </c>
      <c r="J1284" t="s">
        <v>27</v>
      </c>
      <c r="K1284" t="s">
        <v>156</v>
      </c>
      <c r="L1284" t="s">
        <v>17</v>
      </c>
      <c r="M1284" s="5">
        <v>50.400000000000006</v>
      </c>
      <c r="N1284">
        <v>1</v>
      </c>
    </row>
    <row r="1285" spans="1:14" x14ac:dyDescent="0.15">
      <c r="A1285" s="2">
        <v>45326</v>
      </c>
      <c r="B1285" s="3">
        <f t="shared" si="60"/>
        <v>2024</v>
      </c>
      <c r="C1285" t="str">
        <f t="shared" si="61"/>
        <v>2023-2024</v>
      </c>
      <c r="D1285" t="s">
        <v>147</v>
      </c>
      <c r="E1285" t="s">
        <v>86</v>
      </c>
      <c r="F1285" t="str">
        <f t="shared" si="62"/>
        <v>New South Wales</v>
      </c>
      <c r="G1285" t="s">
        <v>10</v>
      </c>
      <c r="H1285">
        <v>2064</v>
      </c>
      <c r="I1285" t="s">
        <v>11</v>
      </c>
      <c r="J1285" t="s">
        <v>12</v>
      </c>
      <c r="K1285" t="s">
        <v>153</v>
      </c>
      <c r="L1285" t="s">
        <v>16</v>
      </c>
      <c r="M1285" s="5">
        <v>50.97</v>
      </c>
      <c r="N1285">
        <v>1</v>
      </c>
    </row>
    <row r="1286" spans="1:14" x14ac:dyDescent="0.15">
      <c r="A1286" s="2">
        <v>44972</v>
      </c>
      <c r="B1286" s="3">
        <f t="shared" si="60"/>
        <v>2023</v>
      </c>
      <c r="C1286" t="str">
        <f t="shared" si="61"/>
        <v>2022-2023</v>
      </c>
      <c r="D1286" t="s">
        <v>147</v>
      </c>
      <c r="E1286" t="s">
        <v>65</v>
      </c>
      <c r="F1286" t="str">
        <f t="shared" si="62"/>
        <v>New South Wales</v>
      </c>
      <c r="G1286" t="s">
        <v>10</v>
      </c>
      <c r="H1286">
        <v>2541</v>
      </c>
      <c r="I1286" t="s">
        <v>11</v>
      </c>
      <c r="J1286" t="s">
        <v>58</v>
      </c>
      <c r="K1286" t="s">
        <v>156</v>
      </c>
      <c r="L1286" t="s">
        <v>17</v>
      </c>
      <c r="M1286" s="5">
        <v>51</v>
      </c>
      <c r="N1286">
        <v>1</v>
      </c>
    </row>
    <row r="1287" spans="1:14" x14ac:dyDescent="0.15">
      <c r="A1287" s="2">
        <v>45146</v>
      </c>
      <c r="B1287" s="3">
        <f t="shared" si="60"/>
        <v>2024</v>
      </c>
      <c r="C1287" t="str">
        <f t="shared" si="61"/>
        <v>2023-2024</v>
      </c>
      <c r="D1287" t="s">
        <v>148</v>
      </c>
      <c r="E1287" t="s">
        <v>9</v>
      </c>
      <c r="F1287" t="str">
        <f t="shared" si="62"/>
        <v>New South Wales</v>
      </c>
      <c r="G1287" t="s">
        <v>10</v>
      </c>
      <c r="H1287">
        <v>2067</v>
      </c>
      <c r="I1287" t="s">
        <v>11</v>
      </c>
      <c r="J1287" t="s">
        <v>12</v>
      </c>
      <c r="K1287" t="s">
        <v>155</v>
      </c>
      <c r="L1287" t="s">
        <v>20</v>
      </c>
      <c r="M1287" s="5">
        <v>51</v>
      </c>
      <c r="N1287">
        <v>1</v>
      </c>
    </row>
    <row r="1288" spans="1:14" x14ac:dyDescent="0.15">
      <c r="A1288" s="2">
        <v>44956</v>
      </c>
      <c r="B1288" s="3">
        <f t="shared" si="60"/>
        <v>2023</v>
      </c>
      <c r="C1288" t="str">
        <f t="shared" si="61"/>
        <v>2022-2023</v>
      </c>
      <c r="D1288" t="s">
        <v>147</v>
      </c>
      <c r="E1288" t="s">
        <v>126</v>
      </c>
      <c r="F1288" t="str">
        <f t="shared" si="62"/>
        <v>Queensland</v>
      </c>
      <c r="G1288" t="s">
        <v>35</v>
      </c>
      <c r="H1288">
        <v>4551</v>
      </c>
      <c r="I1288" t="s">
        <v>11</v>
      </c>
      <c r="J1288" t="s">
        <v>120</v>
      </c>
      <c r="K1288" t="s">
        <v>154</v>
      </c>
      <c r="L1288" t="s">
        <v>14</v>
      </c>
      <c r="M1288" s="5">
        <v>51</v>
      </c>
      <c r="N1288">
        <v>1</v>
      </c>
    </row>
    <row r="1289" spans="1:14" x14ac:dyDescent="0.15">
      <c r="A1289" s="2">
        <v>45292</v>
      </c>
      <c r="B1289" s="3">
        <f t="shared" si="60"/>
        <v>2024</v>
      </c>
      <c r="C1289" t="str">
        <f t="shared" si="61"/>
        <v>2023-2024</v>
      </c>
      <c r="D1289" t="s">
        <v>148</v>
      </c>
      <c r="E1289" t="s">
        <v>136</v>
      </c>
      <c r="F1289" t="str">
        <f t="shared" si="62"/>
        <v>Victoria</v>
      </c>
      <c r="G1289" t="s">
        <v>45</v>
      </c>
      <c r="H1289">
        <v>3175</v>
      </c>
      <c r="I1289" t="s">
        <v>11</v>
      </c>
      <c r="J1289" t="s">
        <v>63</v>
      </c>
      <c r="K1289" t="s">
        <v>152</v>
      </c>
      <c r="L1289" t="s">
        <v>13</v>
      </c>
      <c r="M1289" s="5">
        <v>51.05</v>
      </c>
      <c r="N1289">
        <v>1</v>
      </c>
    </row>
    <row r="1290" spans="1:14" x14ac:dyDescent="0.15">
      <c r="A1290" s="2">
        <v>44990</v>
      </c>
      <c r="B1290" s="3">
        <f t="shared" si="60"/>
        <v>2023</v>
      </c>
      <c r="C1290" t="str">
        <f t="shared" si="61"/>
        <v>2022-2023</v>
      </c>
      <c r="D1290" t="s">
        <v>147</v>
      </c>
      <c r="E1290" t="s">
        <v>110</v>
      </c>
      <c r="F1290" t="str">
        <f t="shared" si="62"/>
        <v>Queensland</v>
      </c>
      <c r="G1290" t="s">
        <v>35</v>
      </c>
      <c r="H1290">
        <v>4680</v>
      </c>
      <c r="I1290" t="s">
        <v>11</v>
      </c>
      <c r="J1290" t="s">
        <v>51</v>
      </c>
      <c r="K1290" t="s">
        <v>19</v>
      </c>
      <c r="L1290" t="s">
        <v>23</v>
      </c>
      <c r="M1290" s="5">
        <v>51.5</v>
      </c>
      <c r="N1290">
        <v>1</v>
      </c>
    </row>
    <row r="1291" spans="1:14" x14ac:dyDescent="0.15">
      <c r="A1291" s="2">
        <v>45471</v>
      </c>
      <c r="B1291" s="3">
        <f t="shared" si="60"/>
        <v>2024</v>
      </c>
      <c r="C1291" t="str">
        <f t="shared" si="61"/>
        <v>2023-2024</v>
      </c>
      <c r="D1291" t="s">
        <v>147</v>
      </c>
      <c r="E1291" t="s">
        <v>9</v>
      </c>
      <c r="F1291" t="str">
        <f t="shared" si="62"/>
        <v>New South Wales</v>
      </c>
      <c r="G1291" t="s">
        <v>10</v>
      </c>
      <c r="H1291">
        <v>2067</v>
      </c>
      <c r="I1291" t="s">
        <v>11</v>
      </c>
      <c r="J1291" t="s">
        <v>12</v>
      </c>
      <c r="K1291" t="s">
        <v>150</v>
      </c>
      <c r="L1291" t="s">
        <v>18</v>
      </c>
      <c r="M1291" s="5">
        <v>51.87</v>
      </c>
      <c r="N1291">
        <v>1</v>
      </c>
    </row>
    <row r="1292" spans="1:14" x14ac:dyDescent="0.15">
      <c r="A1292" s="2">
        <v>44959</v>
      </c>
      <c r="B1292" s="3">
        <f t="shared" si="60"/>
        <v>2023</v>
      </c>
      <c r="C1292" t="str">
        <f t="shared" si="61"/>
        <v>2022-2023</v>
      </c>
      <c r="D1292" t="s">
        <v>147</v>
      </c>
      <c r="E1292" t="s">
        <v>125</v>
      </c>
      <c r="F1292" t="str">
        <f t="shared" si="62"/>
        <v>Victoria</v>
      </c>
      <c r="G1292" t="s">
        <v>45</v>
      </c>
      <c r="H1292">
        <v>3400</v>
      </c>
      <c r="I1292" t="s">
        <v>11</v>
      </c>
      <c r="J1292" t="s">
        <v>60</v>
      </c>
      <c r="K1292" t="s">
        <v>150</v>
      </c>
      <c r="L1292" t="s">
        <v>18</v>
      </c>
      <c r="M1292" s="5">
        <v>51.87</v>
      </c>
      <c r="N1292">
        <v>1</v>
      </c>
    </row>
    <row r="1293" spans="1:14" x14ac:dyDescent="0.15">
      <c r="A1293" s="2">
        <v>45401</v>
      </c>
      <c r="B1293" s="3">
        <f t="shared" si="60"/>
        <v>2024</v>
      </c>
      <c r="C1293" t="str">
        <f t="shared" si="61"/>
        <v>2023-2024</v>
      </c>
      <c r="D1293" t="s">
        <v>147</v>
      </c>
      <c r="E1293" t="s">
        <v>86</v>
      </c>
      <c r="F1293" t="str">
        <f t="shared" si="62"/>
        <v>New South Wales</v>
      </c>
      <c r="G1293" t="s">
        <v>10</v>
      </c>
      <c r="H1293">
        <v>2064</v>
      </c>
      <c r="I1293" t="s">
        <v>11</v>
      </c>
      <c r="J1293" t="s">
        <v>12</v>
      </c>
      <c r="K1293" t="s">
        <v>152</v>
      </c>
      <c r="L1293" t="s">
        <v>13</v>
      </c>
      <c r="M1293" s="5">
        <v>51.94</v>
      </c>
      <c r="N1293">
        <v>1</v>
      </c>
    </row>
    <row r="1294" spans="1:14" x14ac:dyDescent="0.15">
      <c r="A1294" s="2">
        <v>45362</v>
      </c>
      <c r="B1294" s="3">
        <f t="shared" si="60"/>
        <v>2024</v>
      </c>
      <c r="C1294" t="str">
        <f t="shared" si="61"/>
        <v>2023-2024</v>
      </c>
      <c r="D1294" t="s">
        <v>147</v>
      </c>
      <c r="E1294" t="s">
        <v>107</v>
      </c>
      <c r="F1294" t="str">
        <f t="shared" si="62"/>
        <v>Queensland</v>
      </c>
      <c r="G1294" t="s">
        <v>35</v>
      </c>
      <c r="H1294">
        <v>4220</v>
      </c>
      <c r="I1294" t="s">
        <v>11</v>
      </c>
      <c r="J1294" t="s">
        <v>104</v>
      </c>
      <c r="K1294" t="s">
        <v>153</v>
      </c>
      <c r="L1294" t="s">
        <v>16</v>
      </c>
      <c r="M1294" s="5">
        <v>51.96</v>
      </c>
      <c r="N1294">
        <v>1</v>
      </c>
    </row>
    <row r="1295" spans="1:14" x14ac:dyDescent="0.15">
      <c r="A1295" s="2">
        <v>45399</v>
      </c>
      <c r="B1295" s="3">
        <f t="shared" si="60"/>
        <v>2024</v>
      </c>
      <c r="C1295" t="str">
        <f t="shared" si="61"/>
        <v>2023-2024</v>
      </c>
      <c r="D1295" t="s">
        <v>148</v>
      </c>
      <c r="E1295" t="s">
        <v>115</v>
      </c>
      <c r="F1295" t="str">
        <f t="shared" si="62"/>
        <v>Western Australia</v>
      </c>
      <c r="G1295" t="s">
        <v>48</v>
      </c>
      <c r="H1295">
        <v>6280</v>
      </c>
      <c r="I1295" t="s">
        <v>11</v>
      </c>
      <c r="J1295" t="s">
        <v>94</v>
      </c>
      <c r="K1295" t="s">
        <v>153</v>
      </c>
      <c r="L1295" t="s">
        <v>16</v>
      </c>
      <c r="M1295" s="5">
        <v>51.96</v>
      </c>
      <c r="N1295">
        <v>1</v>
      </c>
    </row>
    <row r="1296" spans="1:14" x14ac:dyDescent="0.15">
      <c r="A1296" s="2">
        <v>45176</v>
      </c>
      <c r="B1296" s="3">
        <f t="shared" si="60"/>
        <v>2024</v>
      </c>
      <c r="C1296" t="str">
        <f t="shared" si="61"/>
        <v>2023-2024</v>
      </c>
      <c r="D1296" t="s">
        <v>147</v>
      </c>
      <c r="E1296" t="s">
        <v>126</v>
      </c>
      <c r="F1296" t="str">
        <f t="shared" si="62"/>
        <v>Queensland</v>
      </c>
      <c r="G1296" t="s">
        <v>35</v>
      </c>
      <c r="H1296">
        <v>4551</v>
      </c>
      <c r="I1296" t="s">
        <v>11</v>
      </c>
      <c r="J1296" t="s">
        <v>120</v>
      </c>
      <c r="K1296" t="s">
        <v>153</v>
      </c>
      <c r="L1296" t="s">
        <v>16</v>
      </c>
      <c r="M1296" s="5">
        <v>51.96</v>
      </c>
      <c r="N1296">
        <v>1</v>
      </c>
    </row>
    <row r="1297" spans="1:14" x14ac:dyDescent="0.15">
      <c r="A1297" s="2">
        <v>45372</v>
      </c>
      <c r="B1297" s="3">
        <f t="shared" si="60"/>
        <v>2024</v>
      </c>
      <c r="C1297" t="str">
        <f t="shared" si="61"/>
        <v>2023-2024</v>
      </c>
      <c r="D1297" t="s">
        <v>147</v>
      </c>
      <c r="E1297" t="s">
        <v>118</v>
      </c>
      <c r="F1297" t="str">
        <f t="shared" si="62"/>
        <v>New South Wales</v>
      </c>
      <c r="G1297" t="s">
        <v>10</v>
      </c>
      <c r="H1297">
        <v>2158</v>
      </c>
      <c r="I1297" t="s">
        <v>11</v>
      </c>
      <c r="J1297" t="s">
        <v>27</v>
      </c>
      <c r="K1297" t="s">
        <v>151</v>
      </c>
      <c r="L1297" t="s">
        <v>21</v>
      </c>
      <c r="M1297" s="5">
        <v>51.96</v>
      </c>
      <c r="N1297">
        <v>1</v>
      </c>
    </row>
    <row r="1298" spans="1:14" x14ac:dyDescent="0.15">
      <c r="A1298" s="2">
        <v>45509</v>
      </c>
      <c r="B1298" s="3">
        <f t="shared" si="60"/>
        <v>2025</v>
      </c>
      <c r="C1298" t="str">
        <f t="shared" si="61"/>
        <v>2024-2025</v>
      </c>
      <c r="D1298" t="s">
        <v>148</v>
      </c>
      <c r="E1298" t="s">
        <v>114</v>
      </c>
      <c r="F1298" t="str">
        <f t="shared" si="62"/>
        <v>Victoria</v>
      </c>
      <c r="G1298" t="s">
        <v>45</v>
      </c>
      <c r="H1298">
        <v>3551</v>
      </c>
      <c r="I1298" t="s">
        <v>11</v>
      </c>
      <c r="J1298" t="s">
        <v>60</v>
      </c>
      <c r="K1298" t="s">
        <v>153</v>
      </c>
      <c r="L1298" t="s">
        <v>16</v>
      </c>
      <c r="M1298" s="5">
        <v>51.96</v>
      </c>
      <c r="N1298">
        <v>1</v>
      </c>
    </row>
    <row r="1299" spans="1:14" x14ac:dyDescent="0.15">
      <c r="A1299" s="2">
        <v>45651</v>
      </c>
      <c r="B1299" s="3">
        <f t="shared" si="60"/>
        <v>2025</v>
      </c>
      <c r="C1299" t="str">
        <f t="shared" si="61"/>
        <v>2024-2025</v>
      </c>
      <c r="D1299" t="s">
        <v>147</v>
      </c>
      <c r="E1299" t="s">
        <v>64</v>
      </c>
      <c r="F1299" t="str">
        <f t="shared" si="62"/>
        <v>Victoria</v>
      </c>
      <c r="G1299" t="s">
        <v>45</v>
      </c>
      <c r="H1299">
        <v>3199</v>
      </c>
      <c r="I1299" t="s">
        <v>11</v>
      </c>
      <c r="J1299" t="s">
        <v>63</v>
      </c>
      <c r="K1299" t="s">
        <v>153</v>
      </c>
      <c r="L1299" t="s">
        <v>16</v>
      </c>
      <c r="M1299" s="5">
        <v>51.96</v>
      </c>
      <c r="N1299">
        <v>1</v>
      </c>
    </row>
    <row r="1300" spans="1:14" x14ac:dyDescent="0.15">
      <c r="A1300" s="2">
        <v>45381</v>
      </c>
      <c r="B1300" s="3">
        <f t="shared" si="60"/>
        <v>2024</v>
      </c>
      <c r="C1300" t="str">
        <f t="shared" si="61"/>
        <v>2023-2024</v>
      </c>
      <c r="D1300" t="s">
        <v>148</v>
      </c>
      <c r="E1300" t="s">
        <v>142</v>
      </c>
      <c r="F1300" t="str">
        <f t="shared" si="62"/>
        <v>Australian Capital Territory</v>
      </c>
      <c r="G1300" t="s">
        <v>80</v>
      </c>
      <c r="H1300">
        <v>2609</v>
      </c>
      <c r="I1300" t="s">
        <v>11</v>
      </c>
      <c r="J1300" t="s">
        <v>58</v>
      </c>
      <c r="K1300" t="s">
        <v>153</v>
      </c>
      <c r="L1300" t="s">
        <v>16</v>
      </c>
      <c r="M1300" s="5">
        <v>51.96</v>
      </c>
      <c r="N1300">
        <v>1</v>
      </c>
    </row>
    <row r="1301" spans="1:14" x14ac:dyDescent="0.15">
      <c r="A1301" s="2">
        <v>45386</v>
      </c>
      <c r="B1301" s="3">
        <f t="shared" si="60"/>
        <v>2024</v>
      </c>
      <c r="C1301" t="str">
        <f t="shared" si="61"/>
        <v>2023-2024</v>
      </c>
      <c r="D1301" t="s">
        <v>147</v>
      </c>
      <c r="E1301" t="s">
        <v>110</v>
      </c>
      <c r="F1301" t="str">
        <f t="shared" si="62"/>
        <v>Queensland</v>
      </c>
      <c r="G1301" t="s">
        <v>35</v>
      </c>
      <c r="H1301">
        <v>4680</v>
      </c>
      <c r="I1301" t="s">
        <v>11</v>
      </c>
      <c r="J1301" t="s">
        <v>51</v>
      </c>
      <c r="K1301" t="s">
        <v>153</v>
      </c>
      <c r="L1301" t="s">
        <v>16</v>
      </c>
      <c r="M1301" s="5">
        <v>51.96</v>
      </c>
      <c r="N1301">
        <v>1</v>
      </c>
    </row>
    <row r="1302" spans="1:14" x14ac:dyDescent="0.15">
      <c r="A1302" s="2">
        <v>45479</v>
      </c>
      <c r="B1302" s="3">
        <f t="shared" si="60"/>
        <v>2025</v>
      </c>
      <c r="C1302" t="str">
        <f t="shared" si="61"/>
        <v>2024-2025</v>
      </c>
      <c r="D1302" t="s">
        <v>148</v>
      </c>
      <c r="E1302" t="s">
        <v>92</v>
      </c>
      <c r="F1302" t="str">
        <f t="shared" si="62"/>
        <v>Queensland</v>
      </c>
      <c r="G1302" t="s">
        <v>35</v>
      </c>
      <c r="H1302">
        <v>4068</v>
      </c>
      <c r="I1302" t="s">
        <v>11</v>
      </c>
      <c r="J1302" t="s">
        <v>43</v>
      </c>
      <c r="K1302" t="s">
        <v>153</v>
      </c>
      <c r="L1302" t="s">
        <v>16</v>
      </c>
      <c r="M1302" s="5">
        <v>51.96</v>
      </c>
      <c r="N1302">
        <v>1</v>
      </c>
    </row>
    <row r="1303" spans="1:14" x14ac:dyDescent="0.15">
      <c r="A1303" s="2">
        <v>44966</v>
      </c>
      <c r="B1303" s="3">
        <f t="shared" si="60"/>
        <v>2023</v>
      </c>
      <c r="C1303" t="str">
        <f t="shared" si="61"/>
        <v>2022-2023</v>
      </c>
      <c r="D1303" t="s">
        <v>147</v>
      </c>
      <c r="E1303" t="s">
        <v>133</v>
      </c>
      <c r="F1303" t="str">
        <f t="shared" si="62"/>
        <v>Queensland</v>
      </c>
      <c r="G1303" t="s">
        <v>35</v>
      </c>
      <c r="H1303">
        <v>4305</v>
      </c>
      <c r="I1303" t="s">
        <v>11</v>
      </c>
      <c r="J1303" t="s">
        <v>104</v>
      </c>
      <c r="K1303" t="s">
        <v>153</v>
      </c>
      <c r="L1303" t="s">
        <v>16</v>
      </c>
      <c r="M1303" s="5">
        <v>51.96</v>
      </c>
      <c r="N1303">
        <v>1</v>
      </c>
    </row>
    <row r="1304" spans="1:14" x14ac:dyDescent="0.15">
      <c r="A1304" s="2">
        <v>45573</v>
      </c>
      <c r="B1304" s="3">
        <f t="shared" si="60"/>
        <v>2025</v>
      </c>
      <c r="C1304" t="str">
        <f t="shared" si="61"/>
        <v>2024-2025</v>
      </c>
      <c r="D1304" t="s">
        <v>147</v>
      </c>
      <c r="E1304" t="s">
        <v>133</v>
      </c>
      <c r="F1304" t="str">
        <f t="shared" si="62"/>
        <v>Queensland</v>
      </c>
      <c r="G1304" t="s">
        <v>35</v>
      </c>
      <c r="H1304">
        <v>4305</v>
      </c>
      <c r="I1304" t="s">
        <v>11</v>
      </c>
      <c r="J1304" t="s">
        <v>104</v>
      </c>
      <c r="K1304" t="s">
        <v>150</v>
      </c>
      <c r="L1304" t="s">
        <v>18</v>
      </c>
      <c r="M1304" s="5">
        <v>51.96</v>
      </c>
      <c r="N1304">
        <v>1</v>
      </c>
    </row>
    <row r="1305" spans="1:14" x14ac:dyDescent="0.15">
      <c r="A1305" s="2">
        <v>45401</v>
      </c>
      <c r="B1305" s="3">
        <f t="shared" si="60"/>
        <v>2024</v>
      </c>
      <c r="C1305" t="str">
        <f t="shared" si="61"/>
        <v>2023-2024</v>
      </c>
      <c r="D1305" t="s">
        <v>148</v>
      </c>
      <c r="E1305" t="s">
        <v>84</v>
      </c>
      <c r="F1305" t="str">
        <f t="shared" si="62"/>
        <v>Queensland</v>
      </c>
      <c r="G1305" t="s">
        <v>35</v>
      </c>
      <c r="H1305">
        <v>4740</v>
      </c>
      <c r="I1305" t="s">
        <v>11</v>
      </c>
      <c r="J1305" t="s">
        <v>51</v>
      </c>
      <c r="K1305" t="s">
        <v>153</v>
      </c>
      <c r="L1305" t="s">
        <v>16</v>
      </c>
      <c r="M1305" s="5">
        <v>51.96</v>
      </c>
      <c r="N1305">
        <v>1</v>
      </c>
    </row>
    <row r="1306" spans="1:14" x14ac:dyDescent="0.15">
      <c r="A1306" s="2">
        <v>45144</v>
      </c>
      <c r="B1306" s="3">
        <f t="shared" si="60"/>
        <v>2024</v>
      </c>
      <c r="C1306" t="str">
        <f t="shared" si="61"/>
        <v>2023-2024</v>
      </c>
      <c r="D1306" t="s">
        <v>147</v>
      </c>
      <c r="E1306" t="s">
        <v>37</v>
      </c>
      <c r="F1306" t="str">
        <f t="shared" si="62"/>
        <v>South Australia</v>
      </c>
      <c r="G1306" t="s">
        <v>32</v>
      </c>
      <c r="H1306">
        <v>5607</v>
      </c>
      <c r="I1306" t="s">
        <v>11</v>
      </c>
      <c r="J1306" t="s">
        <v>38</v>
      </c>
      <c r="K1306" t="s">
        <v>153</v>
      </c>
      <c r="L1306" t="s">
        <v>16</v>
      </c>
      <c r="M1306" s="5">
        <v>51.96</v>
      </c>
      <c r="N1306">
        <v>1</v>
      </c>
    </row>
    <row r="1307" spans="1:14" x14ac:dyDescent="0.15">
      <c r="A1307" s="2">
        <v>45276</v>
      </c>
      <c r="B1307" s="3">
        <f t="shared" si="60"/>
        <v>2024</v>
      </c>
      <c r="C1307" t="str">
        <f t="shared" si="61"/>
        <v>2023-2024</v>
      </c>
      <c r="D1307" t="s">
        <v>148</v>
      </c>
      <c r="E1307" t="s">
        <v>98</v>
      </c>
      <c r="F1307" t="str">
        <f t="shared" si="62"/>
        <v>Victoria</v>
      </c>
      <c r="G1307" t="s">
        <v>45</v>
      </c>
      <c r="H1307">
        <v>3429</v>
      </c>
      <c r="I1307" t="s">
        <v>11</v>
      </c>
      <c r="J1307" t="s">
        <v>60</v>
      </c>
      <c r="K1307" t="s">
        <v>153</v>
      </c>
      <c r="L1307" t="s">
        <v>16</v>
      </c>
      <c r="M1307" s="5">
        <v>51.96</v>
      </c>
      <c r="N1307">
        <v>1</v>
      </c>
    </row>
    <row r="1308" spans="1:14" x14ac:dyDescent="0.15">
      <c r="A1308" s="2">
        <v>45181</v>
      </c>
      <c r="B1308" s="3">
        <f t="shared" si="60"/>
        <v>2024</v>
      </c>
      <c r="C1308" t="str">
        <f t="shared" si="61"/>
        <v>2023-2024</v>
      </c>
      <c r="D1308" t="s">
        <v>147</v>
      </c>
      <c r="E1308" t="s">
        <v>111</v>
      </c>
      <c r="F1308" t="str">
        <f t="shared" si="62"/>
        <v>New South Wales</v>
      </c>
      <c r="G1308" t="s">
        <v>10</v>
      </c>
      <c r="H1308">
        <v>2120</v>
      </c>
      <c r="I1308" t="s">
        <v>11</v>
      </c>
      <c r="J1308" t="s">
        <v>27</v>
      </c>
      <c r="K1308" t="s">
        <v>153</v>
      </c>
      <c r="L1308" t="s">
        <v>16</v>
      </c>
      <c r="M1308" s="5">
        <v>51.96</v>
      </c>
      <c r="N1308">
        <v>1</v>
      </c>
    </row>
    <row r="1309" spans="1:14" x14ac:dyDescent="0.15">
      <c r="A1309" s="2">
        <v>44953</v>
      </c>
      <c r="B1309" s="3">
        <f t="shared" si="60"/>
        <v>2023</v>
      </c>
      <c r="C1309" t="str">
        <f t="shared" si="61"/>
        <v>2022-2023</v>
      </c>
      <c r="D1309" t="s">
        <v>147</v>
      </c>
      <c r="E1309" t="s">
        <v>61</v>
      </c>
      <c r="F1309" t="str">
        <f t="shared" si="62"/>
        <v>New South Wales</v>
      </c>
      <c r="G1309" t="s">
        <v>10</v>
      </c>
      <c r="H1309">
        <v>2539</v>
      </c>
      <c r="I1309" t="s">
        <v>11</v>
      </c>
      <c r="J1309" t="s">
        <v>58</v>
      </c>
      <c r="K1309" t="s">
        <v>153</v>
      </c>
      <c r="L1309" t="s">
        <v>16</v>
      </c>
      <c r="M1309" s="5">
        <v>51.96</v>
      </c>
      <c r="N1309">
        <v>1</v>
      </c>
    </row>
    <row r="1310" spans="1:14" x14ac:dyDescent="0.15">
      <c r="A1310" s="2">
        <v>45071</v>
      </c>
      <c r="B1310" s="3">
        <f t="shared" si="60"/>
        <v>2023</v>
      </c>
      <c r="C1310" t="str">
        <f t="shared" si="61"/>
        <v>2022-2023</v>
      </c>
      <c r="D1310" t="s">
        <v>147</v>
      </c>
      <c r="E1310" t="s">
        <v>88</v>
      </c>
      <c r="F1310" t="str">
        <f t="shared" si="62"/>
        <v>South Australia</v>
      </c>
      <c r="G1310" t="s">
        <v>32</v>
      </c>
      <c r="H1310">
        <v>5011</v>
      </c>
      <c r="I1310" t="s">
        <v>11</v>
      </c>
      <c r="J1310" t="s">
        <v>33</v>
      </c>
      <c r="K1310" t="s">
        <v>156</v>
      </c>
      <c r="L1310" t="s">
        <v>17</v>
      </c>
      <c r="M1310" s="5">
        <v>51.96</v>
      </c>
      <c r="N1310">
        <v>1</v>
      </c>
    </row>
    <row r="1311" spans="1:14" x14ac:dyDescent="0.15">
      <c r="A1311" s="2">
        <v>45108</v>
      </c>
      <c r="B1311" s="3">
        <f t="shared" si="60"/>
        <v>2024</v>
      </c>
      <c r="C1311" t="str">
        <f t="shared" si="61"/>
        <v>2023-2024</v>
      </c>
      <c r="D1311" t="s">
        <v>147</v>
      </c>
      <c r="E1311" t="s">
        <v>88</v>
      </c>
      <c r="F1311" t="str">
        <f t="shared" si="62"/>
        <v>South Australia</v>
      </c>
      <c r="G1311" t="s">
        <v>32</v>
      </c>
      <c r="H1311">
        <v>5011</v>
      </c>
      <c r="I1311" t="s">
        <v>11</v>
      </c>
      <c r="J1311" t="s">
        <v>33</v>
      </c>
      <c r="K1311" t="s">
        <v>153</v>
      </c>
      <c r="L1311" t="s">
        <v>16</v>
      </c>
      <c r="M1311" s="5">
        <v>51.96</v>
      </c>
      <c r="N1311">
        <v>1</v>
      </c>
    </row>
    <row r="1312" spans="1:14" x14ac:dyDescent="0.15">
      <c r="A1312" s="2">
        <v>45308</v>
      </c>
      <c r="B1312" s="3">
        <f t="shared" si="60"/>
        <v>2024</v>
      </c>
      <c r="C1312" t="str">
        <f t="shared" si="61"/>
        <v>2023-2024</v>
      </c>
      <c r="D1312" t="s">
        <v>147</v>
      </c>
      <c r="E1312" t="s">
        <v>53</v>
      </c>
      <c r="F1312" t="str">
        <f t="shared" si="62"/>
        <v>South Australia</v>
      </c>
      <c r="G1312" t="s">
        <v>32</v>
      </c>
      <c r="H1312">
        <v>5082</v>
      </c>
      <c r="I1312" t="s">
        <v>11</v>
      </c>
      <c r="J1312" t="s">
        <v>33</v>
      </c>
      <c r="K1312" t="s">
        <v>154</v>
      </c>
      <c r="L1312" t="s">
        <v>14</v>
      </c>
      <c r="M1312" s="5">
        <v>51.980000000000004</v>
      </c>
      <c r="N1312">
        <v>1</v>
      </c>
    </row>
    <row r="1313" spans="1:14" x14ac:dyDescent="0.15">
      <c r="A1313" s="2">
        <v>44997</v>
      </c>
      <c r="B1313" s="3">
        <f t="shared" si="60"/>
        <v>2023</v>
      </c>
      <c r="C1313" t="str">
        <f t="shared" si="61"/>
        <v>2022-2023</v>
      </c>
      <c r="D1313" t="s">
        <v>147</v>
      </c>
      <c r="E1313" t="s">
        <v>75</v>
      </c>
      <c r="F1313" t="str">
        <f t="shared" si="62"/>
        <v>Victoria</v>
      </c>
      <c r="G1313" t="s">
        <v>45</v>
      </c>
      <c r="H1313">
        <v>3630</v>
      </c>
      <c r="I1313" t="s">
        <v>11</v>
      </c>
      <c r="J1313" t="s">
        <v>55</v>
      </c>
      <c r="K1313" t="s">
        <v>152</v>
      </c>
      <c r="L1313" t="s">
        <v>13</v>
      </c>
      <c r="M1313" s="5">
        <v>51.980000000000004</v>
      </c>
      <c r="N1313">
        <v>1</v>
      </c>
    </row>
    <row r="1314" spans="1:14" x14ac:dyDescent="0.15">
      <c r="A1314" s="2">
        <v>45171</v>
      </c>
      <c r="B1314" s="3">
        <f t="shared" si="60"/>
        <v>2024</v>
      </c>
      <c r="C1314" t="str">
        <f t="shared" si="61"/>
        <v>2023-2024</v>
      </c>
      <c r="D1314" t="s">
        <v>147</v>
      </c>
      <c r="E1314" t="s">
        <v>81</v>
      </c>
      <c r="F1314" t="str">
        <f t="shared" si="62"/>
        <v>New South Wales</v>
      </c>
      <c r="G1314" t="s">
        <v>10</v>
      </c>
      <c r="H1314">
        <v>2485</v>
      </c>
      <c r="I1314" t="s">
        <v>11</v>
      </c>
      <c r="J1314" t="s">
        <v>68</v>
      </c>
      <c r="K1314" t="s">
        <v>152</v>
      </c>
      <c r="L1314" t="s">
        <v>13</v>
      </c>
      <c r="M1314" s="5">
        <v>52.15</v>
      </c>
      <c r="N1314">
        <v>1</v>
      </c>
    </row>
    <row r="1315" spans="1:14" x14ac:dyDescent="0.15">
      <c r="A1315" s="2">
        <v>45639</v>
      </c>
      <c r="B1315" s="3">
        <f t="shared" si="60"/>
        <v>2025</v>
      </c>
      <c r="C1315" t="str">
        <f t="shared" si="61"/>
        <v>2024-2025</v>
      </c>
      <c r="D1315" t="s">
        <v>148</v>
      </c>
      <c r="E1315" t="s">
        <v>121</v>
      </c>
      <c r="F1315" t="str">
        <f t="shared" si="62"/>
        <v>Queensland</v>
      </c>
      <c r="G1315" t="s">
        <v>35</v>
      </c>
      <c r="H1315">
        <v>4700</v>
      </c>
      <c r="I1315" t="s">
        <v>11</v>
      </c>
      <c r="J1315" t="s">
        <v>51</v>
      </c>
      <c r="K1315" t="s">
        <v>150</v>
      </c>
      <c r="L1315" t="s">
        <v>18</v>
      </c>
      <c r="M1315" s="5">
        <v>52.269999999999996</v>
      </c>
      <c r="N1315">
        <v>1</v>
      </c>
    </row>
    <row r="1316" spans="1:14" x14ac:dyDescent="0.15">
      <c r="A1316" s="2">
        <v>45436</v>
      </c>
      <c r="B1316" s="3">
        <f t="shared" si="60"/>
        <v>2024</v>
      </c>
      <c r="C1316" t="str">
        <f t="shared" si="61"/>
        <v>2023-2024</v>
      </c>
      <c r="D1316" t="s">
        <v>147</v>
      </c>
      <c r="E1316" t="s">
        <v>39</v>
      </c>
      <c r="F1316" t="str">
        <f t="shared" si="62"/>
        <v>South Australia</v>
      </c>
      <c r="G1316" t="s">
        <v>32</v>
      </c>
      <c r="H1316">
        <v>5343</v>
      </c>
      <c r="I1316" t="s">
        <v>11</v>
      </c>
      <c r="J1316" t="s">
        <v>38</v>
      </c>
      <c r="K1316" t="s">
        <v>154</v>
      </c>
      <c r="L1316" t="s">
        <v>14</v>
      </c>
      <c r="M1316" s="5">
        <v>52.3</v>
      </c>
      <c r="N1316">
        <v>1</v>
      </c>
    </row>
    <row r="1317" spans="1:14" x14ac:dyDescent="0.15">
      <c r="A1317" s="2">
        <v>45394</v>
      </c>
      <c r="B1317" s="3">
        <f t="shared" si="60"/>
        <v>2024</v>
      </c>
      <c r="C1317" t="str">
        <f t="shared" si="61"/>
        <v>2023-2024</v>
      </c>
      <c r="D1317" t="s">
        <v>148</v>
      </c>
      <c r="E1317" t="s">
        <v>116</v>
      </c>
      <c r="F1317" t="str">
        <f t="shared" si="62"/>
        <v>Western Australia</v>
      </c>
      <c r="G1317" t="s">
        <v>48</v>
      </c>
      <c r="H1317">
        <v>6725</v>
      </c>
      <c r="I1317" t="s">
        <v>11</v>
      </c>
      <c r="J1317" t="s">
        <v>77</v>
      </c>
      <c r="K1317" t="s">
        <v>19</v>
      </c>
      <c r="L1317" t="s">
        <v>23</v>
      </c>
      <c r="M1317" s="5">
        <v>52.45</v>
      </c>
      <c r="N1317">
        <v>1</v>
      </c>
    </row>
    <row r="1318" spans="1:14" x14ac:dyDescent="0.15">
      <c r="A1318" s="2">
        <v>45422</v>
      </c>
      <c r="B1318" s="3">
        <f t="shared" si="60"/>
        <v>2024</v>
      </c>
      <c r="C1318" t="str">
        <f t="shared" si="61"/>
        <v>2023-2024</v>
      </c>
      <c r="D1318" t="s">
        <v>147</v>
      </c>
      <c r="E1318" t="s">
        <v>124</v>
      </c>
      <c r="F1318" t="str">
        <f t="shared" si="62"/>
        <v>New South Wales</v>
      </c>
      <c r="G1318" t="s">
        <v>10</v>
      </c>
      <c r="H1318">
        <v>2015</v>
      </c>
      <c r="I1318" t="s">
        <v>11</v>
      </c>
      <c r="J1318" t="s">
        <v>12</v>
      </c>
      <c r="K1318" t="s">
        <v>19</v>
      </c>
      <c r="L1318" t="s">
        <v>23</v>
      </c>
      <c r="M1318" s="5">
        <v>52.519999999999996</v>
      </c>
      <c r="N1318">
        <v>1</v>
      </c>
    </row>
    <row r="1319" spans="1:14" x14ac:dyDescent="0.15">
      <c r="A1319" s="2">
        <v>45228</v>
      </c>
      <c r="B1319" s="3">
        <f t="shared" si="60"/>
        <v>2024</v>
      </c>
      <c r="C1319" t="str">
        <f t="shared" si="61"/>
        <v>2023-2024</v>
      </c>
      <c r="D1319" t="s">
        <v>147</v>
      </c>
      <c r="E1319" t="s">
        <v>131</v>
      </c>
      <c r="F1319" t="str">
        <f t="shared" si="62"/>
        <v>Western Australia</v>
      </c>
      <c r="G1319" t="s">
        <v>48</v>
      </c>
      <c r="H1319">
        <v>6530</v>
      </c>
      <c r="I1319" t="s">
        <v>11</v>
      </c>
      <c r="J1319" t="s">
        <v>77</v>
      </c>
      <c r="K1319" t="s">
        <v>153</v>
      </c>
      <c r="L1319" t="s">
        <v>16</v>
      </c>
      <c r="M1319" s="5">
        <v>52.71</v>
      </c>
      <c r="N1319">
        <v>1</v>
      </c>
    </row>
    <row r="1320" spans="1:14" x14ac:dyDescent="0.15">
      <c r="A1320" s="2">
        <v>45428</v>
      </c>
      <c r="B1320" s="3">
        <f t="shared" si="60"/>
        <v>2024</v>
      </c>
      <c r="C1320" t="str">
        <f t="shared" si="61"/>
        <v>2023-2024</v>
      </c>
      <c r="D1320" t="s">
        <v>147</v>
      </c>
      <c r="E1320" t="s">
        <v>133</v>
      </c>
      <c r="F1320" t="str">
        <f t="shared" si="62"/>
        <v>Queensland</v>
      </c>
      <c r="G1320" t="s">
        <v>35</v>
      </c>
      <c r="H1320">
        <v>4305</v>
      </c>
      <c r="I1320" t="s">
        <v>11</v>
      </c>
      <c r="J1320" t="s">
        <v>104</v>
      </c>
      <c r="K1320" t="s">
        <v>149</v>
      </c>
      <c r="L1320" t="s">
        <v>15</v>
      </c>
      <c r="M1320" s="5">
        <v>52.9</v>
      </c>
      <c r="N1320">
        <v>1</v>
      </c>
    </row>
    <row r="1321" spans="1:14" x14ac:dyDescent="0.15">
      <c r="A1321" s="2">
        <v>45645</v>
      </c>
      <c r="B1321" s="3">
        <f t="shared" si="60"/>
        <v>2025</v>
      </c>
      <c r="C1321" t="str">
        <f t="shared" si="61"/>
        <v>2024-2025</v>
      </c>
      <c r="D1321" t="s">
        <v>148</v>
      </c>
      <c r="E1321" t="s">
        <v>67</v>
      </c>
      <c r="F1321" t="str">
        <f t="shared" si="62"/>
        <v>New South Wales</v>
      </c>
      <c r="G1321" t="s">
        <v>10</v>
      </c>
      <c r="H1321">
        <v>2478</v>
      </c>
      <c r="I1321" t="s">
        <v>11</v>
      </c>
      <c r="J1321" t="s">
        <v>68</v>
      </c>
      <c r="K1321" t="s">
        <v>19</v>
      </c>
      <c r="L1321" t="s">
        <v>23</v>
      </c>
      <c r="M1321" s="5">
        <v>52.92</v>
      </c>
      <c r="N1321">
        <v>1</v>
      </c>
    </row>
    <row r="1322" spans="1:14" x14ac:dyDescent="0.15">
      <c r="A1322" s="2">
        <v>44954</v>
      </c>
      <c r="B1322" s="3">
        <f t="shared" si="60"/>
        <v>2023</v>
      </c>
      <c r="C1322" t="str">
        <f t="shared" si="61"/>
        <v>2022-2023</v>
      </c>
      <c r="D1322" t="s">
        <v>148</v>
      </c>
      <c r="E1322" t="s">
        <v>84</v>
      </c>
      <c r="F1322" t="str">
        <f t="shared" si="62"/>
        <v>Queensland</v>
      </c>
      <c r="G1322" t="s">
        <v>35</v>
      </c>
      <c r="H1322">
        <v>4740</v>
      </c>
      <c r="I1322" t="s">
        <v>11</v>
      </c>
      <c r="J1322" t="s">
        <v>51</v>
      </c>
      <c r="K1322" t="s">
        <v>19</v>
      </c>
      <c r="L1322" t="s">
        <v>23</v>
      </c>
      <c r="M1322" s="5">
        <v>52.92</v>
      </c>
      <c r="N1322">
        <v>1</v>
      </c>
    </row>
    <row r="1323" spans="1:14" x14ac:dyDescent="0.15">
      <c r="A1323" s="2">
        <v>45096</v>
      </c>
      <c r="B1323" s="3">
        <f t="shared" si="60"/>
        <v>2023</v>
      </c>
      <c r="C1323" t="str">
        <f t="shared" si="61"/>
        <v>2022-2023</v>
      </c>
      <c r="D1323" t="s">
        <v>148</v>
      </c>
      <c r="E1323" t="s">
        <v>100</v>
      </c>
      <c r="F1323" t="str">
        <f t="shared" si="62"/>
        <v>Western Australia</v>
      </c>
      <c r="G1323" t="s">
        <v>48</v>
      </c>
      <c r="H1323">
        <v>6021</v>
      </c>
      <c r="I1323" t="s">
        <v>11</v>
      </c>
      <c r="J1323" t="s">
        <v>49</v>
      </c>
      <c r="K1323" t="s">
        <v>154</v>
      </c>
      <c r="L1323" t="s">
        <v>14</v>
      </c>
      <c r="M1323" s="5">
        <v>52.94</v>
      </c>
      <c r="N1323">
        <v>1</v>
      </c>
    </row>
    <row r="1324" spans="1:14" x14ac:dyDescent="0.15">
      <c r="A1324" s="2">
        <v>45281</v>
      </c>
      <c r="B1324" s="3">
        <f t="shared" si="60"/>
        <v>2024</v>
      </c>
      <c r="C1324" t="str">
        <f t="shared" si="61"/>
        <v>2023-2024</v>
      </c>
      <c r="D1324" t="s">
        <v>147</v>
      </c>
      <c r="E1324" t="s">
        <v>69</v>
      </c>
      <c r="F1324" t="str">
        <f t="shared" si="62"/>
        <v>Tasmania</v>
      </c>
      <c r="G1324" t="s">
        <v>70</v>
      </c>
      <c r="H1324">
        <v>7018</v>
      </c>
      <c r="I1324" t="s">
        <v>11</v>
      </c>
      <c r="J1324" t="s">
        <v>71</v>
      </c>
      <c r="K1324" t="s">
        <v>19</v>
      </c>
      <c r="L1324" t="s">
        <v>23</v>
      </c>
      <c r="M1324" s="5">
        <v>52.95</v>
      </c>
      <c r="N1324">
        <v>1</v>
      </c>
    </row>
    <row r="1325" spans="1:14" x14ac:dyDescent="0.15">
      <c r="A1325" s="2">
        <v>44932</v>
      </c>
      <c r="B1325" s="3">
        <f t="shared" si="60"/>
        <v>2023</v>
      </c>
      <c r="C1325" t="str">
        <f t="shared" si="61"/>
        <v>2022-2023</v>
      </c>
      <c r="D1325" t="s">
        <v>147</v>
      </c>
      <c r="E1325" t="s">
        <v>72</v>
      </c>
      <c r="F1325" t="str">
        <f t="shared" si="62"/>
        <v>Western Australia</v>
      </c>
      <c r="G1325" t="s">
        <v>48</v>
      </c>
      <c r="H1325">
        <v>6010</v>
      </c>
      <c r="I1325" t="s">
        <v>11</v>
      </c>
      <c r="J1325" t="s">
        <v>49</v>
      </c>
      <c r="K1325" t="s">
        <v>154</v>
      </c>
      <c r="L1325" t="s">
        <v>14</v>
      </c>
      <c r="M1325" s="5">
        <v>52.97</v>
      </c>
      <c r="N1325">
        <v>1</v>
      </c>
    </row>
    <row r="1326" spans="1:14" x14ac:dyDescent="0.15">
      <c r="A1326" s="2">
        <v>45366</v>
      </c>
      <c r="B1326" s="3">
        <f t="shared" si="60"/>
        <v>2024</v>
      </c>
      <c r="C1326" t="str">
        <f t="shared" si="61"/>
        <v>2023-2024</v>
      </c>
      <c r="D1326" t="s">
        <v>147</v>
      </c>
      <c r="E1326" t="s">
        <v>41</v>
      </c>
      <c r="F1326" t="str">
        <f t="shared" si="62"/>
        <v>New South Wales</v>
      </c>
      <c r="G1326" t="s">
        <v>10</v>
      </c>
      <c r="H1326">
        <v>2830</v>
      </c>
      <c r="I1326" t="s">
        <v>11</v>
      </c>
      <c r="J1326" t="s">
        <v>25</v>
      </c>
      <c r="K1326" t="s">
        <v>153</v>
      </c>
      <c r="L1326" t="s">
        <v>16</v>
      </c>
      <c r="M1326" s="5">
        <v>53</v>
      </c>
      <c r="N1326">
        <v>1</v>
      </c>
    </row>
    <row r="1327" spans="1:14" x14ac:dyDescent="0.15">
      <c r="A1327" s="2">
        <v>45302</v>
      </c>
      <c r="B1327" s="3">
        <f t="shared" si="60"/>
        <v>2024</v>
      </c>
      <c r="C1327" t="str">
        <f t="shared" si="61"/>
        <v>2023-2024</v>
      </c>
      <c r="D1327" t="s">
        <v>147</v>
      </c>
      <c r="E1327" t="s">
        <v>106</v>
      </c>
      <c r="F1327" t="str">
        <f t="shared" si="62"/>
        <v>Victoria</v>
      </c>
      <c r="G1327" t="s">
        <v>45</v>
      </c>
      <c r="H1327">
        <v>3915</v>
      </c>
      <c r="I1327" t="s">
        <v>11</v>
      </c>
      <c r="J1327" t="s">
        <v>55</v>
      </c>
      <c r="K1327" t="s">
        <v>154</v>
      </c>
      <c r="L1327" t="s">
        <v>14</v>
      </c>
      <c r="M1327" s="5">
        <v>53.430000000000007</v>
      </c>
      <c r="N1327">
        <v>1</v>
      </c>
    </row>
    <row r="1328" spans="1:14" x14ac:dyDescent="0.15">
      <c r="A1328" s="2">
        <v>45489</v>
      </c>
      <c r="B1328" s="3">
        <f t="shared" si="60"/>
        <v>2025</v>
      </c>
      <c r="C1328" t="str">
        <f t="shared" si="61"/>
        <v>2024-2025</v>
      </c>
      <c r="D1328" t="s">
        <v>147</v>
      </c>
      <c r="E1328" t="s">
        <v>69</v>
      </c>
      <c r="F1328" t="str">
        <f t="shared" si="62"/>
        <v>Tasmania</v>
      </c>
      <c r="G1328" t="s">
        <v>70</v>
      </c>
      <c r="H1328">
        <v>7018</v>
      </c>
      <c r="I1328" t="s">
        <v>11</v>
      </c>
      <c r="J1328" t="s">
        <v>71</v>
      </c>
      <c r="K1328" t="s">
        <v>151</v>
      </c>
      <c r="L1328" t="s">
        <v>21</v>
      </c>
      <c r="M1328" s="5">
        <v>53.46</v>
      </c>
      <c r="N1328">
        <v>1</v>
      </c>
    </row>
    <row r="1329" spans="1:14" x14ac:dyDescent="0.15">
      <c r="A1329" s="2">
        <v>45431</v>
      </c>
      <c r="B1329" s="3">
        <f t="shared" si="60"/>
        <v>2024</v>
      </c>
      <c r="C1329" t="str">
        <f t="shared" si="61"/>
        <v>2023-2024</v>
      </c>
      <c r="D1329" t="s">
        <v>148</v>
      </c>
      <c r="E1329" t="s">
        <v>9</v>
      </c>
      <c r="F1329" t="str">
        <f t="shared" si="62"/>
        <v>New South Wales</v>
      </c>
      <c r="G1329" t="s">
        <v>10</v>
      </c>
      <c r="H1329">
        <v>2067</v>
      </c>
      <c r="I1329" t="s">
        <v>11</v>
      </c>
      <c r="J1329" t="s">
        <v>12</v>
      </c>
      <c r="K1329" t="s">
        <v>150</v>
      </c>
      <c r="L1329" t="s">
        <v>18</v>
      </c>
      <c r="M1329" s="5">
        <v>53.82</v>
      </c>
      <c r="N1329">
        <v>1</v>
      </c>
    </row>
    <row r="1330" spans="1:14" x14ac:dyDescent="0.15">
      <c r="A1330" s="2">
        <v>45106</v>
      </c>
      <c r="B1330" s="3">
        <f t="shared" si="60"/>
        <v>2023</v>
      </c>
      <c r="C1330" t="str">
        <f t="shared" si="61"/>
        <v>2022-2023</v>
      </c>
      <c r="D1330" t="s">
        <v>147</v>
      </c>
      <c r="E1330" t="s">
        <v>91</v>
      </c>
      <c r="F1330" t="str">
        <f t="shared" si="62"/>
        <v>Victoria</v>
      </c>
      <c r="G1330" t="s">
        <v>45</v>
      </c>
      <c r="H1330">
        <v>3690</v>
      </c>
      <c r="I1330" t="s">
        <v>11</v>
      </c>
      <c r="J1330" t="s">
        <v>55</v>
      </c>
      <c r="K1330" t="s">
        <v>19</v>
      </c>
      <c r="L1330" t="s">
        <v>23</v>
      </c>
      <c r="M1330" s="5">
        <v>53.82</v>
      </c>
      <c r="N1330">
        <v>1</v>
      </c>
    </row>
    <row r="1331" spans="1:14" x14ac:dyDescent="0.15">
      <c r="A1331" s="2">
        <v>45627</v>
      </c>
      <c r="B1331" s="3">
        <f t="shared" si="60"/>
        <v>2025</v>
      </c>
      <c r="C1331" t="str">
        <f t="shared" si="61"/>
        <v>2024-2025</v>
      </c>
      <c r="D1331" t="s">
        <v>148</v>
      </c>
      <c r="E1331" t="s">
        <v>102</v>
      </c>
      <c r="F1331" t="str">
        <f t="shared" si="62"/>
        <v>Queensland</v>
      </c>
      <c r="G1331" t="s">
        <v>35</v>
      </c>
      <c r="H1331">
        <v>4870</v>
      </c>
      <c r="I1331" t="s">
        <v>11</v>
      </c>
      <c r="J1331" t="s">
        <v>36</v>
      </c>
      <c r="K1331" t="s">
        <v>156</v>
      </c>
      <c r="L1331" t="s">
        <v>17</v>
      </c>
      <c r="M1331" s="5">
        <v>53.89</v>
      </c>
      <c r="N1331">
        <v>1</v>
      </c>
    </row>
    <row r="1332" spans="1:14" x14ac:dyDescent="0.15">
      <c r="A1332" s="2">
        <v>45103</v>
      </c>
      <c r="B1332" s="3">
        <f t="shared" si="60"/>
        <v>2023</v>
      </c>
      <c r="C1332" t="str">
        <f t="shared" si="61"/>
        <v>2022-2023</v>
      </c>
      <c r="D1332" t="s">
        <v>147</v>
      </c>
      <c r="E1332" t="s">
        <v>73</v>
      </c>
      <c r="F1332" t="str">
        <f t="shared" si="62"/>
        <v>Victoria</v>
      </c>
      <c r="G1332" t="s">
        <v>45</v>
      </c>
      <c r="H1332">
        <v>3136</v>
      </c>
      <c r="I1332" t="s">
        <v>11</v>
      </c>
      <c r="J1332" t="s">
        <v>63</v>
      </c>
      <c r="K1332" t="s">
        <v>19</v>
      </c>
      <c r="L1332" t="s">
        <v>23</v>
      </c>
      <c r="M1332" s="5">
        <v>53.900000000000006</v>
      </c>
      <c r="N1332">
        <v>1</v>
      </c>
    </row>
    <row r="1333" spans="1:14" x14ac:dyDescent="0.15">
      <c r="A1333" s="2">
        <v>45199</v>
      </c>
      <c r="B1333" s="3">
        <f t="shared" si="60"/>
        <v>2024</v>
      </c>
      <c r="C1333" t="str">
        <f t="shared" si="61"/>
        <v>2023-2024</v>
      </c>
      <c r="D1333" t="s">
        <v>147</v>
      </c>
      <c r="E1333" t="s">
        <v>146</v>
      </c>
      <c r="F1333" t="str">
        <f t="shared" si="62"/>
        <v>Victoria</v>
      </c>
      <c r="G1333" t="s">
        <v>45</v>
      </c>
      <c r="H1333">
        <v>3353</v>
      </c>
      <c r="I1333" t="s">
        <v>11</v>
      </c>
      <c r="J1333" t="s">
        <v>60</v>
      </c>
      <c r="K1333" t="s">
        <v>154</v>
      </c>
      <c r="L1333" t="s">
        <v>14</v>
      </c>
      <c r="M1333" s="5">
        <v>53.91</v>
      </c>
      <c r="N1333">
        <v>1</v>
      </c>
    </row>
    <row r="1334" spans="1:14" x14ac:dyDescent="0.15">
      <c r="A1334" s="2">
        <v>45323</v>
      </c>
      <c r="B1334" s="3">
        <f t="shared" si="60"/>
        <v>2024</v>
      </c>
      <c r="C1334" t="str">
        <f t="shared" si="61"/>
        <v>2023-2024</v>
      </c>
      <c r="D1334" t="s">
        <v>148</v>
      </c>
      <c r="E1334" t="s">
        <v>24</v>
      </c>
      <c r="F1334" t="str">
        <f t="shared" si="62"/>
        <v>New South Wales</v>
      </c>
      <c r="G1334" t="s">
        <v>10</v>
      </c>
      <c r="H1334">
        <v>2795</v>
      </c>
      <c r="I1334" t="s">
        <v>11</v>
      </c>
      <c r="J1334" t="s">
        <v>25</v>
      </c>
      <c r="K1334" t="s">
        <v>156</v>
      </c>
      <c r="L1334" t="s">
        <v>17</v>
      </c>
      <c r="M1334" s="5">
        <v>53.91</v>
      </c>
      <c r="N1334">
        <v>1</v>
      </c>
    </row>
    <row r="1335" spans="1:14" x14ac:dyDescent="0.15">
      <c r="A1335" s="2">
        <v>45062</v>
      </c>
      <c r="B1335" s="3">
        <f t="shared" si="60"/>
        <v>2023</v>
      </c>
      <c r="C1335" t="str">
        <f t="shared" si="61"/>
        <v>2022-2023</v>
      </c>
      <c r="D1335" t="s">
        <v>147</v>
      </c>
      <c r="E1335" t="s">
        <v>129</v>
      </c>
      <c r="F1335" t="str">
        <f t="shared" si="62"/>
        <v>Tasmania</v>
      </c>
      <c r="G1335" t="s">
        <v>70</v>
      </c>
      <c r="H1335">
        <v>7010</v>
      </c>
      <c r="I1335" t="s">
        <v>11</v>
      </c>
      <c r="J1335" t="s">
        <v>71</v>
      </c>
      <c r="K1335" t="s">
        <v>153</v>
      </c>
      <c r="L1335" t="s">
        <v>16</v>
      </c>
      <c r="M1335" s="5">
        <v>53.91</v>
      </c>
      <c r="N1335">
        <v>1</v>
      </c>
    </row>
    <row r="1336" spans="1:14" x14ac:dyDescent="0.15">
      <c r="A1336" s="2">
        <v>45132</v>
      </c>
      <c r="B1336" s="3">
        <f t="shared" si="60"/>
        <v>2024</v>
      </c>
      <c r="C1336" t="str">
        <f t="shared" si="61"/>
        <v>2023-2024</v>
      </c>
      <c r="D1336" t="s">
        <v>148</v>
      </c>
      <c r="E1336" t="s">
        <v>125</v>
      </c>
      <c r="F1336" t="str">
        <f t="shared" si="62"/>
        <v>Victoria</v>
      </c>
      <c r="G1336" t="s">
        <v>45</v>
      </c>
      <c r="H1336">
        <v>3400</v>
      </c>
      <c r="I1336" t="s">
        <v>11</v>
      </c>
      <c r="J1336" t="s">
        <v>60</v>
      </c>
      <c r="K1336" t="s">
        <v>154</v>
      </c>
      <c r="L1336" t="s">
        <v>14</v>
      </c>
      <c r="M1336" s="5">
        <v>53.91</v>
      </c>
      <c r="N1336">
        <v>1</v>
      </c>
    </row>
    <row r="1337" spans="1:14" x14ac:dyDescent="0.15">
      <c r="A1337" s="2">
        <v>44968</v>
      </c>
      <c r="B1337" s="3">
        <f t="shared" si="60"/>
        <v>2023</v>
      </c>
      <c r="C1337" t="str">
        <f t="shared" si="61"/>
        <v>2022-2023</v>
      </c>
      <c r="D1337" t="s">
        <v>147</v>
      </c>
      <c r="E1337" t="s">
        <v>66</v>
      </c>
      <c r="F1337" t="str">
        <f t="shared" si="62"/>
        <v>South Australia</v>
      </c>
      <c r="G1337" t="s">
        <v>32</v>
      </c>
      <c r="H1337">
        <v>5169</v>
      </c>
      <c r="I1337" t="s">
        <v>11</v>
      </c>
      <c r="J1337" t="s">
        <v>33</v>
      </c>
      <c r="K1337" t="s">
        <v>153</v>
      </c>
      <c r="L1337" t="s">
        <v>16</v>
      </c>
      <c r="M1337" s="5">
        <v>53.91</v>
      </c>
      <c r="N1337">
        <v>1</v>
      </c>
    </row>
    <row r="1338" spans="1:14" x14ac:dyDescent="0.15">
      <c r="A1338" s="2">
        <v>45536</v>
      </c>
      <c r="B1338" s="3">
        <f t="shared" si="60"/>
        <v>2025</v>
      </c>
      <c r="C1338" t="str">
        <f t="shared" si="61"/>
        <v>2024-2025</v>
      </c>
      <c r="D1338" t="s">
        <v>147</v>
      </c>
      <c r="E1338" t="s">
        <v>91</v>
      </c>
      <c r="F1338" t="str">
        <f t="shared" si="62"/>
        <v>Victoria</v>
      </c>
      <c r="G1338" t="s">
        <v>45</v>
      </c>
      <c r="H1338">
        <v>3690</v>
      </c>
      <c r="I1338" t="s">
        <v>11</v>
      </c>
      <c r="J1338" t="s">
        <v>55</v>
      </c>
      <c r="K1338" t="s">
        <v>153</v>
      </c>
      <c r="L1338" t="s">
        <v>16</v>
      </c>
      <c r="M1338" s="5">
        <v>53.91</v>
      </c>
      <c r="N1338">
        <v>1</v>
      </c>
    </row>
    <row r="1339" spans="1:14" x14ac:dyDescent="0.15">
      <c r="A1339" s="2">
        <v>45019</v>
      </c>
      <c r="B1339" s="3">
        <f t="shared" si="60"/>
        <v>2023</v>
      </c>
      <c r="C1339" t="str">
        <f t="shared" si="61"/>
        <v>2022-2023</v>
      </c>
      <c r="D1339" t="s">
        <v>147</v>
      </c>
      <c r="E1339" t="s">
        <v>88</v>
      </c>
      <c r="F1339" t="str">
        <f t="shared" si="62"/>
        <v>South Australia</v>
      </c>
      <c r="G1339" t="s">
        <v>32</v>
      </c>
      <c r="H1339">
        <v>5011</v>
      </c>
      <c r="I1339" t="s">
        <v>11</v>
      </c>
      <c r="J1339" t="s">
        <v>33</v>
      </c>
      <c r="K1339" t="s">
        <v>156</v>
      </c>
      <c r="L1339" t="s">
        <v>17</v>
      </c>
      <c r="M1339" s="5">
        <v>53.91</v>
      </c>
      <c r="N1339">
        <v>1</v>
      </c>
    </row>
    <row r="1340" spans="1:14" x14ac:dyDescent="0.15">
      <c r="A1340" s="2">
        <v>45588</v>
      </c>
      <c r="B1340" s="3">
        <f t="shared" si="60"/>
        <v>2025</v>
      </c>
      <c r="C1340" t="str">
        <f t="shared" si="61"/>
        <v>2024-2025</v>
      </c>
      <c r="D1340" t="s">
        <v>147</v>
      </c>
      <c r="E1340" t="s">
        <v>41</v>
      </c>
      <c r="F1340" t="str">
        <f t="shared" si="62"/>
        <v>New South Wales</v>
      </c>
      <c r="G1340" t="s">
        <v>10</v>
      </c>
      <c r="H1340">
        <v>2830</v>
      </c>
      <c r="I1340" t="s">
        <v>11</v>
      </c>
      <c r="J1340" t="s">
        <v>25</v>
      </c>
      <c r="K1340" t="s">
        <v>152</v>
      </c>
      <c r="L1340" t="s">
        <v>13</v>
      </c>
      <c r="M1340" s="5">
        <v>53.94</v>
      </c>
      <c r="N1340">
        <v>1</v>
      </c>
    </row>
    <row r="1341" spans="1:14" x14ac:dyDescent="0.15">
      <c r="A1341" s="2">
        <v>45231</v>
      </c>
      <c r="B1341" s="3">
        <f t="shared" si="60"/>
        <v>2024</v>
      </c>
      <c r="C1341" t="str">
        <f t="shared" si="61"/>
        <v>2023-2024</v>
      </c>
      <c r="D1341" t="s">
        <v>147</v>
      </c>
      <c r="E1341" t="s">
        <v>56</v>
      </c>
      <c r="F1341" t="str">
        <f t="shared" si="62"/>
        <v>Northern Territory</v>
      </c>
      <c r="G1341" t="s">
        <v>29</v>
      </c>
      <c r="H1341">
        <v>870</v>
      </c>
      <c r="I1341" t="s">
        <v>11</v>
      </c>
      <c r="J1341" t="s">
        <v>30</v>
      </c>
      <c r="K1341" t="s">
        <v>154</v>
      </c>
      <c r="L1341" t="s">
        <v>14</v>
      </c>
      <c r="M1341" s="5">
        <v>53.95</v>
      </c>
      <c r="N1341">
        <v>1</v>
      </c>
    </row>
    <row r="1342" spans="1:14" x14ac:dyDescent="0.15">
      <c r="A1342" s="2">
        <v>45400</v>
      </c>
      <c r="B1342" s="3">
        <f t="shared" si="60"/>
        <v>2024</v>
      </c>
      <c r="C1342" t="str">
        <f t="shared" si="61"/>
        <v>2023-2024</v>
      </c>
      <c r="D1342" t="s">
        <v>148</v>
      </c>
      <c r="E1342" t="s">
        <v>130</v>
      </c>
      <c r="F1342" t="str">
        <f t="shared" si="62"/>
        <v>South Australia</v>
      </c>
      <c r="G1342" t="s">
        <v>32</v>
      </c>
      <c r="H1342">
        <v>5290</v>
      </c>
      <c r="I1342" t="s">
        <v>11</v>
      </c>
      <c r="J1342" t="s">
        <v>38</v>
      </c>
      <c r="K1342" t="s">
        <v>154</v>
      </c>
      <c r="L1342" t="s">
        <v>14</v>
      </c>
      <c r="M1342" s="5">
        <v>53.95</v>
      </c>
      <c r="N1342">
        <v>1</v>
      </c>
    </row>
    <row r="1343" spans="1:14" x14ac:dyDescent="0.15">
      <c r="A1343" s="2">
        <v>45519</v>
      </c>
      <c r="B1343" s="3">
        <f t="shared" si="60"/>
        <v>2025</v>
      </c>
      <c r="C1343" t="str">
        <f t="shared" si="61"/>
        <v>2024-2025</v>
      </c>
      <c r="D1343" t="s">
        <v>147</v>
      </c>
      <c r="E1343" t="s">
        <v>34</v>
      </c>
      <c r="F1343" t="str">
        <f t="shared" si="62"/>
        <v>Queensland</v>
      </c>
      <c r="G1343" t="s">
        <v>35</v>
      </c>
      <c r="H1343">
        <v>4802</v>
      </c>
      <c r="I1343" t="s">
        <v>11</v>
      </c>
      <c r="J1343" t="s">
        <v>36</v>
      </c>
      <c r="K1343" t="s">
        <v>154</v>
      </c>
      <c r="L1343" t="s">
        <v>14</v>
      </c>
      <c r="M1343" s="5">
        <v>53.96</v>
      </c>
      <c r="N1343">
        <v>1</v>
      </c>
    </row>
    <row r="1344" spans="1:14" x14ac:dyDescent="0.15">
      <c r="A1344" s="2">
        <v>45633</v>
      </c>
      <c r="B1344" s="3">
        <f t="shared" si="60"/>
        <v>2025</v>
      </c>
      <c r="C1344" t="str">
        <f t="shared" si="61"/>
        <v>2024-2025</v>
      </c>
      <c r="D1344" t="s">
        <v>147</v>
      </c>
      <c r="E1344" t="s">
        <v>92</v>
      </c>
      <c r="F1344" t="str">
        <f t="shared" si="62"/>
        <v>Queensland</v>
      </c>
      <c r="G1344" t="s">
        <v>35</v>
      </c>
      <c r="H1344">
        <v>4068</v>
      </c>
      <c r="I1344" t="s">
        <v>11</v>
      </c>
      <c r="J1344" t="s">
        <v>43</v>
      </c>
      <c r="K1344" t="s">
        <v>151</v>
      </c>
      <c r="L1344" t="s">
        <v>21</v>
      </c>
      <c r="M1344" s="5">
        <v>54</v>
      </c>
      <c r="N1344">
        <v>1</v>
      </c>
    </row>
    <row r="1345" spans="1:14" x14ac:dyDescent="0.15">
      <c r="A1345" s="2">
        <v>44951</v>
      </c>
      <c r="B1345" s="3">
        <f t="shared" si="60"/>
        <v>2023</v>
      </c>
      <c r="C1345" t="str">
        <f t="shared" si="61"/>
        <v>2022-2023</v>
      </c>
      <c r="D1345" t="s">
        <v>147</v>
      </c>
      <c r="E1345" t="s">
        <v>115</v>
      </c>
      <c r="F1345" t="str">
        <f t="shared" si="62"/>
        <v>Western Australia</v>
      </c>
      <c r="G1345" t="s">
        <v>48</v>
      </c>
      <c r="H1345">
        <v>6280</v>
      </c>
      <c r="I1345" t="s">
        <v>11</v>
      </c>
      <c r="J1345" t="s">
        <v>94</v>
      </c>
      <c r="K1345" t="s">
        <v>155</v>
      </c>
      <c r="L1345" t="s">
        <v>20</v>
      </c>
      <c r="M1345" s="5">
        <v>54.129999999999995</v>
      </c>
      <c r="N1345">
        <v>1</v>
      </c>
    </row>
    <row r="1346" spans="1:14" x14ac:dyDescent="0.15">
      <c r="A1346" s="2">
        <v>45222</v>
      </c>
      <c r="B1346" s="3">
        <f t="shared" ref="B1346:B1409" si="63">IF(MONTH(A1346)&gt;=7,YEAR(A1346)+1,YEAR(A1346))</f>
        <v>2024</v>
      </c>
      <c r="C1346" t="str">
        <f t="shared" ref="C1346:C1409" si="64">IF(MONTH(A1346) &gt;= 7, YEAR(A1346) &amp; "-" &amp; YEAR(A1346) + 1, YEAR(A1346) - 1 &amp; "-" &amp; YEAR(A1346))</f>
        <v>2023-2024</v>
      </c>
      <c r="D1346" t="s">
        <v>148</v>
      </c>
      <c r="E1346" t="s">
        <v>126</v>
      </c>
      <c r="F1346" t="str">
        <f t="shared" ref="F1346:F1409" si="65">IF(G1346="WA","Western Australia",
IF(G1346="NSW","New South Wales",
IF(G1346="QLD","Queensland",
IF(G1346="VIC","Victoria",
IF(G1346="TAS","Tasmania",
IF(G1346="SA","South Australia",
IF(G1346="NT","Northern Territory",
IF(G1346="ACT","Australian Capital Territory",G1346))))))))</f>
        <v>Queensland</v>
      </c>
      <c r="G1346" t="s">
        <v>35</v>
      </c>
      <c r="H1346">
        <v>4551</v>
      </c>
      <c r="I1346" t="s">
        <v>11</v>
      </c>
      <c r="J1346" t="s">
        <v>120</v>
      </c>
      <c r="K1346" t="s">
        <v>153</v>
      </c>
      <c r="L1346" t="s">
        <v>16</v>
      </c>
      <c r="M1346" s="5">
        <v>54.62</v>
      </c>
      <c r="N1346">
        <v>1</v>
      </c>
    </row>
    <row r="1347" spans="1:14" x14ac:dyDescent="0.15">
      <c r="A1347" s="2">
        <v>45162</v>
      </c>
      <c r="B1347" s="3">
        <f t="shared" si="63"/>
        <v>2024</v>
      </c>
      <c r="C1347" t="str">
        <f t="shared" si="64"/>
        <v>2023-2024</v>
      </c>
      <c r="D1347" t="s">
        <v>147</v>
      </c>
      <c r="E1347" t="s">
        <v>112</v>
      </c>
      <c r="F1347" t="str">
        <f t="shared" si="65"/>
        <v>Victoria</v>
      </c>
      <c r="G1347" t="s">
        <v>45</v>
      </c>
      <c r="H1347">
        <v>3076</v>
      </c>
      <c r="I1347" t="s">
        <v>11</v>
      </c>
      <c r="J1347" t="s">
        <v>46</v>
      </c>
      <c r="K1347" t="s">
        <v>154</v>
      </c>
      <c r="L1347" t="s">
        <v>14</v>
      </c>
      <c r="M1347" s="5">
        <v>54.66</v>
      </c>
      <c r="N1347">
        <v>1</v>
      </c>
    </row>
    <row r="1348" spans="1:14" x14ac:dyDescent="0.15">
      <c r="A1348" s="2">
        <v>45468</v>
      </c>
      <c r="B1348" s="3">
        <f t="shared" si="63"/>
        <v>2024</v>
      </c>
      <c r="C1348" t="str">
        <f t="shared" si="64"/>
        <v>2023-2024</v>
      </c>
      <c r="D1348" t="s">
        <v>148</v>
      </c>
      <c r="E1348" t="s">
        <v>138</v>
      </c>
      <c r="F1348" t="str">
        <f t="shared" si="65"/>
        <v>Queensland</v>
      </c>
      <c r="G1348" t="s">
        <v>35</v>
      </c>
      <c r="H1348">
        <v>4558</v>
      </c>
      <c r="I1348" t="s">
        <v>11</v>
      </c>
      <c r="J1348" t="s">
        <v>120</v>
      </c>
      <c r="K1348" t="s">
        <v>156</v>
      </c>
      <c r="L1348" t="s">
        <v>17</v>
      </c>
      <c r="M1348" s="5">
        <v>54.82</v>
      </c>
      <c r="N1348">
        <v>1</v>
      </c>
    </row>
    <row r="1349" spans="1:14" x14ac:dyDescent="0.15">
      <c r="A1349" s="2">
        <v>45192</v>
      </c>
      <c r="B1349" s="3">
        <f t="shared" si="63"/>
        <v>2024</v>
      </c>
      <c r="C1349" t="str">
        <f t="shared" si="64"/>
        <v>2023-2024</v>
      </c>
      <c r="D1349" t="s">
        <v>147</v>
      </c>
      <c r="E1349" t="s">
        <v>73</v>
      </c>
      <c r="F1349" t="str">
        <f t="shared" si="65"/>
        <v>Victoria</v>
      </c>
      <c r="G1349" t="s">
        <v>45</v>
      </c>
      <c r="H1349">
        <v>3136</v>
      </c>
      <c r="I1349" t="s">
        <v>11</v>
      </c>
      <c r="J1349" t="s">
        <v>63</v>
      </c>
      <c r="K1349" t="s">
        <v>150</v>
      </c>
      <c r="L1349" t="s">
        <v>18</v>
      </c>
      <c r="M1349" s="5">
        <v>54.88</v>
      </c>
      <c r="N1349">
        <v>1</v>
      </c>
    </row>
    <row r="1350" spans="1:14" x14ac:dyDescent="0.15">
      <c r="A1350" s="2">
        <v>45059</v>
      </c>
      <c r="B1350" s="3">
        <f t="shared" si="63"/>
        <v>2023</v>
      </c>
      <c r="C1350" t="str">
        <f t="shared" si="64"/>
        <v>2022-2023</v>
      </c>
      <c r="D1350" t="s">
        <v>147</v>
      </c>
      <c r="E1350" t="s">
        <v>53</v>
      </c>
      <c r="F1350" t="str">
        <f t="shared" si="65"/>
        <v>South Australia</v>
      </c>
      <c r="G1350" t="s">
        <v>32</v>
      </c>
      <c r="H1350">
        <v>5082</v>
      </c>
      <c r="I1350" t="s">
        <v>11</v>
      </c>
      <c r="J1350" t="s">
        <v>33</v>
      </c>
      <c r="K1350" t="s">
        <v>155</v>
      </c>
      <c r="L1350" t="s">
        <v>20</v>
      </c>
      <c r="M1350" s="5">
        <v>54.89</v>
      </c>
      <c r="N1350">
        <v>1</v>
      </c>
    </row>
    <row r="1351" spans="1:14" x14ac:dyDescent="0.15">
      <c r="A1351" s="2">
        <v>45223</v>
      </c>
      <c r="B1351" s="3">
        <f t="shared" si="63"/>
        <v>2024</v>
      </c>
      <c r="C1351" t="str">
        <f t="shared" si="64"/>
        <v>2023-2024</v>
      </c>
      <c r="D1351" t="s">
        <v>148</v>
      </c>
      <c r="E1351" t="s">
        <v>42</v>
      </c>
      <c r="F1351" t="str">
        <f t="shared" si="65"/>
        <v>Queensland</v>
      </c>
      <c r="G1351" t="s">
        <v>35</v>
      </c>
      <c r="H1351">
        <v>4053</v>
      </c>
      <c r="I1351" t="s">
        <v>11</v>
      </c>
      <c r="J1351" t="s">
        <v>43</v>
      </c>
      <c r="K1351" t="s">
        <v>156</v>
      </c>
      <c r="L1351" t="s">
        <v>17</v>
      </c>
      <c r="M1351" s="5">
        <v>54.89</v>
      </c>
      <c r="N1351">
        <v>1</v>
      </c>
    </row>
    <row r="1352" spans="1:14" x14ac:dyDescent="0.15">
      <c r="A1352" s="2">
        <v>45508</v>
      </c>
      <c r="B1352" s="3">
        <f t="shared" si="63"/>
        <v>2025</v>
      </c>
      <c r="C1352" t="str">
        <f t="shared" si="64"/>
        <v>2024-2025</v>
      </c>
      <c r="D1352" t="s">
        <v>147</v>
      </c>
      <c r="E1352" t="s">
        <v>61</v>
      </c>
      <c r="F1352" t="str">
        <f t="shared" si="65"/>
        <v>New South Wales</v>
      </c>
      <c r="G1352" t="s">
        <v>10</v>
      </c>
      <c r="H1352">
        <v>2539</v>
      </c>
      <c r="I1352" t="s">
        <v>11</v>
      </c>
      <c r="J1352" t="s">
        <v>58</v>
      </c>
      <c r="K1352" t="s">
        <v>149</v>
      </c>
      <c r="L1352" t="s">
        <v>15</v>
      </c>
      <c r="M1352" s="5">
        <v>54.89</v>
      </c>
      <c r="N1352">
        <v>1</v>
      </c>
    </row>
    <row r="1353" spans="1:14" x14ac:dyDescent="0.15">
      <c r="A1353" s="2">
        <v>45348</v>
      </c>
      <c r="B1353" s="3">
        <f t="shared" si="63"/>
        <v>2024</v>
      </c>
      <c r="C1353" t="str">
        <f t="shared" si="64"/>
        <v>2023-2024</v>
      </c>
      <c r="D1353" t="s">
        <v>147</v>
      </c>
      <c r="E1353" t="s">
        <v>66</v>
      </c>
      <c r="F1353" t="str">
        <f t="shared" si="65"/>
        <v>South Australia</v>
      </c>
      <c r="G1353" t="s">
        <v>32</v>
      </c>
      <c r="H1353">
        <v>5169</v>
      </c>
      <c r="I1353" t="s">
        <v>11</v>
      </c>
      <c r="J1353" t="s">
        <v>33</v>
      </c>
      <c r="K1353" t="s">
        <v>156</v>
      </c>
      <c r="L1353" t="s">
        <v>17</v>
      </c>
      <c r="M1353" s="5">
        <v>54.92</v>
      </c>
      <c r="N1353">
        <v>1</v>
      </c>
    </row>
    <row r="1354" spans="1:14" x14ac:dyDescent="0.15">
      <c r="A1354" s="2">
        <v>45078</v>
      </c>
      <c r="B1354" s="3">
        <f t="shared" si="63"/>
        <v>2023</v>
      </c>
      <c r="C1354" t="str">
        <f t="shared" si="64"/>
        <v>2022-2023</v>
      </c>
      <c r="D1354" t="s">
        <v>148</v>
      </c>
      <c r="E1354" t="s">
        <v>141</v>
      </c>
      <c r="F1354" t="str">
        <f t="shared" si="65"/>
        <v>Western Australia</v>
      </c>
      <c r="G1354" t="s">
        <v>48</v>
      </c>
      <c r="H1354">
        <v>6052</v>
      </c>
      <c r="I1354" t="s">
        <v>11</v>
      </c>
      <c r="J1354" t="s">
        <v>49</v>
      </c>
      <c r="K1354" t="s">
        <v>154</v>
      </c>
      <c r="L1354" t="s">
        <v>14</v>
      </c>
      <c r="M1354" s="5">
        <v>54.97</v>
      </c>
      <c r="N1354">
        <v>1</v>
      </c>
    </row>
    <row r="1355" spans="1:14" x14ac:dyDescent="0.15">
      <c r="A1355" s="2">
        <v>45530</v>
      </c>
      <c r="B1355" s="3">
        <f t="shared" si="63"/>
        <v>2025</v>
      </c>
      <c r="C1355" t="str">
        <f t="shared" si="64"/>
        <v>2024-2025</v>
      </c>
      <c r="D1355" t="s">
        <v>148</v>
      </c>
      <c r="E1355" t="s">
        <v>121</v>
      </c>
      <c r="F1355" t="str">
        <f t="shared" si="65"/>
        <v>Queensland</v>
      </c>
      <c r="G1355" t="s">
        <v>35</v>
      </c>
      <c r="H1355">
        <v>4700</v>
      </c>
      <c r="I1355" t="s">
        <v>11</v>
      </c>
      <c r="J1355" t="s">
        <v>51</v>
      </c>
      <c r="K1355" t="s">
        <v>151</v>
      </c>
      <c r="L1355" t="s">
        <v>21</v>
      </c>
      <c r="M1355" s="5">
        <v>54.99</v>
      </c>
      <c r="N1355">
        <v>1</v>
      </c>
    </row>
    <row r="1356" spans="1:14" x14ac:dyDescent="0.15">
      <c r="A1356" s="2">
        <v>45488</v>
      </c>
      <c r="B1356" s="3">
        <f t="shared" si="63"/>
        <v>2025</v>
      </c>
      <c r="C1356" t="str">
        <f t="shared" si="64"/>
        <v>2024-2025</v>
      </c>
      <c r="D1356" t="s">
        <v>147</v>
      </c>
      <c r="E1356" t="s">
        <v>57</v>
      </c>
      <c r="F1356" t="str">
        <f t="shared" si="65"/>
        <v>New South Wales</v>
      </c>
      <c r="G1356" t="s">
        <v>10</v>
      </c>
      <c r="H1356">
        <v>2560</v>
      </c>
      <c r="I1356" t="s">
        <v>11</v>
      </c>
      <c r="J1356" t="s">
        <v>58</v>
      </c>
      <c r="K1356" t="s">
        <v>150</v>
      </c>
      <c r="L1356" t="s">
        <v>18</v>
      </c>
      <c r="M1356" s="5">
        <v>55</v>
      </c>
      <c r="N1356">
        <v>1</v>
      </c>
    </row>
    <row r="1357" spans="1:14" x14ac:dyDescent="0.15">
      <c r="A1357" s="2">
        <v>45008</v>
      </c>
      <c r="B1357" s="3">
        <f t="shared" si="63"/>
        <v>2023</v>
      </c>
      <c r="C1357" t="str">
        <f t="shared" si="64"/>
        <v>2022-2023</v>
      </c>
      <c r="D1357" t="s">
        <v>148</v>
      </c>
      <c r="E1357" t="s">
        <v>138</v>
      </c>
      <c r="F1357" t="str">
        <f t="shared" si="65"/>
        <v>Queensland</v>
      </c>
      <c r="G1357" t="s">
        <v>35</v>
      </c>
      <c r="H1357">
        <v>4558</v>
      </c>
      <c r="I1357" t="s">
        <v>11</v>
      </c>
      <c r="J1357" t="s">
        <v>120</v>
      </c>
      <c r="K1357" t="s">
        <v>149</v>
      </c>
      <c r="L1357" t="s">
        <v>15</v>
      </c>
      <c r="M1357" s="5">
        <v>55.13</v>
      </c>
      <c r="N1357">
        <v>1</v>
      </c>
    </row>
    <row r="1358" spans="1:14" x14ac:dyDescent="0.15">
      <c r="A1358" s="2">
        <v>45411</v>
      </c>
      <c r="B1358" s="3">
        <f t="shared" si="63"/>
        <v>2024</v>
      </c>
      <c r="C1358" t="str">
        <f t="shared" si="64"/>
        <v>2023-2024</v>
      </c>
      <c r="D1358" t="s">
        <v>147</v>
      </c>
      <c r="E1358" t="s">
        <v>133</v>
      </c>
      <c r="F1358" t="str">
        <f t="shared" si="65"/>
        <v>Queensland</v>
      </c>
      <c r="G1358" t="s">
        <v>35</v>
      </c>
      <c r="H1358">
        <v>4305</v>
      </c>
      <c r="I1358" t="s">
        <v>11</v>
      </c>
      <c r="J1358" t="s">
        <v>104</v>
      </c>
      <c r="K1358" t="s">
        <v>155</v>
      </c>
      <c r="L1358" t="s">
        <v>20</v>
      </c>
      <c r="M1358" s="5">
        <v>55.14</v>
      </c>
      <c r="N1358">
        <v>1</v>
      </c>
    </row>
    <row r="1359" spans="1:14" x14ac:dyDescent="0.15">
      <c r="A1359" s="2">
        <v>45561</v>
      </c>
      <c r="B1359" s="3">
        <f t="shared" si="63"/>
        <v>2025</v>
      </c>
      <c r="C1359" t="str">
        <f t="shared" si="64"/>
        <v>2024-2025</v>
      </c>
      <c r="D1359" t="s">
        <v>148</v>
      </c>
      <c r="E1359" t="s">
        <v>145</v>
      </c>
      <c r="F1359" t="str">
        <f t="shared" si="65"/>
        <v>New South Wales</v>
      </c>
      <c r="G1359" t="s">
        <v>10</v>
      </c>
      <c r="H1359">
        <v>2101</v>
      </c>
      <c r="I1359" t="s">
        <v>11</v>
      </c>
      <c r="J1359" t="s">
        <v>27</v>
      </c>
      <c r="K1359" t="s">
        <v>149</v>
      </c>
      <c r="L1359" t="s">
        <v>15</v>
      </c>
      <c r="M1359" s="5">
        <v>55.47</v>
      </c>
      <c r="N1359">
        <v>1</v>
      </c>
    </row>
    <row r="1360" spans="1:14" x14ac:dyDescent="0.15">
      <c r="A1360" s="2">
        <v>45151</v>
      </c>
      <c r="B1360" s="3">
        <f t="shared" si="63"/>
        <v>2024</v>
      </c>
      <c r="C1360" t="str">
        <f t="shared" si="64"/>
        <v>2023-2024</v>
      </c>
      <c r="D1360" t="s">
        <v>147</v>
      </c>
      <c r="E1360" t="s">
        <v>54</v>
      </c>
      <c r="F1360" t="str">
        <f t="shared" si="65"/>
        <v>Victoria</v>
      </c>
      <c r="G1360" t="s">
        <v>45</v>
      </c>
      <c r="H1360">
        <v>3977</v>
      </c>
      <c r="I1360" t="s">
        <v>11</v>
      </c>
      <c r="J1360" t="s">
        <v>55</v>
      </c>
      <c r="K1360" t="s">
        <v>155</v>
      </c>
      <c r="L1360" t="s">
        <v>20</v>
      </c>
      <c r="M1360" s="5">
        <v>55.5</v>
      </c>
      <c r="N1360">
        <v>1</v>
      </c>
    </row>
    <row r="1361" spans="1:14" x14ac:dyDescent="0.15">
      <c r="A1361" s="2">
        <v>45232</v>
      </c>
      <c r="B1361" s="3">
        <f t="shared" si="63"/>
        <v>2024</v>
      </c>
      <c r="C1361" t="str">
        <f t="shared" si="64"/>
        <v>2023-2024</v>
      </c>
      <c r="D1361" t="s">
        <v>147</v>
      </c>
      <c r="E1361" t="s">
        <v>126</v>
      </c>
      <c r="F1361" t="str">
        <f t="shared" si="65"/>
        <v>Queensland</v>
      </c>
      <c r="G1361" t="s">
        <v>35</v>
      </c>
      <c r="H1361">
        <v>4551</v>
      </c>
      <c r="I1361" t="s">
        <v>11</v>
      </c>
      <c r="J1361" t="s">
        <v>120</v>
      </c>
      <c r="K1361" t="s">
        <v>152</v>
      </c>
      <c r="L1361" t="s">
        <v>13</v>
      </c>
      <c r="M1361" s="5">
        <v>55.57</v>
      </c>
      <c r="N1361">
        <v>1</v>
      </c>
    </row>
    <row r="1362" spans="1:14" x14ac:dyDescent="0.15">
      <c r="A1362" s="2">
        <v>45113</v>
      </c>
      <c r="B1362" s="3">
        <f t="shared" si="63"/>
        <v>2024</v>
      </c>
      <c r="C1362" t="str">
        <f t="shared" si="64"/>
        <v>2023-2024</v>
      </c>
      <c r="D1362" t="s">
        <v>147</v>
      </c>
      <c r="E1362" t="s">
        <v>119</v>
      </c>
      <c r="F1362" t="str">
        <f t="shared" si="65"/>
        <v>Queensland</v>
      </c>
      <c r="G1362" t="s">
        <v>35</v>
      </c>
      <c r="H1362">
        <v>4570</v>
      </c>
      <c r="I1362" t="s">
        <v>11</v>
      </c>
      <c r="J1362" t="s">
        <v>120</v>
      </c>
      <c r="K1362" t="s">
        <v>19</v>
      </c>
      <c r="L1362" t="s">
        <v>23</v>
      </c>
      <c r="M1362" s="5">
        <v>55.86</v>
      </c>
      <c r="N1362">
        <v>1</v>
      </c>
    </row>
    <row r="1363" spans="1:14" x14ac:dyDescent="0.15">
      <c r="A1363" s="2">
        <v>45523</v>
      </c>
      <c r="B1363" s="3">
        <f t="shared" si="63"/>
        <v>2025</v>
      </c>
      <c r="C1363" t="str">
        <f t="shared" si="64"/>
        <v>2024-2025</v>
      </c>
      <c r="D1363" t="s">
        <v>147</v>
      </c>
      <c r="E1363" t="s">
        <v>133</v>
      </c>
      <c r="F1363" t="str">
        <f t="shared" si="65"/>
        <v>Queensland</v>
      </c>
      <c r="G1363" t="s">
        <v>35</v>
      </c>
      <c r="H1363">
        <v>4305</v>
      </c>
      <c r="I1363" t="s">
        <v>11</v>
      </c>
      <c r="J1363" t="s">
        <v>104</v>
      </c>
      <c r="K1363" t="s">
        <v>150</v>
      </c>
      <c r="L1363" t="s">
        <v>18</v>
      </c>
      <c r="M1363" s="5">
        <v>55.86</v>
      </c>
      <c r="N1363">
        <v>1</v>
      </c>
    </row>
    <row r="1364" spans="1:14" x14ac:dyDescent="0.15">
      <c r="A1364" s="2">
        <v>45400</v>
      </c>
      <c r="B1364" s="3">
        <f t="shared" si="63"/>
        <v>2024</v>
      </c>
      <c r="C1364" t="str">
        <f t="shared" si="64"/>
        <v>2023-2024</v>
      </c>
      <c r="D1364" t="s">
        <v>148</v>
      </c>
      <c r="E1364" t="s">
        <v>137</v>
      </c>
      <c r="F1364" t="str">
        <f t="shared" si="65"/>
        <v>New South Wales</v>
      </c>
      <c r="G1364" t="s">
        <v>10</v>
      </c>
      <c r="H1364">
        <v>2031</v>
      </c>
      <c r="I1364" t="s">
        <v>11</v>
      </c>
      <c r="J1364" t="s">
        <v>12</v>
      </c>
      <c r="K1364" t="s">
        <v>150</v>
      </c>
      <c r="L1364" t="s">
        <v>18</v>
      </c>
      <c r="M1364" s="5">
        <v>55.9</v>
      </c>
      <c r="N1364">
        <v>1</v>
      </c>
    </row>
    <row r="1365" spans="1:14" x14ac:dyDescent="0.15">
      <c r="A1365" s="2">
        <v>44958</v>
      </c>
      <c r="B1365" s="3">
        <f t="shared" si="63"/>
        <v>2023</v>
      </c>
      <c r="C1365" t="str">
        <f t="shared" si="64"/>
        <v>2022-2023</v>
      </c>
      <c r="D1365" t="s">
        <v>147</v>
      </c>
      <c r="E1365" t="s">
        <v>128</v>
      </c>
      <c r="F1365" t="str">
        <f t="shared" si="65"/>
        <v>Western Australia</v>
      </c>
      <c r="G1365" t="s">
        <v>48</v>
      </c>
      <c r="H1365">
        <v>6027</v>
      </c>
      <c r="I1365" t="s">
        <v>11</v>
      </c>
      <c r="J1365" t="s">
        <v>49</v>
      </c>
      <c r="K1365" t="s">
        <v>150</v>
      </c>
      <c r="L1365" t="s">
        <v>18</v>
      </c>
      <c r="M1365" s="5">
        <v>55.92</v>
      </c>
      <c r="N1365">
        <v>1</v>
      </c>
    </row>
    <row r="1366" spans="1:14" x14ac:dyDescent="0.15">
      <c r="A1366" s="2">
        <v>45474</v>
      </c>
      <c r="B1366" s="3">
        <f t="shared" si="63"/>
        <v>2025</v>
      </c>
      <c r="C1366" t="str">
        <f t="shared" si="64"/>
        <v>2024-2025</v>
      </c>
      <c r="D1366" t="s">
        <v>147</v>
      </c>
      <c r="E1366" t="s">
        <v>124</v>
      </c>
      <c r="F1366" t="str">
        <f t="shared" si="65"/>
        <v>New South Wales</v>
      </c>
      <c r="G1366" t="s">
        <v>10</v>
      </c>
      <c r="H1366">
        <v>2015</v>
      </c>
      <c r="I1366" t="s">
        <v>11</v>
      </c>
      <c r="J1366" t="s">
        <v>12</v>
      </c>
      <c r="K1366" t="s">
        <v>151</v>
      </c>
      <c r="L1366" t="s">
        <v>21</v>
      </c>
      <c r="M1366" s="5">
        <v>55.93</v>
      </c>
      <c r="N1366">
        <v>1</v>
      </c>
    </row>
    <row r="1367" spans="1:14" x14ac:dyDescent="0.15">
      <c r="A1367" s="2">
        <v>45096</v>
      </c>
      <c r="B1367" s="3">
        <f t="shared" si="63"/>
        <v>2023</v>
      </c>
      <c r="C1367" t="str">
        <f t="shared" si="64"/>
        <v>2022-2023</v>
      </c>
      <c r="D1367" t="s">
        <v>147</v>
      </c>
      <c r="E1367" t="s">
        <v>73</v>
      </c>
      <c r="F1367" t="str">
        <f t="shared" si="65"/>
        <v>Victoria</v>
      </c>
      <c r="G1367" t="s">
        <v>45</v>
      </c>
      <c r="H1367">
        <v>3136</v>
      </c>
      <c r="I1367" t="s">
        <v>11</v>
      </c>
      <c r="J1367" t="s">
        <v>63</v>
      </c>
      <c r="K1367" t="s">
        <v>150</v>
      </c>
      <c r="L1367" t="s">
        <v>18</v>
      </c>
      <c r="M1367" s="5">
        <v>55.93</v>
      </c>
      <c r="N1367">
        <v>1</v>
      </c>
    </row>
    <row r="1368" spans="1:14" x14ac:dyDescent="0.15">
      <c r="A1368" s="2">
        <v>45386</v>
      </c>
      <c r="B1368" s="3">
        <f t="shared" si="63"/>
        <v>2024</v>
      </c>
      <c r="C1368" t="str">
        <f t="shared" si="64"/>
        <v>2023-2024</v>
      </c>
      <c r="D1368" t="s">
        <v>148</v>
      </c>
      <c r="E1368" t="s">
        <v>112</v>
      </c>
      <c r="F1368" t="str">
        <f t="shared" si="65"/>
        <v>Victoria</v>
      </c>
      <c r="G1368" t="s">
        <v>45</v>
      </c>
      <c r="H1368">
        <v>3076</v>
      </c>
      <c r="I1368" t="s">
        <v>11</v>
      </c>
      <c r="J1368" t="s">
        <v>46</v>
      </c>
      <c r="K1368" t="s">
        <v>149</v>
      </c>
      <c r="L1368" t="s">
        <v>15</v>
      </c>
      <c r="M1368" s="5">
        <v>55.93</v>
      </c>
      <c r="N1368">
        <v>1</v>
      </c>
    </row>
    <row r="1369" spans="1:14" x14ac:dyDescent="0.15">
      <c r="A1369" s="2">
        <v>45449</v>
      </c>
      <c r="B1369" s="3">
        <f t="shared" si="63"/>
        <v>2024</v>
      </c>
      <c r="C1369" t="str">
        <f t="shared" si="64"/>
        <v>2023-2024</v>
      </c>
      <c r="D1369" t="s">
        <v>147</v>
      </c>
      <c r="E1369" t="s">
        <v>106</v>
      </c>
      <c r="F1369" t="str">
        <f t="shared" si="65"/>
        <v>Victoria</v>
      </c>
      <c r="G1369" t="s">
        <v>45</v>
      </c>
      <c r="H1369">
        <v>3915</v>
      </c>
      <c r="I1369" t="s">
        <v>11</v>
      </c>
      <c r="J1369" t="s">
        <v>55</v>
      </c>
      <c r="K1369" t="s">
        <v>154</v>
      </c>
      <c r="L1369" t="s">
        <v>14</v>
      </c>
      <c r="M1369" s="5">
        <v>55.93</v>
      </c>
      <c r="N1369">
        <v>1</v>
      </c>
    </row>
    <row r="1370" spans="1:14" x14ac:dyDescent="0.15">
      <c r="A1370" s="2">
        <v>45021</v>
      </c>
      <c r="B1370" s="3">
        <f t="shared" si="63"/>
        <v>2023</v>
      </c>
      <c r="C1370" t="str">
        <f t="shared" si="64"/>
        <v>2022-2023</v>
      </c>
      <c r="D1370" t="s">
        <v>148</v>
      </c>
      <c r="E1370" t="s">
        <v>117</v>
      </c>
      <c r="F1370" t="str">
        <f t="shared" si="65"/>
        <v>Queensland</v>
      </c>
      <c r="G1370" t="s">
        <v>35</v>
      </c>
      <c r="H1370">
        <v>4119</v>
      </c>
      <c r="I1370" t="s">
        <v>11</v>
      </c>
      <c r="J1370" t="s">
        <v>43</v>
      </c>
      <c r="K1370" t="s">
        <v>19</v>
      </c>
      <c r="L1370" t="s">
        <v>23</v>
      </c>
      <c r="M1370" s="5">
        <v>55.93</v>
      </c>
      <c r="N1370">
        <v>1</v>
      </c>
    </row>
    <row r="1371" spans="1:14" x14ac:dyDescent="0.15">
      <c r="A1371" s="2">
        <v>45182</v>
      </c>
      <c r="B1371" s="3">
        <f t="shared" si="63"/>
        <v>2024</v>
      </c>
      <c r="C1371" t="str">
        <f t="shared" si="64"/>
        <v>2023-2024</v>
      </c>
      <c r="D1371" t="s">
        <v>147</v>
      </c>
      <c r="E1371" t="s">
        <v>103</v>
      </c>
      <c r="F1371" t="str">
        <f t="shared" si="65"/>
        <v>Queensland</v>
      </c>
      <c r="G1371" t="s">
        <v>35</v>
      </c>
      <c r="H1371">
        <v>4509</v>
      </c>
      <c r="I1371" t="s">
        <v>11</v>
      </c>
      <c r="J1371" t="s">
        <v>104</v>
      </c>
      <c r="K1371" t="s">
        <v>150</v>
      </c>
      <c r="L1371" t="s">
        <v>18</v>
      </c>
      <c r="M1371" s="5">
        <v>55.95</v>
      </c>
      <c r="N1371">
        <v>1</v>
      </c>
    </row>
    <row r="1372" spans="1:14" x14ac:dyDescent="0.15">
      <c r="A1372" s="2">
        <v>45551</v>
      </c>
      <c r="B1372" s="3">
        <f t="shared" si="63"/>
        <v>2025</v>
      </c>
      <c r="C1372" t="str">
        <f t="shared" si="64"/>
        <v>2024-2025</v>
      </c>
      <c r="D1372" t="s">
        <v>147</v>
      </c>
      <c r="E1372" t="s">
        <v>9</v>
      </c>
      <c r="F1372" t="str">
        <f t="shared" si="65"/>
        <v>New South Wales</v>
      </c>
      <c r="G1372" t="s">
        <v>10</v>
      </c>
      <c r="H1372">
        <v>2067</v>
      </c>
      <c r="I1372" t="s">
        <v>11</v>
      </c>
      <c r="J1372" t="s">
        <v>12</v>
      </c>
      <c r="K1372" t="s">
        <v>156</v>
      </c>
      <c r="L1372" t="s">
        <v>17</v>
      </c>
      <c r="M1372" s="5">
        <v>56</v>
      </c>
      <c r="N1372">
        <v>1</v>
      </c>
    </row>
    <row r="1373" spans="1:14" x14ac:dyDescent="0.15">
      <c r="A1373" s="2">
        <v>45019</v>
      </c>
      <c r="B1373" s="3">
        <f t="shared" si="63"/>
        <v>2023</v>
      </c>
      <c r="C1373" t="str">
        <f t="shared" si="64"/>
        <v>2022-2023</v>
      </c>
      <c r="D1373" t="s">
        <v>148</v>
      </c>
      <c r="E1373" t="s">
        <v>130</v>
      </c>
      <c r="F1373" t="str">
        <f t="shared" si="65"/>
        <v>South Australia</v>
      </c>
      <c r="G1373" t="s">
        <v>32</v>
      </c>
      <c r="H1373">
        <v>5290</v>
      </c>
      <c r="I1373" t="s">
        <v>11</v>
      </c>
      <c r="J1373" t="s">
        <v>38</v>
      </c>
      <c r="K1373" t="s">
        <v>19</v>
      </c>
      <c r="L1373" t="s">
        <v>23</v>
      </c>
      <c r="M1373" s="5">
        <v>56.46</v>
      </c>
      <c r="N1373">
        <v>1</v>
      </c>
    </row>
    <row r="1374" spans="1:14" x14ac:dyDescent="0.15">
      <c r="A1374" s="2">
        <v>45572</v>
      </c>
      <c r="B1374" s="3">
        <f t="shared" si="63"/>
        <v>2025</v>
      </c>
      <c r="C1374" t="str">
        <f t="shared" si="64"/>
        <v>2024-2025</v>
      </c>
      <c r="D1374" t="s">
        <v>147</v>
      </c>
      <c r="E1374" t="s">
        <v>103</v>
      </c>
      <c r="F1374" t="str">
        <f t="shared" si="65"/>
        <v>Queensland</v>
      </c>
      <c r="G1374" t="s">
        <v>35</v>
      </c>
      <c r="H1374">
        <v>4509</v>
      </c>
      <c r="I1374" t="s">
        <v>11</v>
      </c>
      <c r="J1374" t="s">
        <v>104</v>
      </c>
      <c r="K1374" t="s">
        <v>154</v>
      </c>
      <c r="L1374" t="s">
        <v>14</v>
      </c>
      <c r="M1374" s="5">
        <v>56.699999999999996</v>
      </c>
      <c r="N1374">
        <v>1</v>
      </c>
    </row>
    <row r="1375" spans="1:14" x14ac:dyDescent="0.15">
      <c r="A1375" s="2">
        <v>45143</v>
      </c>
      <c r="B1375" s="3">
        <f t="shared" si="63"/>
        <v>2024</v>
      </c>
      <c r="C1375" t="str">
        <f t="shared" si="64"/>
        <v>2023-2024</v>
      </c>
      <c r="D1375" t="s">
        <v>148</v>
      </c>
      <c r="E1375" t="s">
        <v>109</v>
      </c>
      <c r="F1375" t="str">
        <f t="shared" si="65"/>
        <v>New South Wales</v>
      </c>
      <c r="G1375" t="s">
        <v>10</v>
      </c>
      <c r="H1375">
        <v>2480</v>
      </c>
      <c r="I1375" t="s">
        <v>11</v>
      </c>
      <c r="J1375" t="s">
        <v>68</v>
      </c>
      <c r="K1375" t="s">
        <v>155</v>
      </c>
      <c r="L1375" t="s">
        <v>20</v>
      </c>
      <c r="M1375" s="5">
        <v>56.81</v>
      </c>
      <c r="N1375">
        <v>1</v>
      </c>
    </row>
    <row r="1376" spans="1:14" x14ac:dyDescent="0.15">
      <c r="A1376" s="2">
        <v>45422</v>
      </c>
      <c r="B1376" s="3">
        <f t="shared" si="63"/>
        <v>2024</v>
      </c>
      <c r="C1376" t="str">
        <f t="shared" si="64"/>
        <v>2023-2024</v>
      </c>
      <c r="D1376" t="s">
        <v>148</v>
      </c>
      <c r="E1376" t="s">
        <v>52</v>
      </c>
      <c r="F1376" t="str">
        <f t="shared" si="65"/>
        <v>Victoria</v>
      </c>
      <c r="G1376" t="s">
        <v>45</v>
      </c>
      <c r="H1376">
        <v>3030</v>
      </c>
      <c r="I1376" t="s">
        <v>11</v>
      </c>
      <c r="J1376" t="s">
        <v>46</v>
      </c>
      <c r="K1376" t="s">
        <v>19</v>
      </c>
      <c r="L1376" t="s">
        <v>23</v>
      </c>
      <c r="M1376" s="5">
        <v>56.81</v>
      </c>
      <c r="N1376">
        <v>1</v>
      </c>
    </row>
    <row r="1377" spans="1:14" x14ac:dyDescent="0.15">
      <c r="A1377" s="2">
        <v>45445</v>
      </c>
      <c r="B1377" s="3">
        <f t="shared" si="63"/>
        <v>2024</v>
      </c>
      <c r="C1377" t="str">
        <f t="shared" si="64"/>
        <v>2023-2024</v>
      </c>
      <c r="D1377" t="s">
        <v>147</v>
      </c>
      <c r="E1377" t="s">
        <v>109</v>
      </c>
      <c r="F1377" t="str">
        <f t="shared" si="65"/>
        <v>New South Wales</v>
      </c>
      <c r="G1377" t="s">
        <v>10</v>
      </c>
      <c r="H1377">
        <v>2480</v>
      </c>
      <c r="I1377" t="s">
        <v>11</v>
      </c>
      <c r="J1377" t="s">
        <v>68</v>
      </c>
      <c r="K1377" t="s">
        <v>149</v>
      </c>
      <c r="L1377" t="s">
        <v>15</v>
      </c>
      <c r="M1377" s="5">
        <v>57</v>
      </c>
      <c r="N1377">
        <v>1</v>
      </c>
    </row>
    <row r="1378" spans="1:14" x14ac:dyDescent="0.15">
      <c r="A1378" s="2">
        <v>45026</v>
      </c>
      <c r="B1378" s="3">
        <f t="shared" si="63"/>
        <v>2023</v>
      </c>
      <c r="C1378" t="str">
        <f t="shared" si="64"/>
        <v>2022-2023</v>
      </c>
      <c r="D1378" t="s">
        <v>147</v>
      </c>
      <c r="E1378" t="s">
        <v>114</v>
      </c>
      <c r="F1378" t="str">
        <f t="shared" si="65"/>
        <v>Victoria</v>
      </c>
      <c r="G1378" t="s">
        <v>45</v>
      </c>
      <c r="H1378">
        <v>3551</v>
      </c>
      <c r="I1378" t="s">
        <v>11</v>
      </c>
      <c r="J1378" t="s">
        <v>60</v>
      </c>
      <c r="K1378" t="s">
        <v>155</v>
      </c>
      <c r="L1378" t="s">
        <v>20</v>
      </c>
      <c r="M1378" s="5">
        <v>57.18</v>
      </c>
      <c r="N1378">
        <v>1</v>
      </c>
    </row>
    <row r="1379" spans="1:14" x14ac:dyDescent="0.15">
      <c r="A1379" s="2">
        <v>45085</v>
      </c>
      <c r="B1379" s="3">
        <f t="shared" si="63"/>
        <v>2023</v>
      </c>
      <c r="C1379" t="str">
        <f t="shared" si="64"/>
        <v>2022-2023</v>
      </c>
      <c r="D1379" t="s">
        <v>147</v>
      </c>
      <c r="E1379" t="s">
        <v>76</v>
      </c>
      <c r="F1379" t="str">
        <f t="shared" si="65"/>
        <v>Western Australia</v>
      </c>
      <c r="G1379" t="s">
        <v>48</v>
      </c>
      <c r="H1379">
        <v>6450</v>
      </c>
      <c r="I1379" t="s">
        <v>11</v>
      </c>
      <c r="J1379" t="s">
        <v>77</v>
      </c>
      <c r="K1379" t="s">
        <v>154</v>
      </c>
      <c r="L1379" t="s">
        <v>14</v>
      </c>
      <c r="M1379" s="5">
        <v>57.2</v>
      </c>
      <c r="N1379">
        <v>1</v>
      </c>
    </row>
    <row r="1380" spans="1:14" x14ac:dyDescent="0.15">
      <c r="A1380" s="2">
        <v>45287</v>
      </c>
      <c r="B1380" s="3">
        <f t="shared" si="63"/>
        <v>2024</v>
      </c>
      <c r="C1380" t="str">
        <f t="shared" si="64"/>
        <v>2023-2024</v>
      </c>
      <c r="D1380" t="s">
        <v>147</v>
      </c>
      <c r="E1380" t="s">
        <v>128</v>
      </c>
      <c r="F1380" t="str">
        <f t="shared" si="65"/>
        <v>Western Australia</v>
      </c>
      <c r="G1380" t="s">
        <v>48</v>
      </c>
      <c r="H1380">
        <v>6027</v>
      </c>
      <c r="I1380" t="s">
        <v>11</v>
      </c>
      <c r="J1380" t="s">
        <v>49</v>
      </c>
      <c r="K1380" t="s">
        <v>152</v>
      </c>
      <c r="L1380" t="s">
        <v>13</v>
      </c>
      <c r="M1380" s="5">
        <v>57.2</v>
      </c>
      <c r="N1380">
        <v>1</v>
      </c>
    </row>
    <row r="1381" spans="1:14" x14ac:dyDescent="0.15">
      <c r="A1381" s="2">
        <v>45595</v>
      </c>
      <c r="B1381" s="3">
        <f t="shared" si="63"/>
        <v>2025</v>
      </c>
      <c r="C1381" t="str">
        <f t="shared" si="64"/>
        <v>2024-2025</v>
      </c>
      <c r="D1381" t="s">
        <v>147</v>
      </c>
      <c r="E1381" t="s">
        <v>85</v>
      </c>
      <c r="F1381" t="str">
        <f t="shared" si="65"/>
        <v>Queensland</v>
      </c>
      <c r="G1381" t="s">
        <v>35</v>
      </c>
      <c r="H1381">
        <v>4883</v>
      </c>
      <c r="I1381" t="s">
        <v>11</v>
      </c>
      <c r="J1381" t="s">
        <v>36</v>
      </c>
      <c r="K1381" t="s">
        <v>154</v>
      </c>
      <c r="L1381" t="s">
        <v>14</v>
      </c>
      <c r="M1381" s="5">
        <v>57.44</v>
      </c>
      <c r="N1381">
        <v>1</v>
      </c>
    </row>
    <row r="1382" spans="1:14" x14ac:dyDescent="0.15">
      <c r="A1382" s="2">
        <v>45358</v>
      </c>
      <c r="B1382" s="3">
        <f t="shared" si="63"/>
        <v>2024</v>
      </c>
      <c r="C1382" t="str">
        <f t="shared" si="64"/>
        <v>2023-2024</v>
      </c>
      <c r="D1382" t="s">
        <v>148</v>
      </c>
      <c r="E1382" t="s">
        <v>134</v>
      </c>
      <c r="F1382" t="str">
        <f t="shared" si="65"/>
        <v>Queensland</v>
      </c>
      <c r="G1382" t="s">
        <v>35</v>
      </c>
      <c r="H1382">
        <v>4825</v>
      </c>
      <c r="I1382" t="s">
        <v>11</v>
      </c>
      <c r="J1382" t="s">
        <v>36</v>
      </c>
      <c r="K1382" t="s">
        <v>153</v>
      </c>
      <c r="L1382" t="s">
        <v>16</v>
      </c>
      <c r="M1382" s="5">
        <v>57.66</v>
      </c>
      <c r="N1382">
        <v>1</v>
      </c>
    </row>
    <row r="1383" spans="1:14" x14ac:dyDescent="0.15">
      <c r="A1383" s="2">
        <v>45613</v>
      </c>
      <c r="B1383" s="3">
        <f t="shared" si="63"/>
        <v>2025</v>
      </c>
      <c r="C1383" t="str">
        <f t="shared" si="64"/>
        <v>2024-2025</v>
      </c>
      <c r="D1383" t="s">
        <v>148</v>
      </c>
      <c r="E1383" t="s">
        <v>79</v>
      </c>
      <c r="F1383" t="str">
        <f t="shared" si="65"/>
        <v>Australian Capital Territory</v>
      </c>
      <c r="G1383" t="s">
        <v>80</v>
      </c>
      <c r="H1383">
        <v>2617</v>
      </c>
      <c r="I1383" t="s">
        <v>11</v>
      </c>
      <c r="J1383" t="s">
        <v>58</v>
      </c>
      <c r="K1383" t="s">
        <v>155</v>
      </c>
      <c r="L1383" t="s">
        <v>20</v>
      </c>
      <c r="M1383" s="5">
        <v>57.8</v>
      </c>
      <c r="N1383">
        <v>1</v>
      </c>
    </row>
    <row r="1384" spans="1:14" x14ac:dyDescent="0.15">
      <c r="A1384" s="2">
        <v>45061</v>
      </c>
      <c r="B1384" s="3">
        <f t="shared" si="63"/>
        <v>2023</v>
      </c>
      <c r="C1384" t="str">
        <f t="shared" si="64"/>
        <v>2022-2023</v>
      </c>
      <c r="D1384" t="s">
        <v>148</v>
      </c>
      <c r="E1384" t="s">
        <v>116</v>
      </c>
      <c r="F1384" t="str">
        <f t="shared" si="65"/>
        <v>Western Australia</v>
      </c>
      <c r="G1384" t="s">
        <v>48</v>
      </c>
      <c r="H1384">
        <v>6725</v>
      </c>
      <c r="I1384" t="s">
        <v>11</v>
      </c>
      <c r="J1384" t="s">
        <v>77</v>
      </c>
      <c r="K1384" t="s">
        <v>152</v>
      </c>
      <c r="L1384" t="s">
        <v>13</v>
      </c>
      <c r="M1384" s="5">
        <v>57.86</v>
      </c>
      <c r="N1384">
        <v>1</v>
      </c>
    </row>
    <row r="1385" spans="1:14" x14ac:dyDescent="0.15">
      <c r="A1385" s="2">
        <v>45102</v>
      </c>
      <c r="B1385" s="3">
        <f t="shared" si="63"/>
        <v>2023</v>
      </c>
      <c r="C1385" t="str">
        <f t="shared" si="64"/>
        <v>2022-2023</v>
      </c>
      <c r="D1385" t="s">
        <v>148</v>
      </c>
      <c r="E1385" t="s">
        <v>84</v>
      </c>
      <c r="F1385" t="str">
        <f t="shared" si="65"/>
        <v>Queensland</v>
      </c>
      <c r="G1385" t="s">
        <v>35</v>
      </c>
      <c r="H1385">
        <v>4740</v>
      </c>
      <c r="I1385" t="s">
        <v>11</v>
      </c>
      <c r="J1385" t="s">
        <v>51</v>
      </c>
      <c r="K1385" t="s">
        <v>156</v>
      </c>
      <c r="L1385" t="s">
        <v>17</v>
      </c>
      <c r="M1385" s="5">
        <v>57.88</v>
      </c>
      <c r="N1385">
        <v>1</v>
      </c>
    </row>
    <row r="1386" spans="1:14" x14ac:dyDescent="0.15">
      <c r="A1386" s="2">
        <v>45443</v>
      </c>
      <c r="B1386" s="3">
        <f t="shared" si="63"/>
        <v>2024</v>
      </c>
      <c r="C1386" t="str">
        <f t="shared" si="64"/>
        <v>2023-2024</v>
      </c>
      <c r="D1386" t="s">
        <v>147</v>
      </c>
      <c r="E1386" t="s">
        <v>44</v>
      </c>
      <c r="F1386" t="str">
        <f t="shared" si="65"/>
        <v>Victoria</v>
      </c>
      <c r="G1386" t="s">
        <v>45</v>
      </c>
      <c r="H1386">
        <v>3066</v>
      </c>
      <c r="I1386" t="s">
        <v>11</v>
      </c>
      <c r="J1386" t="s">
        <v>46</v>
      </c>
      <c r="K1386" t="s">
        <v>153</v>
      </c>
      <c r="L1386" t="s">
        <v>16</v>
      </c>
      <c r="M1386" s="5">
        <v>57.91</v>
      </c>
      <c r="N1386">
        <v>1</v>
      </c>
    </row>
    <row r="1387" spans="1:14" x14ac:dyDescent="0.15">
      <c r="A1387" s="2">
        <v>45140</v>
      </c>
      <c r="B1387" s="3">
        <f t="shared" si="63"/>
        <v>2024</v>
      </c>
      <c r="C1387" t="str">
        <f t="shared" si="64"/>
        <v>2023-2024</v>
      </c>
      <c r="D1387" t="s">
        <v>147</v>
      </c>
      <c r="E1387" t="s">
        <v>75</v>
      </c>
      <c r="F1387" t="str">
        <f t="shared" si="65"/>
        <v>Victoria</v>
      </c>
      <c r="G1387" t="s">
        <v>45</v>
      </c>
      <c r="H1387">
        <v>3630</v>
      </c>
      <c r="I1387" t="s">
        <v>11</v>
      </c>
      <c r="J1387" t="s">
        <v>55</v>
      </c>
      <c r="K1387" t="s">
        <v>152</v>
      </c>
      <c r="L1387" t="s">
        <v>13</v>
      </c>
      <c r="M1387" s="5">
        <v>57.94</v>
      </c>
      <c r="N1387">
        <v>1</v>
      </c>
    </row>
    <row r="1388" spans="1:14" x14ac:dyDescent="0.15">
      <c r="A1388" s="2">
        <v>45261</v>
      </c>
      <c r="B1388" s="3">
        <f t="shared" si="63"/>
        <v>2024</v>
      </c>
      <c r="C1388" t="str">
        <f t="shared" si="64"/>
        <v>2023-2024</v>
      </c>
      <c r="D1388" t="s">
        <v>148</v>
      </c>
      <c r="E1388" t="s">
        <v>134</v>
      </c>
      <c r="F1388" t="str">
        <f t="shared" si="65"/>
        <v>Queensland</v>
      </c>
      <c r="G1388" t="s">
        <v>35</v>
      </c>
      <c r="H1388">
        <v>4825</v>
      </c>
      <c r="I1388" t="s">
        <v>11</v>
      </c>
      <c r="J1388" t="s">
        <v>36</v>
      </c>
      <c r="K1388" t="s">
        <v>154</v>
      </c>
      <c r="L1388" t="s">
        <v>14</v>
      </c>
      <c r="M1388" s="5">
        <v>57.940000000000005</v>
      </c>
      <c r="N1388">
        <v>1</v>
      </c>
    </row>
    <row r="1389" spans="1:14" x14ac:dyDescent="0.15">
      <c r="A1389" s="2">
        <v>45387</v>
      </c>
      <c r="B1389" s="3">
        <f t="shared" si="63"/>
        <v>2024</v>
      </c>
      <c r="C1389" t="str">
        <f t="shared" si="64"/>
        <v>2023-2024</v>
      </c>
      <c r="D1389" t="s">
        <v>147</v>
      </c>
      <c r="E1389" t="s">
        <v>41</v>
      </c>
      <c r="F1389" t="str">
        <f t="shared" si="65"/>
        <v>New South Wales</v>
      </c>
      <c r="G1389" t="s">
        <v>10</v>
      </c>
      <c r="H1389">
        <v>2830</v>
      </c>
      <c r="I1389" t="s">
        <v>11</v>
      </c>
      <c r="J1389" t="s">
        <v>25</v>
      </c>
      <c r="K1389" t="s">
        <v>154</v>
      </c>
      <c r="L1389" t="s">
        <v>14</v>
      </c>
      <c r="M1389" s="5">
        <v>57.96</v>
      </c>
      <c r="N1389">
        <v>1</v>
      </c>
    </row>
    <row r="1390" spans="1:14" x14ac:dyDescent="0.15">
      <c r="A1390" s="2">
        <v>45649</v>
      </c>
      <c r="B1390" s="3">
        <f t="shared" si="63"/>
        <v>2025</v>
      </c>
      <c r="C1390" t="str">
        <f t="shared" si="64"/>
        <v>2024-2025</v>
      </c>
      <c r="D1390" t="s">
        <v>148</v>
      </c>
      <c r="E1390" t="s">
        <v>138</v>
      </c>
      <c r="F1390" t="str">
        <f t="shared" si="65"/>
        <v>Queensland</v>
      </c>
      <c r="G1390" t="s">
        <v>35</v>
      </c>
      <c r="H1390">
        <v>4558</v>
      </c>
      <c r="I1390" t="s">
        <v>11</v>
      </c>
      <c r="J1390" t="s">
        <v>120</v>
      </c>
      <c r="K1390" t="s">
        <v>152</v>
      </c>
      <c r="L1390" t="s">
        <v>13</v>
      </c>
      <c r="M1390" s="5">
        <v>58.19</v>
      </c>
      <c r="N1390">
        <v>1</v>
      </c>
    </row>
    <row r="1391" spans="1:14" x14ac:dyDescent="0.15">
      <c r="A1391" s="2">
        <v>45268</v>
      </c>
      <c r="B1391" s="3">
        <f t="shared" si="63"/>
        <v>2024</v>
      </c>
      <c r="C1391" t="str">
        <f t="shared" si="64"/>
        <v>2023-2024</v>
      </c>
      <c r="D1391" t="s">
        <v>148</v>
      </c>
      <c r="E1391" t="s">
        <v>100</v>
      </c>
      <c r="F1391" t="str">
        <f t="shared" si="65"/>
        <v>Western Australia</v>
      </c>
      <c r="G1391" t="s">
        <v>48</v>
      </c>
      <c r="H1391">
        <v>6021</v>
      </c>
      <c r="I1391" t="s">
        <v>11</v>
      </c>
      <c r="J1391" t="s">
        <v>49</v>
      </c>
      <c r="K1391" t="s">
        <v>152</v>
      </c>
      <c r="L1391" t="s">
        <v>13</v>
      </c>
      <c r="M1391" s="5">
        <v>58.459999999999994</v>
      </c>
      <c r="N1391">
        <v>1</v>
      </c>
    </row>
    <row r="1392" spans="1:14" x14ac:dyDescent="0.15">
      <c r="A1392" s="2">
        <v>45122</v>
      </c>
      <c r="B1392" s="3">
        <f t="shared" si="63"/>
        <v>2024</v>
      </c>
      <c r="C1392" t="str">
        <f t="shared" si="64"/>
        <v>2023-2024</v>
      </c>
      <c r="D1392" t="s">
        <v>147</v>
      </c>
      <c r="E1392" t="s">
        <v>26</v>
      </c>
      <c r="F1392" t="str">
        <f t="shared" si="65"/>
        <v>New South Wales</v>
      </c>
      <c r="G1392" t="s">
        <v>10</v>
      </c>
      <c r="H1392">
        <v>2141</v>
      </c>
      <c r="I1392" t="s">
        <v>11</v>
      </c>
      <c r="J1392" t="s">
        <v>27</v>
      </c>
      <c r="K1392" t="s">
        <v>152</v>
      </c>
      <c r="L1392" t="s">
        <v>13</v>
      </c>
      <c r="M1392" s="5">
        <v>58.769999999999996</v>
      </c>
      <c r="N1392">
        <v>1</v>
      </c>
    </row>
    <row r="1393" spans="1:14" x14ac:dyDescent="0.15">
      <c r="A1393" s="2">
        <v>45638</v>
      </c>
      <c r="B1393" s="3">
        <f t="shared" si="63"/>
        <v>2025</v>
      </c>
      <c r="C1393" t="str">
        <f t="shared" si="64"/>
        <v>2024-2025</v>
      </c>
      <c r="D1393" t="s">
        <v>147</v>
      </c>
      <c r="E1393" t="s">
        <v>98</v>
      </c>
      <c r="F1393" t="str">
        <f t="shared" si="65"/>
        <v>Victoria</v>
      </c>
      <c r="G1393" t="s">
        <v>45</v>
      </c>
      <c r="H1393">
        <v>3429</v>
      </c>
      <c r="I1393" t="s">
        <v>11</v>
      </c>
      <c r="J1393" t="s">
        <v>60</v>
      </c>
      <c r="K1393" t="s">
        <v>19</v>
      </c>
      <c r="L1393" t="s">
        <v>23</v>
      </c>
      <c r="M1393" s="5">
        <v>58.82</v>
      </c>
      <c r="N1393">
        <v>1</v>
      </c>
    </row>
    <row r="1394" spans="1:14" x14ac:dyDescent="0.15">
      <c r="A1394" s="2">
        <v>45123</v>
      </c>
      <c r="B1394" s="3">
        <f t="shared" si="63"/>
        <v>2024</v>
      </c>
      <c r="C1394" t="str">
        <f t="shared" si="64"/>
        <v>2023-2024</v>
      </c>
      <c r="D1394" t="s">
        <v>148</v>
      </c>
      <c r="E1394" t="s">
        <v>141</v>
      </c>
      <c r="F1394" t="str">
        <f t="shared" si="65"/>
        <v>Western Australia</v>
      </c>
      <c r="G1394" t="s">
        <v>48</v>
      </c>
      <c r="H1394">
        <v>6052</v>
      </c>
      <c r="I1394" t="s">
        <v>11</v>
      </c>
      <c r="J1394" t="s">
        <v>49</v>
      </c>
      <c r="K1394" t="s">
        <v>155</v>
      </c>
      <c r="L1394" t="s">
        <v>20</v>
      </c>
      <c r="M1394" s="5">
        <v>58.84</v>
      </c>
      <c r="N1394">
        <v>1</v>
      </c>
    </row>
    <row r="1395" spans="1:14" x14ac:dyDescent="0.15">
      <c r="A1395" s="2">
        <v>45473</v>
      </c>
      <c r="B1395" s="3">
        <f t="shared" si="63"/>
        <v>2024</v>
      </c>
      <c r="C1395" t="str">
        <f t="shared" si="64"/>
        <v>2023-2024</v>
      </c>
      <c r="D1395" t="s">
        <v>148</v>
      </c>
      <c r="E1395" t="s">
        <v>110</v>
      </c>
      <c r="F1395" t="str">
        <f t="shared" si="65"/>
        <v>Queensland</v>
      </c>
      <c r="G1395" t="s">
        <v>35</v>
      </c>
      <c r="H1395">
        <v>4680</v>
      </c>
      <c r="I1395" t="s">
        <v>11</v>
      </c>
      <c r="J1395" t="s">
        <v>51</v>
      </c>
      <c r="K1395" t="s">
        <v>155</v>
      </c>
      <c r="L1395" t="s">
        <v>20</v>
      </c>
      <c r="M1395" s="5">
        <v>58.88</v>
      </c>
      <c r="N1395">
        <v>1</v>
      </c>
    </row>
    <row r="1396" spans="1:14" x14ac:dyDescent="0.15">
      <c r="A1396" s="2">
        <v>44977</v>
      </c>
      <c r="B1396" s="3">
        <f t="shared" si="63"/>
        <v>2023</v>
      </c>
      <c r="C1396" t="str">
        <f t="shared" si="64"/>
        <v>2022-2023</v>
      </c>
      <c r="D1396" t="s">
        <v>148</v>
      </c>
      <c r="E1396" t="s">
        <v>102</v>
      </c>
      <c r="F1396" t="str">
        <f t="shared" si="65"/>
        <v>Queensland</v>
      </c>
      <c r="G1396" t="s">
        <v>35</v>
      </c>
      <c r="H1396">
        <v>4870</v>
      </c>
      <c r="I1396" t="s">
        <v>11</v>
      </c>
      <c r="J1396" t="s">
        <v>36</v>
      </c>
      <c r="K1396" t="s">
        <v>152</v>
      </c>
      <c r="L1396" t="s">
        <v>13</v>
      </c>
      <c r="M1396" s="5">
        <v>58.89</v>
      </c>
      <c r="N1396">
        <v>1</v>
      </c>
    </row>
    <row r="1397" spans="1:14" x14ac:dyDescent="0.15">
      <c r="A1397" s="2">
        <v>45438</v>
      </c>
      <c r="B1397" s="3">
        <f t="shared" si="63"/>
        <v>2024</v>
      </c>
      <c r="C1397" t="str">
        <f t="shared" si="64"/>
        <v>2023-2024</v>
      </c>
      <c r="D1397" t="s">
        <v>148</v>
      </c>
      <c r="E1397" t="s">
        <v>95</v>
      </c>
      <c r="F1397" t="str">
        <f t="shared" si="65"/>
        <v>Victoria</v>
      </c>
      <c r="G1397" t="s">
        <v>45</v>
      </c>
      <c r="H1397">
        <v>3931</v>
      </c>
      <c r="I1397" t="s">
        <v>11</v>
      </c>
      <c r="J1397" t="s">
        <v>55</v>
      </c>
      <c r="K1397" t="s">
        <v>156</v>
      </c>
      <c r="L1397" t="s">
        <v>17</v>
      </c>
      <c r="M1397" s="5">
        <v>58.9</v>
      </c>
      <c r="N1397">
        <v>1</v>
      </c>
    </row>
    <row r="1398" spans="1:14" x14ac:dyDescent="0.15">
      <c r="A1398" s="2">
        <v>45162</v>
      </c>
      <c r="B1398" s="3">
        <f t="shared" si="63"/>
        <v>2024</v>
      </c>
      <c r="C1398" t="str">
        <f t="shared" si="64"/>
        <v>2023-2024</v>
      </c>
      <c r="D1398" t="s">
        <v>148</v>
      </c>
      <c r="E1398" t="s">
        <v>122</v>
      </c>
      <c r="F1398" t="str">
        <f t="shared" si="65"/>
        <v>New South Wales</v>
      </c>
      <c r="G1398" t="s">
        <v>10</v>
      </c>
      <c r="H1398">
        <v>2650</v>
      </c>
      <c r="I1398" t="s">
        <v>11</v>
      </c>
      <c r="J1398" t="s">
        <v>25</v>
      </c>
      <c r="K1398" t="s">
        <v>149</v>
      </c>
      <c r="L1398" t="s">
        <v>15</v>
      </c>
      <c r="M1398" s="5">
        <v>58.9</v>
      </c>
      <c r="N1398">
        <v>1</v>
      </c>
    </row>
    <row r="1399" spans="1:14" x14ac:dyDescent="0.15">
      <c r="A1399" s="2">
        <v>45645</v>
      </c>
      <c r="B1399" s="3">
        <f t="shared" si="63"/>
        <v>2025</v>
      </c>
      <c r="C1399" t="str">
        <f t="shared" si="64"/>
        <v>2024-2025</v>
      </c>
      <c r="D1399" t="s">
        <v>147</v>
      </c>
      <c r="E1399" t="s">
        <v>41</v>
      </c>
      <c r="F1399" t="str">
        <f t="shared" si="65"/>
        <v>New South Wales</v>
      </c>
      <c r="G1399" t="s">
        <v>10</v>
      </c>
      <c r="H1399">
        <v>2830</v>
      </c>
      <c r="I1399" t="s">
        <v>11</v>
      </c>
      <c r="J1399" t="s">
        <v>25</v>
      </c>
      <c r="K1399" t="s">
        <v>153</v>
      </c>
      <c r="L1399" t="s">
        <v>16</v>
      </c>
      <c r="M1399" s="5">
        <v>58.96</v>
      </c>
      <c r="N1399">
        <v>1</v>
      </c>
    </row>
    <row r="1400" spans="1:14" x14ac:dyDescent="0.15">
      <c r="A1400" s="2">
        <v>45587</v>
      </c>
      <c r="B1400" s="3">
        <f t="shared" si="63"/>
        <v>2025</v>
      </c>
      <c r="C1400" t="str">
        <f t="shared" si="64"/>
        <v>2024-2025</v>
      </c>
      <c r="D1400" t="s">
        <v>148</v>
      </c>
      <c r="E1400" t="s">
        <v>123</v>
      </c>
      <c r="F1400" t="str">
        <f t="shared" si="65"/>
        <v>Western Australia</v>
      </c>
      <c r="G1400" t="s">
        <v>48</v>
      </c>
      <c r="H1400">
        <v>6109</v>
      </c>
      <c r="I1400" t="s">
        <v>11</v>
      </c>
      <c r="J1400" t="s">
        <v>94</v>
      </c>
      <c r="K1400" t="s">
        <v>150</v>
      </c>
      <c r="L1400" t="s">
        <v>18</v>
      </c>
      <c r="M1400" s="5">
        <v>58.96</v>
      </c>
      <c r="N1400">
        <v>1</v>
      </c>
    </row>
    <row r="1401" spans="1:14" x14ac:dyDescent="0.15">
      <c r="A1401" s="2">
        <v>44961</v>
      </c>
      <c r="B1401" s="3">
        <f t="shared" si="63"/>
        <v>2023</v>
      </c>
      <c r="C1401" t="str">
        <f t="shared" si="64"/>
        <v>2022-2023</v>
      </c>
      <c r="D1401" t="s">
        <v>147</v>
      </c>
      <c r="E1401" t="s">
        <v>82</v>
      </c>
      <c r="F1401" t="str">
        <f t="shared" si="65"/>
        <v>Queensland</v>
      </c>
      <c r="G1401" t="s">
        <v>35</v>
      </c>
      <c r="H1401">
        <v>4012</v>
      </c>
      <c r="I1401" t="s">
        <v>11</v>
      </c>
      <c r="J1401" t="s">
        <v>43</v>
      </c>
      <c r="K1401" t="s">
        <v>152</v>
      </c>
      <c r="L1401" t="s">
        <v>13</v>
      </c>
      <c r="M1401" s="5">
        <v>58.96</v>
      </c>
      <c r="N1401">
        <v>1</v>
      </c>
    </row>
    <row r="1402" spans="1:14" x14ac:dyDescent="0.15">
      <c r="A1402" s="2">
        <v>44967</v>
      </c>
      <c r="B1402" s="3">
        <f t="shared" si="63"/>
        <v>2023</v>
      </c>
      <c r="C1402" t="str">
        <f t="shared" si="64"/>
        <v>2022-2023</v>
      </c>
      <c r="D1402" t="s">
        <v>147</v>
      </c>
      <c r="E1402" t="s">
        <v>26</v>
      </c>
      <c r="F1402" t="str">
        <f t="shared" si="65"/>
        <v>New South Wales</v>
      </c>
      <c r="G1402" t="s">
        <v>10</v>
      </c>
      <c r="H1402">
        <v>2141</v>
      </c>
      <c r="I1402" t="s">
        <v>11</v>
      </c>
      <c r="J1402" t="s">
        <v>27</v>
      </c>
      <c r="K1402" t="s">
        <v>154</v>
      </c>
      <c r="L1402" t="s">
        <v>14</v>
      </c>
      <c r="M1402" s="5">
        <v>58.97</v>
      </c>
      <c r="N1402">
        <v>1</v>
      </c>
    </row>
    <row r="1403" spans="1:14" x14ac:dyDescent="0.15">
      <c r="A1403" s="2">
        <v>44981</v>
      </c>
      <c r="B1403" s="3">
        <f t="shared" si="63"/>
        <v>2023</v>
      </c>
      <c r="C1403" t="str">
        <f t="shared" si="64"/>
        <v>2022-2023</v>
      </c>
      <c r="D1403" t="s">
        <v>147</v>
      </c>
      <c r="E1403" t="s">
        <v>66</v>
      </c>
      <c r="F1403" t="str">
        <f t="shared" si="65"/>
        <v>South Australia</v>
      </c>
      <c r="G1403" t="s">
        <v>32</v>
      </c>
      <c r="H1403">
        <v>5169</v>
      </c>
      <c r="I1403" t="s">
        <v>11</v>
      </c>
      <c r="J1403" t="s">
        <v>33</v>
      </c>
      <c r="K1403" t="s">
        <v>154</v>
      </c>
      <c r="L1403" t="s">
        <v>14</v>
      </c>
      <c r="M1403" s="5">
        <v>59</v>
      </c>
      <c r="N1403">
        <v>1</v>
      </c>
    </row>
    <row r="1404" spans="1:14" x14ac:dyDescent="0.15">
      <c r="A1404" s="2">
        <v>45051</v>
      </c>
      <c r="B1404" s="3">
        <f t="shared" si="63"/>
        <v>2023</v>
      </c>
      <c r="C1404" t="str">
        <f t="shared" si="64"/>
        <v>2022-2023</v>
      </c>
      <c r="D1404" t="s">
        <v>148</v>
      </c>
      <c r="E1404" t="s">
        <v>122</v>
      </c>
      <c r="F1404" t="str">
        <f t="shared" si="65"/>
        <v>New South Wales</v>
      </c>
      <c r="G1404" t="s">
        <v>10</v>
      </c>
      <c r="H1404">
        <v>2650</v>
      </c>
      <c r="I1404" t="s">
        <v>11</v>
      </c>
      <c r="J1404" t="s">
        <v>25</v>
      </c>
      <c r="K1404" t="s">
        <v>154</v>
      </c>
      <c r="L1404" t="s">
        <v>14</v>
      </c>
      <c r="M1404" s="5">
        <v>59</v>
      </c>
      <c r="N1404">
        <v>1</v>
      </c>
    </row>
    <row r="1405" spans="1:14" x14ac:dyDescent="0.15">
      <c r="A1405" s="2">
        <v>45242</v>
      </c>
      <c r="B1405" s="3">
        <f t="shared" si="63"/>
        <v>2024</v>
      </c>
      <c r="C1405" t="str">
        <f t="shared" si="64"/>
        <v>2023-2024</v>
      </c>
      <c r="D1405" t="s">
        <v>147</v>
      </c>
      <c r="E1405" t="s">
        <v>9</v>
      </c>
      <c r="F1405" t="str">
        <f t="shared" si="65"/>
        <v>New South Wales</v>
      </c>
      <c r="G1405" t="s">
        <v>10</v>
      </c>
      <c r="H1405">
        <v>2067</v>
      </c>
      <c r="I1405" t="s">
        <v>11</v>
      </c>
      <c r="J1405" t="s">
        <v>12</v>
      </c>
      <c r="K1405" t="s">
        <v>153</v>
      </c>
      <c r="L1405" t="s">
        <v>16</v>
      </c>
      <c r="M1405" s="5">
        <v>59.3</v>
      </c>
      <c r="N1405">
        <v>1</v>
      </c>
    </row>
    <row r="1406" spans="1:14" x14ac:dyDescent="0.15">
      <c r="A1406" s="2">
        <v>45630</v>
      </c>
      <c r="B1406" s="3">
        <f t="shared" si="63"/>
        <v>2025</v>
      </c>
      <c r="C1406" t="str">
        <f t="shared" si="64"/>
        <v>2024-2025</v>
      </c>
      <c r="D1406" t="s">
        <v>148</v>
      </c>
      <c r="E1406" t="s">
        <v>61</v>
      </c>
      <c r="F1406" t="str">
        <f t="shared" si="65"/>
        <v>New South Wales</v>
      </c>
      <c r="G1406" t="s">
        <v>10</v>
      </c>
      <c r="H1406">
        <v>2539</v>
      </c>
      <c r="I1406" t="s">
        <v>11</v>
      </c>
      <c r="J1406" t="s">
        <v>58</v>
      </c>
      <c r="K1406" t="s">
        <v>19</v>
      </c>
      <c r="L1406" t="s">
        <v>23</v>
      </c>
      <c r="M1406" s="5">
        <v>59.43</v>
      </c>
      <c r="N1406">
        <v>1</v>
      </c>
    </row>
    <row r="1407" spans="1:14" x14ac:dyDescent="0.15">
      <c r="A1407" s="2">
        <v>45656</v>
      </c>
      <c r="B1407" s="3">
        <f t="shared" si="63"/>
        <v>2025</v>
      </c>
      <c r="C1407" t="str">
        <f t="shared" si="64"/>
        <v>2024-2025</v>
      </c>
      <c r="D1407" t="s">
        <v>147</v>
      </c>
      <c r="E1407" t="s">
        <v>128</v>
      </c>
      <c r="F1407" t="str">
        <f t="shared" si="65"/>
        <v>Western Australia</v>
      </c>
      <c r="G1407" t="s">
        <v>48</v>
      </c>
      <c r="H1407">
        <v>6027</v>
      </c>
      <c r="I1407" t="s">
        <v>11</v>
      </c>
      <c r="J1407" t="s">
        <v>49</v>
      </c>
      <c r="K1407" t="s">
        <v>155</v>
      </c>
      <c r="L1407" t="s">
        <v>20</v>
      </c>
      <c r="M1407" s="5">
        <v>59.45</v>
      </c>
      <c r="N1407">
        <v>1</v>
      </c>
    </row>
    <row r="1408" spans="1:14" x14ac:dyDescent="0.15">
      <c r="A1408" s="2">
        <v>45150</v>
      </c>
      <c r="B1408" s="3">
        <f t="shared" si="63"/>
        <v>2024</v>
      </c>
      <c r="C1408" t="str">
        <f t="shared" si="64"/>
        <v>2023-2024</v>
      </c>
      <c r="D1408" t="s">
        <v>148</v>
      </c>
      <c r="E1408" t="s">
        <v>74</v>
      </c>
      <c r="F1408" t="str">
        <f t="shared" si="65"/>
        <v>South Australia</v>
      </c>
      <c r="G1408" t="s">
        <v>32</v>
      </c>
      <c r="H1408">
        <v>5043</v>
      </c>
      <c r="I1408" t="s">
        <v>11</v>
      </c>
      <c r="J1408" t="s">
        <v>33</v>
      </c>
      <c r="K1408" t="s">
        <v>150</v>
      </c>
      <c r="L1408" t="s">
        <v>18</v>
      </c>
      <c r="M1408" s="5">
        <v>59.580000000000005</v>
      </c>
      <c r="N1408">
        <v>1</v>
      </c>
    </row>
    <row r="1409" spans="1:14" x14ac:dyDescent="0.15">
      <c r="A1409" s="2">
        <v>45589</v>
      </c>
      <c r="B1409" s="3">
        <f t="shared" si="63"/>
        <v>2025</v>
      </c>
      <c r="C1409" t="str">
        <f t="shared" si="64"/>
        <v>2024-2025</v>
      </c>
      <c r="D1409" t="s">
        <v>147</v>
      </c>
      <c r="E1409" t="s">
        <v>87</v>
      </c>
      <c r="F1409" t="str">
        <f t="shared" si="65"/>
        <v>New South Wales</v>
      </c>
      <c r="G1409" t="s">
        <v>10</v>
      </c>
      <c r="H1409">
        <v>2790</v>
      </c>
      <c r="I1409" t="s">
        <v>11</v>
      </c>
      <c r="J1409" t="s">
        <v>25</v>
      </c>
      <c r="K1409" t="s">
        <v>149</v>
      </c>
      <c r="L1409" t="s">
        <v>15</v>
      </c>
      <c r="M1409" s="5">
        <v>59.85</v>
      </c>
      <c r="N1409">
        <v>1</v>
      </c>
    </row>
    <row r="1410" spans="1:14" x14ac:dyDescent="0.15">
      <c r="A1410" s="2">
        <v>45532</v>
      </c>
      <c r="B1410" s="3">
        <f t="shared" ref="B1410:B1473" si="66">IF(MONTH(A1410)&gt;=7,YEAR(A1410)+1,YEAR(A1410))</f>
        <v>2025</v>
      </c>
      <c r="C1410" t="str">
        <f t="shared" ref="C1410:C1473" si="67">IF(MONTH(A1410) &gt;= 7, YEAR(A1410) &amp; "-" &amp; YEAR(A1410) + 1, YEAR(A1410) - 1 &amp; "-" &amp; YEAR(A1410))</f>
        <v>2024-2025</v>
      </c>
      <c r="D1410" t="s">
        <v>148</v>
      </c>
      <c r="E1410" t="s">
        <v>102</v>
      </c>
      <c r="F1410" t="str">
        <f t="shared" ref="F1410:F1473" si="68">IF(G1410="WA","Western Australia",
IF(G1410="NSW","New South Wales",
IF(G1410="QLD","Queensland",
IF(G1410="VIC","Victoria",
IF(G1410="TAS","Tasmania",
IF(G1410="SA","South Australia",
IF(G1410="NT","Northern Territory",
IF(G1410="ACT","Australian Capital Territory",G1410))))))))</f>
        <v>Queensland</v>
      </c>
      <c r="G1410" t="s">
        <v>35</v>
      </c>
      <c r="H1410">
        <v>4870</v>
      </c>
      <c r="I1410" t="s">
        <v>11</v>
      </c>
      <c r="J1410" t="s">
        <v>36</v>
      </c>
      <c r="K1410" t="s">
        <v>149</v>
      </c>
      <c r="L1410" t="s">
        <v>15</v>
      </c>
      <c r="M1410" s="5">
        <v>59.88</v>
      </c>
      <c r="N1410">
        <v>1</v>
      </c>
    </row>
    <row r="1411" spans="1:14" x14ac:dyDescent="0.15">
      <c r="A1411" s="2">
        <v>45624</v>
      </c>
      <c r="B1411" s="3">
        <f t="shared" si="66"/>
        <v>2025</v>
      </c>
      <c r="C1411" t="str">
        <f t="shared" si="67"/>
        <v>2024-2025</v>
      </c>
      <c r="D1411" t="s">
        <v>148</v>
      </c>
      <c r="E1411" t="s">
        <v>92</v>
      </c>
      <c r="F1411" t="str">
        <f t="shared" si="68"/>
        <v>Queensland</v>
      </c>
      <c r="G1411" t="s">
        <v>35</v>
      </c>
      <c r="H1411">
        <v>4068</v>
      </c>
      <c r="I1411" t="s">
        <v>11</v>
      </c>
      <c r="J1411" t="s">
        <v>43</v>
      </c>
      <c r="K1411" t="s">
        <v>149</v>
      </c>
      <c r="L1411" t="s">
        <v>15</v>
      </c>
      <c r="M1411" s="5">
        <v>59.88</v>
      </c>
      <c r="N1411">
        <v>1</v>
      </c>
    </row>
    <row r="1412" spans="1:14" x14ac:dyDescent="0.15">
      <c r="A1412" s="2">
        <v>45301</v>
      </c>
      <c r="B1412" s="3">
        <f t="shared" si="66"/>
        <v>2024</v>
      </c>
      <c r="C1412" t="str">
        <f t="shared" si="67"/>
        <v>2023-2024</v>
      </c>
      <c r="D1412" t="s">
        <v>147</v>
      </c>
      <c r="E1412" t="s">
        <v>78</v>
      </c>
      <c r="F1412" t="str">
        <f t="shared" si="68"/>
        <v>New South Wales</v>
      </c>
      <c r="G1412" t="s">
        <v>10</v>
      </c>
      <c r="H1412">
        <v>2350</v>
      </c>
      <c r="I1412" t="s">
        <v>11</v>
      </c>
      <c r="J1412" t="s">
        <v>68</v>
      </c>
      <c r="K1412" t="s">
        <v>150</v>
      </c>
      <c r="L1412" t="s">
        <v>18</v>
      </c>
      <c r="M1412" s="5">
        <v>59.9</v>
      </c>
      <c r="N1412">
        <v>1</v>
      </c>
    </row>
    <row r="1413" spans="1:14" x14ac:dyDescent="0.15">
      <c r="A1413" s="2">
        <v>45466</v>
      </c>
      <c r="B1413" s="3">
        <f t="shared" si="66"/>
        <v>2024</v>
      </c>
      <c r="C1413" t="str">
        <f t="shared" si="67"/>
        <v>2023-2024</v>
      </c>
      <c r="D1413" t="s">
        <v>147</v>
      </c>
      <c r="E1413" t="s">
        <v>41</v>
      </c>
      <c r="F1413" t="str">
        <f t="shared" si="68"/>
        <v>New South Wales</v>
      </c>
      <c r="G1413" t="s">
        <v>10</v>
      </c>
      <c r="H1413">
        <v>2830</v>
      </c>
      <c r="I1413" t="s">
        <v>11</v>
      </c>
      <c r="J1413" t="s">
        <v>25</v>
      </c>
      <c r="K1413" t="s">
        <v>153</v>
      </c>
      <c r="L1413" t="s">
        <v>16</v>
      </c>
      <c r="M1413" s="5">
        <v>59.9</v>
      </c>
      <c r="N1413">
        <v>1</v>
      </c>
    </row>
    <row r="1414" spans="1:14" x14ac:dyDescent="0.15">
      <c r="A1414" s="2">
        <v>45445</v>
      </c>
      <c r="B1414" s="3">
        <f t="shared" si="66"/>
        <v>2024</v>
      </c>
      <c r="C1414" t="str">
        <f t="shared" si="67"/>
        <v>2023-2024</v>
      </c>
      <c r="D1414" t="s">
        <v>148</v>
      </c>
      <c r="E1414" t="s">
        <v>142</v>
      </c>
      <c r="F1414" t="str">
        <f t="shared" si="68"/>
        <v>Australian Capital Territory</v>
      </c>
      <c r="G1414" t="s">
        <v>80</v>
      </c>
      <c r="H1414">
        <v>2609</v>
      </c>
      <c r="I1414" t="s">
        <v>11</v>
      </c>
      <c r="J1414" t="s">
        <v>58</v>
      </c>
      <c r="K1414" t="s">
        <v>19</v>
      </c>
      <c r="L1414" t="s">
        <v>23</v>
      </c>
      <c r="M1414" s="5">
        <v>59.9</v>
      </c>
      <c r="N1414">
        <v>1</v>
      </c>
    </row>
    <row r="1415" spans="1:14" x14ac:dyDescent="0.15">
      <c r="A1415" s="2">
        <v>45466</v>
      </c>
      <c r="B1415" s="3">
        <f t="shared" si="66"/>
        <v>2024</v>
      </c>
      <c r="C1415" t="str">
        <f t="shared" si="67"/>
        <v>2023-2024</v>
      </c>
      <c r="D1415" t="s">
        <v>148</v>
      </c>
      <c r="E1415" t="s">
        <v>141</v>
      </c>
      <c r="F1415" t="str">
        <f t="shared" si="68"/>
        <v>Western Australia</v>
      </c>
      <c r="G1415" t="s">
        <v>48</v>
      </c>
      <c r="H1415">
        <v>6052</v>
      </c>
      <c r="I1415" t="s">
        <v>11</v>
      </c>
      <c r="J1415" t="s">
        <v>49</v>
      </c>
      <c r="K1415" t="s">
        <v>156</v>
      </c>
      <c r="L1415" t="s">
        <v>17</v>
      </c>
      <c r="M1415" s="5">
        <v>59.9</v>
      </c>
      <c r="N1415">
        <v>1</v>
      </c>
    </row>
    <row r="1416" spans="1:14" x14ac:dyDescent="0.15">
      <c r="A1416" s="2">
        <v>45229</v>
      </c>
      <c r="B1416" s="3">
        <f t="shared" si="66"/>
        <v>2024</v>
      </c>
      <c r="C1416" t="str">
        <f t="shared" si="67"/>
        <v>2023-2024</v>
      </c>
      <c r="D1416" t="s">
        <v>148</v>
      </c>
      <c r="E1416" t="s">
        <v>134</v>
      </c>
      <c r="F1416" t="str">
        <f t="shared" si="68"/>
        <v>Queensland</v>
      </c>
      <c r="G1416" t="s">
        <v>35</v>
      </c>
      <c r="H1416">
        <v>4825</v>
      </c>
      <c r="I1416" t="s">
        <v>11</v>
      </c>
      <c r="J1416" t="s">
        <v>36</v>
      </c>
      <c r="K1416" t="s">
        <v>150</v>
      </c>
      <c r="L1416" t="s">
        <v>18</v>
      </c>
      <c r="M1416" s="5">
        <v>59.9</v>
      </c>
      <c r="N1416">
        <v>1</v>
      </c>
    </row>
    <row r="1417" spans="1:14" x14ac:dyDescent="0.15">
      <c r="A1417" s="2">
        <v>44952</v>
      </c>
      <c r="B1417" s="3">
        <f t="shared" si="66"/>
        <v>2023</v>
      </c>
      <c r="C1417" t="str">
        <f t="shared" si="67"/>
        <v>2022-2023</v>
      </c>
      <c r="D1417" t="s">
        <v>148</v>
      </c>
      <c r="E1417" t="s">
        <v>84</v>
      </c>
      <c r="F1417" t="str">
        <f t="shared" si="68"/>
        <v>Queensland</v>
      </c>
      <c r="G1417" t="s">
        <v>35</v>
      </c>
      <c r="H1417">
        <v>4740</v>
      </c>
      <c r="I1417" t="s">
        <v>11</v>
      </c>
      <c r="J1417" t="s">
        <v>51</v>
      </c>
      <c r="K1417" t="s">
        <v>19</v>
      </c>
      <c r="L1417" t="s">
        <v>23</v>
      </c>
      <c r="M1417" s="5">
        <v>59.900000000000006</v>
      </c>
      <c r="N1417">
        <v>1</v>
      </c>
    </row>
    <row r="1418" spans="1:14" x14ac:dyDescent="0.15">
      <c r="A1418" s="2">
        <v>45602</v>
      </c>
      <c r="B1418" s="3">
        <f t="shared" si="66"/>
        <v>2025</v>
      </c>
      <c r="C1418" t="str">
        <f t="shared" si="67"/>
        <v>2024-2025</v>
      </c>
      <c r="D1418" t="s">
        <v>148</v>
      </c>
      <c r="E1418" t="s">
        <v>112</v>
      </c>
      <c r="F1418" t="str">
        <f t="shared" si="68"/>
        <v>Victoria</v>
      </c>
      <c r="G1418" t="s">
        <v>45</v>
      </c>
      <c r="H1418">
        <v>3076</v>
      </c>
      <c r="I1418" t="s">
        <v>11</v>
      </c>
      <c r="J1418" t="s">
        <v>46</v>
      </c>
      <c r="K1418" t="s">
        <v>151</v>
      </c>
      <c r="L1418" t="s">
        <v>21</v>
      </c>
      <c r="M1418" s="5">
        <v>59.94</v>
      </c>
      <c r="N1418">
        <v>1</v>
      </c>
    </row>
    <row r="1419" spans="1:14" x14ac:dyDescent="0.15">
      <c r="A1419" s="2">
        <v>45006</v>
      </c>
      <c r="B1419" s="3">
        <f t="shared" si="66"/>
        <v>2023</v>
      </c>
      <c r="C1419" t="str">
        <f t="shared" si="67"/>
        <v>2022-2023</v>
      </c>
      <c r="D1419" t="s">
        <v>148</v>
      </c>
      <c r="E1419" t="s">
        <v>24</v>
      </c>
      <c r="F1419" t="str">
        <f t="shared" si="68"/>
        <v>New South Wales</v>
      </c>
      <c r="G1419" t="s">
        <v>10</v>
      </c>
      <c r="H1419">
        <v>2795</v>
      </c>
      <c r="I1419" t="s">
        <v>11</v>
      </c>
      <c r="J1419" t="s">
        <v>25</v>
      </c>
      <c r="K1419" t="s">
        <v>154</v>
      </c>
      <c r="L1419" t="s">
        <v>14</v>
      </c>
      <c r="M1419" s="5">
        <v>59.96</v>
      </c>
      <c r="N1419">
        <v>1</v>
      </c>
    </row>
    <row r="1420" spans="1:14" x14ac:dyDescent="0.15">
      <c r="A1420" s="2">
        <v>45446</v>
      </c>
      <c r="B1420" s="3">
        <f t="shared" si="66"/>
        <v>2024</v>
      </c>
      <c r="C1420" t="str">
        <f t="shared" si="67"/>
        <v>2023-2024</v>
      </c>
      <c r="D1420" t="s">
        <v>147</v>
      </c>
      <c r="E1420" t="s">
        <v>121</v>
      </c>
      <c r="F1420" t="str">
        <f t="shared" si="68"/>
        <v>Queensland</v>
      </c>
      <c r="G1420" t="s">
        <v>35</v>
      </c>
      <c r="H1420">
        <v>4700</v>
      </c>
      <c r="I1420" t="s">
        <v>11</v>
      </c>
      <c r="J1420" t="s">
        <v>51</v>
      </c>
      <c r="K1420" t="s">
        <v>154</v>
      </c>
      <c r="L1420" t="s">
        <v>14</v>
      </c>
      <c r="M1420" s="5">
        <v>59.96</v>
      </c>
      <c r="N1420">
        <v>1</v>
      </c>
    </row>
    <row r="1421" spans="1:14" x14ac:dyDescent="0.15">
      <c r="A1421" s="2">
        <v>45563</v>
      </c>
      <c r="B1421" s="3">
        <f t="shared" si="66"/>
        <v>2025</v>
      </c>
      <c r="C1421" t="str">
        <f t="shared" si="67"/>
        <v>2024-2025</v>
      </c>
      <c r="D1421" t="s">
        <v>148</v>
      </c>
      <c r="E1421" t="s">
        <v>140</v>
      </c>
      <c r="F1421" t="str">
        <f t="shared" si="68"/>
        <v>Tasmania</v>
      </c>
      <c r="G1421" t="s">
        <v>70</v>
      </c>
      <c r="H1421">
        <v>7320</v>
      </c>
      <c r="I1421" t="s">
        <v>11</v>
      </c>
      <c r="J1421" t="s">
        <v>71</v>
      </c>
      <c r="K1421" t="s">
        <v>154</v>
      </c>
      <c r="L1421" t="s">
        <v>14</v>
      </c>
      <c r="M1421" s="5">
        <v>59.97</v>
      </c>
      <c r="N1421">
        <v>1</v>
      </c>
    </row>
    <row r="1422" spans="1:14" x14ac:dyDescent="0.15">
      <c r="A1422" s="2">
        <v>44954</v>
      </c>
      <c r="B1422" s="3">
        <f t="shared" si="66"/>
        <v>2023</v>
      </c>
      <c r="C1422" t="str">
        <f t="shared" si="67"/>
        <v>2022-2023</v>
      </c>
      <c r="D1422" t="s">
        <v>147</v>
      </c>
      <c r="E1422" t="s">
        <v>136</v>
      </c>
      <c r="F1422" t="str">
        <f t="shared" si="68"/>
        <v>Victoria</v>
      </c>
      <c r="G1422" t="s">
        <v>45</v>
      </c>
      <c r="H1422">
        <v>3175</v>
      </c>
      <c r="I1422" t="s">
        <v>11</v>
      </c>
      <c r="J1422" t="s">
        <v>63</v>
      </c>
      <c r="K1422" t="s">
        <v>150</v>
      </c>
      <c r="L1422" t="s">
        <v>18</v>
      </c>
      <c r="M1422" s="5">
        <v>59.97</v>
      </c>
      <c r="N1422">
        <v>1</v>
      </c>
    </row>
    <row r="1423" spans="1:14" x14ac:dyDescent="0.15">
      <c r="A1423" s="2">
        <v>45591</v>
      </c>
      <c r="B1423" s="3">
        <f t="shared" si="66"/>
        <v>2025</v>
      </c>
      <c r="C1423" t="str">
        <f t="shared" si="67"/>
        <v>2024-2025</v>
      </c>
      <c r="D1423" t="s">
        <v>148</v>
      </c>
      <c r="E1423" t="s">
        <v>26</v>
      </c>
      <c r="F1423" t="str">
        <f t="shared" si="68"/>
        <v>New South Wales</v>
      </c>
      <c r="G1423" t="s">
        <v>10</v>
      </c>
      <c r="H1423">
        <v>2141</v>
      </c>
      <c r="I1423" t="s">
        <v>11</v>
      </c>
      <c r="J1423" t="s">
        <v>27</v>
      </c>
      <c r="K1423" t="s">
        <v>154</v>
      </c>
      <c r="L1423" t="s">
        <v>14</v>
      </c>
      <c r="M1423" s="5">
        <v>59.97</v>
      </c>
      <c r="N1423">
        <v>1</v>
      </c>
    </row>
    <row r="1424" spans="1:14" x14ac:dyDescent="0.15">
      <c r="A1424" s="2">
        <v>45568</v>
      </c>
      <c r="B1424" s="3">
        <f t="shared" si="66"/>
        <v>2025</v>
      </c>
      <c r="C1424" t="str">
        <f t="shared" si="67"/>
        <v>2024-2025</v>
      </c>
      <c r="D1424" t="s">
        <v>148</v>
      </c>
      <c r="E1424" t="s">
        <v>137</v>
      </c>
      <c r="F1424" t="str">
        <f t="shared" si="68"/>
        <v>New South Wales</v>
      </c>
      <c r="G1424" t="s">
        <v>10</v>
      </c>
      <c r="H1424">
        <v>2031</v>
      </c>
      <c r="I1424" t="s">
        <v>11</v>
      </c>
      <c r="J1424" t="s">
        <v>12</v>
      </c>
      <c r="K1424" t="s">
        <v>154</v>
      </c>
      <c r="L1424" t="s">
        <v>14</v>
      </c>
      <c r="M1424" s="5">
        <v>59.97</v>
      </c>
      <c r="N1424">
        <v>1</v>
      </c>
    </row>
    <row r="1425" spans="1:14" x14ac:dyDescent="0.15">
      <c r="A1425" s="2">
        <v>45034</v>
      </c>
      <c r="B1425" s="3">
        <f t="shared" si="66"/>
        <v>2023</v>
      </c>
      <c r="C1425" t="str">
        <f t="shared" si="67"/>
        <v>2022-2023</v>
      </c>
      <c r="D1425" t="s">
        <v>148</v>
      </c>
      <c r="E1425" t="s">
        <v>121</v>
      </c>
      <c r="F1425" t="str">
        <f t="shared" si="68"/>
        <v>Queensland</v>
      </c>
      <c r="G1425" t="s">
        <v>35</v>
      </c>
      <c r="H1425">
        <v>4700</v>
      </c>
      <c r="I1425" t="s">
        <v>11</v>
      </c>
      <c r="J1425" t="s">
        <v>51</v>
      </c>
      <c r="K1425" t="s">
        <v>151</v>
      </c>
      <c r="L1425" t="s">
        <v>21</v>
      </c>
      <c r="M1425" s="5">
        <v>59.97</v>
      </c>
      <c r="N1425">
        <v>1</v>
      </c>
    </row>
    <row r="1426" spans="1:14" x14ac:dyDescent="0.15">
      <c r="A1426" s="2">
        <v>45123</v>
      </c>
      <c r="B1426" s="3">
        <f t="shared" si="66"/>
        <v>2024</v>
      </c>
      <c r="C1426" t="str">
        <f t="shared" si="67"/>
        <v>2023-2024</v>
      </c>
      <c r="D1426" t="s">
        <v>147</v>
      </c>
      <c r="E1426" t="s">
        <v>73</v>
      </c>
      <c r="F1426" t="str">
        <f t="shared" si="68"/>
        <v>Victoria</v>
      </c>
      <c r="G1426" t="s">
        <v>45</v>
      </c>
      <c r="H1426">
        <v>3136</v>
      </c>
      <c r="I1426" t="s">
        <v>11</v>
      </c>
      <c r="J1426" t="s">
        <v>63</v>
      </c>
      <c r="K1426" t="s">
        <v>151</v>
      </c>
      <c r="L1426" t="s">
        <v>21</v>
      </c>
      <c r="M1426" s="5">
        <v>59.98</v>
      </c>
      <c r="N1426">
        <v>1</v>
      </c>
    </row>
    <row r="1427" spans="1:14" x14ac:dyDescent="0.15">
      <c r="A1427" s="2">
        <v>45203</v>
      </c>
      <c r="B1427" s="3">
        <f t="shared" si="66"/>
        <v>2024</v>
      </c>
      <c r="C1427" t="str">
        <f t="shared" si="67"/>
        <v>2023-2024</v>
      </c>
      <c r="D1427" t="s">
        <v>147</v>
      </c>
      <c r="E1427" t="s">
        <v>129</v>
      </c>
      <c r="F1427" t="str">
        <f t="shared" si="68"/>
        <v>Tasmania</v>
      </c>
      <c r="G1427" t="s">
        <v>70</v>
      </c>
      <c r="H1427">
        <v>7010</v>
      </c>
      <c r="I1427" t="s">
        <v>11</v>
      </c>
      <c r="J1427" t="s">
        <v>71</v>
      </c>
      <c r="K1427" t="s">
        <v>154</v>
      </c>
      <c r="L1427" t="s">
        <v>14</v>
      </c>
      <c r="M1427" s="5">
        <v>60</v>
      </c>
      <c r="N1427">
        <v>1</v>
      </c>
    </row>
    <row r="1428" spans="1:14" x14ac:dyDescent="0.15">
      <c r="A1428" s="2">
        <v>45275</v>
      </c>
      <c r="B1428" s="3">
        <f t="shared" si="66"/>
        <v>2024</v>
      </c>
      <c r="C1428" t="str">
        <f t="shared" si="67"/>
        <v>2023-2024</v>
      </c>
      <c r="D1428" t="s">
        <v>147</v>
      </c>
      <c r="E1428" t="s">
        <v>109</v>
      </c>
      <c r="F1428" t="str">
        <f t="shared" si="68"/>
        <v>New South Wales</v>
      </c>
      <c r="G1428" t="s">
        <v>10</v>
      </c>
      <c r="H1428">
        <v>2480</v>
      </c>
      <c r="I1428" t="s">
        <v>11</v>
      </c>
      <c r="J1428" t="s">
        <v>68</v>
      </c>
      <c r="K1428" t="s">
        <v>153</v>
      </c>
      <c r="L1428" t="s">
        <v>16</v>
      </c>
      <c r="M1428" s="5">
        <v>60.2</v>
      </c>
      <c r="N1428">
        <v>1</v>
      </c>
    </row>
    <row r="1429" spans="1:14" x14ac:dyDescent="0.15">
      <c r="A1429" s="2">
        <v>45321</v>
      </c>
      <c r="B1429" s="3">
        <f t="shared" si="66"/>
        <v>2024</v>
      </c>
      <c r="C1429" t="str">
        <f t="shared" si="67"/>
        <v>2023-2024</v>
      </c>
      <c r="D1429" t="s">
        <v>148</v>
      </c>
      <c r="E1429" t="s">
        <v>144</v>
      </c>
      <c r="F1429" t="str">
        <f t="shared" si="68"/>
        <v>Queensland</v>
      </c>
      <c r="G1429" t="s">
        <v>35</v>
      </c>
      <c r="H1429">
        <v>4566</v>
      </c>
      <c r="I1429" t="s">
        <v>11</v>
      </c>
      <c r="J1429" t="s">
        <v>120</v>
      </c>
      <c r="K1429" t="s">
        <v>154</v>
      </c>
      <c r="L1429" t="s">
        <v>14</v>
      </c>
      <c r="M1429" s="5">
        <v>60.440000000000005</v>
      </c>
      <c r="N1429">
        <v>1</v>
      </c>
    </row>
    <row r="1430" spans="1:14" x14ac:dyDescent="0.15">
      <c r="A1430" s="2">
        <v>45114</v>
      </c>
      <c r="B1430" s="3">
        <f t="shared" si="66"/>
        <v>2024</v>
      </c>
      <c r="C1430" t="str">
        <f t="shared" si="67"/>
        <v>2023-2024</v>
      </c>
      <c r="D1430" t="s">
        <v>148</v>
      </c>
      <c r="E1430" t="s">
        <v>117</v>
      </c>
      <c r="F1430" t="str">
        <f t="shared" si="68"/>
        <v>Queensland</v>
      </c>
      <c r="G1430" t="s">
        <v>35</v>
      </c>
      <c r="H1430">
        <v>4119</v>
      </c>
      <c r="I1430" t="s">
        <v>11</v>
      </c>
      <c r="J1430" t="s">
        <v>43</v>
      </c>
      <c r="K1430" t="s">
        <v>154</v>
      </c>
      <c r="L1430" t="s">
        <v>14</v>
      </c>
      <c r="M1430" s="5">
        <v>60.78</v>
      </c>
      <c r="N1430">
        <v>1</v>
      </c>
    </row>
    <row r="1431" spans="1:14" x14ac:dyDescent="0.15">
      <c r="A1431" s="2">
        <v>45318</v>
      </c>
      <c r="B1431" s="3">
        <f t="shared" si="66"/>
        <v>2024</v>
      </c>
      <c r="C1431" t="str">
        <f t="shared" si="67"/>
        <v>2023-2024</v>
      </c>
      <c r="D1431" t="s">
        <v>148</v>
      </c>
      <c r="E1431" t="s">
        <v>92</v>
      </c>
      <c r="F1431" t="str">
        <f t="shared" si="68"/>
        <v>Queensland</v>
      </c>
      <c r="G1431" t="s">
        <v>35</v>
      </c>
      <c r="H1431">
        <v>4068</v>
      </c>
      <c r="I1431" t="s">
        <v>11</v>
      </c>
      <c r="J1431" t="s">
        <v>43</v>
      </c>
      <c r="K1431" t="s">
        <v>156</v>
      </c>
      <c r="L1431" t="s">
        <v>17</v>
      </c>
      <c r="M1431" s="5">
        <v>60.879999999999995</v>
      </c>
      <c r="N1431">
        <v>1</v>
      </c>
    </row>
    <row r="1432" spans="1:14" x14ac:dyDescent="0.15">
      <c r="A1432" s="2">
        <v>44978</v>
      </c>
      <c r="B1432" s="3">
        <f t="shared" si="66"/>
        <v>2023</v>
      </c>
      <c r="C1432" t="str">
        <f t="shared" si="67"/>
        <v>2022-2023</v>
      </c>
      <c r="D1432" t="s">
        <v>147</v>
      </c>
      <c r="E1432" t="s">
        <v>28</v>
      </c>
      <c r="F1432" t="str">
        <f t="shared" si="68"/>
        <v>Northern Territory</v>
      </c>
      <c r="G1432" t="s">
        <v>29</v>
      </c>
      <c r="H1432">
        <v>800</v>
      </c>
      <c r="I1432" t="s">
        <v>11</v>
      </c>
      <c r="J1432" t="s">
        <v>30</v>
      </c>
      <c r="K1432" t="s">
        <v>151</v>
      </c>
      <c r="L1432" t="s">
        <v>21</v>
      </c>
      <c r="M1432" s="5">
        <v>61</v>
      </c>
      <c r="N1432">
        <v>1</v>
      </c>
    </row>
    <row r="1433" spans="1:14" x14ac:dyDescent="0.15">
      <c r="A1433" s="2">
        <v>45314</v>
      </c>
      <c r="B1433" s="3">
        <f t="shared" si="66"/>
        <v>2024</v>
      </c>
      <c r="C1433" t="str">
        <f t="shared" si="67"/>
        <v>2023-2024</v>
      </c>
      <c r="D1433" t="s">
        <v>147</v>
      </c>
      <c r="E1433" t="s">
        <v>115</v>
      </c>
      <c r="F1433" t="str">
        <f t="shared" si="68"/>
        <v>Western Australia</v>
      </c>
      <c r="G1433" t="s">
        <v>48</v>
      </c>
      <c r="H1433">
        <v>6280</v>
      </c>
      <c r="I1433" t="s">
        <v>11</v>
      </c>
      <c r="J1433" t="s">
        <v>94</v>
      </c>
      <c r="K1433" t="s">
        <v>149</v>
      </c>
      <c r="L1433" t="s">
        <v>15</v>
      </c>
      <c r="M1433" s="5">
        <v>61.1</v>
      </c>
      <c r="N1433">
        <v>1</v>
      </c>
    </row>
    <row r="1434" spans="1:14" x14ac:dyDescent="0.15">
      <c r="A1434" s="2">
        <v>45107</v>
      </c>
      <c r="B1434" s="3">
        <f t="shared" si="66"/>
        <v>2023</v>
      </c>
      <c r="C1434" t="str">
        <f t="shared" si="67"/>
        <v>2022-2023</v>
      </c>
      <c r="D1434" t="s">
        <v>147</v>
      </c>
      <c r="E1434" t="s">
        <v>76</v>
      </c>
      <c r="F1434" t="str">
        <f t="shared" si="68"/>
        <v>Western Australia</v>
      </c>
      <c r="G1434" t="s">
        <v>48</v>
      </c>
      <c r="H1434">
        <v>6450</v>
      </c>
      <c r="I1434" t="s">
        <v>11</v>
      </c>
      <c r="J1434" t="s">
        <v>77</v>
      </c>
      <c r="K1434" t="s">
        <v>153</v>
      </c>
      <c r="L1434" t="s">
        <v>16</v>
      </c>
      <c r="M1434" s="5">
        <v>61.13</v>
      </c>
      <c r="N1434">
        <v>1</v>
      </c>
    </row>
    <row r="1435" spans="1:14" x14ac:dyDescent="0.15">
      <c r="A1435" s="2">
        <v>45614</v>
      </c>
      <c r="B1435" s="3">
        <f t="shared" si="66"/>
        <v>2025</v>
      </c>
      <c r="C1435" t="str">
        <f t="shared" si="67"/>
        <v>2024-2025</v>
      </c>
      <c r="D1435" t="s">
        <v>148</v>
      </c>
      <c r="E1435" t="s">
        <v>116</v>
      </c>
      <c r="F1435" t="str">
        <f t="shared" si="68"/>
        <v>Western Australia</v>
      </c>
      <c r="G1435" t="s">
        <v>48</v>
      </c>
      <c r="H1435">
        <v>6725</v>
      </c>
      <c r="I1435" t="s">
        <v>11</v>
      </c>
      <c r="J1435" t="s">
        <v>77</v>
      </c>
      <c r="K1435" t="s">
        <v>155</v>
      </c>
      <c r="L1435" t="s">
        <v>20</v>
      </c>
      <c r="M1435" s="5">
        <v>61.410000000000004</v>
      </c>
      <c r="N1435">
        <v>1</v>
      </c>
    </row>
    <row r="1436" spans="1:14" x14ac:dyDescent="0.15">
      <c r="A1436" s="2">
        <v>45450</v>
      </c>
      <c r="B1436" s="3">
        <f t="shared" si="66"/>
        <v>2024</v>
      </c>
      <c r="C1436" t="str">
        <f t="shared" si="67"/>
        <v>2023-2024</v>
      </c>
      <c r="D1436" t="s">
        <v>148</v>
      </c>
      <c r="E1436" t="s">
        <v>137</v>
      </c>
      <c r="F1436" t="str">
        <f t="shared" si="68"/>
        <v>New South Wales</v>
      </c>
      <c r="G1436" t="s">
        <v>10</v>
      </c>
      <c r="H1436">
        <v>2031</v>
      </c>
      <c r="I1436" t="s">
        <v>11</v>
      </c>
      <c r="J1436" t="s">
        <v>12</v>
      </c>
      <c r="K1436" t="s">
        <v>152</v>
      </c>
      <c r="L1436" t="s">
        <v>13</v>
      </c>
      <c r="M1436" s="5">
        <v>61.449999999999996</v>
      </c>
      <c r="N1436">
        <v>1</v>
      </c>
    </row>
    <row r="1437" spans="1:14" x14ac:dyDescent="0.15">
      <c r="A1437" s="2">
        <v>45168</v>
      </c>
      <c r="B1437" s="3">
        <f t="shared" si="66"/>
        <v>2024</v>
      </c>
      <c r="C1437" t="str">
        <f t="shared" si="67"/>
        <v>2023-2024</v>
      </c>
      <c r="D1437" t="s">
        <v>147</v>
      </c>
      <c r="E1437" t="s">
        <v>44</v>
      </c>
      <c r="F1437" t="str">
        <f t="shared" si="68"/>
        <v>Victoria</v>
      </c>
      <c r="G1437" t="s">
        <v>45</v>
      </c>
      <c r="H1437">
        <v>3066</v>
      </c>
      <c r="I1437" t="s">
        <v>11</v>
      </c>
      <c r="J1437" t="s">
        <v>46</v>
      </c>
      <c r="K1437" t="s">
        <v>156</v>
      </c>
      <c r="L1437" t="s">
        <v>17</v>
      </c>
      <c r="M1437" s="5">
        <v>61.569999999999993</v>
      </c>
      <c r="N1437">
        <v>1</v>
      </c>
    </row>
    <row r="1438" spans="1:14" x14ac:dyDescent="0.15">
      <c r="A1438" s="2">
        <v>45562</v>
      </c>
      <c r="B1438" s="3">
        <f t="shared" si="66"/>
        <v>2025</v>
      </c>
      <c r="C1438" t="str">
        <f t="shared" si="67"/>
        <v>2024-2025</v>
      </c>
      <c r="D1438" t="s">
        <v>148</v>
      </c>
      <c r="E1438" t="s">
        <v>140</v>
      </c>
      <c r="F1438" t="str">
        <f t="shared" si="68"/>
        <v>Tasmania</v>
      </c>
      <c r="G1438" t="s">
        <v>70</v>
      </c>
      <c r="H1438">
        <v>7320</v>
      </c>
      <c r="I1438" t="s">
        <v>11</v>
      </c>
      <c r="J1438" t="s">
        <v>71</v>
      </c>
      <c r="K1438" t="s">
        <v>155</v>
      </c>
      <c r="L1438" t="s">
        <v>20</v>
      </c>
      <c r="M1438" s="5">
        <v>61.8</v>
      </c>
      <c r="N1438">
        <v>1</v>
      </c>
    </row>
    <row r="1439" spans="1:14" x14ac:dyDescent="0.15">
      <c r="A1439" s="2">
        <v>45464</v>
      </c>
      <c r="B1439" s="3">
        <f t="shared" si="66"/>
        <v>2024</v>
      </c>
      <c r="C1439" t="str">
        <f t="shared" si="67"/>
        <v>2023-2024</v>
      </c>
      <c r="D1439" t="s">
        <v>148</v>
      </c>
      <c r="E1439" t="s">
        <v>116</v>
      </c>
      <c r="F1439" t="str">
        <f t="shared" si="68"/>
        <v>Western Australia</v>
      </c>
      <c r="G1439" t="s">
        <v>48</v>
      </c>
      <c r="H1439">
        <v>6725</v>
      </c>
      <c r="I1439" t="s">
        <v>11</v>
      </c>
      <c r="J1439" t="s">
        <v>77</v>
      </c>
      <c r="K1439" t="s">
        <v>19</v>
      </c>
      <c r="L1439" t="s">
        <v>23</v>
      </c>
      <c r="M1439" s="5">
        <v>61.89</v>
      </c>
      <c r="N1439">
        <v>1</v>
      </c>
    </row>
    <row r="1440" spans="1:14" x14ac:dyDescent="0.15">
      <c r="A1440" s="2">
        <v>45097</v>
      </c>
      <c r="B1440" s="3">
        <f t="shared" si="66"/>
        <v>2023</v>
      </c>
      <c r="C1440" t="str">
        <f t="shared" si="67"/>
        <v>2022-2023</v>
      </c>
      <c r="D1440" t="s">
        <v>147</v>
      </c>
      <c r="E1440" t="s">
        <v>72</v>
      </c>
      <c r="F1440" t="str">
        <f t="shared" si="68"/>
        <v>Western Australia</v>
      </c>
      <c r="G1440" t="s">
        <v>48</v>
      </c>
      <c r="H1440">
        <v>6010</v>
      </c>
      <c r="I1440" t="s">
        <v>11</v>
      </c>
      <c r="J1440" t="s">
        <v>49</v>
      </c>
      <c r="K1440" t="s">
        <v>156</v>
      </c>
      <c r="L1440" t="s">
        <v>17</v>
      </c>
      <c r="M1440" s="5">
        <v>61.91</v>
      </c>
      <c r="N1440">
        <v>1</v>
      </c>
    </row>
    <row r="1441" spans="1:14" x14ac:dyDescent="0.15">
      <c r="A1441" s="2">
        <v>45388</v>
      </c>
      <c r="B1441" s="3">
        <f t="shared" si="66"/>
        <v>2024</v>
      </c>
      <c r="C1441" t="str">
        <f t="shared" si="67"/>
        <v>2023-2024</v>
      </c>
      <c r="D1441" t="s">
        <v>148</v>
      </c>
      <c r="E1441" t="s">
        <v>140</v>
      </c>
      <c r="F1441" t="str">
        <f t="shared" si="68"/>
        <v>Tasmania</v>
      </c>
      <c r="G1441" t="s">
        <v>70</v>
      </c>
      <c r="H1441">
        <v>7320</v>
      </c>
      <c r="I1441" t="s">
        <v>11</v>
      </c>
      <c r="J1441" t="s">
        <v>71</v>
      </c>
      <c r="K1441" t="s">
        <v>154</v>
      </c>
      <c r="L1441" t="s">
        <v>14</v>
      </c>
      <c r="M1441" s="5">
        <v>61.940000000000005</v>
      </c>
      <c r="N1441">
        <v>1</v>
      </c>
    </row>
    <row r="1442" spans="1:14" x14ac:dyDescent="0.15">
      <c r="A1442" s="2">
        <v>45069</v>
      </c>
      <c r="B1442" s="3">
        <f t="shared" si="66"/>
        <v>2023</v>
      </c>
      <c r="C1442" t="str">
        <f t="shared" si="67"/>
        <v>2022-2023</v>
      </c>
      <c r="D1442" t="s">
        <v>147</v>
      </c>
      <c r="E1442" t="s">
        <v>56</v>
      </c>
      <c r="F1442" t="str">
        <f t="shared" si="68"/>
        <v>Northern Territory</v>
      </c>
      <c r="G1442" t="s">
        <v>29</v>
      </c>
      <c r="H1442">
        <v>870</v>
      </c>
      <c r="I1442" t="s">
        <v>11</v>
      </c>
      <c r="J1442" t="s">
        <v>30</v>
      </c>
      <c r="K1442" t="s">
        <v>154</v>
      </c>
      <c r="L1442" t="s">
        <v>14</v>
      </c>
      <c r="M1442" s="5">
        <v>61.96</v>
      </c>
      <c r="N1442">
        <v>1</v>
      </c>
    </row>
    <row r="1443" spans="1:14" x14ac:dyDescent="0.15">
      <c r="A1443" s="2">
        <v>45346</v>
      </c>
      <c r="B1443" s="3">
        <f t="shared" si="66"/>
        <v>2024</v>
      </c>
      <c r="C1443" t="str">
        <f t="shared" si="67"/>
        <v>2023-2024</v>
      </c>
      <c r="D1443" t="s">
        <v>147</v>
      </c>
      <c r="E1443" t="s">
        <v>101</v>
      </c>
      <c r="F1443" t="str">
        <f t="shared" si="68"/>
        <v>Victoria</v>
      </c>
      <c r="G1443" t="s">
        <v>45</v>
      </c>
      <c r="H1443">
        <v>3131</v>
      </c>
      <c r="I1443" t="s">
        <v>11</v>
      </c>
      <c r="J1443" t="s">
        <v>63</v>
      </c>
      <c r="K1443" t="s">
        <v>19</v>
      </c>
      <c r="L1443" t="s">
        <v>23</v>
      </c>
      <c r="M1443" s="5">
        <v>62.15</v>
      </c>
      <c r="N1443">
        <v>1</v>
      </c>
    </row>
    <row r="1444" spans="1:14" x14ac:dyDescent="0.15">
      <c r="A1444" s="2">
        <v>45025</v>
      </c>
      <c r="B1444" s="3">
        <f t="shared" si="66"/>
        <v>2023</v>
      </c>
      <c r="C1444" t="str">
        <f t="shared" si="67"/>
        <v>2022-2023</v>
      </c>
      <c r="D1444" t="s">
        <v>147</v>
      </c>
      <c r="E1444" t="s">
        <v>131</v>
      </c>
      <c r="F1444" t="str">
        <f t="shared" si="68"/>
        <v>Western Australia</v>
      </c>
      <c r="G1444" t="s">
        <v>48</v>
      </c>
      <c r="H1444">
        <v>6530</v>
      </c>
      <c r="I1444" t="s">
        <v>11</v>
      </c>
      <c r="J1444" t="s">
        <v>77</v>
      </c>
      <c r="K1444" t="s">
        <v>152</v>
      </c>
      <c r="L1444" t="s">
        <v>13</v>
      </c>
      <c r="M1444" s="5">
        <v>62.21</v>
      </c>
      <c r="N1444">
        <v>1</v>
      </c>
    </row>
    <row r="1445" spans="1:14" x14ac:dyDescent="0.15">
      <c r="A1445" s="2">
        <v>45200</v>
      </c>
      <c r="B1445" s="3">
        <f t="shared" si="66"/>
        <v>2024</v>
      </c>
      <c r="C1445" t="str">
        <f t="shared" si="67"/>
        <v>2023-2024</v>
      </c>
      <c r="D1445" t="s">
        <v>148</v>
      </c>
      <c r="E1445" t="s">
        <v>95</v>
      </c>
      <c r="F1445" t="str">
        <f t="shared" si="68"/>
        <v>Victoria</v>
      </c>
      <c r="G1445" t="s">
        <v>45</v>
      </c>
      <c r="H1445">
        <v>3931</v>
      </c>
      <c r="I1445" t="s">
        <v>11</v>
      </c>
      <c r="J1445" t="s">
        <v>55</v>
      </c>
      <c r="K1445" t="s">
        <v>154</v>
      </c>
      <c r="L1445" t="s">
        <v>14</v>
      </c>
      <c r="M1445" s="5">
        <v>62.35</v>
      </c>
      <c r="N1445">
        <v>1</v>
      </c>
    </row>
    <row r="1446" spans="1:14" x14ac:dyDescent="0.15">
      <c r="A1446" s="2">
        <v>45406</v>
      </c>
      <c r="B1446" s="3">
        <f t="shared" si="66"/>
        <v>2024</v>
      </c>
      <c r="C1446" t="str">
        <f t="shared" si="67"/>
        <v>2023-2024</v>
      </c>
      <c r="D1446" t="s">
        <v>147</v>
      </c>
      <c r="E1446" t="s">
        <v>105</v>
      </c>
      <c r="F1446" t="str">
        <f t="shared" si="68"/>
        <v>Victoria</v>
      </c>
      <c r="G1446" t="s">
        <v>45</v>
      </c>
      <c r="H1446">
        <v>3500</v>
      </c>
      <c r="I1446" t="s">
        <v>11</v>
      </c>
      <c r="J1446" t="s">
        <v>60</v>
      </c>
      <c r="K1446" t="s">
        <v>154</v>
      </c>
      <c r="L1446" t="s">
        <v>14</v>
      </c>
      <c r="M1446" s="5">
        <v>62.46</v>
      </c>
      <c r="N1446">
        <v>1</v>
      </c>
    </row>
    <row r="1447" spans="1:14" x14ac:dyDescent="0.15">
      <c r="A1447" s="2">
        <v>45282</v>
      </c>
      <c r="B1447" s="3">
        <f t="shared" si="66"/>
        <v>2024</v>
      </c>
      <c r="C1447" t="str">
        <f t="shared" si="67"/>
        <v>2023-2024</v>
      </c>
      <c r="D1447" t="s">
        <v>147</v>
      </c>
      <c r="E1447" t="s">
        <v>119</v>
      </c>
      <c r="F1447" t="str">
        <f t="shared" si="68"/>
        <v>Queensland</v>
      </c>
      <c r="G1447" t="s">
        <v>35</v>
      </c>
      <c r="H1447">
        <v>4570</v>
      </c>
      <c r="I1447" t="s">
        <v>11</v>
      </c>
      <c r="J1447" t="s">
        <v>120</v>
      </c>
      <c r="K1447" t="s">
        <v>153</v>
      </c>
      <c r="L1447" t="s">
        <v>16</v>
      </c>
      <c r="M1447" s="5">
        <v>62.480000000000004</v>
      </c>
      <c r="N1447">
        <v>1</v>
      </c>
    </row>
    <row r="1448" spans="1:14" x14ac:dyDescent="0.15">
      <c r="A1448" s="2">
        <v>45255</v>
      </c>
      <c r="B1448" s="3">
        <f t="shared" si="66"/>
        <v>2024</v>
      </c>
      <c r="C1448" t="str">
        <f t="shared" si="67"/>
        <v>2023-2024</v>
      </c>
      <c r="D1448" t="s">
        <v>147</v>
      </c>
      <c r="E1448" t="s">
        <v>102</v>
      </c>
      <c r="F1448" t="str">
        <f t="shared" si="68"/>
        <v>Queensland</v>
      </c>
      <c r="G1448" t="s">
        <v>35</v>
      </c>
      <c r="H1448">
        <v>4870</v>
      </c>
      <c r="I1448" t="s">
        <v>11</v>
      </c>
      <c r="J1448" t="s">
        <v>36</v>
      </c>
      <c r="K1448" t="s">
        <v>152</v>
      </c>
      <c r="L1448" t="s">
        <v>13</v>
      </c>
      <c r="M1448" s="5">
        <v>62.49</v>
      </c>
      <c r="N1448">
        <v>1</v>
      </c>
    </row>
    <row r="1449" spans="1:14" x14ac:dyDescent="0.15">
      <c r="A1449" s="2">
        <v>45079</v>
      </c>
      <c r="B1449" s="3">
        <f t="shared" si="66"/>
        <v>2023</v>
      </c>
      <c r="C1449" t="str">
        <f t="shared" si="67"/>
        <v>2022-2023</v>
      </c>
      <c r="D1449" t="s">
        <v>147</v>
      </c>
      <c r="E1449" t="s">
        <v>76</v>
      </c>
      <c r="F1449" t="str">
        <f t="shared" si="68"/>
        <v>Western Australia</v>
      </c>
      <c r="G1449" t="s">
        <v>48</v>
      </c>
      <c r="H1449">
        <v>6450</v>
      </c>
      <c r="I1449" t="s">
        <v>11</v>
      </c>
      <c r="J1449" t="s">
        <v>77</v>
      </c>
      <c r="K1449" t="s">
        <v>19</v>
      </c>
      <c r="L1449" t="s">
        <v>23</v>
      </c>
      <c r="M1449" s="5">
        <v>62.620000000000005</v>
      </c>
      <c r="N1449">
        <v>1</v>
      </c>
    </row>
    <row r="1450" spans="1:14" x14ac:dyDescent="0.15">
      <c r="A1450" s="2">
        <v>45115</v>
      </c>
      <c r="B1450" s="3">
        <f t="shared" si="66"/>
        <v>2024</v>
      </c>
      <c r="C1450" t="str">
        <f t="shared" si="67"/>
        <v>2023-2024</v>
      </c>
      <c r="D1450" t="s">
        <v>147</v>
      </c>
      <c r="E1450" t="s">
        <v>114</v>
      </c>
      <c r="F1450" t="str">
        <f t="shared" si="68"/>
        <v>Victoria</v>
      </c>
      <c r="G1450" t="s">
        <v>45</v>
      </c>
      <c r="H1450">
        <v>3551</v>
      </c>
      <c r="I1450" t="s">
        <v>11</v>
      </c>
      <c r="J1450" t="s">
        <v>60</v>
      </c>
      <c r="K1450" t="s">
        <v>155</v>
      </c>
      <c r="L1450" t="s">
        <v>20</v>
      </c>
      <c r="M1450" s="5">
        <v>62.75</v>
      </c>
      <c r="N1450">
        <v>1</v>
      </c>
    </row>
    <row r="1451" spans="1:14" x14ac:dyDescent="0.15">
      <c r="A1451" s="2">
        <v>45292</v>
      </c>
      <c r="B1451" s="3">
        <f t="shared" si="66"/>
        <v>2024</v>
      </c>
      <c r="C1451" t="str">
        <f t="shared" si="67"/>
        <v>2023-2024</v>
      </c>
      <c r="D1451" t="s">
        <v>148</v>
      </c>
      <c r="E1451" t="s">
        <v>75</v>
      </c>
      <c r="F1451" t="str">
        <f t="shared" si="68"/>
        <v>Victoria</v>
      </c>
      <c r="G1451" t="s">
        <v>45</v>
      </c>
      <c r="H1451">
        <v>3630</v>
      </c>
      <c r="I1451" t="s">
        <v>11</v>
      </c>
      <c r="J1451" t="s">
        <v>55</v>
      </c>
      <c r="K1451" t="s">
        <v>156</v>
      </c>
      <c r="L1451" t="s">
        <v>17</v>
      </c>
      <c r="M1451" s="5">
        <v>62.839999999999996</v>
      </c>
      <c r="N1451">
        <v>1</v>
      </c>
    </row>
    <row r="1452" spans="1:14" x14ac:dyDescent="0.15">
      <c r="A1452" s="2">
        <v>45371</v>
      </c>
      <c r="B1452" s="3">
        <f t="shared" si="66"/>
        <v>2024</v>
      </c>
      <c r="C1452" t="str">
        <f t="shared" si="67"/>
        <v>2023-2024</v>
      </c>
      <c r="D1452" t="s">
        <v>147</v>
      </c>
      <c r="E1452" t="s">
        <v>59</v>
      </c>
      <c r="F1452" t="str">
        <f t="shared" si="68"/>
        <v>Victoria</v>
      </c>
      <c r="G1452" t="s">
        <v>45</v>
      </c>
      <c r="H1452">
        <v>3280</v>
      </c>
      <c r="I1452" t="s">
        <v>11</v>
      </c>
      <c r="J1452" t="s">
        <v>60</v>
      </c>
      <c r="K1452" t="s">
        <v>155</v>
      </c>
      <c r="L1452" t="s">
        <v>20</v>
      </c>
      <c r="M1452" s="5">
        <v>62.910000000000004</v>
      </c>
      <c r="N1452">
        <v>1</v>
      </c>
    </row>
    <row r="1453" spans="1:14" x14ac:dyDescent="0.15">
      <c r="A1453" s="2">
        <v>45590</v>
      </c>
      <c r="B1453" s="3">
        <f t="shared" si="66"/>
        <v>2025</v>
      </c>
      <c r="C1453" t="str">
        <f t="shared" si="67"/>
        <v>2024-2025</v>
      </c>
      <c r="D1453" t="s">
        <v>147</v>
      </c>
      <c r="E1453" t="s">
        <v>89</v>
      </c>
      <c r="F1453" t="str">
        <f t="shared" si="68"/>
        <v>Queensland</v>
      </c>
      <c r="G1453" t="s">
        <v>35</v>
      </c>
      <c r="H1453">
        <v>4655</v>
      </c>
      <c r="I1453" t="s">
        <v>11</v>
      </c>
      <c r="J1453" t="s">
        <v>51</v>
      </c>
      <c r="K1453" t="s">
        <v>153</v>
      </c>
      <c r="L1453" t="s">
        <v>16</v>
      </c>
      <c r="M1453" s="5">
        <v>63</v>
      </c>
      <c r="N1453">
        <v>1</v>
      </c>
    </row>
    <row r="1454" spans="1:14" x14ac:dyDescent="0.15">
      <c r="A1454" s="2">
        <v>45592</v>
      </c>
      <c r="B1454" s="3">
        <f t="shared" si="66"/>
        <v>2025</v>
      </c>
      <c r="C1454" t="str">
        <f t="shared" si="67"/>
        <v>2024-2025</v>
      </c>
      <c r="D1454" t="s">
        <v>147</v>
      </c>
      <c r="E1454" t="s">
        <v>109</v>
      </c>
      <c r="F1454" t="str">
        <f t="shared" si="68"/>
        <v>New South Wales</v>
      </c>
      <c r="G1454" t="s">
        <v>10</v>
      </c>
      <c r="H1454">
        <v>2480</v>
      </c>
      <c r="I1454" t="s">
        <v>11</v>
      </c>
      <c r="J1454" t="s">
        <v>68</v>
      </c>
      <c r="K1454" t="s">
        <v>149</v>
      </c>
      <c r="L1454" t="s">
        <v>15</v>
      </c>
      <c r="M1454" s="5">
        <v>63.11</v>
      </c>
      <c r="N1454">
        <v>1</v>
      </c>
    </row>
    <row r="1455" spans="1:14" x14ac:dyDescent="0.15">
      <c r="A1455" s="2">
        <v>45286</v>
      </c>
      <c r="B1455" s="3">
        <f t="shared" si="66"/>
        <v>2024</v>
      </c>
      <c r="C1455" t="str">
        <f t="shared" si="67"/>
        <v>2023-2024</v>
      </c>
      <c r="D1455" t="s">
        <v>147</v>
      </c>
      <c r="E1455" t="s">
        <v>88</v>
      </c>
      <c r="F1455" t="str">
        <f t="shared" si="68"/>
        <v>South Australia</v>
      </c>
      <c r="G1455" t="s">
        <v>32</v>
      </c>
      <c r="H1455">
        <v>5011</v>
      </c>
      <c r="I1455" t="s">
        <v>11</v>
      </c>
      <c r="J1455" t="s">
        <v>33</v>
      </c>
      <c r="K1455" t="s">
        <v>19</v>
      </c>
      <c r="L1455" t="s">
        <v>23</v>
      </c>
      <c r="M1455" s="5">
        <v>63.46</v>
      </c>
      <c r="N1455">
        <v>1</v>
      </c>
    </row>
    <row r="1456" spans="1:14" x14ac:dyDescent="0.15">
      <c r="A1456" s="2">
        <v>45602</v>
      </c>
      <c r="B1456" s="3">
        <f t="shared" si="66"/>
        <v>2025</v>
      </c>
      <c r="C1456" t="str">
        <f t="shared" si="67"/>
        <v>2024-2025</v>
      </c>
      <c r="D1456" t="s">
        <v>147</v>
      </c>
      <c r="E1456" t="s">
        <v>69</v>
      </c>
      <c r="F1456" t="str">
        <f t="shared" si="68"/>
        <v>Tasmania</v>
      </c>
      <c r="G1456" t="s">
        <v>70</v>
      </c>
      <c r="H1456">
        <v>7018</v>
      </c>
      <c r="I1456" t="s">
        <v>11</v>
      </c>
      <c r="J1456" t="s">
        <v>71</v>
      </c>
      <c r="K1456" t="s">
        <v>152</v>
      </c>
      <c r="L1456" t="s">
        <v>13</v>
      </c>
      <c r="M1456" s="5">
        <v>63.64</v>
      </c>
      <c r="N1456">
        <v>1</v>
      </c>
    </row>
    <row r="1457" spans="1:14" x14ac:dyDescent="0.15">
      <c r="A1457" s="2">
        <v>44969</v>
      </c>
      <c r="B1457" s="3">
        <f t="shared" si="66"/>
        <v>2023</v>
      </c>
      <c r="C1457" t="str">
        <f t="shared" si="67"/>
        <v>2022-2023</v>
      </c>
      <c r="D1457" t="s">
        <v>147</v>
      </c>
      <c r="E1457" t="s">
        <v>76</v>
      </c>
      <c r="F1457" t="str">
        <f t="shared" si="68"/>
        <v>Western Australia</v>
      </c>
      <c r="G1457" t="s">
        <v>48</v>
      </c>
      <c r="H1457">
        <v>6450</v>
      </c>
      <c r="I1457" t="s">
        <v>11</v>
      </c>
      <c r="J1457" t="s">
        <v>77</v>
      </c>
      <c r="K1457" t="s">
        <v>156</v>
      </c>
      <c r="L1457" t="s">
        <v>17</v>
      </c>
      <c r="M1457" s="5">
        <v>63.89</v>
      </c>
      <c r="N1457">
        <v>1</v>
      </c>
    </row>
    <row r="1458" spans="1:14" x14ac:dyDescent="0.15">
      <c r="A1458" s="2">
        <v>45226</v>
      </c>
      <c r="B1458" s="3">
        <f t="shared" si="66"/>
        <v>2024</v>
      </c>
      <c r="C1458" t="str">
        <f t="shared" si="67"/>
        <v>2023-2024</v>
      </c>
      <c r="D1458" t="s">
        <v>147</v>
      </c>
      <c r="E1458" t="s">
        <v>34</v>
      </c>
      <c r="F1458" t="str">
        <f t="shared" si="68"/>
        <v>Queensland</v>
      </c>
      <c r="G1458" t="s">
        <v>35</v>
      </c>
      <c r="H1458">
        <v>4802</v>
      </c>
      <c r="I1458" t="s">
        <v>11</v>
      </c>
      <c r="J1458" t="s">
        <v>36</v>
      </c>
      <c r="K1458" t="s">
        <v>152</v>
      </c>
      <c r="L1458" t="s">
        <v>13</v>
      </c>
      <c r="M1458" s="5">
        <v>63.92</v>
      </c>
      <c r="N1458">
        <v>1</v>
      </c>
    </row>
    <row r="1459" spans="1:14" x14ac:dyDescent="0.15">
      <c r="A1459" s="2">
        <v>45392</v>
      </c>
      <c r="B1459" s="3">
        <f t="shared" si="66"/>
        <v>2024</v>
      </c>
      <c r="C1459" t="str">
        <f t="shared" si="67"/>
        <v>2023-2024</v>
      </c>
      <c r="D1459" t="s">
        <v>147</v>
      </c>
      <c r="E1459" t="s">
        <v>57</v>
      </c>
      <c r="F1459" t="str">
        <f t="shared" si="68"/>
        <v>New South Wales</v>
      </c>
      <c r="G1459" t="s">
        <v>10</v>
      </c>
      <c r="H1459">
        <v>2560</v>
      </c>
      <c r="I1459" t="s">
        <v>11</v>
      </c>
      <c r="J1459" t="s">
        <v>58</v>
      </c>
      <c r="K1459" t="s">
        <v>153</v>
      </c>
      <c r="L1459" t="s">
        <v>16</v>
      </c>
      <c r="M1459" s="5">
        <v>63.92</v>
      </c>
      <c r="N1459">
        <v>1</v>
      </c>
    </row>
    <row r="1460" spans="1:14" x14ac:dyDescent="0.15">
      <c r="A1460" s="2">
        <v>45077</v>
      </c>
      <c r="B1460" s="3">
        <f t="shared" si="66"/>
        <v>2023</v>
      </c>
      <c r="C1460" t="str">
        <f t="shared" si="67"/>
        <v>2022-2023</v>
      </c>
      <c r="D1460" t="s">
        <v>148</v>
      </c>
      <c r="E1460" t="s">
        <v>141</v>
      </c>
      <c r="F1460" t="str">
        <f t="shared" si="68"/>
        <v>Western Australia</v>
      </c>
      <c r="G1460" t="s">
        <v>48</v>
      </c>
      <c r="H1460">
        <v>6052</v>
      </c>
      <c r="I1460" t="s">
        <v>11</v>
      </c>
      <c r="J1460" t="s">
        <v>49</v>
      </c>
      <c r="K1460" t="s">
        <v>19</v>
      </c>
      <c r="L1460" t="s">
        <v>23</v>
      </c>
      <c r="M1460" s="5">
        <v>63.92</v>
      </c>
      <c r="N1460">
        <v>1</v>
      </c>
    </row>
    <row r="1461" spans="1:14" x14ac:dyDescent="0.15">
      <c r="A1461" s="2">
        <v>45639</v>
      </c>
      <c r="B1461" s="3">
        <f t="shared" si="66"/>
        <v>2025</v>
      </c>
      <c r="C1461" t="str">
        <f t="shared" si="67"/>
        <v>2024-2025</v>
      </c>
      <c r="D1461" t="s">
        <v>148</v>
      </c>
      <c r="E1461" t="s">
        <v>145</v>
      </c>
      <c r="F1461" t="str">
        <f t="shared" si="68"/>
        <v>New South Wales</v>
      </c>
      <c r="G1461" t="s">
        <v>10</v>
      </c>
      <c r="H1461">
        <v>2101</v>
      </c>
      <c r="I1461" t="s">
        <v>11</v>
      </c>
      <c r="J1461" t="s">
        <v>27</v>
      </c>
      <c r="K1461" t="s">
        <v>151</v>
      </c>
      <c r="L1461" t="s">
        <v>21</v>
      </c>
      <c r="M1461" s="5">
        <v>63.92</v>
      </c>
      <c r="N1461">
        <v>1</v>
      </c>
    </row>
    <row r="1462" spans="1:14" x14ac:dyDescent="0.15">
      <c r="A1462" s="2">
        <v>45580</v>
      </c>
      <c r="B1462" s="3">
        <f t="shared" si="66"/>
        <v>2025</v>
      </c>
      <c r="C1462" t="str">
        <f t="shared" si="67"/>
        <v>2024-2025</v>
      </c>
      <c r="D1462" t="s">
        <v>147</v>
      </c>
      <c r="E1462" t="s">
        <v>115</v>
      </c>
      <c r="F1462" t="str">
        <f t="shared" si="68"/>
        <v>Western Australia</v>
      </c>
      <c r="G1462" t="s">
        <v>48</v>
      </c>
      <c r="H1462">
        <v>6280</v>
      </c>
      <c r="I1462" t="s">
        <v>11</v>
      </c>
      <c r="J1462" t="s">
        <v>94</v>
      </c>
      <c r="K1462" t="s">
        <v>149</v>
      </c>
      <c r="L1462" t="s">
        <v>15</v>
      </c>
      <c r="M1462" s="5">
        <v>64</v>
      </c>
      <c r="N1462">
        <v>1</v>
      </c>
    </row>
    <row r="1463" spans="1:14" x14ac:dyDescent="0.15">
      <c r="A1463" s="2">
        <v>45190</v>
      </c>
      <c r="B1463" s="3">
        <f t="shared" si="66"/>
        <v>2024</v>
      </c>
      <c r="C1463" t="str">
        <f t="shared" si="67"/>
        <v>2023-2024</v>
      </c>
      <c r="D1463" t="s">
        <v>147</v>
      </c>
      <c r="E1463" t="s">
        <v>78</v>
      </c>
      <c r="F1463" t="str">
        <f t="shared" si="68"/>
        <v>New South Wales</v>
      </c>
      <c r="G1463" t="s">
        <v>10</v>
      </c>
      <c r="H1463">
        <v>2350</v>
      </c>
      <c r="I1463" t="s">
        <v>11</v>
      </c>
      <c r="J1463" t="s">
        <v>68</v>
      </c>
      <c r="K1463" t="s">
        <v>149</v>
      </c>
      <c r="L1463" t="s">
        <v>15</v>
      </c>
      <c r="M1463" s="5">
        <v>64.87</v>
      </c>
      <c r="N1463">
        <v>1</v>
      </c>
    </row>
    <row r="1464" spans="1:14" x14ac:dyDescent="0.15">
      <c r="A1464" s="2">
        <v>45159</v>
      </c>
      <c r="B1464" s="3">
        <f t="shared" si="66"/>
        <v>2024</v>
      </c>
      <c r="C1464" t="str">
        <f t="shared" si="67"/>
        <v>2023-2024</v>
      </c>
      <c r="D1464" t="s">
        <v>148</v>
      </c>
      <c r="E1464" t="s">
        <v>100</v>
      </c>
      <c r="F1464" t="str">
        <f t="shared" si="68"/>
        <v>Western Australia</v>
      </c>
      <c r="G1464" t="s">
        <v>48</v>
      </c>
      <c r="H1464">
        <v>6021</v>
      </c>
      <c r="I1464" t="s">
        <v>11</v>
      </c>
      <c r="J1464" t="s">
        <v>49</v>
      </c>
      <c r="K1464" t="s">
        <v>150</v>
      </c>
      <c r="L1464" t="s">
        <v>18</v>
      </c>
      <c r="M1464" s="5">
        <v>64.89</v>
      </c>
      <c r="N1464">
        <v>1</v>
      </c>
    </row>
    <row r="1465" spans="1:14" x14ac:dyDescent="0.15">
      <c r="A1465" s="2">
        <v>45241</v>
      </c>
      <c r="B1465" s="3">
        <f t="shared" si="66"/>
        <v>2024</v>
      </c>
      <c r="C1465" t="str">
        <f t="shared" si="67"/>
        <v>2023-2024</v>
      </c>
      <c r="D1465" t="s">
        <v>147</v>
      </c>
      <c r="E1465" t="s">
        <v>119</v>
      </c>
      <c r="F1465" t="str">
        <f t="shared" si="68"/>
        <v>Queensland</v>
      </c>
      <c r="G1465" t="s">
        <v>35</v>
      </c>
      <c r="H1465">
        <v>4570</v>
      </c>
      <c r="I1465" t="s">
        <v>11</v>
      </c>
      <c r="J1465" t="s">
        <v>120</v>
      </c>
      <c r="K1465" t="s">
        <v>152</v>
      </c>
      <c r="L1465" t="s">
        <v>13</v>
      </c>
      <c r="M1465" s="5">
        <v>64.900000000000006</v>
      </c>
      <c r="N1465">
        <v>1</v>
      </c>
    </row>
    <row r="1466" spans="1:14" x14ac:dyDescent="0.15">
      <c r="A1466" s="2">
        <v>45217</v>
      </c>
      <c r="B1466" s="3">
        <f t="shared" si="66"/>
        <v>2024</v>
      </c>
      <c r="C1466" t="str">
        <f t="shared" si="67"/>
        <v>2023-2024</v>
      </c>
      <c r="D1466" t="s">
        <v>147</v>
      </c>
      <c r="E1466" t="s">
        <v>124</v>
      </c>
      <c r="F1466" t="str">
        <f t="shared" si="68"/>
        <v>New South Wales</v>
      </c>
      <c r="G1466" t="s">
        <v>10</v>
      </c>
      <c r="H1466">
        <v>2015</v>
      </c>
      <c r="I1466" t="s">
        <v>11</v>
      </c>
      <c r="J1466" t="s">
        <v>12</v>
      </c>
      <c r="K1466" t="s">
        <v>153</v>
      </c>
      <c r="L1466" t="s">
        <v>16</v>
      </c>
      <c r="M1466" s="5">
        <v>64.95</v>
      </c>
      <c r="N1466">
        <v>1</v>
      </c>
    </row>
    <row r="1467" spans="1:14" x14ac:dyDescent="0.15">
      <c r="A1467" s="2">
        <v>45134</v>
      </c>
      <c r="B1467" s="3">
        <f t="shared" si="66"/>
        <v>2024</v>
      </c>
      <c r="C1467" t="str">
        <f t="shared" si="67"/>
        <v>2023-2024</v>
      </c>
      <c r="D1467" t="s">
        <v>147</v>
      </c>
      <c r="E1467" t="s">
        <v>56</v>
      </c>
      <c r="F1467" t="str">
        <f t="shared" si="68"/>
        <v>Northern Territory</v>
      </c>
      <c r="G1467" t="s">
        <v>29</v>
      </c>
      <c r="H1467">
        <v>870</v>
      </c>
      <c r="I1467" t="s">
        <v>11</v>
      </c>
      <c r="J1467" t="s">
        <v>30</v>
      </c>
      <c r="K1467" t="s">
        <v>154</v>
      </c>
      <c r="L1467" t="s">
        <v>14</v>
      </c>
      <c r="M1467" s="5">
        <v>64.95</v>
      </c>
      <c r="N1467">
        <v>1</v>
      </c>
    </row>
    <row r="1468" spans="1:14" x14ac:dyDescent="0.15">
      <c r="A1468" s="2">
        <v>45152</v>
      </c>
      <c r="B1468" s="3">
        <f t="shared" si="66"/>
        <v>2024</v>
      </c>
      <c r="C1468" t="str">
        <f t="shared" si="67"/>
        <v>2023-2024</v>
      </c>
      <c r="D1468" t="s">
        <v>148</v>
      </c>
      <c r="E1468" t="s">
        <v>74</v>
      </c>
      <c r="F1468" t="str">
        <f t="shared" si="68"/>
        <v>South Australia</v>
      </c>
      <c r="G1468" t="s">
        <v>32</v>
      </c>
      <c r="H1468">
        <v>5043</v>
      </c>
      <c r="I1468" t="s">
        <v>11</v>
      </c>
      <c r="J1468" t="s">
        <v>33</v>
      </c>
      <c r="K1468" t="s">
        <v>154</v>
      </c>
      <c r="L1468" t="s">
        <v>14</v>
      </c>
      <c r="M1468" s="5">
        <v>64.95</v>
      </c>
      <c r="N1468">
        <v>1</v>
      </c>
    </row>
    <row r="1469" spans="1:14" x14ac:dyDescent="0.15">
      <c r="A1469" s="2">
        <v>44953</v>
      </c>
      <c r="B1469" s="3">
        <f t="shared" si="66"/>
        <v>2023</v>
      </c>
      <c r="C1469" t="str">
        <f t="shared" si="67"/>
        <v>2022-2023</v>
      </c>
      <c r="D1469" t="s">
        <v>147</v>
      </c>
      <c r="E1469" t="s">
        <v>139</v>
      </c>
      <c r="F1469" t="str">
        <f t="shared" si="68"/>
        <v>New South Wales</v>
      </c>
      <c r="G1469" t="s">
        <v>10</v>
      </c>
      <c r="H1469">
        <v>2020</v>
      </c>
      <c r="I1469" t="s">
        <v>11</v>
      </c>
      <c r="J1469" t="s">
        <v>12</v>
      </c>
      <c r="K1469" t="s">
        <v>153</v>
      </c>
      <c r="L1469" t="s">
        <v>16</v>
      </c>
      <c r="M1469" s="5">
        <v>64.95</v>
      </c>
      <c r="N1469">
        <v>1</v>
      </c>
    </row>
    <row r="1470" spans="1:14" x14ac:dyDescent="0.15">
      <c r="A1470" s="2">
        <v>45467</v>
      </c>
      <c r="B1470" s="3">
        <f t="shared" si="66"/>
        <v>2024</v>
      </c>
      <c r="C1470" t="str">
        <f t="shared" si="67"/>
        <v>2023-2024</v>
      </c>
      <c r="D1470" t="s">
        <v>148</v>
      </c>
      <c r="E1470" t="s">
        <v>137</v>
      </c>
      <c r="F1470" t="str">
        <f t="shared" si="68"/>
        <v>New South Wales</v>
      </c>
      <c r="G1470" t="s">
        <v>10</v>
      </c>
      <c r="H1470">
        <v>2031</v>
      </c>
      <c r="I1470" t="s">
        <v>11</v>
      </c>
      <c r="J1470" t="s">
        <v>12</v>
      </c>
      <c r="K1470" t="s">
        <v>153</v>
      </c>
      <c r="L1470" t="s">
        <v>16</v>
      </c>
      <c r="M1470" s="5">
        <v>64.95</v>
      </c>
      <c r="N1470">
        <v>1</v>
      </c>
    </row>
    <row r="1471" spans="1:14" x14ac:dyDescent="0.15">
      <c r="A1471" s="2">
        <v>45103</v>
      </c>
      <c r="B1471" s="3">
        <f t="shared" si="66"/>
        <v>2023</v>
      </c>
      <c r="C1471" t="str">
        <f t="shared" si="67"/>
        <v>2022-2023</v>
      </c>
      <c r="D1471" t="s">
        <v>147</v>
      </c>
      <c r="E1471" t="s">
        <v>66</v>
      </c>
      <c r="F1471" t="str">
        <f t="shared" si="68"/>
        <v>South Australia</v>
      </c>
      <c r="G1471" t="s">
        <v>32</v>
      </c>
      <c r="H1471">
        <v>5169</v>
      </c>
      <c r="I1471" t="s">
        <v>11</v>
      </c>
      <c r="J1471" t="s">
        <v>33</v>
      </c>
      <c r="K1471" t="s">
        <v>153</v>
      </c>
      <c r="L1471" t="s">
        <v>16</v>
      </c>
      <c r="M1471" s="5">
        <v>64.95</v>
      </c>
      <c r="N1471">
        <v>1</v>
      </c>
    </row>
    <row r="1472" spans="1:14" x14ac:dyDescent="0.15">
      <c r="A1472" s="2">
        <v>45162</v>
      </c>
      <c r="B1472" s="3">
        <f t="shared" si="66"/>
        <v>2024</v>
      </c>
      <c r="C1472" t="str">
        <f t="shared" si="67"/>
        <v>2023-2024</v>
      </c>
      <c r="D1472" t="s">
        <v>147</v>
      </c>
      <c r="E1472" t="s">
        <v>75</v>
      </c>
      <c r="F1472" t="str">
        <f t="shared" si="68"/>
        <v>Victoria</v>
      </c>
      <c r="G1472" t="s">
        <v>45</v>
      </c>
      <c r="H1472">
        <v>3630</v>
      </c>
      <c r="I1472" t="s">
        <v>11</v>
      </c>
      <c r="J1472" t="s">
        <v>55</v>
      </c>
      <c r="K1472" t="s">
        <v>150</v>
      </c>
      <c r="L1472" t="s">
        <v>18</v>
      </c>
      <c r="M1472" s="5">
        <v>64.95</v>
      </c>
      <c r="N1472">
        <v>1</v>
      </c>
    </row>
    <row r="1473" spans="1:14" x14ac:dyDescent="0.15">
      <c r="A1473" s="2">
        <v>45261</v>
      </c>
      <c r="B1473" s="3">
        <f t="shared" si="66"/>
        <v>2024</v>
      </c>
      <c r="C1473" t="str">
        <f t="shared" si="67"/>
        <v>2023-2024</v>
      </c>
      <c r="D1473" t="s">
        <v>148</v>
      </c>
      <c r="E1473" t="s">
        <v>50</v>
      </c>
      <c r="F1473" t="str">
        <f t="shared" si="68"/>
        <v>Queensland</v>
      </c>
      <c r="G1473" t="s">
        <v>35</v>
      </c>
      <c r="H1473">
        <v>4703</v>
      </c>
      <c r="I1473" t="s">
        <v>11</v>
      </c>
      <c r="J1473" t="s">
        <v>51</v>
      </c>
      <c r="K1473" t="s">
        <v>154</v>
      </c>
      <c r="L1473" t="s">
        <v>14</v>
      </c>
      <c r="M1473" s="5">
        <v>64.95</v>
      </c>
      <c r="N1473">
        <v>1</v>
      </c>
    </row>
    <row r="1474" spans="1:14" x14ac:dyDescent="0.15">
      <c r="A1474" s="2">
        <v>44980</v>
      </c>
      <c r="B1474" s="3">
        <f t="shared" ref="B1474:B1537" si="69">IF(MONTH(A1474)&gt;=7,YEAR(A1474)+1,YEAR(A1474))</f>
        <v>2023</v>
      </c>
      <c r="C1474" t="str">
        <f t="shared" ref="C1474:C1537" si="70">IF(MONTH(A1474) &gt;= 7, YEAR(A1474) &amp; "-" &amp; YEAR(A1474) + 1, YEAR(A1474) - 1 &amp; "-" &amp; YEAR(A1474))</f>
        <v>2022-2023</v>
      </c>
      <c r="D1474" t="s">
        <v>147</v>
      </c>
      <c r="E1474" t="s">
        <v>44</v>
      </c>
      <c r="F1474" t="str">
        <f t="shared" ref="F1474:F1537" si="71">IF(G1474="WA","Western Australia",
IF(G1474="NSW","New South Wales",
IF(G1474="QLD","Queensland",
IF(G1474="VIC","Victoria",
IF(G1474="TAS","Tasmania",
IF(G1474="SA","South Australia",
IF(G1474="NT","Northern Territory",
IF(G1474="ACT","Australian Capital Territory",G1474))))))))</f>
        <v>Victoria</v>
      </c>
      <c r="G1474" t="s">
        <v>45</v>
      </c>
      <c r="H1474">
        <v>3066</v>
      </c>
      <c r="I1474" t="s">
        <v>11</v>
      </c>
      <c r="J1474" t="s">
        <v>46</v>
      </c>
      <c r="K1474" t="s">
        <v>157</v>
      </c>
      <c r="L1474" t="s">
        <v>22</v>
      </c>
      <c r="M1474" s="5">
        <v>64.960000000000008</v>
      </c>
      <c r="N1474">
        <v>1</v>
      </c>
    </row>
    <row r="1475" spans="1:14" x14ac:dyDescent="0.15">
      <c r="A1475" s="2">
        <v>45426</v>
      </c>
      <c r="B1475" s="3">
        <f t="shared" si="69"/>
        <v>2024</v>
      </c>
      <c r="C1475" t="str">
        <f t="shared" si="70"/>
        <v>2023-2024</v>
      </c>
      <c r="D1475" t="s">
        <v>147</v>
      </c>
      <c r="E1475" t="s">
        <v>9</v>
      </c>
      <c r="F1475" t="str">
        <f t="shared" si="71"/>
        <v>New South Wales</v>
      </c>
      <c r="G1475" t="s">
        <v>10</v>
      </c>
      <c r="H1475">
        <v>2067</v>
      </c>
      <c r="I1475" t="s">
        <v>11</v>
      </c>
      <c r="J1475" t="s">
        <v>12</v>
      </c>
      <c r="K1475" t="s">
        <v>149</v>
      </c>
      <c r="L1475" t="s">
        <v>15</v>
      </c>
      <c r="M1475" s="5">
        <v>64.98</v>
      </c>
      <c r="N1475">
        <v>1</v>
      </c>
    </row>
    <row r="1476" spans="1:14" x14ac:dyDescent="0.15">
      <c r="A1476" s="2">
        <v>45534</v>
      </c>
      <c r="B1476" s="3">
        <f t="shared" si="69"/>
        <v>2025</v>
      </c>
      <c r="C1476" t="str">
        <f t="shared" si="70"/>
        <v>2024-2025</v>
      </c>
      <c r="D1476" t="s">
        <v>148</v>
      </c>
      <c r="E1476" t="s">
        <v>103</v>
      </c>
      <c r="F1476" t="str">
        <f t="shared" si="71"/>
        <v>Queensland</v>
      </c>
      <c r="G1476" t="s">
        <v>35</v>
      </c>
      <c r="H1476">
        <v>4509</v>
      </c>
      <c r="I1476" t="s">
        <v>11</v>
      </c>
      <c r="J1476" t="s">
        <v>104</v>
      </c>
      <c r="K1476" t="s">
        <v>149</v>
      </c>
      <c r="L1476" t="s">
        <v>15</v>
      </c>
      <c r="M1476" s="5">
        <v>65.209999999999994</v>
      </c>
      <c r="N1476">
        <v>1</v>
      </c>
    </row>
    <row r="1477" spans="1:14" x14ac:dyDescent="0.15">
      <c r="A1477" s="2">
        <v>45189</v>
      </c>
      <c r="B1477" s="3">
        <f t="shared" si="69"/>
        <v>2024</v>
      </c>
      <c r="C1477" t="str">
        <f t="shared" si="70"/>
        <v>2023-2024</v>
      </c>
      <c r="D1477" t="s">
        <v>147</v>
      </c>
      <c r="E1477" t="s">
        <v>69</v>
      </c>
      <c r="F1477" t="str">
        <f t="shared" si="71"/>
        <v>Tasmania</v>
      </c>
      <c r="G1477" t="s">
        <v>70</v>
      </c>
      <c r="H1477">
        <v>7018</v>
      </c>
      <c r="I1477" t="s">
        <v>11</v>
      </c>
      <c r="J1477" t="s">
        <v>71</v>
      </c>
      <c r="K1477" t="s">
        <v>154</v>
      </c>
      <c r="L1477" t="s">
        <v>14</v>
      </c>
      <c r="M1477" s="5">
        <v>65.490000000000009</v>
      </c>
      <c r="N1477">
        <v>1</v>
      </c>
    </row>
    <row r="1478" spans="1:14" x14ac:dyDescent="0.15">
      <c r="A1478" s="2">
        <v>45097</v>
      </c>
      <c r="B1478" s="3">
        <f t="shared" si="69"/>
        <v>2023</v>
      </c>
      <c r="C1478" t="str">
        <f t="shared" si="70"/>
        <v>2022-2023</v>
      </c>
      <c r="D1478" t="s">
        <v>148</v>
      </c>
      <c r="E1478" t="s">
        <v>42</v>
      </c>
      <c r="F1478" t="str">
        <f t="shared" si="71"/>
        <v>Queensland</v>
      </c>
      <c r="G1478" t="s">
        <v>35</v>
      </c>
      <c r="H1478">
        <v>4053</v>
      </c>
      <c r="I1478" t="s">
        <v>11</v>
      </c>
      <c r="J1478" t="s">
        <v>43</v>
      </c>
      <c r="K1478" t="s">
        <v>154</v>
      </c>
      <c r="L1478" t="s">
        <v>14</v>
      </c>
      <c r="M1478" s="5">
        <v>65.490000000000009</v>
      </c>
      <c r="N1478">
        <v>1</v>
      </c>
    </row>
    <row r="1479" spans="1:14" x14ac:dyDescent="0.15">
      <c r="A1479" s="2">
        <v>45315</v>
      </c>
      <c r="B1479" s="3">
        <f t="shared" si="69"/>
        <v>2024</v>
      </c>
      <c r="C1479" t="str">
        <f t="shared" si="70"/>
        <v>2023-2024</v>
      </c>
      <c r="D1479" t="s">
        <v>148</v>
      </c>
      <c r="E1479" t="s">
        <v>99</v>
      </c>
      <c r="F1479" t="str">
        <f t="shared" si="71"/>
        <v>Victoria</v>
      </c>
      <c r="G1479" t="s">
        <v>45</v>
      </c>
      <c r="H1479">
        <v>3148</v>
      </c>
      <c r="I1479" t="s">
        <v>11</v>
      </c>
      <c r="J1479" t="s">
        <v>63</v>
      </c>
      <c r="K1479" t="s">
        <v>151</v>
      </c>
      <c r="L1479" t="s">
        <v>21</v>
      </c>
      <c r="M1479" s="5">
        <v>65.5</v>
      </c>
      <c r="N1479">
        <v>1</v>
      </c>
    </row>
    <row r="1480" spans="1:14" x14ac:dyDescent="0.15">
      <c r="A1480" s="2">
        <v>45602</v>
      </c>
      <c r="B1480" s="3">
        <f t="shared" si="69"/>
        <v>2025</v>
      </c>
      <c r="C1480" t="str">
        <f t="shared" si="70"/>
        <v>2024-2025</v>
      </c>
      <c r="D1480" t="s">
        <v>148</v>
      </c>
      <c r="E1480" t="s">
        <v>81</v>
      </c>
      <c r="F1480" t="str">
        <f t="shared" si="71"/>
        <v>New South Wales</v>
      </c>
      <c r="G1480" t="s">
        <v>10</v>
      </c>
      <c r="H1480">
        <v>2485</v>
      </c>
      <c r="I1480" t="s">
        <v>11</v>
      </c>
      <c r="J1480" t="s">
        <v>68</v>
      </c>
      <c r="K1480" t="s">
        <v>19</v>
      </c>
      <c r="L1480" t="s">
        <v>23</v>
      </c>
      <c r="M1480" s="5">
        <v>65.56</v>
      </c>
      <c r="N1480">
        <v>1</v>
      </c>
    </row>
    <row r="1481" spans="1:14" x14ac:dyDescent="0.15">
      <c r="A1481" s="2">
        <v>45244</v>
      </c>
      <c r="B1481" s="3">
        <f t="shared" si="69"/>
        <v>2024</v>
      </c>
      <c r="C1481" t="str">
        <f t="shared" si="70"/>
        <v>2023-2024</v>
      </c>
      <c r="D1481" t="s">
        <v>147</v>
      </c>
      <c r="E1481" t="s">
        <v>128</v>
      </c>
      <c r="F1481" t="str">
        <f t="shared" si="71"/>
        <v>Western Australia</v>
      </c>
      <c r="G1481" t="s">
        <v>48</v>
      </c>
      <c r="H1481">
        <v>6027</v>
      </c>
      <c r="I1481" t="s">
        <v>11</v>
      </c>
      <c r="J1481" t="s">
        <v>49</v>
      </c>
      <c r="K1481" t="s">
        <v>156</v>
      </c>
      <c r="L1481" t="s">
        <v>17</v>
      </c>
      <c r="M1481" s="5">
        <v>65.8</v>
      </c>
      <c r="N1481">
        <v>1</v>
      </c>
    </row>
    <row r="1482" spans="1:14" x14ac:dyDescent="0.15">
      <c r="A1482" s="2">
        <v>45420</v>
      </c>
      <c r="B1482" s="3">
        <f t="shared" si="69"/>
        <v>2024</v>
      </c>
      <c r="C1482" t="str">
        <f t="shared" si="70"/>
        <v>2023-2024</v>
      </c>
      <c r="D1482" t="s">
        <v>148</v>
      </c>
      <c r="E1482" t="s">
        <v>74</v>
      </c>
      <c r="F1482" t="str">
        <f t="shared" si="71"/>
        <v>South Australia</v>
      </c>
      <c r="G1482" t="s">
        <v>32</v>
      </c>
      <c r="H1482">
        <v>5043</v>
      </c>
      <c r="I1482" t="s">
        <v>11</v>
      </c>
      <c r="J1482" t="s">
        <v>33</v>
      </c>
      <c r="K1482" t="s">
        <v>19</v>
      </c>
      <c r="L1482" t="s">
        <v>23</v>
      </c>
      <c r="M1482" s="5">
        <v>65.88</v>
      </c>
      <c r="N1482">
        <v>1</v>
      </c>
    </row>
    <row r="1483" spans="1:14" x14ac:dyDescent="0.15">
      <c r="A1483" s="2">
        <v>45269</v>
      </c>
      <c r="B1483" s="3">
        <f t="shared" si="69"/>
        <v>2024</v>
      </c>
      <c r="C1483" t="str">
        <f t="shared" si="70"/>
        <v>2023-2024</v>
      </c>
      <c r="D1483" t="s">
        <v>148</v>
      </c>
      <c r="E1483" t="s">
        <v>101</v>
      </c>
      <c r="F1483" t="str">
        <f t="shared" si="71"/>
        <v>Victoria</v>
      </c>
      <c r="G1483" t="s">
        <v>45</v>
      </c>
      <c r="H1483">
        <v>3131</v>
      </c>
      <c r="I1483" t="s">
        <v>11</v>
      </c>
      <c r="J1483" t="s">
        <v>63</v>
      </c>
      <c r="K1483" t="s">
        <v>156</v>
      </c>
      <c r="L1483" t="s">
        <v>17</v>
      </c>
      <c r="M1483" s="5">
        <v>65.88</v>
      </c>
      <c r="N1483">
        <v>1</v>
      </c>
    </row>
    <row r="1484" spans="1:14" x14ac:dyDescent="0.15">
      <c r="A1484" s="2">
        <v>45421</v>
      </c>
      <c r="B1484" s="3">
        <f t="shared" si="69"/>
        <v>2024</v>
      </c>
      <c r="C1484" t="str">
        <f t="shared" si="70"/>
        <v>2023-2024</v>
      </c>
      <c r="D1484" t="s">
        <v>147</v>
      </c>
      <c r="E1484" t="s">
        <v>146</v>
      </c>
      <c r="F1484" t="str">
        <f t="shared" si="71"/>
        <v>Victoria</v>
      </c>
      <c r="G1484" t="s">
        <v>45</v>
      </c>
      <c r="H1484">
        <v>3353</v>
      </c>
      <c r="I1484" t="s">
        <v>11</v>
      </c>
      <c r="J1484" t="s">
        <v>60</v>
      </c>
      <c r="K1484" t="s">
        <v>149</v>
      </c>
      <c r="L1484" t="s">
        <v>15</v>
      </c>
      <c r="M1484" s="5">
        <v>65.89</v>
      </c>
      <c r="N1484">
        <v>1</v>
      </c>
    </row>
    <row r="1485" spans="1:14" x14ac:dyDescent="0.15">
      <c r="A1485" s="2">
        <v>45535</v>
      </c>
      <c r="B1485" s="3">
        <f t="shared" si="69"/>
        <v>2025</v>
      </c>
      <c r="C1485" t="str">
        <f t="shared" si="70"/>
        <v>2024-2025</v>
      </c>
      <c r="D1485" t="s">
        <v>148</v>
      </c>
      <c r="E1485" t="s">
        <v>57</v>
      </c>
      <c r="F1485" t="str">
        <f t="shared" si="71"/>
        <v>New South Wales</v>
      </c>
      <c r="G1485" t="s">
        <v>10</v>
      </c>
      <c r="H1485">
        <v>2560</v>
      </c>
      <c r="I1485" t="s">
        <v>11</v>
      </c>
      <c r="J1485" t="s">
        <v>58</v>
      </c>
      <c r="K1485" t="s">
        <v>153</v>
      </c>
      <c r="L1485" t="s">
        <v>16</v>
      </c>
      <c r="M1485" s="5">
        <v>65.89</v>
      </c>
      <c r="N1485">
        <v>1</v>
      </c>
    </row>
    <row r="1486" spans="1:14" x14ac:dyDescent="0.15">
      <c r="A1486" s="2">
        <v>45115</v>
      </c>
      <c r="B1486" s="3">
        <f t="shared" si="69"/>
        <v>2024</v>
      </c>
      <c r="C1486" t="str">
        <f t="shared" si="70"/>
        <v>2023-2024</v>
      </c>
      <c r="D1486" t="s">
        <v>147</v>
      </c>
      <c r="E1486" t="s">
        <v>44</v>
      </c>
      <c r="F1486" t="str">
        <f t="shared" si="71"/>
        <v>Victoria</v>
      </c>
      <c r="G1486" t="s">
        <v>45</v>
      </c>
      <c r="H1486">
        <v>3066</v>
      </c>
      <c r="I1486" t="s">
        <v>11</v>
      </c>
      <c r="J1486" t="s">
        <v>46</v>
      </c>
      <c r="K1486" t="s">
        <v>19</v>
      </c>
      <c r="L1486" t="s">
        <v>23</v>
      </c>
      <c r="M1486" s="5">
        <v>65.89</v>
      </c>
      <c r="N1486">
        <v>1</v>
      </c>
    </row>
    <row r="1487" spans="1:14" x14ac:dyDescent="0.15">
      <c r="A1487" s="2">
        <v>44994</v>
      </c>
      <c r="B1487" s="3">
        <f t="shared" si="69"/>
        <v>2023</v>
      </c>
      <c r="C1487" t="str">
        <f t="shared" si="70"/>
        <v>2022-2023</v>
      </c>
      <c r="D1487" t="s">
        <v>148</v>
      </c>
      <c r="E1487" t="s">
        <v>89</v>
      </c>
      <c r="F1487" t="str">
        <f t="shared" si="71"/>
        <v>Queensland</v>
      </c>
      <c r="G1487" t="s">
        <v>35</v>
      </c>
      <c r="H1487">
        <v>4655</v>
      </c>
      <c r="I1487" t="s">
        <v>11</v>
      </c>
      <c r="J1487" t="s">
        <v>51</v>
      </c>
      <c r="K1487" t="s">
        <v>153</v>
      </c>
      <c r="L1487" t="s">
        <v>16</v>
      </c>
      <c r="M1487" s="5">
        <v>65.89</v>
      </c>
      <c r="N1487">
        <v>1</v>
      </c>
    </row>
    <row r="1488" spans="1:14" x14ac:dyDescent="0.15">
      <c r="A1488" s="2">
        <v>45306</v>
      </c>
      <c r="B1488" s="3">
        <f t="shared" si="69"/>
        <v>2024</v>
      </c>
      <c r="C1488" t="str">
        <f t="shared" si="70"/>
        <v>2023-2024</v>
      </c>
      <c r="D1488" t="s">
        <v>148</v>
      </c>
      <c r="E1488" t="s">
        <v>125</v>
      </c>
      <c r="F1488" t="str">
        <f t="shared" si="71"/>
        <v>Victoria</v>
      </c>
      <c r="G1488" t="s">
        <v>45</v>
      </c>
      <c r="H1488">
        <v>3400</v>
      </c>
      <c r="I1488" t="s">
        <v>11</v>
      </c>
      <c r="J1488" t="s">
        <v>60</v>
      </c>
      <c r="K1488" t="s">
        <v>153</v>
      </c>
      <c r="L1488" t="s">
        <v>16</v>
      </c>
      <c r="M1488" s="5">
        <v>65.89</v>
      </c>
      <c r="N1488">
        <v>1</v>
      </c>
    </row>
    <row r="1489" spans="1:14" x14ac:dyDescent="0.15">
      <c r="A1489" s="2">
        <v>44938</v>
      </c>
      <c r="B1489" s="3">
        <f t="shared" si="69"/>
        <v>2023</v>
      </c>
      <c r="C1489" t="str">
        <f t="shared" si="70"/>
        <v>2022-2023</v>
      </c>
      <c r="D1489" t="s">
        <v>147</v>
      </c>
      <c r="E1489" t="s">
        <v>128</v>
      </c>
      <c r="F1489" t="str">
        <f t="shared" si="71"/>
        <v>Western Australia</v>
      </c>
      <c r="G1489" t="s">
        <v>48</v>
      </c>
      <c r="H1489">
        <v>6027</v>
      </c>
      <c r="I1489" t="s">
        <v>11</v>
      </c>
      <c r="J1489" t="s">
        <v>49</v>
      </c>
      <c r="K1489" t="s">
        <v>151</v>
      </c>
      <c r="L1489" t="s">
        <v>21</v>
      </c>
      <c r="M1489" s="5">
        <v>65.89</v>
      </c>
      <c r="N1489">
        <v>1</v>
      </c>
    </row>
    <row r="1490" spans="1:14" x14ac:dyDescent="0.15">
      <c r="A1490" s="2">
        <v>45319</v>
      </c>
      <c r="B1490" s="3">
        <f t="shared" si="69"/>
        <v>2024</v>
      </c>
      <c r="C1490" t="str">
        <f t="shared" si="70"/>
        <v>2023-2024</v>
      </c>
      <c r="D1490" t="s">
        <v>148</v>
      </c>
      <c r="E1490" t="s">
        <v>123</v>
      </c>
      <c r="F1490" t="str">
        <f t="shared" si="71"/>
        <v>Western Australia</v>
      </c>
      <c r="G1490" t="s">
        <v>48</v>
      </c>
      <c r="H1490">
        <v>6109</v>
      </c>
      <c r="I1490" t="s">
        <v>11</v>
      </c>
      <c r="J1490" t="s">
        <v>94</v>
      </c>
      <c r="K1490" t="s">
        <v>151</v>
      </c>
      <c r="L1490" t="s">
        <v>21</v>
      </c>
      <c r="M1490" s="5">
        <v>65.89</v>
      </c>
      <c r="N1490">
        <v>1</v>
      </c>
    </row>
    <row r="1491" spans="1:14" x14ac:dyDescent="0.15">
      <c r="A1491" s="2">
        <v>45288</v>
      </c>
      <c r="B1491" s="3">
        <f t="shared" si="69"/>
        <v>2024</v>
      </c>
      <c r="C1491" t="str">
        <f t="shared" si="70"/>
        <v>2023-2024</v>
      </c>
      <c r="D1491" t="s">
        <v>147</v>
      </c>
      <c r="E1491" t="s">
        <v>139</v>
      </c>
      <c r="F1491" t="str">
        <f t="shared" si="71"/>
        <v>New South Wales</v>
      </c>
      <c r="G1491" t="s">
        <v>10</v>
      </c>
      <c r="H1491">
        <v>2020</v>
      </c>
      <c r="I1491" t="s">
        <v>11</v>
      </c>
      <c r="J1491" t="s">
        <v>12</v>
      </c>
      <c r="K1491" t="s">
        <v>153</v>
      </c>
      <c r="L1491" t="s">
        <v>16</v>
      </c>
      <c r="M1491" s="5">
        <v>65.89</v>
      </c>
      <c r="N1491">
        <v>1</v>
      </c>
    </row>
    <row r="1492" spans="1:14" x14ac:dyDescent="0.15">
      <c r="A1492" s="2">
        <v>45159</v>
      </c>
      <c r="B1492" s="3">
        <f t="shared" si="69"/>
        <v>2024</v>
      </c>
      <c r="C1492" t="str">
        <f t="shared" si="70"/>
        <v>2023-2024</v>
      </c>
      <c r="D1492" t="s">
        <v>147</v>
      </c>
      <c r="E1492" t="s">
        <v>82</v>
      </c>
      <c r="F1492" t="str">
        <f t="shared" si="71"/>
        <v>Queensland</v>
      </c>
      <c r="G1492" t="s">
        <v>35</v>
      </c>
      <c r="H1492">
        <v>4012</v>
      </c>
      <c r="I1492" t="s">
        <v>11</v>
      </c>
      <c r="J1492" t="s">
        <v>43</v>
      </c>
      <c r="K1492" t="s">
        <v>153</v>
      </c>
      <c r="L1492" t="s">
        <v>16</v>
      </c>
      <c r="M1492" s="5">
        <v>65.89</v>
      </c>
      <c r="N1492">
        <v>1</v>
      </c>
    </row>
    <row r="1493" spans="1:14" x14ac:dyDescent="0.15">
      <c r="A1493" s="2">
        <v>45518</v>
      </c>
      <c r="B1493" s="3">
        <f t="shared" si="69"/>
        <v>2025</v>
      </c>
      <c r="C1493" t="str">
        <f t="shared" si="70"/>
        <v>2024-2025</v>
      </c>
      <c r="D1493" t="s">
        <v>148</v>
      </c>
      <c r="E1493" t="s">
        <v>140</v>
      </c>
      <c r="F1493" t="str">
        <f t="shared" si="71"/>
        <v>Tasmania</v>
      </c>
      <c r="G1493" t="s">
        <v>70</v>
      </c>
      <c r="H1493">
        <v>7320</v>
      </c>
      <c r="I1493" t="s">
        <v>11</v>
      </c>
      <c r="J1493" t="s">
        <v>71</v>
      </c>
      <c r="K1493" t="s">
        <v>155</v>
      </c>
      <c r="L1493" t="s">
        <v>20</v>
      </c>
      <c r="M1493" s="5">
        <v>65.900000000000006</v>
      </c>
      <c r="N1493">
        <v>1</v>
      </c>
    </row>
    <row r="1494" spans="1:14" x14ac:dyDescent="0.15">
      <c r="A1494" s="2">
        <v>45572</v>
      </c>
      <c r="B1494" s="3">
        <f t="shared" si="69"/>
        <v>2025</v>
      </c>
      <c r="C1494" t="str">
        <f t="shared" si="70"/>
        <v>2024-2025</v>
      </c>
      <c r="D1494" t="s">
        <v>148</v>
      </c>
      <c r="E1494" t="s">
        <v>81</v>
      </c>
      <c r="F1494" t="str">
        <f t="shared" si="71"/>
        <v>New South Wales</v>
      </c>
      <c r="G1494" t="s">
        <v>10</v>
      </c>
      <c r="H1494">
        <v>2485</v>
      </c>
      <c r="I1494" t="s">
        <v>11</v>
      </c>
      <c r="J1494" t="s">
        <v>68</v>
      </c>
      <c r="K1494" t="s">
        <v>150</v>
      </c>
      <c r="L1494" t="s">
        <v>18</v>
      </c>
      <c r="M1494" s="5">
        <v>65.92</v>
      </c>
      <c r="N1494">
        <v>1</v>
      </c>
    </row>
    <row r="1495" spans="1:14" x14ac:dyDescent="0.15">
      <c r="A1495" s="2">
        <v>45267</v>
      </c>
      <c r="B1495" s="3">
        <f t="shared" si="69"/>
        <v>2024</v>
      </c>
      <c r="C1495" t="str">
        <f t="shared" si="70"/>
        <v>2023-2024</v>
      </c>
      <c r="D1495" t="s">
        <v>148</v>
      </c>
      <c r="E1495" t="s">
        <v>57</v>
      </c>
      <c r="F1495" t="str">
        <f t="shared" si="71"/>
        <v>New South Wales</v>
      </c>
      <c r="G1495" t="s">
        <v>10</v>
      </c>
      <c r="H1495">
        <v>2560</v>
      </c>
      <c r="I1495" t="s">
        <v>11</v>
      </c>
      <c r="J1495" t="s">
        <v>58</v>
      </c>
      <c r="K1495" t="s">
        <v>149</v>
      </c>
      <c r="L1495" t="s">
        <v>15</v>
      </c>
      <c r="M1495" s="5">
        <v>65.930000000000007</v>
      </c>
      <c r="N1495">
        <v>1</v>
      </c>
    </row>
    <row r="1496" spans="1:14" x14ac:dyDescent="0.15">
      <c r="A1496" s="2">
        <v>45385</v>
      </c>
      <c r="B1496" s="3">
        <f t="shared" si="69"/>
        <v>2024</v>
      </c>
      <c r="C1496" t="str">
        <f t="shared" si="70"/>
        <v>2023-2024</v>
      </c>
      <c r="D1496" t="s">
        <v>147</v>
      </c>
      <c r="E1496" t="s">
        <v>119</v>
      </c>
      <c r="F1496" t="str">
        <f t="shared" si="71"/>
        <v>Queensland</v>
      </c>
      <c r="G1496" t="s">
        <v>35</v>
      </c>
      <c r="H1496">
        <v>4570</v>
      </c>
      <c r="I1496" t="s">
        <v>11</v>
      </c>
      <c r="J1496" t="s">
        <v>120</v>
      </c>
      <c r="K1496" t="s">
        <v>150</v>
      </c>
      <c r="L1496" t="s">
        <v>18</v>
      </c>
      <c r="M1496" s="5">
        <v>65.930000000000007</v>
      </c>
      <c r="N1496">
        <v>1</v>
      </c>
    </row>
    <row r="1497" spans="1:14" x14ac:dyDescent="0.15">
      <c r="A1497" s="2">
        <v>45467</v>
      </c>
      <c r="B1497" s="3">
        <f t="shared" si="69"/>
        <v>2024</v>
      </c>
      <c r="C1497" t="str">
        <f t="shared" si="70"/>
        <v>2023-2024</v>
      </c>
      <c r="D1497" t="s">
        <v>147</v>
      </c>
      <c r="E1497" t="s">
        <v>28</v>
      </c>
      <c r="F1497" t="str">
        <f t="shared" si="71"/>
        <v>Northern Territory</v>
      </c>
      <c r="G1497" t="s">
        <v>29</v>
      </c>
      <c r="H1497">
        <v>800</v>
      </c>
      <c r="I1497" t="s">
        <v>11</v>
      </c>
      <c r="J1497" t="s">
        <v>30</v>
      </c>
      <c r="K1497" t="s">
        <v>154</v>
      </c>
      <c r="L1497" t="s">
        <v>14</v>
      </c>
      <c r="M1497" s="5">
        <v>65.960000000000008</v>
      </c>
      <c r="N1497">
        <v>1</v>
      </c>
    </row>
    <row r="1498" spans="1:14" x14ac:dyDescent="0.15">
      <c r="A1498" s="2">
        <v>45105</v>
      </c>
      <c r="B1498" s="3">
        <f t="shared" si="69"/>
        <v>2023</v>
      </c>
      <c r="C1498" t="str">
        <f t="shared" si="70"/>
        <v>2022-2023</v>
      </c>
      <c r="D1498" t="s">
        <v>148</v>
      </c>
      <c r="E1498" t="s">
        <v>116</v>
      </c>
      <c r="F1498" t="str">
        <f t="shared" si="71"/>
        <v>Western Australia</v>
      </c>
      <c r="G1498" t="s">
        <v>48</v>
      </c>
      <c r="H1498">
        <v>6725</v>
      </c>
      <c r="I1498" t="s">
        <v>11</v>
      </c>
      <c r="J1498" t="s">
        <v>77</v>
      </c>
      <c r="K1498" t="s">
        <v>151</v>
      </c>
      <c r="L1498" t="s">
        <v>21</v>
      </c>
      <c r="M1498" s="5">
        <v>66</v>
      </c>
      <c r="N1498">
        <v>1</v>
      </c>
    </row>
    <row r="1499" spans="1:14" x14ac:dyDescent="0.15">
      <c r="A1499" s="2">
        <v>45492</v>
      </c>
      <c r="B1499" s="3">
        <f t="shared" si="69"/>
        <v>2025</v>
      </c>
      <c r="C1499" t="str">
        <f t="shared" si="70"/>
        <v>2024-2025</v>
      </c>
      <c r="D1499" t="s">
        <v>148</v>
      </c>
      <c r="E1499" t="s">
        <v>144</v>
      </c>
      <c r="F1499" t="str">
        <f t="shared" si="71"/>
        <v>Queensland</v>
      </c>
      <c r="G1499" t="s">
        <v>35</v>
      </c>
      <c r="H1499">
        <v>4566</v>
      </c>
      <c r="I1499" t="s">
        <v>11</v>
      </c>
      <c r="J1499" t="s">
        <v>120</v>
      </c>
      <c r="K1499" t="s">
        <v>19</v>
      </c>
      <c r="L1499" t="s">
        <v>23</v>
      </c>
      <c r="M1499" s="5">
        <v>66.11</v>
      </c>
      <c r="N1499">
        <v>1</v>
      </c>
    </row>
    <row r="1500" spans="1:14" x14ac:dyDescent="0.15">
      <c r="A1500" s="2">
        <v>44947</v>
      </c>
      <c r="B1500" s="3">
        <f t="shared" si="69"/>
        <v>2023</v>
      </c>
      <c r="C1500" t="str">
        <f t="shared" si="70"/>
        <v>2022-2023</v>
      </c>
      <c r="D1500" t="s">
        <v>147</v>
      </c>
      <c r="E1500" t="s">
        <v>83</v>
      </c>
      <c r="F1500" t="str">
        <f t="shared" si="71"/>
        <v>New South Wales</v>
      </c>
      <c r="G1500" t="s">
        <v>10</v>
      </c>
      <c r="H1500">
        <v>2750</v>
      </c>
      <c r="I1500" t="s">
        <v>11</v>
      </c>
      <c r="J1500" t="s">
        <v>25</v>
      </c>
      <c r="K1500" t="s">
        <v>156</v>
      </c>
      <c r="L1500" t="s">
        <v>17</v>
      </c>
      <c r="M1500" s="5">
        <v>66.650000000000006</v>
      </c>
      <c r="N1500">
        <v>1</v>
      </c>
    </row>
    <row r="1501" spans="1:14" x14ac:dyDescent="0.15">
      <c r="A1501" s="2">
        <v>45411</v>
      </c>
      <c r="B1501" s="3">
        <f t="shared" si="69"/>
        <v>2024</v>
      </c>
      <c r="C1501" t="str">
        <f t="shared" si="70"/>
        <v>2023-2024</v>
      </c>
      <c r="D1501" t="s">
        <v>147</v>
      </c>
      <c r="E1501" t="s">
        <v>96</v>
      </c>
      <c r="F1501" t="str">
        <f t="shared" si="71"/>
        <v>Western Australia</v>
      </c>
      <c r="G1501" t="s">
        <v>48</v>
      </c>
      <c r="H1501">
        <v>6330</v>
      </c>
      <c r="I1501" t="s">
        <v>11</v>
      </c>
      <c r="J1501" t="s">
        <v>94</v>
      </c>
      <c r="K1501" t="s">
        <v>157</v>
      </c>
      <c r="L1501" t="s">
        <v>22</v>
      </c>
      <c r="M1501" s="5">
        <v>66.87</v>
      </c>
      <c r="N1501">
        <v>1</v>
      </c>
    </row>
    <row r="1502" spans="1:14" x14ac:dyDescent="0.15">
      <c r="A1502" s="2">
        <v>45389</v>
      </c>
      <c r="B1502" s="3">
        <f t="shared" si="69"/>
        <v>2024</v>
      </c>
      <c r="C1502" t="str">
        <f t="shared" si="70"/>
        <v>2023-2024</v>
      </c>
      <c r="D1502" t="s">
        <v>147</v>
      </c>
      <c r="E1502" t="s">
        <v>62</v>
      </c>
      <c r="F1502" t="str">
        <f t="shared" si="71"/>
        <v>Victoria</v>
      </c>
      <c r="G1502" t="s">
        <v>45</v>
      </c>
      <c r="H1502">
        <v>3134</v>
      </c>
      <c r="I1502" t="s">
        <v>11</v>
      </c>
      <c r="J1502" t="s">
        <v>63</v>
      </c>
      <c r="K1502" t="s">
        <v>19</v>
      </c>
      <c r="L1502" t="s">
        <v>23</v>
      </c>
      <c r="M1502" s="5">
        <v>66.87</v>
      </c>
      <c r="N1502">
        <v>1</v>
      </c>
    </row>
    <row r="1503" spans="1:14" x14ac:dyDescent="0.15">
      <c r="A1503" s="2">
        <v>45223</v>
      </c>
      <c r="B1503" s="3">
        <f t="shared" si="69"/>
        <v>2024</v>
      </c>
      <c r="C1503" t="str">
        <f t="shared" si="70"/>
        <v>2023-2024</v>
      </c>
      <c r="D1503" t="s">
        <v>148</v>
      </c>
      <c r="E1503" t="s">
        <v>115</v>
      </c>
      <c r="F1503" t="str">
        <f t="shared" si="71"/>
        <v>Western Australia</v>
      </c>
      <c r="G1503" t="s">
        <v>48</v>
      </c>
      <c r="H1503">
        <v>6280</v>
      </c>
      <c r="I1503" t="s">
        <v>11</v>
      </c>
      <c r="J1503" t="s">
        <v>94</v>
      </c>
      <c r="K1503" t="s">
        <v>157</v>
      </c>
      <c r="L1503" t="s">
        <v>22</v>
      </c>
      <c r="M1503" s="5">
        <v>66.92</v>
      </c>
      <c r="N1503">
        <v>1</v>
      </c>
    </row>
    <row r="1504" spans="1:14" x14ac:dyDescent="0.15">
      <c r="A1504" s="2">
        <v>45004</v>
      </c>
      <c r="B1504" s="3">
        <f t="shared" si="69"/>
        <v>2023</v>
      </c>
      <c r="C1504" t="str">
        <f t="shared" si="70"/>
        <v>2022-2023</v>
      </c>
      <c r="D1504" t="s">
        <v>147</v>
      </c>
      <c r="E1504" t="s">
        <v>41</v>
      </c>
      <c r="F1504" t="str">
        <f t="shared" si="71"/>
        <v>New South Wales</v>
      </c>
      <c r="G1504" t="s">
        <v>10</v>
      </c>
      <c r="H1504">
        <v>2830</v>
      </c>
      <c r="I1504" t="s">
        <v>11</v>
      </c>
      <c r="J1504" t="s">
        <v>25</v>
      </c>
      <c r="K1504" t="s">
        <v>157</v>
      </c>
      <c r="L1504" t="s">
        <v>22</v>
      </c>
      <c r="M1504" s="5">
        <v>66.930000000000007</v>
      </c>
      <c r="N1504">
        <v>1</v>
      </c>
    </row>
    <row r="1505" spans="1:14" x14ac:dyDescent="0.15">
      <c r="A1505" s="2">
        <v>45436</v>
      </c>
      <c r="B1505" s="3">
        <f t="shared" si="69"/>
        <v>2024</v>
      </c>
      <c r="C1505" t="str">
        <f t="shared" si="70"/>
        <v>2023-2024</v>
      </c>
      <c r="D1505" t="s">
        <v>147</v>
      </c>
      <c r="E1505" t="s">
        <v>85</v>
      </c>
      <c r="F1505" t="str">
        <f t="shared" si="71"/>
        <v>Queensland</v>
      </c>
      <c r="G1505" t="s">
        <v>35</v>
      </c>
      <c r="H1505">
        <v>4883</v>
      </c>
      <c r="I1505" t="s">
        <v>11</v>
      </c>
      <c r="J1505" t="s">
        <v>36</v>
      </c>
      <c r="K1505" t="s">
        <v>154</v>
      </c>
      <c r="L1505" t="s">
        <v>14</v>
      </c>
      <c r="M1505" s="5">
        <v>66.94</v>
      </c>
      <c r="N1505">
        <v>1</v>
      </c>
    </row>
    <row r="1506" spans="1:14" x14ac:dyDescent="0.15">
      <c r="A1506" s="2">
        <v>45455</v>
      </c>
      <c r="B1506" s="3">
        <f t="shared" si="69"/>
        <v>2024</v>
      </c>
      <c r="C1506" t="str">
        <f t="shared" si="70"/>
        <v>2023-2024</v>
      </c>
      <c r="D1506" t="s">
        <v>147</v>
      </c>
      <c r="E1506" t="s">
        <v>128</v>
      </c>
      <c r="F1506" t="str">
        <f t="shared" si="71"/>
        <v>Western Australia</v>
      </c>
      <c r="G1506" t="s">
        <v>48</v>
      </c>
      <c r="H1506">
        <v>6027</v>
      </c>
      <c r="I1506" t="s">
        <v>11</v>
      </c>
      <c r="J1506" t="s">
        <v>49</v>
      </c>
      <c r="K1506" t="s">
        <v>154</v>
      </c>
      <c r="L1506" t="s">
        <v>14</v>
      </c>
      <c r="M1506" s="5">
        <v>66.94</v>
      </c>
      <c r="N1506">
        <v>1</v>
      </c>
    </row>
    <row r="1507" spans="1:14" x14ac:dyDescent="0.15">
      <c r="A1507" s="2">
        <v>45449</v>
      </c>
      <c r="B1507" s="3">
        <f t="shared" si="69"/>
        <v>2024</v>
      </c>
      <c r="C1507" t="str">
        <f t="shared" si="70"/>
        <v>2023-2024</v>
      </c>
      <c r="D1507" t="s">
        <v>148</v>
      </c>
      <c r="E1507" t="s">
        <v>74</v>
      </c>
      <c r="F1507" t="str">
        <f t="shared" si="71"/>
        <v>South Australia</v>
      </c>
      <c r="G1507" t="s">
        <v>32</v>
      </c>
      <c r="H1507">
        <v>5043</v>
      </c>
      <c r="I1507" t="s">
        <v>11</v>
      </c>
      <c r="J1507" t="s">
        <v>33</v>
      </c>
      <c r="K1507" t="s">
        <v>154</v>
      </c>
      <c r="L1507" t="s">
        <v>14</v>
      </c>
      <c r="M1507" s="5">
        <v>66.95</v>
      </c>
      <c r="N1507">
        <v>1</v>
      </c>
    </row>
    <row r="1508" spans="1:14" x14ac:dyDescent="0.15">
      <c r="A1508" s="2">
        <v>45389</v>
      </c>
      <c r="B1508" s="3">
        <f t="shared" si="69"/>
        <v>2024</v>
      </c>
      <c r="C1508" t="str">
        <f t="shared" si="70"/>
        <v>2023-2024</v>
      </c>
      <c r="D1508" t="s">
        <v>148</v>
      </c>
      <c r="E1508" t="s">
        <v>69</v>
      </c>
      <c r="F1508" t="str">
        <f t="shared" si="71"/>
        <v>Tasmania</v>
      </c>
      <c r="G1508" t="s">
        <v>70</v>
      </c>
      <c r="H1508">
        <v>7018</v>
      </c>
      <c r="I1508" t="s">
        <v>11</v>
      </c>
      <c r="J1508" t="s">
        <v>71</v>
      </c>
      <c r="K1508" t="s">
        <v>154</v>
      </c>
      <c r="L1508" t="s">
        <v>14</v>
      </c>
      <c r="M1508" s="5">
        <v>66.960000000000008</v>
      </c>
      <c r="N1508">
        <v>1</v>
      </c>
    </row>
    <row r="1509" spans="1:14" x14ac:dyDescent="0.15">
      <c r="A1509" s="2">
        <v>45435</v>
      </c>
      <c r="B1509" s="3">
        <f t="shared" si="69"/>
        <v>2024</v>
      </c>
      <c r="C1509" t="str">
        <f t="shared" si="70"/>
        <v>2023-2024</v>
      </c>
      <c r="D1509" t="s">
        <v>147</v>
      </c>
      <c r="E1509" t="s">
        <v>28</v>
      </c>
      <c r="F1509" t="str">
        <f t="shared" si="71"/>
        <v>Northern Territory</v>
      </c>
      <c r="G1509" t="s">
        <v>29</v>
      </c>
      <c r="H1509">
        <v>800</v>
      </c>
      <c r="I1509" t="s">
        <v>11</v>
      </c>
      <c r="J1509" t="s">
        <v>30</v>
      </c>
      <c r="K1509" t="s">
        <v>152</v>
      </c>
      <c r="L1509" t="s">
        <v>13</v>
      </c>
      <c r="M1509" s="5">
        <v>67.180000000000007</v>
      </c>
      <c r="N1509">
        <v>1</v>
      </c>
    </row>
    <row r="1510" spans="1:14" x14ac:dyDescent="0.15">
      <c r="A1510" s="2">
        <v>45391</v>
      </c>
      <c r="B1510" s="3">
        <f t="shared" si="69"/>
        <v>2024</v>
      </c>
      <c r="C1510" t="str">
        <f t="shared" si="70"/>
        <v>2023-2024</v>
      </c>
      <c r="D1510" t="s">
        <v>147</v>
      </c>
      <c r="E1510" t="s">
        <v>75</v>
      </c>
      <c r="F1510" t="str">
        <f t="shared" si="71"/>
        <v>Victoria</v>
      </c>
      <c r="G1510" t="s">
        <v>45</v>
      </c>
      <c r="H1510">
        <v>3630</v>
      </c>
      <c r="I1510" t="s">
        <v>11</v>
      </c>
      <c r="J1510" t="s">
        <v>55</v>
      </c>
      <c r="K1510" t="s">
        <v>155</v>
      </c>
      <c r="L1510" t="s">
        <v>20</v>
      </c>
      <c r="M1510" s="5">
        <v>67.430000000000007</v>
      </c>
      <c r="N1510">
        <v>1</v>
      </c>
    </row>
    <row r="1511" spans="1:14" x14ac:dyDescent="0.15">
      <c r="A1511" s="2">
        <v>45222</v>
      </c>
      <c r="B1511" s="3">
        <f t="shared" si="69"/>
        <v>2024</v>
      </c>
      <c r="C1511" t="str">
        <f t="shared" si="70"/>
        <v>2023-2024</v>
      </c>
      <c r="D1511" t="s">
        <v>148</v>
      </c>
      <c r="E1511" t="s">
        <v>65</v>
      </c>
      <c r="F1511" t="str">
        <f t="shared" si="71"/>
        <v>New South Wales</v>
      </c>
      <c r="G1511" t="s">
        <v>10</v>
      </c>
      <c r="H1511">
        <v>2541</v>
      </c>
      <c r="I1511" t="s">
        <v>11</v>
      </c>
      <c r="J1511" t="s">
        <v>58</v>
      </c>
      <c r="K1511" t="s">
        <v>157</v>
      </c>
      <c r="L1511" t="s">
        <v>22</v>
      </c>
      <c r="M1511" s="5">
        <v>67.45</v>
      </c>
      <c r="N1511">
        <v>1</v>
      </c>
    </row>
    <row r="1512" spans="1:14" x14ac:dyDescent="0.15">
      <c r="A1512" s="2">
        <v>44962</v>
      </c>
      <c r="B1512" s="3">
        <f t="shared" si="69"/>
        <v>2023</v>
      </c>
      <c r="C1512" t="str">
        <f t="shared" si="70"/>
        <v>2022-2023</v>
      </c>
      <c r="D1512" t="s">
        <v>148</v>
      </c>
      <c r="E1512" t="s">
        <v>62</v>
      </c>
      <c r="F1512" t="str">
        <f t="shared" si="71"/>
        <v>Victoria</v>
      </c>
      <c r="G1512" t="s">
        <v>45</v>
      </c>
      <c r="H1512">
        <v>3134</v>
      </c>
      <c r="I1512" t="s">
        <v>11</v>
      </c>
      <c r="J1512" t="s">
        <v>63</v>
      </c>
      <c r="K1512" t="s">
        <v>154</v>
      </c>
      <c r="L1512" t="s">
        <v>14</v>
      </c>
      <c r="M1512" s="5">
        <v>67.47</v>
      </c>
      <c r="N1512">
        <v>1</v>
      </c>
    </row>
    <row r="1513" spans="1:14" x14ac:dyDescent="0.15">
      <c r="A1513" s="2">
        <v>45625</v>
      </c>
      <c r="B1513" s="3">
        <f t="shared" si="69"/>
        <v>2025</v>
      </c>
      <c r="C1513" t="str">
        <f t="shared" si="70"/>
        <v>2024-2025</v>
      </c>
      <c r="D1513" t="s">
        <v>147</v>
      </c>
      <c r="E1513" t="s">
        <v>108</v>
      </c>
      <c r="F1513" t="str">
        <f t="shared" si="71"/>
        <v>Victoria</v>
      </c>
      <c r="G1513" t="s">
        <v>45</v>
      </c>
      <c r="H1513">
        <v>3018</v>
      </c>
      <c r="I1513" t="s">
        <v>11</v>
      </c>
      <c r="J1513" t="s">
        <v>46</v>
      </c>
      <c r="K1513" t="s">
        <v>149</v>
      </c>
      <c r="L1513" t="s">
        <v>15</v>
      </c>
      <c r="M1513" s="5">
        <v>67.58</v>
      </c>
      <c r="N1513">
        <v>1</v>
      </c>
    </row>
    <row r="1514" spans="1:14" x14ac:dyDescent="0.15">
      <c r="A1514" s="2">
        <v>45134</v>
      </c>
      <c r="B1514" s="3">
        <f t="shared" si="69"/>
        <v>2024</v>
      </c>
      <c r="C1514" t="str">
        <f t="shared" si="70"/>
        <v>2023-2024</v>
      </c>
      <c r="D1514" t="s">
        <v>147</v>
      </c>
      <c r="E1514" t="s">
        <v>64</v>
      </c>
      <c r="F1514" t="str">
        <f t="shared" si="71"/>
        <v>Victoria</v>
      </c>
      <c r="G1514" t="s">
        <v>45</v>
      </c>
      <c r="H1514">
        <v>3199</v>
      </c>
      <c r="I1514" t="s">
        <v>11</v>
      </c>
      <c r="J1514" t="s">
        <v>63</v>
      </c>
      <c r="K1514" t="s">
        <v>154</v>
      </c>
      <c r="L1514" t="s">
        <v>14</v>
      </c>
      <c r="M1514" s="5">
        <v>67.66</v>
      </c>
      <c r="N1514">
        <v>1</v>
      </c>
    </row>
    <row r="1515" spans="1:14" x14ac:dyDescent="0.15">
      <c r="A1515" s="2">
        <v>45481</v>
      </c>
      <c r="B1515" s="3">
        <f t="shared" si="69"/>
        <v>2025</v>
      </c>
      <c r="C1515" t="str">
        <f t="shared" si="70"/>
        <v>2024-2025</v>
      </c>
      <c r="D1515" t="s">
        <v>147</v>
      </c>
      <c r="E1515" t="s">
        <v>41</v>
      </c>
      <c r="F1515" t="str">
        <f t="shared" si="71"/>
        <v>New South Wales</v>
      </c>
      <c r="G1515" t="s">
        <v>10</v>
      </c>
      <c r="H1515">
        <v>2830</v>
      </c>
      <c r="I1515" t="s">
        <v>11</v>
      </c>
      <c r="J1515" t="s">
        <v>25</v>
      </c>
      <c r="K1515" t="s">
        <v>156</v>
      </c>
      <c r="L1515" t="s">
        <v>17</v>
      </c>
      <c r="M1515" s="5">
        <v>67.83</v>
      </c>
      <c r="N1515">
        <v>1</v>
      </c>
    </row>
    <row r="1516" spans="1:14" x14ac:dyDescent="0.15">
      <c r="A1516" s="2">
        <v>44954</v>
      </c>
      <c r="B1516" s="3">
        <f t="shared" si="69"/>
        <v>2023</v>
      </c>
      <c r="C1516" t="str">
        <f t="shared" si="70"/>
        <v>2022-2023</v>
      </c>
      <c r="D1516" t="s">
        <v>148</v>
      </c>
      <c r="E1516" t="s">
        <v>97</v>
      </c>
      <c r="F1516" t="str">
        <f t="shared" si="71"/>
        <v>Tasmania</v>
      </c>
      <c r="G1516" t="s">
        <v>70</v>
      </c>
      <c r="H1516">
        <v>7250</v>
      </c>
      <c r="I1516" t="s">
        <v>11</v>
      </c>
      <c r="J1516" t="s">
        <v>71</v>
      </c>
      <c r="K1516" t="s">
        <v>150</v>
      </c>
      <c r="L1516" t="s">
        <v>18</v>
      </c>
      <c r="M1516" s="5">
        <v>67.83</v>
      </c>
      <c r="N1516">
        <v>1</v>
      </c>
    </row>
    <row r="1517" spans="1:14" x14ac:dyDescent="0.15">
      <c r="A1517" s="2">
        <v>45397</v>
      </c>
      <c r="B1517" s="3">
        <f t="shared" si="69"/>
        <v>2024</v>
      </c>
      <c r="C1517" t="str">
        <f t="shared" si="70"/>
        <v>2023-2024</v>
      </c>
      <c r="D1517" t="s">
        <v>147</v>
      </c>
      <c r="E1517" t="s">
        <v>52</v>
      </c>
      <c r="F1517" t="str">
        <f t="shared" si="71"/>
        <v>Victoria</v>
      </c>
      <c r="G1517" t="s">
        <v>45</v>
      </c>
      <c r="H1517">
        <v>3030</v>
      </c>
      <c r="I1517" t="s">
        <v>11</v>
      </c>
      <c r="J1517" t="s">
        <v>46</v>
      </c>
      <c r="K1517" t="s">
        <v>149</v>
      </c>
      <c r="L1517" t="s">
        <v>15</v>
      </c>
      <c r="M1517" s="5">
        <v>67.83</v>
      </c>
      <c r="N1517">
        <v>1</v>
      </c>
    </row>
    <row r="1518" spans="1:14" x14ac:dyDescent="0.15">
      <c r="A1518" s="2">
        <v>45124</v>
      </c>
      <c r="B1518" s="3">
        <f t="shared" si="69"/>
        <v>2024</v>
      </c>
      <c r="C1518" t="str">
        <f t="shared" si="70"/>
        <v>2023-2024</v>
      </c>
      <c r="D1518" t="s">
        <v>148</v>
      </c>
      <c r="E1518" t="s">
        <v>121</v>
      </c>
      <c r="F1518" t="str">
        <f t="shared" si="71"/>
        <v>Queensland</v>
      </c>
      <c r="G1518" t="s">
        <v>35</v>
      </c>
      <c r="H1518">
        <v>4700</v>
      </c>
      <c r="I1518" t="s">
        <v>11</v>
      </c>
      <c r="J1518" t="s">
        <v>51</v>
      </c>
      <c r="K1518" t="s">
        <v>155</v>
      </c>
      <c r="L1518" t="s">
        <v>20</v>
      </c>
      <c r="M1518" s="5">
        <v>67.849999999999994</v>
      </c>
      <c r="N1518">
        <v>1</v>
      </c>
    </row>
    <row r="1519" spans="1:14" x14ac:dyDescent="0.15">
      <c r="A1519" s="2">
        <v>45018</v>
      </c>
      <c r="B1519" s="3">
        <f t="shared" si="69"/>
        <v>2023</v>
      </c>
      <c r="C1519" t="str">
        <f t="shared" si="70"/>
        <v>2022-2023</v>
      </c>
      <c r="D1519" t="s">
        <v>148</v>
      </c>
      <c r="E1519" t="s">
        <v>92</v>
      </c>
      <c r="F1519" t="str">
        <f t="shared" si="71"/>
        <v>Queensland</v>
      </c>
      <c r="G1519" t="s">
        <v>35</v>
      </c>
      <c r="H1519">
        <v>4068</v>
      </c>
      <c r="I1519" t="s">
        <v>11</v>
      </c>
      <c r="J1519" t="s">
        <v>43</v>
      </c>
      <c r="K1519" t="s">
        <v>157</v>
      </c>
      <c r="L1519" t="s">
        <v>22</v>
      </c>
      <c r="M1519" s="5">
        <v>67.86</v>
      </c>
      <c r="N1519">
        <v>1</v>
      </c>
    </row>
    <row r="1520" spans="1:14" x14ac:dyDescent="0.15">
      <c r="A1520" s="2">
        <v>45548</v>
      </c>
      <c r="B1520" s="3">
        <f t="shared" si="69"/>
        <v>2025</v>
      </c>
      <c r="C1520" t="str">
        <f t="shared" si="70"/>
        <v>2024-2025</v>
      </c>
      <c r="D1520" t="s">
        <v>147</v>
      </c>
      <c r="E1520" t="s">
        <v>52</v>
      </c>
      <c r="F1520" t="str">
        <f t="shared" si="71"/>
        <v>Victoria</v>
      </c>
      <c r="G1520" t="s">
        <v>45</v>
      </c>
      <c r="H1520">
        <v>3030</v>
      </c>
      <c r="I1520" t="s">
        <v>11</v>
      </c>
      <c r="J1520" t="s">
        <v>46</v>
      </c>
      <c r="K1520" t="s">
        <v>19</v>
      </c>
      <c r="L1520" t="s">
        <v>23</v>
      </c>
      <c r="M1520" s="5">
        <v>67.89</v>
      </c>
      <c r="N1520">
        <v>1</v>
      </c>
    </row>
    <row r="1521" spans="1:14" x14ac:dyDescent="0.15">
      <c r="A1521" s="2">
        <v>45120</v>
      </c>
      <c r="B1521" s="3">
        <f t="shared" si="69"/>
        <v>2024</v>
      </c>
      <c r="C1521" t="str">
        <f t="shared" si="70"/>
        <v>2023-2024</v>
      </c>
      <c r="D1521" t="s">
        <v>148</v>
      </c>
      <c r="E1521" t="s">
        <v>52</v>
      </c>
      <c r="F1521" t="str">
        <f t="shared" si="71"/>
        <v>Victoria</v>
      </c>
      <c r="G1521" t="s">
        <v>45</v>
      </c>
      <c r="H1521">
        <v>3030</v>
      </c>
      <c r="I1521" t="s">
        <v>11</v>
      </c>
      <c r="J1521" t="s">
        <v>46</v>
      </c>
      <c r="K1521" t="s">
        <v>153</v>
      </c>
      <c r="L1521" t="s">
        <v>16</v>
      </c>
      <c r="M1521" s="5">
        <v>67.94</v>
      </c>
      <c r="N1521">
        <v>1</v>
      </c>
    </row>
    <row r="1522" spans="1:14" x14ac:dyDescent="0.15">
      <c r="A1522" s="2">
        <v>44973</v>
      </c>
      <c r="B1522" s="3">
        <f t="shared" si="69"/>
        <v>2023</v>
      </c>
      <c r="C1522" t="str">
        <f t="shared" si="70"/>
        <v>2022-2023</v>
      </c>
      <c r="D1522" t="s">
        <v>147</v>
      </c>
      <c r="E1522" t="s">
        <v>111</v>
      </c>
      <c r="F1522" t="str">
        <f t="shared" si="71"/>
        <v>New South Wales</v>
      </c>
      <c r="G1522" t="s">
        <v>10</v>
      </c>
      <c r="H1522">
        <v>2120</v>
      </c>
      <c r="I1522" t="s">
        <v>11</v>
      </c>
      <c r="J1522" t="s">
        <v>27</v>
      </c>
      <c r="K1522" t="s">
        <v>154</v>
      </c>
      <c r="L1522" t="s">
        <v>14</v>
      </c>
      <c r="M1522" s="5">
        <v>68</v>
      </c>
      <c r="N1522">
        <v>1</v>
      </c>
    </row>
    <row r="1523" spans="1:14" x14ac:dyDescent="0.15">
      <c r="A1523" s="2">
        <v>45637</v>
      </c>
      <c r="B1523" s="3">
        <f t="shared" si="69"/>
        <v>2025</v>
      </c>
      <c r="C1523" t="str">
        <f t="shared" si="70"/>
        <v>2024-2025</v>
      </c>
      <c r="D1523" t="s">
        <v>147</v>
      </c>
      <c r="E1523" t="s">
        <v>126</v>
      </c>
      <c r="F1523" t="str">
        <f t="shared" si="71"/>
        <v>Queensland</v>
      </c>
      <c r="G1523" t="s">
        <v>35</v>
      </c>
      <c r="H1523">
        <v>4551</v>
      </c>
      <c r="I1523" t="s">
        <v>11</v>
      </c>
      <c r="J1523" t="s">
        <v>120</v>
      </c>
      <c r="K1523" t="s">
        <v>150</v>
      </c>
      <c r="L1523" t="s">
        <v>18</v>
      </c>
      <c r="M1523" s="5">
        <v>68.290000000000006</v>
      </c>
      <c r="N1523">
        <v>1</v>
      </c>
    </row>
    <row r="1524" spans="1:14" x14ac:dyDescent="0.15">
      <c r="A1524" s="2">
        <v>45395</v>
      </c>
      <c r="B1524" s="3">
        <f t="shared" si="69"/>
        <v>2024</v>
      </c>
      <c r="C1524" t="str">
        <f t="shared" si="70"/>
        <v>2023-2024</v>
      </c>
      <c r="D1524" t="s">
        <v>147</v>
      </c>
      <c r="E1524" t="s">
        <v>79</v>
      </c>
      <c r="F1524" t="str">
        <f t="shared" si="71"/>
        <v>Australian Capital Territory</v>
      </c>
      <c r="G1524" t="s">
        <v>80</v>
      </c>
      <c r="H1524">
        <v>2617</v>
      </c>
      <c r="I1524" t="s">
        <v>11</v>
      </c>
      <c r="J1524" t="s">
        <v>58</v>
      </c>
      <c r="K1524" t="s">
        <v>157</v>
      </c>
      <c r="L1524" t="s">
        <v>22</v>
      </c>
      <c r="M1524" s="5">
        <v>68.419999999999987</v>
      </c>
      <c r="N1524">
        <v>1</v>
      </c>
    </row>
    <row r="1525" spans="1:14" x14ac:dyDescent="0.15">
      <c r="A1525" s="2">
        <v>45520</v>
      </c>
      <c r="B1525" s="3">
        <f t="shared" si="69"/>
        <v>2025</v>
      </c>
      <c r="C1525" t="str">
        <f t="shared" si="70"/>
        <v>2024-2025</v>
      </c>
      <c r="D1525" t="s">
        <v>147</v>
      </c>
      <c r="E1525" t="s">
        <v>111</v>
      </c>
      <c r="F1525" t="str">
        <f t="shared" si="71"/>
        <v>New South Wales</v>
      </c>
      <c r="G1525" t="s">
        <v>10</v>
      </c>
      <c r="H1525">
        <v>2120</v>
      </c>
      <c r="I1525" t="s">
        <v>11</v>
      </c>
      <c r="J1525" t="s">
        <v>27</v>
      </c>
      <c r="K1525" t="s">
        <v>152</v>
      </c>
      <c r="L1525" t="s">
        <v>13</v>
      </c>
      <c r="M1525" s="5">
        <v>68.44</v>
      </c>
      <c r="N1525">
        <v>1</v>
      </c>
    </row>
    <row r="1526" spans="1:14" x14ac:dyDescent="0.15">
      <c r="A1526" s="2">
        <v>45050</v>
      </c>
      <c r="B1526" s="3">
        <f t="shared" si="69"/>
        <v>2023</v>
      </c>
      <c r="C1526" t="str">
        <f t="shared" si="70"/>
        <v>2022-2023</v>
      </c>
      <c r="D1526" t="s">
        <v>148</v>
      </c>
      <c r="E1526" t="s">
        <v>144</v>
      </c>
      <c r="F1526" t="str">
        <f t="shared" si="71"/>
        <v>Queensland</v>
      </c>
      <c r="G1526" t="s">
        <v>35</v>
      </c>
      <c r="H1526">
        <v>4566</v>
      </c>
      <c r="I1526" t="s">
        <v>11</v>
      </c>
      <c r="J1526" t="s">
        <v>120</v>
      </c>
      <c r="K1526" t="s">
        <v>152</v>
      </c>
      <c r="L1526" t="s">
        <v>13</v>
      </c>
      <c r="M1526" s="5">
        <v>69.11</v>
      </c>
      <c r="N1526">
        <v>1</v>
      </c>
    </row>
    <row r="1527" spans="1:14" x14ac:dyDescent="0.15">
      <c r="A1527" s="2">
        <v>45434</v>
      </c>
      <c r="B1527" s="3">
        <f t="shared" si="69"/>
        <v>2024</v>
      </c>
      <c r="C1527" t="str">
        <f t="shared" si="70"/>
        <v>2023-2024</v>
      </c>
      <c r="D1527" t="s">
        <v>148</v>
      </c>
      <c r="E1527" t="s">
        <v>143</v>
      </c>
      <c r="F1527" t="str">
        <f t="shared" si="71"/>
        <v>New South Wales</v>
      </c>
      <c r="G1527" t="s">
        <v>10</v>
      </c>
      <c r="H1527">
        <v>2154</v>
      </c>
      <c r="I1527" t="s">
        <v>11</v>
      </c>
      <c r="J1527" t="s">
        <v>27</v>
      </c>
      <c r="K1527" t="s">
        <v>157</v>
      </c>
      <c r="L1527" t="s">
        <v>22</v>
      </c>
      <c r="M1527" s="5">
        <v>69.2</v>
      </c>
      <c r="N1527">
        <v>1</v>
      </c>
    </row>
    <row r="1528" spans="1:14" x14ac:dyDescent="0.15">
      <c r="A1528" s="2">
        <v>45009</v>
      </c>
      <c r="B1528" s="3">
        <f t="shared" si="69"/>
        <v>2023</v>
      </c>
      <c r="C1528" t="str">
        <f t="shared" si="70"/>
        <v>2022-2023</v>
      </c>
      <c r="D1528" t="s">
        <v>147</v>
      </c>
      <c r="E1528" t="s">
        <v>146</v>
      </c>
      <c r="F1528" t="str">
        <f t="shared" si="71"/>
        <v>Victoria</v>
      </c>
      <c r="G1528" t="s">
        <v>45</v>
      </c>
      <c r="H1528">
        <v>3353</v>
      </c>
      <c r="I1528" t="s">
        <v>11</v>
      </c>
      <c r="J1528" t="s">
        <v>60</v>
      </c>
      <c r="K1528" t="s">
        <v>152</v>
      </c>
      <c r="L1528" t="s">
        <v>13</v>
      </c>
      <c r="M1528" s="5">
        <v>69.27</v>
      </c>
      <c r="N1528">
        <v>1</v>
      </c>
    </row>
    <row r="1529" spans="1:14" x14ac:dyDescent="0.15">
      <c r="A1529" s="2">
        <v>45153</v>
      </c>
      <c r="B1529" s="3">
        <f t="shared" si="69"/>
        <v>2024</v>
      </c>
      <c r="C1529" t="str">
        <f t="shared" si="70"/>
        <v>2023-2024</v>
      </c>
      <c r="D1529" t="s">
        <v>148</v>
      </c>
      <c r="E1529" t="s">
        <v>92</v>
      </c>
      <c r="F1529" t="str">
        <f t="shared" si="71"/>
        <v>Queensland</v>
      </c>
      <c r="G1529" t="s">
        <v>35</v>
      </c>
      <c r="H1529">
        <v>4068</v>
      </c>
      <c r="I1529" t="s">
        <v>11</v>
      </c>
      <c r="J1529" t="s">
        <v>43</v>
      </c>
      <c r="K1529" t="s">
        <v>157</v>
      </c>
      <c r="L1529" t="s">
        <v>22</v>
      </c>
      <c r="M1529" s="5">
        <v>69.3</v>
      </c>
      <c r="N1529">
        <v>1</v>
      </c>
    </row>
    <row r="1530" spans="1:14" x14ac:dyDescent="0.15">
      <c r="A1530" s="2">
        <v>45022</v>
      </c>
      <c r="B1530" s="3">
        <f t="shared" si="69"/>
        <v>2023</v>
      </c>
      <c r="C1530" t="str">
        <f t="shared" si="70"/>
        <v>2022-2023</v>
      </c>
      <c r="D1530" t="s">
        <v>147</v>
      </c>
      <c r="E1530" t="s">
        <v>40</v>
      </c>
      <c r="F1530" t="str">
        <f t="shared" si="71"/>
        <v>New South Wales</v>
      </c>
      <c r="G1530" t="s">
        <v>10</v>
      </c>
      <c r="H1530">
        <v>2116</v>
      </c>
      <c r="I1530" t="s">
        <v>11</v>
      </c>
      <c r="J1530" t="s">
        <v>27</v>
      </c>
      <c r="K1530" t="s">
        <v>149</v>
      </c>
      <c r="L1530" t="s">
        <v>15</v>
      </c>
      <c r="M1530" s="5">
        <v>69.400000000000006</v>
      </c>
      <c r="N1530">
        <v>1</v>
      </c>
    </row>
    <row r="1531" spans="1:14" x14ac:dyDescent="0.15">
      <c r="A1531" s="2">
        <v>45035</v>
      </c>
      <c r="B1531" s="3">
        <f t="shared" si="69"/>
        <v>2023</v>
      </c>
      <c r="C1531" t="str">
        <f t="shared" si="70"/>
        <v>2022-2023</v>
      </c>
      <c r="D1531" t="s">
        <v>147</v>
      </c>
      <c r="E1531" t="s">
        <v>109</v>
      </c>
      <c r="F1531" t="str">
        <f t="shared" si="71"/>
        <v>New South Wales</v>
      </c>
      <c r="G1531" t="s">
        <v>10</v>
      </c>
      <c r="H1531">
        <v>2480</v>
      </c>
      <c r="I1531" t="s">
        <v>11</v>
      </c>
      <c r="J1531" t="s">
        <v>68</v>
      </c>
      <c r="K1531" t="s">
        <v>149</v>
      </c>
      <c r="L1531" t="s">
        <v>15</v>
      </c>
      <c r="M1531" s="5">
        <v>69.86</v>
      </c>
      <c r="N1531">
        <v>1</v>
      </c>
    </row>
    <row r="1532" spans="1:14" x14ac:dyDescent="0.15">
      <c r="A1532" s="2">
        <v>45462</v>
      </c>
      <c r="B1532" s="3">
        <f t="shared" si="69"/>
        <v>2024</v>
      </c>
      <c r="C1532" t="str">
        <f t="shared" si="70"/>
        <v>2023-2024</v>
      </c>
      <c r="D1532" t="s">
        <v>147</v>
      </c>
      <c r="E1532" t="s">
        <v>42</v>
      </c>
      <c r="F1532" t="str">
        <f t="shared" si="71"/>
        <v>Queensland</v>
      </c>
      <c r="G1532" t="s">
        <v>35</v>
      </c>
      <c r="H1532">
        <v>4053</v>
      </c>
      <c r="I1532" t="s">
        <v>11</v>
      </c>
      <c r="J1532" t="s">
        <v>43</v>
      </c>
      <c r="K1532" t="s">
        <v>153</v>
      </c>
      <c r="L1532" t="s">
        <v>16</v>
      </c>
      <c r="M1532" s="5">
        <v>70</v>
      </c>
      <c r="N1532">
        <v>1</v>
      </c>
    </row>
    <row r="1533" spans="1:14" x14ac:dyDescent="0.15">
      <c r="A1533" s="2">
        <v>45072</v>
      </c>
      <c r="B1533" s="3">
        <f t="shared" si="69"/>
        <v>2023</v>
      </c>
      <c r="C1533" t="str">
        <f t="shared" si="70"/>
        <v>2022-2023</v>
      </c>
      <c r="D1533" t="s">
        <v>148</v>
      </c>
      <c r="E1533" t="s">
        <v>81</v>
      </c>
      <c r="F1533" t="str">
        <f t="shared" si="71"/>
        <v>New South Wales</v>
      </c>
      <c r="G1533" t="s">
        <v>10</v>
      </c>
      <c r="H1533">
        <v>2485</v>
      </c>
      <c r="I1533" t="s">
        <v>11</v>
      </c>
      <c r="J1533" t="s">
        <v>68</v>
      </c>
      <c r="K1533" t="s">
        <v>154</v>
      </c>
      <c r="L1533" t="s">
        <v>14</v>
      </c>
      <c r="M1533" s="5">
        <v>70.25</v>
      </c>
      <c r="N1533">
        <v>1</v>
      </c>
    </row>
    <row r="1534" spans="1:14" x14ac:dyDescent="0.15">
      <c r="A1534" s="2">
        <v>45473</v>
      </c>
      <c r="B1534" s="3">
        <f t="shared" si="69"/>
        <v>2024</v>
      </c>
      <c r="C1534" t="str">
        <f t="shared" si="70"/>
        <v>2023-2024</v>
      </c>
      <c r="D1534" t="s">
        <v>147</v>
      </c>
      <c r="E1534" t="s">
        <v>146</v>
      </c>
      <c r="F1534" t="str">
        <f t="shared" si="71"/>
        <v>Victoria</v>
      </c>
      <c r="G1534" t="s">
        <v>45</v>
      </c>
      <c r="H1534">
        <v>3353</v>
      </c>
      <c r="I1534" t="s">
        <v>11</v>
      </c>
      <c r="J1534" t="s">
        <v>60</v>
      </c>
      <c r="K1534" t="s">
        <v>19</v>
      </c>
      <c r="L1534" t="s">
        <v>23</v>
      </c>
      <c r="M1534" s="5">
        <v>70.34</v>
      </c>
      <c r="N1534">
        <v>1</v>
      </c>
    </row>
    <row r="1535" spans="1:14" x14ac:dyDescent="0.15">
      <c r="A1535" s="2">
        <v>45184</v>
      </c>
      <c r="B1535" s="3">
        <f t="shared" si="69"/>
        <v>2024</v>
      </c>
      <c r="C1535" t="str">
        <f t="shared" si="70"/>
        <v>2023-2024</v>
      </c>
      <c r="D1535" t="s">
        <v>148</v>
      </c>
      <c r="E1535" t="s">
        <v>69</v>
      </c>
      <c r="F1535" t="str">
        <f t="shared" si="71"/>
        <v>Tasmania</v>
      </c>
      <c r="G1535" t="s">
        <v>70</v>
      </c>
      <c r="H1535">
        <v>7018</v>
      </c>
      <c r="I1535" t="s">
        <v>11</v>
      </c>
      <c r="J1535" t="s">
        <v>71</v>
      </c>
      <c r="K1535" t="s">
        <v>154</v>
      </c>
      <c r="L1535" t="s">
        <v>14</v>
      </c>
      <c r="M1535" s="5">
        <v>70.45</v>
      </c>
      <c r="N1535">
        <v>1</v>
      </c>
    </row>
    <row r="1536" spans="1:14" x14ac:dyDescent="0.15">
      <c r="A1536" s="2">
        <v>45054</v>
      </c>
      <c r="B1536" s="3">
        <f t="shared" si="69"/>
        <v>2023</v>
      </c>
      <c r="C1536" t="str">
        <f t="shared" si="70"/>
        <v>2022-2023</v>
      </c>
      <c r="D1536" t="s">
        <v>147</v>
      </c>
      <c r="E1536" t="s">
        <v>37</v>
      </c>
      <c r="F1536" t="str">
        <f t="shared" si="71"/>
        <v>South Australia</v>
      </c>
      <c r="G1536" t="s">
        <v>32</v>
      </c>
      <c r="H1536">
        <v>5607</v>
      </c>
      <c r="I1536" t="s">
        <v>11</v>
      </c>
      <c r="J1536" t="s">
        <v>38</v>
      </c>
      <c r="K1536" t="s">
        <v>154</v>
      </c>
      <c r="L1536" t="s">
        <v>14</v>
      </c>
      <c r="M1536" s="5">
        <v>70.5</v>
      </c>
      <c r="N1536">
        <v>1</v>
      </c>
    </row>
    <row r="1537" spans="1:14" x14ac:dyDescent="0.15">
      <c r="A1537" s="2">
        <v>45278</v>
      </c>
      <c r="B1537" s="3">
        <f t="shared" si="69"/>
        <v>2024</v>
      </c>
      <c r="C1537" t="str">
        <f t="shared" si="70"/>
        <v>2023-2024</v>
      </c>
      <c r="D1537" t="s">
        <v>148</v>
      </c>
      <c r="E1537" t="s">
        <v>24</v>
      </c>
      <c r="F1537" t="str">
        <f t="shared" si="71"/>
        <v>New South Wales</v>
      </c>
      <c r="G1537" t="s">
        <v>10</v>
      </c>
      <c r="H1537">
        <v>2795</v>
      </c>
      <c r="I1537" t="s">
        <v>11</v>
      </c>
      <c r="J1537" t="s">
        <v>25</v>
      </c>
      <c r="K1537" t="s">
        <v>157</v>
      </c>
      <c r="L1537" t="s">
        <v>22</v>
      </c>
      <c r="M1537" s="5">
        <v>70.599999999999994</v>
      </c>
      <c r="N1537">
        <v>1</v>
      </c>
    </row>
    <row r="1538" spans="1:14" x14ac:dyDescent="0.15">
      <c r="A1538" s="2">
        <v>45187</v>
      </c>
      <c r="B1538" s="3">
        <f t="shared" ref="B1538:B1601" si="72">IF(MONTH(A1538)&gt;=7,YEAR(A1538)+1,YEAR(A1538))</f>
        <v>2024</v>
      </c>
      <c r="C1538" t="str">
        <f t="shared" ref="C1538:C1601" si="73">IF(MONTH(A1538) &gt;= 7, YEAR(A1538) &amp; "-" &amp; YEAR(A1538) + 1, YEAR(A1538) - 1 &amp; "-" &amp; YEAR(A1538))</f>
        <v>2023-2024</v>
      </c>
      <c r="D1538" t="s">
        <v>148</v>
      </c>
      <c r="E1538" t="s">
        <v>98</v>
      </c>
      <c r="F1538" t="str">
        <f t="shared" ref="F1538:F1601" si="74">IF(G1538="WA","Western Australia",
IF(G1538="NSW","New South Wales",
IF(G1538="QLD","Queensland",
IF(G1538="VIC","Victoria",
IF(G1538="TAS","Tasmania",
IF(G1538="SA","South Australia",
IF(G1538="NT","Northern Territory",
IF(G1538="ACT","Australian Capital Territory",G1538))))))))</f>
        <v>Victoria</v>
      </c>
      <c r="G1538" t="s">
        <v>45</v>
      </c>
      <c r="H1538">
        <v>3429</v>
      </c>
      <c r="I1538" t="s">
        <v>11</v>
      </c>
      <c r="J1538" t="s">
        <v>60</v>
      </c>
      <c r="K1538" t="s">
        <v>19</v>
      </c>
      <c r="L1538" t="s">
        <v>23</v>
      </c>
      <c r="M1538" s="5">
        <v>70.680000000000007</v>
      </c>
      <c r="N1538">
        <v>1</v>
      </c>
    </row>
    <row r="1539" spans="1:14" x14ac:dyDescent="0.15">
      <c r="A1539" s="2">
        <v>44931</v>
      </c>
      <c r="B1539" s="3">
        <f t="shared" si="72"/>
        <v>2023</v>
      </c>
      <c r="C1539" t="str">
        <f t="shared" si="73"/>
        <v>2022-2023</v>
      </c>
      <c r="D1539" t="s">
        <v>147</v>
      </c>
      <c r="E1539" t="s">
        <v>146</v>
      </c>
      <c r="F1539" t="str">
        <f t="shared" si="74"/>
        <v>Victoria</v>
      </c>
      <c r="G1539" t="s">
        <v>45</v>
      </c>
      <c r="H1539">
        <v>3353</v>
      </c>
      <c r="I1539" t="s">
        <v>11</v>
      </c>
      <c r="J1539" t="s">
        <v>60</v>
      </c>
      <c r="K1539" t="s">
        <v>155</v>
      </c>
      <c r="L1539" t="s">
        <v>20</v>
      </c>
      <c r="M1539" s="5">
        <v>70.83</v>
      </c>
      <c r="N1539">
        <v>1</v>
      </c>
    </row>
    <row r="1540" spans="1:14" x14ac:dyDescent="0.15">
      <c r="A1540" s="2">
        <v>45095</v>
      </c>
      <c r="B1540" s="3">
        <f t="shared" si="72"/>
        <v>2023</v>
      </c>
      <c r="C1540" t="str">
        <f t="shared" si="73"/>
        <v>2022-2023</v>
      </c>
      <c r="D1540" t="s">
        <v>148</v>
      </c>
      <c r="E1540" t="s">
        <v>139</v>
      </c>
      <c r="F1540" t="str">
        <f t="shared" si="74"/>
        <v>New South Wales</v>
      </c>
      <c r="G1540" t="s">
        <v>10</v>
      </c>
      <c r="H1540">
        <v>2020</v>
      </c>
      <c r="I1540" t="s">
        <v>11</v>
      </c>
      <c r="J1540" t="s">
        <v>12</v>
      </c>
      <c r="K1540" t="s">
        <v>157</v>
      </c>
      <c r="L1540" t="s">
        <v>22</v>
      </c>
      <c r="M1540" s="5">
        <v>70.930000000000007</v>
      </c>
      <c r="N1540">
        <v>1</v>
      </c>
    </row>
    <row r="1541" spans="1:14" x14ac:dyDescent="0.15">
      <c r="A1541" s="2">
        <v>45507</v>
      </c>
      <c r="B1541" s="3">
        <f t="shared" si="72"/>
        <v>2025</v>
      </c>
      <c r="C1541" t="str">
        <f t="shared" si="73"/>
        <v>2024-2025</v>
      </c>
      <c r="D1541" t="s">
        <v>147</v>
      </c>
      <c r="E1541" t="s">
        <v>107</v>
      </c>
      <c r="F1541" t="str">
        <f t="shared" si="74"/>
        <v>Queensland</v>
      </c>
      <c r="G1541" t="s">
        <v>35</v>
      </c>
      <c r="H1541">
        <v>4220</v>
      </c>
      <c r="I1541" t="s">
        <v>11</v>
      </c>
      <c r="J1541" t="s">
        <v>104</v>
      </c>
      <c r="K1541" t="s">
        <v>154</v>
      </c>
      <c r="L1541" t="s">
        <v>14</v>
      </c>
      <c r="M1541" s="5">
        <v>71.14</v>
      </c>
      <c r="N1541">
        <v>1</v>
      </c>
    </row>
    <row r="1542" spans="1:14" x14ac:dyDescent="0.15">
      <c r="A1542" s="2">
        <v>45364</v>
      </c>
      <c r="B1542" s="3">
        <f t="shared" si="72"/>
        <v>2024</v>
      </c>
      <c r="C1542" t="str">
        <f t="shared" si="73"/>
        <v>2023-2024</v>
      </c>
      <c r="D1542" t="s">
        <v>147</v>
      </c>
      <c r="E1542" t="s">
        <v>53</v>
      </c>
      <c r="F1542" t="str">
        <f t="shared" si="74"/>
        <v>South Australia</v>
      </c>
      <c r="G1542" t="s">
        <v>32</v>
      </c>
      <c r="H1542">
        <v>5082</v>
      </c>
      <c r="I1542" t="s">
        <v>11</v>
      </c>
      <c r="J1542" t="s">
        <v>33</v>
      </c>
      <c r="K1542" t="s">
        <v>156</v>
      </c>
      <c r="L1542" t="s">
        <v>17</v>
      </c>
      <c r="M1542" s="5">
        <v>71.39</v>
      </c>
      <c r="N1542">
        <v>1</v>
      </c>
    </row>
    <row r="1543" spans="1:14" x14ac:dyDescent="0.15">
      <c r="A1543" s="2">
        <v>45482</v>
      </c>
      <c r="B1543" s="3">
        <f t="shared" si="72"/>
        <v>2025</v>
      </c>
      <c r="C1543" t="str">
        <f t="shared" si="73"/>
        <v>2024-2025</v>
      </c>
      <c r="D1543" t="s">
        <v>147</v>
      </c>
      <c r="E1543" t="s">
        <v>128</v>
      </c>
      <c r="F1543" t="str">
        <f t="shared" si="74"/>
        <v>Western Australia</v>
      </c>
      <c r="G1543" t="s">
        <v>48</v>
      </c>
      <c r="H1543">
        <v>6027</v>
      </c>
      <c r="I1543" t="s">
        <v>11</v>
      </c>
      <c r="J1543" t="s">
        <v>49</v>
      </c>
      <c r="K1543" t="s">
        <v>19</v>
      </c>
      <c r="L1543" t="s">
        <v>23</v>
      </c>
      <c r="M1543" s="5">
        <v>71.490000000000009</v>
      </c>
      <c r="N1543">
        <v>1</v>
      </c>
    </row>
    <row r="1544" spans="1:14" x14ac:dyDescent="0.15">
      <c r="A1544" s="2">
        <v>45100</v>
      </c>
      <c r="B1544" s="3">
        <f t="shared" si="72"/>
        <v>2023</v>
      </c>
      <c r="C1544" t="str">
        <f t="shared" si="73"/>
        <v>2022-2023</v>
      </c>
      <c r="D1544" t="s">
        <v>147</v>
      </c>
      <c r="E1544" t="s">
        <v>40</v>
      </c>
      <c r="F1544" t="str">
        <f t="shared" si="74"/>
        <v>New South Wales</v>
      </c>
      <c r="G1544" t="s">
        <v>10</v>
      </c>
      <c r="H1544">
        <v>2116</v>
      </c>
      <c r="I1544" t="s">
        <v>11</v>
      </c>
      <c r="J1544" t="s">
        <v>27</v>
      </c>
      <c r="K1544" t="s">
        <v>151</v>
      </c>
      <c r="L1544" t="s">
        <v>21</v>
      </c>
      <c r="M1544" s="5">
        <v>71.5</v>
      </c>
      <c r="N1544">
        <v>1</v>
      </c>
    </row>
    <row r="1545" spans="1:14" x14ac:dyDescent="0.15">
      <c r="A1545" s="2">
        <v>45505</v>
      </c>
      <c r="B1545" s="3">
        <f t="shared" si="72"/>
        <v>2025</v>
      </c>
      <c r="C1545" t="str">
        <f t="shared" si="73"/>
        <v>2024-2025</v>
      </c>
      <c r="D1545" t="s">
        <v>147</v>
      </c>
      <c r="E1545" t="s">
        <v>124</v>
      </c>
      <c r="F1545" t="str">
        <f t="shared" si="74"/>
        <v>New South Wales</v>
      </c>
      <c r="G1545" t="s">
        <v>10</v>
      </c>
      <c r="H1545">
        <v>2015</v>
      </c>
      <c r="I1545" t="s">
        <v>11</v>
      </c>
      <c r="J1545" t="s">
        <v>12</v>
      </c>
      <c r="K1545" t="s">
        <v>152</v>
      </c>
      <c r="L1545" t="s">
        <v>13</v>
      </c>
      <c r="M1545" s="5">
        <v>71.709999999999994</v>
      </c>
      <c r="N1545">
        <v>1</v>
      </c>
    </row>
    <row r="1546" spans="1:14" x14ac:dyDescent="0.15">
      <c r="A1546" s="2">
        <v>45558</v>
      </c>
      <c r="B1546" s="3">
        <f t="shared" si="72"/>
        <v>2025</v>
      </c>
      <c r="C1546" t="str">
        <f t="shared" si="73"/>
        <v>2024-2025</v>
      </c>
      <c r="D1546" t="s">
        <v>147</v>
      </c>
      <c r="E1546" t="s">
        <v>44</v>
      </c>
      <c r="F1546" t="str">
        <f t="shared" si="74"/>
        <v>Victoria</v>
      </c>
      <c r="G1546" t="s">
        <v>45</v>
      </c>
      <c r="H1546">
        <v>3066</v>
      </c>
      <c r="I1546" t="s">
        <v>11</v>
      </c>
      <c r="J1546" t="s">
        <v>46</v>
      </c>
      <c r="K1546" t="s">
        <v>154</v>
      </c>
      <c r="L1546" t="s">
        <v>14</v>
      </c>
      <c r="M1546" s="5">
        <v>71.760000000000005</v>
      </c>
      <c r="N1546">
        <v>1</v>
      </c>
    </row>
    <row r="1547" spans="1:14" x14ac:dyDescent="0.15">
      <c r="A1547" s="2">
        <v>45498</v>
      </c>
      <c r="B1547" s="3">
        <f t="shared" si="72"/>
        <v>2025</v>
      </c>
      <c r="C1547" t="str">
        <f t="shared" si="73"/>
        <v>2024-2025</v>
      </c>
      <c r="D1547" t="s">
        <v>148</v>
      </c>
      <c r="E1547" t="s">
        <v>107</v>
      </c>
      <c r="F1547" t="str">
        <f t="shared" si="74"/>
        <v>Queensland</v>
      </c>
      <c r="G1547" t="s">
        <v>35</v>
      </c>
      <c r="H1547">
        <v>4220</v>
      </c>
      <c r="I1547" t="s">
        <v>11</v>
      </c>
      <c r="J1547" t="s">
        <v>104</v>
      </c>
      <c r="K1547" t="s">
        <v>149</v>
      </c>
      <c r="L1547" t="s">
        <v>15</v>
      </c>
      <c r="M1547" s="5">
        <v>71.819999999999993</v>
      </c>
      <c r="N1547">
        <v>1</v>
      </c>
    </row>
    <row r="1548" spans="1:14" x14ac:dyDescent="0.15">
      <c r="A1548" s="2">
        <v>45164</v>
      </c>
      <c r="B1548" s="3">
        <f t="shared" si="72"/>
        <v>2024</v>
      </c>
      <c r="C1548" t="str">
        <f t="shared" si="73"/>
        <v>2023-2024</v>
      </c>
      <c r="D1548" t="s">
        <v>147</v>
      </c>
      <c r="E1548" t="s">
        <v>114</v>
      </c>
      <c r="F1548" t="str">
        <f t="shared" si="74"/>
        <v>Victoria</v>
      </c>
      <c r="G1548" t="s">
        <v>45</v>
      </c>
      <c r="H1548">
        <v>3551</v>
      </c>
      <c r="I1548" t="s">
        <v>11</v>
      </c>
      <c r="J1548" t="s">
        <v>60</v>
      </c>
      <c r="K1548" t="s">
        <v>149</v>
      </c>
      <c r="L1548" t="s">
        <v>15</v>
      </c>
      <c r="M1548" s="5">
        <v>71.86</v>
      </c>
      <c r="N1548">
        <v>1</v>
      </c>
    </row>
    <row r="1549" spans="1:14" x14ac:dyDescent="0.15">
      <c r="A1549" s="2">
        <v>45250</v>
      </c>
      <c r="B1549" s="3">
        <f t="shared" si="72"/>
        <v>2024</v>
      </c>
      <c r="C1549" t="str">
        <f t="shared" si="73"/>
        <v>2023-2024</v>
      </c>
      <c r="D1549" t="s">
        <v>148</v>
      </c>
      <c r="E1549" t="s">
        <v>26</v>
      </c>
      <c r="F1549" t="str">
        <f t="shared" si="74"/>
        <v>New South Wales</v>
      </c>
      <c r="G1549" t="s">
        <v>10</v>
      </c>
      <c r="H1549">
        <v>2141</v>
      </c>
      <c r="I1549" t="s">
        <v>11</v>
      </c>
      <c r="J1549" t="s">
        <v>27</v>
      </c>
      <c r="K1549" t="s">
        <v>19</v>
      </c>
      <c r="L1549" t="s">
        <v>23</v>
      </c>
      <c r="M1549" s="5">
        <v>71.88</v>
      </c>
      <c r="N1549">
        <v>1</v>
      </c>
    </row>
    <row r="1550" spans="1:14" x14ac:dyDescent="0.15">
      <c r="A1550" s="2">
        <v>45529</v>
      </c>
      <c r="B1550" s="3">
        <f t="shared" si="72"/>
        <v>2025</v>
      </c>
      <c r="C1550" t="str">
        <f t="shared" si="73"/>
        <v>2024-2025</v>
      </c>
      <c r="D1550" t="s">
        <v>148</v>
      </c>
      <c r="E1550" t="s">
        <v>122</v>
      </c>
      <c r="F1550" t="str">
        <f t="shared" si="74"/>
        <v>New South Wales</v>
      </c>
      <c r="G1550" t="s">
        <v>10</v>
      </c>
      <c r="H1550">
        <v>2650</v>
      </c>
      <c r="I1550" t="s">
        <v>11</v>
      </c>
      <c r="J1550" t="s">
        <v>25</v>
      </c>
      <c r="K1550" t="s">
        <v>155</v>
      </c>
      <c r="L1550" t="s">
        <v>20</v>
      </c>
      <c r="M1550" s="5">
        <v>71.88</v>
      </c>
      <c r="N1550">
        <v>1</v>
      </c>
    </row>
    <row r="1551" spans="1:14" x14ac:dyDescent="0.15">
      <c r="A1551" s="2">
        <v>45441</v>
      </c>
      <c r="B1551" s="3">
        <f t="shared" si="72"/>
        <v>2024</v>
      </c>
      <c r="C1551" t="str">
        <f t="shared" si="73"/>
        <v>2023-2024</v>
      </c>
      <c r="D1551" t="s">
        <v>147</v>
      </c>
      <c r="E1551" t="s">
        <v>103</v>
      </c>
      <c r="F1551" t="str">
        <f t="shared" si="74"/>
        <v>Queensland</v>
      </c>
      <c r="G1551" t="s">
        <v>35</v>
      </c>
      <c r="H1551">
        <v>4509</v>
      </c>
      <c r="I1551" t="s">
        <v>11</v>
      </c>
      <c r="J1551" t="s">
        <v>104</v>
      </c>
      <c r="K1551" t="s">
        <v>151</v>
      </c>
      <c r="L1551" t="s">
        <v>21</v>
      </c>
      <c r="M1551" s="5">
        <v>71.91</v>
      </c>
      <c r="N1551">
        <v>1</v>
      </c>
    </row>
    <row r="1552" spans="1:14" x14ac:dyDescent="0.15">
      <c r="A1552" s="2">
        <v>44958</v>
      </c>
      <c r="B1552" s="3">
        <f t="shared" si="72"/>
        <v>2023</v>
      </c>
      <c r="C1552" t="str">
        <f t="shared" si="73"/>
        <v>2022-2023</v>
      </c>
      <c r="D1552" t="s">
        <v>147</v>
      </c>
      <c r="E1552" t="s">
        <v>59</v>
      </c>
      <c r="F1552" t="str">
        <f t="shared" si="74"/>
        <v>Victoria</v>
      </c>
      <c r="G1552" t="s">
        <v>45</v>
      </c>
      <c r="H1552">
        <v>3280</v>
      </c>
      <c r="I1552" t="s">
        <v>11</v>
      </c>
      <c r="J1552" t="s">
        <v>60</v>
      </c>
      <c r="K1552" t="s">
        <v>150</v>
      </c>
      <c r="L1552" t="s">
        <v>18</v>
      </c>
      <c r="M1552" s="5">
        <v>72.84</v>
      </c>
      <c r="N1552">
        <v>1</v>
      </c>
    </row>
    <row r="1553" spans="1:14" x14ac:dyDescent="0.15">
      <c r="A1553" s="2">
        <v>45122</v>
      </c>
      <c r="B1553" s="3">
        <f t="shared" si="72"/>
        <v>2024</v>
      </c>
      <c r="C1553" t="str">
        <f t="shared" si="73"/>
        <v>2023-2024</v>
      </c>
      <c r="D1553" t="s">
        <v>148</v>
      </c>
      <c r="E1553" t="s">
        <v>100</v>
      </c>
      <c r="F1553" t="str">
        <f t="shared" si="74"/>
        <v>Western Australia</v>
      </c>
      <c r="G1553" t="s">
        <v>48</v>
      </c>
      <c r="H1553">
        <v>6021</v>
      </c>
      <c r="I1553" t="s">
        <v>11</v>
      </c>
      <c r="J1553" t="s">
        <v>49</v>
      </c>
      <c r="K1553" t="s">
        <v>150</v>
      </c>
      <c r="L1553" t="s">
        <v>18</v>
      </c>
      <c r="M1553" s="5">
        <v>72.900000000000006</v>
      </c>
      <c r="N1553">
        <v>1</v>
      </c>
    </row>
    <row r="1554" spans="1:14" x14ac:dyDescent="0.15">
      <c r="A1554" s="2">
        <v>45425</v>
      </c>
      <c r="B1554" s="3">
        <f t="shared" si="72"/>
        <v>2024</v>
      </c>
      <c r="C1554" t="str">
        <f t="shared" si="73"/>
        <v>2023-2024</v>
      </c>
      <c r="D1554" t="s">
        <v>148</v>
      </c>
      <c r="E1554" t="s">
        <v>98</v>
      </c>
      <c r="F1554" t="str">
        <f t="shared" si="74"/>
        <v>Victoria</v>
      </c>
      <c r="G1554" t="s">
        <v>45</v>
      </c>
      <c r="H1554">
        <v>3429</v>
      </c>
      <c r="I1554" t="s">
        <v>11</v>
      </c>
      <c r="J1554" t="s">
        <v>60</v>
      </c>
      <c r="K1554" t="s">
        <v>154</v>
      </c>
      <c r="L1554" t="s">
        <v>14</v>
      </c>
      <c r="M1554" s="5">
        <v>72.94</v>
      </c>
      <c r="N1554">
        <v>1</v>
      </c>
    </row>
    <row r="1555" spans="1:14" x14ac:dyDescent="0.15">
      <c r="A1555" s="2">
        <v>45489</v>
      </c>
      <c r="B1555" s="3">
        <f t="shared" si="72"/>
        <v>2025</v>
      </c>
      <c r="C1555" t="str">
        <f t="shared" si="73"/>
        <v>2024-2025</v>
      </c>
      <c r="D1555" t="s">
        <v>147</v>
      </c>
      <c r="E1555" t="s">
        <v>28</v>
      </c>
      <c r="F1555" t="str">
        <f t="shared" si="74"/>
        <v>Northern Territory</v>
      </c>
      <c r="G1555" t="s">
        <v>29</v>
      </c>
      <c r="H1555">
        <v>800</v>
      </c>
      <c r="I1555" t="s">
        <v>11</v>
      </c>
      <c r="J1555" t="s">
        <v>30</v>
      </c>
      <c r="K1555" t="s">
        <v>154</v>
      </c>
      <c r="L1555" t="s">
        <v>14</v>
      </c>
      <c r="M1555" s="5">
        <v>73.12</v>
      </c>
      <c r="N1555">
        <v>1</v>
      </c>
    </row>
    <row r="1556" spans="1:14" x14ac:dyDescent="0.15">
      <c r="A1556" s="2">
        <v>45056</v>
      </c>
      <c r="B1556" s="3">
        <f t="shared" si="72"/>
        <v>2023</v>
      </c>
      <c r="C1556" t="str">
        <f t="shared" si="73"/>
        <v>2022-2023</v>
      </c>
      <c r="D1556" t="s">
        <v>147</v>
      </c>
      <c r="E1556" t="s">
        <v>92</v>
      </c>
      <c r="F1556" t="str">
        <f t="shared" si="74"/>
        <v>Queensland</v>
      </c>
      <c r="G1556" t="s">
        <v>35</v>
      </c>
      <c r="H1556">
        <v>4068</v>
      </c>
      <c r="I1556" t="s">
        <v>11</v>
      </c>
      <c r="J1556" t="s">
        <v>43</v>
      </c>
      <c r="K1556" t="s">
        <v>19</v>
      </c>
      <c r="L1556" t="s">
        <v>23</v>
      </c>
      <c r="M1556" s="5">
        <v>73.22</v>
      </c>
      <c r="N1556">
        <v>1</v>
      </c>
    </row>
    <row r="1557" spans="1:14" x14ac:dyDescent="0.15">
      <c r="A1557" s="2">
        <v>45041</v>
      </c>
      <c r="B1557" s="3">
        <f t="shared" si="72"/>
        <v>2023</v>
      </c>
      <c r="C1557" t="str">
        <f t="shared" si="73"/>
        <v>2022-2023</v>
      </c>
      <c r="D1557" t="s">
        <v>147</v>
      </c>
      <c r="E1557" t="s">
        <v>96</v>
      </c>
      <c r="F1557" t="str">
        <f t="shared" si="74"/>
        <v>Western Australia</v>
      </c>
      <c r="G1557" t="s">
        <v>48</v>
      </c>
      <c r="H1557">
        <v>6330</v>
      </c>
      <c r="I1557" t="s">
        <v>11</v>
      </c>
      <c r="J1557" t="s">
        <v>94</v>
      </c>
      <c r="K1557" t="s">
        <v>154</v>
      </c>
      <c r="L1557" t="s">
        <v>14</v>
      </c>
      <c r="M1557" s="5">
        <v>73.490000000000009</v>
      </c>
      <c r="N1557">
        <v>1</v>
      </c>
    </row>
    <row r="1558" spans="1:14" x14ac:dyDescent="0.15">
      <c r="A1558" s="2">
        <v>45141</v>
      </c>
      <c r="B1558" s="3">
        <f t="shared" si="72"/>
        <v>2024</v>
      </c>
      <c r="C1558" t="str">
        <f t="shared" si="73"/>
        <v>2023-2024</v>
      </c>
      <c r="D1558" t="s">
        <v>147</v>
      </c>
      <c r="E1558" t="s">
        <v>31</v>
      </c>
      <c r="F1558" t="str">
        <f t="shared" si="74"/>
        <v>South Australia</v>
      </c>
      <c r="G1558" t="s">
        <v>32</v>
      </c>
      <c r="H1558">
        <v>5168</v>
      </c>
      <c r="I1558" t="s">
        <v>11</v>
      </c>
      <c r="J1558" t="s">
        <v>33</v>
      </c>
      <c r="K1558" t="s">
        <v>154</v>
      </c>
      <c r="L1558" t="s">
        <v>14</v>
      </c>
      <c r="M1558" s="5">
        <v>73.5</v>
      </c>
      <c r="N1558">
        <v>1</v>
      </c>
    </row>
    <row r="1559" spans="1:14" x14ac:dyDescent="0.15">
      <c r="A1559" s="2">
        <v>45197</v>
      </c>
      <c r="B1559" s="3">
        <f t="shared" si="72"/>
        <v>2024</v>
      </c>
      <c r="C1559" t="str">
        <f t="shared" si="73"/>
        <v>2023-2024</v>
      </c>
      <c r="D1559" t="s">
        <v>148</v>
      </c>
      <c r="E1559" t="s">
        <v>101</v>
      </c>
      <c r="F1559" t="str">
        <f t="shared" si="74"/>
        <v>Victoria</v>
      </c>
      <c r="G1559" t="s">
        <v>45</v>
      </c>
      <c r="H1559">
        <v>3131</v>
      </c>
      <c r="I1559" t="s">
        <v>11</v>
      </c>
      <c r="J1559" t="s">
        <v>63</v>
      </c>
      <c r="K1559" t="s">
        <v>152</v>
      </c>
      <c r="L1559" t="s">
        <v>13</v>
      </c>
      <c r="M1559" s="5">
        <v>73.59</v>
      </c>
      <c r="N1559">
        <v>1</v>
      </c>
    </row>
    <row r="1560" spans="1:14" x14ac:dyDescent="0.15">
      <c r="A1560" s="2">
        <v>45405</v>
      </c>
      <c r="B1560" s="3">
        <f t="shared" si="72"/>
        <v>2024</v>
      </c>
      <c r="C1560" t="str">
        <f t="shared" si="73"/>
        <v>2023-2024</v>
      </c>
      <c r="D1560" t="s">
        <v>148</v>
      </c>
      <c r="E1560" t="s">
        <v>26</v>
      </c>
      <c r="F1560" t="str">
        <f t="shared" si="74"/>
        <v>New South Wales</v>
      </c>
      <c r="G1560" t="s">
        <v>10</v>
      </c>
      <c r="H1560">
        <v>2141</v>
      </c>
      <c r="I1560" t="s">
        <v>11</v>
      </c>
      <c r="J1560" t="s">
        <v>27</v>
      </c>
      <c r="K1560" t="s">
        <v>156</v>
      </c>
      <c r="L1560" t="s">
        <v>17</v>
      </c>
      <c r="M1560" s="5">
        <v>73.830000000000013</v>
      </c>
      <c r="N1560">
        <v>1</v>
      </c>
    </row>
    <row r="1561" spans="1:14" x14ac:dyDescent="0.15">
      <c r="A1561" s="2">
        <v>45031</v>
      </c>
      <c r="B1561" s="3">
        <f t="shared" si="72"/>
        <v>2023</v>
      </c>
      <c r="C1561" t="str">
        <f t="shared" si="73"/>
        <v>2022-2023</v>
      </c>
      <c r="D1561" t="s">
        <v>148</v>
      </c>
      <c r="E1561" t="s">
        <v>138</v>
      </c>
      <c r="F1561" t="str">
        <f t="shared" si="74"/>
        <v>Queensland</v>
      </c>
      <c r="G1561" t="s">
        <v>35</v>
      </c>
      <c r="H1561">
        <v>4558</v>
      </c>
      <c r="I1561" t="s">
        <v>11</v>
      </c>
      <c r="J1561" t="s">
        <v>120</v>
      </c>
      <c r="K1561" t="s">
        <v>157</v>
      </c>
      <c r="L1561" t="s">
        <v>22</v>
      </c>
      <c r="M1561" s="5">
        <v>73.89</v>
      </c>
      <c r="N1561">
        <v>1</v>
      </c>
    </row>
    <row r="1562" spans="1:14" x14ac:dyDescent="0.15">
      <c r="A1562" s="2">
        <v>45597</v>
      </c>
      <c r="B1562" s="3">
        <f t="shared" si="72"/>
        <v>2025</v>
      </c>
      <c r="C1562" t="str">
        <f t="shared" si="73"/>
        <v>2024-2025</v>
      </c>
      <c r="D1562" t="s">
        <v>147</v>
      </c>
      <c r="E1562" t="s">
        <v>86</v>
      </c>
      <c r="F1562" t="str">
        <f t="shared" si="74"/>
        <v>New South Wales</v>
      </c>
      <c r="G1562" t="s">
        <v>10</v>
      </c>
      <c r="H1562">
        <v>2064</v>
      </c>
      <c r="I1562" t="s">
        <v>11</v>
      </c>
      <c r="J1562" t="s">
        <v>12</v>
      </c>
      <c r="K1562" t="s">
        <v>150</v>
      </c>
      <c r="L1562" t="s">
        <v>18</v>
      </c>
      <c r="M1562" s="5">
        <v>73.930000000000007</v>
      </c>
      <c r="N1562">
        <v>1</v>
      </c>
    </row>
    <row r="1563" spans="1:14" x14ac:dyDescent="0.15">
      <c r="A1563" s="2">
        <v>45624</v>
      </c>
      <c r="B1563" s="3">
        <f t="shared" si="72"/>
        <v>2025</v>
      </c>
      <c r="C1563" t="str">
        <f t="shared" si="73"/>
        <v>2024-2025</v>
      </c>
      <c r="D1563" t="s">
        <v>148</v>
      </c>
      <c r="E1563" t="s">
        <v>31</v>
      </c>
      <c r="F1563" t="str">
        <f t="shared" si="74"/>
        <v>South Australia</v>
      </c>
      <c r="G1563" t="s">
        <v>32</v>
      </c>
      <c r="H1563">
        <v>5168</v>
      </c>
      <c r="I1563" t="s">
        <v>11</v>
      </c>
      <c r="J1563" t="s">
        <v>33</v>
      </c>
      <c r="K1563" t="s">
        <v>154</v>
      </c>
      <c r="L1563" t="s">
        <v>14</v>
      </c>
      <c r="M1563" s="5">
        <v>74</v>
      </c>
      <c r="N1563">
        <v>1</v>
      </c>
    </row>
    <row r="1564" spans="1:14" x14ac:dyDescent="0.15">
      <c r="A1564" s="2">
        <v>45608</v>
      </c>
      <c r="B1564" s="3">
        <f t="shared" si="72"/>
        <v>2025</v>
      </c>
      <c r="C1564" t="str">
        <f t="shared" si="73"/>
        <v>2024-2025</v>
      </c>
      <c r="D1564" t="s">
        <v>147</v>
      </c>
      <c r="E1564" t="s">
        <v>113</v>
      </c>
      <c r="F1564" t="str">
        <f t="shared" si="74"/>
        <v>Queensland</v>
      </c>
      <c r="G1564" t="s">
        <v>35</v>
      </c>
      <c r="H1564">
        <v>4215</v>
      </c>
      <c r="I1564" t="s">
        <v>11</v>
      </c>
      <c r="J1564" t="s">
        <v>104</v>
      </c>
      <c r="K1564" t="s">
        <v>152</v>
      </c>
      <c r="L1564" t="s">
        <v>13</v>
      </c>
      <c r="M1564" s="5">
        <v>74.16</v>
      </c>
      <c r="N1564">
        <v>1</v>
      </c>
    </row>
    <row r="1565" spans="1:14" x14ac:dyDescent="0.15">
      <c r="A1565" s="2">
        <v>45294</v>
      </c>
      <c r="B1565" s="3">
        <f t="shared" si="72"/>
        <v>2024</v>
      </c>
      <c r="C1565" t="str">
        <f t="shared" si="73"/>
        <v>2023-2024</v>
      </c>
      <c r="D1565" t="s">
        <v>148</v>
      </c>
      <c r="E1565" t="s">
        <v>138</v>
      </c>
      <c r="F1565" t="str">
        <f t="shared" si="74"/>
        <v>Queensland</v>
      </c>
      <c r="G1565" t="s">
        <v>35</v>
      </c>
      <c r="H1565">
        <v>4558</v>
      </c>
      <c r="I1565" t="s">
        <v>11</v>
      </c>
      <c r="J1565" t="s">
        <v>120</v>
      </c>
      <c r="K1565" t="s">
        <v>157</v>
      </c>
      <c r="L1565" t="s">
        <v>22</v>
      </c>
      <c r="M1565" s="5">
        <v>74.169999999999987</v>
      </c>
      <c r="N1565">
        <v>1</v>
      </c>
    </row>
    <row r="1566" spans="1:14" x14ac:dyDescent="0.15">
      <c r="A1566" s="2">
        <v>45010</v>
      </c>
      <c r="B1566" s="3">
        <f t="shared" si="72"/>
        <v>2023</v>
      </c>
      <c r="C1566" t="str">
        <f t="shared" si="73"/>
        <v>2022-2023</v>
      </c>
      <c r="D1566" t="s">
        <v>147</v>
      </c>
      <c r="E1566" t="s">
        <v>121</v>
      </c>
      <c r="F1566" t="str">
        <f t="shared" si="74"/>
        <v>Queensland</v>
      </c>
      <c r="G1566" t="s">
        <v>35</v>
      </c>
      <c r="H1566">
        <v>4700</v>
      </c>
      <c r="I1566" t="s">
        <v>11</v>
      </c>
      <c r="J1566" t="s">
        <v>51</v>
      </c>
      <c r="K1566" t="s">
        <v>156</v>
      </c>
      <c r="L1566" t="s">
        <v>17</v>
      </c>
      <c r="M1566" s="5">
        <v>74.34</v>
      </c>
      <c r="N1566">
        <v>1</v>
      </c>
    </row>
    <row r="1567" spans="1:14" x14ac:dyDescent="0.15">
      <c r="A1567" s="2">
        <v>45439</v>
      </c>
      <c r="B1567" s="3">
        <f t="shared" si="72"/>
        <v>2024</v>
      </c>
      <c r="C1567" t="str">
        <f t="shared" si="73"/>
        <v>2023-2024</v>
      </c>
      <c r="D1567" t="s">
        <v>148</v>
      </c>
      <c r="E1567" t="s">
        <v>97</v>
      </c>
      <c r="F1567" t="str">
        <f t="shared" si="74"/>
        <v>Tasmania</v>
      </c>
      <c r="G1567" t="s">
        <v>70</v>
      </c>
      <c r="H1567">
        <v>7250</v>
      </c>
      <c r="I1567" t="s">
        <v>11</v>
      </c>
      <c r="J1567" t="s">
        <v>71</v>
      </c>
      <c r="K1567" t="s">
        <v>19</v>
      </c>
      <c r="L1567" t="s">
        <v>23</v>
      </c>
      <c r="M1567" s="5">
        <v>74.5</v>
      </c>
      <c r="N1567">
        <v>1</v>
      </c>
    </row>
    <row r="1568" spans="1:14" x14ac:dyDescent="0.15">
      <c r="A1568" s="2">
        <v>45554</v>
      </c>
      <c r="B1568" s="3">
        <f t="shared" si="72"/>
        <v>2025</v>
      </c>
      <c r="C1568" t="str">
        <f t="shared" si="73"/>
        <v>2024-2025</v>
      </c>
      <c r="D1568" t="s">
        <v>147</v>
      </c>
      <c r="E1568" t="s">
        <v>113</v>
      </c>
      <c r="F1568" t="str">
        <f t="shared" si="74"/>
        <v>Queensland</v>
      </c>
      <c r="G1568" t="s">
        <v>35</v>
      </c>
      <c r="H1568">
        <v>4215</v>
      </c>
      <c r="I1568" t="s">
        <v>11</v>
      </c>
      <c r="J1568" t="s">
        <v>104</v>
      </c>
      <c r="K1568" t="s">
        <v>156</v>
      </c>
      <c r="L1568" t="s">
        <v>17</v>
      </c>
      <c r="M1568" s="5">
        <v>74.75</v>
      </c>
      <c r="N1568">
        <v>1</v>
      </c>
    </row>
    <row r="1569" spans="1:14" x14ac:dyDescent="0.15">
      <c r="A1569" s="2">
        <v>45197</v>
      </c>
      <c r="B1569" s="3">
        <f t="shared" si="72"/>
        <v>2024</v>
      </c>
      <c r="C1569" t="str">
        <f t="shared" si="73"/>
        <v>2023-2024</v>
      </c>
      <c r="D1569" t="s">
        <v>147</v>
      </c>
      <c r="E1569" t="s">
        <v>66</v>
      </c>
      <c r="F1569" t="str">
        <f t="shared" si="74"/>
        <v>South Australia</v>
      </c>
      <c r="G1569" t="s">
        <v>32</v>
      </c>
      <c r="H1569">
        <v>5169</v>
      </c>
      <c r="I1569" t="s">
        <v>11</v>
      </c>
      <c r="J1569" t="s">
        <v>33</v>
      </c>
      <c r="K1569" t="s">
        <v>19</v>
      </c>
      <c r="L1569" t="s">
        <v>23</v>
      </c>
      <c r="M1569" s="5">
        <v>74.789999999999992</v>
      </c>
      <c r="N1569">
        <v>1</v>
      </c>
    </row>
    <row r="1570" spans="1:14" x14ac:dyDescent="0.15">
      <c r="A1570" s="2">
        <v>45549</v>
      </c>
      <c r="B1570" s="3">
        <f t="shared" si="72"/>
        <v>2025</v>
      </c>
      <c r="C1570" t="str">
        <f t="shared" si="73"/>
        <v>2024-2025</v>
      </c>
      <c r="D1570" t="s">
        <v>147</v>
      </c>
      <c r="E1570" t="s">
        <v>135</v>
      </c>
      <c r="F1570" t="str">
        <f t="shared" si="74"/>
        <v>Victoria</v>
      </c>
      <c r="G1570" t="s">
        <v>45</v>
      </c>
      <c r="H1570">
        <v>3550</v>
      </c>
      <c r="I1570" t="s">
        <v>11</v>
      </c>
      <c r="J1570" t="s">
        <v>60</v>
      </c>
      <c r="K1570" t="s">
        <v>156</v>
      </c>
      <c r="L1570" t="s">
        <v>17</v>
      </c>
      <c r="M1570" s="5">
        <v>74.86</v>
      </c>
      <c r="N1570">
        <v>1</v>
      </c>
    </row>
    <row r="1571" spans="1:14" x14ac:dyDescent="0.15">
      <c r="A1571" s="2">
        <v>44948</v>
      </c>
      <c r="B1571" s="3">
        <f t="shared" si="72"/>
        <v>2023</v>
      </c>
      <c r="C1571" t="str">
        <f t="shared" si="73"/>
        <v>2022-2023</v>
      </c>
      <c r="D1571" t="s">
        <v>147</v>
      </c>
      <c r="E1571" t="s">
        <v>126</v>
      </c>
      <c r="F1571" t="str">
        <f t="shared" si="74"/>
        <v>Queensland</v>
      </c>
      <c r="G1571" t="s">
        <v>35</v>
      </c>
      <c r="H1571">
        <v>4551</v>
      </c>
      <c r="I1571" t="s">
        <v>11</v>
      </c>
      <c r="J1571" t="s">
        <v>120</v>
      </c>
      <c r="K1571" t="s">
        <v>149</v>
      </c>
      <c r="L1571" t="s">
        <v>15</v>
      </c>
      <c r="M1571" s="5">
        <v>74.88</v>
      </c>
      <c r="N1571">
        <v>1</v>
      </c>
    </row>
    <row r="1572" spans="1:14" x14ac:dyDescent="0.15">
      <c r="A1572" s="2">
        <v>45239</v>
      </c>
      <c r="B1572" s="3">
        <f t="shared" si="72"/>
        <v>2024</v>
      </c>
      <c r="C1572" t="str">
        <f t="shared" si="73"/>
        <v>2023-2024</v>
      </c>
      <c r="D1572" t="s">
        <v>147</v>
      </c>
      <c r="E1572" t="s">
        <v>136</v>
      </c>
      <c r="F1572" t="str">
        <f t="shared" si="74"/>
        <v>Victoria</v>
      </c>
      <c r="G1572" t="s">
        <v>45</v>
      </c>
      <c r="H1572">
        <v>3175</v>
      </c>
      <c r="I1572" t="s">
        <v>11</v>
      </c>
      <c r="J1572" t="s">
        <v>63</v>
      </c>
      <c r="K1572" t="s">
        <v>154</v>
      </c>
      <c r="L1572" t="s">
        <v>14</v>
      </c>
      <c r="M1572" s="5">
        <v>74.91</v>
      </c>
      <c r="N1572">
        <v>1</v>
      </c>
    </row>
    <row r="1573" spans="1:14" x14ac:dyDescent="0.15">
      <c r="A1573" s="2">
        <v>45514</v>
      </c>
      <c r="B1573" s="3">
        <f t="shared" si="72"/>
        <v>2025</v>
      </c>
      <c r="C1573" t="str">
        <f t="shared" si="73"/>
        <v>2024-2025</v>
      </c>
      <c r="D1573" t="s">
        <v>147</v>
      </c>
      <c r="E1573" t="s">
        <v>103</v>
      </c>
      <c r="F1573" t="str">
        <f t="shared" si="74"/>
        <v>Queensland</v>
      </c>
      <c r="G1573" t="s">
        <v>35</v>
      </c>
      <c r="H1573">
        <v>4509</v>
      </c>
      <c r="I1573" t="s">
        <v>11</v>
      </c>
      <c r="J1573" t="s">
        <v>104</v>
      </c>
      <c r="K1573" t="s">
        <v>154</v>
      </c>
      <c r="L1573" t="s">
        <v>14</v>
      </c>
      <c r="M1573" s="5">
        <v>74.910000000000011</v>
      </c>
      <c r="N1573">
        <v>1</v>
      </c>
    </row>
    <row r="1574" spans="1:14" x14ac:dyDescent="0.15">
      <c r="A1574" s="2">
        <v>45539</v>
      </c>
      <c r="B1574" s="3">
        <f t="shared" si="72"/>
        <v>2025</v>
      </c>
      <c r="C1574" t="str">
        <f t="shared" si="73"/>
        <v>2024-2025</v>
      </c>
      <c r="D1574" t="s">
        <v>147</v>
      </c>
      <c r="E1574" t="s">
        <v>66</v>
      </c>
      <c r="F1574" t="str">
        <f t="shared" si="74"/>
        <v>South Australia</v>
      </c>
      <c r="G1574" t="s">
        <v>32</v>
      </c>
      <c r="H1574">
        <v>5169</v>
      </c>
      <c r="I1574" t="s">
        <v>11</v>
      </c>
      <c r="J1574" t="s">
        <v>33</v>
      </c>
      <c r="K1574" t="s">
        <v>154</v>
      </c>
      <c r="L1574" t="s">
        <v>14</v>
      </c>
      <c r="M1574" s="5">
        <v>74.930000000000007</v>
      </c>
      <c r="N1574">
        <v>1</v>
      </c>
    </row>
    <row r="1575" spans="1:14" x14ac:dyDescent="0.15">
      <c r="A1575" s="2">
        <v>45550</v>
      </c>
      <c r="B1575" s="3">
        <f t="shared" si="72"/>
        <v>2025</v>
      </c>
      <c r="C1575" t="str">
        <f t="shared" si="73"/>
        <v>2024-2025</v>
      </c>
      <c r="D1575" t="s">
        <v>147</v>
      </c>
      <c r="E1575" t="s">
        <v>34</v>
      </c>
      <c r="F1575" t="str">
        <f t="shared" si="74"/>
        <v>Queensland</v>
      </c>
      <c r="G1575" t="s">
        <v>35</v>
      </c>
      <c r="H1575">
        <v>4802</v>
      </c>
      <c r="I1575" t="s">
        <v>11</v>
      </c>
      <c r="J1575" t="s">
        <v>36</v>
      </c>
      <c r="K1575" t="s">
        <v>150</v>
      </c>
      <c r="L1575" t="s">
        <v>18</v>
      </c>
      <c r="M1575" s="5">
        <v>74.95</v>
      </c>
      <c r="N1575">
        <v>1</v>
      </c>
    </row>
    <row r="1576" spans="1:14" x14ac:dyDescent="0.15">
      <c r="A1576" s="2">
        <v>45308</v>
      </c>
      <c r="B1576" s="3">
        <f t="shared" si="72"/>
        <v>2024</v>
      </c>
      <c r="C1576" t="str">
        <f t="shared" si="73"/>
        <v>2023-2024</v>
      </c>
      <c r="D1576" t="s">
        <v>148</v>
      </c>
      <c r="E1576" t="s">
        <v>67</v>
      </c>
      <c r="F1576" t="str">
        <f t="shared" si="74"/>
        <v>New South Wales</v>
      </c>
      <c r="G1576" t="s">
        <v>10</v>
      </c>
      <c r="H1576">
        <v>2478</v>
      </c>
      <c r="I1576" t="s">
        <v>11</v>
      </c>
      <c r="J1576" t="s">
        <v>68</v>
      </c>
      <c r="K1576" t="s">
        <v>152</v>
      </c>
      <c r="L1576" t="s">
        <v>13</v>
      </c>
      <c r="M1576" s="5">
        <v>74.95</v>
      </c>
      <c r="N1576">
        <v>1</v>
      </c>
    </row>
    <row r="1577" spans="1:14" x14ac:dyDescent="0.15">
      <c r="A1577" s="2">
        <v>44953</v>
      </c>
      <c r="B1577" s="3">
        <f t="shared" si="72"/>
        <v>2023</v>
      </c>
      <c r="C1577" t="str">
        <f t="shared" si="73"/>
        <v>2022-2023</v>
      </c>
      <c r="D1577" t="s">
        <v>147</v>
      </c>
      <c r="E1577" t="s">
        <v>73</v>
      </c>
      <c r="F1577" t="str">
        <f t="shared" si="74"/>
        <v>Victoria</v>
      </c>
      <c r="G1577" t="s">
        <v>45</v>
      </c>
      <c r="H1577">
        <v>3136</v>
      </c>
      <c r="I1577" t="s">
        <v>11</v>
      </c>
      <c r="J1577" t="s">
        <v>63</v>
      </c>
      <c r="K1577" t="s">
        <v>154</v>
      </c>
      <c r="L1577" t="s">
        <v>14</v>
      </c>
      <c r="M1577" s="5">
        <v>74.95</v>
      </c>
      <c r="N1577">
        <v>1</v>
      </c>
    </row>
    <row r="1578" spans="1:14" x14ac:dyDescent="0.15">
      <c r="A1578" s="2">
        <v>45344</v>
      </c>
      <c r="B1578" s="3">
        <f t="shared" si="72"/>
        <v>2024</v>
      </c>
      <c r="C1578" t="str">
        <f t="shared" si="73"/>
        <v>2023-2024</v>
      </c>
      <c r="D1578" t="s">
        <v>147</v>
      </c>
      <c r="E1578" t="s">
        <v>39</v>
      </c>
      <c r="F1578" t="str">
        <f t="shared" si="74"/>
        <v>South Australia</v>
      </c>
      <c r="G1578" t="s">
        <v>32</v>
      </c>
      <c r="H1578">
        <v>5343</v>
      </c>
      <c r="I1578" t="s">
        <v>11</v>
      </c>
      <c r="J1578" t="s">
        <v>38</v>
      </c>
      <c r="K1578" t="s">
        <v>19</v>
      </c>
      <c r="L1578" t="s">
        <v>23</v>
      </c>
      <c r="M1578" s="5">
        <v>75.05</v>
      </c>
      <c r="N1578">
        <v>1</v>
      </c>
    </row>
    <row r="1579" spans="1:14" x14ac:dyDescent="0.15">
      <c r="A1579" s="2">
        <v>45060</v>
      </c>
      <c r="B1579" s="3">
        <f t="shared" si="72"/>
        <v>2023</v>
      </c>
      <c r="C1579" t="str">
        <f t="shared" si="73"/>
        <v>2022-2023</v>
      </c>
      <c r="D1579" t="s">
        <v>148</v>
      </c>
      <c r="E1579" t="s">
        <v>119</v>
      </c>
      <c r="F1579" t="str">
        <f t="shared" si="74"/>
        <v>Queensland</v>
      </c>
      <c r="G1579" t="s">
        <v>35</v>
      </c>
      <c r="H1579">
        <v>4570</v>
      </c>
      <c r="I1579" t="s">
        <v>11</v>
      </c>
      <c r="J1579" t="s">
        <v>120</v>
      </c>
      <c r="K1579" t="s">
        <v>150</v>
      </c>
      <c r="L1579" t="s">
        <v>18</v>
      </c>
      <c r="M1579" s="5">
        <v>75.41</v>
      </c>
      <c r="N1579">
        <v>1</v>
      </c>
    </row>
    <row r="1580" spans="1:14" x14ac:dyDescent="0.15">
      <c r="A1580" s="2">
        <v>45149</v>
      </c>
      <c r="B1580" s="3">
        <f t="shared" si="72"/>
        <v>2024</v>
      </c>
      <c r="C1580" t="str">
        <f t="shared" si="73"/>
        <v>2023-2024</v>
      </c>
      <c r="D1580" t="s">
        <v>147</v>
      </c>
      <c r="E1580" t="s">
        <v>146</v>
      </c>
      <c r="F1580" t="str">
        <f t="shared" si="74"/>
        <v>Victoria</v>
      </c>
      <c r="G1580" t="s">
        <v>45</v>
      </c>
      <c r="H1580">
        <v>3353</v>
      </c>
      <c r="I1580" t="s">
        <v>11</v>
      </c>
      <c r="J1580" t="s">
        <v>60</v>
      </c>
      <c r="K1580" t="s">
        <v>153</v>
      </c>
      <c r="L1580" t="s">
        <v>16</v>
      </c>
      <c r="M1580" s="5">
        <v>75.5</v>
      </c>
      <c r="N1580">
        <v>1</v>
      </c>
    </row>
    <row r="1581" spans="1:14" x14ac:dyDescent="0.15">
      <c r="A1581" s="2">
        <v>45404</v>
      </c>
      <c r="B1581" s="3">
        <f t="shared" si="72"/>
        <v>2024</v>
      </c>
      <c r="C1581" t="str">
        <f t="shared" si="73"/>
        <v>2023-2024</v>
      </c>
      <c r="D1581" t="s">
        <v>148</v>
      </c>
      <c r="E1581" t="s">
        <v>93</v>
      </c>
      <c r="F1581" t="str">
        <f t="shared" si="74"/>
        <v>Western Australia</v>
      </c>
      <c r="G1581" t="s">
        <v>48</v>
      </c>
      <c r="H1581">
        <v>6112</v>
      </c>
      <c r="I1581" t="s">
        <v>11</v>
      </c>
      <c r="J1581" t="s">
        <v>94</v>
      </c>
      <c r="K1581" t="s">
        <v>150</v>
      </c>
      <c r="L1581" t="s">
        <v>18</v>
      </c>
      <c r="M1581" s="5">
        <v>75.89</v>
      </c>
      <c r="N1581">
        <v>1</v>
      </c>
    </row>
    <row r="1582" spans="1:14" x14ac:dyDescent="0.15">
      <c r="A1582" s="2">
        <v>45408</v>
      </c>
      <c r="B1582" s="3">
        <f t="shared" si="72"/>
        <v>2024</v>
      </c>
      <c r="C1582" t="str">
        <f t="shared" si="73"/>
        <v>2023-2024</v>
      </c>
      <c r="D1582" t="s">
        <v>147</v>
      </c>
      <c r="E1582" t="s">
        <v>54</v>
      </c>
      <c r="F1582" t="str">
        <f t="shared" si="74"/>
        <v>Victoria</v>
      </c>
      <c r="G1582" t="s">
        <v>45</v>
      </c>
      <c r="H1582">
        <v>3977</v>
      </c>
      <c r="I1582" t="s">
        <v>11</v>
      </c>
      <c r="J1582" t="s">
        <v>55</v>
      </c>
      <c r="K1582" t="s">
        <v>150</v>
      </c>
      <c r="L1582" t="s">
        <v>18</v>
      </c>
      <c r="M1582" s="5">
        <v>75.959999999999994</v>
      </c>
      <c r="N1582">
        <v>1</v>
      </c>
    </row>
    <row r="1583" spans="1:14" x14ac:dyDescent="0.15">
      <c r="A1583" s="2">
        <v>45433</v>
      </c>
      <c r="B1583" s="3">
        <f t="shared" si="72"/>
        <v>2024</v>
      </c>
      <c r="C1583" t="str">
        <f t="shared" si="73"/>
        <v>2023-2024</v>
      </c>
      <c r="D1583" t="s">
        <v>148</v>
      </c>
      <c r="E1583" t="s">
        <v>145</v>
      </c>
      <c r="F1583" t="str">
        <f t="shared" si="74"/>
        <v>New South Wales</v>
      </c>
      <c r="G1583" t="s">
        <v>10</v>
      </c>
      <c r="H1583">
        <v>2101</v>
      </c>
      <c r="I1583" t="s">
        <v>11</v>
      </c>
      <c r="J1583" t="s">
        <v>27</v>
      </c>
      <c r="K1583" t="s">
        <v>149</v>
      </c>
      <c r="L1583" t="s">
        <v>15</v>
      </c>
      <c r="M1583" s="5">
        <v>75.960000000000008</v>
      </c>
      <c r="N1583">
        <v>1</v>
      </c>
    </row>
    <row r="1584" spans="1:14" x14ac:dyDescent="0.15">
      <c r="A1584" s="2">
        <v>45577</v>
      </c>
      <c r="B1584" s="3">
        <f t="shared" si="72"/>
        <v>2025</v>
      </c>
      <c r="C1584" t="str">
        <f t="shared" si="73"/>
        <v>2024-2025</v>
      </c>
      <c r="D1584" t="s">
        <v>148</v>
      </c>
      <c r="E1584" t="s">
        <v>90</v>
      </c>
      <c r="F1584" t="str">
        <f t="shared" si="74"/>
        <v>Victoria</v>
      </c>
      <c r="G1584" t="s">
        <v>45</v>
      </c>
      <c r="H1584">
        <v>3179</v>
      </c>
      <c r="I1584" t="s">
        <v>11</v>
      </c>
      <c r="J1584" t="s">
        <v>63</v>
      </c>
      <c r="K1584" t="s">
        <v>19</v>
      </c>
      <c r="L1584" t="s">
        <v>23</v>
      </c>
      <c r="M1584" s="5">
        <v>76.210000000000008</v>
      </c>
      <c r="N1584">
        <v>1</v>
      </c>
    </row>
    <row r="1585" spans="1:14" x14ac:dyDescent="0.15">
      <c r="A1585" s="2">
        <v>45136</v>
      </c>
      <c r="B1585" s="3">
        <f t="shared" si="72"/>
        <v>2024</v>
      </c>
      <c r="C1585" t="str">
        <f t="shared" si="73"/>
        <v>2023-2024</v>
      </c>
      <c r="D1585" t="s">
        <v>147</v>
      </c>
      <c r="E1585" t="s">
        <v>121</v>
      </c>
      <c r="F1585" t="str">
        <f t="shared" si="74"/>
        <v>Queensland</v>
      </c>
      <c r="G1585" t="s">
        <v>35</v>
      </c>
      <c r="H1585">
        <v>4700</v>
      </c>
      <c r="I1585" t="s">
        <v>11</v>
      </c>
      <c r="J1585" t="s">
        <v>51</v>
      </c>
      <c r="K1585" t="s">
        <v>152</v>
      </c>
      <c r="L1585" t="s">
        <v>13</v>
      </c>
      <c r="M1585" s="5">
        <v>76.66</v>
      </c>
      <c r="N1585">
        <v>1</v>
      </c>
    </row>
    <row r="1586" spans="1:14" x14ac:dyDescent="0.15">
      <c r="A1586" s="2">
        <v>45567</v>
      </c>
      <c r="B1586" s="3">
        <f t="shared" si="72"/>
        <v>2025</v>
      </c>
      <c r="C1586" t="str">
        <f t="shared" si="73"/>
        <v>2024-2025</v>
      </c>
      <c r="D1586" t="s">
        <v>147</v>
      </c>
      <c r="E1586" t="s">
        <v>76</v>
      </c>
      <c r="F1586" t="str">
        <f t="shared" si="74"/>
        <v>Western Australia</v>
      </c>
      <c r="G1586" t="s">
        <v>48</v>
      </c>
      <c r="H1586">
        <v>6450</v>
      </c>
      <c r="I1586" t="s">
        <v>11</v>
      </c>
      <c r="J1586" t="s">
        <v>77</v>
      </c>
      <c r="K1586" t="s">
        <v>156</v>
      </c>
      <c r="L1586" t="s">
        <v>17</v>
      </c>
      <c r="M1586" s="5">
        <v>76.86999999999999</v>
      </c>
      <c r="N1586">
        <v>1</v>
      </c>
    </row>
    <row r="1587" spans="1:14" x14ac:dyDescent="0.15">
      <c r="A1587" s="2">
        <v>45379</v>
      </c>
      <c r="B1587" s="3">
        <f t="shared" si="72"/>
        <v>2024</v>
      </c>
      <c r="C1587" t="str">
        <f t="shared" si="73"/>
        <v>2023-2024</v>
      </c>
      <c r="D1587" t="s">
        <v>148</v>
      </c>
      <c r="E1587" t="s">
        <v>57</v>
      </c>
      <c r="F1587" t="str">
        <f t="shared" si="74"/>
        <v>New South Wales</v>
      </c>
      <c r="G1587" t="s">
        <v>10</v>
      </c>
      <c r="H1587">
        <v>2560</v>
      </c>
      <c r="I1587" t="s">
        <v>11</v>
      </c>
      <c r="J1587" t="s">
        <v>58</v>
      </c>
      <c r="K1587" t="s">
        <v>19</v>
      </c>
      <c r="L1587" t="s">
        <v>23</v>
      </c>
      <c r="M1587" s="5">
        <v>76.88</v>
      </c>
      <c r="N1587">
        <v>1</v>
      </c>
    </row>
    <row r="1588" spans="1:14" x14ac:dyDescent="0.15">
      <c r="A1588" s="2">
        <v>45339</v>
      </c>
      <c r="B1588" s="3">
        <f t="shared" si="72"/>
        <v>2024</v>
      </c>
      <c r="C1588" t="str">
        <f t="shared" si="73"/>
        <v>2023-2024</v>
      </c>
      <c r="D1588" t="s">
        <v>147</v>
      </c>
      <c r="E1588" t="s">
        <v>83</v>
      </c>
      <c r="F1588" t="str">
        <f t="shared" si="74"/>
        <v>New South Wales</v>
      </c>
      <c r="G1588" t="s">
        <v>10</v>
      </c>
      <c r="H1588">
        <v>2750</v>
      </c>
      <c r="I1588" t="s">
        <v>11</v>
      </c>
      <c r="J1588" t="s">
        <v>25</v>
      </c>
      <c r="K1588" t="s">
        <v>152</v>
      </c>
      <c r="L1588" t="s">
        <v>13</v>
      </c>
      <c r="M1588" s="5">
        <v>76.899999999999991</v>
      </c>
      <c r="N1588">
        <v>1</v>
      </c>
    </row>
    <row r="1589" spans="1:14" x14ac:dyDescent="0.15">
      <c r="A1589" s="2">
        <v>44963</v>
      </c>
      <c r="B1589" s="3">
        <f t="shared" si="72"/>
        <v>2023</v>
      </c>
      <c r="C1589" t="str">
        <f t="shared" si="73"/>
        <v>2022-2023</v>
      </c>
      <c r="D1589" t="s">
        <v>148</v>
      </c>
      <c r="E1589" t="s">
        <v>141</v>
      </c>
      <c r="F1589" t="str">
        <f t="shared" si="74"/>
        <v>Western Australia</v>
      </c>
      <c r="G1589" t="s">
        <v>48</v>
      </c>
      <c r="H1589">
        <v>6052</v>
      </c>
      <c r="I1589" t="s">
        <v>11</v>
      </c>
      <c r="J1589" t="s">
        <v>49</v>
      </c>
      <c r="K1589" t="s">
        <v>154</v>
      </c>
      <c r="L1589" t="s">
        <v>14</v>
      </c>
      <c r="M1589" s="5">
        <v>76.92</v>
      </c>
      <c r="N1589">
        <v>1</v>
      </c>
    </row>
    <row r="1590" spans="1:14" x14ac:dyDescent="0.15">
      <c r="A1590" s="2">
        <v>45072</v>
      </c>
      <c r="B1590" s="3">
        <f t="shared" si="72"/>
        <v>2023</v>
      </c>
      <c r="C1590" t="str">
        <f t="shared" si="73"/>
        <v>2022-2023</v>
      </c>
      <c r="D1590" t="s">
        <v>148</v>
      </c>
      <c r="E1590" t="s">
        <v>145</v>
      </c>
      <c r="F1590" t="str">
        <f t="shared" si="74"/>
        <v>New South Wales</v>
      </c>
      <c r="G1590" t="s">
        <v>10</v>
      </c>
      <c r="H1590">
        <v>2101</v>
      </c>
      <c r="I1590" t="s">
        <v>11</v>
      </c>
      <c r="J1590" t="s">
        <v>27</v>
      </c>
      <c r="K1590" t="s">
        <v>151</v>
      </c>
      <c r="L1590" t="s">
        <v>21</v>
      </c>
      <c r="M1590" s="5">
        <v>76.95</v>
      </c>
      <c r="N1590">
        <v>1</v>
      </c>
    </row>
    <row r="1591" spans="1:14" x14ac:dyDescent="0.15">
      <c r="A1591" s="2">
        <v>45240</v>
      </c>
      <c r="B1591" s="3">
        <f t="shared" si="72"/>
        <v>2024</v>
      </c>
      <c r="C1591" t="str">
        <f t="shared" si="73"/>
        <v>2023-2024</v>
      </c>
      <c r="D1591" t="s">
        <v>147</v>
      </c>
      <c r="E1591" t="s">
        <v>76</v>
      </c>
      <c r="F1591" t="str">
        <f t="shared" si="74"/>
        <v>Western Australia</v>
      </c>
      <c r="G1591" t="s">
        <v>48</v>
      </c>
      <c r="H1591">
        <v>6450</v>
      </c>
      <c r="I1591" t="s">
        <v>11</v>
      </c>
      <c r="J1591" t="s">
        <v>77</v>
      </c>
      <c r="K1591" t="s">
        <v>154</v>
      </c>
      <c r="L1591" t="s">
        <v>14</v>
      </c>
      <c r="M1591" s="5">
        <v>77</v>
      </c>
      <c r="N1591">
        <v>1</v>
      </c>
    </row>
    <row r="1592" spans="1:14" x14ac:dyDescent="0.15">
      <c r="A1592" s="2">
        <v>45521</v>
      </c>
      <c r="B1592" s="3">
        <f t="shared" si="72"/>
        <v>2025</v>
      </c>
      <c r="C1592" t="str">
        <f t="shared" si="73"/>
        <v>2024-2025</v>
      </c>
      <c r="D1592" t="s">
        <v>147</v>
      </c>
      <c r="E1592" t="s">
        <v>126</v>
      </c>
      <c r="F1592" t="str">
        <f t="shared" si="74"/>
        <v>Queensland</v>
      </c>
      <c r="G1592" t="s">
        <v>35</v>
      </c>
      <c r="H1592">
        <v>4551</v>
      </c>
      <c r="I1592" t="s">
        <v>11</v>
      </c>
      <c r="J1592" t="s">
        <v>120</v>
      </c>
      <c r="K1592" t="s">
        <v>154</v>
      </c>
      <c r="L1592" t="s">
        <v>14</v>
      </c>
      <c r="M1592" s="5">
        <v>77.12</v>
      </c>
      <c r="N1592">
        <v>1</v>
      </c>
    </row>
    <row r="1593" spans="1:14" x14ac:dyDescent="0.15">
      <c r="A1593" s="2">
        <v>45436</v>
      </c>
      <c r="B1593" s="3">
        <f t="shared" si="72"/>
        <v>2024</v>
      </c>
      <c r="C1593" t="str">
        <f t="shared" si="73"/>
        <v>2023-2024</v>
      </c>
      <c r="D1593" t="s">
        <v>148</v>
      </c>
      <c r="E1593" t="s">
        <v>90</v>
      </c>
      <c r="F1593" t="str">
        <f t="shared" si="74"/>
        <v>Victoria</v>
      </c>
      <c r="G1593" t="s">
        <v>45</v>
      </c>
      <c r="H1593">
        <v>3179</v>
      </c>
      <c r="I1593" t="s">
        <v>11</v>
      </c>
      <c r="J1593" t="s">
        <v>63</v>
      </c>
      <c r="K1593" t="s">
        <v>156</v>
      </c>
      <c r="L1593" t="s">
        <v>17</v>
      </c>
      <c r="M1593" s="5">
        <v>77.14</v>
      </c>
      <c r="N1593">
        <v>1</v>
      </c>
    </row>
    <row r="1594" spans="1:14" x14ac:dyDescent="0.15">
      <c r="A1594" s="2">
        <v>45266</v>
      </c>
      <c r="B1594" s="3">
        <f t="shared" si="72"/>
        <v>2024</v>
      </c>
      <c r="C1594" t="str">
        <f t="shared" si="73"/>
        <v>2023-2024</v>
      </c>
      <c r="D1594" t="s">
        <v>147</v>
      </c>
      <c r="E1594" t="s">
        <v>82</v>
      </c>
      <c r="F1594" t="str">
        <f t="shared" si="74"/>
        <v>Queensland</v>
      </c>
      <c r="G1594" t="s">
        <v>35</v>
      </c>
      <c r="H1594">
        <v>4012</v>
      </c>
      <c r="I1594" t="s">
        <v>11</v>
      </c>
      <c r="J1594" t="s">
        <v>43</v>
      </c>
      <c r="K1594" t="s">
        <v>156</v>
      </c>
      <c r="L1594" t="s">
        <v>17</v>
      </c>
      <c r="M1594" s="5">
        <v>77.350000000000009</v>
      </c>
      <c r="N1594">
        <v>1</v>
      </c>
    </row>
    <row r="1595" spans="1:14" x14ac:dyDescent="0.15">
      <c r="A1595" s="2">
        <v>45548</v>
      </c>
      <c r="B1595" s="3">
        <f t="shared" si="72"/>
        <v>2025</v>
      </c>
      <c r="C1595" t="str">
        <f t="shared" si="73"/>
        <v>2024-2025</v>
      </c>
      <c r="D1595" t="s">
        <v>147</v>
      </c>
      <c r="E1595" t="s">
        <v>109</v>
      </c>
      <c r="F1595" t="str">
        <f t="shared" si="74"/>
        <v>New South Wales</v>
      </c>
      <c r="G1595" t="s">
        <v>10</v>
      </c>
      <c r="H1595">
        <v>2480</v>
      </c>
      <c r="I1595" t="s">
        <v>11</v>
      </c>
      <c r="J1595" t="s">
        <v>68</v>
      </c>
      <c r="K1595" t="s">
        <v>19</v>
      </c>
      <c r="L1595" t="s">
        <v>23</v>
      </c>
      <c r="M1595" s="5">
        <v>77.87</v>
      </c>
      <c r="N1595">
        <v>1</v>
      </c>
    </row>
    <row r="1596" spans="1:14" x14ac:dyDescent="0.15">
      <c r="A1596" s="2">
        <v>45283</v>
      </c>
      <c r="B1596" s="3">
        <f t="shared" si="72"/>
        <v>2024</v>
      </c>
      <c r="C1596" t="str">
        <f t="shared" si="73"/>
        <v>2023-2024</v>
      </c>
      <c r="D1596" t="s">
        <v>148</v>
      </c>
      <c r="E1596" t="s">
        <v>87</v>
      </c>
      <c r="F1596" t="str">
        <f t="shared" si="74"/>
        <v>New South Wales</v>
      </c>
      <c r="G1596" t="s">
        <v>10</v>
      </c>
      <c r="H1596">
        <v>2790</v>
      </c>
      <c r="I1596" t="s">
        <v>11</v>
      </c>
      <c r="J1596" t="s">
        <v>25</v>
      </c>
      <c r="K1596" t="s">
        <v>19</v>
      </c>
      <c r="L1596" t="s">
        <v>23</v>
      </c>
      <c r="M1596" s="5">
        <v>77.87</v>
      </c>
      <c r="N1596">
        <v>1</v>
      </c>
    </row>
    <row r="1597" spans="1:14" x14ac:dyDescent="0.15">
      <c r="A1597" s="2">
        <v>45467</v>
      </c>
      <c r="B1597" s="3">
        <f t="shared" si="72"/>
        <v>2024</v>
      </c>
      <c r="C1597" t="str">
        <f t="shared" si="73"/>
        <v>2023-2024</v>
      </c>
      <c r="D1597" t="s">
        <v>148</v>
      </c>
      <c r="E1597" t="s">
        <v>130</v>
      </c>
      <c r="F1597" t="str">
        <f t="shared" si="74"/>
        <v>South Australia</v>
      </c>
      <c r="G1597" t="s">
        <v>32</v>
      </c>
      <c r="H1597">
        <v>5290</v>
      </c>
      <c r="I1597" t="s">
        <v>11</v>
      </c>
      <c r="J1597" t="s">
        <v>38</v>
      </c>
      <c r="K1597" t="s">
        <v>151</v>
      </c>
      <c r="L1597" t="s">
        <v>21</v>
      </c>
      <c r="M1597" s="5">
        <v>77.87</v>
      </c>
      <c r="N1597">
        <v>1</v>
      </c>
    </row>
    <row r="1598" spans="1:14" x14ac:dyDescent="0.15">
      <c r="A1598" s="2">
        <v>45379</v>
      </c>
      <c r="B1598" s="3">
        <f t="shared" si="72"/>
        <v>2024</v>
      </c>
      <c r="C1598" t="str">
        <f t="shared" si="73"/>
        <v>2023-2024</v>
      </c>
      <c r="D1598" t="s">
        <v>148</v>
      </c>
      <c r="E1598" t="s">
        <v>101</v>
      </c>
      <c r="F1598" t="str">
        <f t="shared" si="74"/>
        <v>Victoria</v>
      </c>
      <c r="G1598" t="s">
        <v>45</v>
      </c>
      <c r="H1598">
        <v>3131</v>
      </c>
      <c r="I1598" t="s">
        <v>11</v>
      </c>
      <c r="J1598" t="s">
        <v>63</v>
      </c>
      <c r="K1598" t="s">
        <v>153</v>
      </c>
      <c r="L1598" t="s">
        <v>16</v>
      </c>
      <c r="M1598" s="5">
        <v>77.87</v>
      </c>
      <c r="N1598">
        <v>1</v>
      </c>
    </row>
    <row r="1599" spans="1:14" x14ac:dyDescent="0.15">
      <c r="A1599" s="2">
        <v>45151</v>
      </c>
      <c r="B1599" s="3">
        <f t="shared" si="72"/>
        <v>2024</v>
      </c>
      <c r="C1599" t="str">
        <f t="shared" si="73"/>
        <v>2023-2024</v>
      </c>
      <c r="D1599" t="s">
        <v>148</v>
      </c>
      <c r="E1599" t="s">
        <v>122</v>
      </c>
      <c r="F1599" t="str">
        <f t="shared" si="74"/>
        <v>New South Wales</v>
      </c>
      <c r="G1599" t="s">
        <v>10</v>
      </c>
      <c r="H1599">
        <v>2650</v>
      </c>
      <c r="I1599" t="s">
        <v>11</v>
      </c>
      <c r="J1599" t="s">
        <v>25</v>
      </c>
      <c r="K1599" t="s">
        <v>153</v>
      </c>
      <c r="L1599" t="s">
        <v>16</v>
      </c>
      <c r="M1599" s="5">
        <v>77.87</v>
      </c>
      <c r="N1599">
        <v>1</v>
      </c>
    </row>
    <row r="1600" spans="1:14" x14ac:dyDescent="0.15">
      <c r="A1600" s="2">
        <v>45388</v>
      </c>
      <c r="B1600" s="3">
        <f t="shared" si="72"/>
        <v>2024</v>
      </c>
      <c r="C1600" t="str">
        <f t="shared" si="73"/>
        <v>2023-2024</v>
      </c>
      <c r="D1600" t="s">
        <v>147</v>
      </c>
      <c r="E1600" t="s">
        <v>62</v>
      </c>
      <c r="F1600" t="str">
        <f t="shared" si="74"/>
        <v>Victoria</v>
      </c>
      <c r="G1600" t="s">
        <v>45</v>
      </c>
      <c r="H1600">
        <v>3134</v>
      </c>
      <c r="I1600" t="s">
        <v>11</v>
      </c>
      <c r="J1600" t="s">
        <v>63</v>
      </c>
      <c r="K1600" t="s">
        <v>154</v>
      </c>
      <c r="L1600" t="s">
        <v>14</v>
      </c>
      <c r="M1600" s="5">
        <v>77.92</v>
      </c>
      <c r="N1600">
        <v>1</v>
      </c>
    </row>
    <row r="1601" spans="1:14" x14ac:dyDescent="0.15">
      <c r="A1601" s="2">
        <v>45167</v>
      </c>
      <c r="B1601" s="3">
        <f t="shared" si="72"/>
        <v>2024</v>
      </c>
      <c r="C1601" t="str">
        <f t="shared" si="73"/>
        <v>2023-2024</v>
      </c>
      <c r="D1601" t="s">
        <v>147</v>
      </c>
      <c r="E1601" t="s">
        <v>39</v>
      </c>
      <c r="F1601" t="str">
        <f t="shared" si="74"/>
        <v>South Australia</v>
      </c>
      <c r="G1601" t="s">
        <v>32</v>
      </c>
      <c r="H1601">
        <v>5343</v>
      </c>
      <c r="I1601" t="s">
        <v>11</v>
      </c>
      <c r="J1601" t="s">
        <v>38</v>
      </c>
      <c r="K1601" t="s">
        <v>153</v>
      </c>
      <c r="L1601" t="s">
        <v>16</v>
      </c>
      <c r="M1601" s="5">
        <v>77.94</v>
      </c>
      <c r="N1601">
        <v>1</v>
      </c>
    </row>
    <row r="1602" spans="1:14" x14ac:dyDescent="0.15">
      <c r="A1602" s="2">
        <v>45303</v>
      </c>
      <c r="B1602" s="3">
        <f t="shared" ref="B1602:B1665" si="75">IF(MONTH(A1602)&gt;=7,YEAR(A1602)+1,YEAR(A1602))</f>
        <v>2024</v>
      </c>
      <c r="C1602" t="str">
        <f t="shared" ref="C1602:C1665" si="76">IF(MONTH(A1602) &gt;= 7, YEAR(A1602) &amp; "-" &amp; YEAR(A1602) + 1, YEAR(A1602) - 1 &amp; "-" &amp; YEAR(A1602))</f>
        <v>2023-2024</v>
      </c>
      <c r="D1602" t="s">
        <v>148</v>
      </c>
      <c r="E1602" t="s">
        <v>57</v>
      </c>
      <c r="F1602" t="str">
        <f t="shared" ref="F1602:F1665" si="77">IF(G1602="WA","Western Australia",
IF(G1602="NSW","New South Wales",
IF(G1602="QLD","Queensland",
IF(G1602="VIC","Victoria",
IF(G1602="TAS","Tasmania",
IF(G1602="SA","South Australia",
IF(G1602="NT","Northern Territory",
IF(G1602="ACT","Australian Capital Territory",G1602))))))))</f>
        <v>New South Wales</v>
      </c>
      <c r="G1602" t="s">
        <v>10</v>
      </c>
      <c r="H1602">
        <v>2560</v>
      </c>
      <c r="I1602" t="s">
        <v>11</v>
      </c>
      <c r="J1602" t="s">
        <v>58</v>
      </c>
      <c r="K1602" t="s">
        <v>151</v>
      </c>
      <c r="L1602" t="s">
        <v>21</v>
      </c>
      <c r="M1602" s="5">
        <v>77.94</v>
      </c>
      <c r="N1602">
        <v>1</v>
      </c>
    </row>
    <row r="1603" spans="1:14" x14ac:dyDescent="0.15">
      <c r="A1603" s="2">
        <v>45490</v>
      </c>
      <c r="B1603" s="3">
        <f t="shared" si="75"/>
        <v>2025</v>
      </c>
      <c r="C1603" t="str">
        <f t="shared" si="76"/>
        <v>2024-2025</v>
      </c>
      <c r="D1603" t="s">
        <v>148</v>
      </c>
      <c r="E1603" t="s">
        <v>143</v>
      </c>
      <c r="F1603" t="str">
        <f t="shared" si="77"/>
        <v>New South Wales</v>
      </c>
      <c r="G1603" t="s">
        <v>10</v>
      </c>
      <c r="H1603">
        <v>2154</v>
      </c>
      <c r="I1603" t="s">
        <v>11</v>
      </c>
      <c r="J1603" t="s">
        <v>27</v>
      </c>
      <c r="K1603" t="s">
        <v>151</v>
      </c>
      <c r="L1603" t="s">
        <v>21</v>
      </c>
      <c r="M1603" s="5">
        <v>77.94</v>
      </c>
      <c r="N1603">
        <v>1</v>
      </c>
    </row>
    <row r="1604" spans="1:14" x14ac:dyDescent="0.15">
      <c r="A1604" s="2">
        <v>45371</v>
      </c>
      <c r="B1604" s="3">
        <f t="shared" si="75"/>
        <v>2024</v>
      </c>
      <c r="C1604" t="str">
        <f t="shared" si="76"/>
        <v>2023-2024</v>
      </c>
      <c r="D1604" t="s">
        <v>147</v>
      </c>
      <c r="E1604" t="s">
        <v>129</v>
      </c>
      <c r="F1604" t="str">
        <f t="shared" si="77"/>
        <v>Tasmania</v>
      </c>
      <c r="G1604" t="s">
        <v>70</v>
      </c>
      <c r="H1604">
        <v>7010</v>
      </c>
      <c r="I1604" t="s">
        <v>11</v>
      </c>
      <c r="J1604" t="s">
        <v>71</v>
      </c>
      <c r="K1604" t="s">
        <v>153</v>
      </c>
      <c r="L1604" t="s">
        <v>16</v>
      </c>
      <c r="M1604" s="5">
        <v>77.94</v>
      </c>
      <c r="N1604">
        <v>1</v>
      </c>
    </row>
    <row r="1605" spans="1:14" x14ac:dyDescent="0.15">
      <c r="A1605" s="2">
        <v>45200</v>
      </c>
      <c r="B1605" s="3">
        <f t="shared" si="75"/>
        <v>2024</v>
      </c>
      <c r="C1605" t="str">
        <f t="shared" si="76"/>
        <v>2023-2024</v>
      </c>
      <c r="D1605" t="s">
        <v>148</v>
      </c>
      <c r="E1605" t="s">
        <v>89</v>
      </c>
      <c r="F1605" t="str">
        <f t="shared" si="77"/>
        <v>Queensland</v>
      </c>
      <c r="G1605" t="s">
        <v>35</v>
      </c>
      <c r="H1605">
        <v>4655</v>
      </c>
      <c r="I1605" t="s">
        <v>11</v>
      </c>
      <c r="J1605" t="s">
        <v>51</v>
      </c>
      <c r="K1605" t="s">
        <v>153</v>
      </c>
      <c r="L1605" t="s">
        <v>16</v>
      </c>
      <c r="M1605" s="5">
        <v>77.94</v>
      </c>
      <c r="N1605">
        <v>1</v>
      </c>
    </row>
    <row r="1606" spans="1:14" x14ac:dyDescent="0.15">
      <c r="A1606" s="2">
        <v>45179</v>
      </c>
      <c r="B1606" s="3">
        <f t="shared" si="75"/>
        <v>2024</v>
      </c>
      <c r="C1606" t="str">
        <f t="shared" si="76"/>
        <v>2023-2024</v>
      </c>
      <c r="D1606" t="s">
        <v>148</v>
      </c>
      <c r="E1606" t="s">
        <v>98</v>
      </c>
      <c r="F1606" t="str">
        <f t="shared" si="77"/>
        <v>Victoria</v>
      </c>
      <c r="G1606" t="s">
        <v>45</v>
      </c>
      <c r="H1606">
        <v>3429</v>
      </c>
      <c r="I1606" t="s">
        <v>11</v>
      </c>
      <c r="J1606" t="s">
        <v>60</v>
      </c>
      <c r="K1606" t="s">
        <v>154</v>
      </c>
      <c r="L1606" t="s">
        <v>14</v>
      </c>
      <c r="M1606" s="5">
        <v>77.94</v>
      </c>
      <c r="N1606">
        <v>1</v>
      </c>
    </row>
    <row r="1607" spans="1:14" x14ac:dyDescent="0.15">
      <c r="A1607" s="2">
        <v>45469</v>
      </c>
      <c r="B1607" s="3">
        <f t="shared" si="75"/>
        <v>2024</v>
      </c>
      <c r="C1607" t="str">
        <f t="shared" si="76"/>
        <v>2023-2024</v>
      </c>
      <c r="D1607" t="s">
        <v>147</v>
      </c>
      <c r="E1607" t="s">
        <v>82</v>
      </c>
      <c r="F1607" t="str">
        <f t="shared" si="77"/>
        <v>Queensland</v>
      </c>
      <c r="G1607" t="s">
        <v>35</v>
      </c>
      <c r="H1607">
        <v>4012</v>
      </c>
      <c r="I1607" t="s">
        <v>11</v>
      </c>
      <c r="J1607" t="s">
        <v>43</v>
      </c>
      <c r="K1607" t="s">
        <v>153</v>
      </c>
      <c r="L1607" t="s">
        <v>16</v>
      </c>
      <c r="M1607" s="5">
        <v>77.94</v>
      </c>
      <c r="N1607">
        <v>1</v>
      </c>
    </row>
    <row r="1608" spans="1:14" x14ac:dyDescent="0.15">
      <c r="A1608" s="2">
        <v>45056</v>
      </c>
      <c r="B1608" s="3">
        <f t="shared" si="75"/>
        <v>2023</v>
      </c>
      <c r="C1608" t="str">
        <f t="shared" si="76"/>
        <v>2022-2023</v>
      </c>
      <c r="D1608" t="s">
        <v>147</v>
      </c>
      <c r="E1608" t="s">
        <v>91</v>
      </c>
      <c r="F1608" t="str">
        <f t="shared" si="77"/>
        <v>Victoria</v>
      </c>
      <c r="G1608" t="s">
        <v>45</v>
      </c>
      <c r="H1608">
        <v>3690</v>
      </c>
      <c r="I1608" t="s">
        <v>11</v>
      </c>
      <c r="J1608" t="s">
        <v>55</v>
      </c>
      <c r="K1608" t="s">
        <v>153</v>
      </c>
      <c r="L1608" t="s">
        <v>16</v>
      </c>
      <c r="M1608" s="5">
        <v>77.94</v>
      </c>
      <c r="N1608">
        <v>1</v>
      </c>
    </row>
    <row r="1609" spans="1:14" x14ac:dyDescent="0.15">
      <c r="A1609" s="2">
        <v>45009</v>
      </c>
      <c r="B1609" s="3">
        <f t="shared" si="75"/>
        <v>2023</v>
      </c>
      <c r="C1609" t="str">
        <f t="shared" si="76"/>
        <v>2022-2023</v>
      </c>
      <c r="D1609" t="s">
        <v>147</v>
      </c>
      <c r="E1609" t="s">
        <v>135</v>
      </c>
      <c r="F1609" t="str">
        <f t="shared" si="77"/>
        <v>Victoria</v>
      </c>
      <c r="G1609" t="s">
        <v>45</v>
      </c>
      <c r="H1609">
        <v>3550</v>
      </c>
      <c r="I1609" t="s">
        <v>11</v>
      </c>
      <c r="J1609" t="s">
        <v>60</v>
      </c>
      <c r="K1609" t="s">
        <v>152</v>
      </c>
      <c r="L1609" t="s">
        <v>13</v>
      </c>
      <c r="M1609" s="5">
        <v>78.62</v>
      </c>
      <c r="N1609">
        <v>1</v>
      </c>
    </row>
    <row r="1610" spans="1:14" x14ac:dyDescent="0.15">
      <c r="A1610" s="2">
        <v>45537</v>
      </c>
      <c r="B1610" s="3">
        <f t="shared" si="75"/>
        <v>2025</v>
      </c>
      <c r="C1610" t="str">
        <f t="shared" si="76"/>
        <v>2024-2025</v>
      </c>
      <c r="D1610" t="s">
        <v>148</v>
      </c>
      <c r="E1610" t="s">
        <v>134</v>
      </c>
      <c r="F1610" t="str">
        <f t="shared" si="77"/>
        <v>Queensland</v>
      </c>
      <c r="G1610" t="s">
        <v>35</v>
      </c>
      <c r="H1610">
        <v>4825</v>
      </c>
      <c r="I1610" t="s">
        <v>11</v>
      </c>
      <c r="J1610" t="s">
        <v>36</v>
      </c>
      <c r="K1610" t="s">
        <v>149</v>
      </c>
      <c r="L1610" t="s">
        <v>15</v>
      </c>
      <c r="M1610" s="5">
        <v>78.89</v>
      </c>
      <c r="N1610">
        <v>1</v>
      </c>
    </row>
    <row r="1611" spans="1:14" x14ac:dyDescent="0.15">
      <c r="A1611" s="2">
        <v>45248</v>
      </c>
      <c r="B1611" s="3">
        <f t="shared" si="75"/>
        <v>2024</v>
      </c>
      <c r="C1611" t="str">
        <f t="shared" si="76"/>
        <v>2023-2024</v>
      </c>
      <c r="D1611" t="s">
        <v>147</v>
      </c>
      <c r="E1611" t="s">
        <v>134</v>
      </c>
      <c r="F1611" t="str">
        <f t="shared" si="77"/>
        <v>Queensland</v>
      </c>
      <c r="G1611" t="s">
        <v>35</v>
      </c>
      <c r="H1611">
        <v>4825</v>
      </c>
      <c r="I1611" t="s">
        <v>11</v>
      </c>
      <c r="J1611" t="s">
        <v>36</v>
      </c>
      <c r="K1611" t="s">
        <v>154</v>
      </c>
      <c r="L1611" t="s">
        <v>14</v>
      </c>
      <c r="M1611" s="5">
        <v>78.97</v>
      </c>
      <c r="N1611">
        <v>1</v>
      </c>
    </row>
    <row r="1612" spans="1:14" x14ac:dyDescent="0.15">
      <c r="A1612" s="2">
        <v>45328</v>
      </c>
      <c r="B1612" s="3">
        <f t="shared" si="75"/>
        <v>2024</v>
      </c>
      <c r="C1612" t="str">
        <f t="shared" si="76"/>
        <v>2023-2024</v>
      </c>
      <c r="D1612" t="s">
        <v>148</v>
      </c>
      <c r="E1612" t="s">
        <v>75</v>
      </c>
      <c r="F1612" t="str">
        <f t="shared" si="77"/>
        <v>Victoria</v>
      </c>
      <c r="G1612" t="s">
        <v>45</v>
      </c>
      <c r="H1612">
        <v>3630</v>
      </c>
      <c r="I1612" t="s">
        <v>11</v>
      </c>
      <c r="J1612" t="s">
        <v>55</v>
      </c>
      <c r="K1612" t="s">
        <v>154</v>
      </c>
      <c r="L1612" t="s">
        <v>14</v>
      </c>
      <c r="M1612" s="5">
        <v>78.97</v>
      </c>
      <c r="N1612">
        <v>1</v>
      </c>
    </row>
    <row r="1613" spans="1:14" x14ac:dyDescent="0.15">
      <c r="A1613" s="2">
        <v>45516</v>
      </c>
      <c r="B1613" s="3">
        <f t="shared" si="75"/>
        <v>2025</v>
      </c>
      <c r="C1613" t="str">
        <f t="shared" si="76"/>
        <v>2024-2025</v>
      </c>
      <c r="D1613" t="s">
        <v>147</v>
      </c>
      <c r="E1613" t="s">
        <v>107</v>
      </c>
      <c r="F1613" t="str">
        <f t="shared" si="77"/>
        <v>Queensland</v>
      </c>
      <c r="G1613" t="s">
        <v>35</v>
      </c>
      <c r="H1613">
        <v>4220</v>
      </c>
      <c r="I1613" t="s">
        <v>11</v>
      </c>
      <c r="J1613" t="s">
        <v>104</v>
      </c>
      <c r="K1613" t="s">
        <v>153</v>
      </c>
      <c r="L1613" t="s">
        <v>16</v>
      </c>
      <c r="M1613" s="5">
        <v>79</v>
      </c>
      <c r="N1613">
        <v>1</v>
      </c>
    </row>
    <row r="1614" spans="1:14" x14ac:dyDescent="0.15">
      <c r="A1614" s="2">
        <v>45546</v>
      </c>
      <c r="B1614" s="3">
        <f t="shared" si="75"/>
        <v>2025</v>
      </c>
      <c r="C1614" t="str">
        <f t="shared" si="76"/>
        <v>2024-2025</v>
      </c>
      <c r="D1614" t="s">
        <v>147</v>
      </c>
      <c r="E1614" t="s">
        <v>96</v>
      </c>
      <c r="F1614" t="str">
        <f t="shared" si="77"/>
        <v>Western Australia</v>
      </c>
      <c r="G1614" t="s">
        <v>48</v>
      </c>
      <c r="H1614">
        <v>6330</v>
      </c>
      <c r="I1614" t="s">
        <v>11</v>
      </c>
      <c r="J1614" t="s">
        <v>94</v>
      </c>
      <c r="K1614" t="s">
        <v>149</v>
      </c>
      <c r="L1614" t="s">
        <v>15</v>
      </c>
      <c r="M1614" s="5">
        <v>79.099999999999994</v>
      </c>
      <c r="N1614">
        <v>1</v>
      </c>
    </row>
    <row r="1615" spans="1:14" x14ac:dyDescent="0.15">
      <c r="A1615" s="2">
        <v>45022</v>
      </c>
      <c r="B1615" s="3">
        <f t="shared" si="75"/>
        <v>2023</v>
      </c>
      <c r="C1615" t="str">
        <f t="shared" si="76"/>
        <v>2022-2023</v>
      </c>
      <c r="D1615" t="s">
        <v>148</v>
      </c>
      <c r="E1615" t="s">
        <v>90</v>
      </c>
      <c r="F1615" t="str">
        <f t="shared" si="77"/>
        <v>Victoria</v>
      </c>
      <c r="G1615" t="s">
        <v>45</v>
      </c>
      <c r="H1615">
        <v>3179</v>
      </c>
      <c r="I1615" t="s">
        <v>11</v>
      </c>
      <c r="J1615" t="s">
        <v>63</v>
      </c>
      <c r="K1615" t="s">
        <v>153</v>
      </c>
      <c r="L1615" t="s">
        <v>16</v>
      </c>
      <c r="M1615" s="5">
        <v>79.289999999999992</v>
      </c>
      <c r="N1615">
        <v>1</v>
      </c>
    </row>
    <row r="1616" spans="1:14" x14ac:dyDescent="0.15">
      <c r="A1616" s="2">
        <v>44952</v>
      </c>
      <c r="B1616" s="3">
        <f t="shared" si="75"/>
        <v>2023</v>
      </c>
      <c r="C1616" t="str">
        <f t="shared" si="76"/>
        <v>2022-2023</v>
      </c>
      <c r="D1616" t="s">
        <v>148</v>
      </c>
      <c r="E1616" t="s">
        <v>102</v>
      </c>
      <c r="F1616" t="str">
        <f t="shared" si="77"/>
        <v>Queensland</v>
      </c>
      <c r="G1616" t="s">
        <v>35</v>
      </c>
      <c r="H1616">
        <v>4870</v>
      </c>
      <c r="I1616" t="s">
        <v>11</v>
      </c>
      <c r="J1616" t="s">
        <v>36</v>
      </c>
      <c r="K1616" t="s">
        <v>156</v>
      </c>
      <c r="L1616" t="s">
        <v>17</v>
      </c>
      <c r="M1616" s="5">
        <v>79.62</v>
      </c>
      <c r="N1616">
        <v>1</v>
      </c>
    </row>
    <row r="1617" spans="1:14" x14ac:dyDescent="0.15">
      <c r="A1617" s="2">
        <v>44977</v>
      </c>
      <c r="B1617" s="3">
        <f t="shared" si="75"/>
        <v>2023</v>
      </c>
      <c r="C1617" t="str">
        <f t="shared" si="76"/>
        <v>2022-2023</v>
      </c>
      <c r="D1617" t="s">
        <v>147</v>
      </c>
      <c r="E1617" t="s">
        <v>146</v>
      </c>
      <c r="F1617" t="str">
        <f t="shared" si="77"/>
        <v>Victoria</v>
      </c>
      <c r="G1617" t="s">
        <v>45</v>
      </c>
      <c r="H1617">
        <v>3353</v>
      </c>
      <c r="I1617" t="s">
        <v>11</v>
      </c>
      <c r="J1617" t="s">
        <v>60</v>
      </c>
      <c r="K1617" t="s">
        <v>156</v>
      </c>
      <c r="L1617" t="s">
        <v>17</v>
      </c>
      <c r="M1617" s="5">
        <v>79.72</v>
      </c>
      <c r="N1617">
        <v>1</v>
      </c>
    </row>
    <row r="1618" spans="1:14" x14ac:dyDescent="0.15">
      <c r="A1618" s="2">
        <v>45219</v>
      </c>
      <c r="B1618" s="3">
        <f t="shared" si="75"/>
        <v>2024</v>
      </c>
      <c r="C1618" t="str">
        <f t="shared" si="76"/>
        <v>2023-2024</v>
      </c>
      <c r="D1618" t="s">
        <v>148</v>
      </c>
      <c r="E1618" t="s">
        <v>132</v>
      </c>
      <c r="F1618" t="str">
        <f t="shared" si="77"/>
        <v>New South Wales</v>
      </c>
      <c r="G1618" t="s">
        <v>10</v>
      </c>
      <c r="H1618">
        <v>2800</v>
      </c>
      <c r="I1618" t="s">
        <v>11</v>
      </c>
      <c r="J1618" t="s">
        <v>25</v>
      </c>
      <c r="K1618" t="s">
        <v>150</v>
      </c>
      <c r="L1618" t="s">
        <v>18</v>
      </c>
      <c r="M1618" s="5">
        <v>79.900000000000006</v>
      </c>
      <c r="N1618">
        <v>1</v>
      </c>
    </row>
    <row r="1619" spans="1:14" x14ac:dyDescent="0.15">
      <c r="A1619" s="2">
        <v>45461</v>
      </c>
      <c r="B1619" s="3">
        <f t="shared" si="75"/>
        <v>2024</v>
      </c>
      <c r="C1619" t="str">
        <f t="shared" si="76"/>
        <v>2023-2024</v>
      </c>
      <c r="D1619" t="s">
        <v>148</v>
      </c>
      <c r="E1619" t="s">
        <v>110</v>
      </c>
      <c r="F1619" t="str">
        <f t="shared" si="77"/>
        <v>Queensland</v>
      </c>
      <c r="G1619" t="s">
        <v>35</v>
      </c>
      <c r="H1619">
        <v>4680</v>
      </c>
      <c r="I1619" t="s">
        <v>11</v>
      </c>
      <c r="J1619" t="s">
        <v>51</v>
      </c>
      <c r="K1619" t="s">
        <v>152</v>
      </c>
      <c r="L1619" t="s">
        <v>13</v>
      </c>
      <c r="M1619" s="5">
        <v>79.910000000000011</v>
      </c>
      <c r="N1619">
        <v>1</v>
      </c>
    </row>
    <row r="1620" spans="1:14" x14ac:dyDescent="0.15">
      <c r="A1620" s="2">
        <v>45225</v>
      </c>
      <c r="B1620" s="3">
        <f t="shared" si="75"/>
        <v>2024</v>
      </c>
      <c r="C1620" t="str">
        <f t="shared" si="76"/>
        <v>2023-2024</v>
      </c>
      <c r="D1620" t="s">
        <v>148</v>
      </c>
      <c r="E1620" t="s">
        <v>107</v>
      </c>
      <c r="F1620" t="str">
        <f t="shared" si="77"/>
        <v>Queensland</v>
      </c>
      <c r="G1620" t="s">
        <v>35</v>
      </c>
      <c r="H1620">
        <v>4220</v>
      </c>
      <c r="I1620" t="s">
        <v>11</v>
      </c>
      <c r="J1620" t="s">
        <v>104</v>
      </c>
      <c r="K1620" t="s">
        <v>150</v>
      </c>
      <c r="L1620" t="s">
        <v>18</v>
      </c>
      <c r="M1620" s="5">
        <v>79.92</v>
      </c>
      <c r="N1620">
        <v>1</v>
      </c>
    </row>
    <row r="1621" spans="1:14" x14ac:dyDescent="0.15">
      <c r="A1621" s="2">
        <v>45627</v>
      </c>
      <c r="B1621" s="3">
        <f t="shared" si="75"/>
        <v>2025</v>
      </c>
      <c r="C1621" t="str">
        <f t="shared" si="76"/>
        <v>2024-2025</v>
      </c>
      <c r="D1621" t="s">
        <v>147</v>
      </c>
      <c r="E1621" t="s">
        <v>28</v>
      </c>
      <c r="F1621" t="str">
        <f t="shared" si="77"/>
        <v>Northern Territory</v>
      </c>
      <c r="G1621" t="s">
        <v>29</v>
      </c>
      <c r="H1621">
        <v>800</v>
      </c>
      <c r="I1621" t="s">
        <v>11</v>
      </c>
      <c r="J1621" t="s">
        <v>30</v>
      </c>
      <c r="K1621" t="s">
        <v>157</v>
      </c>
      <c r="L1621" t="s">
        <v>22</v>
      </c>
      <c r="M1621" s="5">
        <v>79.94</v>
      </c>
      <c r="N1621">
        <v>1</v>
      </c>
    </row>
    <row r="1622" spans="1:14" x14ac:dyDescent="0.15">
      <c r="A1622" s="2">
        <v>45153</v>
      </c>
      <c r="B1622" s="3">
        <f t="shared" si="75"/>
        <v>2024</v>
      </c>
      <c r="C1622" t="str">
        <f t="shared" si="76"/>
        <v>2023-2024</v>
      </c>
      <c r="D1622" t="s">
        <v>148</v>
      </c>
      <c r="E1622" t="s">
        <v>141</v>
      </c>
      <c r="F1622" t="str">
        <f t="shared" si="77"/>
        <v>Western Australia</v>
      </c>
      <c r="G1622" t="s">
        <v>48</v>
      </c>
      <c r="H1622">
        <v>6052</v>
      </c>
      <c r="I1622" t="s">
        <v>11</v>
      </c>
      <c r="J1622" t="s">
        <v>49</v>
      </c>
      <c r="K1622" t="s">
        <v>19</v>
      </c>
      <c r="L1622" t="s">
        <v>23</v>
      </c>
      <c r="M1622" s="5">
        <v>79.94</v>
      </c>
      <c r="N1622">
        <v>1</v>
      </c>
    </row>
    <row r="1623" spans="1:14" x14ac:dyDescent="0.15">
      <c r="A1623" s="2">
        <v>45633</v>
      </c>
      <c r="B1623" s="3">
        <f t="shared" si="75"/>
        <v>2025</v>
      </c>
      <c r="C1623" t="str">
        <f t="shared" si="76"/>
        <v>2024-2025</v>
      </c>
      <c r="D1623" t="s">
        <v>148</v>
      </c>
      <c r="E1623" t="s">
        <v>84</v>
      </c>
      <c r="F1623" t="str">
        <f t="shared" si="77"/>
        <v>Queensland</v>
      </c>
      <c r="G1623" t="s">
        <v>35</v>
      </c>
      <c r="H1623">
        <v>4740</v>
      </c>
      <c r="I1623" t="s">
        <v>11</v>
      </c>
      <c r="J1623" t="s">
        <v>51</v>
      </c>
      <c r="K1623" t="s">
        <v>152</v>
      </c>
      <c r="L1623" t="s">
        <v>13</v>
      </c>
      <c r="M1623" s="5">
        <v>79.94</v>
      </c>
      <c r="N1623">
        <v>1</v>
      </c>
    </row>
    <row r="1624" spans="1:14" x14ac:dyDescent="0.15">
      <c r="A1624" s="2">
        <v>45340</v>
      </c>
      <c r="B1624" s="3">
        <f t="shared" si="75"/>
        <v>2024</v>
      </c>
      <c r="C1624" t="str">
        <f t="shared" si="76"/>
        <v>2023-2024</v>
      </c>
      <c r="D1624" t="s">
        <v>148</v>
      </c>
      <c r="E1624" t="s">
        <v>136</v>
      </c>
      <c r="F1624" t="str">
        <f t="shared" si="77"/>
        <v>Victoria</v>
      </c>
      <c r="G1624" t="s">
        <v>45</v>
      </c>
      <c r="H1624">
        <v>3175</v>
      </c>
      <c r="I1624" t="s">
        <v>11</v>
      </c>
      <c r="J1624" t="s">
        <v>63</v>
      </c>
      <c r="K1624" t="s">
        <v>152</v>
      </c>
      <c r="L1624" t="s">
        <v>13</v>
      </c>
      <c r="M1624" s="5">
        <v>79.95</v>
      </c>
      <c r="N1624">
        <v>1</v>
      </c>
    </row>
    <row r="1625" spans="1:14" x14ac:dyDescent="0.15">
      <c r="A1625" s="2">
        <v>45038</v>
      </c>
      <c r="B1625" s="3">
        <f t="shared" si="75"/>
        <v>2023</v>
      </c>
      <c r="C1625" t="str">
        <f t="shared" si="76"/>
        <v>2022-2023</v>
      </c>
      <c r="D1625" t="s">
        <v>148</v>
      </c>
      <c r="E1625" t="s">
        <v>95</v>
      </c>
      <c r="F1625" t="str">
        <f t="shared" si="77"/>
        <v>Victoria</v>
      </c>
      <c r="G1625" t="s">
        <v>45</v>
      </c>
      <c r="H1625">
        <v>3931</v>
      </c>
      <c r="I1625" t="s">
        <v>11</v>
      </c>
      <c r="J1625" t="s">
        <v>55</v>
      </c>
      <c r="K1625" t="s">
        <v>154</v>
      </c>
      <c r="L1625" t="s">
        <v>14</v>
      </c>
      <c r="M1625" s="5">
        <v>79.95</v>
      </c>
      <c r="N1625">
        <v>1</v>
      </c>
    </row>
    <row r="1626" spans="1:14" x14ac:dyDescent="0.15">
      <c r="A1626" s="2">
        <v>44941</v>
      </c>
      <c r="B1626" s="3">
        <f t="shared" si="75"/>
        <v>2023</v>
      </c>
      <c r="C1626" t="str">
        <f t="shared" si="76"/>
        <v>2022-2023</v>
      </c>
      <c r="D1626" t="s">
        <v>148</v>
      </c>
      <c r="E1626" t="s">
        <v>89</v>
      </c>
      <c r="F1626" t="str">
        <f t="shared" si="77"/>
        <v>Queensland</v>
      </c>
      <c r="G1626" t="s">
        <v>35</v>
      </c>
      <c r="H1626">
        <v>4655</v>
      </c>
      <c r="I1626" t="s">
        <v>11</v>
      </c>
      <c r="J1626" t="s">
        <v>51</v>
      </c>
      <c r="K1626" t="s">
        <v>151</v>
      </c>
      <c r="L1626" t="s">
        <v>21</v>
      </c>
      <c r="M1626" s="5">
        <v>79.98</v>
      </c>
      <c r="N1626">
        <v>1</v>
      </c>
    </row>
    <row r="1627" spans="1:14" x14ac:dyDescent="0.15">
      <c r="A1627" s="2">
        <v>45547</v>
      </c>
      <c r="B1627" s="3">
        <f t="shared" si="75"/>
        <v>2025</v>
      </c>
      <c r="C1627" t="str">
        <f t="shared" si="76"/>
        <v>2024-2025</v>
      </c>
      <c r="D1627" t="s">
        <v>148</v>
      </c>
      <c r="E1627" t="s">
        <v>87</v>
      </c>
      <c r="F1627" t="str">
        <f t="shared" si="77"/>
        <v>New South Wales</v>
      </c>
      <c r="G1627" t="s">
        <v>10</v>
      </c>
      <c r="H1627">
        <v>2790</v>
      </c>
      <c r="I1627" t="s">
        <v>11</v>
      </c>
      <c r="J1627" t="s">
        <v>25</v>
      </c>
      <c r="K1627" t="s">
        <v>151</v>
      </c>
      <c r="L1627" t="s">
        <v>21</v>
      </c>
      <c r="M1627" s="5">
        <v>79.98</v>
      </c>
      <c r="N1627">
        <v>1</v>
      </c>
    </row>
    <row r="1628" spans="1:14" x14ac:dyDescent="0.15">
      <c r="A1628" s="2">
        <v>45007</v>
      </c>
      <c r="B1628" s="3">
        <f t="shared" si="75"/>
        <v>2023</v>
      </c>
      <c r="C1628" t="str">
        <f t="shared" si="76"/>
        <v>2022-2023</v>
      </c>
      <c r="D1628" t="s">
        <v>148</v>
      </c>
      <c r="E1628" t="s">
        <v>102</v>
      </c>
      <c r="F1628" t="str">
        <f t="shared" si="77"/>
        <v>Queensland</v>
      </c>
      <c r="G1628" t="s">
        <v>35</v>
      </c>
      <c r="H1628">
        <v>4870</v>
      </c>
      <c r="I1628" t="s">
        <v>11</v>
      </c>
      <c r="J1628" t="s">
        <v>36</v>
      </c>
      <c r="K1628" t="s">
        <v>154</v>
      </c>
      <c r="L1628" t="s">
        <v>14</v>
      </c>
      <c r="M1628" s="5">
        <v>80.45</v>
      </c>
      <c r="N1628">
        <v>1</v>
      </c>
    </row>
    <row r="1629" spans="1:14" x14ac:dyDescent="0.15">
      <c r="A1629" s="2">
        <v>45091</v>
      </c>
      <c r="B1629" s="3">
        <f t="shared" si="75"/>
        <v>2023</v>
      </c>
      <c r="C1629" t="str">
        <f t="shared" si="76"/>
        <v>2022-2023</v>
      </c>
      <c r="D1629" t="s">
        <v>148</v>
      </c>
      <c r="E1629" t="s">
        <v>122</v>
      </c>
      <c r="F1629" t="str">
        <f t="shared" si="77"/>
        <v>New South Wales</v>
      </c>
      <c r="G1629" t="s">
        <v>10</v>
      </c>
      <c r="H1629">
        <v>2650</v>
      </c>
      <c r="I1629" t="s">
        <v>11</v>
      </c>
      <c r="J1629" t="s">
        <v>25</v>
      </c>
      <c r="K1629" t="s">
        <v>19</v>
      </c>
      <c r="L1629" t="s">
        <v>23</v>
      </c>
      <c r="M1629" s="5">
        <v>80.45</v>
      </c>
      <c r="N1629">
        <v>1</v>
      </c>
    </row>
    <row r="1630" spans="1:14" x14ac:dyDescent="0.15">
      <c r="A1630" s="2">
        <v>45116</v>
      </c>
      <c r="B1630" s="3">
        <f t="shared" si="75"/>
        <v>2024</v>
      </c>
      <c r="C1630" t="str">
        <f t="shared" si="76"/>
        <v>2023-2024</v>
      </c>
      <c r="D1630" t="s">
        <v>148</v>
      </c>
      <c r="E1630" t="s">
        <v>100</v>
      </c>
      <c r="F1630" t="str">
        <f t="shared" si="77"/>
        <v>Western Australia</v>
      </c>
      <c r="G1630" t="s">
        <v>48</v>
      </c>
      <c r="H1630">
        <v>6021</v>
      </c>
      <c r="I1630" t="s">
        <v>11</v>
      </c>
      <c r="J1630" t="s">
        <v>49</v>
      </c>
      <c r="K1630" t="s">
        <v>19</v>
      </c>
      <c r="L1630" t="s">
        <v>23</v>
      </c>
      <c r="M1630" s="5">
        <v>80.460000000000008</v>
      </c>
      <c r="N1630">
        <v>1</v>
      </c>
    </row>
    <row r="1631" spans="1:14" x14ac:dyDescent="0.15">
      <c r="A1631" s="2">
        <v>45003</v>
      </c>
      <c r="B1631" s="3">
        <f t="shared" si="75"/>
        <v>2023</v>
      </c>
      <c r="C1631" t="str">
        <f t="shared" si="76"/>
        <v>2022-2023</v>
      </c>
      <c r="D1631" t="s">
        <v>147</v>
      </c>
      <c r="E1631" t="s">
        <v>101</v>
      </c>
      <c r="F1631" t="str">
        <f t="shared" si="77"/>
        <v>Victoria</v>
      </c>
      <c r="G1631" t="s">
        <v>45</v>
      </c>
      <c r="H1631">
        <v>3131</v>
      </c>
      <c r="I1631" t="s">
        <v>11</v>
      </c>
      <c r="J1631" t="s">
        <v>63</v>
      </c>
      <c r="K1631" t="s">
        <v>154</v>
      </c>
      <c r="L1631" t="s">
        <v>14</v>
      </c>
      <c r="M1631" s="5">
        <v>80.5</v>
      </c>
      <c r="N1631">
        <v>1</v>
      </c>
    </row>
    <row r="1632" spans="1:14" x14ac:dyDescent="0.15">
      <c r="A1632" s="2">
        <v>45147</v>
      </c>
      <c r="B1632" s="3">
        <f t="shared" si="75"/>
        <v>2024</v>
      </c>
      <c r="C1632" t="str">
        <f t="shared" si="76"/>
        <v>2023-2024</v>
      </c>
      <c r="D1632" t="s">
        <v>148</v>
      </c>
      <c r="E1632" t="s">
        <v>123</v>
      </c>
      <c r="F1632" t="str">
        <f t="shared" si="77"/>
        <v>Western Australia</v>
      </c>
      <c r="G1632" t="s">
        <v>48</v>
      </c>
      <c r="H1632">
        <v>6109</v>
      </c>
      <c r="I1632" t="s">
        <v>11</v>
      </c>
      <c r="J1632" t="s">
        <v>94</v>
      </c>
      <c r="K1632" t="s">
        <v>155</v>
      </c>
      <c r="L1632" t="s">
        <v>20</v>
      </c>
      <c r="M1632" s="5">
        <v>80.92</v>
      </c>
      <c r="N1632">
        <v>1</v>
      </c>
    </row>
    <row r="1633" spans="1:14" x14ac:dyDescent="0.15">
      <c r="A1633" s="2">
        <v>45182</v>
      </c>
      <c r="B1633" s="3">
        <f t="shared" si="75"/>
        <v>2024</v>
      </c>
      <c r="C1633" t="str">
        <f t="shared" si="76"/>
        <v>2023-2024</v>
      </c>
      <c r="D1633" t="s">
        <v>148</v>
      </c>
      <c r="E1633" t="s">
        <v>90</v>
      </c>
      <c r="F1633" t="str">
        <f t="shared" si="77"/>
        <v>Victoria</v>
      </c>
      <c r="G1633" t="s">
        <v>45</v>
      </c>
      <c r="H1633">
        <v>3179</v>
      </c>
      <c r="I1633" t="s">
        <v>11</v>
      </c>
      <c r="J1633" t="s">
        <v>63</v>
      </c>
      <c r="K1633" t="s">
        <v>156</v>
      </c>
      <c r="L1633" t="s">
        <v>17</v>
      </c>
      <c r="M1633" s="5">
        <v>80.92</v>
      </c>
      <c r="N1633">
        <v>1</v>
      </c>
    </row>
    <row r="1634" spans="1:14" x14ac:dyDescent="0.15">
      <c r="A1634" s="2">
        <v>45040</v>
      </c>
      <c r="B1634" s="3">
        <f t="shared" si="75"/>
        <v>2023</v>
      </c>
      <c r="C1634" t="str">
        <f t="shared" si="76"/>
        <v>2022-2023</v>
      </c>
      <c r="D1634" t="s">
        <v>148</v>
      </c>
      <c r="E1634" t="s">
        <v>50</v>
      </c>
      <c r="F1634" t="str">
        <f t="shared" si="77"/>
        <v>Queensland</v>
      </c>
      <c r="G1634" t="s">
        <v>35</v>
      </c>
      <c r="H1634">
        <v>4703</v>
      </c>
      <c r="I1634" t="s">
        <v>11</v>
      </c>
      <c r="J1634" t="s">
        <v>51</v>
      </c>
      <c r="K1634" t="s">
        <v>150</v>
      </c>
      <c r="L1634" t="s">
        <v>18</v>
      </c>
      <c r="M1634" s="5">
        <v>80.94</v>
      </c>
      <c r="N1634">
        <v>1</v>
      </c>
    </row>
    <row r="1635" spans="1:14" x14ac:dyDescent="0.15">
      <c r="A1635" s="2">
        <v>45347</v>
      </c>
      <c r="B1635" s="3">
        <f t="shared" si="75"/>
        <v>2024</v>
      </c>
      <c r="C1635" t="str">
        <f t="shared" si="76"/>
        <v>2023-2024</v>
      </c>
      <c r="D1635" t="s">
        <v>147</v>
      </c>
      <c r="E1635" t="s">
        <v>129</v>
      </c>
      <c r="F1635" t="str">
        <f t="shared" si="77"/>
        <v>Tasmania</v>
      </c>
      <c r="G1635" t="s">
        <v>70</v>
      </c>
      <c r="H1635">
        <v>7010</v>
      </c>
      <c r="I1635" t="s">
        <v>11</v>
      </c>
      <c r="J1635" t="s">
        <v>71</v>
      </c>
      <c r="K1635" t="s">
        <v>19</v>
      </c>
      <c r="L1635" t="s">
        <v>23</v>
      </c>
      <c r="M1635" s="5">
        <v>80.95</v>
      </c>
      <c r="N1635">
        <v>1</v>
      </c>
    </row>
    <row r="1636" spans="1:14" x14ac:dyDescent="0.15">
      <c r="A1636" s="2">
        <v>45527</v>
      </c>
      <c r="B1636" s="3">
        <f t="shared" si="75"/>
        <v>2025</v>
      </c>
      <c r="C1636" t="str">
        <f t="shared" si="76"/>
        <v>2024-2025</v>
      </c>
      <c r="D1636" t="s">
        <v>148</v>
      </c>
      <c r="E1636" t="s">
        <v>62</v>
      </c>
      <c r="F1636" t="str">
        <f t="shared" si="77"/>
        <v>Victoria</v>
      </c>
      <c r="G1636" t="s">
        <v>45</v>
      </c>
      <c r="H1636">
        <v>3134</v>
      </c>
      <c r="I1636" t="s">
        <v>11</v>
      </c>
      <c r="J1636" t="s">
        <v>63</v>
      </c>
      <c r="K1636" t="s">
        <v>156</v>
      </c>
      <c r="L1636" t="s">
        <v>17</v>
      </c>
      <c r="M1636" s="5">
        <v>80.95</v>
      </c>
      <c r="N1636">
        <v>1</v>
      </c>
    </row>
    <row r="1637" spans="1:14" x14ac:dyDescent="0.15">
      <c r="A1637" s="2">
        <v>45546</v>
      </c>
      <c r="B1637" s="3">
        <f t="shared" si="75"/>
        <v>2025</v>
      </c>
      <c r="C1637" t="str">
        <f t="shared" si="76"/>
        <v>2024-2025</v>
      </c>
      <c r="D1637" t="s">
        <v>148</v>
      </c>
      <c r="E1637" t="s">
        <v>122</v>
      </c>
      <c r="F1637" t="str">
        <f t="shared" si="77"/>
        <v>New South Wales</v>
      </c>
      <c r="G1637" t="s">
        <v>10</v>
      </c>
      <c r="H1637">
        <v>2650</v>
      </c>
      <c r="I1637" t="s">
        <v>11</v>
      </c>
      <c r="J1637" t="s">
        <v>25</v>
      </c>
      <c r="K1637" t="s">
        <v>154</v>
      </c>
      <c r="L1637" t="s">
        <v>14</v>
      </c>
      <c r="M1637" s="5">
        <v>81.25</v>
      </c>
      <c r="N1637">
        <v>1</v>
      </c>
    </row>
    <row r="1638" spans="1:14" x14ac:dyDescent="0.15">
      <c r="A1638" s="2">
        <v>45614</v>
      </c>
      <c r="B1638" s="3">
        <f t="shared" si="75"/>
        <v>2025</v>
      </c>
      <c r="C1638" t="str">
        <f t="shared" si="76"/>
        <v>2024-2025</v>
      </c>
      <c r="D1638" t="s">
        <v>148</v>
      </c>
      <c r="E1638" t="s">
        <v>99</v>
      </c>
      <c r="F1638" t="str">
        <f t="shared" si="77"/>
        <v>Victoria</v>
      </c>
      <c r="G1638" t="s">
        <v>45</v>
      </c>
      <c r="H1638">
        <v>3148</v>
      </c>
      <c r="I1638" t="s">
        <v>11</v>
      </c>
      <c r="J1638" t="s">
        <v>63</v>
      </c>
      <c r="K1638" t="s">
        <v>151</v>
      </c>
      <c r="L1638" t="s">
        <v>21</v>
      </c>
      <c r="M1638" s="5">
        <v>81.510000000000005</v>
      </c>
      <c r="N1638">
        <v>1</v>
      </c>
    </row>
    <row r="1639" spans="1:14" x14ac:dyDescent="0.15">
      <c r="A1639" s="2">
        <v>45127</v>
      </c>
      <c r="B1639" s="3">
        <f t="shared" si="75"/>
        <v>2024</v>
      </c>
      <c r="C1639" t="str">
        <f t="shared" si="76"/>
        <v>2023-2024</v>
      </c>
      <c r="D1639" t="s">
        <v>147</v>
      </c>
      <c r="E1639" t="s">
        <v>56</v>
      </c>
      <c r="F1639" t="str">
        <f t="shared" si="77"/>
        <v>Northern Territory</v>
      </c>
      <c r="G1639" t="s">
        <v>29</v>
      </c>
      <c r="H1639">
        <v>870</v>
      </c>
      <c r="I1639" t="s">
        <v>11</v>
      </c>
      <c r="J1639" t="s">
        <v>30</v>
      </c>
      <c r="K1639" t="s">
        <v>156</v>
      </c>
      <c r="L1639" t="s">
        <v>17</v>
      </c>
      <c r="M1639" s="5">
        <v>81.540000000000006</v>
      </c>
      <c r="N1639">
        <v>1</v>
      </c>
    </row>
    <row r="1640" spans="1:14" x14ac:dyDescent="0.15">
      <c r="A1640" s="2">
        <v>45237</v>
      </c>
      <c r="B1640" s="3">
        <f t="shared" si="75"/>
        <v>2024</v>
      </c>
      <c r="C1640" t="str">
        <f t="shared" si="76"/>
        <v>2023-2024</v>
      </c>
      <c r="D1640" t="s">
        <v>148</v>
      </c>
      <c r="E1640" t="s">
        <v>24</v>
      </c>
      <c r="F1640" t="str">
        <f t="shared" si="77"/>
        <v>New South Wales</v>
      </c>
      <c r="G1640" t="s">
        <v>10</v>
      </c>
      <c r="H1640">
        <v>2795</v>
      </c>
      <c r="I1640" t="s">
        <v>11</v>
      </c>
      <c r="J1640" t="s">
        <v>25</v>
      </c>
      <c r="K1640" t="s">
        <v>156</v>
      </c>
      <c r="L1640" t="s">
        <v>17</v>
      </c>
      <c r="M1640" s="5">
        <v>81.59</v>
      </c>
      <c r="N1640">
        <v>1</v>
      </c>
    </row>
    <row r="1641" spans="1:14" x14ac:dyDescent="0.15">
      <c r="A1641" s="2">
        <v>45522</v>
      </c>
      <c r="B1641" s="3">
        <f t="shared" si="75"/>
        <v>2025</v>
      </c>
      <c r="C1641" t="str">
        <f t="shared" si="76"/>
        <v>2024-2025</v>
      </c>
      <c r="D1641" t="s">
        <v>148</v>
      </c>
      <c r="E1641" t="s">
        <v>117</v>
      </c>
      <c r="F1641" t="str">
        <f t="shared" si="77"/>
        <v>Queensland</v>
      </c>
      <c r="G1641" t="s">
        <v>35</v>
      </c>
      <c r="H1641">
        <v>4119</v>
      </c>
      <c r="I1641" t="s">
        <v>11</v>
      </c>
      <c r="J1641" t="s">
        <v>43</v>
      </c>
      <c r="K1641" t="s">
        <v>157</v>
      </c>
      <c r="L1641" t="s">
        <v>22</v>
      </c>
      <c r="M1641" s="5">
        <v>81.73</v>
      </c>
      <c r="N1641">
        <v>1</v>
      </c>
    </row>
    <row r="1642" spans="1:14" x14ac:dyDescent="0.15">
      <c r="A1642" s="2">
        <v>45318</v>
      </c>
      <c r="B1642" s="3">
        <f t="shared" si="75"/>
        <v>2024</v>
      </c>
      <c r="C1642" t="str">
        <f t="shared" si="76"/>
        <v>2023-2024</v>
      </c>
      <c r="D1642" t="s">
        <v>147</v>
      </c>
      <c r="E1642" t="s">
        <v>142</v>
      </c>
      <c r="F1642" t="str">
        <f t="shared" si="77"/>
        <v>Australian Capital Territory</v>
      </c>
      <c r="G1642" t="s">
        <v>80</v>
      </c>
      <c r="H1642">
        <v>2609</v>
      </c>
      <c r="I1642" t="s">
        <v>11</v>
      </c>
      <c r="J1642" t="s">
        <v>58</v>
      </c>
      <c r="K1642" t="s">
        <v>152</v>
      </c>
      <c r="L1642" t="s">
        <v>13</v>
      </c>
      <c r="M1642" s="5">
        <v>81.800000000000011</v>
      </c>
      <c r="N1642">
        <v>1</v>
      </c>
    </row>
    <row r="1643" spans="1:14" x14ac:dyDescent="0.15">
      <c r="A1643" s="2">
        <v>44950</v>
      </c>
      <c r="B1643" s="3">
        <f t="shared" si="75"/>
        <v>2023</v>
      </c>
      <c r="C1643" t="str">
        <f t="shared" si="76"/>
        <v>2022-2023</v>
      </c>
      <c r="D1643" t="s">
        <v>148</v>
      </c>
      <c r="E1643" t="s">
        <v>136</v>
      </c>
      <c r="F1643" t="str">
        <f t="shared" si="77"/>
        <v>Victoria</v>
      </c>
      <c r="G1643" t="s">
        <v>45</v>
      </c>
      <c r="H1643">
        <v>3175</v>
      </c>
      <c r="I1643" t="s">
        <v>11</v>
      </c>
      <c r="J1643" t="s">
        <v>63</v>
      </c>
      <c r="K1643" t="s">
        <v>155</v>
      </c>
      <c r="L1643" t="s">
        <v>20</v>
      </c>
      <c r="M1643" s="5">
        <v>81.81</v>
      </c>
      <c r="N1643">
        <v>1</v>
      </c>
    </row>
    <row r="1644" spans="1:14" x14ac:dyDescent="0.15">
      <c r="A1644" s="2">
        <v>45108</v>
      </c>
      <c r="B1644" s="3">
        <f t="shared" si="75"/>
        <v>2024</v>
      </c>
      <c r="C1644" t="str">
        <f t="shared" si="76"/>
        <v>2023-2024</v>
      </c>
      <c r="D1644" t="s">
        <v>147</v>
      </c>
      <c r="E1644" t="s">
        <v>118</v>
      </c>
      <c r="F1644" t="str">
        <f t="shared" si="77"/>
        <v>New South Wales</v>
      </c>
      <c r="G1644" t="s">
        <v>10</v>
      </c>
      <c r="H1644">
        <v>2158</v>
      </c>
      <c r="I1644" t="s">
        <v>11</v>
      </c>
      <c r="J1644" t="s">
        <v>27</v>
      </c>
      <c r="K1644" t="s">
        <v>19</v>
      </c>
      <c r="L1644" t="s">
        <v>23</v>
      </c>
      <c r="M1644" s="5">
        <v>81.86</v>
      </c>
      <c r="N1644">
        <v>1</v>
      </c>
    </row>
    <row r="1645" spans="1:14" x14ac:dyDescent="0.15">
      <c r="A1645" s="2">
        <v>44968</v>
      </c>
      <c r="B1645" s="3">
        <f t="shared" si="75"/>
        <v>2023</v>
      </c>
      <c r="C1645" t="str">
        <f t="shared" si="76"/>
        <v>2022-2023</v>
      </c>
      <c r="D1645" t="s">
        <v>148</v>
      </c>
      <c r="E1645" t="s">
        <v>84</v>
      </c>
      <c r="F1645" t="str">
        <f t="shared" si="77"/>
        <v>Queensland</v>
      </c>
      <c r="G1645" t="s">
        <v>35</v>
      </c>
      <c r="H1645">
        <v>4740</v>
      </c>
      <c r="I1645" t="s">
        <v>11</v>
      </c>
      <c r="J1645" t="s">
        <v>51</v>
      </c>
      <c r="K1645" t="s">
        <v>150</v>
      </c>
      <c r="L1645" t="s">
        <v>18</v>
      </c>
      <c r="M1645" s="5">
        <v>81.95</v>
      </c>
      <c r="N1645">
        <v>1</v>
      </c>
    </row>
    <row r="1646" spans="1:14" x14ac:dyDescent="0.15">
      <c r="A1646" s="2">
        <v>45578</v>
      </c>
      <c r="B1646" s="3">
        <f t="shared" si="75"/>
        <v>2025</v>
      </c>
      <c r="C1646" t="str">
        <f t="shared" si="76"/>
        <v>2024-2025</v>
      </c>
      <c r="D1646" t="s">
        <v>147</v>
      </c>
      <c r="E1646" t="s">
        <v>65</v>
      </c>
      <c r="F1646" t="str">
        <f t="shared" si="77"/>
        <v>New South Wales</v>
      </c>
      <c r="G1646" t="s">
        <v>10</v>
      </c>
      <c r="H1646">
        <v>2541</v>
      </c>
      <c r="I1646" t="s">
        <v>11</v>
      </c>
      <c r="J1646" t="s">
        <v>58</v>
      </c>
      <c r="K1646" t="s">
        <v>149</v>
      </c>
      <c r="L1646" t="s">
        <v>15</v>
      </c>
      <c r="M1646" s="5">
        <v>82.16</v>
      </c>
      <c r="N1646">
        <v>1</v>
      </c>
    </row>
    <row r="1647" spans="1:14" x14ac:dyDescent="0.15">
      <c r="A1647" s="2">
        <v>45587</v>
      </c>
      <c r="B1647" s="3">
        <f t="shared" si="75"/>
        <v>2025</v>
      </c>
      <c r="C1647" t="str">
        <f t="shared" si="76"/>
        <v>2024-2025</v>
      </c>
      <c r="D1647" t="s">
        <v>147</v>
      </c>
      <c r="E1647" t="s">
        <v>44</v>
      </c>
      <c r="F1647" t="str">
        <f t="shared" si="77"/>
        <v>Victoria</v>
      </c>
      <c r="G1647" t="s">
        <v>45</v>
      </c>
      <c r="H1647">
        <v>3066</v>
      </c>
      <c r="I1647" t="s">
        <v>11</v>
      </c>
      <c r="J1647" t="s">
        <v>46</v>
      </c>
      <c r="K1647" t="s">
        <v>152</v>
      </c>
      <c r="L1647" t="s">
        <v>13</v>
      </c>
      <c r="M1647" s="5">
        <v>82.169999999999987</v>
      </c>
      <c r="N1647">
        <v>1</v>
      </c>
    </row>
    <row r="1648" spans="1:14" x14ac:dyDescent="0.15">
      <c r="A1648" s="2">
        <v>45427</v>
      </c>
      <c r="B1648" s="3">
        <f t="shared" si="75"/>
        <v>2024</v>
      </c>
      <c r="C1648" t="str">
        <f t="shared" si="76"/>
        <v>2023-2024</v>
      </c>
      <c r="D1648" t="s">
        <v>147</v>
      </c>
      <c r="E1648" t="s">
        <v>113</v>
      </c>
      <c r="F1648" t="str">
        <f t="shared" si="77"/>
        <v>Queensland</v>
      </c>
      <c r="G1648" t="s">
        <v>35</v>
      </c>
      <c r="H1648">
        <v>4215</v>
      </c>
      <c r="I1648" t="s">
        <v>11</v>
      </c>
      <c r="J1648" t="s">
        <v>104</v>
      </c>
      <c r="K1648" t="s">
        <v>154</v>
      </c>
      <c r="L1648" t="s">
        <v>14</v>
      </c>
      <c r="M1648" s="5">
        <v>82.21</v>
      </c>
      <c r="N1648">
        <v>1</v>
      </c>
    </row>
    <row r="1649" spans="1:14" x14ac:dyDescent="0.15">
      <c r="A1649" s="2">
        <v>45541</v>
      </c>
      <c r="B1649" s="3">
        <f t="shared" si="75"/>
        <v>2025</v>
      </c>
      <c r="C1649" t="str">
        <f t="shared" si="76"/>
        <v>2024-2025</v>
      </c>
      <c r="D1649" t="s">
        <v>148</v>
      </c>
      <c r="E1649" t="s">
        <v>117</v>
      </c>
      <c r="F1649" t="str">
        <f t="shared" si="77"/>
        <v>Queensland</v>
      </c>
      <c r="G1649" t="s">
        <v>35</v>
      </c>
      <c r="H1649">
        <v>4119</v>
      </c>
      <c r="I1649" t="s">
        <v>11</v>
      </c>
      <c r="J1649" t="s">
        <v>43</v>
      </c>
      <c r="K1649" t="s">
        <v>154</v>
      </c>
      <c r="L1649" t="s">
        <v>14</v>
      </c>
      <c r="M1649" s="5">
        <v>82.3</v>
      </c>
      <c r="N1649">
        <v>1</v>
      </c>
    </row>
    <row r="1650" spans="1:14" x14ac:dyDescent="0.15">
      <c r="A1650" s="2">
        <v>45105</v>
      </c>
      <c r="B1650" s="3">
        <f t="shared" si="75"/>
        <v>2023</v>
      </c>
      <c r="C1650" t="str">
        <f t="shared" si="76"/>
        <v>2022-2023</v>
      </c>
      <c r="D1650" t="s">
        <v>147</v>
      </c>
      <c r="E1650" t="s">
        <v>54</v>
      </c>
      <c r="F1650" t="str">
        <f t="shared" si="77"/>
        <v>Victoria</v>
      </c>
      <c r="G1650" t="s">
        <v>45</v>
      </c>
      <c r="H1650">
        <v>3977</v>
      </c>
      <c r="I1650" t="s">
        <v>11</v>
      </c>
      <c r="J1650" t="s">
        <v>55</v>
      </c>
      <c r="K1650" t="s">
        <v>156</v>
      </c>
      <c r="L1650" t="s">
        <v>17</v>
      </c>
      <c r="M1650" s="5">
        <v>82.7</v>
      </c>
      <c r="N1650">
        <v>1</v>
      </c>
    </row>
    <row r="1651" spans="1:14" x14ac:dyDescent="0.15">
      <c r="A1651" s="2">
        <v>45596</v>
      </c>
      <c r="B1651" s="3">
        <f t="shared" si="75"/>
        <v>2025</v>
      </c>
      <c r="C1651" t="str">
        <f t="shared" si="76"/>
        <v>2024-2025</v>
      </c>
      <c r="D1651" t="s">
        <v>147</v>
      </c>
      <c r="E1651" t="s">
        <v>83</v>
      </c>
      <c r="F1651" t="str">
        <f t="shared" si="77"/>
        <v>New South Wales</v>
      </c>
      <c r="G1651" t="s">
        <v>10</v>
      </c>
      <c r="H1651">
        <v>2750</v>
      </c>
      <c r="I1651" t="s">
        <v>11</v>
      </c>
      <c r="J1651" t="s">
        <v>25</v>
      </c>
      <c r="K1651" t="s">
        <v>154</v>
      </c>
      <c r="L1651" t="s">
        <v>14</v>
      </c>
      <c r="M1651" s="5">
        <v>82.92</v>
      </c>
      <c r="N1651">
        <v>1</v>
      </c>
    </row>
    <row r="1652" spans="1:14" x14ac:dyDescent="0.15">
      <c r="A1652" s="2">
        <v>45021</v>
      </c>
      <c r="B1652" s="3">
        <f t="shared" si="75"/>
        <v>2023</v>
      </c>
      <c r="C1652" t="str">
        <f t="shared" si="76"/>
        <v>2022-2023</v>
      </c>
      <c r="D1652" t="s">
        <v>147</v>
      </c>
      <c r="E1652" t="s">
        <v>40</v>
      </c>
      <c r="F1652" t="str">
        <f t="shared" si="77"/>
        <v>New South Wales</v>
      </c>
      <c r="G1652" t="s">
        <v>10</v>
      </c>
      <c r="H1652">
        <v>2116</v>
      </c>
      <c r="I1652" t="s">
        <v>11</v>
      </c>
      <c r="J1652" t="s">
        <v>27</v>
      </c>
      <c r="K1652" t="s">
        <v>157</v>
      </c>
      <c r="L1652" t="s">
        <v>22</v>
      </c>
      <c r="M1652" s="5">
        <v>83.02</v>
      </c>
      <c r="N1652">
        <v>1</v>
      </c>
    </row>
    <row r="1653" spans="1:14" x14ac:dyDescent="0.15">
      <c r="A1653" s="2">
        <v>45350</v>
      </c>
      <c r="B1653" s="3">
        <f t="shared" si="75"/>
        <v>2024</v>
      </c>
      <c r="C1653" t="str">
        <f t="shared" si="76"/>
        <v>2023-2024</v>
      </c>
      <c r="D1653" t="s">
        <v>147</v>
      </c>
      <c r="E1653" t="s">
        <v>57</v>
      </c>
      <c r="F1653" t="str">
        <f t="shared" si="77"/>
        <v>New South Wales</v>
      </c>
      <c r="G1653" t="s">
        <v>10</v>
      </c>
      <c r="H1653">
        <v>2560</v>
      </c>
      <c r="I1653" t="s">
        <v>11</v>
      </c>
      <c r="J1653" t="s">
        <v>58</v>
      </c>
      <c r="K1653" t="s">
        <v>156</v>
      </c>
      <c r="L1653" t="s">
        <v>17</v>
      </c>
      <c r="M1653" s="5">
        <v>83.18</v>
      </c>
      <c r="N1653">
        <v>1</v>
      </c>
    </row>
    <row r="1654" spans="1:14" x14ac:dyDescent="0.15">
      <c r="A1654" s="2">
        <v>45517</v>
      </c>
      <c r="B1654" s="3">
        <f t="shared" si="75"/>
        <v>2025</v>
      </c>
      <c r="C1654" t="str">
        <f t="shared" si="76"/>
        <v>2024-2025</v>
      </c>
      <c r="D1654" t="s">
        <v>148</v>
      </c>
      <c r="E1654" t="s">
        <v>99</v>
      </c>
      <c r="F1654" t="str">
        <f t="shared" si="77"/>
        <v>Victoria</v>
      </c>
      <c r="G1654" t="s">
        <v>45</v>
      </c>
      <c r="H1654">
        <v>3148</v>
      </c>
      <c r="I1654" t="s">
        <v>11</v>
      </c>
      <c r="J1654" t="s">
        <v>63</v>
      </c>
      <c r="K1654" t="s">
        <v>156</v>
      </c>
      <c r="L1654" t="s">
        <v>17</v>
      </c>
      <c r="M1654" s="5">
        <v>83.39</v>
      </c>
      <c r="N1654">
        <v>1</v>
      </c>
    </row>
    <row r="1655" spans="1:14" x14ac:dyDescent="0.15">
      <c r="A1655" s="2">
        <v>45228</v>
      </c>
      <c r="B1655" s="3">
        <f t="shared" si="75"/>
        <v>2024</v>
      </c>
      <c r="C1655" t="str">
        <f t="shared" si="76"/>
        <v>2023-2024</v>
      </c>
      <c r="D1655" t="s">
        <v>148</v>
      </c>
      <c r="E1655" t="s">
        <v>74</v>
      </c>
      <c r="F1655" t="str">
        <f t="shared" si="77"/>
        <v>South Australia</v>
      </c>
      <c r="G1655" t="s">
        <v>32</v>
      </c>
      <c r="H1655">
        <v>5043</v>
      </c>
      <c r="I1655" t="s">
        <v>11</v>
      </c>
      <c r="J1655" t="s">
        <v>33</v>
      </c>
      <c r="K1655" t="s">
        <v>151</v>
      </c>
      <c r="L1655" t="s">
        <v>21</v>
      </c>
      <c r="M1655" s="5">
        <v>83.47999999999999</v>
      </c>
      <c r="N1655">
        <v>1</v>
      </c>
    </row>
    <row r="1656" spans="1:14" x14ac:dyDescent="0.15">
      <c r="A1656" s="2">
        <v>45588</v>
      </c>
      <c r="B1656" s="3">
        <f t="shared" si="75"/>
        <v>2025</v>
      </c>
      <c r="C1656" t="str">
        <f t="shared" si="76"/>
        <v>2024-2025</v>
      </c>
      <c r="D1656" t="s">
        <v>147</v>
      </c>
      <c r="E1656" t="s">
        <v>44</v>
      </c>
      <c r="F1656" t="str">
        <f t="shared" si="77"/>
        <v>Victoria</v>
      </c>
      <c r="G1656" t="s">
        <v>45</v>
      </c>
      <c r="H1656">
        <v>3066</v>
      </c>
      <c r="I1656" t="s">
        <v>11</v>
      </c>
      <c r="J1656" t="s">
        <v>46</v>
      </c>
      <c r="K1656" t="s">
        <v>156</v>
      </c>
      <c r="L1656" t="s">
        <v>17</v>
      </c>
      <c r="M1656" s="5">
        <v>83.789999999999992</v>
      </c>
      <c r="N1656">
        <v>1</v>
      </c>
    </row>
    <row r="1657" spans="1:14" x14ac:dyDescent="0.15">
      <c r="A1657" s="2">
        <v>45541</v>
      </c>
      <c r="B1657" s="3">
        <f t="shared" si="75"/>
        <v>2025</v>
      </c>
      <c r="C1657" t="str">
        <f t="shared" si="76"/>
        <v>2024-2025</v>
      </c>
      <c r="D1657" t="s">
        <v>147</v>
      </c>
      <c r="E1657" t="s">
        <v>108</v>
      </c>
      <c r="F1657" t="str">
        <f t="shared" si="77"/>
        <v>Victoria</v>
      </c>
      <c r="G1657" t="s">
        <v>45</v>
      </c>
      <c r="H1657">
        <v>3018</v>
      </c>
      <c r="I1657" t="s">
        <v>11</v>
      </c>
      <c r="J1657" t="s">
        <v>46</v>
      </c>
      <c r="K1657" t="s">
        <v>154</v>
      </c>
      <c r="L1657" t="s">
        <v>14</v>
      </c>
      <c r="M1657" s="5">
        <v>83.86</v>
      </c>
      <c r="N1657">
        <v>1</v>
      </c>
    </row>
    <row r="1658" spans="1:14" x14ac:dyDescent="0.15">
      <c r="A1658" s="2">
        <v>45095</v>
      </c>
      <c r="B1658" s="3">
        <f t="shared" si="75"/>
        <v>2023</v>
      </c>
      <c r="C1658" t="str">
        <f t="shared" si="76"/>
        <v>2022-2023</v>
      </c>
      <c r="D1658" t="s">
        <v>148</v>
      </c>
      <c r="E1658" t="s">
        <v>123</v>
      </c>
      <c r="F1658" t="str">
        <f t="shared" si="77"/>
        <v>Western Australia</v>
      </c>
      <c r="G1658" t="s">
        <v>48</v>
      </c>
      <c r="H1658">
        <v>6109</v>
      </c>
      <c r="I1658" t="s">
        <v>11</v>
      </c>
      <c r="J1658" t="s">
        <v>94</v>
      </c>
      <c r="K1658" t="s">
        <v>156</v>
      </c>
      <c r="L1658" t="s">
        <v>17</v>
      </c>
      <c r="M1658" s="5">
        <v>83.86</v>
      </c>
      <c r="N1658">
        <v>1</v>
      </c>
    </row>
    <row r="1659" spans="1:14" x14ac:dyDescent="0.15">
      <c r="A1659" s="2">
        <v>45451</v>
      </c>
      <c r="B1659" s="3">
        <f t="shared" si="75"/>
        <v>2024</v>
      </c>
      <c r="C1659" t="str">
        <f t="shared" si="76"/>
        <v>2023-2024</v>
      </c>
      <c r="D1659" t="s">
        <v>147</v>
      </c>
      <c r="E1659" t="s">
        <v>133</v>
      </c>
      <c r="F1659" t="str">
        <f t="shared" si="77"/>
        <v>Queensland</v>
      </c>
      <c r="G1659" t="s">
        <v>35</v>
      </c>
      <c r="H1659">
        <v>4305</v>
      </c>
      <c r="I1659" t="s">
        <v>11</v>
      </c>
      <c r="J1659" t="s">
        <v>104</v>
      </c>
      <c r="K1659" t="s">
        <v>154</v>
      </c>
      <c r="L1659" t="s">
        <v>14</v>
      </c>
      <c r="M1659" s="5">
        <v>83.89</v>
      </c>
      <c r="N1659">
        <v>1</v>
      </c>
    </row>
    <row r="1660" spans="1:14" x14ac:dyDescent="0.15">
      <c r="A1660" s="2">
        <v>44951</v>
      </c>
      <c r="B1660" s="3">
        <f t="shared" si="75"/>
        <v>2023</v>
      </c>
      <c r="C1660" t="str">
        <f t="shared" si="76"/>
        <v>2022-2023</v>
      </c>
      <c r="D1660" t="s">
        <v>147</v>
      </c>
      <c r="E1660" t="s">
        <v>72</v>
      </c>
      <c r="F1660" t="str">
        <f t="shared" si="77"/>
        <v>Western Australia</v>
      </c>
      <c r="G1660" t="s">
        <v>48</v>
      </c>
      <c r="H1660">
        <v>6010</v>
      </c>
      <c r="I1660" t="s">
        <v>11</v>
      </c>
      <c r="J1660" t="s">
        <v>49</v>
      </c>
      <c r="K1660" t="s">
        <v>150</v>
      </c>
      <c r="L1660" t="s">
        <v>18</v>
      </c>
      <c r="M1660" s="5">
        <v>83.93</v>
      </c>
      <c r="N1660">
        <v>1</v>
      </c>
    </row>
    <row r="1661" spans="1:14" x14ac:dyDescent="0.15">
      <c r="A1661" s="2">
        <v>45403</v>
      </c>
      <c r="B1661" s="3">
        <f t="shared" si="75"/>
        <v>2024</v>
      </c>
      <c r="C1661" t="str">
        <f t="shared" si="76"/>
        <v>2023-2024</v>
      </c>
      <c r="D1661" t="s">
        <v>148</v>
      </c>
      <c r="E1661" t="s">
        <v>69</v>
      </c>
      <c r="F1661" t="str">
        <f t="shared" si="77"/>
        <v>Tasmania</v>
      </c>
      <c r="G1661" t="s">
        <v>70</v>
      </c>
      <c r="H1661">
        <v>7018</v>
      </c>
      <c r="I1661" t="s">
        <v>11</v>
      </c>
      <c r="J1661" t="s">
        <v>71</v>
      </c>
      <c r="K1661" t="s">
        <v>150</v>
      </c>
      <c r="L1661" t="s">
        <v>18</v>
      </c>
      <c r="M1661" s="5">
        <v>83.949999999999989</v>
      </c>
      <c r="N1661">
        <v>1</v>
      </c>
    </row>
    <row r="1662" spans="1:14" x14ac:dyDescent="0.15">
      <c r="A1662" s="2">
        <v>45259</v>
      </c>
      <c r="B1662" s="3">
        <f t="shared" si="75"/>
        <v>2024</v>
      </c>
      <c r="C1662" t="str">
        <f t="shared" si="76"/>
        <v>2023-2024</v>
      </c>
      <c r="D1662" t="s">
        <v>147</v>
      </c>
      <c r="E1662" t="s">
        <v>73</v>
      </c>
      <c r="F1662" t="str">
        <f t="shared" si="77"/>
        <v>Victoria</v>
      </c>
      <c r="G1662" t="s">
        <v>45</v>
      </c>
      <c r="H1662">
        <v>3136</v>
      </c>
      <c r="I1662" t="s">
        <v>11</v>
      </c>
      <c r="J1662" t="s">
        <v>63</v>
      </c>
      <c r="K1662" t="s">
        <v>152</v>
      </c>
      <c r="L1662" t="s">
        <v>13</v>
      </c>
      <c r="M1662" s="5">
        <v>84.16</v>
      </c>
      <c r="N1662">
        <v>1</v>
      </c>
    </row>
    <row r="1663" spans="1:14" x14ac:dyDescent="0.15">
      <c r="A1663" s="2">
        <v>45646</v>
      </c>
      <c r="B1663" s="3">
        <f t="shared" si="75"/>
        <v>2025</v>
      </c>
      <c r="C1663" t="str">
        <f t="shared" si="76"/>
        <v>2024-2025</v>
      </c>
      <c r="D1663" t="s">
        <v>147</v>
      </c>
      <c r="E1663" t="s">
        <v>61</v>
      </c>
      <c r="F1663" t="str">
        <f t="shared" si="77"/>
        <v>New South Wales</v>
      </c>
      <c r="G1663" t="s">
        <v>10</v>
      </c>
      <c r="H1663">
        <v>2539</v>
      </c>
      <c r="I1663" t="s">
        <v>11</v>
      </c>
      <c r="J1663" t="s">
        <v>58</v>
      </c>
      <c r="K1663" t="s">
        <v>154</v>
      </c>
      <c r="L1663" t="s">
        <v>14</v>
      </c>
      <c r="M1663" s="5">
        <v>84.44</v>
      </c>
      <c r="N1663">
        <v>1</v>
      </c>
    </row>
    <row r="1664" spans="1:14" x14ac:dyDescent="0.15">
      <c r="A1664" s="2">
        <v>45617</v>
      </c>
      <c r="B1664" s="3">
        <f t="shared" si="75"/>
        <v>2025</v>
      </c>
      <c r="C1664" t="str">
        <f t="shared" si="76"/>
        <v>2024-2025</v>
      </c>
      <c r="D1664" t="s">
        <v>148</v>
      </c>
      <c r="E1664" t="s">
        <v>61</v>
      </c>
      <c r="F1664" t="str">
        <f t="shared" si="77"/>
        <v>New South Wales</v>
      </c>
      <c r="G1664" t="s">
        <v>10</v>
      </c>
      <c r="H1664">
        <v>2539</v>
      </c>
      <c r="I1664" t="s">
        <v>11</v>
      </c>
      <c r="J1664" t="s">
        <v>58</v>
      </c>
      <c r="K1664" t="s">
        <v>154</v>
      </c>
      <c r="L1664" t="s">
        <v>14</v>
      </c>
      <c r="M1664" s="5">
        <v>84.93</v>
      </c>
      <c r="N1664">
        <v>1</v>
      </c>
    </row>
    <row r="1665" spans="1:14" x14ac:dyDescent="0.15">
      <c r="A1665" s="2">
        <v>44936</v>
      </c>
      <c r="B1665" s="3">
        <f t="shared" si="75"/>
        <v>2023</v>
      </c>
      <c r="C1665" t="str">
        <f t="shared" si="76"/>
        <v>2022-2023</v>
      </c>
      <c r="D1665" t="s">
        <v>147</v>
      </c>
      <c r="E1665" t="s">
        <v>88</v>
      </c>
      <c r="F1665" t="str">
        <f t="shared" si="77"/>
        <v>South Australia</v>
      </c>
      <c r="G1665" t="s">
        <v>32</v>
      </c>
      <c r="H1665">
        <v>5011</v>
      </c>
      <c r="I1665" t="s">
        <v>11</v>
      </c>
      <c r="J1665" t="s">
        <v>33</v>
      </c>
      <c r="K1665" t="s">
        <v>150</v>
      </c>
      <c r="L1665" t="s">
        <v>18</v>
      </c>
      <c r="M1665" s="5">
        <v>84.94</v>
      </c>
      <c r="N1665">
        <v>1</v>
      </c>
    </row>
    <row r="1666" spans="1:14" x14ac:dyDescent="0.15">
      <c r="A1666" s="2">
        <v>45124</v>
      </c>
      <c r="B1666" s="3">
        <f t="shared" ref="B1666:B1729" si="78">IF(MONTH(A1666)&gt;=7,YEAR(A1666)+1,YEAR(A1666))</f>
        <v>2024</v>
      </c>
      <c r="C1666" t="str">
        <f t="shared" ref="C1666:C1729" si="79">IF(MONTH(A1666) &gt;= 7, YEAR(A1666) &amp; "-" &amp; YEAR(A1666) + 1, YEAR(A1666) - 1 &amp; "-" &amp; YEAR(A1666))</f>
        <v>2023-2024</v>
      </c>
      <c r="D1666" t="s">
        <v>148</v>
      </c>
      <c r="E1666" t="s">
        <v>122</v>
      </c>
      <c r="F1666" t="str">
        <f t="shared" ref="F1666:F1729" si="80">IF(G1666="WA","Western Australia",
IF(G1666="NSW","New South Wales",
IF(G1666="QLD","Queensland",
IF(G1666="VIC","Victoria",
IF(G1666="TAS","Tasmania",
IF(G1666="SA","South Australia",
IF(G1666="NT","Northern Territory",
IF(G1666="ACT","Australian Capital Territory",G1666))))))))</f>
        <v>New South Wales</v>
      </c>
      <c r="G1666" t="s">
        <v>10</v>
      </c>
      <c r="H1666">
        <v>2650</v>
      </c>
      <c r="I1666" t="s">
        <v>11</v>
      </c>
      <c r="J1666" t="s">
        <v>25</v>
      </c>
      <c r="K1666" t="s">
        <v>150</v>
      </c>
      <c r="L1666" t="s">
        <v>18</v>
      </c>
      <c r="M1666" s="5">
        <v>84.95</v>
      </c>
      <c r="N1666">
        <v>1</v>
      </c>
    </row>
    <row r="1667" spans="1:14" x14ac:dyDescent="0.15">
      <c r="A1667" s="2">
        <v>45597</v>
      </c>
      <c r="B1667" s="3">
        <f t="shared" si="78"/>
        <v>2025</v>
      </c>
      <c r="C1667" t="str">
        <f t="shared" si="79"/>
        <v>2024-2025</v>
      </c>
      <c r="D1667" t="s">
        <v>148</v>
      </c>
      <c r="E1667" t="s">
        <v>137</v>
      </c>
      <c r="F1667" t="str">
        <f t="shared" si="80"/>
        <v>New South Wales</v>
      </c>
      <c r="G1667" t="s">
        <v>10</v>
      </c>
      <c r="H1667">
        <v>2031</v>
      </c>
      <c r="I1667" t="s">
        <v>11</v>
      </c>
      <c r="J1667" t="s">
        <v>12</v>
      </c>
      <c r="K1667" t="s">
        <v>157</v>
      </c>
      <c r="L1667" t="s">
        <v>22</v>
      </c>
      <c r="M1667" s="5">
        <v>85.65</v>
      </c>
      <c r="N1667">
        <v>1</v>
      </c>
    </row>
    <row r="1668" spans="1:14" x14ac:dyDescent="0.15">
      <c r="A1668" s="2">
        <v>45050</v>
      </c>
      <c r="B1668" s="3">
        <f t="shared" si="78"/>
        <v>2023</v>
      </c>
      <c r="C1668" t="str">
        <f t="shared" si="79"/>
        <v>2022-2023</v>
      </c>
      <c r="D1668" t="s">
        <v>148</v>
      </c>
      <c r="E1668" t="s">
        <v>141</v>
      </c>
      <c r="F1668" t="str">
        <f t="shared" si="80"/>
        <v>Western Australia</v>
      </c>
      <c r="G1668" t="s">
        <v>48</v>
      </c>
      <c r="H1668">
        <v>6052</v>
      </c>
      <c r="I1668" t="s">
        <v>11</v>
      </c>
      <c r="J1668" t="s">
        <v>49</v>
      </c>
      <c r="K1668" t="s">
        <v>156</v>
      </c>
      <c r="L1668" t="s">
        <v>17</v>
      </c>
      <c r="M1668" s="5">
        <v>85.82</v>
      </c>
      <c r="N1668">
        <v>1</v>
      </c>
    </row>
    <row r="1669" spans="1:14" x14ac:dyDescent="0.15">
      <c r="A1669" s="2">
        <v>45045</v>
      </c>
      <c r="B1669" s="3">
        <f t="shared" si="78"/>
        <v>2023</v>
      </c>
      <c r="C1669" t="str">
        <f t="shared" si="79"/>
        <v>2022-2023</v>
      </c>
      <c r="D1669" t="s">
        <v>148</v>
      </c>
      <c r="E1669" t="s">
        <v>90</v>
      </c>
      <c r="F1669" t="str">
        <f t="shared" si="80"/>
        <v>Victoria</v>
      </c>
      <c r="G1669" t="s">
        <v>45</v>
      </c>
      <c r="H1669">
        <v>3179</v>
      </c>
      <c r="I1669" t="s">
        <v>11</v>
      </c>
      <c r="J1669" t="s">
        <v>63</v>
      </c>
      <c r="K1669" t="s">
        <v>152</v>
      </c>
      <c r="L1669" t="s">
        <v>13</v>
      </c>
      <c r="M1669" s="5">
        <v>85.84</v>
      </c>
      <c r="N1669">
        <v>1</v>
      </c>
    </row>
    <row r="1670" spans="1:14" x14ac:dyDescent="0.15">
      <c r="A1670" s="2">
        <v>45272</v>
      </c>
      <c r="B1670" s="3">
        <f t="shared" si="78"/>
        <v>2024</v>
      </c>
      <c r="C1670" t="str">
        <f t="shared" si="79"/>
        <v>2023-2024</v>
      </c>
      <c r="D1670" t="s">
        <v>147</v>
      </c>
      <c r="E1670" t="s">
        <v>88</v>
      </c>
      <c r="F1670" t="str">
        <f t="shared" si="80"/>
        <v>South Australia</v>
      </c>
      <c r="G1670" t="s">
        <v>32</v>
      </c>
      <c r="H1670">
        <v>5011</v>
      </c>
      <c r="I1670" t="s">
        <v>11</v>
      </c>
      <c r="J1670" t="s">
        <v>33</v>
      </c>
      <c r="K1670" t="s">
        <v>152</v>
      </c>
      <c r="L1670" t="s">
        <v>13</v>
      </c>
      <c r="M1670" s="5">
        <v>85.86</v>
      </c>
      <c r="N1670">
        <v>1</v>
      </c>
    </row>
    <row r="1671" spans="1:14" x14ac:dyDescent="0.15">
      <c r="A1671" s="2">
        <v>45116</v>
      </c>
      <c r="B1671" s="3">
        <f t="shared" si="78"/>
        <v>2024</v>
      </c>
      <c r="C1671" t="str">
        <f t="shared" si="79"/>
        <v>2023-2024</v>
      </c>
      <c r="D1671" t="s">
        <v>148</v>
      </c>
      <c r="E1671" t="s">
        <v>31</v>
      </c>
      <c r="F1671" t="str">
        <f t="shared" si="80"/>
        <v>South Australia</v>
      </c>
      <c r="G1671" t="s">
        <v>32</v>
      </c>
      <c r="H1671">
        <v>5168</v>
      </c>
      <c r="I1671" t="s">
        <v>11</v>
      </c>
      <c r="J1671" t="s">
        <v>33</v>
      </c>
      <c r="K1671" t="s">
        <v>156</v>
      </c>
      <c r="L1671" t="s">
        <v>17</v>
      </c>
      <c r="M1671" s="5">
        <v>85.88</v>
      </c>
      <c r="N1671">
        <v>1</v>
      </c>
    </row>
    <row r="1672" spans="1:14" x14ac:dyDescent="0.15">
      <c r="A1672" s="2">
        <v>45568</v>
      </c>
      <c r="B1672" s="3">
        <f t="shared" si="78"/>
        <v>2025</v>
      </c>
      <c r="C1672" t="str">
        <f t="shared" si="79"/>
        <v>2024-2025</v>
      </c>
      <c r="D1672" t="s">
        <v>147</v>
      </c>
      <c r="E1672" t="s">
        <v>56</v>
      </c>
      <c r="F1672" t="str">
        <f t="shared" si="80"/>
        <v>Northern Territory</v>
      </c>
      <c r="G1672" t="s">
        <v>29</v>
      </c>
      <c r="H1672">
        <v>870</v>
      </c>
      <c r="I1672" t="s">
        <v>11</v>
      </c>
      <c r="J1672" t="s">
        <v>30</v>
      </c>
      <c r="K1672" t="s">
        <v>154</v>
      </c>
      <c r="L1672" t="s">
        <v>14</v>
      </c>
      <c r="M1672" s="5">
        <v>85.92</v>
      </c>
      <c r="N1672">
        <v>1</v>
      </c>
    </row>
    <row r="1673" spans="1:14" x14ac:dyDescent="0.15">
      <c r="A1673" s="2">
        <v>45468</v>
      </c>
      <c r="B1673" s="3">
        <f t="shared" si="78"/>
        <v>2024</v>
      </c>
      <c r="C1673" t="str">
        <f t="shared" si="79"/>
        <v>2023-2024</v>
      </c>
      <c r="D1673" t="s">
        <v>147</v>
      </c>
      <c r="E1673" t="s">
        <v>109</v>
      </c>
      <c r="F1673" t="str">
        <f t="shared" si="80"/>
        <v>New South Wales</v>
      </c>
      <c r="G1673" t="s">
        <v>10</v>
      </c>
      <c r="H1673">
        <v>2480</v>
      </c>
      <c r="I1673" t="s">
        <v>11</v>
      </c>
      <c r="J1673" t="s">
        <v>68</v>
      </c>
      <c r="K1673" t="s">
        <v>154</v>
      </c>
      <c r="L1673" t="s">
        <v>14</v>
      </c>
      <c r="M1673" s="5">
        <v>85.949999999999989</v>
      </c>
      <c r="N1673">
        <v>1</v>
      </c>
    </row>
    <row r="1674" spans="1:14" x14ac:dyDescent="0.15">
      <c r="A1674" s="2">
        <v>45617</v>
      </c>
      <c r="B1674" s="3">
        <f t="shared" si="78"/>
        <v>2025</v>
      </c>
      <c r="C1674" t="str">
        <f t="shared" si="79"/>
        <v>2024-2025</v>
      </c>
      <c r="D1674" t="s">
        <v>147</v>
      </c>
      <c r="E1674" t="s">
        <v>9</v>
      </c>
      <c r="F1674" t="str">
        <f t="shared" si="80"/>
        <v>New South Wales</v>
      </c>
      <c r="G1674" t="s">
        <v>10</v>
      </c>
      <c r="H1674">
        <v>2067</v>
      </c>
      <c r="I1674" t="s">
        <v>11</v>
      </c>
      <c r="J1674" t="s">
        <v>12</v>
      </c>
      <c r="K1674" t="s">
        <v>149</v>
      </c>
      <c r="L1674" t="s">
        <v>15</v>
      </c>
      <c r="M1674" s="5">
        <v>86.29</v>
      </c>
      <c r="N1674">
        <v>1</v>
      </c>
    </row>
    <row r="1675" spans="1:14" x14ac:dyDescent="0.15">
      <c r="A1675" s="2">
        <v>45072</v>
      </c>
      <c r="B1675" s="3">
        <f t="shared" si="78"/>
        <v>2023</v>
      </c>
      <c r="C1675" t="str">
        <f t="shared" si="79"/>
        <v>2022-2023</v>
      </c>
      <c r="D1675" t="s">
        <v>147</v>
      </c>
      <c r="E1675" t="s">
        <v>76</v>
      </c>
      <c r="F1675" t="str">
        <f t="shared" si="80"/>
        <v>Western Australia</v>
      </c>
      <c r="G1675" t="s">
        <v>48</v>
      </c>
      <c r="H1675">
        <v>6450</v>
      </c>
      <c r="I1675" t="s">
        <v>11</v>
      </c>
      <c r="J1675" t="s">
        <v>77</v>
      </c>
      <c r="K1675" t="s">
        <v>151</v>
      </c>
      <c r="L1675" t="s">
        <v>21</v>
      </c>
      <c r="M1675" s="5">
        <v>86.43</v>
      </c>
      <c r="N1675">
        <v>1</v>
      </c>
    </row>
    <row r="1676" spans="1:14" x14ac:dyDescent="0.15">
      <c r="A1676" s="2">
        <v>45331</v>
      </c>
      <c r="B1676" s="3">
        <f t="shared" si="78"/>
        <v>2024</v>
      </c>
      <c r="C1676" t="str">
        <f t="shared" si="79"/>
        <v>2023-2024</v>
      </c>
      <c r="D1676" t="s">
        <v>147</v>
      </c>
      <c r="E1676" t="s">
        <v>74</v>
      </c>
      <c r="F1676" t="str">
        <f t="shared" si="80"/>
        <v>South Australia</v>
      </c>
      <c r="G1676" t="s">
        <v>32</v>
      </c>
      <c r="H1676">
        <v>5043</v>
      </c>
      <c r="I1676" t="s">
        <v>11</v>
      </c>
      <c r="J1676" t="s">
        <v>33</v>
      </c>
      <c r="K1676" t="s">
        <v>152</v>
      </c>
      <c r="L1676" t="s">
        <v>13</v>
      </c>
      <c r="M1676" s="5">
        <v>86.48</v>
      </c>
      <c r="N1676">
        <v>1</v>
      </c>
    </row>
    <row r="1677" spans="1:14" x14ac:dyDescent="0.15">
      <c r="A1677" s="2">
        <v>45021</v>
      </c>
      <c r="B1677" s="3">
        <f t="shared" si="78"/>
        <v>2023</v>
      </c>
      <c r="C1677" t="str">
        <f t="shared" si="79"/>
        <v>2022-2023</v>
      </c>
      <c r="D1677" t="s">
        <v>147</v>
      </c>
      <c r="E1677" t="s">
        <v>92</v>
      </c>
      <c r="F1677" t="str">
        <f t="shared" si="80"/>
        <v>Queensland</v>
      </c>
      <c r="G1677" t="s">
        <v>35</v>
      </c>
      <c r="H1677">
        <v>4068</v>
      </c>
      <c r="I1677" t="s">
        <v>11</v>
      </c>
      <c r="J1677" t="s">
        <v>43</v>
      </c>
      <c r="K1677" t="s">
        <v>156</v>
      </c>
      <c r="L1677" t="s">
        <v>17</v>
      </c>
      <c r="M1677" s="5">
        <v>86.77</v>
      </c>
      <c r="N1677">
        <v>1</v>
      </c>
    </row>
    <row r="1678" spans="1:14" x14ac:dyDescent="0.15">
      <c r="A1678" s="2">
        <v>45635</v>
      </c>
      <c r="B1678" s="3">
        <f t="shared" si="78"/>
        <v>2025</v>
      </c>
      <c r="C1678" t="str">
        <f t="shared" si="79"/>
        <v>2024-2025</v>
      </c>
      <c r="D1678" t="s">
        <v>148</v>
      </c>
      <c r="E1678" t="s">
        <v>130</v>
      </c>
      <c r="F1678" t="str">
        <f t="shared" si="80"/>
        <v>South Australia</v>
      </c>
      <c r="G1678" t="s">
        <v>32</v>
      </c>
      <c r="H1678">
        <v>5290</v>
      </c>
      <c r="I1678" t="s">
        <v>11</v>
      </c>
      <c r="J1678" t="s">
        <v>38</v>
      </c>
      <c r="K1678" t="s">
        <v>154</v>
      </c>
      <c r="L1678" t="s">
        <v>14</v>
      </c>
      <c r="M1678" s="5">
        <v>86.789999999999992</v>
      </c>
      <c r="N1678">
        <v>1</v>
      </c>
    </row>
    <row r="1679" spans="1:14" x14ac:dyDescent="0.15">
      <c r="A1679" s="2">
        <v>45070</v>
      </c>
      <c r="B1679" s="3">
        <f t="shared" si="78"/>
        <v>2023</v>
      </c>
      <c r="C1679" t="str">
        <f t="shared" si="79"/>
        <v>2022-2023</v>
      </c>
      <c r="D1679" t="s">
        <v>148</v>
      </c>
      <c r="E1679" t="s">
        <v>121</v>
      </c>
      <c r="F1679" t="str">
        <f t="shared" si="80"/>
        <v>Queensland</v>
      </c>
      <c r="G1679" t="s">
        <v>35</v>
      </c>
      <c r="H1679">
        <v>4700</v>
      </c>
      <c r="I1679" t="s">
        <v>11</v>
      </c>
      <c r="J1679" t="s">
        <v>51</v>
      </c>
      <c r="K1679" t="s">
        <v>19</v>
      </c>
      <c r="L1679" t="s">
        <v>23</v>
      </c>
      <c r="M1679" s="5">
        <v>86.88000000000001</v>
      </c>
      <c r="N1679">
        <v>1</v>
      </c>
    </row>
    <row r="1680" spans="1:14" x14ac:dyDescent="0.15">
      <c r="A1680" s="2">
        <v>45172</v>
      </c>
      <c r="B1680" s="3">
        <f t="shared" si="78"/>
        <v>2024</v>
      </c>
      <c r="C1680" t="str">
        <f t="shared" si="79"/>
        <v>2023-2024</v>
      </c>
      <c r="D1680" t="s">
        <v>148</v>
      </c>
      <c r="E1680" t="s">
        <v>130</v>
      </c>
      <c r="F1680" t="str">
        <f t="shared" si="80"/>
        <v>South Australia</v>
      </c>
      <c r="G1680" t="s">
        <v>32</v>
      </c>
      <c r="H1680">
        <v>5290</v>
      </c>
      <c r="I1680" t="s">
        <v>11</v>
      </c>
      <c r="J1680" t="s">
        <v>38</v>
      </c>
      <c r="K1680" t="s">
        <v>150</v>
      </c>
      <c r="L1680" t="s">
        <v>18</v>
      </c>
      <c r="M1680" s="5">
        <v>86.91</v>
      </c>
      <c r="N1680">
        <v>1</v>
      </c>
    </row>
    <row r="1681" spans="1:14" x14ac:dyDescent="0.15">
      <c r="A1681" s="2">
        <v>45055</v>
      </c>
      <c r="B1681" s="3">
        <f t="shared" si="78"/>
        <v>2023</v>
      </c>
      <c r="C1681" t="str">
        <f t="shared" si="79"/>
        <v>2022-2023</v>
      </c>
      <c r="D1681" t="s">
        <v>148</v>
      </c>
      <c r="E1681" t="s">
        <v>24</v>
      </c>
      <c r="F1681" t="str">
        <f t="shared" si="80"/>
        <v>New South Wales</v>
      </c>
      <c r="G1681" t="s">
        <v>10</v>
      </c>
      <c r="H1681">
        <v>2795</v>
      </c>
      <c r="I1681" t="s">
        <v>11</v>
      </c>
      <c r="J1681" t="s">
        <v>25</v>
      </c>
      <c r="K1681" t="s">
        <v>153</v>
      </c>
      <c r="L1681" t="s">
        <v>16</v>
      </c>
      <c r="M1681" s="5">
        <v>86.940000000000012</v>
      </c>
      <c r="N1681">
        <v>1</v>
      </c>
    </row>
    <row r="1682" spans="1:14" x14ac:dyDescent="0.15">
      <c r="A1682" s="2">
        <v>45484</v>
      </c>
      <c r="B1682" s="3">
        <f t="shared" si="78"/>
        <v>2025</v>
      </c>
      <c r="C1682" t="str">
        <f t="shared" si="79"/>
        <v>2024-2025</v>
      </c>
      <c r="D1682" t="s">
        <v>148</v>
      </c>
      <c r="E1682" t="s">
        <v>115</v>
      </c>
      <c r="F1682" t="str">
        <f t="shared" si="80"/>
        <v>Western Australia</v>
      </c>
      <c r="G1682" t="s">
        <v>48</v>
      </c>
      <c r="H1682">
        <v>6280</v>
      </c>
      <c r="I1682" t="s">
        <v>11</v>
      </c>
      <c r="J1682" t="s">
        <v>94</v>
      </c>
      <c r="K1682" t="s">
        <v>154</v>
      </c>
      <c r="L1682" t="s">
        <v>14</v>
      </c>
      <c r="M1682" s="5">
        <v>87.410000000000011</v>
      </c>
      <c r="N1682">
        <v>1</v>
      </c>
    </row>
    <row r="1683" spans="1:14" x14ac:dyDescent="0.15">
      <c r="A1683" s="2">
        <v>45361</v>
      </c>
      <c r="B1683" s="3">
        <f t="shared" si="78"/>
        <v>2024</v>
      </c>
      <c r="C1683" t="str">
        <f t="shared" si="79"/>
        <v>2023-2024</v>
      </c>
      <c r="D1683" t="s">
        <v>147</v>
      </c>
      <c r="E1683" t="s">
        <v>65</v>
      </c>
      <c r="F1683" t="str">
        <f t="shared" si="80"/>
        <v>New South Wales</v>
      </c>
      <c r="G1683" t="s">
        <v>10</v>
      </c>
      <c r="H1683">
        <v>2541</v>
      </c>
      <c r="I1683" t="s">
        <v>11</v>
      </c>
      <c r="J1683" t="s">
        <v>58</v>
      </c>
      <c r="K1683" t="s">
        <v>155</v>
      </c>
      <c r="L1683" t="s">
        <v>20</v>
      </c>
      <c r="M1683" s="5">
        <v>87.63000000000001</v>
      </c>
      <c r="N1683">
        <v>1</v>
      </c>
    </row>
    <row r="1684" spans="1:14" x14ac:dyDescent="0.15">
      <c r="A1684" s="2">
        <v>45046</v>
      </c>
      <c r="B1684" s="3">
        <f t="shared" si="78"/>
        <v>2023</v>
      </c>
      <c r="C1684" t="str">
        <f t="shared" si="79"/>
        <v>2022-2023</v>
      </c>
      <c r="D1684" t="s">
        <v>148</v>
      </c>
      <c r="E1684" t="s">
        <v>42</v>
      </c>
      <c r="F1684" t="str">
        <f t="shared" si="80"/>
        <v>Queensland</v>
      </c>
      <c r="G1684" t="s">
        <v>35</v>
      </c>
      <c r="H1684">
        <v>4053</v>
      </c>
      <c r="I1684" t="s">
        <v>11</v>
      </c>
      <c r="J1684" t="s">
        <v>43</v>
      </c>
      <c r="K1684" t="s">
        <v>152</v>
      </c>
      <c r="L1684" t="s">
        <v>13</v>
      </c>
      <c r="M1684" s="5">
        <v>87.679999999999993</v>
      </c>
      <c r="N1684">
        <v>1</v>
      </c>
    </row>
    <row r="1685" spans="1:14" x14ac:dyDescent="0.15">
      <c r="A1685" s="2">
        <v>45651</v>
      </c>
      <c r="B1685" s="3">
        <f t="shared" si="78"/>
        <v>2025</v>
      </c>
      <c r="C1685" t="str">
        <f t="shared" si="79"/>
        <v>2024-2025</v>
      </c>
      <c r="D1685" t="s">
        <v>148</v>
      </c>
      <c r="E1685" t="s">
        <v>123</v>
      </c>
      <c r="F1685" t="str">
        <f t="shared" si="80"/>
        <v>Western Australia</v>
      </c>
      <c r="G1685" t="s">
        <v>48</v>
      </c>
      <c r="H1685">
        <v>6109</v>
      </c>
      <c r="I1685" t="s">
        <v>11</v>
      </c>
      <c r="J1685" t="s">
        <v>94</v>
      </c>
      <c r="K1685" t="s">
        <v>149</v>
      </c>
      <c r="L1685" t="s">
        <v>15</v>
      </c>
      <c r="M1685" s="5">
        <v>87.78</v>
      </c>
      <c r="N1685">
        <v>1</v>
      </c>
    </row>
    <row r="1686" spans="1:14" x14ac:dyDescent="0.15">
      <c r="A1686" s="2">
        <v>44947</v>
      </c>
      <c r="B1686" s="3">
        <f t="shared" si="78"/>
        <v>2023</v>
      </c>
      <c r="C1686" t="str">
        <f t="shared" si="79"/>
        <v>2022-2023</v>
      </c>
      <c r="D1686" t="s">
        <v>147</v>
      </c>
      <c r="E1686" t="s">
        <v>138</v>
      </c>
      <c r="F1686" t="str">
        <f t="shared" si="80"/>
        <v>Queensland</v>
      </c>
      <c r="G1686" t="s">
        <v>35</v>
      </c>
      <c r="H1686">
        <v>4558</v>
      </c>
      <c r="I1686" t="s">
        <v>11</v>
      </c>
      <c r="J1686" t="s">
        <v>120</v>
      </c>
      <c r="K1686" t="s">
        <v>149</v>
      </c>
      <c r="L1686" t="s">
        <v>15</v>
      </c>
      <c r="M1686" s="5">
        <v>87.78</v>
      </c>
      <c r="N1686">
        <v>1</v>
      </c>
    </row>
    <row r="1687" spans="1:14" x14ac:dyDescent="0.15">
      <c r="A1687" s="2">
        <v>45417</v>
      </c>
      <c r="B1687" s="3">
        <f t="shared" si="78"/>
        <v>2024</v>
      </c>
      <c r="C1687" t="str">
        <f t="shared" si="79"/>
        <v>2023-2024</v>
      </c>
      <c r="D1687" t="s">
        <v>147</v>
      </c>
      <c r="E1687" t="s">
        <v>121</v>
      </c>
      <c r="F1687" t="str">
        <f t="shared" si="80"/>
        <v>Queensland</v>
      </c>
      <c r="G1687" t="s">
        <v>35</v>
      </c>
      <c r="H1687">
        <v>4700</v>
      </c>
      <c r="I1687" t="s">
        <v>11</v>
      </c>
      <c r="J1687" t="s">
        <v>51</v>
      </c>
      <c r="K1687" t="s">
        <v>150</v>
      </c>
      <c r="L1687" t="s">
        <v>18</v>
      </c>
      <c r="M1687" s="5">
        <v>87.83</v>
      </c>
      <c r="N1687">
        <v>1</v>
      </c>
    </row>
    <row r="1688" spans="1:14" x14ac:dyDescent="0.15">
      <c r="A1688" s="2">
        <v>44984</v>
      </c>
      <c r="B1688" s="3">
        <f t="shared" si="78"/>
        <v>2023</v>
      </c>
      <c r="C1688" t="str">
        <f t="shared" si="79"/>
        <v>2022-2023</v>
      </c>
      <c r="D1688" t="s">
        <v>147</v>
      </c>
      <c r="E1688" t="s">
        <v>124</v>
      </c>
      <c r="F1688" t="str">
        <f t="shared" si="80"/>
        <v>New South Wales</v>
      </c>
      <c r="G1688" t="s">
        <v>10</v>
      </c>
      <c r="H1688">
        <v>2015</v>
      </c>
      <c r="I1688" t="s">
        <v>11</v>
      </c>
      <c r="J1688" t="s">
        <v>12</v>
      </c>
      <c r="K1688" t="s">
        <v>153</v>
      </c>
      <c r="L1688" t="s">
        <v>16</v>
      </c>
      <c r="M1688" s="5">
        <v>87.85</v>
      </c>
      <c r="N1688">
        <v>1</v>
      </c>
    </row>
    <row r="1689" spans="1:14" x14ac:dyDescent="0.15">
      <c r="A1689" s="2">
        <v>45444</v>
      </c>
      <c r="B1689" s="3">
        <f t="shared" si="78"/>
        <v>2024</v>
      </c>
      <c r="C1689" t="str">
        <f t="shared" si="79"/>
        <v>2023-2024</v>
      </c>
      <c r="D1689" t="s">
        <v>148</v>
      </c>
      <c r="E1689" t="s">
        <v>69</v>
      </c>
      <c r="F1689" t="str">
        <f t="shared" si="80"/>
        <v>Tasmania</v>
      </c>
      <c r="G1689" t="s">
        <v>70</v>
      </c>
      <c r="H1689">
        <v>7018</v>
      </c>
      <c r="I1689" t="s">
        <v>11</v>
      </c>
      <c r="J1689" t="s">
        <v>71</v>
      </c>
      <c r="K1689" t="s">
        <v>154</v>
      </c>
      <c r="L1689" t="s">
        <v>14</v>
      </c>
      <c r="M1689" s="5">
        <v>87.96</v>
      </c>
      <c r="N1689">
        <v>1</v>
      </c>
    </row>
    <row r="1690" spans="1:14" x14ac:dyDescent="0.15">
      <c r="A1690" s="2">
        <v>45180</v>
      </c>
      <c r="B1690" s="3">
        <f t="shared" si="78"/>
        <v>2024</v>
      </c>
      <c r="C1690" t="str">
        <f t="shared" si="79"/>
        <v>2023-2024</v>
      </c>
      <c r="D1690" t="s">
        <v>147</v>
      </c>
      <c r="E1690" t="s">
        <v>88</v>
      </c>
      <c r="F1690" t="str">
        <f t="shared" si="80"/>
        <v>South Australia</v>
      </c>
      <c r="G1690" t="s">
        <v>32</v>
      </c>
      <c r="H1690">
        <v>5011</v>
      </c>
      <c r="I1690" t="s">
        <v>11</v>
      </c>
      <c r="J1690" t="s">
        <v>33</v>
      </c>
      <c r="K1690" t="s">
        <v>154</v>
      </c>
      <c r="L1690" t="s">
        <v>14</v>
      </c>
      <c r="M1690" s="5">
        <v>88.42</v>
      </c>
      <c r="N1690">
        <v>1</v>
      </c>
    </row>
    <row r="1691" spans="1:14" x14ac:dyDescent="0.15">
      <c r="A1691" s="2">
        <v>45281</v>
      </c>
      <c r="B1691" s="3">
        <f t="shared" si="78"/>
        <v>2024</v>
      </c>
      <c r="C1691" t="str">
        <f t="shared" si="79"/>
        <v>2023-2024</v>
      </c>
      <c r="D1691" t="s">
        <v>148</v>
      </c>
      <c r="E1691" t="s">
        <v>95</v>
      </c>
      <c r="F1691" t="str">
        <f t="shared" si="80"/>
        <v>Victoria</v>
      </c>
      <c r="G1691" t="s">
        <v>45</v>
      </c>
      <c r="H1691">
        <v>3931</v>
      </c>
      <c r="I1691" t="s">
        <v>11</v>
      </c>
      <c r="J1691" t="s">
        <v>55</v>
      </c>
      <c r="K1691" t="s">
        <v>152</v>
      </c>
      <c r="L1691" t="s">
        <v>13</v>
      </c>
      <c r="M1691" s="5">
        <v>88.460000000000008</v>
      </c>
      <c r="N1691">
        <v>1</v>
      </c>
    </row>
    <row r="1692" spans="1:14" x14ac:dyDescent="0.15">
      <c r="A1692" s="2">
        <v>45299</v>
      </c>
      <c r="B1692" s="3">
        <f t="shared" si="78"/>
        <v>2024</v>
      </c>
      <c r="C1692" t="str">
        <f t="shared" si="79"/>
        <v>2023-2024</v>
      </c>
      <c r="D1692" t="s">
        <v>147</v>
      </c>
      <c r="E1692" t="s">
        <v>61</v>
      </c>
      <c r="F1692" t="str">
        <f t="shared" si="80"/>
        <v>New South Wales</v>
      </c>
      <c r="G1692" t="s">
        <v>10</v>
      </c>
      <c r="H1692">
        <v>2539</v>
      </c>
      <c r="I1692" t="s">
        <v>11</v>
      </c>
      <c r="J1692" t="s">
        <v>58</v>
      </c>
      <c r="K1692" t="s">
        <v>154</v>
      </c>
      <c r="L1692" t="s">
        <v>14</v>
      </c>
      <c r="M1692" s="5">
        <v>88.5</v>
      </c>
      <c r="N1692">
        <v>1</v>
      </c>
    </row>
    <row r="1693" spans="1:14" x14ac:dyDescent="0.15">
      <c r="A1693" s="2">
        <v>45010</v>
      </c>
      <c r="B1693" s="3">
        <f t="shared" si="78"/>
        <v>2023</v>
      </c>
      <c r="C1693" t="str">
        <f t="shared" si="79"/>
        <v>2022-2023</v>
      </c>
      <c r="D1693" t="s">
        <v>147</v>
      </c>
      <c r="E1693" t="s">
        <v>118</v>
      </c>
      <c r="F1693" t="str">
        <f t="shared" si="80"/>
        <v>New South Wales</v>
      </c>
      <c r="G1693" t="s">
        <v>10</v>
      </c>
      <c r="H1693">
        <v>2158</v>
      </c>
      <c r="I1693" t="s">
        <v>11</v>
      </c>
      <c r="J1693" t="s">
        <v>27</v>
      </c>
      <c r="K1693" t="s">
        <v>152</v>
      </c>
      <c r="L1693" t="s">
        <v>13</v>
      </c>
      <c r="M1693" s="5">
        <v>88.859999999999985</v>
      </c>
      <c r="N1693">
        <v>1</v>
      </c>
    </row>
    <row r="1694" spans="1:14" x14ac:dyDescent="0.15">
      <c r="A1694" s="2">
        <v>45624</v>
      </c>
      <c r="B1694" s="3">
        <f t="shared" si="78"/>
        <v>2025</v>
      </c>
      <c r="C1694" t="str">
        <f t="shared" si="79"/>
        <v>2024-2025</v>
      </c>
      <c r="D1694" t="s">
        <v>148</v>
      </c>
      <c r="E1694" t="s">
        <v>53</v>
      </c>
      <c r="F1694" t="str">
        <f t="shared" si="80"/>
        <v>South Australia</v>
      </c>
      <c r="G1694" t="s">
        <v>32</v>
      </c>
      <c r="H1694">
        <v>5082</v>
      </c>
      <c r="I1694" t="s">
        <v>11</v>
      </c>
      <c r="J1694" t="s">
        <v>33</v>
      </c>
      <c r="K1694" t="s">
        <v>149</v>
      </c>
      <c r="L1694" t="s">
        <v>15</v>
      </c>
      <c r="M1694" s="5">
        <v>88.88</v>
      </c>
      <c r="N1694">
        <v>1</v>
      </c>
    </row>
    <row r="1695" spans="1:14" x14ac:dyDescent="0.15">
      <c r="A1695" s="2">
        <v>44948</v>
      </c>
      <c r="B1695" s="3">
        <f t="shared" si="78"/>
        <v>2023</v>
      </c>
      <c r="C1695" t="str">
        <f t="shared" si="79"/>
        <v>2022-2023</v>
      </c>
      <c r="D1695" t="s">
        <v>147</v>
      </c>
      <c r="E1695" t="s">
        <v>136</v>
      </c>
      <c r="F1695" t="str">
        <f t="shared" si="80"/>
        <v>Victoria</v>
      </c>
      <c r="G1695" t="s">
        <v>45</v>
      </c>
      <c r="H1695">
        <v>3175</v>
      </c>
      <c r="I1695" t="s">
        <v>11</v>
      </c>
      <c r="J1695" t="s">
        <v>63</v>
      </c>
      <c r="K1695" t="s">
        <v>149</v>
      </c>
      <c r="L1695" t="s">
        <v>15</v>
      </c>
      <c r="M1695" s="5">
        <v>88.92</v>
      </c>
      <c r="N1695">
        <v>1</v>
      </c>
    </row>
    <row r="1696" spans="1:14" x14ac:dyDescent="0.15">
      <c r="A1696" s="2">
        <v>45404</v>
      </c>
      <c r="B1696" s="3">
        <f t="shared" si="78"/>
        <v>2024</v>
      </c>
      <c r="C1696" t="str">
        <f t="shared" si="79"/>
        <v>2023-2024</v>
      </c>
      <c r="D1696" t="s">
        <v>148</v>
      </c>
      <c r="E1696" t="s">
        <v>141</v>
      </c>
      <c r="F1696" t="str">
        <f t="shared" si="80"/>
        <v>Western Australia</v>
      </c>
      <c r="G1696" t="s">
        <v>48</v>
      </c>
      <c r="H1696">
        <v>6052</v>
      </c>
      <c r="I1696" t="s">
        <v>11</v>
      </c>
      <c r="J1696" t="s">
        <v>49</v>
      </c>
      <c r="K1696" t="s">
        <v>152</v>
      </c>
      <c r="L1696" t="s">
        <v>13</v>
      </c>
      <c r="M1696" s="5">
        <v>88.95</v>
      </c>
      <c r="N1696">
        <v>1</v>
      </c>
    </row>
    <row r="1697" spans="1:14" x14ac:dyDescent="0.15">
      <c r="A1697" s="2">
        <v>45386</v>
      </c>
      <c r="B1697" s="3">
        <f t="shared" si="78"/>
        <v>2024</v>
      </c>
      <c r="C1697" t="str">
        <f t="shared" si="79"/>
        <v>2023-2024</v>
      </c>
      <c r="D1697" t="s">
        <v>148</v>
      </c>
      <c r="E1697" t="s">
        <v>90</v>
      </c>
      <c r="F1697" t="str">
        <f t="shared" si="80"/>
        <v>Victoria</v>
      </c>
      <c r="G1697" t="s">
        <v>45</v>
      </c>
      <c r="H1697">
        <v>3179</v>
      </c>
      <c r="I1697" t="s">
        <v>11</v>
      </c>
      <c r="J1697" t="s">
        <v>63</v>
      </c>
      <c r="K1697" t="s">
        <v>155</v>
      </c>
      <c r="L1697" t="s">
        <v>20</v>
      </c>
      <c r="M1697" s="5">
        <v>89.19</v>
      </c>
      <c r="N1697">
        <v>1</v>
      </c>
    </row>
    <row r="1698" spans="1:14" x14ac:dyDescent="0.15">
      <c r="A1698" s="2">
        <v>45296</v>
      </c>
      <c r="B1698" s="3">
        <f t="shared" si="78"/>
        <v>2024</v>
      </c>
      <c r="C1698" t="str">
        <f t="shared" si="79"/>
        <v>2023-2024</v>
      </c>
      <c r="D1698" t="s">
        <v>148</v>
      </c>
      <c r="E1698" t="s">
        <v>143</v>
      </c>
      <c r="F1698" t="str">
        <f t="shared" si="80"/>
        <v>New South Wales</v>
      </c>
      <c r="G1698" t="s">
        <v>10</v>
      </c>
      <c r="H1698">
        <v>2154</v>
      </c>
      <c r="I1698" t="s">
        <v>11</v>
      </c>
      <c r="J1698" t="s">
        <v>27</v>
      </c>
      <c r="K1698" t="s">
        <v>149</v>
      </c>
      <c r="L1698" t="s">
        <v>15</v>
      </c>
      <c r="M1698" s="5">
        <v>89.32</v>
      </c>
      <c r="N1698">
        <v>1</v>
      </c>
    </row>
    <row r="1699" spans="1:14" x14ac:dyDescent="0.15">
      <c r="A1699" s="2">
        <v>45473</v>
      </c>
      <c r="B1699" s="3">
        <f t="shared" si="78"/>
        <v>2024</v>
      </c>
      <c r="C1699" t="str">
        <f t="shared" si="79"/>
        <v>2023-2024</v>
      </c>
      <c r="D1699" t="s">
        <v>147</v>
      </c>
      <c r="E1699" t="s">
        <v>9</v>
      </c>
      <c r="F1699" t="str">
        <f t="shared" si="80"/>
        <v>New South Wales</v>
      </c>
      <c r="G1699" t="s">
        <v>10</v>
      </c>
      <c r="H1699">
        <v>2067</v>
      </c>
      <c r="I1699" t="s">
        <v>11</v>
      </c>
      <c r="J1699" t="s">
        <v>12</v>
      </c>
      <c r="K1699" t="s">
        <v>19</v>
      </c>
      <c r="L1699" t="s">
        <v>23</v>
      </c>
      <c r="M1699" s="5">
        <v>89.36</v>
      </c>
      <c r="N1699">
        <v>1</v>
      </c>
    </row>
    <row r="1700" spans="1:14" x14ac:dyDescent="0.15">
      <c r="A1700" s="2">
        <v>45651</v>
      </c>
      <c r="B1700" s="3">
        <f t="shared" si="78"/>
        <v>2025</v>
      </c>
      <c r="C1700" t="str">
        <f t="shared" si="79"/>
        <v>2024-2025</v>
      </c>
      <c r="D1700" t="s">
        <v>147</v>
      </c>
      <c r="E1700" t="s">
        <v>9</v>
      </c>
      <c r="F1700" t="str">
        <f t="shared" si="80"/>
        <v>New South Wales</v>
      </c>
      <c r="G1700" t="s">
        <v>10</v>
      </c>
      <c r="H1700">
        <v>2067</v>
      </c>
      <c r="I1700" t="s">
        <v>11</v>
      </c>
      <c r="J1700" t="s">
        <v>12</v>
      </c>
      <c r="K1700" t="s">
        <v>154</v>
      </c>
      <c r="L1700" t="s">
        <v>14</v>
      </c>
      <c r="M1700" s="5">
        <v>89.41</v>
      </c>
      <c r="N1700">
        <v>1</v>
      </c>
    </row>
    <row r="1701" spans="1:14" x14ac:dyDescent="0.15">
      <c r="A1701" s="2">
        <v>45593</v>
      </c>
      <c r="B1701" s="3">
        <f t="shared" si="78"/>
        <v>2025</v>
      </c>
      <c r="C1701" t="str">
        <f t="shared" si="79"/>
        <v>2024-2025</v>
      </c>
      <c r="D1701" t="s">
        <v>147</v>
      </c>
      <c r="E1701" t="s">
        <v>126</v>
      </c>
      <c r="F1701" t="str">
        <f t="shared" si="80"/>
        <v>Queensland</v>
      </c>
      <c r="G1701" t="s">
        <v>35</v>
      </c>
      <c r="H1701">
        <v>4551</v>
      </c>
      <c r="I1701" t="s">
        <v>11</v>
      </c>
      <c r="J1701" t="s">
        <v>120</v>
      </c>
      <c r="K1701" t="s">
        <v>154</v>
      </c>
      <c r="L1701" t="s">
        <v>14</v>
      </c>
      <c r="M1701" s="5">
        <v>89.539999999999992</v>
      </c>
      <c r="N1701">
        <v>1</v>
      </c>
    </row>
    <row r="1702" spans="1:14" x14ac:dyDescent="0.15">
      <c r="A1702" s="2">
        <v>45136</v>
      </c>
      <c r="B1702" s="3">
        <f t="shared" si="78"/>
        <v>2024</v>
      </c>
      <c r="C1702" t="str">
        <f t="shared" si="79"/>
        <v>2023-2024</v>
      </c>
      <c r="D1702" t="s">
        <v>147</v>
      </c>
      <c r="E1702" t="s">
        <v>118</v>
      </c>
      <c r="F1702" t="str">
        <f t="shared" si="80"/>
        <v>New South Wales</v>
      </c>
      <c r="G1702" t="s">
        <v>10</v>
      </c>
      <c r="H1702">
        <v>2158</v>
      </c>
      <c r="I1702" t="s">
        <v>11</v>
      </c>
      <c r="J1702" t="s">
        <v>27</v>
      </c>
      <c r="K1702" t="s">
        <v>149</v>
      </c>
      <c r="L1702" t="s">
        <v>15</v>
      </c>
      <c r="M1702" s="5">
        <v>89.82</v>
      </c>
      <c r="N1702">
        <v>1</v>
      </c>
    </row>
    <row r="1703" spans="1:14" x14ac:dyDescent="0.15">
      <c r="A1703" s="2">
        <v>45436</v>
      </c>
      <c r="B1703" s="3">
        <f t="shared" si="78"/>
        <v>2024</v>
      </c>
      <c r="C1703" t="str">
        <f t="shared" si="79"/>
        <v>2023-2024</v>
      </c>
      <c r="D1703" t="s">
        <v>147</v>
      </c>
      <c r="E1703" t="s">
        <v>103</v>
      </c>
      <c r="F1703" t="str">
        <f t="shared" si="80"/>
        <v>Queensland</v>
      </c>
      <c r="G1703" t="s">
        <v>35</v>
      </c>
      <c r="H1703">
        <v>4509</v>
      </c>
      <c r="I1703" t="s">
        <v>11</v>
      </c>
      <c r="J1703" t="s">
        <v>104</v>
      </c>
      <c r="K1703" t="s">
        <v>149</v>
      </c>
      <c r="L1703" t="s">
        <v>15</v>
      </c>
      <c r="M1703" s="5">
        <v>89.82</v>
      </c>
      <c r="N1703">
        <v>1</v>
      </c>
    </row>
    <row r="1704" spans="1:14" x14ac:dyDescent="0.15">
      <c r="A1704" s="2">
        <v>45064</v>
      </c>
      <c r="B1704" s="3">
        <f t="shared" si="78"/>
        <v>2023</v>
      </c>
      <c r="C1704" t="str">
        <f t="shared" si="79"/>
        <v>2022-2023</v>
      </c>
      <c r="D1704" t="s">
        <v>148</v>
      </c>
      <c r="E1704" t="s">
        <v>59</v>
      </c>
      <c r="F1704" t="str">
        <f t="shared" si="80"/>
        <v>Victoria</v>
      </c>
      <c r="G1704" t="s">
        <v>45</v>
      </c>
      <c r="H1704">
        <v>3280</v>
      </c>
      <c r="I1704" t="s">
        <v>11</v>
      </c>
      <c r="J1704" t="s">
        <v>60</v>
      </c>
      <c r="K1704" t="s">
        <v>151</v>
      </c>
      <c r="L1704" t="s">
        <v>21</v>
      </c>
      <c r="M1704" s="5">
        <v>89.82</v>
      </c>
      <c r="N1704">
        <v>1</v>
      </c>
    </row>
    <row r="1705" spans="1:14" x14ac:dyDescent="0.15">
      <c r="A1705" s="2">
        <v>45488</v>
      </c>
      <c r="B1705" s="3">
        <f t="shared" si="78"/>
        <v>2025</v>
      </c>
      <c r="C1705" t="str">
        <f t="shared" si="79"/>
        <v>2024-2025</v>
      </c>
      <c r="D1705" t="s">
        <v>148</v>
      </c>
      <c r="E1705" t="s">
        <v>31</v>
      </c>
      <c r="F1705" t="str">
        <f t="shared" si="80"/>
        <v>South Australia</v>
      </c>
      <c r="G1705" t="s">
        <v>32</v>
      </c>
      <c r="H1705">
        <v>5168</v>
      </c>
      <c r="I1705" t="s">
        <v>11</v>
      </c>
      <c r="J1705" t="s">
        <v>33</v>
      </c>
      <c r="K1705" t="s">
        <v>150</v>
      </c>
      <c r="L1705" t="s">
        <v>18</v>
      </c>
      <c r="M1705" s="5">
        <v>89.9</v>
      </c>
      <c r="N1705">
        <v>1</v>
      </c>
    </row>
    <row r="1706" spans="1:14" x14ac:dyDescent="0.15">
      <c r="A1706" s="2">
        <v>45038</v>
      </c>
      <c r="B1706" s="3">
        <f t="shared" si="78"/>
        <v>2023</v>
      </c>
      <c r="C1706" t="str">
        <f t="shared" si="79"/>
        <v>2022-2023</v>
      </c>
      <c r="D1706" t="s">
        <v>148</v>
      </c>
      <c r="E1706" t="s">
        <v>102</v>
      </c>
      <c r="F1706" t="str">
        <f t="shared" si="80"/>
        <v>Queensland</v>
      </c>
      <c r="G1706" t="s">
        <v>35</v>
      </c>
      <c r="H1706">
        <v>4870</v>
      </c>
      <c r="I1706" t="s">
        <v>11</v>
      </c>
      <c r="J1706" t="s">
        <v>36</v>
      </c>
      <c r="K1706" t="s">
        <v>150</v>
      </c>
      <c r="L1706" t="s">
        <v>18</v>
      </c>
      <c r="M1706" s="5">
        <v>89.91</v>
      </c>
      <c r="N1706">
        <v>1</v>
      </c>
    </row>
    <row r="1707" spans="1:14" x14ac:dyDescent="0.15">
      <c r="A1707" s="2">
        <v>45242</v>
      </c>
      <c r="B1707" s="3">
        <f t="shared" si="78"/>
        <v>2024</v>
      </c>
      <c r="C1707" t="str">
        <f t="shared" si="79"/>
        <v>2023-2024</v>
      </c>
      <c r="D1707" t="s">
        <v>148</v>
      </c>
      <c r="E1707" t="s">
        <v>101</v>
      </c>
      <c r="F1707" t="str">
        <f t="shared" si="80"/>
        <v>Victoria</v>
      </c>
      <c r="G1707" t="s">
        <v>45</v>
      </c>
      <c r="H1707">
        <v>3131</v>
      </c>
      <c r="I1707" t="s">
        <v>11</v>
      </c>
      <c r="J1707" t="s">
        <v>63</v>
      </c>
      <c r="K1707" t="s">
        <v>150</v>
      </c>
      <c r="L1707" t="s">
        <v>18</v>
      </c>
      <c r="M1707" s="5">
        <v>89.91</v>
      </c>
      <c r="N1707">
        <v>1</v>
      </c>
    </row>
    <row r="1708" spans="1:14" x14ac:dyDescent="0.15">
      <c r="A1708" s="2">
        <v>45127</v>
      </c>
      <c r="B1708" s="3">
        <f t="shared" si="78"/>
        <v>2024</v>
      </c>
      <c r="C1708" t="str">
        <f t="shared" si="79"/>
        <v>2023-2024</v>
      </c>
      <c r="D1708" t="s">
        <v>147</v>
      </c>
      <c r="E1708" t="s">
        <v>105</v>
      </c>
      <c r="F1708" t="str">
        <f t="shared" si="80"/>
        <v>Victoria</v>
      </c>
      <c r="G1708" t="s">
        <v>45</v>
      </c>
      <c r="H1708">
        <v>3500</v>
      </c>
      <c r="I1708" t="s">
        <v>11</v>
      </c>
      <c r="J1708" t="s">
        <v>60</v>
      </c>
      <c r="K1708" t="s">
        <v>152</v>
      </c>
      <c r="L1708" t="s">
        <v>13</v>
      </c>
      <c r="M1708" s="5">
        <v>89.919999999999987</v>
      </c>
      <c r="N1708">
        <v>1</v>
      </c>
    </row>
    <row r="1709" spans="1:14" x14ac:dyDescent="0.15">
      <c r="A1709" s="2">
        <v>45008</v>
      </c>
      <c r="B1709" s="3">
        <f t="shared" si="78"/>
        <v>2023</v>
      </c>
      <c r="C1709" t="str">
        <f t="shared" si="79"/>
        <v>2022-2023</v>
      </c>
      <c r="D1709" t="s">
        <v>148</v>
      </c>
      <c r="E1709" t="s">
        <v>105</v>
      </c>
      <c r="F1709" t="str">
        <f t="shared" si="80"/>
        <v>Victoria</v>
      </c>
      <c r="G1709" t="s">
        <v>45</v>
      </c>
      <c r="H1709">
        <v>3500</v>
      </c>
      <c r="I1709" t="s">
        <v>11</v>
      </c>
      <c r="J1709" t="s">
        <v>60</v>
      </c>
      <c r="K1709" t="s">
        <v>19</v>
      </c>
      <c r="L1709" t="s">
        <v>23</v>
      </c>
      <c r="M1709" s="5">
        <v>89.93</v>
      </c>
      <c r="N1709">
        <v>1</v>
      </c>
    </row>
    <row r="1710" spans="1:14" x14ac:dyDescent="0.15">
      <c r="A1710" s="2">
        <v>45442</v>
      </c>
      <c r="B1710" s="3">
        <f t="shared" si="78"/>
        <v>2024</v>
      </c>
      <c r="C1710" t="str">
        <f t="shared" si="79"/>
        <v>2023-2024</v>
      </c>
      <c r="D1710" t="s">
        <v>147</v>
      </c>
      <c r="E1710" t="s">
        <v>83</v>
      </c>
      <c r="F1710" t="str">
        <f t="shared" si="80"/>
        <v>New South Wales</v>
      </c>
      <c r="G1710" t="s">
        <v>10</v>
      </c>
      <c r="H1710">
        <v>2750</v>
      </c>
      <c r="I1710" t="s">
        <v>11</v>
      </c>
      <c r="J1710" t="s">
        <v>25</v>
      </c>
      <c r="K1710" t="s">
        <v>154</v>
      </c>
      <c r="L1710" t="s">
        <v>14</v>
      </c>
      <c r="M1710" s="5">
        <v>89.94</v>
      </c>
      <c r="N1710">
        <v>1</v>
      </c>
    </row>
    <row r="1711" spans="1:14" x14ac:dyDescent="0.15">
      <c r="A1711" s="2">
        <v>45239</v>
      </c>
      <c r="B1711" s="3">
        <f t="shared" si="78"/>
        <v>2024</v>
      </c>
      <c r="C1711" t="str">
        <f t="shared" si="79"/>
        <v>2023-2024</v>
      </c>
      <c r="D1711" t="s">
        <v>148</v>
      </c>
      <c r="E1711" t="s">
        <v>98</v>
      </c>
      <c r="F1711" t="str">
        <f t="shared" si="80"/>
        <v>Victoria</v>
      </c>
      <c r="G1711" t="s">
        <v>45</v>
      </c>
      <c r="H1711">
        <v>3429</v>
      </c>
      <c r="I1711" t="s">
        <v>11</v>
      </c>
      <c r="J1711" t="s">
        <v>60</v>
      </c>
      <c r="K1711" t="s">
        <v>154</v>
      </c>
      <c r="L1711" t="s">
        <v>14</v>
      </c>
      <c r="M1711" s="5">
        <v>89.95</v>
      </c>
      <c r="N1711">
        <v>1</v>
      </c>
    </row>
    <row r="1712" spans="1:14" x14ac:dyDescent="0.15">
      <c r="A1712" s="2">
        <v>45615</v>
      </c>
      <c r="B1712" s="3">
        <f t="shared" si="78"/>
        <v>2025</v>
      </c>
      <c r="C1712" t="str">
        <f t="shared" si="79"/>
        <v>2024-2025</v>
      </c>
      <c r="D1712" t="s">
        <v>147</v>
      </c>
      <c r="E1712" t="s">
        <v>126</v>
      </c>
      <c r="F1712" t="str">
        <f t="shared" si="80"/>
        <v>Queensland</v>
      </c>
      <c r="G1712" t="s">
        <v>35</v>
      </c>
      <c r="H1712">
        <v>4551</v>
      </c>
      <c r="I1712" t="s">
        <v>11</v>
      </c>
      <c r="J1712" t="s">
        <v>120</v>
      </c>
      <c r="K1712" t="s">
        <v>151</v>
      </c>
      <c r="L1712" t="s">
        <v>21</v>
      </c>
      <c r="M1712" s="5">
        <v>89.97</v>
      </c>
      <c r="N1712">
        <v>1</v>
      </c>
    </row>
    <row r="1713" spans="1:14" x14ac:dyDescent="0.15">
      <c r="A1713" s="2">
        <v>45195</v>
      </c>
      <c r="B1713" s="3">
        <f t="shared" si="78"/>
        <v>2024</v>
      </c>
      <c r="C1713" t="str">
        <f t="shared" si="79"/>
        <v>2023-2024</v>
      </c>
      <c r="D1713" t="s">
        <v>147</v>
      </c>
      <c r="E1713" t="s">
        <v>76</v>
      </c>
      <c r="F1713" t="str">
        <f t="shared" si="80"/>
        <v>Western Australia</v>
      </c>
      <c r="G1713" t="s">
        <v>48</v>
      </c>
      <c r="H1713">
        <v>6450</v>
      </c>
      <c r="I1713" t="s">
        <v>11</v>
      </c>
      <c r="J1713" t="s">
        <v>77</v>
      </c>
      <c r="K1713" t="s">
        <v>151</v>
      </c>
      <c r="L1713" t="s">
        <v>21</v>
      </c>
      <c r="M1713" s="5">
        <v>89.97</v>
      </c>
      <c r="N1713">
        <v>1</v>
      </c>
    </row>
    <row r="1714" spans="1:14" x14ac:dyDescent="0.15">
      <c r="A1714" s="2">
        <v>45118</v>
      </c>
      <c r="B1714" s="3">
        <f t="shared" si="78"/>
        <v>2024</v>
      </c>
      <c r="C1714" t="str">
        <f t="shared" si="79"/>
        <v>2023-2024</v>
      </c>
      <c r="D1714" t="s">
        <v>147</v>
      </c>
      <c r="E1714" t="s">
        <v>40</v>
      </c>
      <c r="F1714" t="str">
        <f t="shared" si="80"/>
        <v>New South Wales</v>
      </c>
      <c r="G1714" t="s">
        <v>10</v>
      </c>
      <c r="H1714">
        <v>2116</v>
      </c>
      <c r="I1714" t="s">
        <v>11</v>
      </c>
      <c r="J1714" t="s">
        <v>27</v>
      </c>
      <c r="K1714" t="s">
        <v>149</v>
      </c>
      <c r="L1714" t="s">
        <v>15</v>
      </c>
      <c r="M1714" s="5">
        <v>90.22</v>
      </c>
      <c r="N1714">
        <v>1</v>
      </c>
    </row>
    <row r="1715" spans="1:14" x14ac:dyDescent="0.15">
      <c r="A1715" s="2">
        <v>45574</v>
      </c>
      <c r="B1715" s="3">
        <f t="shared" si="78"/>
        <v>2025</v>
      </c>
      <c r="C1715" t="str">
        <f t="shared" si="79"/>
        <v>2024-2025</v>
      </c>
      <c r="D1715" t="s">
        <v>148</v>
      </c>
      <c r="E1715" t="s">
        <v>111</v>
      </c>
      <c r="F1715" t="str">
        <f t="shared" si="80"/>
        <v>New South Wales</v>
      </c>
      <c r="G1715" t="s">
        <v>10</v>
      </c>
      <c r="H1715">
        <v>2120</v>
      </c>
      <c r="I1715" t="s">
        <v>11</v>
      </c>
      <c r="J1715" t="s">
        <v>27</v>
      </c>
      <c r="K1715" t="s">
        <v>154</v>
      </c>
      <c r="L1715" t="s">
        <v>14</v>
      </c>
      <c r="M1715" s="5">
        <v>90.43</v>
      </c>
      <c r="N1715">
        <v>1</v>
      </c>
    </row>
    <row r="1716" spans="1:14" x14ac:dyDescent="0.15">
      <c r="A1716" s="2">
        <v>45366</v>
      </c>
      <c r="B1716" s="3">
        <f t="shared" si="78"/>
        <v>2024</v>
      </c>
      <c r="C1716" t="str">
        <f t="shared" si="79"/>
        <v>2023-2024</v>
      </c>
      <c r="D1716" t="s">
        <v>147</v>
      </c>
      <c r="E1716" t="s">
        <v>73</v>
      </c>
      <c r="F1716" t="str">
        <f t="shared" si="80"/>
        <v>Victoria</v>
      </c>
      <c r="G1716" t="s">
        <v>45</v>
      </c>
      <c r="H1716">
        <v>3136</v>
      </c>
      <c r="I1716" t="s">
        <v>11</v>
      </c>
      <c r="J1716" t="s">
        <v>63</v>
      </c>
      <c r="K1716" t="s">
        <v>154</v>
      </c>
      <c r="L1716" t="s">
        <v>14</v>
      </c>
      <c r="M1716" s="5">
        <v>90.44</v>
      </c>
      <c r="N1716">
        <v>1</v>
      </c>
    </row>
    <row r="1717" spans="1:14" x14ac:dyDescent="0.15">
      <c r="A1717" s="2">
        <v>45622</v>
      </c>
      <c r="B1717" s="3">
        <f t="shared" si="78"/>
        <v>2025</v>
      </c>
      <c r="C1717" t="str">
        <f t="shared" si="79"/>
        <v>2024-2025</v>
      </c>
      <c r="D1717" t="s">
        <v>148</v>
      </c>
      <c r="E1717" t="s">
        <v>84</v>
      </c>
      <c r="F1717" t="str">
        <f t="shared" si="80"/>
        <v>Queensland</v>
      </c>
      <c r="G1717" t="s">
        <v>35</v>
      </c>
      <c r="H1717">
        <v>4740</v>
      </c>
      <c r="I1717" t="s">
        <v>11</v>
      </c>
      <c r="J1717" t="s">
        <v>51</v>
      </c>
      <c r="K1717" t="s">
        <v>150</v>
      </c>
      <c r="L1717" t="s">
        <v>18</v>
      </c>
      <c r="M1717" s="5">
        <v>90.850000000000009</v>
      </c>
      <c r="N1717">
        <v>1</v>
      </c>
    </row>
    <row r="1718" spans="1:14" x14ac:dyDescent="0.15">
      <c r="A1718" s="2">
        <v>45574</v>
      </c>
      <c r="B1718" s="3">
        <f t="shared" si="78"/>
        <v>2025</v>
      </c>
      <c r="C1718" t="str">
        <f t="shared" si="79"/>
        <v>2024-2025</v>
      </c>
      <c r="D1718" t="s">
        <v>147</v>
      </c>
      <c r="E1718" t="s">
        <v>9</v>
      </c>
      <c r="F1718" t="str">
        <f t="shared" si="80"/>
        <v>New South Wales</v>
      </c>
      <c r="G1718" t="s">
        <v>10</v>
      </c>
      <c r="H1718">
        <v>2067</v>
      </c>
      <c r="I1718" t="s">
        <v>11</v>
      </c>
      <c r="J1718" t="s">
        <v>12</v>
      </c>
      <c r="K1718" t="s">
        <v>19</v>
      </c>
      <c r="L1718" t="s">
        <v>23</v>
      </c>
      <c r="M1718" s="5">
        <v>90.87</v>
      </c>
      <c r="N1718">
        <v>1</v>
      </c>
    </row>
    <row r="1719" spans="1:14" x14ac:dyDescent="0.15">
      <c r="A1719" s="2">
        <v>45418</v>
      </c>
      <c r="B1719" s="3">
        <f t="shared" si="78"/>
        <v>2024</v>
      </c>
      <c r="C1719" t="str">
        <f t="shared" si="79"/>
        <v>2023-2024</v>
      </c>
      <c r="D1719" t="s">
        <v>147</v>
      </c>
      <c r="E1719" t="s">
        <v>108</v>
      </c>
      <c r="F1719" t="str">
        <f t="shared" si="80"/>
        <v>Victoria</v>
      </c>
      <c r="G1719" t="s">
        <v>45</v>
      </c>
      <c r="H1719">
        <v>3018</v>
      </c>
      <c r="I1719" t="s">
        <v>11</v>
      </c>
      <c r="J1719" t="s">
        <v>46</v>
      </c>
      <c r="K1719" t="s">
        <v>153</v>
      </c>
      <c r="L1719" t="s">
        <v>16</v>
      </c>
      <c r="M1719" s="5">
        <v>90.93</v>
      </c>
      <c r="N1719">
        <v>1</v>
      </c>
    </row>
    <row r="1720" spans="1:14" x14ac:dyDescent="0.15">
      <c r="A1720" s="2">
        <v>45141</v>
      </c>
      <c r="B1720" s="3">
        <f t="shared" si="78"/>
        <v>2024</v>
      </c>
      <c r="C1720" t="str">
        <f t="shared" si="79"/>
        <v>2023-2024</v>
      </c>
      <c r="D1720" t="s">
        <v>147</v>
      </c>
      <c r="E1720" t="s">
        <v>72</v>
      </c>
      <c r="F1720" t="str">
        <f t="shared" si="80"/>
        <v>Western Australia</v>
      </c>
      <c r="G1720" t="s">
        <v>48</v>
      </c>
      <c r="H1720">
        <v>6010</v>
      </c>
      <c r="I1720" t="s">
        <v>11</v>
      </c>
      <c r="J1720" t="s">
        <v>49</v>
      </c>
      <c r="K1720" t="s">
        <v>153</v>
      </c>
      <c r="L1720" t="s">
        <v>16</v>
      </c>
      <c r="M1720" s="5">
        <v>90.93</v>
      </c>
      <c r="N1720">
        <v>1</v>
      </c>
    </row>
    <row r="1721" spans="1:14" x14ac:dyDescent="0.15">
      <c r="A1721" s="2">
        <v>45575</v>
      </c>
      <c r="B1721" s="3">
        <f t="shared" si="78"/>
        <v>2025</v>
      </c>
      <c r="C1721" t="str">
        <f t="shared" si="79"/>
        <v>2024-2025</v>
      </c>
      <c r="D1721" t="s">
        <v>148</v>
      </c>
      <c r="E1721" t="s">
        <v>106</v>
      </c>
      <c r="F1721" t="str">
        <f t="shared" si="80"/>
        <v>Victoria</v>
      </c>
      <c r="G1721" t="s">
        <v>45</v>
      </c>
      <c r="H1721">
        <v>3915</v>
      </c>
      <c r="I1721" t="s">
        <v>11</v>
      </c>
      <c r="J1721" t="s">
        <v>55</v>
      </c>
      <c r="K1721" t="s">
        <v>150</v>
      </c>
      <c r="L1721" t="s">
        <v>18</v>
      </c>
      <c r="M1721" s="5">
        <v>90.93</v>
      </c>
      <c r="N1721">
        <v>1</v>
      </c>
    </row>
    <row r="1722" spans="1:14" x14ac:dyDescent="0.15">
      <c r="A1722" s="2">
        <v>45412</v>
      </c>
      <c r="B1722" s="3">
        <f t="shared" si="78"/>
        <v>2024</v>
      </c>
      <c r="C1722" t="str">
        <f t="shared" si="79"/>
        <v>2023-2024</v>
      </c>
      <c r="D1722" t="s">
        <v>147</v>
      </c>
      <c r="E1722" t="s">
        <v>128</v>
      </c>
      <c r="F1722" t="str">
        <f t="shared" si="80"/>
        <v>Western Australia</v>
      </c>
      <c r="G1722" t="s">
        <v>48</v>
      </c>
      <c r="H1722">
        <v>6027</v>
      </c>
      <c r="I1722" t="s">
        <v>11</v>
      </c>
      <c r="J1722" t="s">
        <v>49</v>
      </c>
      <c r="K1722" t="s">
        <v>153</v>
      </c>
      <c r="L1722" t="s">
        <v>16</v>
      </c>
      <c r="M1722" s="5">
        <v>90.93</v>
      </c>
      <c r="N1722">
        <v>1</v>
      </c>
    </row>
    <row r="1723" spans="1:14" x14ac:dyDescent="0.15">
      <c r="A1723" s="2">
        <v>45161</v>
      </c>
      <c r="B1723" s="3">
        <f t="shared" si="78"/>
        <v>2024</v>
      </c>
      <c r="C1723" t="str">
        <f t="shared" si="79"/>
        <v>2023-2024</v>
      </c>
      <c r="D1723" t="s">
        <v>148</v>
      </c>
      <c r="E1723" t="s">
        <v>65</v>
      </c>
      <c r="F1723" t="str">
        <f t="shared" si="80"/>
        <v>New South Wales</v>
      </c>
      <c r="G1723" t="s">
        <v>10</v>
      </c>
      <c r="H1723">
        <v>2541</v>
      </c>
      <c r="I1723" t="s">
        <v>11</v>
      </c>
      <c r="J1723" t="s">
        <v>58</v>
      </c>
      <c r="K1723" t="s">
        <v>153</v>
      </c>
      <c r="L1723" t="s">
        <v>16</v>
      </c>
      <c r="M1723" s="5">
        <v>90.93</v>
      </c>
      <c r="N1723">
        <v>1</v>
      </c>
    </row>
    <row r="1724" spans="1:14" x14ac:dyDescent="0.15">
      <c r="A1724" s="2">
        <v>45623</v>
      </c>
      <c r="B1724" s="3">
        <f t="shared" si="78"/>
        <v>2025</v>
      </c>
      <c r="C1724" t="str">
        <f t="shared" si="79"/>
        <v>2024-2025</v>
      </c>
      <c r="D1724" t="s">
        <v>148</v>
      </c>
      <c r="E1724" t="s">
        <v>111</v>
      </c>
      <c r="F1724" t="str">
        <f t="shared" si="80"/>
        <v>New South Wales</v>
      </c>
      <c r="G1724" t="s">
        <v>10</v>
      </c>
      <c r="H1724">
        <v>2120</v>
      </c>
      <c r="I1724" t="s">
        <v>11</v>
      </c>
      <c r="J1724" t="s">
        <v>27</v>
      </c>
      <c r="K1724" t="s">
        <v>154</v>
      </c>
      <c r="L1724" t="s">
        <v>14</v>
      </c>
      <c r="M1724" s="5">
        <v>90.93</v>
      </c>
      <c r="N1724">
        <v>1</v>
      </c>
    </row>
    <row r="1725" spans="1:14" x14ac:dyDescent="0.15">
      <c r="A1725" s="2">
        <v>45395</v>
      </c>
      <c r="B1725" s="3">
        <f t="shared" si="78"/>
        <v>2024</v>
      </c>
      <c r="C1725" t="str">
        <f t="shared" si="79"/>
        <v>2023-2024</v>
      </c>
      <c r="D1725" t="s">
        <v>148</v>
      </c>
      <c r="E1725" t="s">
        <v>50</v>
      </c>
      <c r="F1725" t="str">
        <f t="shared" si="80"/>
        <v>Queensland</v>
      </c>
      <c r="G1725" t="s">
        <v>35</v>
      </c>
      <c r="H1725">
        <v>4703</v>
      </c>
      <c r="I1725" t="s">
        <v>11</v>
      </c>
      <c r="J1725" t="s">
        <v>51</v>
      </c>
      <c r="K1725" t="s">
        <v>153</v>
      </c>
      <c r="L1725" t="s">
        <v>16</v>
      </c>
      <c r="M1725" s="5">
        <v>90.93</v>
      </c>
      <c r="N1725">
        <v>1</v>
      </c>
    </row>
    <row r="1726" spans="1:14" x14ac:dyDescent="0.15">
      <c r="A1726" s="2">
        <v>45349</v>
      </c>
      <c r="B1726" s="3">
        <f t="shared" si="78"/>
        <v>2024</v>
      </c>
      <c r="C1726" t="str">
        <f t="shared" si="79"/>
        <v>2023-2024</v>
      </c>
      <c r="D1726" t="s">
        <v>148</v>
      </c>
      <c r="E1726" t="s">
        <v>134</v>
      </c>
      <c r="F1726" t="str">
        <f t="shared" si="80"/>
        <v>Queensland</v>
      </c>
      <c r="G1726" t="s">
        <v>35</v>
      </c>
      <c r="H1726">
        <v>4825</v>
      </c>
      <c r="I1726" t="s">
        <v>11</v>
      </c>
      <c r="J1726" t="s">
        <v>36</v>
      </c>
      <c r="K1726" t="s">
        <v>152</v>
      </c>
      <c r="L1726" t="s">
        <v>13</v>
      </c>
      <c r="M1726" s="5">
        <v>90.95</v>
      </c>
      <c r="N1726">
        <v>1</v>
      </c>
    </row>
    <row r="1727" spans="1:14" x14ac:dyDescent="0.15">
      <c r="A1727" s="2">
        <v>45567</v>
      </c>
      <c r="B1727" s="3">
        <f t="shared" si="78"/>
        <v>2025</v>
      </c>
      <c r="C1727" t="str">
        <f t="shared" si="79"/>
        <v>2024-2025</v>
      </c>
      <c r="D1727" t="s">
        <v>148</v>
      </c>
      <c r="E1727" t="s">
        <v>112</v>
      </c>
      <c r="F1727" t="str">
        <f t="shared" si="80"/>
        <v>Victoria</v>
      </c>
      <c r="G1727" t="s">
        <v>45</v>
      </c>
      <c r="H1727">
        <v>3076</v>
      </c>
      <c r="I1727" t="s">
        <v>11</v>
      </c>
      <c r="J1727" t="s">
        <v>46</v>
      </c>
      <c r="K1727" t="s">
        <v>154</v>
      </c>
      <c r="L1727" t="s">
        <v>14</v>
      </c>
      <c r="M1727" s="5">
        <v>90.97</v>
      </c>
      <c r="N1727">
        <v>1</v>
      </c>
    </row>
    <row r="1728" spans="1:14" x14ac:dyDescent="0.15">
      <c r="A1728" s="2">
        <v>45097</v>
      </c>
      <c r="B1728" s="3">
        <f t="shared" si="78"/>
        <v>2023</v>
      </c>
      <c r="C1728" t="str">
        <f t="shared" si="79"/>
        <v>2022-2023</v>
      </c>
      <c r="D1728" t="s">
        <v>148</v>
      </c>
      <c r="E1728" t="s">
        <v>74</v>
      </c>
      <c r="F1728" t="str">
        <f t="shared" si="80"/>
        <v>South Australia</v>
      </c>
      <c r="G1728" t="s">
        <v>32</v>
      </c>
      <c r="H1728">
        <v>5043</v>
      </c>
      <c r="I1728" t="s">
        <v>11</v>
      </c>
      <c r="J1728" t="s">
        <v>33</v>
      </c>
      <c r="K1728" t="s">
        <v>149</v>
      </c>
      <c r="L1728" t="s">
        <v>15</v>
      </c>
      <c r="M1728" s="5">
        <v>91.009999999999991</v>
      </c>
      <c r="N1728">
        <v>1</v>
      </c>
    </row>
    <row r="1729" spans="1:14" x14ac:dyDescent="0.15">
      <c r="A1729" s="2">
        <v>45133</v>
      </c>
      <c r="B1729" s="3">
        <f t="shared" si="78"/>
        <v>2024</v>
      </c>
      <c r="C1729" t="str">
        <f t="shared" si="79"/>
        <v>2023-2024</v>
      </c>
      <c r="D1729" t="s">
        <v>147</v>
      </c>
      <c r="E1729" t="s">
        <v>44</v>
      </c>
      <c r="F1729" t="str">
        <f t="shared" si="80"/>
        <v>Victoria</v>
      </c>
      <c r="G1729" t="s">
        <v>45</v>
      </c>
      <c r="H1729">
        <v>3066</v>
      </c>
      <c r="I1729" t="s">
        <v>11</v>
      </c>
      <c r="J1729" t="s">
        <v>46</v>
      </c>
      <c r="K1729" t="s">
        <v>154</v>
      </c>
      <c r="L1729" t="s">
        <v>14</v>
      </c>
      <c r="M1729" s="5">
        <v>91.1</v>
      </c>
      <c r="N1729">
        <v>1</v>
      </c>
    </row>
    <row r="1730" spans="1:14" x14ac:dyDescent="0.15">
      <c r="A1730" s="2">
        <v>45330</v>
      </c>
      <c r="B1730" s="3">
        <f t="shared" ref="B1730:B1793" si="81">IF(MONTH(A1730)&gt;=7,YEAR(A1730)+1,YEAR(A1730))</f>
        <v>2024</v>
      </c>
      <c r="C1730" t="str">
        <f t="shared" ref="C1730:C1793" si="82">IF(MONTH(A1730) &gt;= 7, YEAR(A1730) &amp; "-" &amp; YEAR(A1730) + 1, YEAR(A1730) - 1 &amp; "-" &amp; YEAR(A1730))</f>
        <v>2023-2024</v>
      </c>
      <c r="D1730" t="s">
        <v>148</v>
      </c>
      <c r="E1730" t="s">
        <v>42</v>
      </c>
      <c r="F1730" t="str">
        <f t="shared" ref="F1730:F1793" si="83">IF(G1730="WA","Western Australia",
IF(G1730="NSW","New South Wales",
IF(G1730="QLD","Queensland",
IF(G1730="VIC","Victoria",
IF(G1730="TAS","Tasmania",
IF(G1730="SA","South Australia",
IF(G1730="NT","Northern Territory",
IF(G1730="ACT","Australian Capital Territory",G1730))))))))</f>
        <v>Queensland</v>
      </c>
      <c r="G1730" t="s">
        <v>35</v>
      </c>
      <c r="H1730">
        <v>4053</v>
      </c>
      <c r="I1730" t="s">
        <v>11</v>
      </c>
      <c r="J1730" t="s">
        <v>43</v>
      </c>
      <c r="K1730" t="s">
        <v>154</v>
      </c>
      <c r="L1730" t="s">
        <v>14</v>
      </c>
      <c r="M1730" s="5">
        <v>91.339999999999989</v>
      </c>
      <c r="N1730">
        <v>1</v>
      </c>
    </row>
    <row r="1731" spans="1:14" x14ac:dyDescent="0.15">
      <c r="A1731" s="2">
        <v>45049</v>
      </c>
      <c r="B1731" s="3">
        <f t="shared" si="81"/>
        <v>2023</v>
      </c>
      <c r="C1731" t="str">
        <f t="shared" si="82"/>
        <v>2022-2023</v>
      </c>
      <c r="D1731" t="s">
        <v>148</v>
      </c>
      <c r="E1731" t="s">
        <v>116</v>
      </c>
      <c r="F1731" t="str">
        <f t="shared" si="83"/>
        <v>Western Australia</v>
      </c>
      <c r="G1731" t="s">
        <v>48</v>
      </c>
      <c r="H1731">
        <v>6725</v>
      </c>
      <c r="I1731" t="s">
        <v>11</v>
      </c>
      <c r="J1731" t="s">
        <v>77</v>
      </c>
      <c r="K1731" t="s">
        <v>149</v>
      </c>
      <c r="L1731" t="s">
        <v>15</v>
      </c>
      <c r="M1731" s="5">
        <v>91.37</v>
      </c>
      <c r="N1731">
        <v>1</v>
      </c>
    </row>
    <row r="1732" spans="1:14" x14ac:dyDescent="0.15">
      <c r="A1732" s="2">
        <v>45064</v>
      </c>
      <c r="B1732" s="3">
        <f t="shared" si="81"/>
        <v>2023</v>
      </c>
      <c r="C1732" t="str">
        <f t="shared" si="82"/>
        <v>2022-2023</v>
      </c>
      <c r="D1732" t="s">
        <v>147</v>
      </c>
      <c r="E1732" t="s">
        <v>28</v>
      </c>
      <c r="F1732" t="str">
        <f t="shared" si="83"/>
        <v>Northern Territory</v>
      </c>
      <c r="G1732" t="s">
        <v>29</v>
      </c>
      <c r="H1732">
        <v>800</v>
      </c>
      <c r="I1732" t="s">
        <v>11</v>
      </c>
      <c r="J1732" t="s">
        <v>30</v>
      </c>
      <c r="K1732" t="s">
        <v>154</v>
      </c>
      <c r="L1732" t="s">
        <v>14</v>
      </c>
      <c r="M1732" s="5">
        <v>91.7</v>
      </c>
      <c r="N1732">
        <v>1</v>
      </c>
    </row>
    <row r="1733" spans="1:14" x14ac:dyDescent="0.15">
      <c r="A1733" s="2">
        <v>45441</v>
      </c>
      <c r="B1733" s="3">
        <f t="shared" si="81"/>
        <v>2024</v>
      </c>
      <c r="C1733" t="str">
        <f t="shared" si="82"/>
        <v>2023-2024</v>
      </c>
      <c r="D1733" t="s">
        <v>148</v>
      </c>
      <c r="E1733" t="s">
        <v>26</v>
      </c>
      <c r="F1733" t="str">
        <f t="shared" si="83"/>
        <v>New South Wales</v>
      </c>
      <c r="G1733" t="s">
        <v>10</v>
      </c>
      <c r="H1733">
        <v>2141</v>
      </c>
      <c r="I1733" t="s">
        <v>11</v>
      </c>
      <c r="J1733" t="s">
        <v>27</v>
      </c>
      <c r="K1733" t="s">
        <v>155</v>
      </c>
      <c r="L1733" t="s">
        <v>20</v>
      </c>
      <c r="M1733" s="5">
        <v>91.77</v>
      </c>
      <c r="N1733">
        <v>1</v>
      </c>
    </row>
    <row r="1734" spans="1:14" x14ac:dyDescent="0.15">
      <c r="A1734" s="2">
        <v>45028</v>
      </c>
      <c r="B1734" s="3">
        <f t="shared" si="81"/>
        <v>2023</v>
      </c>
      <c r="C1734" t="str">
        <f t="shared" si="82"/>
        <v>2022-2023</v>
      </c>
      <c r="D1734" t="s">
        <v>147</v>
      </c>
      <c r="E1734" t="s">
        <v>88</v>
      </c>
      <c r="F1734" t="str">
        <f t="shared" si="83"/>
        <v>South Australia</v>
      </c>
      <c r="G1734" t="s">
        <v>32</v>
      </c>
      <c r="H1734">
        <v>5011</v>
      </c>
      <c r="I1734" t="s">
        <v>11</v>
      </c>
      <c r="J1734" t="s">
        <v>33</v>
      </c>
      <c r="K1734" t="s">
        <v>149</v>
      </c>
      <c r="L1734" t="s">
        <v>15</v>
      </c>
      <c r="M1734" s="5">
        <v>91.77</v>
      </c>
      <c r="N1734">
        <v>1</v>
      </c>
    </row>
    <row r="1735" spans="1:14" x14ac:dyDescent="0.15">
      <c r="A1735" s="2">
        <v>45373</v>
      </c>
      <c r="B1735" s="3">
        <f t="shared" si="81"/>
        <v>2024</v>
      </c>
      <c r="C1735" t="str">
        <f t="shared" si="82"/>
        <v>2023-2024</v>
      </c>
      <c r="D1735" t="s">
        <v>148</v>
      </c>
      <c r="E1735" t="s">
        <v>61</v>
      </c>
      <c r="F1735" t="str">
        <f t="shared" si="83"/>
        <v>New South Wales</v>
      </c>
      <c r="G1735" t="s">
        <v>10</v>
      </c>
      <c r="H1735">
        <v>2539</v>
      </c>
      <c r="I1735" t="s">
        <v>11</v>
      </c>
      <c r="J1735" t="s">
        <v>58</v>
      </c>
      <c r="K1735" t="s">
        <v>150</v>
      </c>
      <c r="L1735" t="s">
        <v>18</v>
      </c>
      <c r="M1735" s="5">
        <v>91.83</v>
      </c>
      <c r="N1735">
        <v>1</v>
      </c>
    </row>
    <row r="1736" spans="1:14" x14ac:dyDescent="0.15">
      <c r="A1736" s="2">
        <v>45476</v>
      </c>
      <c r="B1736" s="3">
        <f t="shared" si="81"/>
        <v>2025</v>
      </c>
      <c r="C1736" t="str">
        <f t="shared" si="82"/>
        <v>2024-2025</v>
      </c>
      <c r="D1736" t="s">
        <v>148</v>
      </c>
      <c r="E1736" t="s">
        <v>99</v>
      </c>
      <c r="F1736" t="str">
        <f t="shared" si="83"/>
        <v>Victoria</v>
      </c>
      <c r="G1736" t="s">
        <v>45</v>
      </c>
      <c r="H1736">
        <v>3148</v>
      </c>
      <c r="I1736" t="s">
        <v>11</v>
      </c>
      <c r="J1736" t="s">
        <v>63</v>
      </c>
      <c r="K1736" t="s">
        <v>157</v>
      </c>
      <c r="L1736" t="s">
        <v>22</v>
      </c>
      <c r="M1736" s="5">
        <v>91.87</v>
      </c>
      <c r="N1736">
        <v>1</v>
      </c>
    </row>
    <row r="1737" spans="1:14" x14ac:dyDescent="0.15">
      <c r="A1737" s="2">
        <v>45507</v>
      </c>
      <c r="B1737" s="3">
        <f t="shared" si="81"/>
        <v>2025</v>
      </c>
      <c r="C1737" t="str">
        <f t="shared" si="82"/>
        <v>2024-2025</v>
      </c>
      <c r="D1737" t="s">
        <v>148</v>
      </c>
      <c r="E1737" t="s">
        <v>59</v>
      </c>
      <c r="F1737" t="str">
        <f t="shared" si="83"/>
        <v>Victoria</v>
      </c>
      <c r="G1737" t="s">
        <v>45</v>
      </c>
      <c r="H1737">
        <v>3280</v>
      </c>
      <c r="I1737" t="s">
        <v>11</v>
      </c>
      <c r="J1737" t="s">
        <v>60</v>
      </c>
      <c r="K1737" t="s">
        <v>150</v>
      </c>
      <c r="L1737" t="s">
        <v>18</v>
      </c>
      <c r="M1737" s="5">
        <v>91.91</v>
      </c>
      <c r="N1737">
        <v>1</v>
      </c>
    </row>
    <row r="1738" spans="1:14" x14ac:dyDescent="0.15">
      <c r="A1738" s="2">
        <v>44970</v>
      </c>
      <c r="B1738" s="3">
        <f t="shared" si="81"/>
        <v>2023</v>
      </c>
      <c r="C1738" t="str">
        <f t="shared" si="82"/>
        <v>2022-2023</v>
      </c>
      <c r="D1738" t="s">
        <v>147</v>
      </c>
      <c r="E1738" t="s">
        <v>114</v>
      </c>
      <c r="F1738" t="str">
        <f t="shared" si="83"/>
        <v>Victoria</v>
      </c>
      <c r="G1738" t="s">
        <v>45</v>
      </c>
      <c r="H1738">
        <v>3551</v>
      </c>
      <c r="I1738" t="s">
        <v>11</v>
      </c>
      <c r="J1738" t="s">
        <v>60</v>
      </c>
      <c r="K1738" t="s">
        <v>154</v>
      </c>
      <c r="L1738" t="s">
        <v>14</v>
      </c>
      <c r="M1738" s="5">
        <v>91.950000000000017</v>
      </c>
      <c r="N1738">
        <v>1</v>
      </c>
    </row>
    <row r="1739" spans="1:14" x14ac:dyDescent="0.15">
      <c r="A1739" s="2">
        <v>45270</v>
      </c>
      <c r="B1739" s="3">
        <f t="shared" si="81"/>
        <v>2024</v>
      </c>
      <c r="C1739" t="str">
        <f t="shared" si="82"/>
        <v>2023-2024</v>
      </c>
      <c r="D1739" t="s">
        <v>147</v>
      </c>
      <c r="E1739" t="s">
        <v>127</v>
      </c>
      <c r="F1739" t="str">
        <f t="shared" si="83"/>
        <v>New South Wales</v>
      </c>
      <c r="G1739" t="s">
        <v>10</v>
      </c>
      <c r="H1739">
        <v>2131</v>
      </c>
      <c r="I1739" t="s">
        <v>11</v>
      </c>
      <c r="J1739" t="s">
        <v>27</v>
      </c>
      <c r="K1739" t="s">
        <v>19</v>
      </c>
      <c r="L1739" t="s">
        <v>23</v>
      </c>
      <c r="M1739" s="5">
        <v>92.39</v>
      </c>
      <c r="N1739">
        <v>1</v>
      </c>
    </row>
    <row r="1740" spans="1:14" x14ac:dyDescent="0.15">
      <c r="A1740" s="2">
        <v>45570</v>
      </c>
      <c r="B1740" s="3">
        <f t="shared" si="81"/>
        <v>2025</v>
      </c>
      <c r="C1740" t="str">
        <f t="shared" si="82"/>
        <v>2024-2025</v>
      </c>
      <c r="D1740" t="s">
        <v>147</v>
      </c>
      <c r="E1740" t="s">
        <v>108</v>
      </c>
      <c r="F1740" t="str">
        <f t="shared" si="83"/>
        <v>Victoria</v>
      </c>
      <c r="G1740" t="s">
        <v>45</v>
      </c>
      <c r="H1740">
        <v>3018</v>
      </c>
      <c r="I1740" t="s">
        <v>11</v>
      </c>
      <c r="J1740" t="s">
        <v>46</v>
      </c>
      <c r="K1740" t="s">
        <v>157</v>
      </c>
      <c r="L1740" t="s">
        <v>22</v>
      </c>
      <c r="M1740" s="5">
        <v>92.61</v>
      </c>
      <c r="N1740">
        <v>1</v>
      </c>
    </row>
    <row r="1741" spans="1:14" x14ac:dyDescent="0.15">
      <c r="A1741" s="2">
        <v>44993</v>
      </c>
      <c r="B1741" s="3">
        <f t="shared" si="81"/>
        <v>2023</v>
      </c>
      <c r="C1741" t="str">
        <f t="shared" si="82"/>
        <v>2022-2023</v>
      </c>
      <c r="D1741" t="s">
        <v>148</v>
      </c>
      <c r="E1741" t="s">
        <v>130</v>
      </c>
      <c r="F1741" t="str">
        <f t="shared" si="83"/>
        <v>South Australia</v>
      </c>
      <c r="G1741" t="s">
        <v>32</v>
      </c>
      <c r="H1741">
        <v>5290</v>
      </c>
      <c r="I1741" t="s">
        <v>11</v>
      </c>
      <c r="J1741" t="s">
        <v>38</v>
      </c>
      <c r="K1741" t="s">
        <v>19</v>
      </c>
      <c r="L1741" t="s">
        <v>23</v>
      </c>
      <c r="M1741" s="5">
        <v>92.82</v>
      </c>
      <c r="N1741">
        <v>1</v>
      </c>
    </row>
    <row r="1742" spans="1:14" x14ac:dyDescent="0.15">
      <c r="A1742" s="2">
        <v>45192</v>
      </c>
      <c r="B1742" s="3">
        <f t="shared" si="81"/>
        <v>2024</v>
      </c>
      <c r="C1742" t="str">
        <f t="shared" si="82"/>
        <v>2023-2024</v>
      </c>
      <c r="D1742" t="s">
        <v>147</v>
      </c>
      <c r="E1742" t="s">
        <v>75</v>
      </c>
      <c r="F1742" t="str">
        <f t="shared" si="83"/>
        <v>Victoria</v>
      </c>
      <c r="G1742" t="s">
        <v>45</v>
      </c>
      <c r="H1742">
        <v>3630</v>
      </c>
      <c r="I1742" t="s">
        <v>11</v>
      </c>
      <c r="J1742" t="s">
        <v>55</v>
      </c>
      <c r="K1742" t="s">
        <v>150</v>
      </c>
      <c r="L1742" t="s">
        <v>18</v>
      </c>
      <c r="M1742" s="5">
        <v>92.88</v>
      </c>
      <c r="N1742">
        <v>1</v>
      </c>
    </row>
    <row r="1743" spans="1:14" x14ac:dyDescent="0.15">
      <c r="A1743" s="2">
        <v>45374</v>
      </c>
      <c r="B1743" s="3">
        <f t="shared" si="81"/>
        <v>2024</v>
      </c>
      <c r="C1743" t="str">
        <f t="shared" si="82"/>
        <v>2023-2024</v>
      </c>
      <c r="D1743" t="s">
        <v>147</v>
      </c>
      <c r="E1743" t="s">
        <v>9</v>
      </c>
      <c r="F1743" t="str">
        <f t="shared" si="83"/>
        <v>New South Wales</v>
      </c>
      <c r="G1743" t="s">
        <v>10</v>
      </c>
      <c r="H1743">
        <v>2067</v>
      </c>
      <c r="I1743" t="s">
        <v>11</v>
      </c>
      <c r="J1743" t="s">
        <v>12</v>
      </c>
      <c r="K1743" t="s">
        <v>154</v>
      </c>
      <c r="L1743" t="s">
        <v>14</v>
      </c>
      <c r="M1743" s="5">
        <v>92.89</v>
      </c>
      <c r="N1743">
        <v>1</v>
      </c>
    </row>
    <row r="1744" spans="1:14" x14ac:dyDescent="0.15">
      <c r="A1744" s="2">
        <v>45404</v>
      </c>
      <c r="B1744" s="3">
        <f t="shared" si="81"/>
        <v>2024</v>
      </c>
      <c r="C1744" t="str">
        <f t="shared" si="82"/>
        <v>2023-2024</v>
      </c>
      <c r="D1744" t="s">
        <v>147</v>
      </c>
      <c r="E1744" t="s">
        <v>79</v>
      </c>
      <c r="F1744" t="str">
        <f t="shared" si="83"/>
        <v>Australian Capital Territory</v>
      </c>
      <c r="G1744" t="s">
        <v>80</v>
      </c>
      <c r="H1744">
        <v>2617</v>
      </c>
      <c r="I1744" t="s">
        <v>11</v>
      </c>
      <c r="J1744" t="s">
        <v>58</v>
      </c>
      <c r="K1744" t="s">
        <v>153</v>
      </c>
      <c r="L1744" t="s">
        <v>16</v>
      </c>
      <c r="M1744" s="5">
        <v>93</v>
      </c>
      <c r="N1744">
        <v>1</v>
      </c>
    </row>
    <row r="1745" spans="1:14" x14ac:dyDescent="0.15">
      <c r="A1745" s="2">
        <v>45232</v>
      </c>
      <c r="B1745" s="3">
        <f t="shared" si="81"/>
        <v>2024</v>
      </c>
      <c r="C1745" t="str">
        <f t="shared" si="82"/>
        <v>2023-2024</v>
      </c>
      <c r="D1745" t="s">
        <v>148</v>
      </c>
      <c r="E1745" t="s">
        <v>90</v>
      </c>
      <c r="F1745" t="str">
        <f t="shared" si="83"/>
        <v>Victoria</v>
      </c>
      <c r="G1745" t="s">
        <v>45</v>
      </c>
      <c r="H1745">
        <v>3179</v>
      </c>
      <c r="I1745" t="s">
        <v>11</v>
      </c>
      <c r="J1745" t="s">
        <v>63</v>
      </c>
      <c r="K1745" t="s">
        <v>150</v>
      </c>
      <c r="L1745" t="s">
        <v>18</v>
      </c>
      <c r="M1745" s="5">
        <v>93.31</v>
      </c>
      <c r="N1745">
        <v>1</v>
      </c>
    </row>
    <row r="1746" spans="1:14" x14ac:dyDescent="0.15">
      <c r="A1746" s="2">
        <v>45107</v>
      </c>
      <c r="B1746" s="3">
        <f t="shared" si="81"/>
        <v>2023</v>
      </c>
      <c r="C1746" t="str">
        <f t="shared" si="82"/>
        <v>2022-2023</v>
      </c>
      <c r="D1746" t="s">
        <v>147</v>
      </c>
      <c r="E1746" t="s">
        <v>79</v>
      </c>
      <c r="F1746" t="str">
        <f t="shared" si="83"/>
        <v>Australian Capital Territory</v>
      </c>
      <c r="G1746" t="s">
        <v>80</v>
      </c>
      <c r="H1746">
        <v>2617</v>
      </c>
      <c r="I1746" t="s">
        <v>11</v>
      </c>
      <c r="J1746" t="s">
        <v>58</v>
      </c>
      <c r="K1746" t="s">
        <v>150</v>
      </c>
      <c r="L1746" t="s">
        <v>18</v>
      </c>
      <c r="M1746" s="5">
        <v>93.81</v>
      </c>
      <c r="N1746">
        <v>1</v>
      </c>
    </row>
    <row r="1747" spans="1:14" x14ac:dyDescent="0.15">
      <c r="A1747" s="2">
        <v>45200</v>
      </c>
      <c r="B1747" s="3">
        <f t="shared" si="81"/>
        <v>2024</v>
      </c>
      <c r="C1747" t="str">
        <f t="shared" si="82"/>
        <v>2023-2024</v>
      </c>
      <c r="D1747" t="s">
        <v>148</v>
      </c>
      <c r="E1747" t="s">
        <v>89</v>
      </c>
      <c r="F1747" t="str">
        <f t="shared" si="83"/>
        <v>Queensland</v>
      </c>
      <c r="G1747" t="s">
        <v>35</v>
      </c>
      <c r="H1747">
        <v>4655</v>
      </c>
      <c r="I1747" t="s">
        <v>11</v>
      </c>
      <c r="J1747" t="s">
        <v>51</v>
      </c>
      <c r="K1747" t="s">
        <v>152</v>
      </c>
      <c r="L1747" t="s">
        <v>13</v>
      </c>
      <c r="M1747" s="5">
        <v>93.810000000000016</v>
      </c>
      <c r="N1747">
        <v>1</v>
      </c>
    </row>
    <row r="1748" spans="1:14" x14ac:dyDescent="0.15">
      <c r="A1748" s="2">
        <v>45275</v>
      </c>
      <c r="B1748" s="3">
        <f t="shared" si="81"/>
        <v>2024</v>
      </c>
      <c r="C1748" t="str">
        <f t="shared" si="82"/>
        <v>2023-2024</v>
      </c>
      <c r="D1748" t="s">
        <v>147</v>
      </c>
      <c r="E1748" t="s">
        <v>107</v>
      </c>
      <c r="F1748" t="str">
        <f t="shared" si="83"/>
        <v>Queensland</v>
      </c>
      <c r="G1748" t="s">
        <v>35</v>
      </c>
      <c r="H1748">
        <v>4220</v>
      </c>
      <c r="I1748" t="s">
        <v>11</v>
      </c>
      <c r="J1748" t="s">
        <v>104</v>
      </c>
      <c r="K1748" t="s">
        <v>152</v>
      </c>
      <c r="L1748" t="s">
        <v>13</v>
      </c>
      <c r="M1748" s="5">
        <v>93.85</v>
      </c>
      <c r="N1748">
        <v>1</v>
      </c>
    </row>
    <row r="1749" spans="1:14" x14ac:dyDescent="0.15">
      <c r="A1749" s="2">
        <v>45148</v>
      </c>
      <c r="B1749" s="3">
        <f t="shared" si="81"/>
        <v>2024</v>
      </c>
      <c r="C1749" t="str">
        <f t="shared" si="82"/>
        <v>2023-2024</v>
      </c>
      <c r="D1749" t="s">
        <v>148</v>
      </c>
      <c r="E1749" t="s">
        <v>101</v>
      </c>
      <c r="F1749" t="str">
        <f t="shared" si="83"/>
        <v>Victoria</v>
      </c>
      <c r="G1749" t="s">
        <v>45</v>
      </c>
      <c r="H1749">
        <v>3131</v>
      </c>
      <c r="I1749" t="s">
        <v>11</v>
      </c>
      <c r="J1749" t="s">
        <v>63</v>
      </c>
      <c r="K1749" t="s">
        <v>152</v>
      </c>
      <c r="L1749" t="s">
        <v>13</v>
      </c>
      <c r="M1749" s="5">
        <v>93.850000000000009</v>
      </c>
      <c r="N1749">
        <v>1</v>
      </c>
    </row>
    <row r="1750" spans="1:14" x14ac:dyDescent="0.15">
      <c r="A1750" s="2">
        <v>45621</v>
      </c>
      <c r="B1750" s="3">
        <f t="shared" si="81"/>
        <v>2025</v>
      </c>
      <c r="C1750" t="str">
        <f t="shared" si="82"/>
        <v>2024-2025</v>
      </c>
      <c r="D1750" t="s">
        <v>147</v>
      </c>
      <c r="E1750" t="s">
        <v>121</v>
      </c>
      <c r="F1750" t="str">
        <f t="shared" si="83"/>
        <v>Queensland</v>
      </c>
      <c r="G1750" t="s">
        <v>35</v>
      </c>
      <c r="H1750">
        <v>4700</v>
      </c>
      <c r="I1750" t="s">
        <v>11</v>
      </c>
      <c r="J1750" t="s">
        <v>51</v>
      </c>
      <c r="K1750" t="s">
        <v>154</v>
      </c>
      <c r="L1750" t="s">
        <v>14</v>
      </c>
      <c r="M1750" s="5">
        <v>93.95</v>
      </c>
      <c r="N1750">
        <v>1</v>
      </c>
    </row>
    <row r="1751" spans="1:14" x14ac:dyDescent="0.15">
      <c r="A1751" s="2">
        <v>45505</v>
      </c>
      <c r="B1751" s="3">
        <f t="shared" si="81"/>
        <v>2025</v>
      </c>
      <c r="C1751" t="str">
        <f t="shared" si="82"/>
        <v>2024-2025</v>
      </c>
      <c r="D1751" t="s">
        <v>147</v>
      </c>
      <c r="E1751" t="s">
        <v>41</v>
      </c>
      <c r="F1751" t="str">
        <f t="shared" si="83"/>
        <v>New South Wales</v>
      </c>
      <c r="G1751" t="s">
        <v>10</v>
      </c>
      <c r="H1751">
        <v>2830</v>
      </c>
      <c r="I1751" t="s">
        <v>11</v>
      </c>
      <c r="J1751" t="s">
        <v>25</v>
      </c>
      <c r="K1751" t="s">
        <v>155</v>
      </c>
      <c r="L1751" t="s">
        <v>20</v>
      </c>
      <c r="M1751" s="5">
        <v>94</v>
      </c>
      <c r="N1751">
        <v>1</v>
      </c>
    </row>
    <row r="1752" spans="1:14" x14ac:dyDescent="0.15">
      <c r="A1752" s="2">
        <v>45253</v>
      </c>
      <c r="B1752" s="3">
        <f t="shared" si="81"/>
        <v>2024</v>
      </c>
      <c r="C1752" t="str">
        <f t="shared" si="82"/>
        <v>2023-2024</v>
      </c>
      <c r="D1752" t="s">
        <v>147</v>
      </c>
      <c r="E1752" t="s">
        <v>64</v>
      </c>
      <c r="F1752" t="str">
        <f t="shared" si="83"/>
        <v>Victoria</v>
      </c>
      <c r="G1752" t="s">
        <v>45</v>
      </c>
      <c r="H1752">
        <v>3199</v>
      </c>
      <c r="I1752" t="s">
        <v>11</v>
      </c>
      <c r="J1752" t="s">
        <v>63</v>
      </c>
      <c r="K1752" t="s">
        <v>155</v>
      </c>
      <c r="L1752" t="s">
        <v>20</v>
      </c>
      <c r="M1752" s="5">
        <v>94.23</v>
      </c>
      <c r="N1752">
        <v>1</v>
      </c>
    </row>
    <row r="1753" spans="1:14" x14ac:dyDescent="0.15">
      <c r="A1753" s="2">
        <v>45434</v>
      </c>
      <c r="B1753" s="3">
        <f t="shared" si="81"/>
        <v>2024</v>
      </c>
      <c r="C1753" t="str">
        <f t="shared" si="82"/>
        <v>2023-2024</v>
      </c>
      <c r="D1753" t="s">
        <v>148</v>
      </c>
      <c r="E1753" t="s">
        <v>50</v>
      </c>
      <c r="F1753" t="str">
        <f t="shared" si="83"/>
        <v>Queensland</v>
      </c>
      <c r="G1753" t="s">
        <v>35</v>
      </c>
      <c r="H1753">
        <v>4703</v>
      </c>
      <c r="I1753" t="s">
        <v>11</v>
      </c>
      <c r="J1753" t="s">
        <v>51</v>
      </c>
      <c r="K1753" t="s">
        <v>154</v>
      </c>
      <c r="L1753" t="s">
        <v>14</v>
      </c>
      <c r="M1753" s="5">
        <v>94.44</v>
      </c>
      <c r="N1753">
        <v>1</v>
      </c>
    </row>
    <row r="1754" spans="1:14" x14ac:dyDescent="0.15">
      <c r="A1754" s="2">
        <v>45568</v>
      </c>
      <c r="B1754" s="3">
        <f t="shared" si="81"/>
        <v>2025</v>
      </c>
      <c r="C1754" t="str">
        <f t="shared" si="82"/>
        <v>2024-2025</v>
      </c>
      <c r="D1754" t="s">
        <v>148</v>
      </c>
      <c r="E1754" t="s">
        <v>54</v>
      </c>
      <c r="F1754" t="str">
        <f t="shared" si="83"/>
        <v>Victoria</v>
      </c>
      <c r="G1754" t="s">
        <v>45</v>
      </c>
      <c r="H1754">
        <v>3977</v>
      </c>
      <c r="I1754" t="s">
        <v>11</v>
      </c>
      <c r="J1754" t="s">
        <v>55</v>
      </c>
      <c r="K1754" t="s">
        <v>154</v>
      </c>
      <c r="L1754" t="s">
        <v>14</v>
      </c>
      <c r="M1754" s="5">
        <v>94.5</v>
      </c>
      <c r="N1754">
        <v>1</v>
      </c>
    </row>
    <row r="1755" spans="1:14" x14ac:dyDescent="0.15">
      <c r="A1755" s="2">
        <v>45125</v>
      </c>
      <c r="B1755" s="3">
        <f t="shared" si="81"/>
        <v>2024</v>
      </c>
      <c r="C1755" t="str">
        <f t="shared" si="82"/>
        <v>2023-2024</v>
      </c>
      <c r="D1755" t="s">
        <v>147</v>
      </c>
      <c r="E1755" t="s">
        <v>39</v>
      </c>
      <c r="F1755" t="str">
        <f t="shared" si="83"/>
        <v>South Australia</v>
      </c>
      <c r="G1755" t="s">
        <v>32</v>
      </c>
      <c r="H1755">
        <v>5343</v>
      </c>
      <c r="I1755" t="s">
        <v>11</v>
      </c>
      <c r="J1755" t="s">
        <v>38</v>
      </c>
      <c r="K1755" t="s">
        <v>155</v>
      </c>
      <c r="L1755" t="s">
        <v>20</v>
      </c>
      <c r="M1755" s="5">
        <v>94.740000000000009</v>
      </c>
      <c r="N1755">
        <v>1</v>
      </c>
    </row>
    <row r="1756" spans="1:14" x14ac:dyDescent="0.15">
      <c r="A1756" s="2">
        <v>45341</v>
      </c>
      <c r="B1756" s="3">
        <f t="shared" si="81"/>
        <v>2024</v>
      </c>
      <c r="C1756" t="str">
        <f t="shared" si="82"/>
        <v>2023-2024</v>
      </c>
      <c r="D1756" t="s">
        <v>148</v>
      </c>
      <c r="E1756" t="s">
        <v>98</v>
      </c>
      <c r="F1756" t="str">
        <f t="shared" si="83"/>
        <v>Victoria</v>
      </c>
      <c r="G1756" t="s">
        <v>45</v>
      </c>
      <c r="H1756">
        <v>3429</v>
      </c>
      <c r="I1756" t="s">
        <v>11</v>
      </c>
      <c r="J1756" t="s">
        <v>60</v>
      </c>
      <c r="K1756" t="s">
        <v>149</v>
      </c>
      <c r="L1756" t="s">
        <v>15</v>
      </c>
      <c r="M1756" s="5">
        <v>94.81</v>
      </c>
      <c r="N1756">
        <v>1</v>
      </c>
    </row>
    <row r="1757" spans="1:14" x14ac:dyDescent="0.15">
      <c r="A1757" s="2">
        <v>45050</v>
      </c>
      <c r="B1757" s="3">
        <f t="shared" si="81"/>
        <v>2023</v>
      </c>
      <c r="C1757" t="str">
        <f t="shared" si="82"/>
        <v>2022-2023</v>
      </c>
      <c r="D1757" t="s">
        <v>148</v>
      </c>
      <c r="E1757" t="s">
        <v>134</v>
      </c>
      <c r="F1757" t="str">
        <f t="shared" si="83"/>
        <v>Queensland</v>
      </c>
      <c r="G1757" t="s">
        <v>35</v>
      </c>
      <c r="H1757">
        <v>4825</v>
      </c>
      <c r="I1757" t="s">
        <v>11</v>
      </c>
      <c r="J1757" t="s">
        <v>36</v>
      </c>
      <c r="K1757" t="s">
        <v>153</v>
      </c>
      <c r="L1757" t="s">
        <v>16</v>
      </c>
      <c r="M1757" s="5">
        <v>94.91</v>
      </c>
      <c r="N1757">
        <v>1</v>
      </c>
    </row>
    <row r="1758" spans="1:14" x14ac:dyDescent="0.15">
      <c r="A1758" s="2">
        <v>45420</v>
      </c>
      <c r="B1758" s="3">
        <f t="shared" si="81"/>
        <v>2024</v>
      </c>
      <c r="C1758" t="str">
        <f t="shared" si="82"/>
        <v>2023-2024</v>
      </c>
      <c r="D1758" t="s">
        <v>148</v>
      </c>
      <c r="E1758" t="s">
        <v>100</v>
      </c>
      <c r="F1758" t="str">
        <f t="shared" si="83"/>
        <v>Western Australia</v>
      </c>
      <c r="G1758" t="s">
        <v>48</v>
      </c>
      <c r="H1758">
        <v>6021</v>
      </c>
      <c r="I1758" t="s">
        <v>11</v>
      </c>
      <c r="J1758" t="s">
        <v>49</v>
      </c>
      <c r="K1758" t="s">
        <v>152</v>
      </c>
      <c r="L1758" t="s">
        <v>13</v>
      </c>
      <c r="M1758" s="5">
        <v>94.93</v>
      </c>
      <c r="N1758">
        <v>1</v>
      </c>
    </row>
    <row r="1759" spans="1:14" x14ac:dyDescent="0.15">
      <c r="A1759" s="2">
        <v>45201</v>
      </c>
      <c r="B1759" s="3">
        <f t="shared" si="81"/>
        <v>2024</v>
      </c>
      <c r="C1759" t="str">
        <f t="shared" si="82"/>
        <v>2023-2024</v>
      </c>
      <c r="D1759" t="s">
        <v>148</v>
      </c>
      <c r="E1759" t="s">
        <v>31</v>
      </c>
      <c r="F1759" t="str">
        <f t="shared" si="83"/>
        <v>South Australia</v>
      </c>
      <c r="G1759" t="s">
        <v>32</v>
      </c>
      <c r="H1759">
        <v>5168</v>
      </c>
      <c r="I1759" t="s">
        <v>11</v>
      </c>
      <c r="J1759" t="s">
        <v>33</v>
      </c>
      <c r="K1759" t="s">
        <v>19</v>
      </c>
      <c r="L1759" t="s">
        <v>23</v>
      </c>
      <c r="M1759" s="5">
        <v>95.04</v>
      </c>
      <c r="N1759">
        <v>1</v>
      </c>
    </row>
    <row r="1760" spans="1:14" x14ac:dyDescent="0.15">
      <c r="A1760" s="2">
        <v>45298</v>
      </c>
      <c r="B1760" s="3">
        <f t="shared" si="81"/>
        <v>2024</v>
      </c>
      <c r="C1760" t="str">
        <f t="shared" si="82"/>
        <v>2023-2024</v>
      </c>
      <c r="D1760" t="s">
        <v>148</v>
      </c>
      <c r="E1760" t="s">
        <v>117</v>
      </c>
      <c r="F1760" t="str">
        <f t="shared" si="83"/>
        <v>Queensland</v>
      </c>
      <c r="G1760" t="s">
        <v>35</v>
      </c>
      <c r="H1760">
        <v>4119</v>
      </c>
      <c r="I1760" t="s">
        <v>11</v>
      </c>
      <c r="J1760" t="s">
        <v>43</v>
      </c>
      <c r="K1760" t="s">
        <v>150</v>
      </c>
      <c r="L1760" t="s">
        <v>18</v>
      </c>
      <c r="M1760" s="5">
        <v>95.27</v>
      </c>
      <c r="N1760">
        <v>1</v>
      </c>
    </row>
    <row r="1761" spans="1:14" x14ac:dyDescent="0.15">
      <c r="A1761" s="2">
        <v>45392</v>
      </c>
      <c r="B1761" s="3">
        <f t="shared" si="81"/>
        <v>2024</v>
      </c>
      <c r="C1761" t="str">
        <f t="shared" si="82"/>
        <v>2023-2024</v>
      </c>
      <c r="D1761" t="s">
        <v>148</v>
      </c>
      <c r="E1761" t="s">
        <v>107</v>
      </c>
      <c r="F1761" t="str">
        <f t="shared" si="83"/>
        <v>Queensland</v>
      </c>
      <c r="G1761" t="s">
        <v>35</v>
      </c>
      <c r="H1761">
        <v>4220</v>
      </c>
      <c r="I1761" t="s">
        <v>11</v>
      </c>
      <c r="J1761" t="s">
        <v>104</v>
      </c>
      <c r="K1761" t="s">
        <v>151</v>
      </c>
      <c r="L1761" t="s">
        <v>21</v>
      </c>
      <c r="M1761" s="5">
        <v>95.32</v>
      </c>
      <c r="N1761">
        <v>1</v>
      </c>
    </row>
    <row r="1762" spans="1:14" x14ac:dyDescent="0.15">
      <c r="A1762" s="2">
        <v>45655</v>
      </c>
      <c r="B1762" s="3">
        <f t="shared" si="81"/>
        <v>2025</v>
      </c>
      <c r="C1762" t="str">
        <f t="shared" si="82"/>
        <v>2024-2025</v>
      </c>
      <c r="D1762" t="s">
        <v>148</v>
      </c>
      <c r="E1762" t="s">
        <v>117</v>
      </c>
      <c r="F1762" t="str">
        <f t="shared" si="83"/>
        <v>Queensland</v>
      </c>
      <c r="G1762" t="s">
        <v>35</v>
      </c>
      <c r="H1762">
        <v>4119</v>
      </c>
      <c r="I1762" t="s">
        <v>11</v>
      </c>
      <c r="J1762" t="s">
        <v>43</v>
      </c>
      <c r="K1762" t="s">
        <v>157</v>
      </c>
      <c r="L1762" t="s">
        <v>22</v>
      </c>
      <c r="M1762" s="5">
        <v>95.32</v>
      </c>
      <c r="N1762">
        <v>1</v>
      </c>
    </row>
    <row r="1763" spans="1:14" x14ac:dyDescent="0.15">
      <c r="A1763" s="2">
        <v>45131</v>
      </c>
      <c r="B1763" s="3">
        <f t="shared" si="81"/>
        <v>2024</v>
      </c>
      <c r="C1763" t="str">
        <f t="shared" si="82"/>
        <v>2023-2024</v>
      </c>
      <c r="D1763" t="s">
        <v>148</v>
      </c>
      <c r="E1763" t="s">
        <v>52</v>
      </c>
      <c r="F1763" t="str">
        <f t="shared" si="83"/>
        <v>Victoria</v>
      </c>
      <c r="G1763" t="s">
        <v>45</v>
      </c>
      <c r="H1763">
        <v>3030</v>
      </c>
      <c r="I1763" t="s">
        <v>11</v>
      </c>
      <c r="J1763" t="s">
        <v>46</v>
      </c>
      <c r="K1763" t="s">
        <v>152</v>
      </c>
      <c r="L1763" t="s">
        <v>13</v>
      </c>
      <c r="M1763" s="5">
        <v>95.38000000000001</v>
      </c>
      <c r="N1763">
        <v>1</v>
      </c>
    </row>
    <row r="1764" spans="1:14" x14ac:dyDescent="0.15">
      <c r="A1764" s="2">
        <v>45071</v>
      </c>
      <c r="B1764" s="3">
        <f t="shared" si="81"/>
        <v>2023</v>
      </c>
      <c r="C1764" t="str">
        <f t="shared" si="82"/>
        <v>2022-2023</v>
      </c>
      <c r="D1764" t="s">
        <v>148</v>
      </c>
      <c r="E1764" t="s">
        <v>138</v>
      </c>
      <c r="F1764" t="str">
        <f t="shared" si="83"/>
        <v>Queensland</v>
      </c>
      <c r="G1764" t="s">
        <v>35</v>
      </c>
      <c r="H1764">
        <v>4558</v>
      </c>
      <c r="I1764" t="s">
        <v>11</v>
      </c>
      <c r="J1764" t="s">
        <v>120</v>
      </c>
      <c r="K1764" t="s">
        <v>154</v>
      </c>
      <c r="L1764" t="s">
        <v>14</v>
      </c>
      <c r="M1764" s="5">
        <v>95.559999999999988</v>
      </c>
      <c r="N1764">
        <v>1</v>
      </c>
    </row>
    <row r="1765" spans="1:14" x14ac:dyDescent="0.15">
      <c r="A1765" s="2">
        <v>45360</v>
      </c>
      <c r="B1765" s="3">
        <f t="shared" si="81"/>
        <v>2024</v>
      </c>
      <c r="C1765" t="str">
        <f t="shared" si="82"/>
        <v>2023-2024</v>
      </c>
      <c r="D1765" t="s">
        <v>147</v>
      </c>
      <c r="E1765" t="s">
        <v>127</v>
      </c>
      <c r="F1765" t="str">
        <f t="shared" si="83"/>
        <v>New South Wales</v>
      </c>
      <c r="G1765" t="s">
        <v>10</v>
      </c>
      <c r="H1765">
        <v>2131</v>
      </c>
      <c r="I1765" t="s">
        <v>11</v>
      </c>
      <c r="J1765" t="s">
        <v>27</v>
      </c>
      <c r="K1765" t="s">
        <v>19</v>
      </c>
      <c r="L1765" t="s">
        <v>23</v>
      </c>
      <c r="M1765" s="5">
        <v>95.72999999999999</v>
      </c>
      <c r="N1765">
        <v>1</v>
      </c>
    </row>
    <row r="1766" spans="1:14" x14ac:dyDescent="0.15">
      <c r="A1766" s="2">
        <v>45362</v>
      </c>
      <c r="B1766" s="3">
        <f t="shared" si="81"/>
        <v>2024</v>
      </c>
      <c r="C1766" t="str">
        <f t="shared" si="82"/>
        <v>2023-2024</v>
      </c>
      <c r="D1766" t="s">
        <v>148</v>
      </c>
      <c r="E1766" t="s">
        <v>111</v>
      </c>
      <c r="F1766" t="str">
        <f t="shared" si="83"/>
        <v>New South Wales</v>
      </c>
      <c r="G1766" t="s">
        <v>10</v>
      </c>
      <c r="H1766">
        <v>2120</v>
      </c>
      <c r="I1766" t="s">
        <v>11</v>
      </c>
      <c r="J1766" t="s">
        <v>27</v>
      </c>
      <c r="K1766" t="s">
        <v>155</v>
      </c>
      <c r="L1766" t="s">
        <v>20</v>
      </c>
      <c r="M1766" s="5">
        <v>95.759999999999991</v>
      </c>
      <c r="N1766">
        <v>1</v>
      </c>
    </row>
    <row r="1767" spans="1:14" x14ac:dyDescent="0.15">
      <c r="A1767" s="2">
        <v>45127</v>
      </c>
      <c r="B1767" s="3">
        <f t="shared" si="81"/>
        <v>2024</v>
      </c>
      <c r="C1767" t="str">
        <f t="shared" si="82"/>
        <v>2023-2024</v>
      </c>
      <c r="D1767" t="s">
        <v>147</v>
      </c>
      <c r="E1767" t="s">
        <v>44</v>
      </c>
      <c r="F1767" t="str">
        <f t="shared" si="83"/>
        <v>Victoria</v>
      </c>
      <c r="G1767" t="s">
        <v>45</v>
      </c>
      <c r="H1767">
        <v>3066</v>
      </c>
      <c r="I1767" t="s">
        <v>11</v>
      </c>
      <c r="J1767" t="s">
        <v>46</v>
      </c>
      <c r="K1767" t="s">
        <v>156</v>
      </c>
      <c r="L1767" t="s">
        <v>17</v>
      </c>
      <c r="M1767" s="5">
        <v>95.8</v>
      </c>
      <c r="N1767">
        <v>1</v>
      </c>
    </row>
    <row r="1768" spans="1:14" x14ac:dyDescent="0.15">
      <c r="A1768" s="2">
        <v>45055</v>
      </c>
      <c r="B1768" s="3">
        <f t="shared" si="81"/>
        <v>2023</v>
      </c>
      <c r="C1768" t="str">
        <f t="shared" si="82"/>
        <v>2022-2023</v>
      </c>
      <c r="D1768" t="s">
        <v>148</v>
      </c>
      <c r="E1768" t="s">
        <v>87</v>
      </c>
      <c r="F1768" t="str">
        <f t="shared" si="83"/>
        <v>New South Wales</v>
      </c>
      <c r="G1768" t="s">
        <v>10</v>
      </c>
      <c r="H1768">
        <v>2790</v>
      </c>
      <c r="I1768" t="s">
        <v>11</v>
      </c>
      <c r="J1768" t="s">
        <v>25</v>
      </c>
      <c r="K1768" t="s">
        <v>156</v>
      </c>
      <c r="L1768" t="s">
        <v>17</v>
      </c>
      <c r="M1768" s="5">
        <v>95.84</v>
      </c>
      <c r="N1768">
        <v>1</v>
      </c>
    </row>
    <row r="1769" spans="1:14" x14ac:dyDescent="0.15">
      <c r="A1769" s="2">
        <v>45000</v>
      </c>
      <c r="B1769" s="3">
        <f t="shared" si="81"/>
        <v>2023</v>
      </c>
      <c r="C1769" t="str">
        <f t="shared" si="82"/>
        <v>2022-2023</v>
      </c>
      <c r="D1769" t="s">
        <v>148</v>
      </c>
      <c r="E1769" t="s">
        <v>138</v>
      </c>
      <c r="F1769" t="str">
        <f t="shared" si="83"/>
        <v>Queensland</v>
      </c>
      <c r="G1769" t="s">
        <v>35</v>
      </c>
      <c r="H1769">
        <v>4558</v>
      </c>
      <c r="I1769" t="s">
        <v>11</v>
      </c>
      <c r="J1769" t="s">
        <v>120</v>
      </c>
      <c r="K1769" t="s">
        <v>156</v>
      </c>
      <c r="L1769" t="s">
        <v>17</v>
      </c>
      <c r="M1769" s="5">
        <v>95.84</v>
      </c>
      <c r="N1769">
        <v>1</v>
      </c>
    </row>
    <row r="1770" spans="1:14" x14ac:dyDescent="0.15">
      <c r="A1770" s="2">
        <v>45308</v>
      </c>
      <c r="B1770" s="3">
        <f t="shared" si="81"/>
        <v>2024</v>
      </c>
      <c r="C1770" t="str">
        <f t="shared" si="82"/>
        <v>2023-2024</v>
      </c>
      <c r="D1770" t="s">
        <v>147</v>
      </c>
      <c r="E1770" t="s">
        <v>62</v>
      </c>
      <c r="F1770" t="str">
        <f t="shared" si="83"/>
        <v>Victoria</v>
      </c>
      <c r="G1770" t="s">
        <v>45</v>
      </c>
      <c r="H1770">
        <v>3134</v>
      </c>
      <c r="I1770" t="s">
        <v>11</v>
      </c>
      <c r="J1770" t="s">
        <v>63</v>
      </c>
      <c r="K1770" t="s">
        <v>155</v>
      </c>
      <c r="L1770" t="s">
        <v>20</v>
      </c>
      <c r="M1770" s="5">
        <v>95.85</v>
      </c>
      <c r="N1770">
        <v>1</v>
      </c>
    </row>
    <row r="1771" spans="1:14" x14ac:dyDescent="0.15">
      <c r="A1771" s="2">
        <v>45409</v>
      </c>
      <c r="B1771" s="3">
        <f t="shared" si="81"/>
        <v>2024</v>
      </c>
      <c r="C1771" t="str">
        <f t="shared" si="82"/>
        <v>2023-2024</v>
      </c>
      <c r="D1771" t="s">
        <v>148</v>
      </c>
      <c r="E1771" t="s">
        <v>52</v>
      </c>
      <c r="F1771" t="str">
        <f t="shared" si="83"/>
        <v>Victoria</v>
      </c>
      <c r="G1771" t="s">
        <v>45</v>
      </c>
      <c r="H1771">
        <v>3030</v>
      </c>
      <c r="I1771" t="s">
        <v>11</v>
      </c>
      <c r="J1771" t="s">
        <v>46</v>
      </c>
      <c r="K1771" t="s">
        <v>150</v>
      </c>
      <c r="L1771" t="s">
        <v>18</v>
      </c>
      <c r="M1771" s="5">
        <v>95.85</v>
      </c>
      <c r="N1771">
        <v>1</v>
      </c>
    </row>
    <row r="1772" spans="1:14" x14ac:dyDescent="0.15">
      <c r="A1772" s="2">
        <v>45480</v>
      </c>
      <c r="B1772" s="3">
        <f t="shared" si="81"/>
        <v>2025</v>
      </c>
      <c r="C1772" t="str">
        <f t="shared" si="82"/>
        <v>2024-2025</v>
      </c>
      <c r="D1772" t="s">
        <v>148</v>
      </c>
      <c r="E1772" t="s">
        <v>119</v>
      </c>
      <c r="F1772" t="str">
        <f t="shared" si="83"/>
        <v>Queensland</v>
      </c>
      <c r="G1772" t="s">
        <v>35</v>
      </c>
      <c r="H1772">
        <v>4570</v>
      </c>
      <c r="I1772" t="s">
        <v>11</v>
      </c>
      <c r="J1772" t="s">
        <v>120</v>
      </c>
      <c r="K1772" t="s">
        <v>149</v>
      </c>
      <c r="L1772" t="s">
        <v>15</v>
      </c>
      <c r="M1772" s="5">
        <v>95.87</v>
      </c>
      <c r="N1772">
        <v>1</v>
      </c>
    </row>
    <row r="1773" spans="1:14" x14ac:dyDescent="0.15">
      <c r="A1773" s="2">
        <v>45388</v>
      </c>
      <c r="B1773" s="3">
        <f t="shared" si="81"/>
        <v>2024</v>
      </c>
      <c r="C1773" t="str">
        <f t="shared" si="82"/>
        <v>2023-2024</v>
      </c>
      <c r="D1773" t="s">
        <v>148</v>
      </c>
      <c r="E1773" t="s">
        <v>135</v>
      </c>
      <c r="F1773" t="str">
        <f t="shared" si="83"/>
        <v>Victoria</v>
      </c>
      <c r="G1773" t="s">
        <v>45</v>
      </c>
      <c r="H1773">
        <v>3550</v>
      </c>
      <c r="I1773" t="s">
        <v>11</v>
      </c>
      <c r="J1773" t="s">
        <v>60</v>
      </c>
      <c r="K1773" t="s">
        <v>149</v>
      </c>
      <c r="L1773" t="s">
        <v>15</v>
      </c>
      <c r="M1773" s="5">
        <v>95.88</v>
      </c>
      <c r="N1773">
        <v>1</v>
      </c>
    </row>
    <row r="1774" spans="1:14" x14ac:dyDescent="0.15">
      <c r="A1774" s="2">
        <v>45125</v>
      </c>
      <c r="B1774" s="3">
        <f t="shared" si="81"/>
        <v>2024</v>
      </c>
      <c r="C1774" t="str">
        <f t="shared" si="82"/>
        <v>2023-2024</v>
      </c>
      <c r="D1774" t="s">
        <v>147</v>
      </c>
      <c r="E1774" t="s">
        <v>137</v>
      </c>
      <c r="F1774" t="str">
        <f t="shared" si="83"/>
        <v>New South Wales</v>
      </c>
      <c r="G1774" t="s">
        <v>10</v>
      </c>
      <c r="H1774">
        <v>2031</v>
      </c>
      <c r="I1774" t="s">
        <v>11</v>
      </c>
      <c r="J1774" t="s">
        <v>12</v>
      </c>
      <c r="K1774" t="s">
        <v>149</v>
      </c>
      <c r="L1774" t="s">
        <v>15</v>
      </c>
      <c r="M1774" s="5">
        <v>95.88</v>
      </c>
      <c r="N1774">
        <v>1</v>
      </c>
    </row>
    <row r="1775" spans="1:14" x14ac:dyDescent="0.15">
      <c r="A1775" s="2">
        <v>45553</v>
      </c>
      <c r="B1775" s="3">
        <f t="shared" si="81"/>
        <v>2025</v>
      </c>
      <c r="C1775" t="str">
        <f t="shared" si="82"/>
        <v>2024-2025</v>
      </c>
      <c r="D1775" t="s">
        <v>148</v>
      </c>
      <c r="E1775" t="s">
        <v>119</v>
      </c>
      <c r="F1775" t="str">
        <f t="shared" si="83"/>
        <v>Queensland</v>
      </c>
      <c r="G1775" t="s">
        <v>35</v>
      </c>
      <c r="H1775">
        <v>4570</v>
      </c>
      <c r="I1775" t="s">
        <v>11</v>
      </c>
      <c r="J1775" t="s">
        <v>120</v>
      </c>
      <c r="K1775" t="s">
        <v>154</v>
      </c>
      <c r="L1775" t="s">
        <v>14</v>
      </c>
      <c r="M1775" s="5">
        <v>95.94</v>
      </c>
      <c r="N1775">
        <v>1</v>
      </c>
    </row>
    <row r="1776" spans="1:14" x14ac:dyDescent="0.15">
      <c r="A1776" s="2">
        <v>44941</v>
      </c>
      <c r="B1776" s="3">
        <f t="shared" si="81"/>
        <v>2023</v>
      </c>
      <c r="C1776" t="str">
        <f t="shared" si="82"/>
        <v>2022-2023</v>
      </c>
      <c r="D1776" t="s">
        <v>147</v>
      </c>
      <c r="E1776" t="s">
        <v>119</v>
      </c>
      <c r="F1776" t="str">
        <f t="shared" si="83"/>
        <v>Queensland</v>
      </c>
      <c r="G1776" t="s">
        <v>35</v>
      </c>
      <c r="H1776">
        <v>4570</v>
      </c>
      <c r="I1776" t="s">
        <v>11</v>
      </c>
      <c r="J1776" t="s">
        <v>120</v>
      </c>
      <c r="K1776" t="s">
        <v>154</v>
      </c>
      <c r="L1776" t="s">
        <v>14</v>
      </c>
      <c r="M1776" s="5">
        <v>96.53</v>
      </c>
      <c r="N1776">
        <v>1</v>
      </c>
    </row>
    <row r="1777" spans="1:14" x14ac:dyDescent="0.15">
      <c r="A1777" s="2">
        <v>45342</v>
      </c>
      <c r="B1777" s="3">
        <f t="shared" si="81"/>
        <v>2024</v>
      </c>
      <c r="C1777" t="str">
        <f t="shared" si="82"/>
        <v>2023-2024</v>
      </c>
      <c r="D1777" t="s">
        <v>148</v>
      </c>
      <c r="E1777" t="s">
        <v>26</v>
      </c>
      <c r="F1777" t="str">
        <f t="shared" si="83"/>
        <v>New South Wales</v>
      </c>
      <c r="G1777" t="s">
        <v>10</v>
      </c>
      <c r="H1777">
        <v>2141</v>
      </c>
      <c r="I1777" t="s">
        <v>11</v>
      </c>
      <c r="J1777" t="s">
        <v>27</v>
      </c>
      <c r="K1777" t="s">
        <v>152</v>
      </c>
      <c r="L1777" t="s">
        <v>13</v>
      </c>
      <c r="M1777" s="5">
        <v>96.81</v>
      </c>
      <c r="N1777">
        <v>1</v>
      </c>
    </row>
    <row r="1778" spans="1:14" x14ac:dyDescent="0.15">
      <c r="A1778" s="2">
        <v>44931</v>
      </c>
      <c r="B1778" s="3">
        <f t="shared" si="81"/>
        <v>2023</v>
      </c>
      <c r="C1778" t="str">
        <f t="shared" si="82"/>
        <v>2022-2023</v>
      </c>
      <c r="D1778" t="s">
        <v>148</v>
      </c>
      <c r="E1778" t="s">
        <v>69</v>
      </c>
      <c r="F1778" t="str">
        <f t="shared" si="83"/>
        <v>Tasmania</v>
      </c>
      <c r="G1778" t="s">
        <v>70</v>
      </c>
      <c r="H1778">
        <v>7018</v>
      </c>
      <c r="I1778" t="s">
        <v>11</v>
      </c>
      <c r="J1778" t="s">
        <v>71</v>
      </c>
      <c r="K1778" t="s">
        <v>155</v>
      </c>
      <c r="L1778" t="s">
        <v>20</v>
      </c>
      <c r="M1778" s="5">
        <v>96.820000000000007</v>
      </c>
      <c r="N1778">
        <v>1</v>
      </c>
    </row>
    <row r="1779" spans="1:14" x14ac:dyDescent="0.15">
      <c r="A1779" s="2">
        <v>45373</v>
      </c>
      <c r="B1779" s="3">
        <f t="shared" si="81"/>
        <v>2024</v>
      </c>
      <c r="C1779" t="str">
        <f t="shared" si="82"/>
        <v>2023-2024</v>
      </c>
      <c r="D1779" t="s">
        <v>148</v>
      </c>
      <c r="E1779" t="s">
        <v>95</v>
      </c>
      <c r="F1779" t="str">
        <f t="shared" si="83"/>
        <v>Victoria</v>
      </c>
      <c r="G1779" t="s">
        <v>45</v>
      </c>
      <c r="H1779">
        <v>3931</v>
      </c>
      <c r="I1779" t="s">
        <v>11</v>
      </c>
      <c r="J1779" t="s">
        <v>55</v>
      </c>
      <c r="K1779" t="s">
        <v>150</v>
      </c>
      <c r="L1779" t="s">
        <v>18</v>
      </c>
      <c r="M1779" s="5">
        <v>96.830000000000013</v>
      </c>
      <c r="N1779">
        <v>1</v>
      </c>
    </row>
    <row r="1780" spans="1:14" x14ac:dyDescent="0.15">
      <c r="A1780" s="2">
        <v>45227</v>
      </c>
      <c r="B1780" s="3">
        <f t="shared" si="81"/>
        <v>2024</v>
      </c>
      <c r="C1780" t="str">
        <f t="shared" si="82"/>
        <v>2023-2024</v>
      </c>
      <c r="D1780" t="s">
        <v>148</v>
      </c>
      <c r="E1780" t="s">
        <v>143</v>
      </c>
      <c r="F1780" t="str">
        <f t="shared" si="83"/>
        <v>New South Wales</v>
      </c>
      <c r="G1780" t="s">
        <v>10</v>
      </c>
      <c r="H1780">
        <v>2154</v>
      </c>
      <c r="I1780" t="s">
        <v>11</v>
      </c>
      <c r="J1780" t="s">
        <v>27</v>
      </c>
      <c r="K1780" t="s">
        <v>154</v>
      </c>
      <c r="L1780" t="s">
        <v>14</v>
      </c>
      <c r="M1780" s="5">
        <v>96.91</v>
      </c>
      <c r="N1780">
        <v>1</v>
      </c>
    </row>
    <row r="1781" spans="1:14" x14ac:dyDescent="0.15">
      <c r="A1781" s="2">
        <v>45538</v>
      </c>
      <c r="B1781" s="3">
        <f t="shared" si="81"/>
        <v>2025</v>
      </c>
      <c r="C1781" t="str">
        <f t="shared" si="82"/>
        <v>2024-2025</v>
      </c>
      <c r="D1781" t="s">
        <v>148</v>
      </c>
      <c r="E1781" t="s">
        <v>81</v>
      </c>
      <c r="F1781" t="str">
        <f t="shared" si="83"/>
        <v>New South Wales</v>
      </c>
      <c r="G1781" t="s">
        <v>10</v>
      </c>
      <c r="H1781">
        <v>2485</v>
      </c>
      <c r="I1781" t="s">
        <v>11</v>
      </c>
      <c r="J1781" t="s">
        <v>68</v>
      </c>
      <c r="K1781" t="s">
        <v>150</v>
      </c>
      <c r="L1781" t="s">
        <v>18</v>
      </c>
      <c r="M1781" s="5">
        <v>96.93</v>
      </c>
      <c r="N1781">
        <v>1</v>
      </c>
    </row>
    <row r="1782" spans="1:14" x14ac:dyDescent="0.15">
      <c r="A1782" s="2">
        <v>45444</v>
      </c>
      <c r="B1782" s="3">
        <f t="shared" si="81"/>
        <v>2024</v>
      </c>
      <c r="C1782" t="str">
        <f t="shared" si="82"/>
        <v>2023-2024</v>
      </c>
      <c r="D1782" t="s">
        <v>148</v>
      </c>
      <c r="E1782" t="s">
        <v>47</v>
      </c>
      <c r="F1782" t="str">
        <f t="shared" si="83"/>
        <v>Western Australia</v>
      </c>
      <c r="G1782" t="s">
        <v>48</v>
      </c>
      <c r="H1782">
        <v>6030</v>
      </c>
      <c r="I1782" t="s">
        <v>11</v>
      </c>
      <c r="J1782" t="s">
        <v>49</v>
      </c>
      <c r="K1782" t="s">
        <v>154</v>
      </c>
      <c r="L1782" t="s">
        <v>14</v>
      </c>
      <c r="M1782" s="5">
        <v>96.97</v>
      </c>
      <c r="N1782">
        <v>1</v>
      </c>
    </row>
    <row r="1783" spans="1:14" x14ac:dyDescent="0.15">
      <c r="A1783" s="2">
        <v>45004</v>
      </c>
      <c r="B1783" s="3">
        <f t="shared" si="81"/>
        <v>2023</v>
      </c>
      <c r="C1783" t="str">
        <f t="shared" si="82"/>
        <v>2022-2023</v>
      </c>
      <c r="D1783" t="s">
        <v>147</v>
      </c>
      <c r="E1783" t="s">
        <v>42</v>
      </c>
      <c r="F1783" t="str">
        <f t="shared" si="83"/>
        <v>Queensland</v>
      </c>
      <c r="G1783" t="s">
        <v>35</v>
      </c>
      <c r="H1783">
        <v>4053</v>
      </c>
      <c r="I1783" t="s">
        <v>11</v>
      </c>
      <c r="J1783" t="s">
        <v>43</v>
      </c>
      <c r="K1783" t="s">
        <v>153</v>
      </c>
      <c r="L1783" t="s">
        <v>16</v>
      </c>
      <c r="M1783" s="5">
        <v>97</v>
      </c>
      <c r="N1783">
        <v>1</v>
      </c>
    </row>
    <row r="1784" spans="1:14" x14ac:dyDescent="0.15">
      <c r="A1784" s="2">
        <v>45381</v>
      </c>
      <c r="B1784" s="3">
        <f t="shared" si="81"/>
        <v>2024</v>
      </c>
      <c r="C1784" t="str">
        <f t="shared" si="82"/>
        <v>2023-2024</v>
      </c>
      <c r="D1784" t="s">
        <v>147</v>
      </c>
      <c r="E1784" t="s">
        <v>138</v>
      </c>
      <c r="F1784" t="str">
        <f t="shared" si="83"/>
        <v>Queensland</v>
      </c>
      <c r="G1784" t="s">
        <v>35</v>
      </c>
      <c r="H1784">
        <v>4558</v>
      </c>
      <c r="I1784" t="s">
        <v>11</v>
      </c>
      <c r="J1784" t="s">
        <v>120</v>
      </c>
      <c r="K1784" t="s">
        <v>153</v>
      </c>
      <c r="L1784" t="s">
        <v>16</v>
      </c>
      <c r="M1784" s="5">
        <v>97</v>
      </c>
      <c r="N1784">
        <v>1</v>
      </c>
    </row>
    <row r="1785" spans="1:14" x14ac:dyDescent="0.15">
      <c r="A1785" s="2">
        <v>45560</v>
      </c>
      <c r="B1785" s="3">
        <f t="shared" si="81"/>
        <v>2025</v>
      </c>
      <c r="C1785" t="str">
        <f t="shared" si="82"/>
        <v>2024-2025</v>
      </c>
      <c r="D1785" t="s">
        <v>148</v>
      </c>
      <c r="E1785" t="s">
        <v>31</v>
      </c>
      <c r="F1785" t="str">
        <f t="shared" si="83"/>
        <v>South Australia</v>
      </c>
      <c r="G1785" t="s">
        <v>32</v>
      </c>
      <c r="H1785">
        <v>5168</v>
      </c>
      <c r="I1785" t="s">
        <v>11</v>
      </c>
      <c r="J1785" t="s">
        <v>33</v>
      </c>
      <c r="K1785" t="s">
        <v>154</v>
      </c>
      <c r="L1785" t="s">
        <v>14</v>
      </c>
      <c r="M1785" s="5">
        <v>97.41</v>
      </c>
      <c r="N1785">
        <v>1</v>
      </c>
    </row>
    <row r="1786" spans="1:14" x14ac:dyDescent="0.15">
      <c r="A1786" s="2">
        <v>45614</v>
      </c>
      <c r="B1786" s="3">
        <f t="shared" si="81"/>
        <v>2025</v>
      </c>
      <c r="C1786" t="str">
        <f t="shared" si="82"/>
        <v>2024-2025</v>
      </c>
      <c r="D1786" t="s">
        <v>148</v>
      </c>
      <c r="E1786" t="s">
        <v>139</v>
      </c>
      <c r="F1786" t="str">
        <f t="shared" si="83"/>
        <v>New South Wales</v>
      </c>
      <c r="G1786" t="s">
        <v>10</v>
      </c>
      <c r="H1786">
        <v>2020</v>
      </c>
      <c r="I1786" t="s">
        <v>11</v>
      </c>
      <c r="J1786" t="s">
        <v>12</v>
      </c>
      <c r="K1786" t="s">
        <v>156</v>
      </c>
      <c r="L1786" t="s">
        <v>17</v>
      </c>
      <c r="M1786" s="5">
        <v>97.51</v>
      </c>
      <c r="N1786">
        <v>1</v>
      </c>
    </row>
    <row r="1787" spans="1:14" x14ac:dyDescent="0.15">
      <c r="A1787" s="2">
        <v>45001</v>
      </c>
      <c r="B1787" s="3">
        <f t="shared" si="81"/>
        <v>2023</v>
      </c>
      <c r="C1787" t="str">
        <f t="shared" si="82"/>
        <v>2022-2023</v>
      </c>
      <c r="D1787" t="s">
        <v>147</v>
      </c>
      <c r="E1787" t="s">
        <v>112</v>
      </c>
      <c r="F1787" t="str">
        <f t="shared" si="83"/>
        <v>Victoria</v>
      </c>
      <c r="G1787" t="s">
        <v>45</v>
      </c>
      <c r="H1787">
        <v>3076</v>
      </c>
      <c r="I1787" t="s">
        <v>11</v>
      </c>
      <c r="J1787" t="s">
        <v>46</v>
      </c>
      <c r="K1787" t="s">
        <v>151</v>
      </c>
      <c r="L1787" t="s">
        <v>21</v>
      </c>
      <c r="M1787" s="5">
        <v>97.74</v>
      </c>
      <c r="N1787">
        <v>1</v>
      </c>
    </row>
    <row r="1788" spans="1:14" x14ac:dyDescent="0.15">
      <c r="A1788" s="2">
        <v>45262</v>
      </c>
      <c r="B1788" s="3">
        <f t="shared" si="81"/>
        <v>2024</v>
      </c>
      <c r="C1788" t="str">
        <f t="shared" si="82"/>
        <v>2023-2024</v>
      </c>
      <c r="D1788" t="s">
        <v>147</v>
      </c>
      <c r="E1788" t="s">
        <v>44</v>
      </c>
      <c r="F1788" t="str">
        <f t="shared" si="83"/>
        <v>Victoria</v>
      </c>
      <c r="G1788" t="s">
        <v>45</v>
      </c>
      <c r="H1788">
        <v>3066</v>
      </c>
      <c r="I1788" t="s">
        <v>11</v>
      </c>
      <c r="J1788" t="s">
        <v>46</v>
      </c>
      <c r="K1788" t="s">
        <v>19</v>
      </c>
      <c r="L1788" t="s">
        <v>23</v>
      </c>
      <c r="M1788" s="5">
        <v>97.81</v>
      </c>
      <c r="N1788">
        <v>1</v>
      </c>
    </row>
    <row r="1789" spans="1:14" x14ac:dyDescent="0.15">
      <c r="A1789" s="2">
        <v>45111</v>
      </c>
      <c r="B1789" s="3">
        <f t="shared" si="81"/>
        <v>2024</v>
      </c>
      <c r="C1789" t="str">
        <f t="shared" si="82"/>
        <v>2023-2024</v>
      </c>
      <c r="D1789" t="s">
        <v>148</v>
      </c>
      <c r="E1789" t="s">
        <v>95</v>
      </c>
      <c r="F1789" t="str">
        <f t="shared" si="83"/>
        <v>Victoria</v>
      </c>
      <c r="G1789" t="s">
        <v>45</v>
      </c>
      <c r="H1789">
        <v>3931</v>
      </c>
      <c r="I1789" t="s">
        <v>11</v>
      </c>
      <c r="J1789" t="s">
        <v>55</v>
      </c>
      <c r="K1789" t="s">
        <v>19</v>
      </c>
      <c r="L1789" t="s">
        <v>23</v>
      </c>
      <c r="M1789" s="5">
        <v>97.83</v>
      </c>
      <c r="N1789">
        <v>1</v>
      </c>
    </row>
    <row r="1790" spans="1:14" x14ac:dyDescent="0.15">
      <c r="A1790" s="2">
        <v>45233</v>
      </c>
      <c r="B1790" s="3">
        <f t="shared" si="81"/>
        <v>2024</v>
      </c>
      <c r="C1790" t="str">
        <f t="shared" si="82"/>
        <v>2023-2024</v>
      </c>
      <c r="D1790" t="s">
        <v>147</v>
      </c>
      <c r="E1790" t="s">
        <v>146</v>
      </c>
      <c r="F1790" t="str">
        <f t="shared" si="83"/>
        <v>Victoria</v>
      </c>
      <c r="G1790" t="s">
        <v>45</v>
      </c>
      <c r="H1790">
        <v>3353</v>
      </c>
      <c r="I1790" t="s">
        <v>11</v>
      </c>
      <c r="J1790" t="s">
        <v>60</v>
      </c>
      <c r="K1790" t="s">
        <v>156</v>
      </c>
      <c r="L1790" t="s">
        <v>17</v>
      </c>
      <c r="M1790" s="5">
        <v>97.84</v>
      </c>
      <c r="N1790">
        <v>1</v>
      </c>
    </row>
    <row r="1791" spans="1:14" x14ac:dyDescent="0.15">
      <c r="A1791" s="2">
        <v>45561</v>
      </c>
      <c r="B1791" s="3">
        <f t="shared" si="81"/>
        <v>2025</v>
      </c>
      <c r="C1791" t="str">
        <f t="shared" si="82"/>
        <v>2024-2025</v>
      </c>
      <c r="D1791" t="s">
        <v>148</v>
      </c>
      <c r="E1791" t="s">
        <v>53</v>
      </c>
      <c r="F1791" t="str">
        <f t="shared" si="83"/>
        <v>South Australia</v>
      </c>
      <c r="G1791" t="s">
        <v>32</v>
      </c>
      <c r="H1791">
        <v>5082</v>
      </c>
      <c r="I1791" t="s">
        <v>11</v>
      </c>
      <c r="J1791" t="s">
        <v>33</v>
      </c>
      <c r="K1791" t="s">
        <v>19</v>
      </c>
      <c r="L1791" t="s">
        <v>23</v>
      </c>
      <c r="M1791" s="5">
        <v>97.86</v>
      </c>
      <c r="N1791">
        <v>1</v>
      </c>
    </row>
    <row r="1792" spans="1:14" x14ac:dyDescent="0.15">
      <c r="A1792" s="2">
        <v>45019</v>
      </c>
      <c r="B1792" s="3">
        <f t="shared" si="81"/>
        <v>2023</v>
      </c>
      <c r="C1792" t="str">
        <f t="shared" si="82"/>
        <v>2022-2023</v>
      </c>
      <c r="D1792" t="s">
        <v>147</v>
      </c>
      <c r="E1792" t="s">
        <v>113</v>
      </c>
      <c r="F1792" t="str">
        <f t="shared" si="83"/>
        <v>Queensland</v>
      </c>
      <c r="G1792" t="s">
        <v>35</v>
      </c>
      <c r="H1792">
        <v>4215</v>
      </c>
      <c r="I1792" t="s">
        <v>11</v>
      </c>
      <c r="J1792" t="s">
        <v>104</v>
      </c>
      <c r="K1792" t="s">
        <v>149</v>
      </c>
      <c r="L1792" t="s">
        <v>15</v>
      </c>
      <c r="M1792" s="5">
        <v>97.86</v>
      </c>
      <c r="N1792">
        <v>1</v>
      </c>
    </row>
    <row r="1793" spans="1:14" x14ac:dyDescent="0.15">
      <c r="A1793" s="2">
        <v>45006</v>
      </c>
      <c r="B1793" s="3">
        <f t="shared" si="81"/>
        <v>2023</v>
      </c>
      <c r="C1793" t="str">
        <f t="shared" si="82"/>
        <v>2022-2023</v>
      </c>
      <c r="D1793" t="s">
        <v>148</v>
      </c>
      <c r="E1793" t="s">
        <v>90</v>
      </c>
      <c r="F1793" t="str">
        <f t="shared" si="83"/>
        <v>Victoria</v>
      </c>
      <c r="G1793" t="s">
        <v>45</v>
      </c>
      <c r="H1793">
        <v>3179</v>
      </c>
      <c r="I1793" t="s">
        <v>11</v>
      </c>
      <c r="J1793" t="s">
        <v>63</v>
      </c>
      <c r="K1793" t="s">
        <v>154</v>
      </c>
      <c r="L1793" t="s">
        <v>14</v>
      </c>
      <c r="M1793" s="5">
        <v>97.92</v>
      </c>
      <c r="N1793">
        <v>1</v>
      </c>
    </row>
    <row r="1794" spans="1:14" x14ac:dyDescent="0.15">
      <c r="A1794" s="2">
        <v>45413</v>
      </c>
      <c r="B1794" s="3">
        <f t="shared" ref="B1794:B1857" si="84">IF(MONTH(A1794)&gt;=7,YEAR(A1794)+1,YEAR(A1794))</f>
        <v>2024</v>
      </c>
      <c r="C1794" t="str">
        <f t="shared" ref="C1794:C1857" si="85">IF(MONTH(A1794) &gt;= 7, YEAR(A1794) &amp; "-" &amp; YEAR(A1794) + 1, YEAR(A1794) - 1 &amp; "-" &amp; YEAR(A1794))</f>
        <v>2023-2024</v>
      </c>
      <c r="D1794" t="s">
        <v>148</v>
      </c>
      <c r="E1794" t="s">
        <v>134</v>
      </c>
      <c r="F1794" t="str">
        <f t="shared" ref="F1794:F1857" si="86">IF(G1794="WA","Western Australia",
IF(G1794="NSW","New South Wales",
IF(G1794="QLD","Queensland",
IF(G1794="VIC","Victoria",
IF(G1794="TAS","Tasmania",
IF(G1794="SA","South Australia",
IF(G1794="NT","Northern Territory",
IF(G1794="ACT","Australian Capital Territory",G1794))))))))</f>
        <v>Queensland</v>
      </c>
      <c r="G1794" t="s">
        <v>35</v>
      </c>
      <c r="H1794">
        <v>4825</v>
      </c>
      <c r="I1794" t="s">
        <v>11</v>
      </c>
      <c r="J1794" t="s">
        <v>36</v>
      </c>
      <c r="K1794" t="s">
        <v>19</v>
      </c>
      <c r="L1794" t="s">
        <v>23</v>
      </c>
      <c r="M1794" s="5">
        <v>97.93</v>
      </c>
      <c r="N1794">
        <v>1</v>
      </c>
    </row>
    <row r="1795" spans="1:14" x14ac:dyDescent="0.15">
      <c r="A1795" s="2">
        <v>45268</v>
      </c>
      <c r="B1795" s="3">
        <f t="shared" si="84"/>
        <v>2024</v>
      </c>
      <c r="C1795" t="str">
        <f t="shared" si="85"/>
        <v>2023-2024</v>
      </c>
      <c r="D1795" t="s">
        <v>148</v>
      </c>
      <c r="E1795" t="s">
        <v>95</v>
      </c>
      <c r="F1795" t="str">
        <f t="shared" si="86"/>
        <v>Victoria</v>
      </c>
      <c r="G1795" t="s">
        <v>45</v>
      </c>
      <c r="H1795">
        <v>3931</v>
      </c>
      <c r="I1795" t="s">
        <v>11</v>
      </c>
      <c r="J1795" t="s">
        <v>55</v>
      </c>
      <c r="K1795" t="s">
        <v>152</v>
      </c>
      <c r="L1795" t="s">
        <v>13</v>
      </c>
      <c r="M1795" s="5">
        <v>98.13</v>
      </c>
      <c r="N1795">
        <v>1</v>
      </c>
    </row>
    <row r="1796" spans="1:14" x14ac:dyDescent="0.15">
      <c r="A1796" s="2">
        <v>45446</v>
      </c>
      <c r="B1796" s="3">
        <f t="shared" si="84"/>
        <v>2024</v>
      </c>
      <c r="C1796" t="str">
        <f t="shared" si="85"/>
        <v>2023-2024</v>
      </c>
      <c r="D1796" t="s">
        <v>148</v>
      </c>
      <c r="E1796" t="s">
        <v>91</v>
      </c>
      <c r="F1796" t="str">
        <f t="shared" si="86"/>
        <v>Victoria</v>
      </c>
      <c r="G1796" t="s">
        <v>45</v>
      </c>
      <c r="H1796">
        <v>3690</v>
      </c>
      <c r="I1796" t="s">
        <v>11</v>
      </c>
      <c r="J1796" t="s">
        <v>55</v>
      </c>
      <c r="K1796" t="s">
        <v>154</v>
      </c>
      <c r="L1796" t="s">
        <v>14</v>
      </c>
      <c r="M1796" s="5">
        <v>98.14</v>
      </c>
      <c r="N1796">
        <v>1</v>
      </c>
    </row>
    <row r="1797" spans="1:14" x14ac:dyDescent="0.15">
      <c r="A1797" s="2">
        <v>45600</v>
      </c>
      <c r="B1797" s="3">
        <f t="shared" si="84"/>
        <v>2025</v>
      </c>
      <c r="C1797" t="str">
        <f t="shared" si="85"/>
        <v>2024-2025</v>
      </c>
      <c r="D1797" t="s">
        <v>147</v>
      </c>
      <c r="E1797" t="s">
        <v>64</v>
      </c>
      <c r="F1797" t="str">
        <f t="shared" si="86"/>
        <v>Victoria</v>
      </c>
      <c r="G1797" t="s">
        <v>45</v>
      </c>
      <c r="H1797">
        <v>3199</v>
      </c>
      <c r="I1797" t="s">
        <v>11</v>
      </c>
      <c r="J1797" t="s">
        <v>63</v>
      </c>
      <c r="K1797" t="s">
        <v>150</v>
      </c>
      <c r="L1797" t="s">
        <v>18</v>
      </c>
      <c r="M1797" s="5">
        <v>98.41</v>
      </c>
      <c r="N1797">
        <v>1</v>
      </c>
    </row>
    <row r="1798" spans="1:14" x14ac:dyDescent="0.15">
      <c r="A1798" s="2">
        <v>45178</v>
      </c>
      <c r="B1798" s="3">
        <f t="shared" si="84"/>
        <v>2024</v>
      </c>
      <c r="C1798" t="str">
        <f t="shared" si="85"/>
        <v>2023-2024</v>
      </c>
      <c r="D1798" t="s">
        <v>147</v>
      </c>
      <c r="E1798" t="s">
        <v>96</v>
      </c>
      <c r="F1798" t="str">
        <f t="shared" si="86"/>
        <v>Western Australia</v>
      </c>
      <c r="G1798" t="s">
        <v>48</v>
      </c>
      <c r="H1798">
        <v>6330</v>
      </c>
      <c r="I1798" t="s">
        <v>11</v>
      </c>
      <c r="J1798" t="s">
        <v>94</v>
      </c>
      <c r="K1798" t="s">
        <v>149</v>
      </c>
      <c r="L1798" t="s">
        <v>15</v>
      </c>
      <c r="M1798" s="5">
        <v>98.740000000000009</v>
      </c>
      <c r="N1798">
        <v>1</v>
      </c>
    </row>
    <row r="1799" spans="1:14" x14ac:dyDescent="0.15">
      <c r="A1799" s="2">
        <v>45267</v>
      </c>
      <c r="B1799" s="3">
        <f t="shared" si="84"/>
        <v>2024</v>
      </c>
      <c r="C1799" t="str">
        <f t="shared" si="85"/>
        <v>2023-2024</v>
      </c>
      <c r="D1799" t="s">
        <v>148</v>
      </c>
      <c r="E1799" t="s">
        <v>106</v>
      </c>
      <c r="F1799" t="str">
        <f t="shared" si="86"/>
        <v>Victoria</v>
      </c>
      <c r="G1799" t="s">
        <v>45</v>
      </c>
      <c r="H1799">
        <v>3915</v>
      </c>
      <c r="I1799" t="s">
        <v>11</v>
      </c>
      <c r="J1799" t="s">
        <v>55</v>
      </c>
      <c r="K1799" t="s">
        <v>153</v>
      </c>
      <c r="L1799" t="s">
        <v>16</v>
      </c>
      <c r="M1799" s="5">
        <v>98.9</v>
      </c>
      <c r="N1799">
        <v>1</v>
      </c>
    </row>
    <row r="1800" spans="1:14" x14ac:dyDescent="0.15">
      <c r="A1800" s="2">
        <v>45552</v>
      </c>
      <c r="B1800" s="3">
        <f t="shared" si="84"/>
        <v>2025</v>
      </c>
      <c r="C1800" t="str">
        <f t="shared" si="85"/>
        <v>2024-2025</v>
      </c>
      <c r="D1800" t="s">
        <v>148</v>
      </c>
      <c r="E1800" t="s">
        <v>95</v>
      </c>
      <c r="F1800" t="str">
        <f t="shared" si="86"/>
        <v>Victoria</v>
      </c>
      <c r="G1800" t="s">
        <v>45</v>
      </c>
      <c r="H1800">
        <v>3931</v>
      </c>
      <c r="I1800" t="s">
        <v>11</v>
      </c>
      <c r="J1800" t="s">
        <v>55</v>
      </c>
      <c r="K1800" t="s">
        <v>19</v>
      </c>
      <c r="L1800" t="s">
        <v>23</v>
      </c>
      <c r="M1800" s="5">
        <v>98.93</v>
      </c>
      <c r="N1800">
        <v>1</v>
      </c>
    </row>
    <row r="1801" spans="1:14" x14ac:dyDescent="0.15">
      <c r="A1801" s="2">
        <v>45329</v>
      </c>
      <c r="B1801" s="3">
        <f t="shared" si="84"/>
        <v>2024</v>
      </c>
      <c r="C1801" t="str">
        <f t="shared" si="85"/>
        <v>2023-2024</v>
      </c>
      <c r="D1801" t="s">
        <v>148</v>
      </c>
      <c r="E1801" t="s">
        <v>125</v>
      </c>
      <c r="F1801" t="str">
        <f t="shared" si="86"/>
        <v>Victoria</v>
      </c>
      <c r="G1801" t="s">
        <v>45</v>
      </c>
      <c r="H1801">
        <v>3400</v>
      </c>
      <c r="I1801" t="s">
        <v>11</v>
      </c>
      <c r="J1801" t="s">
        <v>60</v>
      </c>
      <c r="K1801" t="s">
        <v>155</v>
      </c>
      <c r="L1801" t="s">
        <v>20</v>
      </c>
      <c r="M1801" s="5">
        <v>98.95</v>
      </c>
      <c r="N1801">
        <v>1</v>
      </c>
    </row>
    <row r="1802" spans="1:14" x14ac:dyDescent="0.15">
      <c r="A1802" s="2">
        <v>45046</v>
      </c>
      <c r="B1802" s="3">
        <f t="shared" si="84"/>
        <v>2023</v>
      </c>
      <c r="C1802" t="str">
        <f t="shared" si="85"/>
        <v>2022-2023</v>
      </c>
      <c r="D1802" t="s">
        <v>147</v>
      </c>
      <c r="E1802" t="s">
        <v>91</v>
      </c>
      <c r="F1802" t="str">
        <f t="shared" si="86"/>
        <v>Victoria</v>
      </c>
      <c r="G1802" t="s">
        <v>45</v>
      </c>
      <c r="H1802">
        <v>3690</v>
      </c>
      <c r="I1802" t="s">
        <v>11</v>
      </c>
      <c r="J1802" t="s">
        <v>55</v>
      </c>
      <c r="K1802" t="s">
        <v>154</v>
      </c>
      <c r="L1802" t="s">
        <v>14</v>
      </c>
      <c r="M1802" s="5">
        <v>98.990000000000009</v>
      </c>
      <c r="N1802">
        <v>1</v>
      </c>
    </row>
    <row r="1803" spans="1:14" x14ac:dyDescent="0.15">
      <c r="A1803" s="2">
        <v>44987</v>
      </c>
      <c r="B1803" s="3">
        <f t="shared" si="84"/>
        <v>2023</v>
      </c>
      <c r="C1803" t="str">
        <f t="shared" si="85"/>
        <v>2022-2023</v>
      </c>
      <c r="D1803" t="s">
        <v>147</v>
      </c>
      <c r="E1803" t="s">
        <v>116</v>
      </c>
      <c r="F1803" t="str">
        <f t="shared" si="86"/>
        <v>Western Australia</v>
      </c>
      <c r="G1803" t="s">
        <v>48</v>
      </c>
      <c r="H1803">
        <v>6725</v>
      </c>
      <c r="I1803" t="s">
        <v>11</v>
      </c>
      <c r="J1803" t="s">
        <v>77</v>
      </c>
      <c r="K1803" t="s">
        <v>154</v>
      </c>
      <c r="L1803" t="s">
        <v>14</v>
      </c>
      <c r="M1803" s="5">
        <v>99.39</v>
      </c>
      <c r="N1803">
        <v>1</v>
      </c>
    </row>
    <row r="1804" spans="1:14" x14ac:dyDescent="0.15">
      <c r="A1804" s="2">
        <v>45311</v>
      </c>
      <c r="B1804" s="3">
        <f t="shared" si="84"/>
        <v>2024</v>
      </c>
      <c r="C1804" t="str">
        <f t="shared" si="85"/>
        <v>2023-2024</v>
      </c>
      <c r="D1804" t="s">
        <v>148</v>
      </c>
      <c r="E1804" t="s">
        <v>24</v>
      </c>
      <c r="F1804" t="str">
        <f t="shared" si="86"/>
        <v>New South Wales</v>
      </c>
      <c r="G1804" t="s">
        <v>10</v>
      </c>
      <c r="H1804">
        <v>2795</v>
      </c>
      <c r="I1804" t="s">
        <v>11</v>
      </c>
      <c r="J1804" t="s">
        <v>25</v>
      </c>
      <c r="K1804" t="s">
        <v>156</v>
      </c>
      <c r="L1804" t="s">
        <v>17</v>
      </c>
      <c r="M1804" s="5">
        <v>99.440000000000012</v>
      </c>
      <c r="N1804">
        <v>1</v>
      </c>
    </row>
    <row r="1805" spans="1:14" x14ac:dyDescent="0.15">
      <c r="A1805" s="2">
        <v>45573</v>
      </c>
      <c r="B1805" s="3">
        <f t="shared" si="84"/>
        <v>2025</v>
      </c>
      <c r="C1805" t="str">
        <f t="shared" si="85"/>
        <v>2024-2025</v>
      </c>
      <c r="D1805" t="s">
        <v>147</v>
      </c>
      <c r="E1805" t="s">
        <v>127</v>
      </c>
      <c r="F1805" t="str">
        <f t="shared" si="86"/>
        <v>New South Wales</v>
      </c>
      <c r="G1805" t="s">
        <v>10</v>
      </c>
      <c r="H1805">
        <v>2131</v>
      </c>
      <c r="I1805" t="s">
        <v>11</v>
      </c>
      <c r="J1805" t="s">
        <v>27</v>
      </c>
      <c r="K1805" t="s">
        <v>150</v>
      </c>
      <c r="L1805" t="s">
        <v>18</v>
      </c>
      <c r="M1805" s="5">
        <v>99.48</v>
      </c>
      <c r="N1805">
        <v>1</v>
      </c>
    </row>
    <row r="1806" spans="1:14" x14ac:dyDescent="0.15">
      <c r="A1806" s="2">
        <v>45148</v>
      </c>
      <c r="B1806" s="3">
        <f t="shared" si="84"/>
        <v>2024</v>
      </c>
      <c r="C1806" t="str">
        <f t="shared" si="85"/>
        <v>2023-2024</v>
      </c>
      <c r="D1806" t="s">
        <v>147</v>
      </c>
      <c r="E1806" t="s">
        <v>137</v>
      </c>
      <c r="F1806" t="str">
        <f t="shared" si="86"/>
        <v>New South Wales</v>
      </c>
      <c r="G1806" t="s">
        <v>10</v>
      </c>
      <c r="H1806">
        <v>2031</v>
      </c>
      <c r="I1806" t="s">
        <v>11</v>
      </c>
      <c r="J1806" t="s">
        <v>12</v>
      </c>
      <c r="K1806" t="s">
        <v>155</v>
      </c>
      <c r="L1806" t="s">
        <v>20</v>
      </c>
      <c r="M1806" s="5">
        <v>99.77000000000001</v>
      </c>
      <c r="N1806">
        <v>1</v>
      </c>
    </row>
    <row r="1807" spans="1:14" x14ac:dyDescent="0.15">
      <c r="A1807" s="2">
        <v>45102</v>
      </c>
      <c r="B1807" s="3">
        <f t="shared" si="84"/>
        <v>2023</v>
      </c>
      <c r="C1807" t="str">
        <f t="shared" si="85"/>
        <v>2022-2023</v>
      </c>
      <c r="D1807" t="s">
        <v>147</v>
      </c>
      <c r="E1807" t="s">
        <v>9</v>
      </c>
      <c r="F1807" t="str">
        <f t="shared" si="86"/>
        <v>New South Wales</v>
      </c>
      <c r="G1807" t="s">
        <v>10</v>
      </c>
      <c r="H1807">
        <v>2067</v>
      </c>
      <c r="I1807" t="s">
        <v>11</v>
      </c>
      <c r="J1807" t="s">
        <v>12</v>
      </c>
      <c r="K1807" t="s">
        <v>149</v>
      </c>
      <c r="L1807" t="s">
        <v>15</v>
      </c>
      <c r="M1807" s="5">
        <v>99.8</v>
      </c>
      <c r="N1807">
        <v>1</v>
      </c>
    </row>
    <row r="1808" spans="1:14" x14ac:dyDescent="0.15">
      <c r="A1808" s="2">
        <v>45455</v>
      </c>
      <c r="B1808" s="3">
        <f t="shared" si="84"/>
        <v>2024</v>
      </c>
      <c r="C1808" t="str">
        <f t="shared" si="85"/>
        <v>2023-2024</v>
      </c>
      <c r="D1808" t="s">
        <v>148</v>
      </c>
      <c r="E1808" t="s">
        <v>145</v>
      </c>
      <c r="F1808" t="str">
        <f t="shared" si="86"/>
        <v>New South Wales</v>
      </c>
      <c r="G1808" t="s">
        <v>10</v>
      </c>
      <c r="H1808">
        <v>2101</v>
      </c>
      <c r="I1808" t="s">
        <v>11</v>
      </c>
      <c r="J1808" t="s">
        <v>27</v>
      </c>
      <c r="K1808" t="s">
        <v>149</v>
      </c>
      <c r="L1808" t="s">
        <v>15</v>
      </c>
      <c r="M1808" s="5">
        <v>99.8</v>
      </c>
      <c r="N1808">
        <v>1</v>
      </c>
    </row>
    <row r="1809" spans="1:14" x14ac:dyDescent="0.15">
      <c r="A1809" s="2">
        <v>45237</v>
      </c>
      <c r="B1809" s="3">
        <f t="shared" si="84"/>
        <v>2024</v>
      </c>
      <c r="C1809" t="str">
        <f t="shared" si="85"/>
        <v>2023-2024</v>
      </c>
      <c r="D1809" t="s">
        <v>147</v>
      </c>
      <c r="E1809" t="s">
        <v>146</v>
      </c>
      <c r="F1809" t="str">
        <f t="shared" si="86"/>
        <v>Victoria</v>
      </c>
      <c r="G1809" t="s">
        <v>45</v>
      </c>
      <c r="H1809">
        <v>3353</v>
      </c>
      <c r="I1809" t="s">
        <v>11</v>
      </c>
      <c r="J1809" t="s">
        <v>60</v>
      </c>
      <c r="K1809" t="s">
        <v>150</v>
      </c>
      <c r="L1809" t="s">
        <v>18</v>
      </c>
      <c r="M1809" s="5">
        <v>99.95</v>
      </c>
      <c r="N1809">
        <v>1</v>
      </c>
    </row>
    <row r="1810" spans="1:14" x14ac:dyDescent="0.15">
      <c r="A1810" s="2">
        <v>45164</v>
      </c>
      <c r="B1810" s="3">
        <f t="shared" si="84"/>
        <v>2024</v>
      </c>
      <c r="C1810" t="str">
        <f t="shared" si="85"/>
        <v>2023-2024</v>
      </c>
      <c r="D1810" t="s">
        <v>147</v>
      </c>
      <c r="E1810" t="s">
        <v>144</v>
      </c>
      <c r="F1810" t="str">
        <f t="shared" si="86"/>
        <v>Queensland</v>
      </c>
      <c r="G1810" t="s">
        <v>35</v>
      </c>
      <c r="H1810">
        <v>4566</v>
      </c>
      <c r="I1810" t="s">
        <v>11</v>
      </c>
      <c r="J1810" t="s">
        <v>120</v>
      </c>
      <c r="K1810" t="s">
        <v>149</v>
      </c>
      <c r="L1810" t="s">
        <v>15</v>
      </c>
      <c r="M1810" s="5">
        <v>100</v>
      </c>
      <c r="N1810">
        <v>1</v>
      </c>
    </row>
    <row r="1811" spans="1:14" x14ac:dyDescent="0.15">
      <c r="A1811" s="2">
        <v>45349</v>
      </c>
      <c r="B1811" s="3">
        <f t="shared" si="84"/>
        <v>2024</v>
      </c>
      <c r="C1811" t="str">
        <f t="shared" si="85"/>
        <v>2023-2024</v>
      </c>
      <c r="D1811" t="s">
        <v>147</v>
      </c>
      <c r="E1811" t="s">
        <v>78</v>
      </c>
      <c r="F1811" t="str">
        <f t="shared" si="86"/>
        <v>New South Wales</v>
      </c>
      <c r="G1811" t="s">
        <v>10</v>
      </c>
      <c r="H1811">
        <v>2350</v>
      </c>
      <c r="I1811" t="s">
        <v>11</v>
      </c>
      <c r="J1811" t="s">
        <v>68</v>
      </c>
      <c r="K1811" t="s">
        <v>157</v>
      </c>
      <c r="L1811" t="s">
        <v>22</v>
      </c>
      <c r="M1811" s="5">
        <v>100.38</v>
      </c>
      <c r="N1811">
        <v>1</v>
      </c>
    </row>
    <row r="1812" spans="1:14" x14ac:dyDescent="0.15">
      <c r="A1812" s="2">
        <v>45567</v>
      </c>
      <c r="B1812" s="3">
        <f t="shared" si="84"/>
        <v>2025</v>
      </c>
      <c r="C1812" t="str">
        <f t="shared" si="85"/>
        <v>2024-2025</v>
      </c>
      <c r="D1812" t="s">
        <v>147</v>
      </c>
      <c r="E1812" t="s">
        <v>39</v>
      </c>
      <c r="F1812" t="str">
        <f t="shared" si="86"/>
        <v>South Australia</v>
      </c>
      <c r="G1812" t="s">
        <v>32</v>
      </c>
      <c r="H1812">
        <v>5343</v>
      </c>
      <c r="I1812" t="s">
        <v>11</v>
      </c>
      <c r="J1812" t="s">
        <v>38</v>
      </c>
      <c r="K1812" t="s">
        <v>154</v>
      </c>
      <c r="L1812" t="s">
        <v>14</v>
      </c>
      <c r="M1812" s="5">
        <v>100.6</v>
      </c>
      <c r="N1812">
        <v>1</v>
      </c>
    </row>
    <row r="1813" spans="1:14" x14ac:dyDescent="0.15">
      <c r="A1813" s="2">
        <v>45049</v>
      </c>
      <c r="B1813" s="3">
        <f t="shared" si="84"/>
        <v>2023</v>
      </c>
      <c r="C1813" t="str">
        <f t="shared" si="85"/>
        <v>2022-2023</v>
      </c>
      <c r="D1813" t="s">
        <v>147</v>
      </c>
      <c r="E1813" t="s">
        <v>64</v>
      </c>
      <c r="F1813" t="str">
        <f t="shared" si="86"/>
        <v>Victoria</v>
      </c>
      <c r="G1813" t="s">
        <v>45</v>
      </c>
      <c r="H1813">
        <v>3199</v>
      </c>
      <c r="I1813" t="s">
        <v>11</v>
      </c>
      <c r="J1813" t="s">
        <v>63</v>
      </c>
      <c r="K1813" t="s">
        <v>157</v>
      </c>
      <c r="L1813" t="s">
        <v>22</v>
      </c>
      <c r="M1813" s="5">
        <v>100.77</v>
      </c>
      <c r="N1813">
        <v>1</v>
      </c>
    </row>
    <row r="1814" spans="1:14" x14ac:dyDescent="0.15">
      <c r="A1814" s="2">
        <v>45321</v>
      </c>
      <c r="B1814" s="3">
        <f t="shared" si="84"/>
        <v>2024</v>
      </c>
      <c r="C1814" t="str">
        <f t="shared" si="85"/>
        <v>2023-2024</v>
      </c>
      <c r="D1814" t="s">
        <v>147</v>
      </c>
      <c r="E1814" t="s">
        <v>115</v>
      </c>
      <c r="F1814" t="str">
        <f t="shared" si="86"/>
        <v>Western Australia</v>
      </c>
      <c r="G1814" t="s">
        <v>48</v>
      </c>
      <c r="H1814">
        <v>6280</v>
      </c>
      <c r="I1814" t="s">
        <v>11</v>
      </c>
      <c r="J1814" t="s">
        <v>94</v>
      </c>
      <c r="K1814" t="s">
        <v>152</v>
      </c>
      <c r="L1814" t="s">
        <v>13</v>
      </c>
      <c r="M1814" s="5">
        <v>100.83000000000001</v>
      </c>
      <c r="N1814">
        <v>1</v>
      </c>
    </row>
    <row r="1815" spans="1:14" x14ac:dyDescent="0.15">
      <c r="A1815" s="2">
        <v>45589</v>
      </c>
      <c r="B1815" s="3">
        <f t="shared" si="84"/>
        <v>2025</v>
      </c>
      <c r="C1815" t="str">
        <f t="shared" si="85"/>
        <v>2024-2025</v>
      </c>
      <c r="D1815" t="s">
        <v>148</v>
      </c>
      <c r="E1815" t="s">
        <v>139</v>
      </c>
      <c r="F1815" t="str">
        <f t="shared" si="86"/>
        <v>New South Wales</v>
      </c>
      <c r="G1815" t="s">
        <v>10</v>
      </c>
      <c r="H1815">
        <v>2020</v>
      </c>
      <c r="I1815" t="s">
        <v>11</v>
      </c>
      <c r="J1815" t="s">
        <v>12</v>
      </c>
      <c r="K1815" t="s">
        <v>150</v>
      </c>
      <c r="L1815" t="s">
        <v>18</v>
      </c>
      <c r="M1815" s="5">
        <v>101.5</v>
      </c>
      <c r="N1815">
        <v>1</v>
      </c>
    </row>
    <row r="1816" spans="1:14" x14ac:dyDescent="0.15">
      <c r="A1816" s="2">
        <v>45585</v>
      </c>
      <c r="B1816" s="3">
        <f t="shared" si="84"/>
        <v>2025</v>
      </c>
      <c r="C1816" t="str">
        <f t="shared" si="85"/>
        <v>2024-2025</v>
      </c>
      <c r="D1816" t="s">
        <v>148</v>
      </c>
      <c r="E1816" t="s">
        <v>42</v>
      </c>
      <c r="F1816" t="str">
        <f t="shared" si="86"/>
        <v>Queensland</v>
      </c>
      <c r="G1816" t="s">
        <v>35</v>
      </c>
      <c r="H1816">
        <v>4053</v>
      </c>
      <c r="I1816" t="s">
        <v>11</v>
      </c>
      <c r="J1816" t="s">
        <v>43</v>
      </c>
      <c r="K1816" t="s">
        <v>149</v>
      </c>
      <c r="L1816" t="s">
        <v>15</v>
      </c>
      <c r="M1816" s="5">
        <v>101.55</v>
      </c>
      <c r="N1816">
        <v>1</v>
      </c>
    </row>
    <row r="1817" spans="1:14" x14ac:dyDescent="0.15">
      <c r="A1817" s="2">
        <v>45633</v>
      </c>
      <c r="B1817" s="3">
        <f t="shared" si="84"/>
        <v>2025</v>
      </c>
      <c r="C1817" t="str">
        <f t="shared" si="85"/>
        <v>2024-2025</v>
      </c>
      <c r="D1817" t="s">
        <v>147</v>
      </c>
      <c r="E1817" t="s">
        <v>53</v>
      </c>
      <c r="F1817" t="str">
        <f t="shared" si="86"/>
        <v>South Australia</v>
      </c>
      <c r="G1817" t="s">
        <v>32</v>
      </c>
      <c r="H1817">
        <v>5082</v>
      </c>
      <c r="I1817" t="s">
        <v>11</v>
      </c>
      <c r="J1817" t="s">
        <v>33</v>
      </c>
      <c r="K1817" t="s">
        <v>156</v>
      </c>
      <c r="L1817" t="s">
        <v>17</v>
      </c>
      <c r="M1817" s="5">
        <v>101.66</v>
      </c>
      <c r="N1817">
        <v>1</v>
      </c>
    </row>
    <row r="1818" spans="1:14" x14ac:dyDescent="0.15">
      <c r="A1818" s="2">
        <v>45612</v>
      </c>
      <c r="B1818" s="3">
        <f t="shared" si="84"/>
        <v>2025</v>
      </c>
      <c r="C1818" t="str">
        <f t="shared" si="85"/>
        <v>2024-2025</v>
      </c>
      <c r="D1818" t="s">
        <v>147</v>
      </c>
      <c r="E1818" t="s">
        <v>82</v>
      </c>
      <c r="F1818" t="str">
        <f t="shared" si="86"/>
        <v>Queensland</v>
      </c>
      <c r="G1818" t="s">
        <v>35</v>
      </c>
      <c r="H1818">
        <v>4012</v>
      </c>
      <c r="I1818" t="s">
        <v>11</v>
      </c>
      <c r="J1818" t="s">
        <v>43</v>
      </c>
      <c r="K1818" t="s">
        <v>19</v>
      </c>
      <c r="L1818" t="s">
        <v>23</v>
      </c>
      <c r="M1818" s="5">
        <v>101.87</v>
      </c>
      <c r="N1818">
        <v>1</v>
      </c>
    </row>
    <row r="1819" spans="1:14" x14ac:dyDescent="0.15">
      <c r="A1819" s="2">
        <v>45527</v>
      </c>
      <c r="B1819" s="3">
        <f t="shared" si="84"/>
        <v>2025</v>
      </c>
      <c r="C1819" t="str">
        <f t="shared" si="85"/>
        <v>2024-2025</v>
      </c>
      <c r="D1819" t="s">
        <v>148</v>
      </c>
      <c r="E1819" t="s">
        <v>138</v>
      </c>
      <c r="F1819" t="str">
        <f t="shared" si="86"/>
        <v>Queensland</v>
      </c>
      <c r="G1819" t="s">
        <v>35</v>
      </c>
      <c r="H1819">
        <v>4558</v>
      </c>
      <c r="I1819" t="s">
        <v>11</v>
      </c>
      <c r="J1819" t="s">
        <v>120</v>
      </c>
      <c r="K1819" t="s">
        <v>151</v>
      </c>
      <c r="L1819" t="s">
        <v>21</v>
      </c>
      <c r="M1819" s="5">
        <v>101.88</v>
      </c>
      <c r="N1819">
        <v>1</v>
      </c>
    </row>
    <row r="1820" spans="1:14" x14ac:dyDescent="0.15">
      <c r="A1820" s="2">
        <v>45181</v>
      </c>
      <c r="B1820" s="3">
        <f t="shared" si="84"/>
        <v>2024</v>
      </c>
      <c r="C1820" t="str">
        <f t="shared" si="85"/>
        <v>2023-2024</v>
      </c>
      <c r="D1820" t="s">
        <v>147</v>
      </c>
      <c r="E1820" t="s">
        <v>73</v>
      </c>
      <c r="F1820" t="str">
        <f t="shared" si="86"/>
        <v>Victoria</v>
      </c>
      <c r="G1820" t="s">
        <v>45</v>
      </c>
      <c r="H1820">
        <v>3136</v>
      </c>
      <c r="I1820" t="s">
        <v>11</v>
      </c>
      <c r="J1820" t="s">
        <v>63</v>
      </c>
      <c r="K1820" t="s">
        <v>154</v>
      </c>
      <c r="L1820" t="s">
        <v>14</v>
      </c>
      <c r="M1820" s="5">
        <v>101.89000000000001</v>
      </c>
      <c r="N1820">
        <v>1</v>
      </c>
    </row>
    <row r="1821" spans="1:14" x14ac:dyDescent="0.15">
      <c r="A1821" s="2">
        <v>45144</v>
      </c>
      <c r="B1821" s="3">
        <f t="shared" si="84"/>
        <v>2024</v>
      </c>
      <c r="C1821" t="str">
        <f t="shared" si="85"/>
        <v>2023-2024</v>
      </c>
      <c r="D1821" t="s">
        <v>148</v>
      </c>
      <c r="E1821" t="s">
        <v>111</v>
      </c>
      <c r="F1821" t="str">
        <f t="shared" si="86"/>
        <v>New South Wales</v>
      </c>
      <c r="G1821" t="s">
        <v>10</v>
      </c>
      <c r="H1821">
        <v>2120</v>
      </c>
      <c r="I1821" t="s">
        <v>11</v>
      </c>
      <c r="J1821" t="s">
        <v>27</v>
      </c>
      <c r="K1821" t="s">
        <v>156</v>
      </c>
      <c r="L1821" t="s">
        <v>17</v>
      </c>
      <c r="M1821" s="5">
        <v>102.33000000000001</v>
      </c>
      <c r="N1821">
        <v>1</v>
      </c>
    </row>
    <row r="1822" spans="1:14" x14ac:dyDescent="0.15">
      <c r="A1822" s="2">
        <v>44957</v>
      </c>
      <c r="B1822" s="3">
        <f t="shared" si="84"/>
        <v>2023</v>
      </c>
      <c r="C1822" t="str">
        <f t="shared" si="85"/>
        <v>2022-2023</v>
      </c>
      <c r="D1822" t="s">
        <v>147</v>
      </c>
      <c r="E1822" t="s">
        <v>111</v>
      </c>
      <c r="F1822" t="str">
        <f t="shared" si="86"/>
        <v>New South Wales</v>
      </c>
      <c r="G1822" t="s">
        <v>10</v>
      </c>
      <c r="H1822">
        <v>2120</v>
      </c>
      <c r="I1822" t="s">
        <v>11</v>
      </c>
      <c r="J1822" t="s">
        <v>27</v>
      </c>
      <c r="K1822" t="s">
        <v>19</v>
      </c>
      <c r="L1822" t="s">
        <v>23</v>
      </c>
      <c r="M1822" s="5">
        <v>102.43</v>
      </c>
      <c r="N1822">
        <v>1</v>
      </c>
    </row>
    <row r="1823" spans="1:14" x14ac:dyDescent="0.15">
      <c r="A1823" s="2">
        <v>45525</v>
      </c>
      <c r="B1823" s="3">
        <f t="shared" si="84"/>
        <v>2025</v>
      </c>
      <c r="C1823" t="str">
        <f t="shared" si="85"/>
        <v>2024-2025</v>
      </c>
      <c r="D1823" t="s">
        <v>148</v>
      </c>
      <c r="E1823" t="s">
        <v>123</v>
      </c>
      <c r="F1823" t="str">
        <f t="shared" si="86"/>
        <v>Western Australia</v>
      </c>
      <c r="G1823" t="s">
        <v>48</v>
      </c>
      <c r="H1823">
        <v>6109</v>
      </c>
      <c r="I1823" t="s">
        <v>11</v>
      </c>
      <c r="J1823" t="s">
        <v>94</v>
      </c>
      <c r="K1823" t="s">
        <v>153</v>
      </c>
      <c r="L1823" t="s">
        <v>16</v>
      </c>
      <c r="M1823" s="5">
        <v>102.62</v>
      </c>
      <c r="N1823">
        <v>1</v>
      </c>
    </row>
    <row r="1824" spans="1:14" x14ac:dyDescent="0.15">
      <c r="A1824" s="2">
        <v>45088</v>
      </c>
      <c r="B1824" s="3">
        <f t="shared" si="84"/>
        <v>2023</v>
      </c>
      <c r="C1824" t="str">
        <f t="shared" si="85"/>
        <v>2022-2023</v>
      </c>
      <c r="D1824" t="s">
        <v>147</v>
      </c>
      <c r="E1824" t="s">
        <v>97</v>
      </c>
      <c r="F1824" t="str">
        <f t="shared" si="86"/>
        <v>Tasmania</v>
      </c>
      <c r="G1824" t="s">
        <v>70</v>
      </c>
      <c r="H1824">
        <v>7250</v>
      </c>
      <c r="I1824" t="s">
        <v>11</v>
      </c>
      <c r="J1824" t="s">
        <v>71</v>
      </c>
      <c r="K1824" t="s">
        <v>19</v>
      </c>
      <c r="L1824" t="s">
        <v>23</v>
      </c>
      <c r="M1824" s="5">
        <v>102.77</v>
      </c>
      <c r="N1824">
        <v>1</v>
      </c>
    </row>
    <row r="1825" spans="1:14" x14ac:dyDescent="0.15">
      <c r="A1825" s="2">
        <v>45069</v>
      </c>
      <c r="B1825" s="3">
        <f t="shared" si="84"/>
        <v>2023</v>
      </c>
      <c r="C1825" t="str">
        <f t="shared" si="85"/>
        <v>2022-2023</v>
      </c>
      <c r="D1825" t="s">
        <v>147</v>
      </c>
      <c r="E1825" t="s">
        <v>129</v>
      </c>
      <c r="F1825" t="str">
        <f t="shared" si="86"/>
        <v>Tasmania</v>
      </c>
      <c r="G1825" t="s">
        <v>70</v>
      </c>
      <c r="H1825">
        <v>7010</v>
      </c>
      <c r="I1825" t="s">
        <v>11</v>
      </c>
      <c r="J1825" t="s">
        <v>71</v>
      </c>
      <c r="K1825" t="s">
        <v>150</v>
      </c>
      <c r="L1825" t="s">
        <v>18</v>
      </c>
      <c r="M1825" s="5">
        <v>102.81</v>
      </c>
      <c r="N1825">
        <v>1</v>
      </c>
    </row>
    <row r="1826" spans="1:14" x14ac:dyDescent="0.15">
      <c r="A1826" s="2">
        <v>45006</v>
      </c>
      <c r="B1826" s="3">
        <f t="shared" si="84"/>
        <v>2023</v>
      </c>
      <c r="C1826" t="str">
        <f t="shared" si="85"/>
        <v>2022-2023</v>
      </c>
      <c r="D1826" t="s">
        <v>147</v>
      </c>
      <c r="E1826" t="s">
        <v>53</v>
      </c>
      <c r="F1826" t="str">
        <f t="shared" si="86"/>
        <v>South Australia</v>
      </c>
      <c r="G1826" t="s">
        <v>32</v>
      </c>
      <c r="H1826">
        <v>5082</v>
      </c>
      <c r="I1826" t="s">
        <v>11</v>
      </c>
      <c r="J1826" t="s">
        <v>33</v>
      </c>
      <c r="K1826" t="s">
        <v>154</v>
      </c>
      <c r="L1826" t="s">
        <v>14</v>
      </c>
      <c r="M1826" s="5">
        <v>102.89999999999999</v>
      </c>
      <c r="N1826">
        <v>1</v>
      </c>
    </row>
    <row r="1827" spans="1:14" x14ac:dyDescent="0.15">
      <c r="A1827" s="2">
        <v>45635</v>
      </c>
      <c r="B1827" s="3">
        <f t="shared" si="84"/>
        <v>2025</v>
      </c>
      <c r="C1827" t="str">
        <f t="shared" si="85"/>
        <v>2024-2025</v>
      </c>
      <c r="D1827" t="s">
        <v>147</v>
      </c>
      <c r="E1827" t="s">
        <v>82</v>
      </c>
      <c r="F1827" t="str">
        <f t="shared" si="86"/>
        <v>Queensland</v>
      </c>
      <c r="G1827" t="s">
        <v>35</v>
      </c>
      <c r="H1827">
        <v>4012</v>
      </c>
      <c r="I1827" t="s">
        <v>11</v>
      </c>
      <c r="J1827" t="s">
        <v>43</v>
      </c>
      <c r="K1827" t="s">
        <v>153</v>
      </c>
      <c r="L1827" t="s">
        <v>16</v>
      </c>
      <c r="M1827" s="5">
        <v>102.93</v>
      </c>
      <c r="N1827">
        <v>1</v>
      </c>
    </row>
    <row r="1828" spans="1:14" x14ac:dyDescent="0.15">
      <c r="A1828" s="2">
        <v>44971</v>
      </c>
      <c r="B1828" s="3">
        <f t="shared" si="84"/>
        <v>2023</v>
      </c>
      <c r="C1828" t="str">
        <f t="shared" si="85"/>
        <v>2022-2023</v>
      </c>
      <c r="D1828" t="s">
        <v>147</v>
      </c>
      <c r="E1828" t="s">
        <v>103</v>
      </c>
      <c r="F1828" t="str">
        <f t="shared" si="86"/>
        <v>Queensland</v>
      </c>
      <c r="G1828" t="s">
        <v>35</v>
      </c>
      <c r="H1828">
        <v>4509</v>
      </c>
      <c r="I1828" t="s">
        <v>11</v>
      </c>
      <c r="J1828" t="s">
        <v>104</v>
      </c>
      <c r="K1828" t="s">
        <v>149</v>
      </c>
      <c r="L1828" t="s">
        <v>15</v>
      </c>
      <c r="M1828" s="5">
        <v>103</v>
      </c>
      <c r="N1828">
        <v>1</v>
      </c>
    </row>
    <row r="1829" spans="1:14" x14ac:dyDescent="0.15">
      <c r="A1829" s="2">
        <v>45388</v>
      </c>
      <c r="B1829" s="3">
        <f t="shared" si="84"/>
        <v>2024</v>
      </c>
      <c r="C1829" t="str">
        <f t="shared" si="85"/>
        <v>2023-2024</v>
      </c>
      <c r="D1829" t="s">
        <v>147</v>
      </c>
      <c r="E1829" t="s">
        <v>40</v>
      </c>
      <c r="F1829" t="str">
        <f t="shared" si="86"/>
        <v>New South Wales</v>
      </c>
      <c r="G1829" t="s">
        <v>10</v>
      </c>
      <c r="H1829">
        <v>2116</v>
      </c>
      <c r="I1829" t="s">
        <v>11</v>
      </c>
      <c r="J1829" t="s">
        <v>27</v>
      </c>
      <c r="K1829" t="s">
        <v>153</v>
      </c>
      <c r="L1829" t="s">
        <v>16</v>
      </c>
      <c r="M1829" s="5">
        <v>103.07</v>
      </c>
      <c r="N1829">
        <v>1</v>
      </c>
    </row>
    <row r="1830" spans="1:14" x14ac:dyDescent="0.15">
      <c r="A1830" s="2">
        <v>44975</v>
      </c>
      <c r="B1830" s="3">
        <f t="shared" si="84"/>
        <v>2023</v>
      </c>
      <c r="C1830" t="str">
        <f t="shared" si="85"/>
        <v>2022-2023</v>
      </c>
      <c r="D1830" t="s">
        <v>148</v>
      </c>
      <c r="E1830" t="s">
        <v>144</v>
      </c>
      <c r="F1830" t="str">
        <f t="shared" si="86"/>
        <v>Queensland</v>
      </c>
      <c r="G1830" t="s">
        <v>35</v>
      </c>
      <c r="H1830">
        <v>4566</v>
      </c>
      <c r="I1830" t="s">
        <v>11</v>
      </c>
      <c r="J1830" t="s">
        <v>120</v>
      </c>
      <c r="K1830" t="s">
        <v>156</v>
      </c>
      <c r="L1830" t="s">
        <v>17</v>
      </c>
      <c r="M1830" s="5">
        <v>103.77</v>
      </c>
      <c r="N1830">
        <v>1</v>
      </c>
    </row>
    <row r="1831" spans="1:14" x14ac:dyDescent="0.15">
      <c r="A1831" s="2">
        <v>45506</v>
      </c>
      <c r="B1831" s="3">
        <f t="shared" si="84"/>
        <v>2025</v>
      </c>
      <c r="C1831" t="str">
        <f t="shared" si="85"/>
        <v>2024-2025</v>
      </c>
      <c r="D1831" t="s">
        <v>148</v>
      </c>
      <c r="E1831" t="s">
        <v>125</v>
      </c>
      <c r="F1831" t="str">
        <f t="shared" si="86"/>
        <v>Victoria</v>
      </c>
      <c r="G1831" t="s">
        <v>45</v>
      </c>
      <c r="H1831">
        <v>3400</v>
      </c>
      <c r="I1831" t="s">
        <v>11</v>
      </c>
      <c r="J1831" t="s">
        <v>60</v>
      </c>
      <c r="K1831" t="s">
        <v>152</v>
      </c>
      <c r="L1831" t="s">
        <v>13</v>
      </c>
      <c r="M1831" s="5">
        <v>103.87</v>
      </c>
      <c r="N1831">
        <v>1</v>
      </c>
    </row>
    <row r="1832" spans="1:14" x14ac:dyDescent="0.15">
      <c r="A1832" s="2">
        <v>45341</v>
      </c>
      <c r="B1832" s="3">
        <f t="shared" si="84"/>
        <v>2024</v>
      </c>
      <c r="C1832" t="str">
        <f t="shared" si="85"/>
        <v>2023-2024</v>
      </c>
      <c r="D1832" t="s">
        <v>148</v>
      </c>
      <c r="E1832" t="s">
        <v>106</v>
      </c>
      <c r="F1832" t="str">
        <f t="shared" si="86"/>
        <v>Victoria</v>
      </c>
      <c r="G1832" t="s">
        <v>45</v>
      </c>
      <c r="H1832">
        <v>3915</v>
      </c>
      <c r="I1832" t="s">
        <v>11</v>
      </c>
      <c r="J1832" t="s">
        <v>55</v>
      </c>
      <c r="K1832" t="s">
        <v>154</v>
      </c>
      <c r="L1832" t="s">
        <v>14</v>
      </c>
      <c r="M1832" s="5">
        <v>103.92</v>
      </c>
      <c r="N1832">
        <v>1</v>
      </c>
    </row>
    <row r="1833" spans="1:14" x14ac:dyDescent="0.15">
      <c r="A1833" s="2">
        <v>45465</v>
      </c>
      <c r="B1833" s="3">
        <f t="shared" si="84"/>
        <v>2024</v>
      </c>
      <c r="C1833" t="str">
        <f t="shared" si="85"/>
        <v>2023-2024</v>
      </c>
      <c r="D1833" t="s">
        <v>147</v>
      </c>
      <c r="E1833" t="s">
        <v>31</v>
      </c>
      <c r="F1833" t="str">
        <f t="shared" si="86"/>
        <v>South Australia</v>
      </c>
      <c r="G1833" t="s">
        <v>32</v>
      </c>
      <c r="H1833">
        <v>5168</v>
      </c>
      <c r="I1833" t="s">
        <v>11</v>
      </c>
      <c r="J1833" t="s">
        <v>33</v>
      </c>
      <c r="K1833" t="s">
        <v>153</v>
      </c>
      <c r="L1833" t="s">
        <v>16</v>
      </c>
      <c r="M1833" s="5">
        <v>103.92</v>
      </c>
      <c r="N1833">
        <v>1</v>
      </c>
    </row>
    <row r="1834" spans="1:14" x14ac:dyDescent="0.15">
      <c r="A1834" s="2">
        <v>45383</v>
      </c>
      <c r="B1834" s="3">
        <f t="shared" si="84"/>
        <v>2024</v>
      </c>
      <c r="C1834" t="str">
        <f t="shared" si="85"/>
        <v>2023-2024</v>
      </c>
      <c r="D1834" t="s">
        <v>148</v>
      </c>
      <c r="E1834" t="s">
        <v>90</v>
      </c>
      <c r="F1834" t="str">
        <f t="shared" si="86"/>
        <v>Victoria</v>
      </c>
      <c r="G1834" t="s">
        <v>45</v>
      </c>
      <c r="H1834">
        <v>3179</v>
      </c>
      <c r="I1834" t="s">
        <v>11</v>
      </c>
      <c r="J1834" t="s">
        <v>63</v>
      </c>
      <c r="K1834" t="s">
        <v>154</v>
      </c>
      <c r="L1834" t="s">
        <v>14</v>
      </c>
      <c r="M1834" s="5">
        <v>103.92</v>
      </c>
      <c r="N1834">
        <v>1</v>
      </c>
    </row>
    <row r="1835" spans="1:14" x14ac:dyDescent="0.15">
      <c r="A1835" s="2">
        <v>45066</v>
      </c>
      <c r="B1835" s="3">
        <f t="shared" si="84"/>
        <v>2023</v>
      </c>
      <c r="C1835" t="str">
        <f t="shared" si="85"/>
        <v>2022-2023</v>
      </c>
      <c r="D1835" t="s">
        <v>148</v>
      </c>
      <c r="E1835" t="s">
        <v>117</v>
      </c>
      <c r="F1835" t="str">
        <f t="shared" si="86"/>
        <v>Queensland</v>
      </c>
      <c r="G1835" t="s">
        <v>35</v>
      </c>
      <c r="H1835">
        <v>4119</v>
      </c>
      <c r="I1835" t="s">
        <v>11</v>
      </c>
      <c r="J1835" t="s">
        <v>43</v>
      </c>
      <c r="K1835" t="s">
        <v>153</v>
      </c>
      <c r="L1835" t="s">
        <v>16</v>
      </c>
      <c r="M1835" s="5">
        <v>103.92</v>
      </c>
      <c r="N1835">
        <v>1</v>
      </c>
    </row>
    <row r="1836" spans="1:14" x14ac:dyDescent="0.15">
      <c r="A1836" s="2">
        <v>45256</v>
      </c>
      <c r="B1836" s="3">
        <f t="shared" si="84"/>
        <v>2024</v>
      </c>
      <c r="C1836" t="str">
        <f t="shared" si="85"/>
        <v>2023-2024</v>
      </c>
      <c r="D1836" t="s">
        <v>148</v>
      </c>
      <c r="E1836" t="s">
        <v>31</v>
      </c>
      <c r="F1836" t="str">
        <f t="shared" si="86"/>
        <v>South Australia</v>
      </c>
      <c r="G1836" t="s">
        <v>32</v>
      </c>
      <c r="H1836">
        <v>5168</v>
      </c>
      <c r="I1836" t="s">
        <v>11</v>
      </c>
      <c r="J1836" t="s">
        <v>33</v>
      </c>
      <c r="K1836" t="s">
        <v>154</v>
      </c>
      <c r="L1836" t="s">
        <v>14</v>
      </c>
      <c r="M1836" s="5">
        <v>104.47</v>
      </c>
      <c r="N1836">
        <v>1</v>
      </c>
    </row>
    <row r="1837" spans="1:14" x14ac:dyDescent="0.15">
      <c r="A1837" s="2">
        <v>45315</v>
      </c>
      <c r="B1837" s="3">
        <f t="shared" si="84"/>
        <v>2024</v>
      </c>
      <c r="C1837" t="str">
        <f t="shared" si="85"/>
        <v>2023-2024</v>
      </c>
      <c r="D1837" t="s">
        <v>148</v>
      </c>
      <c r="E1837" t="s">
        <v>90</v>
      </c>
      <c r="F1837" t="str">
        <f t="shared" si="86"/>
        <v>Victoria</v>
      </c>
      <c r="G1837" t="s">
        <v>45</v>
      </c>
      <c r="H1837">
        <v>3179</v>
      </c>
      <c r="I1837" t="s">
        <v>11</v>
      </c>
      <c r="J1837" t="s">
        <v>63</v>
      </c>
      <c r="K1837" t="s">
        <v>152</v>
      </c>
      <c r="L1837" t="s">
        <v>13</v>
      </c>
      <c r="M1837" s="5">
        <v>104.5</v>
      </c>
      <c r="N1837">
        <v>1</v>
      </c>
    </row>
    <row r="1838" spans="1:14" x14ac:dyDescent="0.15">
      <c r="A1838" s="2">
        <v>45263</v>
      </c>
      <c r="B1838" s="3">
        <f t="shared" si="84"/>
        <v>2024</v>
      </c>
      <c r="C1838" t="str">
        <f t="shared" si="85"/>
        <v>2023-2024</v>
      </c>
      <c r="D1838" t="s">
        <v>147</v>
      </c>
      <c r="E1838" t="s">
        <v>109</v>
      </c>
      <c r="F1838" t="str">
        <f t="shared" si="86"/>
        <v>New South Wales</v>
      </c>
      <c r="G1838" t="s">
        <v>10</v>
      </c>
      <c r="H1838">
        <v>2480</v>
      </c>
      <c r="I1838" t="s">
        <v>11</v>
      </c>
      <c r="J1838" t="s">
        <v>68</v>
      </c>
      <c r="K1838" t="s">
        <v>150</v>
      </c>
      <c r="L1838" t="s">
        <v>18</v>
      </c>
      <c r="M1838" s="5">
        <v>104.73</v>
      </c>
      <c r="N1838">
        <v>1</v>
      </c>
    </row>
    <row r="1839" spans="1:14" x14ac:dyDescent="0.15">
      <c r="A1839" s="2">
        <v>45393</v>
      </c>
      <c r="B1839" s="3">
        <f t="shared" si="84"/>
        <v>2024</v>
      </c>
      <c r="C1839" t="str">
        <f t="shared" si="85"/>
        <v>2023-2024</v>
      </c>
      <c r="D1839" t="s">
        <v>147</v>
      </c>
      <c r="E1839" t="s">
        <v>126</v>
      </c>
      <c r="F1839" t="str">
        <f t="shared" si="86"/>
        <v>Queensland</v>
      </c>
      <c r="G1839" t="s">
        <v>35</v>
      </c>
      <c r="H1839">
        <v>4551</v>
      </c>
      <c r="I1839" t="s">
        <v>11</v>
      </c>
      <c r="J1839" t="s">
        <v>120</v>
      </c>
      <c r="K1839" t="s">
        <v>157</v>
      </c>
      <c r="L1839" t="s">
        <v>22</v>
      </c>
      <c r="M1839" s="5">
        <v>104.77</v>
      </c>
      <c r="N1839">
        <v>1</v>
      </c>
    </row>
    <row r="1840" spans="1:14" x14ac:dyDescent="0.15">
      <c r="A1840" s="2">
        <v>45610</v>
      </c>
      <c r="B1840" s="3">
        <f t="shared" si="84"/>
        <v>2025</v>
      </c>
      <c r="C1840" t="str">
        <f t="shared" si="85"/>
        <v>2024-2025</v>
      </c>
      <c r="D1840" t="s">
        <v>148</v>
      </c>
      <c r="E1840" t="s">
        <v>123</v>
      </c>
      <c r="F1840" t="str">
        <f t="shared" si="86"/>
        <v>Western Australia</v>
      </c>
      <c r="G1840" t="s">
        <v>48</v>
      </c>
      <c r="H1840">
        <v>6109</v>
      </c>
      <c r="I1840" t="s">
        <v>11</v>
      </c>
      <c r="J1840" t="s">
        <v>94</v>
      </c>
      <c r="K1840" t="s">
        <v>149</v>
      </c>
      <c r="L1840" t="s">
        <v>15</v>
      </c>
      <c r="M1840" s="5">
        <v>104.79</v>
      </c>
      <c r="N1840">
        <v>1</v>
      </c>
    </row>
    <row r="1841" spans="1:14" x14ac:dyDescent="0.15">
      <c r="A1841" s="2">
        <v>45035</v>
      </c>
      <c r="B1841" s="3">
        <f t="shared" si="84"/>
        <v>2023</v>
      </c>
      <c r="C1841" t="str">
        <f t="shared" si="85"/>
        <v>2022-2023</v>
      </c>
      <c r="D1841" t="s">
        <v>147</v>
      </c>
      <c r="E1841" t="s">
        <v>139</v>
      </c>
      <c r="F1841" t="str">
        <f t="shared" si="86"/>
        <v>New South Wales</v>
      </c>
      <c r="G1841" t="s">
        <v>10</v>
      </c>
      <c r="H1841">
        <v>2020</v>
      </c>
      <c r="I1841" t="s">
        <v>11</v>
      </c>
      <c r="J1841" t="s">
        <v>12</v>
      </c>
      <c r="K1841" t="s">
        <v>149</v>
      </c>
      <c r="L1841" t="s">
        <v>15</v>
      </c>
      <c r="M1841" s="5">
        <v>104.79</v>
      </c>
      <c r="N1841">
        <v>1</v>
      </c>
    </row>
    <row r="1842" spans="1:14" x14ac:dyDescent="0.15">
      <c r="A1842" s="2">
        <v>44931</v>
      </c>
      <c r="B1842" s="3">
        <f t="shared" si="84"/>
        <v>2023</v>
      </c>
      <c r="C1842" t="str">
        <f t="shared" si="85"/>
        <v>2022-2023</v>
      </c>
      <c r="D1842" t="s">
        <v>147</v>
      </c>
      <c r="E1842" t="s">
        <v>91</v>
      </c>
      <c r="F1842" t="str">
        <f t="shared" si="86"/>
        <v>Victoria</v>
      </c>
      <c r="G1842" t="s">
        <v>45</v>
      </c>
      <c r="H1842">
        <v>3690</v>
      </c>
      <c r="I1842" t="s">
        <v>11</v>
      </c>
      <c r="J1842" t="s">
        <v>55</v>
      </c>
      <c r="K1842" t="s">
        <v>149</v>
      </c>
      <c r="L1842" t="s">
        <v>15</v>
      </c>
      <c r="M1842" s="5">
        <v>104.79</v>
      </c>
      <c r="N1842">
        <v>1</v>
      </c>
    </row>
    <row r="1843" spans="1:14" x14ac:dyDescent="0.15">
      <c r="A1843" s="2">
        <v>45426</v>
      </c>
      <c r="B1843" s="3">
        <f t="shared" si="84"/>
        <v>2024</v>
      </c>
      <c r="C1843" t="str">
        <f t="shared" si="85"/>
        <v>2023-2024</v>
      </c>
      <c r="D1843" t="s">
        <v>147</v>
      </c>
      <c r="E1843" t="s">
        <v>39</v>
      </c>
      <c r="F1843" t="str">
        <f t="shared" si="86"/>
        <v>South Australia</v>
      </c>
      <c r="G1843" t="s">
        <v>32</v>
      </c>
      <c r="H1843">
        <v>5343</v>
      </c>
      <c r="I1843" t="s">
        <v>11</v>
      </c>
      <c r="J1843" t="s">
        <v>38</v>
      </c>
      <c r="K1843" t="s">
        <v>19</v>
      </c>
      <c r="L1843" t="s">
        <v>23</v>
      </c>
      <c r="M1843" s="5">
        <v>104.84</v>
      </c>
      <c r="N1843">
        <v>1</v>
      </c>
    </row>
    <row r="1844" spans="1:14" x14ac:dyDescent="0.15">
      <c r="A1844" s="2">
        <v>45176</v>
      </c>
      <c r="B1844" s="3">
        <f t="shared" si="84"/>
        <v>2024</v>
      </c>
      <c r="C1844" t="str">
        <f t="shared" si="85"/>
        <v>2023-2024</v>
      </c>
      <c r="D1844" t="s">
        <v>147</v>
      </c>
      <c r="E1844" t="s">
        <v>47</v>
      </c>
      <c r="F1844" t="str">
        <f t="shared" si="86"/>
        <v>Western Australia</v>
      </c>
      <c r="G1844" t="s">
        <v>48</v>
      </c>
      <c r="H1844">
        <v>6030</v>
      </c>
      <c r="I1844" t="s">
        <v>11</v>
      </c>
      <c r="J1844" t="s">
        <v>49</v>
      </c>
      <c r="K1844" t="s">
        <v>150</v>
      </c>
      <c r="L1844" t="s">
        <v>18</v>
      </c>
      <c r="M1844" s="5">
        <v>104.89000000000001</v>
      </c>
      <c r="N1844">
        <v>1</v>
      </c>
    </row>
    <row r="1845" spans="1:14" x14ac:dyDescent="0.15">
      <c r="A1845" s="2">
        <v>45286</v>
      </c>
      <c r="B1845" s="3">
        <f t="shared" si="84"/>
        <v>2024</v>
      </c>
      <c r="C1845" t="str">
        <f t="shared" si="85"/>
        <v>2023-2024</v>
      </c>
      <c r="D1845" t="s">
        <v>148</v>
      </c>
      <c r="E1845" t="s">
        <v>47</v>
      </c>
      <c r="F1845" t="str">
        <f t="shared" si="86"/>
        <v>Western Australia</v>
      </c>
      <c r="G1845" t="s">
        <v>48</v>
      </c>
      <c r="H1845">
        <v>6030</v>
      </c>
      <c r="I1845" t="s">
        <v>11</v>
      </c>
      <c r="J1845" t="s">
        <v>49</v>
      </c>
      <c r="K1845" t="s">
        <v>150</v>
      </c>
      <c r="L1845" t="s">
        <v>18</v>
      </c>
      <c r="M1845" s="5">
        <v>104.9</v>
      </c>
      <c r="N1845">
        <v>1</v>
      </c>
    </row>
    <row r="1846" spans="1:14" x14ac:dyDescent="0.15">
      <c r="A1846" s="2">
        <v>45439</v>
      </c>
      <c r="B1846" s="3">
        <f t="shared" si="84"/>
        <v>2024</v>
      </c>
      <c r="C1846" t="str">
        <f t="shared" si="85"/>
        <v>2023-2024</v>
      </c>
      <c r="D1846" t="s">
        <v>147</v>
      </c>
      <c r="E1846" t="s">
        <v>78</v>
      </c>
      <c r="F1846" t="str">
        <f t="shared" si="86"/>
        <v>New South Wales</v>
      </c>
      <c r="G1846" t="s">
        <v>10</v>
      </c>
      <c r="H1846">
        <v>2350</v>
      </c>
      <c r="I1846" t="s">
        <v>11</v>
      </c>
      <c r="J1846" t="s">
        <v>68</v>
      </c>
      <c r="K1846" t="s">
        <v>154</v>
      </c>
      <c r="L1846" t="s">
        <v>14</v>
      </c>
      <c r="M1846" s="5">
        <v>104.93</v>
      </c>
      <c r="N1846">
        <v>1</v>
      </c>
    </row>
    <row r="1847" spans="1:14" x14ac:dyDescent="0.15">
      <c r="A1847" s="2">
        <v>44942</v>
      </c>
      <c r="B1847" s="3">
        <f t="shared" si="84"/>
        <v>2023</v>
      </c>
      <c r="C1847" t="str">
        <f t="shared" si="85"/>
        <v>2022-2023</v>
      </c>
      <c r="D1847" t="s">
        <v>148</v>
      </c>
      <c r="E1847" t="s">
        <v>123</v>
      </c>
      <c r="F1847" t="str">
        <f t="shared" si="86"/>
        <v>Western Australia</v>
      </c>
      <c r="G1847" t="s">
        <v>48</v>
      </c>
      <c r="H1847">
        <v>6109</v>
      </c>
      <c r="I1847" t="s">
        <v>11</v>
      </c>
      <c r="J1847" t="s">
        <v>94</v>
      </c>
      <c r="K1847" t="s">
        <v>153</v>
      </c>
      <c r="L1847" t="s">
        <v>16</v>
      </c>
      <c r="M1847" s="5">
        <v>104.93</v>
      </c>
      <c r="N1847">
        <v>1</v>
      </c>
    </row>
    <row r="1848" spans="1:14" x14ac:dyDescent="0.15">
      <c r="A1848" s="2">
        <v>45285</v>
      </c>
      <c r="B1848" s="3">
        <f t="shared" si="84"/>
        <v>2024</v>
      </c>
      <c r="C1848" t="str">
        <f t="shared" si="85"/>
        <v>2023-2024</v>
      </c>
      <c r="D1848" t="s">
        <v>148</v>
      </c>
      <c r="E1848" t="s">
        <v>98</v>
      </c>
      <c r="F1848" t="str">
        <f t="shared" si="86"/>
        <v>Victoria</v>
      </c>
      <c r="G1848" t="s">
        <v>45</v>
      </c>
      <c r="H1848">
        <v>3429</v>
      </c>
      <c r="I1848" t="s">
        <v>11</v>
      </c>
      <c r="J1848" t="s">
        <v>60</v>
      </c>
      <c r="K1848" t="s">
        <v>151</v>
      </c>
      <c r="L1848" t="s">
        <v>21</v>
      </c>
      <c r="M1848" s="5">
        <v>104.93</v>
      </c>
      <c r="N1848">
        <v>1</v>
      </c>
    </row>
    <row r="1849" spans="1:14" x14ac:dyDescent="0.15">
      <c r="A1849" s="2">
        <v>45011</v>
      </c>
      <c r="B1849" s="3">
        <f t="shared" si="84"/>
        <v>2023</v>
      </c>
      <c r="C1849" t="str">
        <f t="shared" si="85"/>
        <v>2022-2023</v>
      </c>
      <c r="D1849" t="s">
        <v>148</v>
      </c>
      <c r="E1849" t="s">
        <v>47</v>
      </c>
      <c r="F1849" t="str">
        <f t="shared" si="86"/>
        <v>Western Australia</v>
      </c>
      <c r="G1849" t="s">
        <v>48</v>
      </c>
      <c r="H1849">
        <v>6030</v>
      </c>
      <c r="I1849" t="s">
        <v>11</v>
      </c>
      <c r="J1849" t="s">
        <v>49</v>
      </c>
      <c r="K1849" t="s">
        <v>19</v>
      </c>
      <c r="L1849" t="s">
        <v>23</v>
      </c>
      <c r="M1849" s="5">
        <v>104.98</v>
      </c>
      <c r="N1849">
        <v>1</v>
      </c>
    </row>
    <row r="1850" spans="1:14" x14ac:dyDescent="0.15">
      <c r="A1850" s="2">
        <v>44962</v>
      </c>
      <c r="B1850" s="3">
        <f t="shared" si="84"/>
        <v>2023</v>
      </c>
      <c r="C1850" t="str">
        <f t="shared" si="85"/>
        <v>2022-2023</v>
      </c>
      <c r="D1850" t="s">
        <v>148</v>
      </c>
      <c r="E1850" t="s">
        <v>119</v>
      </c>
      <c r="F1850" t="str">
        <f t="shared" si="86"/>
        <v>Queensland</v>
      </c>
      <c r="G1850" t="s">
        <v>35</v>
      </c>
      <c r="H1850">
        <v>4570</v>
      </c>
      <c r="I1850" t="s">
        <v>11</v>
      </c>
      <c r="J1850" t="s">
        <v>120</v>
      </c>
      <c r="K1850" t="s">
        <v>149</v>
      </c>
      <c r="L1850" t="s">
        <v>15</v>
      </c>
      <c r="M1850" s="5">
        <v>105.37</v>
      </c>
      <c r="N1850">
        <v>1</v>
      </c>
    </row>
    <row r="1851" spans="1:14" x14ac:dyDescent="0.15">
      <c r="A1851" s="2">
        <v>45105</v>
      </c>
      <c r="B1851" s="3">
        <f t="shared" si="84"/>
        <v>2023</v>
      </c>
      <c r="C1851" t="str">
        <f t="shared" si="85"/>
        <v>2022-2023</v>
      </c>
      <c r="D1851" t="s">
        <v>147</v>
      </c>
      <c r="E1851" t="s">
        <v>82</v>
      </c>
      <c r="F1851" t="str">
        <f t="shared" si="86"/>
        <v>Queensland</v>
      </c>
      <c r="G1851" t="s">
        <v>35</v>
      </c>
      <c r="H1851">
        <v>4012</v>
      </c>
      <c r="I1851" t="s">
        <v>11</v>
      </c>
      <c r="J1851" t="s">
        <v>43</v>
      </c>
      <c r="K1851" t="s">
        <v>154</v>
      </c>
      <c r="L1851" t="s">
        <v>14</v>
      </c>
      <c r="M1851" s="5">
        <v>105.4</v>
      </c>
      <c r="N1851">
        <v>1</v>
      </c>
    </row>
    <row r="1852" spans="1:14" x14ac:dyDescent="0.15">
      <c r="A1852" s="2">
        <v>45346</v>
      </c>
      <c r="B1852" s="3">
        <f t="shared" si="84"/>
        <v>2024</v>
      </c>
      <c r="C1852" t="str">
        <f t="shared" si="85"/>
        <v>2023-2024</v>
      </c>
      <c r="D1852" t="s">
        <v>148</v>
      </c>
      <c r="E1852" t="s">
        <v>24</v>
      </c>
      <c r="F1852" t="str">
        <f t="shared" si="86"/>
        <v>New South Wales</v>
      </c>
      <c r="G1852" t="s">
        <v>10</v>
      </c>
      <c r="H1852">
        <v>2795</v>
      </c>
      <c r="I1852" t="s">
        <v>11</v>
      </c>
      <c r="J1852" t="s">
        <v>25</v>
      </c>
      <c r="K1852" t="s">
        <v>19</v>
      </c>
      <c r="L1852" t="s">
        <v>23</v>
      </c>
      <c r="M1852" s="5">
        <v>105.47</v>
      </c>
      <c r="N1852">
        <v>1</v>
      </c>
    </row>
    <row r="1853" spans="1:14" x14ac:dyDescent="0.15">
      <c r="A1853" s="2">
        <v>45571</v>
      </c>
      <c r="B1853" s="3">
        <f t="shared" si="84"/>
        <v>2025</v>
      </c>
      <c r="C1853" t="str">
        <f t="shared" si="85"/>
        <v>2024-2025</v>
      </c>
      <c r="D1853" t="s">
        <v>147</v>
      </c>
      <c r="E1853" t="s">
        <v>86</v>
      </c>
      <c r="F1853" t="str">
        <f t="shared" si="86"/>
        <v>New South Wales</v>
      </c>
      <c r="G1853" t="s">
        <v>10</v>
      </c>
      <c r="H1853">
        <v>2064</v>
      </c>
      <c r="I1853" t="s">
        <v>11</v>
      </c>
      <c r="J1853" t="s">
        <v>12</v>
      </c>
      <c r="K1853" t="s">
        <v>19</v>
      </c>
      <c r="L1853" t="s">
        <v>23</v>
      </c>
      <c r="M1853" s="5">
        <v>105.76</v>
      </c>
      <c r="N1853">
        <v>1</v>
      </c>
    </row>
    <row r="1854" spans="1:14" x14ac:dyDescent="0.15">
      <c r="A1854" s="2">
        <v>45375</v>
      </c>
      <c r="B1854" s="3">
        <f t="shared" si="84"/>
        <v>2024</v>
      </c>
      <c r="C1854" t="str">
        <f t="shared" si="85"/>
        <v>2023-2024</v>
      </c>
      <c r="D1854" t="s">
        <v>148</v>
      </c>
      <c r="E1854" t="s">
        <v>81</v>
      </c>
      <c r="F1854" t="str">
        <f t="shared" si="86"/>
        <v>New South Wales</v>
      </c>
      <c r="G1854" t="s">
        <v>10</v>
      </c>
      <c r="H1854">
        <v>2485</v>
      </c>
      <c r="I1854" t="s">
        <v>11</v>
      </c>
      <c r="J1854" t="s">
        <v>68</v>
      </c>
      <c r="K1854" t="s">
        <v>152</v>
      </c>
      <c r="L1854" t="s">
        <v>13</v>
      </c>
      <c r="M1854" s="5">
        <v>105.82</v>
      </c>
      <c r="N1854">
        <v>1</v>
      </c>
    </row>
    <row r="1855" spans="1:14" x14ac:dyDescent="0.15">
      <c r="A1855" s="2">
        <v>45632</v>
      </c>
      <c r="B1855" s="3">
        <f t="shared" si="84"/>
        <v>2025</v>
      </c>
      <c r="C1855" t="str">
        <f t="shared" si="85"/>
        <v>2024-2025</v>
      </c>
      <c r="D1855" t="s">
        <v>147</v>
      </c>
      <c r="E1855" t="s">
        <v>108</v>
      </c>
      <c r="F1855" t="str">
        <f t="shared" si="86"/>
        <v>Victoria</v>
      </c>
      <c r="G1855" t="s">
        <v>45</v>
      </c>
      <c r="H1855">
        <v>3018</v>
      </c>
      <c r="I1855" t="s">
        <v>11</v>
      </c>
      <c r="J1855" t="s">
        <v>46</v>
      </c>
      <c r="K1855" t="s">
        <v>156</v>
      </c>
      <c r="L1855" t="s">
        <v>17</v>
      </c>
      <c r="M1855" s="5">
        <v>105.84</v>
      </c>
      <c r="N1855">
        <v>1</v>
      </c>
    </row>
    <row r="1856" spans="1:14" x14ac:dyDescent="0.15">
      <c r="A1856" s="2">
        <v>45612</v>
      </c>
      <c r="B1856" s="3">
        <f t="shared" si="84"/>
        <v>2025</v>
      </c>
      <c r="C1856" t="str">
        <f t="shared" si="85"/>
        <v>2024-2025</v>
      </c>
      <c r="D1856" t="s">
        <v>148</v>
      </c>
      <c r="E1856" t="s">
        <v>116</v>
      </c>
      <c r="F1856" t="str">
        <f t="shared" si="86"/>
        <v>Western Australia</v>
      </c>
      <c r="G1856" t="s">
        <v>48</v>
      </c>
      <c r="H1856">
        <v>6725</v>
      </c>
      <c r="I1856" t="s">
        <v>11</v>
      </c>
      <c r="J1856" t="s">
        <v>77</v>
      </c>
      <c r="K1856" t="s">
        <v>156</v>
      </c>
      <c r="L1856" t="s">
        <v>17</v>
      </c>
      <c r="M1856" s="5">
        <v>105.88</v>
      </c>
      <c r="N1856">
        <v>1</v>
      </c>
    </row>
    <row r="1857" spans="1:14" x14ac:dyDescent="0.15">
      <c r="A1857" s="2">
        <v>44934</v>
      </c>
      <c r="B1857" s="3">
        <f t="shared" si="84"/>
        <v>2023</v>
      </c>
      <c r="C1857" t="str">
        <f t="shared" si="85"/>
        <v>2022-2023</v>
      </c>
      <c r="D1857" t="s">
        <v>148</v>
      </c>
      <c r="E1857" t="s">
        <v>89</v>
      </c>
      <c r="F1857" t="str">
        <f t="shared" si="86"/>
        <v>Queensland</v>
      </c>
      <c r="G1857" t="s">
        <v>35</v>
      </c>
      <c r="H1857">
        <v>4655</v>
      </c>
      <c r="I1857" t="s">
        <v>11</v>
      </c>
      <c r="J1857" t="s">
        <v>51</v>
      </c>
      <c r="K1857" t="s">
        <v>156</v>
      </c>
      <c r="L1857" t="s">
        <v>17</v>
      </c>
      <c r="M1857" s="5">
        <v>105.88</v>
      </c>
      <c r="N1857">
        <v>1</v>
      </c>
    </row>
    <row r="1858" spans="1:14" x14ac:dyDescent="0.15">
      <c r="A1858" s="2">
        <v>44965</v>
      </c>
      <c r="B1858" s="3">
        <f t="shared" ref="B1858:B1921" si="87">IF(MONTH(A1858)&gt;=7,YEAR(A1858)+1,YEAR(A1858))</f>
        <v>2023</v>
      </c>
      <c r="C1858" t="str">
        <f t="shared" ref="C1858:C1921" si="88">IF(MONTH(A1858) &gt;= 7, YEAR(A1858) &amp; "-" &amp; YEAR(A1858) + 1, YEAR(A1858) - 1 &amp; "-" &amp; YEAR(A1858))</f>
        <v>2022-2023</v>
      </c>
      <c r="D1858" t="s">
        <v>147</v>
      </c>
      <c r="E1858" t="s">
        <v>31</v>
      </c>
      <c r="F1858" t="str">
        <f t="shared" ref="F1858:F1921" si="89">IF(G1858="WA","Western Australia",
IF(G1858="NSW","New South Wales",
IF(G1858="QLD","Queensland",
IF(G1858="VIC","Victoria",
IF(G1858="TAS","Tasmania",
IF(G1858="SA","South Australia",
IF(G1858="NT","Northern Territory",
IF(G1858="ACT","Australian Capital Territory",G1858))))))))</f>
        <v>South Australia</v>
      </c>
      <c r="G1858" t="s">
        <v>32</v>
      </c>
      <c r="H1858">
        <v>5168</v>
      </c>
      <c r="I1858" t="s">
        <v>11</v>
      </c>
      <c r="J1858" t="s">
        <v>33</v>
      </c>
      <c r="K1858" t="s">
        <v>151</v>
      </c>
      <c r="L1858" t="s">
        <v>21</v>
      </c>
      <c r="M1858" s="5">
        <v>105.91000000000001</v>
      </c>
      <c r="N1858">
        <v>1</v>
      </c>
    </row>
    <row r="1859" spans="1:14" x14ac:dyDescent="0.15">
      <c r="A1859" s="2">
        <v>45563</v>
      </c>
      <c r="B1859" s="3">
        <f t="shared" si="87"/>
        <v>2025</v>
      </c>
      <c r="C1859" t="str">
        <f t="shared" si="88"/>
        <v>2024-2025</v>
      </c>
      <c r="D1859" t="s">
        <v>148</v>
      </c>
      <c r="E1859" t="s">
        <v>140</v>
      </c>
      <c r="F1859" t="str">
        <f t="shared" si="89"/>
        <v>Tasmania</v>
      </c>
      <c r="G1859" t="s">
        <v>70</v>
      </c>
      <c r="H1859">
        <v>7320</v>
      </c>
      <c r="I1859" t="s">
        <v>11</v>
      </c>
      <c r="J1859" t="s">
        <v>71</v>
      </c>
      <c r="K1859" t="s">
        <v>152</v>
      </c>
      <c r="L1859" t="s">
        <v>13</v>
      </c>
      <c r="M1859" s="5">
        <v>105.92</v>
      </c>
      <c r="N1859">
        <v>1</v>
      </c>
    </row>
    <row r="1860" spans="1:14" x14ac:dyDescent="0.15">
      <c r="A1860" s="2">
        <v>45632</v>
      </c>
      <c r="B1860" s="3">
        <f t="shared" si="87"/>
        <v>2025</v>
      </c>
      <c r="C1860" t="str">
        <f t="shared" si="88"/>
        <v>2024-2025</v>
      </c>
      <c r="D1860" t="s">
        <v>148</v>
      </c>
      <c r="E1860" t="s">
        <v>50</v>
      </c>
      <c r="F1860" t="str">
        <f t="shared" si="89"/>
        <v>Queensland</v>
      </c>
      <c r="G1860" t="s">
        <v>35</v>
      </c>
      <c r="H1860">
        <v>4703</v>
      </c>
      <c r="I1860" t="s">
        <v>11</v>
      </c>
      <c r="J1860" t="s">
        <v>51</v>
      </c>
      <c r="K1860" t="s">
        <v>154</v>
      </c>
      <c r="L1860" t="s">
        <v>14</v>
      </c>
      <c r="M1860" s="5">
        <v>106.35</v>
      </c>
      <c r="N1860">
        <v>1</v>
      </c>
    </row>
    <row r="1861" spans="1:14" x14ac:dyDescent="0.15">
      <c r="A1861" s="2">
        <v>45543</v>
      </c>
      <c r="B1861" s="3">
        <f t="shared" si="87"/>
        <v>2025</v>
      </c>
      <c r="C1861" t="str">
        <f t="shared" si="88"/>
        <v>2024-2025</v>
      </c>
      <c r="D1861" t="s">
        <v>147</v>
      </c>
      <c r="E1861" t="s">
        <v>118</v>
      </c>
      <c r="F1861" t="str">
        <f t="shared" si="89"/>
        <v>New South Wales</v>
      </c>
      <c r="G1861" t="s">
        <v>10</v>
      </c>
      <c r="H1861">
        <v>2158</v>
      </c>
      <c r="I1861" t="s">
        <v>11</v>
      </c>
      <c r="J1861" t="s">
        <v>27</v>
      </c>
      <c r="K1861" t="s">
        <v>154</v>
      </c>
      <c r="L1861" t="s">
        <v>14</v>
      </c>
      <c r="M1861" s="5">
        <v>106.94</v>
      </c>
      <c r="N1861">
        <v>1</v>
      </c>
    </row>
    <row r="1862" spans="1:14" x14ac:dyDescent="0.15">
      <c r="A1862" s="2">
        <v>45148</v>
      </c>
      <c r="B1862" s="3">
        <f t="shared" si="87"/>
        <v>2024</v>
      </c>
      <c r="C1862" t="str">
        <f t="shared" si="88"/>
        <v>2023-2024</v>
      </c>
      <c r="D1862" t="s">
        <v>147</v>
      </c>
      <c r="E1862" t="s">
        <v>107</v>
      </c>
      <c r="F1862" t="str">
        <f t="shared" si="89"/>
        <v>Queensland</v>
      </c>
      <c r="G1862" t="s">
        <v>35</v>
      </c>
      <c r="H1862">
        <v>4220</v>
      </c>
      <c r="I1862" t="s">
        <v>11</v>
      </c>
      <c r="J1862" t="s">
        <v>104</v>
      </c>
      <c r="K1862" t="s">
        <v>149</v>
      </c>
      <c r="L1862" t="s">
        <v>15</v>
      </c>
      <c r="M1862" s="5">
        <v>106.99000000000001</v>
      </c>
      <c r="N1862">
        <v>1</v>
      </c>
    </row>
    <row r="1863" spans="1:14" x14ac:dyDescent="0.15">
      <c r="A1863" s="2">
        <v>45077</v>
      </c>
      <c r="B1863" s="3">
        <f t="shared" si="87"/>
        <v>2023</v>
      </c>
      <c r="C1863" t="str">
        <f t="shared" si="88"/>
        <v>2022-2023</v>
      </c>
      <c r="D1863" t="s">
        <v>147</v>
      </c>
      <c r="E1863" t="s">
        <v>54</v>
      </c>
      <c r="F1863" t="str">
        <f t="shared" si="89"/>
        <v>Victoria</v>
      </c>
      <c r="G1863" t="s">
        <v>45</v>
      </c>
      <c r="H1863">
        <v>3977</v>
      </c>
      <c r="I1863" t="s">
        <v>11</v>
      </c>
      <c r="J1863" t="s">
        <v>55</v>
      </c>
      <c r="K1863" t="s">
        <v>19</v>
      </c>
      <c r="L1863" t="s">
        <v>23</v>
      </c>
      <c r="M1863" s="5">
        <v>107.78</v>
      </c>
      <c r="N1863">
        <v>1</v>
      </c>
    </row>
    <row r="1864" spans="1:14" x14ac:dyDescent="0.15">
      <c r="A1864" s="2">
        <v>45184</v>
      </c>
      <c r="B1864" s="3">
        <f t="shared" si="87"/>
        <v>2024</v>
      </c>
      <c r="C1864" t="str">
        <f t="shared" si="88"/>
        <v>2023-2024</v>
      </c>
      <c r="D1864" t="s">
        <v>148</v>
      </c>
      <c r="E1864" t="s">
        <v>102</v>
      </c>
      <c r="F1864" t="str">
        <f t="shared" si="89"/>
        <v>Queensland</v>
      </c>
      <c r="G1864" t="s">
        <v>35</v>
      </c>
      <c r="H1864">
        <v>4870</v>
      </c>
      <c r="I1864" t="s">
        <v>11</v>
      </c>
      <c r="J1864" t="s">
        <v>36</v>
      </c>
      <c r="K1864" t="s">
        <v>19</v>
      </c>
      <c r="L1864" t="s">
        <v>23</v>
      </c>
      <c r="M1864" s="5">
        <v>107.9</v>
      </c>
      <c r="N1864">
        <v>1</v>
      </c>
    </row>
    <row r="1865" spans="1:14" x14ac:dyDescent="0.15">
      <c r="A1865" s="2">
        <v>45125</v>
      </c>
      <c r="B1865" s="3">
        <f t="shared" si="87"/>
        <v>2024</v>
      </c>
      <c r="C1865" t="str">
        <f t="shared" si="88"/>
        <v>2023-2024</v>
      </c>
      <c r="D1865" t="s">
        <v>147</v>
      </c>
      <c r="E1865" t="s">
        <v>139</v>
      </c>
      <c r="F1865" t="str">
        <f t="shared" si="89"/>
        <v>New South Wales</v>
      </c>
      <c r="G1865" t="s">
        <v>10</v>
      </c>
      <c r="H1865">
        <v>2020</v>
      </c>
      <c r="I1865" t="s">
        <v>11</v>
      </c>
      <c r="J1865" t="s">
        <v>12</v>
      </c>
      <c r="K1865" t="s">
        <v>19</v>
      </c>
      <c r="L1865" t="s">
        <v>23</v>
      </c>
      <c r="M1865" s="5">
        <v>107.9</v>
      </c>
      <c r="N1865">
        <v>1</v>
      </c>
    </row>
    <row r="1866" spans="1:14" x14ac:dyDescent="0.15">
      <c r="A1866" s="2">
        <v>45436</v>
      </c>
      <c r="B1866" s="3">
        <f t="shared" si="87"/>
        <v>2024</v>
      </c>
      <c r="C1866" t="str">
        <f t="shared" si="88"/>
        <v>2023-2024</v>
      </c>
      <c r="D1866" t="s">
        <v>148</v>
      </c>
      <c r="E1866" t="s">
        <v>81</v>
      </c>
      <c r="F1866" t="str">
        <f t="shared" si="89"/>
        <v>New South Wales</v>
      </c>
      <c r="G1866" t="s">
        <v>10</v>
      </c>
      <c r="H1866">
        <v>2485</v>
      </c>
      <c r="I1866" t="s">
        <v>11</v>
      </c>
      <c r="J1866" t="s">
        <v>68</v>
      </c>
      <c r="K1866" t="s">
        <v>154</v>
      </c>
      <c r="L1866" t="s">
        <v>14</v>
      </c>
      <c r="M1866" s="5">
        <v>108.44</v>
      </c>
      <c r="N1866">
        <v>1</v>
      </c>
    </row>
    <row r="1867" spans="1:14" x14ac:dyDescent="0.15">
      <c r="A1867" s="2">
        <v>45085</v>
      </c>
      <c r="B1867" s="3">
        <f t="shared" si="87"/>
        <v>2023</v>
      </c>
      <c r="C1867" t="str">
        <f t="shared" si="88"/>
        <v>2022-2023</v>
      </c>
      <c r="D1867" t="s">
        <v>147</v>
      </c>
      <c r="E1867" t="s">
        <v>31</v>
      </c>
      <c r="F1867" t="str">
        <f t="shared" si="89"/>
        <v>South Australia</v>
      </c>
      <c r="G1867" t="s">
        <v>32</v>
      </c>
      <c r="H1867">
        <v>5168</v>
      </c>
      <c r="I1867" t="s">
        <v>11</v>
      </c>
      <c r="J1867" t="s">
        <v>33</v>
      </c>
      <c r="K1867" t="s">
        <v>150</v>
      </c>
      <c r="L1867" t="s">
        <v>18</v>
      </c>
      <c r="M1867" s="5">
        <v>108.46000000000001</v>
      </c>
      <c r="N1867">
        <v>1</v>
      </c>
    </row>
    <row r="1868" spans="1:14" x14ac:dyDescent="0.15">
      <c r="A1868" s="2">
        <v>45399</v>
      </c>
      <c r="B1868" s="3">
        <f t="shared" si="87"/>
        <v>2024</v>
      </c>
      <c r="C1868" t="str">
        <f t="shared" si="88"/>
        <v>2023-2024</v>
      </c>
      <c r="D1868" t="s">
        <v>147</v>
      </c>
      <c r="E1868" t="s">
        <v>75</v>
      </c>
      <c r="F1868" t="str">
        <f t="shared" si="89"/>
        <v>Victoria</v>
      </c>
      <c r="G1868" t="s">
        <v>45</v>
      </c>
      <c r="H1868">
        <v>3630</v>
      </c>
      <c r="I1868" t="s">
        <v>11</v>
      </c>
      <c r="J1868" t="s">
        <v>55</v>
      </c>
      <c r="K1868" t="s">
        <v>150</v>
      </c>
      <c r="L1868" t="s">
        <v>18</v>
      </c>
      <c r="M1868" s="5">
        <v>108.76</v>
      </c>
      <c r="N1868">
        <v>1</v>
      </c>
    </row>
    <row r="1869" spans="1:14" x14ac:dyDescent="0.15">
      <c r="A1869" s="2">
        <v>44953</v>
      </c>
      <c r="B1869" s="3">
        <f t="shared" si="87"/>
        <v>2023</v>
      </c>
      <c r="C1869" t="str">
        <f t="shared" si="88"/>
        <v>2022-2023</v>
      </c>
      <c r="D1869" t="s">
        <v>148</v>
      </c>
      <c r="E1869" t="s">
        <v>81</v>
      </c>
      <c r="F1869" t="str">
        <f t="shared" si="89"/>
        <v>New South Wales</v>
      </c>
      <c r="G1869" t="s">
        <v>10</v>
      </c>
      <c r="H1869">
        <v>2485</v>
      </c>
      <c r="I1869" t="s">
        <v>11</v>
      </c>
      <c r="J1869" t="s">
        <v>68</v>
      </c>
      <c r="K1869" t="s">
        <v>149</v>
      </c>
      <c r="L1869" t="s">
        <v>15</v>
      </c>
      <c r="M1869" s="5">
        <v>108.78</v>
      </c>
      <c r="N1869">
        <v>1</v>
      </c>
    </row>
    <row r="1870" spans="1:14" x14ac:dyDescent="0.15">
      <c r="A1870" s="2">
        <v>45060</v>
      </c>
      <c r="B1870" s="3">
        <f t="shared" si="87"/>
        <v>2023</v>
      </c>
      <c r="C1870" t="str">
        <f t="shared" si="88"/>
        <v>2022-2023</v>
      </c>
      <c r="D1870" t="s">
        <v>147</v>
      </c>
      <c r="E1870" t="s">
        <v>96</v>
      </c>
      <c r="F1870" t="str">
        <f t="shared" si="89"/>
        <v>Western Australia</v>
      </c>
      <c r="G1870" t="s">
        <v>48</v>
      </c>
      <c r="H1870">
        <v>6330</v>
      </c>
      <c r="I1870" t="s">
        <v>11</v>
      </c>
      <c r="J1870" t="s">
        <v>94</v>
      </c>
      <c r="K1870" t="s">
        <v>151</v>
      </c>
      <c r="L1870" t="s">
        <v>21</v>
      </c>
      <c r="M1870" s="5">
        <v>108.87</v>
      </c>
      <c r="N1870">
        <v>1</v>
      </c>
    </row>
    <row r="1871" spans="1:14" x14ac:dyDescent="0.15">
      <c r="A1871" s="2">
        <v>45078</v>
      </c>
      <c r="B1871" s="3">
        <f t="shared" si="87"/>
        <v>2023</v>
      </c>
      <c r="C1871" t="str">
        <f t="shared" si="88"/>
        <v>2022-2023</v>
      </c>
      <c r="D1871" t="s">
        <v>148</v>
      </c>
      <c r="E1871" t="s">
        <v>112</v>
      </c>
      <c r="F1871" t="str">
        <f t="shared" si="89"/>
        <v>Victoria</v>
      </c>
      <c r="G1871" t="s">
        <v>45</v>
      </c>
      <c r="H1871">
        <v>3076</v>
      </c>
      <c r="I1871" t="s">
        <v>11</v>
      </c>
      <c r="J1871" t="s">
        <v>46</v>
      </c>
      <c r="K1871" t="s">
        <v>153</v>
      </c>
      <c r="L1871" t="s">
        <v>16</v>
      </c>
      <c r="M1871" s="5">
        <v>108.91</v>
      </c>
      <c r="N1871">
        <v>1</v>
      </c>
    </row>
    <row r="1872" spans="1:14" x14ac:dyDescent="0.15">
      <c r="A1872" s="2">
        <v>45618</v>
      </c>
      <c r="B1872" s="3">
        <f t="shared" si="87"/>
        <v>2025</v>
      </c>
      <c r="C1872" t="str">
        <f t="shared" si="88"/>
        <v>2024-2025</v>
      </c>
      <c r="D1872" t="s">
        <v>148</v>
      </c>
      <c r="E1872" t="s">
        <v>81</v>
      </c>
      <c r="F1872" t="str">
        <f t="shared" si="89"/>
        <v>New South Wales</v>
      </c>
      <c r="G1872" t="s">
        <v>10</v>
      </c>
      <c r="H1872">
        <v>2485</v>
      </c>
      <c r="I1872" t="s">
        <v>11</v>
      </c>
      <c r="J1872" t="s">
        <v>68</v>
      </c>
      <c r="K1872" t="s">
        <v>149</v>
      </c>
      <c r="L1872" t="s">
        <v>15</v>
      </c>
      <c r="M1872" s="5">
        <v>109.04</v>
      </c>
      <c r="N1872">
        <v>1</v>
      </c>
    </row>
    <row r="1873" spans="1:14" x14ac:dyDescent="0.15">
      <c r="A1873" s="2">
        <v>45087</v>
      </c>
      <c r="B1873" s="3">
        <f t="shared" si="87"/>
        <v>2023</v>
      </c>
      <c r="C1873" t="str">
        <f t="shared" si="88"/>
        <v>2022-2023</v>
      </c>
      <c r="D1873" t="s">
        <v>147</v>
      </c>
      <c r="E1873" t="s">
        <v>114</v>
      </c>
      <c r="F1873" t="str">
        <f t="shared" si="89"/>
        <v>Victoria</v>
      </c>
      <c r="G1873" t="s">
        <v>45</v>
      </c>
      <c r="H1873">
        <v>3551</v>
      </c>
      <c r="I1873" t="s">
        <v>11</v>
      </c>
      <c r="J1873" t="s">
        <v>60</v>
      </c>
      <c r="K1873" t="s">
        <v>156</v>
      </c>
      <c r="L1873" t="s">
        <v>17</v>
      </c>
      <c r="M1873" s="5">
        <v>109.08</v>
      </c>
      <c r="N1873">
        <v>1</v>
      </c>
    </row>
    <row r="1874" spans="1:14" x14ac:dyDescent="0.15">
      <c r="A1874" s="2">
        <v>45387</v>
      </c>
      <c r="B1874" s="3">
        <f t="shared" si="87"/>
        <v>2024</v>
      </c>
      <c r="C1874" t="str">
        <f t="shared" si="88"/>
        <v>2023-2024</v>
      </c>
      <c r="D1874" t="s">
        <v>147</v>
      </c>
      <c r="E1874" t="s">
        <v>78</v>
      </c>
      <c r="F1874" t="str">
        <f t="shared" si="89"/>
        <v>New South Wales</v>
      </c>
      <c r="G1874" t="s">
        <v>10</v>
      </c>
      <c r="H1874">
        <v>2350</v>
      </c>
      <c r="I1874" t="s">
        <v>11</v>
      </c>
      <c r="J1874" t="s">
        <v>68</v>
      </c>
      <c r="K1874" t="s">
        <v>156</v>
      </c>
      <c r="L1874" t="s">
        <v>17</v>
      </c>
      <c r="M1874" s="5">
        <v>109.69999999999999</v>
      </c>
      <c r="N1874">
        <v>1</v>
      </c>
    </row>
    <row r="1875" spans="1:14" x14ac:dyDescent="0.15">
      <c r="A1875" s="2">
        <v>45041</v>
      </c>
      <c r="B1875" s="3">
        <f t="shared" si="87"/>
        <v>2023</v>
      </c>
      <c r="C1875" t="str">
        <f t="shared" si="88"/>
        <v>2022-2023</v>
      </c>
      <c r="D1875" t="s">
        <v>148</v>
      </c>
      <c r="E1875" t="s">
        <v>143</v>
      </c>
      <c r="F1875" t="str">
        <f t="shared" si="89"/>
        <v>New South Wales</v>
      </c>
      <c r="G1875" t="s">
        <v>10</v>
      </c>
      <c r="H1875">
        <v>2154</v>
      </c>
      <c r="I1875" t="s">
        <v>11</v>
      </c>
      <c r="J1875" t="s">
        <v>27</v>
      </c>
      <c r="K1875" t="s">
        <v>156</v>
      </c>
      <c r="L1875" t="s">
        <v>17</v>
      </c>
      <c r="M1875" s="5">
        <v>109.69999999999999</v>
      </c>
      <c r="N1875">
        <v>1</v>
      </c>
    </row>
    <row r="1876" spans="1:14" x14ac:dyDescent="0.15">
      <c r="A1876" s="2">
        <v>45184</v>
      </c>
      <c r="B1876" s="3">
        <f t="shared" si="87"/>
        <v>2024</v>
      </c>
      <c r="C1876" t="str">
        <f t="shared" si="88"/>
        <v>2023-2024</v>
      </c>
      <c r="D1876" t="s">
        <v>148</v>
      </c>
      <c r="E1876" t="s">
        <v>41</v>
      </c>
      <c r="F1876" t="str">
        <f t="shared" si="89"/>
        <v>New South Wales</v>
      </c>
      <c r="G1876" t="s">
        <v>10</v>
      </c>
      <c r="H1876">
        <v>2830</v>
      </c>
      <c r="I1876" t="s">
        <v>11</v>
      </c>
      <c r="J1876" t="s">
        <v>25</v>
      </c>
      <c r="K1876" t="s">
        <v>154</v>
      </c>
      <c r="L1876" t="s">
        <v>14</v>
      </c>
      <c r="M1876" s="5">
        <v>109.78999999999999</v>
      </c>
      <c r="N1876">
        <v>1</v>
      </c>
    </row>
    <row r="1877" spans="1:14" x14ac:dyDescent="0.15">
      <c r="A1877" s="2">
        <v>45617</v>
      </c>
      <c r="B1877" s="3">
        <f t="shared" si="87"/>
        <v>2025</v>
      </c>
      <c r="C1877" t="str">
        <f t="shared" si="88"/>
        <v>2024-2025</v>
      </c>
      <c r="D1877" t="s">
        <v>148</v>
      </c>
      <c r="E1877" t="s">
        <v>65</v>
      </c>
      <c r="F1877" t="str">
        <f t="shared" si="89"/>
        <v>New South Wales</v>
      </c>
      <c r="G1877" t="s">
        <v>10</v>
      </c>
      <c r="H1877">
        <v>2541</v>
      </c>
      <c r="I1877" t="s">
        <v>11</v>
      </c>
      <c r="J1877" t="s">
        <v>58</v>
      </c>
      <c r="K1877" t="s">
        <v>154</v>
      </c>
      <c r="L1877" t="s">
        <v>14</v>
      </c>
      <c r="M1877" s="5">
        <v>109.83</v>
      </c>
      <c r="N1877">
        <v>1</v>
      </c>
    </row>
    <row r="1878" spans="1:14" x14ac:dyDescent="0.15">
      <c r="A1878" s="2">
        <v>45373</v>
      </c>
      <c r="B1878" s="3">
        <f t="shared" si="87"/>
        <v>2024</v>
      </c>
      <c r="C1878" t="str">
        <f t="shared" si="88"/>
        <v>2023-2024</v>
      </c>
      <c r="D1878" t="s">
        <v>148</v>
      </c>
      <c r="E1878" t="s">
        <v>57</v>
      </c>
      <c r="F1878" t="str">
        <f t="shared" si="89"/>
        <v>New South Wales</v>
      </c>
      <c r="G1878" t="s">
        <v>10</v>
      </c>
      <c r="H1878">
        <v>2560</v>
      </c>
      <c r="I1878" t="s">
        <v>11</v>
      </c>
      <c r="J1878" t="s">
        <v>58</v>
      </c>
      <c r="K1878" t="s">
        <v>150</v>
      </c>
      <c r="L1878" t="s">
        <v>18</v>
      </c>
      <c r="M1878" s="5">
        <v>109.89</v>
      </c>
      <c r="N1878">
        <v>1</v>
      </c>
    </row>
    <row r="1879" spans="1:14" x14ac:dyDescent="0.15">
      <c r="A1879" s="2">
        <v>45368</v>
      </c>
      <c r="B1879" s="3">
        <f t="shared" si="87"/>
        <v>2024</v>
      </c>
      <c r="C1879" t="str">
        <f t="shared" si="88"/>
        <v>2023-2024</v>
      </c>
      <c r="D1879" t="s">
        <v>147</v>
      </c>
      <c r="E1879" t="s">
        <v>93</v>
      </c>
      <c r="F1879" t="str">
        <f t="shared" si="89"/>
        <v>Western Australia</v>
      </c>
      <c r="G1879" t="s">
        <v>48</v>
      </c>
      <c r="H1879">
        <v>6112</v>
      </c>
      <c r="I1879" t="s">
        <v>11</v>
      </c>
      <c r="J1879" t="s">
        <v>94</v>
      </c>
      <c r="K1879" t="s">
        <v>154</v>
      </c>
      <c r="L1879" t="s">
        <v>14</v>
      </c>
      <c r="M1879" s="5">
        <v>109.91</v>
      </c>
      <c r="N1879">
        <v>1</v>
      </c>
    </row>
    <row r="1880" spans="1:14" x14ac:dyDescent="0.15">
      <c r="A1880" s="2">
        <v>45341</v>
      </c>
      <c r="B1880" s="3">
        <f t="shared" si="87"/>
        <v>2024</v>
      </c>
      <c r="C1880" t="str">
        <f t="shared" si="88"/>
        <v>2023-2024</v>
      </c>
      <c r="D1880" t="s">
        <v>148</v>
      </c>
      <c r="E1880" t="s">
        <v>107</v>
      </c>
      <c r="F1880" t="str">
        <f t="shared" si="89"/>
        <v>Queensland</v>
      </c>
      <c r="G1880" t="s">
        <v>35</v>
      </c>
      <c r="H1880">
        <v>4220</v>
      </c>
      <c r="I1880" t="s">
        <v>11</v>
      </c>
      <c r="J1880" t="s">
        <v>104</v>
      </c>
      <c r="K1880" t="s">
        <v>154</v>
      </c>
      <c r="L1880" t="s">
        <v>14</v>
      </c>
      <c r="M1880" s="5">
        <v>109.95</v>
      </c>
      <c r="N1880">
        <v>1</v>
      </c>
    </row>
    <row r="1881" spans="1:14" x14ac:dyDescent="0.15">
      <c r="A1881" s="2">
        <v>45195</v>
      </c>
      <c r="B1881" s="3">
        <f t="shared" si="87"/>
        <v>2024</v>
      </c>
      <c r="C1881" t="str">
        <f t="shared" si="88"/>
        <v>2023-2024</v>
      </c>
      <c r="D1881" t="s">
        <v>147</v>
      </c>
      <c r="E1881" t="s">
        <v>97</v>
      </c>
      <c r="F1881" t="str">
        <f t="shared" si="89"/>
        <v>Tasmania</v>
      </c>
      <c r="G1881" t="s">
        <v>70</v>
      </c>
      <c r="H1881">
        <v>7250</v>
      </c>
      <c r="I1881" t="s">
        <v>11</v>
      </c>
      <c r="J1881" t="s">
        <v>71</v>
      </c>
      <c r="K1881" t="s">
        <v>154</v>
      </c>
      <c r="L1881" t="s">
        <v>14</v>
      </c>
      <c r="M1881" s="5">
        <v>110.22</v>
      </c>
      <c r="N1881">
        <v>1</v>
      </c>
    </row>
    <row r="1882" spans="1:14" x14ac:dyDescent="0.15">
      <c r="A1882" s="2">
        <v>44985</v>
      </c>
      <c r="B1882" s="3">
        <f t="shared" si="87"/>
        <v>2023</v>
      </c>
      <c r="C1882" t="str">
        <f t="shared" si="88"/>
        <v>2022-2023</v>
      </c>
      <c r="D1882" t="s">
        <v>148</v>
      </c>
      <c r="E1882" t="s">
        <v>122</v>
      </c>
      <c r="F1882" t="str">
        <f t="shared" si="89"/>
        <v>New South Wales</v>
      </c>
      <c r="G1882" t="s">
        <v>10</v>
      </c>
      <c r="H1882">
        <v>2650</v>
      </c>
      <c r="I1882" t="s">
        <v>11</v>
      </c>
      <c r="J1882" t="s">
        <v>25</v>
      </c>
      <c r="K1882" t="s">
        <v>149</v>
      </c>
      <c r="L1882" t="s">
        <v>15</v>
      </c>
      <c r="M1882" s="5">
        <v>110.41</v>
      </c>
      <c r="N1882">
        <v>1</v>
      </c>
    </row>
    <row r="1883" spans="1:14" x14ac:dyDescent="0.15">
      <c r="A1883" s="2">
        <v>45489</v>
      </c>
      <c r="B1883" s="3">
        <f t="shared" si="87"/>
        <v>2025</v>
      </c>
      <c r="C1883" t="str">
        <f t="shared" si="88"/>
        <v>2024-2025</v>
      </c>
      <c r="D1883" t="s">
        <v>147</v>
      </c>
      <c r="E1883" t="s">
        <v>40</v>
      </c>
      <c r="F1883" t="str">
        <f t="shared" si="89"/>
        <v>New South Wales</v>
      </c>
      <c r="G1883" t="s">
        <v>10</v>
      </c>
      <c r="H1883">
        <v>2116</v>
      </c>
      <c r="I1883" t="s">
        <v>11</v>
      </c>
      <c r="J1883" t="s">
        <v>27</v>
      </c>
      <c r="K1883" t="s">
        <v>156</v>
      </c>
      <c r="L1883" t="s">
        <v>17</v>
      </c>
      <c r="M1883" s="5">
        <v>110.62</v>
      </c>
      <c r="N1883">
        <v>1</v>
      </c>
    </row>
    <row r="1884" spans="1:14" x14ac:dyDescent="0.15">
      <c r="A1884" s="2">
        <v>45449</v>
      </c>
      <c r="B1884" s="3">
        <f t="shared" si="87"/>
        <v>2024</v>
      </c>
      <c r="C1884" t="str">
        <f t="shared" si="88"/>
        <v>2023-2024</v>
      </c>
      <c r="D1884" t="s">
        <v>148</v>
      </c>
      <c r="E1884" t="s">
        <v>144</v>
      </c>
      <c r="F1884" t="str">
        <f t="shared" si="89"/>
        <v>Queensland</v>
      </c>
      <c r="G1884" t="s">
        <v>35</v>
      </c>
      <c r="H1884">
        <v>4566</v>
      </c>
      <c r="I1884" t="s">
        <v>11</v>
      </c>
      <c r="J1884" t="s">
        <v>120</v>
      </c>
      <c r="K1884" t="s">
        <v>19</v>
      </c>
      <c r="L1884" t="s">
        <v>23</v>
      </c>
      <c r="M1884" s="5">
        <v>110.63000000000001</v>
      </c>
      <c r="N1884">
        <v>1</v>
      </c>
    </row>
    <row r="1885" spans="1:14" x14ac:dyDescent="0.15">
      <c r="A1885" s="2">
        <v>45565</v>
      </c>
      <c r="B1885" s="3">
        <f t="shared" si="87"/>
        <v>2025</v>
      </c>
      <c r="C1885" t="str">
        <f t="shared" si="88"/>
        <v>2024-2025</v>
      </c>
      <c r="D1885" t="s">
        <v>147</v>
      </c>
      <c r="E1885" t="s">
        <v>75</v>
      </c>
      <c r="F1885" t="str">
        <f t="shared" si="89"/>
        <v>Victoria</v>
      </c>
      <c r="G1885" t="s">
        <v>45</v>
      </c>
      <c r="H1885">
        <v>3630</v>
      </c>
      <c r="I1885" t="s">
        <v>11</v>
      </c>
      <c r="J1885" t="s">
        <v>55</v>
      </c>
      <c r="K1885" t="s">
        <v>152</v>
      </c>
      <c r="L1885" t="s">
        <v>13</v>
      </c>
      <c r="M1885" s="5">
        <v>111.25</v>
      </c>
      <c r="N1885">
        <v>1</v>
      </c>
    </row>
    <row r="1886" spans="1:14" x14ac:dyDescent="0.15">
      <c r="A1886" s="2">
        <v>45234</v>
      </c>
      <c r="B1886" s="3">
        <f t="shared" si="87"/>
        <v>2024</v>
      </c>
      <c r="C1886" t="str">
        <f t="shared" si="88"/>
        <v>2023-2024</v>
      </c>
      <c r="D1886" t="s">
        <v>148</v>
      </c>
      <c r="E1886" t="s">
        <v>130</v>
      </c>
      <c r="F1886" t="str">
        <f t="shared" si="89"/>
        <v>South Australia</v>
      </c>
      <c r="G1886" t="s">
        <v>32</v>
      </c>
      <c r="H1886">
        <v>5290</v>
      </c>
      <c r="I1886" t="s">
        <v>11</v>
      </c>
      <c r="J1886" t="s">
        <v>38</v>
      </c>
      <c r="K1886" t="s">
        <v>153</v>
      </c>
      <c r="L1886" t="s">
        <v>16</v>
      </c>
      <c r="M1886" s="5">
        <v>111.27000000000001</v>
      </c>
      <c r="N1886">
        <v>1</v>
      </c>
    </row>
    <row r="1887" spans="1:14" x14ac:dyDescent="0.15">
      <c r="A1887" s="2">
        <v>45244</v>
      </c>
      <c r="B1887" s="3">
        <f t="shared" si="87"/>
        <v>2024</v>
      </c>
      <c r="C1887" t="str">
        <f t="shared" si="88"/>
        <v>2023-2024</v>
      </c>
      <c r="D1887" t="s">
        <v>148</v>
      </c>
      <c r="E1887" t="s">
        <v>125</v>
      </c>
      <c r="F1887" t="str">
        <f t="shared" si="89"/>
        <v>Victoria</v>
      </c>
      <c r="G1887" t="s">
        <v>45</v>
      </c>
      <c r="H1887">
        <v>3400</v>
      </c>
      <c r="I1887" t="s">
        <v>11</v>
      </c>
      <c r="J1887" t="s">
        <v>60</v>
      </c>
      <c r="K1887" t="s">
        <v>19</v>
      </c>
      <c r="L1887" t="s">
        <v>23</v>
      </c>
      <c r="M1887" s="5">
        <v>111.39</v>
      </c>
      <c r="N1887">
        <v>1</v>
      </c>
    </row>
    <row r="1888" spans="1:14" x14ac:dyDescent="0.15">
      <c r="A1888" s="2">
        <v>45050</v>
      </c>
      <c r="B1888" s="3">
        <f t="shared" si="87"/>
        <v>2023</v>
      </c>
      <c r="C1888" t="str">
        <f t="shared" si="88"/>
        <v>2022-2023</v>
      </c>
      <c r="D1888" t="s">
        <v>148</v>
      </c>
      <c r="E1888" t="s">
        <v>142</v>
      </c>
      <c r="F1888" t="str">
        <f t="shared" si="89"/>
        <v>Australian Capital Territory</v>
      </c>
      <c r="G1888" t="s">
        <v>80</v>
      </c>
      <c r="H1888">
        <v>2609</v>
      </c>
      <c r="I1888" t="s">
        <v>11</v>
      </c>
      <c r="J1888" t="s">
        <v>58</v>
      </c>
      <c r="K1888" t="s">
        <v>19</v>
      </c>
      <c r="L1888" t="s">
        <v>23</v>
      </c>
      <c r="M1888" s="5">
        <v>111.7</v>
      </c>
      <c r="N1888">
        <v>1</v>
      </c>
    </row>
    <row r="1889" spans="1:14" x14ac:dyDescent="0.15">
      <c r="A1889" s="2">
        <v>45204</v>
      </c>
      <c r="B1889" s="3">
        <f t="shared" si="87"/>
        <v>2024</v>
      </c>
      <c r="C1889" t="str">
        <f t="shared" si="88"/>
        <v>2023-2024</v>
      </c>
      <c r="D1889" t="s">
        <v>147</v>
      </c>
      <c r="E1889" t="s">
        <v>129</v>
      </c>
      <c r="F1889" t="str">
        <f t="shared" si="89"/>
        <v>Tasmania</v>
      </c>
      <c r="G1889" t="s">
        <v>70</v>
      </c>
      <c r="H1889">
        <v>7010</v>
      </c>
      <c r="I1889" t="s">
        <v>11</v>
      </c>
      <c r="J1889" t="s">
        <v>71</v>
      </c>
      <c r="K1889" t="s">
        <v>149</v>
      </c>
      <c r="L1889" t="s">
        <v>15</v>
      </c>
      <c r="M1889" s="5">
        <v>111.72</v>
      </c>
      <c r="N1889">
        <v>1</v>
      </c>
    </row>
    <row r="1890" spans="1:14" x14ac:dyDescent="0.15">
      <c r="A1890" s="2">
        <v>45182</v>
      </c>
      <c r="B1890" s="3">
        <f t="shared" si="87"/>
        <v>2024</v>
      </c>
      <c r="C1890" t="str">
        <f t="shared" si="88"/>
        <v>2023-2024</v>
      </c>
      <c r="D1890" t="s">
        <v>147</v>
      </c>
      <c r="E1890" t="s">
        <v>109</v>
      </c>
      <c r="F1890" t="str">
        <f t="shared" si="89"/>
        <v>New South Wales</v>
      </c>
      <c r="G1890" t="s">
        <v>10</v>
      </c>
      <c r="H1890">
        <v>2480</v>
      </c>
      <c r="I1890" t="s">
        <v>11</v>
      </c>
      <c r="J1890" t="s">
        <v>68</v>
      </c>
      <c r="K1890" t="s">
        <v>150</v>
      </c>
      <c r="L1890" t="s">
        <v>18</v>
      </c>
      <c r="M1890" s="5">
        <v>111.75</v>
      </c>
      <c r="N1890">
        <v>1</v>
      </c>
    </row>
    <row r="1891" spans="1:14" x14ac:dyDescent="0.15">
      <c r="A1891" s="2">
        <v>45092</v>
      </c>
      <c r="B1891" s="3">
        <f t="shared" si="87"/>
        <v>2023</v>
      </c>
      <c r="C1891" t="str">
        <f t="shared" si="88"/>
        <v>2022-2023</v>
      </c>
      <c r="D1891" t="s">
        <v>147</v>
      </c>
      <c r="E1891" t="s">
        <v>69</v>
      </c>
      <c r="F1891" t="str">
        <f t="shared" si="89"/>
        <v>Tasmania</v>
      </c>
      <c r="G1891" t="s">
        <v>70</v>
      </c>
      <c r="H1891">
        <v>7018</v>
      </c>
      <c r="I1891" t="s">
        <v>11</v>
      </c>
      <c r="J1891" t="s">
        <v>71</v>
      </c>
      <c r="K1891" t="s">
        <v>19</v>
      </c>
      <c r="L1891" t="s">
        <v>23</v>
      </c>
      <c r="M1891" s="5">
        <v>111.79</v>
      </c>
      <c r="N1891">
        <v>1</v>
      </c>
    </row>
    <row r="1892" spans="1:14" x14ac:dyDescent="0.15">
      <c r="A1892" s="2">
        <v>45404</v>
      </c>
      <c r="B1892" s="3">
        <f t="shared" si="87"/>
        <v>2024</v>
      </c>
      <c r="C1892" t="str">
        <f t="shared" si="88"/>
        <v>2023-2024</v>
      </c>
      <c r="D1892" t="s">
        <v>147</v>
      </c>
      <c r="E1892" t="s">
        <v>82</v>
      </c>
      <c r="F1892" t="str">
        <f t="shared" si="89"/>
        <v>Queensland</v>
      </c>
      <c r="G1892" t="s">
        <v>35</v>
      </c>
      <c r="H1892">
        <v>4012</v>
      </c>
      <c r="I1892" t="s">
        <v>11</v>
      </c>
      <c r="J1892" t="s">
        <v>43</v>
      </c>
      <c r="K1892" t="s">
        <v>150</v>
      </c>
      <c r="L1892" t="s">
        <v>18</v>
      </c>
      <c r="M1892" s="5">
        <v>111.83</v>
      </c>
      <c r="N1892">
        <v>1</v>
      </c>
    </row>
    <row r="1893" spans="1:14" x14ac:dyDescent="0.15">
      <c r="A1893" s="2">
        <v>45322</v>
      </c>
      <c r="B1893" s="3">
        <f t="shared" si="87"/>
        <v>2024</v>
      </c>
      <c r="C1893" t="str">
        <f t="shared" si="88"/>
        <v>2023-2024</v>
      </c>
      <c r="D1893" t="s">
        <v>148</v>
      </c>
      <c r="E1893" t="s">
        <v>143</v>
      </c>
      <c r="F1893" t="str">
        <f t="shared" si="89"/>
        <v>New South Wales</v>
      </c>
      <c r="G1893" t="s">
        <v>10</v>
      </c>
      <c r="H1893">
        <v>2154</v>
      </c>
      <c r="I1893" t="s">
        <v>11</v>
      </c>
      <c r="J1893" t="s">
        <v>27</v>
      </c>
      <c r="K1893" t="s">
        <v>19</v>
      </c>
      <c r="L1893" t="s">
        <v>23</v>
      </c>
      <c r="M1893" s="5">
        <v>111.86</v>
      </c>
      <c r="N1893">
        <v>1</v>
      </c>
    </row>
    <row r="1894" spans="1:14" x14ac:dyDescent="0.15">
      <c r="A1894" s="2">
        <v>45366</v>
      </c>
      <c r="B1894" s="3">
        <f t="shared" si="87"/>
        <v>2024</v>
      </c>
      <c r="C1894" t="str">
        <f t="shared" si="88"/>
        <v>2023-2024</v>
      </c>
      <c r="D1894" t="s">
        <v>147</v>
      </c>
      <c r="E1894" t="s">
        <v>132</v>
      </c>
      <c r="F1894" t="str">
        <f t="shared" si="89"/>
        <v>New South Wales</v>
      </c>
      <c r="G1894" t="s">
        <v>10</v>
      </c>
      <c r="H1894">
        <v>2800</v>
      </c>
      <c r="I1894" t="s">
        <v>11</v>
      </c>
      <c r="J1894" t="s">
        <v>25</v>
      </c>
      <c r="K1894" t="s">
        <v>149</v>
      </c>
      <c r="L1894" t="s">
        <v>15</v>
      </c>
      <c r="M1894" s="5">
        <v>112</v>
      </c>
      <c r="N1894">
        <v>1</v>
      </c>
    </row>
    <row r="1895" spans="1:14" x14ac:dyDescent="0.15">
      <c r="A1895" s="2">
        <v>45149</v>
      </c>
      <c r="B1895" s="3">
        <f t="shared" si="87"/>
        <v>2024</v>
      </c>
      <c r="C1895" t="str">
        <f t="shared" si="88"/>
        <v>2023-2024</v>
      </c>
      <c r="D1895" t="s">
        <v>147</v>
      </c>
      <c r="E1895" t="s">
        <v>79</v>
      </c>
      <c r="F1895" t="str">
        <f t="shared" si="89"/>
        <v>Australian Capital Territory</v>
      </c>
      <c r="G1895" t="s">
        <v>80</v>
      </c>
      <c r="H1895">
        <v>2617</v>
      </c>
      <c r="I1895" t="s">
        <v>11</v>
      </c>
      <c r="J1895" t="s">
        <v>58</v>
      </c>
      <c r="K1895" t="s">
        <v>19</v>
      </c>
      <c r="L1895" t="s">
        <v>23</v>
      </c>
      <c r="M1895" s="5">
        <v>112.14</v>
      </c>
      <c r="N1895">
        <v>1</v>
      </c>
    </row>
    <row r="1896" spans="1:14" x14ac:dyDescent="0.15">
      <c r="A1896" s="2">
        <v>45133</v>
      </c>
      <c r="B1896" s="3">
        <f t="shared" si="87"/>
        <v>2024</v>
      </c>
      <c r="C1896" t="str">
        <f t="shared" si="88"/>
        <v>2023-2024</v>
      </c>
      <c r="D1896" t="s">
        <v>147</v>
      </c>
      <c r="E1896" t="s">
        <v>133</v>
      </c>
      <c r="F1896" t="str">
        <f t="shared" si="89"/>
        <v>Queensland</v>
      </c>
      <c r="G1896" t="s">
        <v>35</v>
      </c>
      <c r="H1896">
        <v>4305</v>
      </c>
      <c r="I1896" t="s">
        <v>11</v>
      </c>
      <c r="J1896" t="s">
        <v>104</v>
      </c>
      <c r="K1896" t="s">
        <v>152</v>
      </c>
      <c r="L1896" t="s">
        <v>13</v>
      </c>
      <c r="M1896" s="5">
        <v>112.37</v>
      </c>
      <c r="N1896">
        <v>1</v>
      </c>
    </row>
    <row r="1897" spans="1:14" x14ac:dyDescent="0.15">
      <c r="A1897" s="2">
        <v>45501</v>
      </c>
      <c r="B1897" s="3">
        <f t="shared" si="87"/>
        <v>2025</v>
      </c>
      <c r="C1897" t="str">
        <f t="shared" si="88"/>
        <v>2024-2025</v>
      </c>
      <c r="D1897" t="s">
        <v>148</v>
      </c>
      <c r="E1897" t="s">
        <v>133</v>
      </c>
      <c r="F1897" t="str">
        <f t="shared" si="89"/>
        <v>Queensland</v>
      </c>
      <c r="G1897" t="s">
        <v>35</v>
      </c>
      <c r="H1897">
        <v>4305</v>
      </c>
      <c r="I1897" t="s">
        <v>11</v>
      </c>
      <c r="J1897" t="s">
        <v>104</v>
      </c>
      <c r="K1897" t="s">
        <v>19</v>
      </c>
      <c r="L1897" t="s">
        <v>23</v>
      </c>
      <c r="M1897" s="5">
        <v>112.64</v>
      </c>
      <c r="N1897">
        <v>1</v>
      </c>
    </row>
    <row r="1898" spans="1:14" x14ac:dyDescent="0.15">
      <c r="A1898" s="2">
        <v>45018</v>
      </c>
      <c r="B1898" s="3">
        <f t="shared" si="87"/>
        <v>2023</v>
      </c>
      <c r="C1898" t="str">
        <f t="shared" si="88"/>
        <v>2022-2023</v>
      </c>
      <c r="D1898" t="s">
        <v>147</v>
      </c>
      <c r="E1898" t="s">
        <v>83</v>
      </c>
      <c r="F1898" t="str">
        <f t="shared" si="89"/>
        <v>New South Wales</v>
      </c>
      <c r="G1898" t="s">
        <v>10</v>
      </c>
      <c r="H1898">
        <v>2750</v>
      </c>
      <c r="I1898" t="s">
        <v>11</v>
      </c>
      <c r="J1898" t="s">
        <v>25</v>
      </c>
      <c r="K1898" t="s">
        <v>19</v>
      </c>
      <c r="L1898" t="s">
        <v>23</v>
      </c>
      <c r="M1898" s="5">
        <v>112.78</v>
      </c>
      <c r="N1898">
        <v>1</v>
      </c>
    </row>
    <row r="1899" spans="1:14" x14ac:dyDescent="0.15">
      <c r="A1899" s="2">
        <v>45118</v>
      </c>
      <c r="B1899" s="3">
        <f t="shared" si="87"/>
        <v>2024</v>
      </c>
      <c r="C1899" t="str">
        <f t="shared" si="88"/>
        <v>2023-2024</v>
      </c>
      <c r="D1899" t="s">
        <v>148</v>
      </c>
      <c r="E1899" t="s">
        <v>125</v>
      </c>
      <c r="F1899" t="str">
        <f t="shared" si="89"/>
        <v>Victoria</v>
      </c>
      <c r="G1899" t="s">
        <v>45</v>
      </c>
      <c r="H1899">
        <v>3400</v>
      </c>
      <c r="I1899" t="s">
        <v>11</v>
      </c>
      <c r="J1899" t="s">
        <v>60</v>
      </c>
      <c r="K1899" t="s">
        <v>154</v>
      </c>
      <c r="L1899" t="s">
        <v>14</v>
      </c>
      <c r="M1899" s="5">
        <v>112.92</v>
      </c>
      <c r="N1899">
        <v>1</v>
      </c>
    </row>
    <row r="1900" spans="1:14" x14ac:dyDescent="0.15">
      <c r="A1900" s="2">
        <v>45590</v>
      </c>
      <c r="B1900" s="3">
        <f t="shared" si="87"/>
        <v>2025</v>
      </c>
      <c r="C1900" t="str">
        <f t="shared" si="88"/>
        <v>2024-2025</v>
      </c>
      <c r="D1900" t="s">
        <v>147</v>
      </c>
      <c r="E1900" t="s">
        <v>50</v>
      </c>
      <c r="F1900" t="str">
        <f t="shared" si="89"/>
        <v>Queensland</v>
      </c>
      <c r="G1900" t="s">
        <v>35</v>
      </c>
      <c r="H1900">
        <v>4703</v>
      </c>
      <c r="I1900" t="s">
        <v>11</v>
      </c>
      <c r="J1900" t="s">
        <v>51</v>
      </c>
      <c r="K1900" t="s">
        <v>152</v>
      </c>
      <c r="L1900" t="s">
        <v>13</v>
      </c>
      <c r="M1900" s="5">
        <v>113.67999999999999</v>
      </c>
      <c r="N1900">
        <v>1</v>
      </c>
    </row>
    <row r="1901" spans="1:14" x14ac:dyDescent="0.15">
      <c r="A1901" s="2">
        <v>45457</v>
      </c>
      <c r="B1901" s="3">
        <f t="shared" si="87"/>
        <v>2024</v>
      </c>
      <c r="C1901" t="str">
        <f t="shared" si="88"/>
        <v>2023-2024</v>
      </c>
      <c r="D1901" t="s">
        <v>148</v>
      </c>
      <c r="E1901" t="s">
        <v>57</v>
      </c>
      <c r="F1901" t="str">
        <f t="shared" si="89"/>
        <v>New South Wales</v>
      </c>
      <c r="G1901" t="s">
        <v>10</v>
      </c>
      <c r="H1901">
        <v>2560</v>
      </c>
      <c r="I1901" t="s">
        <v>11</v>
      </c>
      <c r="J1901" t="s">
        <v>58</v>
      </c>
      <c r="K1901" t="s">
        <v>149</v>
      </c>
      <c r="L1901" t="s">
        <v>15</v>
      </c>
      <c r="M1901" s="5">
        <v>113.75999999999999</v>
      </c>
      <c r="N1901">
        <v>1</v>
      </c>
    </row>
    <row r="1902" spans="1:14" x14ac:dyDescent="0.15">
      <c r="A1902" s="2">
        <v>45528</v>
      </c>
      <c r="B1902" s="3">
        <f t="shared" si="87"/>
        <v>2025</v>
      </c>
      <c r="C1902" t="str">
        <f t="shared" si="88"/>
        <v>2024-2025</v>
      </c>
      <c r="D1902" t="s">
        <v>148</v>
      </c>
      <c r="E1902" t="s">
        <v>143</v>
      </c>
      <c r="F1902" t="str">
        <f t="shared" si="89"/>
        <v>New South Wales</v>
      </c>
      <c r="G1902" t="s">
        <v>10</v>
      </c>
      <c r="H1902">
        <v>2154</v>
      </c>
      <c r="I1902" t="s">
        <v>11</v>
      </c>
      <c r="J1902" t="s">
        <v>27</v>
      </c>
      <c r="K1902" t="s">
        <v>153</v>
      </c>
      <c r="L1902" t="s">
        <v>16</v>
      </c>
      <c r="M1902" s="5">
        <v>113.81</v>
      </c>
      <c r="N1902">
        <v>1</v>
      </c>
    </row>
    <row r="1903" spans="1:14" x14ac:dyDescent="0.15">
      <c r="A1903" s="2">
        <v>45259</v>
      </c>
      <c r="B1903" s="3">
        <f t="shared" si="87"/>
        <v>2024</v>
      </c>
      <c r="C1903" t="str">
        <f t="shared" si="88"/>
        <v>2023-2024</v>
      </c>
      <c r="D1903" t="s">
        <v>148</v>
      </c>
      <c r="E1903" t="s">
        <v>95</v>
      </c>
      <c r="F1903" t="str">
        <f t="shared" si="89"/>
        <v>Victoria</v>
      </c>
      <c r="G1903" t="s">
        <v>45</v>
      </c>
      <c r="H1903">
        <v>3931</v>
      </c>
      <c r="I1903" t="s">
        <v>11</v>
      </c>
      <c r="J1903" t="s">
        <v>55</v>
      </c>
      <c r="K1903" t="s">
        <v>155</v>
      </c>
      <c r="L1903" t="s">
        <v>20</v>
      </c>
      <c r="M1903" s="5">
        <v>113.89</v>
      </c>
      <c r="N1903">
        <v>1</v>
      </c>
    </row>
    <row r="1904" spans="1:14" x14ac:dyDescent="0.15">
      <c r="A1904" s="2">
        <v>45477</v>
      </c>
      <c r="B1904" s="3">
        <f t="shared" si="87"/>
        <v>2025</v>
      </c>
      <c r="C1904" t="str">
        <f t="shared" si="88"/>
        <v>2024-2025</v>
      </c>
      <c r="D1904" t="s">
        <v>148</v>
      </c>
      <c r="E1904" t="s">
        <v>95</v>
      </c>
      <c r="F1904" t="str">
        <f t="shared" si="89"/>
        <v>Victoria</v>
      </c>
      <c r="G1904" t="s">
        <v>45</v>
      </c>
      <c r="H1904">
        <v>3931</v>
      </c>
      <c r="I1904" t="s">
        <v>11</v>
      </c>
      <c r="J1904" t="s">
        <v>55</v>
      </c>
      <c r="K1904" t="s">
        <v>154</v>
      </c>
      <c r="L1904" t="s">
        <v>14</v>
      </c>
      <c r="M1904" s="5">
        <v>113.91</v>
      </c>
      <c r="N1904">
        <v>1</v>
      </c>
    </row>
    <row r="1905" spans="1:14" x14ac:dyDescent="0.15">
      <c r="A1905" s="2">
        <v>45277</v>
      </c>
      <c r="B1905" s="3">
        <f t="shared" si="87"/>
        <v>2024</v>
      </c>
      <c r="C1905" t="str">
        <f t="shared" si="88"/>
        <v>2023-2024</v>
      </c>
      <c r="D1905" t="s">
        <v>147</v>
      </c>
      <c r="E1905" t="s">
        <v>125</v>
      </c>
      <c r="F1905" t="str">
        <f t="shared" si="89"/>
        <v>Victoria</v>
      </c>
      <c r="G1905" t="s">
        <v>45</v>
      </c>
      <c r="H1905">
        <v>3400</v>
      </c>
      <c r="I1905" t="s">
        <v>11</v>
      </c>
      <c r="J1905" t="s">
        <v>60</v>
      </c>
      <c r="K1905" t="s">
        <v>152</v>
      </c>
      <c r="L1905" t="s">
        <v>13</v>
      </c>
      <c r="M1905" s="5">
        <v>114.42999999999999</v>
      </c>
      <c r="N1905">
        <v>1</v>
      </c>
    </row>
    <row r="1906" spans="1:14" x14ac:dyDescent="0.15">
      <c r="A1906" s="2">
        <v>44970</v>
      </c>
      <c r="B1906" s="3">
        <f t="shared" si="87"/>
        <v>2023</v>
      </c>
      <c r="C1906" t="str">
        <f t="shared" si="88"/>
        <v>2022-2023</v>
      </c>
      <c r="D1906" t="s">
        <v>148</v>
      </c>
      <c r="E1906" t="s">
        <v>143</v>
      </c>
      <c r="F1906" t="str">
        <f t="shared" si="89"/>
        <v>New South Wales</v>
      </c>
      <c r="G1906" t="s">
        <v>10</v>
      </c>
      <c r="H1906">
        <v>2154</v>
      </c>
      <c r="I1906" t="s">
        <v>11</v>
      </c>
      <c r="J1906" t="s">
        <v>27</v>
      </c>
      <c r="K1906" t="s">
        <v>19</v>
      </c>
      <c r="L1906" t="s">
        <v>23</v>
      </c>
      <c r="M1906" s="5">
        <v>114.78</v>
      </c>
      <c r="N1906">
        <v>1</v>
      </c>
    </row>
    <row r="1907" spans="1:14" x14ac:dyDescent="0.15">
      <c r="A1907" s="2">
        <v>45600</v>
      </c>
      <c r="B1907" s="3">
        <f t="shared" si="87"/>
        <v>2025</v>
      </c>
      <c r="C1907" t="str">
        <f t="shared" si="88"/>
        <v>2024-2025</v>
      </c>
      <c r="D1907" t="s">
        <v>148</v>
      </c>
      <c r="E1907" t="s">
        <v>132</v>
      </c>
      <c r="F1907" t="str">
        <f t="shared" si="89"/>
        <v>New South Wales</v>
      </c>
      <c r="G1907" t="s">
        <v>10</v>
      </c>
      <c r="H1907">
        <v>2800</v>
      </c>
      <c r="I1907" t="s">
        <v>11</v>
      </c>
      <c r="J1907" t="s">
        <v>25</v>
      </c>
      <c r="K1907" t="s">
        <v>157</v>
      </c>
      <c r="L1907" t="s">
        <v>22</v>
      </c>
      <c r="M1907" s="5">
        <v>114.82000000000001</v>
      </c>
      <c r="N1907">
        <v>1</v>
      </c>
    </row>
    <row r="1908" spans="1:14" x14ac:dyDescent="0.15">
      <c r="A1908" s="2">
        <v>45429</v>
      </c>
      <c r="B1908" s="3">
        <f t="shared" si="87"/>
        <v>2024</v>
      </c>
      <c r="C1908" t="str">
        <f t="shared" si="88"/>
        <v>2023-2024</v>
      </c>
      <c r="D1908" t="s">
        <v>147</v>
      </c>
      <c r="E1908" t="s">
        <v>131</v>
      </c>
      <c r="F1908" t="str">
        <f t="shared" si="89"/>
        <v>Western Australia</v>
      </c>
      <c r="G1908" t="s">
        <v>48</v>
      </c>
      <c r="H1908">
        <v>6530</v>
      </c>
      <c r="I1908" t="s">
        <v>11</v>
      </c>
      <c r="J1908" t="s">
        <v>77</v>
      </c>
      <c r="K1908" t="s">
        <v>154</v>
      </c>
      <c r="L1908" t="s">
        <v>14</v>
      </c>
      <c r="M1908" s="5">
        <v>115.41</v>
      </c>
      <c r="N1908">
        <v>1</v>
      </c>
    </row>
    <row r="1909" spans="1:14" x14ac:dyDescent="0.15">
      <c r="A1909" s="2">
        <v>45073</v>
      </c>
      <c r="B1909" s="3">
        <f t="shared" si="87"/>
        <v>2023</v>
      </c>
      <c r="C1909" t="str">
        <f t="shared" si="88"/>
        <v>2022-2023</v>
      </c>
      <c r="D1909" t="s">
        <v>148</v>
      </c>
      <c r="E1909" t="s">
        <v>101</v>
      </c>
      <c r="F1909" t="str">
        <f t="shared" si="89"/>
        <v>Victoria</v>
      </c>
      <c r="G1909" t="s">
        <v>45</v>
      </c>
      <c r="H1909">
        <v>3131</v>
      </c>
      <c r="I1909" t="s">
        <v>11</v>
      </c>
      <c r="J1909" t="s">
        <v>63</v>
      </c>
      <c r="K1909" t="s">
        <v>153</v>
      </c>
      <c r="L1909" t="s">
        <v>16</v>
      </c>
      <c r="M1909" s="5">
        <v>115.62</v>
      </c>
      <c r="N1909">
        <v>1</v>
      </c>
    </row>
    <row r="1910" spans="1:14" x14ac:dyDescent="0.15">
      <c r="A1910" s="2">
        <v>45429</v>
      </c>
      <c r="B1910" s="3">
        <f t="shared" si="87"/>
        <v>2024</v>
      </c>
      <c r="C1910" t="str">
        <f t="shared" si="88"/>
        <v>2023-2024</v>
      </c>
      <c r="D1910" t="s">
        <v>147</v>
      </c>
      <c r="E1910" t="s">
        <v>85</v>
      </c>
      <c r="F1910" t="str">
        <f t="shared" si="89"/>
        <v>Queensland</v>
      </c>
      <c r="G1910" t="s">
        <v>35</v>
      </c>
      <c r="H1910">
        <v>4883</v>
      </c>
      <c r="I1910" t="s">
        <v>11</v>
      </c>
      <c r="J1910" t="s">
        <v>36</v>
      </c>
      <c r="K1910" t="s">
        <v>156</v>
      </c>
      <c r="L1910" t="s">
        <v>17</v>
      </c>
      <c r="M1910" s="5">
        <v>115.67</v>
      </c>
      <c r="N1910">
        <v>1</v>
      </c>
    </row>
    <row r="1911" spans="1:14" x14ac:dyDescent="0.15">
      <c r="A1911" s="2">
        <v>45459</v>
      </c>
      <c r="B1911" s="3">
        <f t="shared" si="87"/>
        <v>2024</v>
      </c>
      <c r="C1911" t="str">
        <f t="shared" si="88"/>
        <v>2023-2024</v>
      </c>
      <c r="D1911" t="s">
        <v>148</v>
      </c>
      <c r="E1911" t="s">
        <v>42</v>
      </c>
      <c r="F1911" t="str">
        <f t="shared" si="89"/>
        <v>Queensland</v>
      </c>
      <c r="G1911" t="s">
        <v>35</v>
      </c>
      <c r="H1911">
        <v>4053</v>
      </c>
      <c r="I1911" t="s">
        <v>11</v>
      </c>
      <c r="J1911" t="s">
        <v>43</v>
      </c>
      <c r="K1911" t="s">
        <v>150</v>
      </c>
      <c r="L1911" t="s">
        <v>18</v>
      </c>
      <c r="M1911" s="5">
        <v>115.7</v>
      </c>
      <c r="N1911">
        <v>1</v>
      </c>
    </row>
    <row r="1912" spans="1:14" x14ac:dyDescent="0.15">
      <c r="A1912" s="2">
        <v>45338</v>
      </c>
      <c r="B1912" s="3">
        <f t="shared" si="87"/>
        <v>2024</v>
      </c>
      <c r="C1912" t="str">
        <f t="shared" si="88"/>
        <v>2023-2024</v>
      </c>
      <c r="D1912" t="s">
        <v>147</v>
      </c>
      <c r="E1912" t="s">
        <v>67</v>
      </c>
      <c r="F1912" t="str">
        <f t="shared" si="89"/>
        <v>New South Wales</v>
      </c>
      <c r="G1912" t="s">
        <v>10</v>
      </c>
      <c r="H1912">
        <v>2478</v>
      </c>
      <c r="I1912" t="s">
        <v>11</v>
      </c>
      <c r="J1912" t="s">
        <v>68</v>
      </c>
      <c r="K1912" t="s">
        <v>155</v>
      </c>
      <c r="L1912" t="s">
        <v>20</v>
      </c>
      <c r="M1912" s="5">
        <v>115.71</v>
      </c>
      <c r="N1912">
        <v>1</v>
      </c>
    </row>
    <row r="1913" spans="1:14" x14ac:dyDescent="0.15">
      <c r="A1913" s="2">
        <v>45469</v>
      </c>
      <c r="B1913" s="3">
        <f t="shared" si="87"/>
        <v>2024</v>
      </c>
      <c r="C1913" t="str">
        <f t="shared" si="88"/>
        <v>2023-2024</v>
      </c>
      <c r="D1913" t="s">
        <v>147</v>
      </c>
      <c r="E1913" t="s">
        <v>108</v>
      </c>
      <c r="F1913" t="str">
        <f t="shared" si="89"/>
        <v>Victoria</v>
      </c>
      <c r="G1913" t="s">
        <v>45</v>
      </c>
      <c r="H1913">
        <v>3018</v>
      </c>
      <c r="I1913" t="s">
        <v>11</v>
      </c>
      <c r="J1913" t="s">
        <v>46</v>
      </c>
      <c r="K1913" t="s">
        <v>154</v>
      </c>
      <c r="L1913" t="s">
        <v>14</v>
      </c>
      <c r="M1913" s="5">
        <v>115.85</v>
      </c>
      <c r="N1913">
        <v>1</v>
      </c>
    </row>
    <row r="1914" spans="1:14" x14ac:dyDescent="0.15">
      <c r="A1914" s="2">
        <v>45276</v>
      </c>
      <c r="B1914" s="3">
        <f t="shared" si="87"/>
        <v>2024</v>
      </c>
      <c r="C1914" t="str">
        <f t="shared" si="88"/>
        <v>2023-2024</v>
      </c>
      <c r="D1914" t="s">
        <v>148</v>
      </c>
      <c r="E1914" t="s">
        <v>87</v>
      </c>
      <c r="F1914" t="str">
        <f t="shared" si="89"/>
        <v>New South Wales</v>
      </c>
      <c r="G1914" t="s">
        <v>10</v>
      </c>
      <c r="H1914">
        <v>2790</v>
      </c>
      <c r="I1914" t="s">
        <v>11</v>
      </c>
      <c r="J1914" t="s">
        <v>25</v>
      </c>
      <c r="K1914" t="s">
        <v>153</v>
      </c>
      <c r="L1914" t="s">
        <v>16</v>
      </c>
      <c r="M1914" s="5">
        <v>115.92</v>
      </c>
      <c r="N1914">
        <v>1</v>
      </c>
    </row>
    <row r="1915" spans="1:14" x14ac:dyDescent="0.15">
      <c r="A1915" s="2">
        <v>44974</v>
      </c>
      <c r="B1915" s="3">
        <f t="shared" si="87"/>
        <v>2023</v>
      </c>
      <c r="C1915" t="str">
        <f t="shared" si="88"/>
        <v>2022-2023</v>
      </c>
      <c r="D1915" t="s">
        <v>148</v>
      </c>
      <c r="E1915" t="s">
        <v>61</v>
      </c>
      <c r="F1915" t="str">
        <f t="shared" si="89"/>
        <v>New South Wales</v>
      </c>
      <c r="G1915" t="s">
        <v>10</v>
      </c>
      <c r="H1915">
        <v>2539</v>
      </c>
      <c r="I1915" t="s">
        <v>11</v>
      </c>
      <c r="J1915" t="s">
        <v>58</v>
      </c>
      <c r="K1915" t="s">
        <v>154</v>
      </c>
      <c r="L1915" t="s">
        <v>14</v>
      </c>
      <c r="M1915" s="5">
        <v>115.93</v>
      </c>
      <c r="N1915">
        <v>1</v>
      </c>
    </row>
    <row r="1916" spans="1:14" x14ac:dyDescent="0.15">
      <c r="A1916" s="2">
        <v>45062</v>
      </c>
      <c r="B1916" s="3">
        <f t="shared" si="87"/>
        <v>2023</v>
      </c>
      <c r="C1916" t="str">
        <f t="shared" si="88"/>
        <v>2022-2023</v>
      </c>
      <c r="D1916" t="s">
        <v>148</v>
      </c>
      <c r="E1916" t="s">
        <v>122</v>
      </c>
      <c r="F1916" t="str">
        <f t="shared" si="89"/>
        <v>New South Wales</v>
      </c>
      <c r="G1916" t="s">
        <v>10</v>
      </c>
      <c r="H1916">
        <v>2650</v>
      </c>
      <c r="I1916" t="s">
        <v>11</v>
      </c>
      <c r="J1916" t="s">
        <v>25</v>
      </c>
      <c r="K1916" t="s">
        <v>152</v>
      </c>
      <c r="L1916" t="s">
        <v>13</v>
      </c>
      <c r="M1916" s="5">
        <v>116.57</v>
      </c>
      <c r="N1916">
        <v>1</v>
      </c>
    </row>
    <row r="1917" spans="1:14" x14ac:dyDescent="0.15">
      <c r="A1917" s="2">
        <v>44933</v>
      </c>
      <c r="B1917" s="3">
        <f t="shared" si="87"/>
        <v>2023</v>
      </c>
      <c r="C1917" t="str">
        <f t="shared" si="88"/>
        <v>2022-2023</v>
      </c>
      <c r="D1917" t="s">
        <v>148</v>
      </c>
      <c r="E1917" t="s">
        <v>145</v>
      </c>
      <c r="F1917" t="str">
        <f t="shared" si="89"/>
        <v>New South Wales</v>
      </c>
      <c r="G1917" t="s">
        <v>10</v>
      </c>
      <c r="H1917">
        <v>2101</v>
      </c>
      <c r="I1917" t="s">
        <v>11</v>
      </c>
      <c r="J1917" t="s">
        <v>27</v>
      </c>
      <c r="K1917" t="s">
        <v>156</v>
      </c>
      <c r="L1917" t="s">
        <v>17</v>
      </c>
      <c r="M1917" s="5">
        <v>116.71000000000001</v>
      </c>
      <c r="N1917">
        <v>1</v>
      </c>
    </row>
    <row r="1918" spans="1:14" x14ac:dyDescent="0.15">
      <c r="A1918" s="2">
        <v>45241</v>
      </c>
      <c r="B1918" s="3">
        <f t="shared" si="87"/>
        <v>2024</v>
      </c>
      <c r="C1918" t="str">
        <f t="shared" si="88"/>
        <v>2023-2024</v>
      </c>
      <c r="D1918" t="s">
        <v>147</v>
      </c>
      <c r="E1918" t="s">
        <v>42</v>
      </c>
      <c r="F1918" t="str">
        <f t="shared" si="89"/>
        <v>Queensland</v>
      </c>
      <c r="G1918" t="s">
        <v>35</v>
      </c>
      <c r="H1918">
        <v>4053</v>
      </c>
      <c r="I1918" t="s">
        <v>11</v>
      </c>
      <c r="J1918" t="s">
        <v>43</v>
      </c>
      <c r="K1918" t="s">
        <v>149</v>
      </c>
      <c r="L1918" t="s">
        <v>15</v>
      </c>
      <c r="M1918" s="5">
        <v>116.71000000000001</v>
      </c>
      <c r="N1918">
        <v>1</v>
      </c>
    </row>
    <row r="1919" spans="1:14" x14ac:dyDescent="0.15">
      <c r="A1919" s="2">
        <v>45526</v>
      </c>
      <c r="B1919" s="3">
        <f t="shared" si="87"/>
        <v>2025</v>
      </c>
      <c r="C1919" t="str">
        <f t="shared" si="88"/>
        <v>2024-2025</v>
      </c>
      <c r="D1919" t="s">
        <v>147</v>
      </c>
      <c r="E1919" t="s">
        <v>75</v>
      </c>
      <c r="F1919" t="str">
        <f t="shared" si="89"/>
        <v>Victoria</v>
      </c>
      <c r="G1919" t="s">
        <v>45</v>
      </c>
      <c r="H1919">
        <v>3630</v>
      </c>
      <c r="I1919" t="s">
        <v>11</v>
      </c>
      <c r="J1919" t="s">
        <v>55</v>
      </c>
      <c r="K1919" t="s">
        <v>156</v>
      </c>
      <c r="L1919" t="s">
        <v>17</v>
      </c>
      <c r="M1919" s="5">
        <v>116.8</v>
      </c>
      <c r="N1919">
        <v>1</v>
      </c>
    </row>
    <row r="1920" spans="1:14" x14ac:dyDescent="0.15">
      <c r="A1920" s="2">
        <v>45317</v>
      </c>
      <c r="B1920" s="3">
        <f t="shared" si="87"/>
        <v>2024</v>
      </c>
      <c r="C1920" t="str">
        <f t="shared" si="88"/>
        <v>2023-2024</v>
      </c>
      <c r="D1920" t="s">
        <v>147</v>
      </c>
      <c r="E1920" t="s">
        <v>126</v>
      </c>
      <c r="F1920" t="str">
        <f t="shared" si="89"/>
        <v>Queensland</v>
      </c>
      <c r="G1920" t="s">
        <v>35</v>
      </c>
      <c r="H1920">
        <v>4551</v>
      </c>
      <c r="I1920" t="s">
        <v>11</v>
      </c>
      <c r="J1920" t="s">
        <v>120</v>
      </c>
      <c r="K1920" t="s">
        <v>151</v>
      </c>
      <c r="L1920" t="s">
        <v>21</v>
      </c>
      <c r="M1920" s="5">
        <v>116.86</v>
      </c>
      <c r="N1920">
        <v>1</v>
      </c>
    </row>
    <row r="1921" spans="1:14" x14ac:dyDescent="0.15">
      <c r="A1921" s="2">
        <v>45488</v>
      </c>
      <c r="B1921" s="3">
        <f t="shared" si="87"/>
        <v>2025</v>
      </c>
      <c r="C1921" t="str">
        <f t="shared" si="88"/>
        <v>2024-2025</v>
      </c>
      <c r="D1921" t="s">
        <v>147</v>
      </c>
      <c r="E1921" t="s">
        <v>135</v>
      </c>
      <c r="F1921" t="str">
        <f t="shared" si="89"/>
        <v>Victoria</v>
      </c>
      <c r="G1921" t="s">
        <v>45</v>
      </c>
      <c r="H1921">
        <v>3550</v>
      </c>
      <c r="I1921" t="s">
        <v>11</v>
      </c>
      <c r="J1921" t="s">
        <v>60</v>
      </c>
      <c r="K1921" t="s">
        <v>153</v>
      </c>
      <c r="L1921" t="s">
        <v>16</v>
      </c>
      <c r="M1921" s="5">
        <v>116.91</v>
      </c>
      <c r="N1921">
        <v>1</v>
      </c>
    </row>
    <row r="1922" spans="1:14" x14ac:dyDescent="0.15">
      <c r="A1922" s="2">
        <v>45216</v>
      </c>
      <c r="B1922" s="3">
        <f t="shared" ref="B1922:B1985" si="90">IF(MONTH(A1922)&gt;=7,YEAR(A1922)+1,YEAR(A1922))</f>
        <v>2024</v>
      </c>
      <c r="C1922" t="str">
        <f t="shared" ref="C1922:C1985" si="91">IF(MONTH(A1922) &gt;= 7, YEAR(A1922) &amp; "-" &amp; YEAR(A1922) + 1, YEAR(A1922) - 1 &amp; "-" &amp; YEAR(A1922))</f>
        <v>2023-2024</v>
      </c>
      <c r="D1922" t="s">
        <v>148</v>
      </c>
      <c r="E1922" t="s">
        <v>125</v>
      </c>
      <c r="F1922" t="str">
        <f t="shared" ref="F1922:F1985" si="92">IF(G1922="WA","Western Australia",
IF(G1922="NSW","New South Wales",
IF(G1922="QLD","Queensland",
IF(G1922="VIC","Victoria",
IF(G1922="TAS","Tasmania",
IF(G1922="SA","South Australia",
IF(G1922="NT","Northern Territory",
IF(G1922="ACT","Australian Capital Territory",G1922))))))))</f>
        <v>Victoria</v>
      </c>
      <c r="G1922" t="s">
        <v>45</v>
      </c>
      <c r="H1922">
        <v>3400</v>
      </c>
      <c r="I1922" t="s">
        <v>11</v>
      </c>
      <c r="J1922" t="s">
        <v>60</v>
      </c>
      <c r="K1922" t="s">
        <v>150</v>
      </c>
      <c r="L1922" t="s">
        <v>18</v>
      </c>
      <c r="M1922" s="5">
        <v>116.91</v>
      </c>
      <c r="N1922">
        <v>1</v>
      </c>
    </row>
    <row r="1923" spans="1:14" x14ac:dyDescent="0.15">
      <c r="A1923" s="2">
        <v>45105</v>
      </c>
      <c r="B1923" s="3">
        <f t="shared" si="90"/>
        <v>2023</v>
      </c>
      <c r="C1923" t="str">
        <f t="shared" si="91"/>
        <v>2022-2023</v>
      </c>
      <c r="D1923" t="s">
        <v>147</v>
      </c>
      <c r="E1923" t="s">
        <v>136</v>
      </c>
      <c r="F1923" t="str">
        <f t="shared" si="92"/>
        <v>Victoria</v>
      </c>
      <c r="G1923" t="s">
        <v>45</v>
      </c>
      <c r="H1923">
        <v>3175</v>
      </c>
      <c r="I1923" t="s">
        <v>11</v>
      </c>
      <c r="J1923" t="s">
        <v>63</v>
      </c>
      <c r="K1923" t="s">
        <v>151</v>
      </c>
      <c r="L1923" t="s">
        <v>21</v>
      </c>
      <c r="M1923" s="5">
        <v>117.41</v>
      </c>
      <c r="N1923">
        <v>1</v>
      </c>
    </row>
    <row r="1924" spans="1:14" x14ac:dyDescent="0.15">
      <c r="A1924" s="2">
        <v>45109</v>
      </c>
      <c r="B1924" s="3">
        <f t="shared" si="90"/>
        <v>2024</v>
      </c>
      <c r="C1924" t="str">
        <f t="shared" si="91"/>
        <v>2023-2024</v>
      </c>
      <c r="D1924" t="s">
        <v>147</v>
      </c>
      <c r="E1924" t="s">
        <v>59</v>
      </c>
      <c r="F1924" t="str">
        <f t="shared" si="92"/>
        <v>Victoria</v>
      </c>
      <c r="G1924" t="s">
        <v>45</v>
      </c>
      <c r="H1924">
        <v>3280</v>
      </c>
      <c r="I1924" t="s">
        <v>11</v>
      </c>
      <c r="J1924" t="s">
        <v>60</v>
      </c>
      <c r="K1924" t="s">
        <v>154</v>
      </c>
      <c r="L1924" t="s">
        <v>14</v>
      </c>
      <c r="M1924" s="5">
        <v>117.44</v>
      </c>
      <c r="N1924">
        <v>1</v>
      </c>
    </row>
    <row r="1925" spans="1:14" x14ac:dyDescent="0.15">
      <c r="A1925" s="2">
        <v>45226</v>
      </c>
      <c r="B1925" s="3">
        <f t="shared" si="90"/>
        <v>2024</v>
      </c>
      <c r="C1925" t="str">
        <f t="shared" si="91"/>
        <v>2023-2024</v>
      </c>
      <c r="D1925" t="s">
        <v>147</v>
      </c>
      <c r="E1925" t="s">
        <v>44</v>
      </c>
      <c r="F1925" t="str">
        <f t="shared" si="92"/>
        <v>Victoria</v>
      </c>
      <c r="G1925" t="s">
        <v>45</v>
      </c>
      <c r="H1925">
        <v>3066</v>
      </c>
      <c r="I1925" t="s">
        <v>11</v>
      </c>
      <c r="J1925" t="s">
        <v>46</v>
      </c>
      <c r="K1925" t="s">
        <v>150</v>
      </c>
      <c r="L1925" t="s">
        <v>18</v>
      </c>
      <c r="M1925" s="5">
        <v>117.63</v>
      </c>
      <c r="N1925">
        <v>1</v>
      </c>
    </row>
    <row r="1926" spans="1:14" x14ac:dyDescent="0.15">
      <c r="A1926" s="2">
        <v>45089</v>
      </c>
      <c r="B1926" s="3">
        <f t="shared" si="90"/>
        <v>2023</v>
      </c>
      <c r="C1926" t="str">
        <f t="shared" si="91"/>
        <v>2022-2023</v>
      </c>
      <c r="D1926" t="s">
        <v>147</v>
      </c>
      <c r="E1926" t="s">
        <v>78</v>
      </c>
      <c r="F1926" t="str">
        <f t="shared" si="92"/>
        <v>New South Wales</v>
      </c>
      <c r="G1926" t="s">
        <v>10</v>
      </c>
      <c r="H1926">
        <v>2350</v>
      </c>
      <c r="I1926" t="s">
        <v>11</v>
      </c>
      <c r="J1926" t="s">
        <v>68</v>
      </c>
      <c r="K1926" t="s">
        <v>154</v>
      </c>
      <c r="L1926" t="s">
        <v>14</v>
      </c>
      <c r="M1926" s="5">
        <v>117.72</v>
      </c>
      <c r="N1926">
        <v>1</v>
      </c>
    </row>
    <row r="1927" spans="1:14" x14ac:dyDescent="0.15">
      <c r="A1927" s="2">
        <v>45520</v>
      </c>
      <c r="B1927" s="3">
        <f t="shared" si="90"/>
        <v>2025</v>
      </c>
      <c r="C1927" t="str">
        <f t="shared" si="91"/>
        <v>2024-2025</v>
      </c>
      <c r="D1927" t="s">
        <v>147</v>
      </c>
      <c r="E1927" t="s">
        <v>115</v>
      </c>
      <c r="F1927" t="str">
        <f t="shared" si="92"/>
        <v>Western Australia</v>
      </c>
      <c r="G1927" t="s">
        <v>48</v>
      </c>
      <c r="H1927">
        <v>6280</v>
      </c>
      <c r="I1927" t="s">
        <v>11</v>
      </c>
      <c r="J1927" t="s">
        <v>94</v>
      </c>
      <c r="K1927" t="s">
        <v>154</v>
      </c>
      <c r="L1927" t="s">
        <v>14</v>
      </c>
      <c r="M1927" s="5">
        <v>117.99</v>
      </c>
      <c r="N1927">
        <v>1</v>
      </c>
    </row>
    <row r="1928" spans="1:14" x14ac:dyDescent="0.15">
      <c r="A1928" s="2">
        <v>45056</v>
      </c>
      <c r="B1928" s="3">
        <f t="shared" si="90"/>
        <v>2023</v>
      </c>
      <c r="C1928" t="str">
        <f t="shared" si="91"/>
        <v>2022-2023</v>
      </c>
      <c r="D1928" t="s">
        <v>147</v>
      </c>
      <c r="E1928" t="s">
        <v>54</v>
      </c>
      <c r="F1928" t="str">
        <f t="shared" si="92"/>
        <v>Victoria</v>
      </c>
      <c r="G1928" t="s">
        <v>45</v>
      </c>
      <c r="H1928">
        <v>3977</v>
      </c>
      <c r="I1928" t="s">
        <v>11</v>
      </c>
      <c r="J1928" t="s">
        <v>55</v>
      </c>
      <c r="K1928" t="s">
        <v>154</v>
      </c>
      <c r="L1928" t="s">
        <v>14</v>
      </c>
      <c r="M1928" s="5">
        <v>118.5</v>
      </c>
      <c r="N1928">
        <v>1</v>
      </c>
    </row>
    <row r="1929" spans="1:14" x14ac:dyDescent="0.15">
      <c r="A1929" s="2">
        <v>45052</v>
      </c>
      <c r="B1929" s="3">
        <f t="shared" si="90"/>
        <v>2023</v>
      </c>
      <c r="C1929" t="str">
        <f t="shared" si="91"/>
        <v>2022-2023</v>
      </c>
      <c r="D1929" t="s">
        <v>147</v>
      </c>
      <c r="E1929" t="s">
        <v>113</v>
      </c>
      <c r="F1929" t="str">
        <f t="shared" si="92"/>
        <v>Queensland</v>
      </c>
      <c r="G1929" t="s">
        <v>35</v>
      </c>
      <c r="H1929">
        <v>4215</v>
      </c>
      <c r="I1929" t="s">
        <v>11</v>
      </c>
      <c r="J1929" t="s">
        <v>104</v>
      </c>
      <c r="K1929" t="s">
        <v>149</v>
      </c>
      <c r="L1929" t="s">
        <v>15</v>
      </c>
      <c r="M1929" s="5">
        <v>118.5</v>
      </c>
      <c r="N1929">
        <v>1</v>
      </c>
    </row>
    <row r="1930" spans="1:14" x14ac:dyDescent="0.15">
      <c r="A1930" s="2">
        <v>45585</v>
      </c>
      <c r="B1930" s="3">
        <f t="shared" si="90"/>
        <v>2025</v>
      </c>
      <c r="C1930" t="str">
        <f t="shared" si="91"/>
        <v>2024-2025</v>
      </c>
      <c r="D1930" t="s">
        <v>148</v>
      </c>
      <c r="E1930" t="s">
        <v>140</v>
      </c>
      <c r="F1930" t="str">
        <f t="shared" si="92"/>
        <v>Tasmania</v>
      </c>
      <c r="G1930" t="s">
        <v>70</v>
      </c>
      <c r="H1930">
        <v>7320</v>
      </c>
      <c r="I1930" t="s">
        <v>11</v>
      </c>
      <c r="J1930" t="s">
        <v>71</v>
      </c>
      <c r="K1930" t="s">
        <v>156</v>
      </c>
      <c r="L1930" t="s">
        <v>17</v>
      </c>
      <c r="M1930" s="5">
        <v>118.75</v>
      </c>
      <c r="N1930">
        <v>1</v>
      </c>
    </row>
    <row r="1931" spans="1:14" x14ac:dyDescent="0.15">
      <c r="A1931" s="2">
        <v>44941</v>
      </c>
      <c r="B1931" s="3">
        <f t="shared" si="90"/>
        <v>2023</v>
      </c>
      <c r="C1931" t="str">
        <f t="shared" si="91"/>
        <v>2022-2023</v>
      </c>
      <c r="D1931" t="s">
        <v>148</v>
      </c>
      <c r="E1931" t="s">
        <v>47</v>
      </c>
      <c r="F1931" t="str">
        <f t="shared" si="92"/>
        <v>Western Australia</v>
      </c>
      <c r="G1931" t="s">
        <v>48</v>
      </c>
      <c r="H1931">
        <v>6030</v>
      </c>
      <c r="I1931" t="s">
        <v>11</v>
      </c>
      <c r="J1931" t="s">
        <v>49</v>
      </c>
      <c r="K1931" t="s">
        <v>151</v>
      </c>
      <c r="L1931" t="s">
        <v>21</v>
      </c>
      <c r="M1931" s="5">
        <v>118.8</v>
      </c>
      <c r="N1931">
        <v>1</v>
      </c>
    </row>
    <row r="1932" spans="1:14" x14ac:dyDescent="0.15">
      <c r="A1932" s="2">
        <v>45163</v>
      </c>
      <c r="B1932" s="3">
        <f t="shared" si="90"/>
        <v>2024</v>
      </c>
      <c r="C1932" t="str">
        <f t="shared" si="91"/>
        <v>2023-2024</v>
      </c>
      <c r="D1932" t="s">
        <v>147</v>
      </c>
      <c r="E1932" t="s">
        <v>37</v>
      </c>
      <c r="F1932" t="str">
        <f t="shared" si="92"/>
        <v>South Australia</v>
      </c>
      <c r="G1932" t="s">
        <v>32</v>
      </c>
      <c r="H1932">
        <v>5607</v>
      </c>
      <c r="I1932" t="s">
        <v>11</v>
      </c>
      <c r="J1932" t="s">
        <v>38</v>
      </c>
      <c r="K1932" t="s">
        <v>154</v>
      </c>
      <c r="L1932" t="s">
        <v>14</v>
      </c>
      <c r="M1932" s="5">
        <v>118.82</v>
      </c>
      <c r="N1932">
        <v>1</v>
      </c>
    </row>
    <row r="1933" spans="1:14" x14ac:dyDescent="0.15">
      <c r="A1933" s="2">
        <v>45186</v>
      </c>
      <c r="B1933" s="3">
        <f t="shared" si="90"/>
        <v>2024</v>
      </c>
      <c r="C1933" t="str">
        <f t="shared" si="91"/>
        <v>2023-2024</v>
      </c>
      <c r="D1933" t="s">
        <v>148</v>
      </c>
      <c r="E1933" t="s">
        <v>69</v>
      </c>
      <c r="F1933" t="str">
        <f t="shared" si="92"/>
        <v>Tasmania</v>
      </c>
      <c r="G1933" t="s">
        <v>70</v>
      </c>
      <c r="H1933">
        <v>7018</v>
      </c>
      <c r="I1933" t="s">
        <v>11</v>
      </c>
      <c r="J1933" t="s">
        <v>71</v>
      </c>
      <c r="K1933" t="s">
        <v>156</v>
      </c>
      <c r="L1933" t="s">
        <v>17</v>
      </c>
      <c r="M1933" s="5">
        <v>119.19</v>
      </c>
      <c r="N1933">
        <v>1</v>
      </c>
    </row>
    <row r="1934" spans="1:14" x14ac:dyDescent="0.15">
      <c r="A1934" s="2">
        <v>45556</v>
      </c>
      <c r="B1934" s="3">
        <f t="shared" si="90"/>
        <v>2025</v>
      </c>
      <c r="C1934" t="str">
        <f t="shared" si="91"/>
        <v>2024-2025</v>
      </c>
      <c r="D1934" t="s">
        <v>148</v>
      </c>
      <c r="E1934" t="s">
        <v>142</v>
      </c>
      <c r="F1934" t="str">
        <f t="shared" si="92"/>
        <v>Australian Capital Territory</v>
      </c>
      <c r="G1934" t="s">
        <v>80</v>
      </c>
      <c r="H1934">
        <v>2609</v>
      </c>
      <c r="I1934" t="s">
        <v>11</v>
      </c>
      <c r="J1934" t="s">
        <v>58</v>
      </c>
      <c r="K1934" t="s">
        <v>155</v>
      </c>
      <c r="L1934" t="s">
        <v>20</v>
      </c>
      <c r="M1934" s="5">
        <v>119.22</v>
      </c>
      <c r="N1934">
        <v>1</v>
      </c>
    </row>
    <row r="1935" spans="1:14" x14ac:dyDescent="0.15">
      <c r="A1935" s="2">
        <v>44941</v>
      </c>
      <c r="B1935" s="3">
        <f t="shared" si="90"/>
        <v>2023</v>
      </c>
      <c r="C1935" t="str">
        <f t="shared" si="91"/>
        <v>2022-2023</v>
      </c>
      <c r="D1935" t="s">
        <v>147</v>
      </c>
      <c r="E1935" t="s">
        <v>131</v>
      </c>
      <c r="F1935" t="str">
        <f t="shared" si="92"/>
        <v>Western Australia</v>
      </c>
      <c r="G1935" t="s">
        <v>48</v>
      </c>
      <c r="H1935">
        <v>6530</v>
      </c>
      <c r="I1935" t="s">
        <v>11</v>
      </c>
      <c r="J1935" t="s">
        <v>77</v>
      </c>
      <c r="K1935" t="s">
        <v>151</v>
      </c>
      <c r="L1935" t="s">
        <v>21</v>
      </c>
      <c r="M1935" s="5">
        <v>119.36</v>
      </c>
      <c r="N1935">
        <v>1</v>
      </c>
    </row>
    <row r="1936" spans="1:14" x14ac:dyDescent="0.15">
      <c r="A1936" s="2">
        <v>45132</v>
      </c>
      <c r="B1936" s="3">
        <f t="shared" si="90"/>
        <v>2024</v>
      </c>
      <c r="C1936" t="str">
        <f t="shared" si="91"/>
        <v>2023-2024</v>
      </c>
      <c r="D1936" t="s">
        <v>147</v>
      </c>
      <c r="E1936" t="s">
        <v>59</v>
      </c>
      <c r="F1936" t="str">
        <f t="shared" si="92"/>
        <v>Victoria</v>
      </c>
      <c r="G1936" t="s">
        <v>45</v>
      </c>
      <c r="H1936">
        <v>3280</v>
      </c>
      <c r="I1936" t="s">
        <v>11</v>
      </c>
      <c r="J1936" t="s">
        <v>60</v>
      </c>
      <c r="K1936" t="s">
        <v>19</v>
      </c>
      <c r="L1936" t="s">
        <v>23</v>
      </c>
      <c r="M1936" s="5">
        <v>119.41</v>
      </c>
      <c r="N1936">
        <v>1</v>
      </c>
    </row>
    <row r="1937" spans="1:14" x14ac:dyDescent="0.15">
      <c r="A1937" s="2">
        <v>45442</v>
      </c>
      <c r="B1937" s="3">
        <f t="shared" si="90"/>
        <v>2024</v>
      </c>
      <c r="C1937" t="str">
        <f t="shared" si="91"/>
        <v>2023-2024</v>
      </c>
      <c r="D1937" t="s">
        <v>148</v>
      </c>
      <c r="E1937" t="s">
        <v>145</v>
      </c>
      <c r="F1937" t="str">
        <f t="shared" si="92"/>
        <v>New South Wales</v>
      </c>
      <c r="G1937" t="s">
        <v>10</v>
      </c>
      <c r="H1937">
        <v>2101</v>
      </c>
      <c r="I1937" t="s">
        <v>11</v>
      </c>
      <c r="J1937" t="s">
        <v>27</v>
      </c>
      <c r="K1937" t="s">
        <v>150</v>
      </c>
      <c r="L1937" t="s">
        <v>18</v>
      </c>
      <c r="M1937" s="5">
        <v>119.7</v>
      </c>
      <c r="N1937">
        <v>1</v>
      </c>
    </row>
    <row r="1938" spans="1:14" x14ac:dyDescent="0.15">
      <c r="A1938" s="2">
        <v>45624</v>
      </c>
      <c r="B1938" s="3">
        <f t="shared" si="90"/>
        <v>2025</v>
      </c>
      <c r="C1938" t="str">
        <f t="shared" si="91"/>
        <v>2024-2025</v>
      </c>
      <c r="D1938" t="s">
        <v>148</v>
      </c>
      <c r="E1938" t="s">
        <v>59</v>
      </c>
      <c r="F1938" t="str">
        <f t="shared" si="92"/>
        <v>Victoria</v>
      </c>
      <c r="G1938" t="s">
        <v>45</v>
      </c>
      <c r="H1938">
        <v>3280</v>
      </c>
      <c r="I1938" t="s">
        <v>11</v>
      </c>
      <c r="J1938" t="s">
        <v>60</v>
      </c>
      <c r="K1938" t="s">
        <v>149</v>
      </c>
      <c r="L1938" t="s">
        <v>15</v>
      </c>
      <c r="M1938" s="5">
        <v>119.76</v>
      </c>
      <c r="N1938">
        <v>1</v>
      </c>
    </row>
    <row r="1939" spans="1:14" x14ac:dyDescent="0.15">
      <c r="A1939" s="2">
        <v>45065</v>
      </c>
      <c r="B1939" s="3">
        <f t="shared" si="90"/>
        <v>2023</v>
      </c>
      <c r="C1939" t="str">
        <f t="shared" si="91"/>
        <v>2022-2023</v>
      </c>
      <c r="D1939" t="s">
        <v>148</v>
      </c>
      <c r="E1939" t="s">
        <v>99</v>
      </c>
      <c r="F1939" t="str">
        <f t="shared" si="92"/>
        <v>Victoria</v>
      </c>
      <c r="G1939" t="s">
        <v>45</v>
      </c>
      <c r="H1939">
        <v>3148</v>
      </c>
      <c r="I1939" t="s">
        <v>11</v>
      </c>
      <c r="J1939" t="s">
        <v>63</v>
      </c>
      <c r="K1939" t="s">
        <v>149</v>
      </c>
      <c r="L1939" t="s">
        <v>15</v>
      </c>
      <c r="M1939" s="5">
        <v>119.8</v>
      </c>
      <c r="N1939">
        <v>1</v>
      </c>
    </row>
    <row r="1940" spans="1:14" x14ac:dyDescent="0.15">
      <c r="A1940" s="2">
        <v>45212</v>
      </c>
      <c r="B1940" s="3">
        <f t="shared" si="90"/>
        <v>2024</v>
      </c>
      <c r="C1940" t="str">
        <f t="shared" si="91"/>
        <v>2023-2024</v>
      </c>
      <c r="D1940" t="s">
        <v>148</v>
      </c>
      <c r="E1940" t="s">
        <v>106</v>
      </c>
      <c r="F1940" t="str">
        <f t="shared" si="92"/>
        <v>Victoria</v>
      </c>
      <c r="G1940" t="s">
        <v>45</v>
      </c>
      <c r="H1940">
        <v>3915</v>
      </c>
      <c r="I1940" t="s">
        <v>11</v>
      </c>
      <c r="J1940" t="s">
        <v>55</v>
      </c>
      <c r="K1940" t="s">
        <v>149</v>
      </c>
      <c r="L1940" t="s">
        <v>15</v>
      </c>
      <c r="M1940" s="5">
        <v>119.8</v>
      </c>
      <c r="N1940">
        <v>1</v>
      </c>
    </row>
    <row r="1941" spans="1:14" x14ac:dyDescent="0.15">
      <c r="A1941" s="2">
        <v>45266</v>
      </c>
      <c r="B1941" s="3">
        <f t="shared" si="90"/>
        <v>2024</v>
      </c>
      <c r="C1941" t="str">
        <f t="shared" si="91"/>
        <v>2023-2024</v>
      </c>
      <c r="D1941" t="s">
        <v>148</v>
      </c>
      <c r="E1941" t="s">
        <v>59</v>
      </c>
      <c r="F1941" t="str">
        <f t="shared" si="92"/>
        <v>Victoria</v>
      </c>
      <c r="G1941" t="s">
        <v>45</v>
      </c>
      <c r="H1941">
        <v>3280</v>
      </c>
      <c r="I1941" t="s">
        <v>11</v>
      </c>
      <c r="J1941" t="s">
        <v>60</v>
      </c>
      <c r="K1941" t="s">
        <v>153</v>
      </c>
      <c r="L1941" t="s">
        <v>16</v>
      </c>
      <c r="M1941" s="5">
        <v>119.80000000000001</v>
      </c>
      <c r="N1941">
        <v>1</v>
      </c>
    </row>
    <row r="1942" spans="1:14" x14ac:dyDescent="0.15">
      <c r="A1942" s="2">
        <v>45523</v>
      </c>
      <c r="B1942" s="3">
        <f t="shared" si="90"/>
        <v>2025</v>
      </c>
      <c r="C1942" t="str">
        <f t="shared" si="91"/>
        <v>2024-2025</v>
      </c>
      <c r="D1942" t="s">
        <v>148</v>
      </c>
      <c r="E1942" t="s">
        <v>95</v>
      </c>
      <c r="F1942" t="str">
        <f t="shared" si="92"/>
        <v>Victoria</v>
      </c>
      <c r="G1942" t="s">
        <v>45</v>
      </c>
      <c r="H1942">
        <v>3931</v>
      </c>
      <c r="I1942" t="s">
        <v>11</v>
      </c>
      <c r="J1942" t="s">
        <v>55</v>
      </c>
      <c r="K1942" t="s">
        <v>153</v>
      </c>
      <c r="L1942" t="s">
        <v>16</v>
      </c>
      <c r="M1942" s="5">
        <v>119.88</v>
      </c>
      <c r="N1942">
        <v>1</v>
      </c>
    </row>
    <row r="1943" spans="1:14" x14ac:dyDescent="0.15">
      <c r="A1943" s="2">
        <v>45352</v>
      </c>
      <c r="B1943" s="3">
        <f t="shared" si="90"/>
        <v>2024</v>
      </c>
      <c r="C1943" t="str">
        <f t="shared" si="91"/>
        <v>2023-2024</v>
      </c>
      <c r="D1943" t="s">
        <v>147</v>
      </c>
      <c r="E1943" t="s">
        <v>72</v>
      </c>
      <c r="F1943" t="str">
        <f t="shared" si="92"/>
        <v>Western Australia</v>
      </c>
      <c r="G1943" t="s">
        <v>48</v>
      </c>
      <c r="H1943">
        <v>6010</v>
      </c>
      <c r="I1943" t="s">
        <v>11</v>
      </c>
      <c r="J1943" t="s">
        <v>49</v>
      </c>
      <c r="K1943" t="s">
        <v>154</v>
      </c>
      <c r="L1943" t="s">
        <v>14</v>
      </c>
      <c r="M1943" s="5">
        <v>119.91000000000001</v>
      </c>
      <c r="N1943">
        <v>1</v>
      </c>
    </row>
    <row r="1944" spans="1:14" x14ac:dyDescent="0.15">
      <c r="A1944" s="2">
        <v>45316</v>
      </c>
      <c r="B1944" s="3">
        <f t="shared" si="90"/>
        <v>2024</v>
      </c>
      <c r="C1944" t="str">
        <f t="shared" si="91"/>
        <v>2023-2024</v>
      </c>
      <c r="D1944" t="s">
        <v>147</v>
      </c>
      <c r="E1944" t="s">
        <v>39</v>
      </c>
      <c r="F1944" t="str">
        <f t="shared" si="92"/>
        <v>South Australia</v>
      </c>
      <c r="G1944" t="s">
        <v>32</v>
      </c>
      <c r="H1944">
        <v>5343</v>
      </c>
      <c r="I1944" t="s">
        <v>11</v>
      </c>
      <c r="J1944" t="s">
        <v>38</v>
      </c>
      <c r="K1944" t="s">
        <v>154</v>
      </c>
      <c r="L1944" t="s">
        <v>14</v>
      </c>
      <c r="M1944" s="5">
        <v>119.92</v>
      </c>
      <c r="N1944">
        <v>1</v>
      </c>
    </row>
    <row r="1945" spans="1:14" x14ac:dyDescent="0.15">
      <c r="A1945" s="2">
        <v>45052</v>
      </c>
      <c r="B1945" s="3">
        <f t="shared" si="90"/>
        <v>2023</v>
      </c>
      <c r="C1945" t="str">
        <f t="shared" si="91"/>
        <v>2022-2023</v>
      </c>
      <c r="D1945" t="s">
        <v>147</v>
      </c>
      <c r="E1945" t="s">
        <v>128</v>
      </c>
      <c r="F1945" t="str">
        <f t="shared" si="92"/>
        <v>Western Australia</v>
      </c>
      <c r="G1945" t="s">
        <v>48</v>
      </c>
      <c r="H1945">
        <v>6027</v>
      </c>
      <c r="I1945" t="s">
        <v>11</v>
      </c>
      <c r="J1945" t="s">
        <v>49</v>
      </c>
      <c r="K1945" t="s">
        <v>154</v>
      </c>
      <c r="L1945" t="s">
        <v>14</v>
      </c>
      <c r="M1945" s="5">
        <v>119.92</v>
      </c>
      <c r="N1945">
        <v>1</v>
      </c>
    </row>
    <row r="1946" spans="1:14" x14ac:dyDescent="0.15">
      <c r="A1946" s="2">
        <v>45554</v>
      </c>
      <c r="B1946" s="3">
        <f t="shared" si="90"/>
        <v>2025</v>
      </c>
      <c r="C1946" t="str">
        <f t="shared" si="91"/>
        <v>2024-2025</v>
      </c>
      <c r="D1946" t="s">
        <v>147</v>
      </c>
      <c r="E1946" t="s">
        <v>108</v>
      </c>
      <c r="F1946" t="str">
        <f t="shared" si="92"/>
        <v>Victoria</v>
      </c>
      <c r="G1946" t="s">
        <v>45</v>
      </c>
      <c r="H1946">
        <v>3018</v>
      </c>
      <c r="I1946" t="s">
        <v>11</v>
      </c>
      <c r="J1946" t="s">
        <v>46</v>
      </c>
      <c r="K1946" t="s">
        <v>151</v>
      </c>
      <c r="L1946" t="s">
        <v>21</v>
      </c>
      <c r="M1946" s="5">
        <v>119.96</v>
      </c>
      <c r="N1946">
        <v>1</v>
      </c>
    </row>
    <row r="1947" spans="1:14" x14ac:dyDescent="0.15">
      <c r="A1947" s="2">
        <v>45389</v>
      </c>
      <c r="B1947" s="3">
        <f t="shared" si="90"/>
        <v>2024</v>
      </c>
      <c r="C1947" t="str">
        <f t="shared" si="91"/>
        <v>2023-2024</v>
      </c>
      <c r="D1947" t="s">
        <v>147</v>
      </c>
      <c r="E1947" t="s">
        <v>40</v>
      </c>
      <c r="F1947" t="str">
        <f t="shared" si="92"/>
        <v>New South Wales</v>
      </c>
      <c r="G1947" t="s">
        <v>10</v>
      </c>
      <c r="H1947">
        <v>2116</v>
      </c>
      <c r="I1947" t="s">
        <v>11</v>
      </c>
      <c r="J1947" t="s">
        <v>27</v>
      </c>
      <c r="K1947" t="s">
        <v>151</v>
      </c>
      <c r="L1947" t="s">
        <v>21</v>
      </c>
      <c r="M1947" s="5">
        <v>119.96</v>
      </c>
      <c r="N1947">
        <v>1</v>
      </c>
    </row>
    <row r="1948" spans="1:14" x14ac:dyDescent="0.15">
      <c r="A1948" s="2">
        <v>45412</v>
      </c>
      <c r="B1948" s="3">
        <f t="shared" si="90"/>
        <v>2024</v>
      </c>
      <c r="C1948" t="str">
        <f t="shared" si="91"/>
        <v>2023-2024</v>
      </c>
      <c r="D1948" t="s">
        <v>147</v>
      </c>
      <c r="E1948" t="s">
        <v>40</v>
      </c>
      <c r="F1948" t="str">
        <f t="shared" si="92"/>
        <v>New South Wales</v>
      </c>
      <c r="G1948" t="s">
        <v>10</v>
      </c>
      <c r="H1948">
        <v>2116</v>
      </c>
      <c r="I1948" t="s">
        <v>11</v>
      </c>
      <c r="J1948" t="s">
        <v>27</v>
      </c>
      <c r="K1948" t="s">
        <v>154</v>
      </c>
      <c r="L1948" t="s">
        <v>14</v>
      </c>
      <c r="M1948" s="5">
        <v>120.13</v>
      </c>
      <c r="N1948">
        <v>1</v>
      </c>
    </row>
    <row r="1949" spans="1:14" x14ac:dyDescent="0.15">
      <c r="A1949" s="2">
        <v>45045</v>
      </c>
      <c r="B1949" s="3">
        <f t="shared" si="90"/>
        <v>2023</v>
      </c>
      <c r="C1949" t="str">
        <f t="shared" si="91"/>
        <v>2022-2023</v>
      </c>
      <c r="D1949" t="s">
        <v>147</v>
      </c>
      <c r="E1949" t="s">
        <v>44</v>
      </c>
      <c r="F1949" t="str">
        <f t="shared" si="92"/>
        <v>Victoria</v>
      </c>
      <c r="G1949" t="s">
        <v>45</v>
      </c>
      <c r="H1949">
        <v>3066</v>
      </c>
      <c r="I1949" t="s">
        <v>11</v>
      </c>
      <c r="J1949" t="s">
        <v>46</v>
      </c>
      <c r="K1949" t="s">
        <v>149</v>
      </c>
      <c r="L1949" t="s">
        <v>15</v>
      </c>
      <c r="M1949" s="5">
        <v>120.49000000000001</v>
      </c>
      <c r="N1949">
        <v>1</v>
      </c>
    </row>
    <row r="1950" spans="1:14" x14ac:dyDescent="0.15">
      <c r="A1950" s="2">
        <v>45121</v>
      </c>
      <c r="B1950" s="3">
        <f t="shared" si="90"/>
        <v>2024</v>
      </c>
      <c r="C1950" t="str">
        <f t="shared" si="91"/>
        <v>2023-2024</v>
      </c>
      <c r="D1950" t="s">
        <v>148</v>
      </c>
      <c r="E1950" t="s">
        <v>117</v>
      </c>
      <c r="F1950" t="str">
        <f t="shared" si="92"/>
        <v>Queensland</v>
      </c>
      <c r="G1950" t="s">
        <v>35</v>
      </c>
      <c r="H1950">
        <v>4119</v>
      </c>
      <c r="I1950" t="s">
        <v>11</v>
      </c>
      <c r="J1950" t="s">
        <v>43</v>
      </c>
      <c r="K1950" t="s">
        <v>19</v>
      </c>
      <c r="L1950" t="s">
        <v>23</v>
      </c>
      <c r="M1950" s="5">
        <v>120.55999999999999</v>
      </c>
      <c r="N1950">
        <v>1</v>
      </c>
    </row>
    <row r="1951" spans="1:14" x14ac:dyDescent="0.15">
      <c r="A1951" s="2">
        <v>44957</v>
      </c>
      <c r="B1951" s="3">
        <f t="shared" si="90"/>
        <v>2023</v>
      </c>
      <c r="C1951" t="str">
        <f t="shared" si="91"/>
        <v>2022-2023</v>
      </c>
      <c r="D1951" t="s">
        <v>147</v>
      </c>
      <c r="E1951" t="s">
        <v>62</v>
      </c>
      <c r="F1951" t="str">
        <f t="shared" si="92"/>
        <v>Victoria</v>
      </c>
      <c r="G1951" t="s">
        <v>45</v>
      </c>
      <c r="H1951">
        <v>3134</v>
      </c>
      <c r="I1951" t="s">
        <v>11</v>
      </c>
      <c r="J1951" t="s">
        <v>63</v>
      </c>
      <c r="K1951" t="s">
        <v>152</v>
      </c>
      <c r="L1951" t="s">
        <v>13</v>
      </c>
      <c r="M1951" s="5">
        <v>120.78</v>
      </c>
      <c r="N1951">
        <v>1</v>
      </c>
    </row>
    <row r="1952" spans="1:14" x14ac:dyDescent="0.15">
      <c r="A1952" s="2">
        <v>45070</v>
      </c>
      <c r="B1952" s="3">
        <f t="shared" si="90"/>
        <v>2023</v>
      </c>
      <c r="C1952" t="str">
        <f t="shared" si="91"/>
        <v>2022-2023</v>
      </c>
      <c r="D1952" t="s">
        <v>147</v>
      </c>
      <c r="E1952" t="s">
        <v>9</v>
      </c>
      <c r="F1952" t="str">
        <f t="shared" si="92"/>
        <v>New South Wales</v>
      </c>
      <c r="G1952" t="s">
        <v>10</v>
      </c>
      <c r="H1952">
        <v>2067</v>
      </c>
      <c r="I1952" t="s">
        <v>11</v>
      </c>
      <c r="J1952" t="s">
        <v>12</v>
      </c>
      <c r="K1952" t="s">
        <v>19</v>
      </c>
      <c r="L1952" t="s">
        <v>23</v>
      </c>
      <c r="M1952" s="5">
        <v>120.78999999999999</v>
      </c>
      <c r="N1952">
        <v>1</v>
      </c>
    </row>
    <row r="1953" spans="1:14" x14ac:dyDescent="0.15">
      <c r="A1953" s="2">
        <v>44986</v>
      </c>
      <c r="B1953" s="3">
        <f t="shared" si="90"/>
        <v>2023</v>
      </c>
      <c r="C1953" t="str">
        <f t="shared" si="91"/>
        <v>2022-2023</v>
      </c>
      <c r="D1953" t="s">
        <v>148</v>
      </c>
      <c r="E1953" t="s">
        <v>143</v>
      </c>
      <c r="F1953" t="str">
        <f t="shared" si="92"/>
        <v>New South Wales</v>
      </c>
      <c r="G1953" t="s">
        <v>10</v>
      </c>
      <c r="H1953">
        <v>2154</v>
      </c>
      <c r="I1953" t="s">
        <v>11</v>
      </c>
      <c r="J1953" t="s">
        <v>27</v>
      </c>
      <c r="K1953" t="s">
        <v>19</v>
      </c>
      <c r="L1953" t="s">
        <v>23</v>
      </c>
      <c r="M1953" s="5">
        <v>121.32000000000001</v>
      </c>
      <c r="N1953">
        <v>1</v>
      </c>
    </row>
    <row r="1954" spans="1:14" x14ac:dyDescent="0.15">
      <c r="A1954" s="2">
        <v>45123</v>
      </c>
      <c r="B1954" s="3">
        <f t="shared" si="90"/>
        <v>2024</v>
      </c>
      <c r="C1954" t="str">
        <f t="shared" si="91"/>
        <v>2023-2024</v>
      </c>
      <c r="D1954" t="s">
        <v>147</v>
      </c>
      <c r="E1954" t="s">
        <v>115</v>
      </c>
      <c r="F1954" t="str">
        <f t="shared" si="92"/>
        <v>Western Australia</v>
      </c>
      <c r="G1954" t="s">
        <v>48</v>
      </c>
      <c r="H1954">
        <v>6280</v>
      </c>
      <c r="I1954" t="s">
        <v>11</v>
      </c>
      <c r="J1954" t="s">
        <v>94</v>
      </c>
      <c r="K1954" t="s">
        <v>156</v>
      </c>
      <c r="L1954" t="s">
        <v>17</v>
      </c>
      <c r="M1954" s="5">
        <v>121.57</v>
      </c>
      <c r="N1954">
        <v>1</v>
      </c>
    </row>
    <row r="1955" spans="1:14" x14ac:dyDescent="0.15">
      <c r="A1955" s="2">
        <v>45337</v>
      </c>
      <c r="B1955" s="3">
        <f t="shared" si="90"/>
        <v>2024</v>
      </c>
      <c r="C1955" t="str">
        <f t="shared" si="91"/>
        <v>2023-2024</v>
      </c>
      <c r="D1955" t="s">
        <v>147</v>
      </c>
      <c r="E1955" t="s">
        <v>91</v>
      </c>
      <c r="F1955" t="str">
        <f t="shared" si="92"/>
        <v>Victoria</v>
      </c>
      <c r="G1955" t="s">
        <v>45</v>
      </c>
      <c r="H1955">
        <v>3690</v>
      </c>
      <c r="I1955" t="s">
        <v>11</v>
      </c>
      <c r="J1955" t="s">
        <v>55</v>
      </c>
      <c r="K1955" t="s">
        <v>152</v>
      </c>
      <c r="L1955" t="s">
        <v>13</v>
      </c>
      <c r="M1955" s="5">
        <v>121.76</v>
      </c>
      <c r="N1955">
        <v>1</v>
      </c>
    </row>
    <row r="1956" spans="1:14" x14ac:dyDescent="0.15">
      <c r="A1956" s="2">
        <v>45047</v>
      </c>
      <c r="B1956" s="3">
        <f t="shared" si="90"/>
        <v>2023</v>
      </c>
      <c r="C1956" t="str">
        <f t="shared" si="91"/>
        <v>2022-2023</v>
      </c>
      <c r="D1956" t="s">
        <v>148</v>
      </c>
      <c r="E1956" t="s">
        <v>84</v>
      </c>
      <c r="F1956" t="str">
        <f t="shared" si="92"/>
        <v>Queensland</v>
      </c>
      <c r="G1956" t="s">
        <v>35</v>
      </c>
      <c r="H1956">
        <v>4740</v>
      </c>
      <c r="I1956" t="s">
        <v>11</v>
      </c>
      <c r="J1956" t="s">
        <v>51</v>
      </c>
      <c r="K1956" t="s">
        <v>19</v>
      </c>
      <c r="L1956" t="s">
        <v>23</v>
      </c>
      <c r="M1956" s="5">
        <v>121.78</v>
      </c>
      <c r="N1956">
        <v>1</v>
      </c>
    </row>
    <row r="1957" spans="1:14" x14ac:dyDescent="0.15">
      <c r="A1957" s="2">
        <v>45034</v>
      </c>
      <c r="B1957" s="3">
        <f t="shared" si="90"/>
        <v>2023</v>
      </c>
      <c r="C1957" t="str">
        <f t="shared" si="91"/>
        <v>2022-2023</v>
      </c>
      <c r="D1957" t="s">
        <v>148</v>
      </c>
      <c r="E1957" t="s">
        <v>107</v>
      </c>
      <c r="F1957" t="str">
        <f t="shared" si="92"/>
        <v>Queensland</v>
      </c>
      <c r="G1957" t="s">
        <v>35</v>
      </c>
      <c r="H1957">
        <v>4220</v>
      </c>
      <c r="I1957" t="s">
        <v>11</v>
      </c>
      <c r="J1957" t="s">
        <v>104</v>
      </c>
      <c r="K1957" t="s">
        <v>152</v>
      </c>
      <c r="L1957" t="s">
        <v>13</v>
      </c>
      <c r="M1957" s="5">
        <v>121.8</v>
      </c>
      <c r="N1957">
        <v>1</v>
      </c>
    </row>
    <row r="1958" spans="1:14" x14ac:dyDescent="0.15">
      <c r="A1958" s="2">
        <v>45127</v>
      </c>
      <c r="B1958" s="3">
        <f t="shared" si="90"/>
        <v>2024</v>
      </c>
      <c r="C1958" t="str">
        <f t="shared" si="91"/>
        <v>2023-2024</v>
      </c>
      <c r="D1958" t="s">
        <v>147</v>
      </c>
      <c r="E1958" t="s">
        <v>144</v>
      </c>
      <c r="F1958" t="str">
        <f t="shared" si="92"/>
        <v>Queensland</v>
      </c>
      <c r="G1958" t="s">
        <v>35</v>
      </c>
      <c r="H1958">
        <v>4566</v>
      </c>
      <c r="I1958" t="s">
        <v>11</v>
      </c>
      <c r="J1958" t="s">
        <v>120</v>
      </c>
      <c r="K1958" t="s">
        <v>19</v>
      </c>
      <c r="L1958" t="s">
        <v>23</v>
      </c>
      <c r="M1958" s="5">
        <v>121.85</v>
      </c>
      <c r="N1958">
        <v>1</v>
      </c>
    </row>
    <row r="1959" spans="1:14" x14ac:dyDescent="0.15">
      <c r="A1959" s="2">
        <v>45035</v>
      </c>
      <c r="B1959" s="3">
        <f t="shared" si="90"/>
        <v>2023</v>
      </c>
      <c r="C1959" t="str">
        <f t="shared" si="91"/>
        <v>2022-2023</v>
      </c>
      <c r="D1959" t="s">
        <v>147</v>
      </c>
      <c r="E1959" t="s">
        <v>118</v>
      </c>
      <c r="F1959" t="str">
        <f t="shared" si="92"/>
        <v>New South Wales</v>
      </c>
      <c r="G1959" t="s">
        <v>10</v>
      </c>
      <c r="H1959">
        <v>2158</v>
      </c>
      <c r="I1959" t="s">
        <v>11</v>
      </c>
      <c r="J1959" t="s">
        <v>27</v>
      </c>
      <c r="K1959" t="s">
        <v>154</v>
      </c>
      <c r="L1959" t="s">
        <v>14</v>
      </c>
      <c r="M1959" s="5">
        <v>121.92</v>
      </c>
      <c r="N1959">
        <v>1</v>
      </c>
    </row>
    <row r="1960" spans="1:14" x14ac:dyDescent="0.15">
      <c r="A1960" s="2">
        <v>45051</v>
      </c>
      <c r="B1960" s="3">
        <f t="shared" si="90"/>
        <v>2023</v>
      </c>
      <c r="C1960" t="str">
        <f t="shared" si="91"/>
        <v>2022-2023</v>
      </c>
      <c r="D1960" t="s">
        <v>148</v>
      </c>
      <c r="E1960" t="s">
        <v>144</v>
      </c>
      <c r="F1960" t="str">
        <f t="shared" si="92"/>
        <v>Queensland</v>
      </c>
      <c r="G1960" t="s">
        <v>35</v>
      </c>
      <c r="H1960">
        <v>4566</v>
      </c>
      <c r="I1960" t="s">
        <v>11</v>
      </c>
      <c r="J1960" t="s">
        <v>120</v>
      </c>
      <c r="K1960" t="s">
        <v>154</v>
      </c>
      <c r="L1960" t="s">
        <v>14</v>
      </c>
      <c r="M1960" s="5">
        <v>121.92</v>
      </c>
      <c r="N1960">
        <v>1</v>
      </c>
    </row>
    <row r="1961" spans="1:14" x14ac:dyDescent="0.15">
      <c r="A1961" s="2">
        <v>45653</v>
      </c>
      <c r="B1961" s="3">
        <f t="shared" si="90"/>
        <v>2025</v>
      </c>
      <c r="C1961" t="str">
        <f t="shared" si="91"/>
        <v>2024-2025</v>
      </c>
      <c r="D1961" t="s">
        <v>148</v>
      </c>
      <c r="E1961" t="s">
        <v>137</v>
      </c>
      <c r="F1961" t="str">
        <f t="shared" si="92"/>
        <v>New South Wales</v>
      </c>
      <c r="G1961" t="s">
        <v>10</v>
      </c>
      <c r="H1961">
        <v>2031</v>
      </c>
      <c r="I1961" t="s">
        <v>11</v>
      </c>
      <c r="J1961" t="s">
        <v>12</v>
      </c>
      <c r="K1961" t="s">
        <v>157</v>
      </c>
      <c r="L1961" t="s">
        <v>22</v>
      </c>
      <c r="M1961" s="5">
        <v>122.03999999999999</v>
      </c>
      <c r="N1961">
        <v>1</v>
      </c>
    </row>
    <row r="1962" spans="1:14" x14ac:dyDescent="0.15">
      <c r="A1962" s="2">
        <v>45438</v>
      </c>
      <c r="B1962" s="3">
        <f t="shared" si="90"/>
        <v>2024</v>
      </c>
      <c r="C1962" t="str">
        <f t="shared" si="91"/>
        <v>2023-2024</v>
      </c>
      <c r="D1962" t="s">
        <v>148</v>
      </c>
      <c r="E1962" t="s">
        <v>24</v>
      </c>
      <c r="F1962" t="str">
        <f t="shared" si="92"/>
        <v>New South Wales</v>
      </c>
      <c r="G1962" t="s">
        <v>10</v>
      </c>
      <c r="H1962">
        <v>2795</v>
      </c>
      <c r="I1962" t="s">
        <v>11</v>
      </c>
      <c r="J1962" t="s">
        <v>25</v>
      </c>
      <c r="K1962" t="s">
        <v>155</v>
      </c>
      <c r="L1962" t="s">
        <v>20</v>
      </c>
      <c r="M1962" s="5">
        <v>122.41</v>
      </c>
      <c r="N1962">
        <v>1</v>
      </c>
    </row>
    <row r="1963" spans="1:14" x14ac:dyDescent="0.15">
      <c r="A1963" s="2">
        <v>44949</v>
      </c>
      <c r="B1963" s="3">
        <f t="shared" si="90"/>
        <v>2023</v>
      </c>
      <c r="C1963" t="str">
        <f t="shared" si="91"/>
        <v>2022-2023</v>
      </c>
      <c r="D1963" t="s">
        <v>148</v>
      </c>
      <c r="E1963" t="s">
        <v>98</v>
      </c>
      <c r="F1963" t="str">
        <f t="shared" si="92"/>
        <v>Victoria</v>
      </c>
      <c r="G1963" t="s">
        <v>45</v>
      </c>
      <c r="H1963">
        <v>3429</v>
      </c>
      <c r="I1963" t="s">
        <v>11</v>
      </c>
      <c r="J1963" t="s">
        <v>60</v>
      </c>
      <c r="K1963" t="s">
        <v>152</v>
      </c>
      <c r="L1963" t="s">
        <v>13</v>
      </c>
      <c r="M1963" s="5">
        <v>122.63</v>
      </c>
      <c r="N1963">
        <v>1</v>
      </c>
    </row>
    <row r="1964" spans="1:14" x14ac:dyDescent="0.15">
      <c r="A1964" s="2">
        <v>45457</v>
      </c>
      <c r="B1964" s="3">
        <f t="shared" si="90"/>
        <v>2024</v>
      </c>
      <c r="C1964" t="str">
        <f t="shared" si="91"/>
        <v>2023-2024</v>
      </c>
      <c r="D1964" t="s">
        <v>147</v>
      </c>
      <c r="E1964" t="s">
        <v>34</v>
      </c>
      <c r="F1964" t="str">
        <f t="shared" si="92"/>
        <v>Queensland</v>
      </c>
      <c r="G1964" t="s">
        <v>35</v>
      </c>
      <c r="H1964">
        <v>4802</v>
      </c>
      <c r="I1964" t="s">
        <v>11</v>
      </c>
      <c r="J1964" t="s">
        <v>36</v>
      </c>
      <c r="K1964" t="s">
        <v>155</v>
      </c>
      <c r="L1964" t="s">
        <v>20</v>
      </c>
      <c r="M1964" s="5">
        <v>122.69</v>
      </c>
      <c r="N1964">
        <v>1</v>
      </c>
    </row>
    <row r="1965" spans="1:14" x14ac:dyDescent="0.15">
      <c r="A1965" s="2">
        <v>45625</v>
      </c>
      <c r="B1965" s="3">
        <f t="shared" si="90"/>
        <v>2025</v>
      </c>
      <c r="C1965" t="str">
        <f t="shared" si="91"/>
        <v>2024-2025</v>
      </c>
      <c r="D1965" t="s">
        <v>148</v>
      </c>
      <c r="E1965" t="s">
        <v>57</v>
      </c>
      <c r="F1965" t="str">
        <f t="shared" si="92"/>
        <v>New South Wales</v>
      </c>
      <c r="G1965" t="s">
        <v>10</v>
      </c>
      <c r="H1965">
        <v>2560</v>
      </c>
      <c r="I1965" t="s">
        <v>11</v>
      </c>
      <c r="J1965" t="s">
        <v>58</v>
      </c>
      <c r="K1965" t="s">
        <v>152</v>
      </c>
      <c r="L1965" t="s">
        <v>13</v>
      </c>
      <c r="M1965" s="5">
        <v>122.72999999999999</v>
      </c>
      <c r="N1965">
        <v>1</v>
      </c>
    </row>
    <row r="1966" spans="1:14" x14ac:dyDescent="0.15">
      <c r="A1966" s="2">
        <v>45420</v>
      </c>
      <c r="B1966" s="3">
        <f t="shared" si="90"/>
        <v>2024</v>
      </c>
      <c r="C1966" t="str">
        <f t="shared" si="91"/>
        <v>2023-2024</v>
      </c>
      <c r="D1966" t="s">
        <v>148</v>
      </c>
      <c r="E1966" t="s">
        <v>122</v>
      </c>
      <c r="F1966" t="str">
        <f t="shared" si="92"/>
        <v>New South Wales</v>
      </c>
      <c r="G1966" t="s">
        <v>10</v>
      </c>
      <c r="H1966">
        <v>2650</v>
      </c>
      <c r="I1966" t="s">
        <v>11</v>
      </c>
      <c r="J1966" t="s">
        <v>25</v>
      </c>
      <c r="K1966" t="s">
        <v>156</v>
      </c>
      <c r="L1966" t="s">
        <v>17</v>
      </c>
      <c r="M1966" s="5">
        <v>122.77000000000001</v>
      </c>
      <c r="N1966">
        <v>1</v>
      </c>
    </row>
    <row r="1967" spans="1:14" x14ac:dyDescent="0.15">
      <c r="A1967" s="2">
        <v>45229</v>
      </c>
      <c r="B1967" s="3">
        <f t="shared" si="90"/>
        <v>2024</v>
      </c>
      <c r="C1967" t="str">
        <f t="shared" si="91"/>
        <v>2023-2024</v>
      </c>
      <c r="D1967" t="s">
        <v>147</v>
      </c>
      <c r="E1967" t="s">
        <v>139</v>
      </c>
      <c r="F1967" t="str">
        <f t="shared" si="92"/>
        <v>New South Wales</v>
      </c>
      <c r="G1967" t="s">
        <v>10</v>
      </c>
      <c r="H1967">
        <v>2020</v>
      </c>
      <c r="I1967" t="s">
        <v>11</v>
      </c>
      <c r="J1967" t="s">
        <v>12</v>
      </c>
      <c r="K1967" t="s">
        <v>151</v>
      </c>
      <c r="L1967" t="s">
        <v>21</v>
      </c>
      <c r="M1967" s="5">
        <v>122.86999999999999</v>
      </c>
      <c r="N1967">
        <v>1</v>
      </c>
    </row>
    <row r="1968" spans="1:14" x14ac:dyDescent="0.15">
      <c r="A1968" s="2">
        <v>45475</v>
      </c>
      <c r="B1968" s="3">
        <f t="shared" si="90"/>
        <v>2025</v>
      </c>
      <c r="C1968" t="str">
        <f t="shared" si="91"/>
        <v>2024-2025</v>
      </c>
      <c r="D1968" t="s">
        <v>147</v>
      </c>
      <c r="E1968" t="s">
        <v>61</v>
      </c>
      <c r="F1968" t="str">
        <f t="shared" si="92"/>
        <v>New South Wales</v>
      </c>
      <c r="G1968" t="s">
        <v>10</v>
      </c>
      <c r="H1968">
        <v>2539</v>
      </c>
      <c r="I1968" t="s">
        <v>11</v>
      </c>
      <c r="J1968" t="s">
        <v>58</v>
      </c>
      <c r="K1968" t="s">
        <v>156</v>
      </c>
      <c r="L1968" t="s">
        <v>17</v>
      </c>
      <c r="M1968" s="5">
        <v>122.89</v>
      </c>
      <c r="N1968">
        <v>1</v>
      </c>
    </row>
    <row r="1969" spans="1:14" x14ac:dyDescent="0.15">
      <c r="A1969" s="2">
        <v>45496</v>
      </c>
      <c r="B1969" s="3">
        <f t="shared" si="90"/>
        <v>2025</v>
      </c>
      <c r="C1969" t="str">
        <f t="shared" si="91"/>
        <v>2024-2025</v>
      </c>
      <c r="D1969" t="s">
        <v>148</v>
      </c>
      <c r="E1969" t="s">
        <v>133</v>
      </c>
      <c r="F1969" t="str">
        <f t="shared" si="92"/>
        <v>Queensland</v>
      </c>
      <c r="G1969" t="s">
        <v>35</v>
      </c>
      <c r="H1969">
        <v>4305</v>
      </c>
      <c r="I1969" t="s">
        <v>11</v>
      </c>
      <c r="J1969" t="s">
        <v>104</v>
      </c>
      <c r="K1969" t="s">
        <v>154</v>
      </c>
      <c r="L1969" t="s">
        <v>14</v>
      </c>
      <c r="M1969" s="5">
        <v>122.91</v>
      </c>
      <c r="N1969">
        <v>1</v>
      </c>
    </row>
    <row r="1970" spans="1:14" x14ac:dyDescent="0.15">
      <c r="A1970" s="2">
        <v>45526</v>
      </c>
      <c r="B1970" s="3">
        <f t="shared" si="90"/>
        <v>2025</v>
      </c>
      <c r="C1970" t="str">
        <f t="shared" si="91"/>
        <v>2024-2025</v>
      </c>
      <c r="D1970" t="s">
        <v>147</v>
      </c>
      <c r="E1970" t="s">
        <v>34</v>
      </c>
      <c r="F1970" t="str">
        <f t="shared" si="92"/>
        <v>Queensland</v>
      </c>
      <c r="G1970" t="s">
        <v>35</v>
      </c>
      <c r="H1970">
        <v>4802</v>
      </c>
      <c r="I1970" t="s">
        <v>11</v>
      </c>
      <c r="J1970" t="s">
        <v>36</v>
      </c>
      <c r="K1970" t="s">
        <v>154</v>
      </c>
      <c r="L1970" t="s">
        <v>14</v>
      </c>
      <c r="M1970" s="5">
        <v>123.16</v>
      </c>
      <c r="N1970">
        <v>1</v>
      </c>
    </row>
    <row r="1971" spans="1:14" x14ac:dyDescent="0.15">
      <c r="A1971" s="2">
        <v>45143</v>
      </c>
      <c r="B1971" s="3">
        <f t="shared" si="90"/>
        <v>2024</v>
      </c>
      <c r="C1971" t="str">
        <f t="shared" si="91"/>
        <v>2023-2024</v>
      </c>
      <c r="D1971" t="s">
        <v>147</v>
      </c>
      <c r="E1971" t="s">
        <v>34</v>
      </c>
      <c r="F1971" t="str">
        <f t="shared" si="92"/>
        <v>Queensland</v>
      </c>
      <c r="G1971" t="s">
        <v>35</v>
      </c>
      <c r="H1971">
        <v>4802</v>
      </c>
      <c r="I1971" t="s">
        <v>11</v>
      </c>
      <c r="J1971" t="s">
        <v>36</v>
      </c>
      <c r="K1971" t="s">
        <v>19</v>
      </c>
      <c r="L1971" t="s">
        <v>23</v>
      </c>
      <c r="M1971" s="5">
        <v>123.31</v>
      </c>
      <c r="N1971">
        <v>1</v>
      </c>
    </row>
    <row r="1972" spans="1:14" x14ac:dyDescent="0.15">
      <c r="A1972" s="2">
        <v>45539</v>
      </c>
      <c r="B1972" s="3">
        <f t="shared" si="90"/>
        <v>2025</v>
      </c>
      <c r="C1972" t="str">
        <f t="shared" si="91"/>
        <v>2024-2025</v>
      </c>
      <c r="D1972" t="s">
        <v>148</v>
      </c>
      <c r="E1972" t="s">
        <v>140</v>
      </c>
      <c r="F1972" t="str">
        <f t="shared" si="92"/>
        <v>Tasmania</v>
      </c>
      <c r="G1972" t="s">
        <v>70</v>
      </c>
      <c r="H1972">
        <v>7320</v>
      </c>
      <c r="I1972" t="s">
        <v>11</v>
      </c>
      <c r="J1972" t="s">
        <v>71</v>
      </c>
      <c r="K1972" t="s">
        <v>154</v>
      </c>
      <c r="L1972" t="s">
        <v>14</v>
      </c>
      <c r="M1972" s="5">
        <v>123.42</v>
      </c>
      <c r="N1972">
        <v>1</v>
      </c>
    </row>
    <row r="1973" spans="1:14" x14ac:dyDescent="0.15">
      <c r="A1973" s="2">
        <v>45205</v>
      </c>
      <c r="B1973" s="3">
        <f t="shared" si="90"/>
        <v>2024</v>
      </c>
      <c r="C1973" t="str">
        <f t="shared" si="91"/>
        <v>2023-2024</v>
      </c>
      <c r="D1973" t="s">
        <v>148</v>
      </c>
      <c r="E1973" t="s">
        <v>106</v>
      </c>
      <c r="F1973" t="str">
        <f t="shared" si="92"/>
        <v>Victoria</v>
      </c>
      <c r="G1973" t="s">
        <v>45</v>
      </c>
      <c r="H1973">
        <v>3915</v>
      </c>
      <c r="I1973" t="s">
        <v>11</v>
      </c>
      <c r="J1973" t="s">
        <v>55</v>
      </c>
      <c r="K1973" t="s">
        <v>154</v>
      </c>
      <c r="L1973" t="s">
        <v>14</v>
      </c>
      <c r="M1973" s="5">
        <v>123.86</v>
      </c>
      <c r="N1973">
        <v>1</v>
      </c>
    </row>
    <row r="1974" spans="1:14" x14ac:dyDescent="0.15">
      <c r="A1974" s="2">
        <v>45347</v>
      </c>
      <c r="B1974" s="3">
        <f t="shared" si="90"/>
        <v>2024</v>
      </c>
      <c r="C1974" t="str">
        <f t="shared" si="91"/>
        <v>2023-2024</v>
      </c>
      <c r="D1974" t="s">
        <v>148</v>
      </c>
      <c r="E1974" t="s">
        <v>26</v>
      </c>
      <c r="F1974" t="str">
        <f t="shared" si="92"/>
        <v>New South Wales</v>
      </c>
      <c r="G1974" t="s">
        <v>10</v>
      </c>
      <c r="H1974">
        <v>2141</v>
      </c>
      <c r="I1974" t="s">
        <v>11</v>
      </c>
      <c r="J1974" t="s">
        <v>27</v>
      </c>
      <c r="K1974" t="s">
        <v>153</v>
      </c>
      <c r="L1974" t="s">
        <v>16</v>
      </c>
      <c r="M1974" s="5">
        <v>123.91</v>
      </c>
      <c r="N1974">
        <v>1</v>
      </c>
    </row>
    <row r="1975" spans="1:14" x14ac:dyDescent="0.15">
      <c r="A1975" s="2">
        <v>45007</v>
      </c>
      <c r="B1975" s="3">
        <f t="shared" si="90"/>
        <v>2023</v>
      </c>
      <c r="C1975" t="str">
        <f t="shared" si="91"/>
        <v>2022-2023</v>
      </c>
      <c r="D1975" t="s">
        <v>147</v>
      </c>
      <c r="E1975" t="s">
        <v>135</v>
      </c>
      <c r="F1975" t="str">
        <f t="shared" si="92"/>
        <v>Victoria</v>
      </c>
      <c r="G1975" t="s">
        <v>45</v>
      </c>
      <c r="H1975">
        <v>3550</v>
      </c>
      <c r="I1975" t="s">
        <v>11</v>
      </c>
      <c r="J1975" t="s">
        <v>60</v>
      </c>
      <c r="K1975" t="s">
        <v>154</v>
      </c>
      <c r="L1975" t="s">
        <v>14</v>
      </c>
      <c r="M1975" s="5">
        <v>124.08000000000001</v>
      </c>
      <c r="N1975">
        <v>1</v>
      </c>
    </row>
    <row r="1976" spans="1:14" x14ac:dyDescent="0.15">
      <c r="A1976" s="2">
        <v>45614</v>
      </c>
      <c r="B1976" s="3">
        <f t="shared" si="90"/>
        <v>2025</v>
      </c>
      <c r="C1976" t="str">
        <f t="shared" si="91"/>
        <v>2024-2025</v>
      </c>
      <c r="D1976" t="s">
        <v>148</v>
      </c>
      <c r="E1976" t="s">
        <v>106</v>
      </c>
      <c r="F1976" t="str">
        <f t="shared" si="92"/>
        <v>Victoria</v>
      </c>
      <c r="G1976" t="s">
        <v>45</v>
      </c>
      <c r="H1976">
        <v>3915</v>
      </c>
      <c r="I1976" t="s">
        <v>11</v>
      </c>
      <c r="J1976" t="s">
        <v>55</v>
      </c>
      <c r="K1976" t="s">
        <v>155</v>
      </c>
      <c r="L1976" t="s">
        <v>20</v>
      </c>
      <c r="M1976" s="5">
        <v>124.22</v>
      </c>
      <c r="N1976">
        <v>1</v>
      </c>
    </row>
    <row r="1977" spans="1:14" x14ac:dyDescent="0.15">
      <c r="A1977" s="2">
        <v>45479</v>
      </c>
      <c r="B1977" s="3">
        <f t="shared" si="90"/>
        <v>2025</v>
      </c>
      <c r="C1977" t="str">
        <f t="shared" si="91"/>
        <v>2024-2025</v>
      </c>
      <c r="D1977" t="s">
        <v>147</v>
      </c>
      <c r="E1977" t="s">
        <v>64</v>
      </c>
      <c r="F1977" t="str">
        <f t="shared" si="92"/>
        <v>Victoria</v>
      </c>
      <c r="G1977" t="s">
        <v>45</v>
      </c>
      <c r="H1977">
        <v>3199</v>
      </c>
      <c r="I1977" t="s">
        <v>11</v>
      </c>
      <c r="J1977" t="s">
        <v>63</v>
      </c>
      <c r="K1977" t="s">
        <v>149</v>
      </c>
      <c r="L1977" t="s">
        <v>15</v>
      </c>
      <c r="M1977" s="5">
        <v>124.75</v>
      </c>
      <c r="N1977">
        <v>1</v>
      </c>
    </row>
    <row r="1978" spans="1:14" x14ac:dyDescent="0.15">
      <c r="A1978" s="2">
        <v>45327</v>
      </c>
      <c r="B1978" s="3">
        <f t="shared" si="90"/>
        <v>2024</v>
      </c>
      <c r="C1978" t="str">
        <f t="shared" si="91"/>
        <v>2023-2024</v>
      </c>
      <c r="D1978" t="s">
        <v>148</v>
      </c>
      <c r="E1978" t="s">
        <v>134</v>
      </c>
      <c r="F1978" t="str">
        <f t="shared" si="92"/>
        <v>Queensland</v>
      </c>
      <c r="G1978" t="s">
        <v>35</v>
      </c>
      <c r="H1978">
        <v>4825</v>
      </c>
      <c r="I1978" t="s">
        <v>11</v>
      </c>
      <c r="J1978" t="s">
        <v>36</v>
      </c>
      <c r="K1978" t="s">
        <v>149</v>
      </c>
      <c r="L1978" t="s">
        <v>15</v>
      </c>
      <c r="M1978" s="5">
        <v>124.75</v>
      </c>
      <c r="N1978">
        <v>1</v>
      </c>
    </row>
    <row r="1979" spans="1:14" x14ac:dyDescent="0.15">
      <c r="A1979" s="2">
        <v>45330</v>
      </c>
      <c r="B1979" s="3">
        <f t="shared" si="90"/>
        <v>2024</v>
      </c>
      <c r="C1979" t="str">
        <f t="shared" si="91"/>
        <v>2023-2024</v>
      </c>
      <c r="D1979" t="s">
        <v>147</v>
      </c>
      <c r="E1979" t="s">
        <v>84</v>
      </c>
      <c r="F1979" t="str">
        <f t="shared" si="92"/>
        <v>Queensland</v>
      </c>
      <c r="G1979" t="s">
        <v>35</v>
      </c>
      <c r="H1979">
        <v>4740</v>
      </c>
      <c r="I1979" t="s">
        <v>11</v>
      </c>
      <c r="J1979" t="s">
        <v>51</v>
      </c>
      <c r="K1979" t="s">
        <v>149</v>
      </c>
      <c r="L1979" t="s">
        <v>15</v>
      </c>
      <c r="M1979" s="5">
        <v>124.8</v>
      </c>
      <c r="N1979">
        <v>1</v>
      </c>
    </row>
    <row r="1980" spans="1:14" x14ac:dyDescent="0.15">
      <c r="A1980" s="2">
        <v>45303</v>
      </c>
      <c r="B1980" s="3">
        <f t="shared" si="90"/>
        <v>2024</v>
      </c>
      <c r="C1980" t="str">
        <f t="shared" si="91"/>
        <v>2023-2024</v>
      </c>
      <c r="D1980" t="s">
        <v>148</v>
      </c>
      <c r="E1980" t="s">
        <v>57</v>
      </c>
      <c r="F1980" t="str">
        <f t="shared" si="92"/>
        <v>New South Wales</v>
      </c>
      <c r="G1980" t="s">
        <v>10</v>
      </c>
      <c r="H1980">
        <v>2560</v>
      </c>
      <c r="I1980" t="s">
        <v>11</v>
      </c>
      <c r="J1980" t="s">
        <v>58</v>
      </c>
      <c r="K1980" t="s">
        <v>150</v>
      </c>
      <c r="L1980" t="s">
        <v>18</v>
      </c>
      <c r="M1980" s="5">
        <v>124.89000000000001</v>
      </c>
      <c r="N1980">
        <v>1</v>
      </c>
    </row>
    <row r="1981" spans="1:14" x14ac:dyDescent="0.15">
      <c r="A1981" s="2">
        <v>45376</v>
      </c>
      <c r="B1981" s="3">
        <f t="shared" si="90"/>
        <v>2024</v>
      </c>
      <c r="C1981" t="str">
        <f t="shared" si="91"/>
        <v>2023-2024</v>
      </c>
      <c r="D1981" t="s">
        <v>148</v>
      </c>
      <c r="E1981" t="s">
        <v>99</v>
      </c>
      <c r="F1981" t="str">
        <f t="shared" si="92"/>
        <v>Victoria</v>
      </c>
      <c r="G1981" t="s">
        <v>45</v>
      </c>
      <c r="H1981">
        <v>3148</v>
      </c>
      <c r="I1981" t="s">
        <v>11</v>
      </c>
      <c r="J1981" t="s">
        <v>63</v>
      </c>
      <c r="K1981" t="s">
        <v>157</v>
      </c>
      <c r="L1981" t="s">
        <v>22</v>
      </c>
      <c r="M1981" s="5">
        <v>125.13</v>
      </c>
      <c r="N1981">
        <v>1</v>
      </c>
    </row>
    <row r="1982" spans="1:14" x14ac:dyDescent="0.15">
      <c r="A1982" s="2">
        <v>45635</v>
      </c>
      <c r="B1982" s="3">
        <f t="shared" si="90"/>
        <v>2025</v>
      </c>
      <c r="C1982" t="str">
        <f t="shared" si="91"/>
        <v>2024-2025</v>
      </c>
      <c r="D1982" t="s">
        <v>147</v>
      </c>
      <c r="E1982" t="s">
        <v>139</v>
      </c>
      <c r="F1982" t="str">
        <f t="shared" si="92"/>
        <v>New South Wales</v>
      </c>
      <c r="G1982" t="s">
        <v>10</v>
      </c>
      <c r="H1982">
        <v>2020</v>
      </c>
      <c r="I1982" t="s">
        <v>11</v>
      </c>
      <c r="J1982" t="s">
        <v>12</v>
      </c>
      <c r="K1982" t="s">
        <v>156</v>
      </c>
      <c r="L1982" t="s">
        <v>17</v>
      </c>
      <c r="M1982" s="5">
        <v>125.28</v>
      </c>
      <c r="N1982">
        <v>1</v>
      </c>
    </row>
    <row r="1983" spans="1:14" x14ac:dyDescent="0.15">
      <c r="A1983" s="2">
        <v>45511</v>
      </c>
      <c r="B1983" s="3">
        <f t="shared" si="90"/>
        <v>2025</v>
      </c>
      <c r="C1983" t="str">
        <f t="shared" si="91"/>
        <v>2024-2025</v>
      </c>
      <c r="D1983" t="s">
        <v>147</v>
      </c>
      <c r="E1983" t="s">
        <v>44</v>
      </c>
      <c r="F1983" t="str">
        <f t="shared" si="92"/>
        <v>Victoria</v>
      </c>
      <c r="G1983" t="s">
        <v>45</v>
      </c>
      <c r="H1983">
        <v>3066</v>
      </c>
      <c r="I1983" t="s">
        <v>11</v>
      </c>
      <c r="J1983" t="s">
        <v>46</v>
      </c>
      <c r="K1983" t="s">
        <v>152</v>
      </c>
      <c r="L1983" t="s">
        <v>13</v>
      </c>
      <c r="M1983" s="5">
        <v>126.35</v>
      </c>
      <c r="N1983">
        <v>1</v>
      </c>
    </row>
    <row r="1984" spans="1:14" x14ac:dyDescent="0.15">
      <c r="A1984" s="2">
        <v>45290</v>
      </c>
      <c r="B1984" s="3">
        <f t="shared" si="90"/>
        <v>2024</v>
      </c>
      <c r="C1984" t="str">
        <f t="shared" si="91"/>
        <v>2023-2024</v>
      </c>
      <c r="D1984" t="s">
        <v>147</v>
      </c>
      <c r="E1984" t="s">
        <v>83</v>
      </c>
      <c r="F1984" t="str">
        <f t="shared" si="92"/>
        <v>New South Wales</v>
      </c>
      <c r="G1984" t="s">
        <v>10</v>
      </c>
      <c r="H1984">
        <v>2750</v>
      </c>
      <c r="I1984" t="s">
        <v>11</v>
      </c>
      <c r="J1984" t="s">
        <v>25</v>
      </c>
      <c r="K1984" t="s">
        <v>152</v>
      </c>
      <c r="L1984" t="s">
        <v>13</v>
      </c>
      <c r="M1984" s="5">
        <v>126.67</v>
      </c>
      <c r="N1984">
        <v>1</v>
      </c>
    </row>
    <row r="1985" spans="1:14" x14ac:dyDescent="0.15">
      <c r="A1985" s="2">
        <v>45525</v>
      </c>
      <c r="B1985" s="3">
        <f t="shared" si="90"/>
        <v>2025</v>
      </c>
      <c r="C1985" t="str">
        <f t="shared" si="91"/>
        <v>2024-2025</v>
      </c>
      <c r="D1985" t="s">
        <v>147</v>
      </c>
      <c r="E1985" t="s">
        <v>103</v>
      </c>
      <c r="F1985" t="str">
        <f t="shared" si="92"/>
        <v>Queensland</v>
      </c>
      <c r="G1985" t="s">
        <v>35</v>
      </c>
      <c r="H1985">
        <v>4509</v>
      </c>
      <c r="I1985" t="s">
        <v>11</v>
      </c>
      <c r="J1985" t="s">
        <v>104</v>
      </c>
      <c r="K1985" t="s">
        <v>19</v>
      </c>
      <c r="L1985" t="s">
        <v>23</v>
      </c>
      <c r="M1985" s="5">
        <v>127.25</v>
      </c>
      <c r="N1985">
        <v>1</v>
      </c>
    </row>
    <row r="1986" spans="1:14" x14ac:dyDescent="0.15">
      <c r="A1986" s="2">
        <v>44943</v>
      </c>
      <c r="B1986" s="3">
        <f t="shared" ref="B1986:B2049" si="93">IF(MONTH(A1986)&gt;=7,YEAR(A1986)+1,YEAR(A1986))</f>
        <v>2023</v>
      </c>
      <c r="C1986" t="str">
        <f t="shared" ref="C1986:C2049" si="94">IF(MONTH(A1986) &gt;= 7, YEAR(A1986) &amp; "-" &amp; YEAR(A1986) + 1, YEAR(A1986) - 1 &amp; "-" &amp; YEAR(A1986))</f>
        <v>2022-2023</v>
      </c>
      <c r="D1986" t="s">
        <v>147</v>
      </c>
      <c r="E1986" t="s">
        <v>72</v>
      </c>
      <c r="F1986" t="str">
        <f t="shared" ref="F1986:F2049" si="95">IF(G1986="WA","Western Australia",
IF(G1986="NSW","New South Wales",
IF(G1986="QLD","Queensland",
IF(G1986="VIC","Victoria",
IF(G1986="TAS","Tasmania",
IF(G1986="SA","South Australia",
IF(G1986="NT","Northern Territory",
IF(G1986="ACT","Australian Capital Territory",G1986))))))))</f>
        <v>Western Australia</v>
      </c>
      <c r="G1986" t="s">
        <v>48</v>
      </c>
      <c r="H1986">
        <v>6010</v>
      </c>
      <c r="I1986" t="s">
        <v>11</v>
      </c>
      <c r="J1986" t="s">
        <v>49</v>
      </c>
      <c r="K1986" t="s">
        <v>149</v>
      </c>
      <c r="L1986" t="s">
        <v>15</v>
      </c>
      <c r="M1986" s="5">
        <v>127.28</v>
      </c>
      <c r="N1986">
        <v>1</v>
      </c>
    </row>
    <row r="1987" spans="1:14" x14ac:dyDescent="0.15">
      <c r="A1987" s="2">
        <v>44982</v>
      </c>
      <c r="B1987" s="3">
        <f t="shared" si="93"/>
        <v>2023</v>
      </c>
      <c r="C1987" t="str">
        <f t="shared" si="94"/>
        <v>2022-2023</v>
      </c>
      <c r="D1987" t="s">
        <v>148</v>
      </c>
      <c r="E1987" t="s">
        <v>57</v>
      </c>
      <c r="F1987" t="str">
        <f t="shared" si="95"/>
        <v>New South Wales</v>
      </c>
      <c r="G1987" t="s">
        <v>10</v>
      </c>
      <c r="H1987">
        <v>2560</v>
      </c>
      <c r="I1987" t="s">
        <v>11</v>
      </c>
      <c r="J1987" t="s">
        <v>58</v>
      </c>
      <c r="K1987" t="s">
        <v>157</v>
      </c>
      <c r="L1987" t="s">
        <v>22</v>
      </c>
      <c r="M1987" s="5">
        <v>127.72999999999999</v>
      </c>
      <c r="N1987">
        <v>1</v>
      </c>
    </row>
    <row r="1988" spans="1:14" x14ac:dyDescent="0.15">
      <c r="A1988" s="2">
        <v>45365</v>
      </c>
      <c r="B1988" s="3">
        <f t="shared" si="93"/>
        <v>2024</v>
      </c>
      <c r="C1988" t="str">
        <f t="shared" si="94"/>
        <v>2023-2024</v>
      </c>
      <c r="D1988" t="s">
        <v>148</v>
      </c>
      <c r="E1988" t="s">
        <v>57</v>
      </c>
      <c r="F1988" t="str">
        <f t="shared" si="95"/>
        <v>New South Wales</v>
      </c>
      <c r="G1988" t="s">
        <v>10</v>
      </c>
      <c r="H1988">
        <v>2560</v>
      </c>
      <c r="I1988" t="s">
        <v>11</v>
      </c>
      <c r="J1988" t="s">
        <v>58</v>
      </c>
      <c r="K1988" t="s">
        <v>149</v>
      </c>
      <c r="L1988" t="s">
        <v>15</v>
      </c>
      <c r="M1988" s="5">
        <v>127.82</v>
      </c>
      <c r="N1988">
        <v>1</v>
      </c>
    </row>
    <row r="1989" spans="1:14" x14ac:dyDescent="0.15">
      <c r="A1989" s="2">
        <v>45344</v>
      </c>
      <c r="B1989" s="3">
        <f t="shared" si="93"/>
        <v>2024</v>
      </c>
      <c r="C1989" t="str">
        <f t="shared" si="94"/>
        <v>2023-2024</v>
      </c>
      <c r="D1989" t="s">
        <v>147</v>
      </c>
      <c r="E1989" t="s">
        <v>50</v>
      </c>
      <c r="F1989" t="str">
        <f t="shared" si="95"/>
        <v>Queensland</v>
      </c>
      <c r="G1989" t="s">
        <v>35</v>
      </c>
      <c r="H1989">
        <v>4703</v>
      </c>
      <c r="I1989" t="s">
        <v>11</v>
      </c>
      <c r="J1989" t="s">
        <v>51</v>
      </c>
      <c r="K1989" t="s">
        <v>150</v>
      </c>
      <c r="L1989" t="s">
        <v>18</v>
      </c>
      <c r="M1989" s="5">
        <v>127.86999999999999</v>
      </c>
      <c r="N1989">
        <v>1</v>
      </c>
    </row>
    <row r="1990" spans="1:14" x14ac:dyDescent="0.15">
      <c r="A1990" s="2">
        <v>45598</v>
      </c>
      <c r="B1990" s="3">
        <f t="shared" si="93"/>
        <v>2025</v>
      </c>
      <c r="C1990" t="str">
        <f t="shared" si="94"/>
        <v>2024-2025</v>
      </c>
      <c r="D1990" t="s">
        <v>147</v>
      </c>
      <c r="E1990" t="s">
        <v>137</v>
      </c>
      <c r="F1990" t="str">
        <f t="shared" si="95"/>
        <v>New South Wales</v>
      </c>
      <c r="G1990" t="s">
        <v>10</v>
      </c>
      <c r="H1990">
        <v>2031</v>
      </c>
      <c r="I1990" t="s">
        <v>11</v>
      </c>
      <c r="J1990" t="s">
        <v>12</v>
      </c>
      <c r="K1990" t="s">
        <v>151</v>
      </c>
      <c r="L1990" t="s">
        <v>21</v>
      </c>
      <c r="M1990" s="5">
        <v>128.09</v>
      </c>
      <c r="N1990">
        <v>1</v>
      </c>
    </row>
    <row r="1991" spans="1:14" x14ac:dyDescent="0.15">
      <c r="A1991" s="2">
        <v>45622</v>
      </c>
      <c r="B1991" s="3">
        <f t="shared" si="93"/>
        <v>2025</v>
      </c>
      <c r="C1991" t="str">
        <f t="shared" si="94"/>
        <v>2024-2025</v>
      </c>
      <c r="D1991" t="s">
        <v>147</v>
      </c>
      <c r="E1991" t="s">
        <v>56</v>
      </c>
      <c r="F1991" t="str">
        <f t="shared" si="95"/>
        <v>Northern Territory</v>
      </c>
      <c r="G1991" t="s">
        <v>29</v>
      </c>
      <c r="H1991">
        <v>870</v>
      </c>
      <c r="I1991" t="s">
        <v>11</v>
      </c>
      <c r="J1991" t="s">
        <v>30</v>
      </c>
      <c r="K1991" t="s">
        <v>152</v>
      </c>
      <c r="L1991" t="s">
        <v>13</v>
      </c>
      <c r="M1991" s="5">
        <v>128.81</v>
      </c>
      <c r="N1991">
        <v>1</v>
      </c>
    </row>
    <row r="1992" spans="1:14" x14ac:dyDescent="0.15">
      <c r="A1992" s="2">
        <v>45217</v>
      </c>
      <c r="B1992" s="3">
        <f t="shared" si="93"/>
        <v>2024</v>
      </c>
      <c r="C1992" t="str">
        <f t="shared" si="94"/>
        <v>2023-2024</v>
      </c>
      <c r="D1992" t="s">
        <v>147</v>
      </c>
      <c r="E1992" t="s">
        <v>139</v>
      </c>
      <c r="F1992" t="str">
        <f t="shared" si="95"/>
        <v>New South Wales</v>
      </c>
      <c r="G1992" t="s">
        <v>10</v>
      </c>
      <c r="H1992">
        <v>2020</v>
      </c>
      <c r="I1992" t="s">
        <v>11</v>
      </c>
      <c r="J1992" t="s">
        <v>12</v>
      </c>
      <c r="K1992" t="s">
        <v>151</v>
      </c>
      <c r="L1992" t="s">
        <v>21</v>
      </c>
      <c r="M1992" s="5">
        <v>128.94</v>
      </c>
      <c r="N1992">
        <v>1</v>
      </c>
    </row>
    <row r="1993" spans="1:14" x14ac:dyDescent="0.15">
      <c r="A1993" s="2">
        <v>45390</v>
      </c>
      <c r="B1993" s="3">
        <f t="shared" si="93"/>
        <v>2024</v>
      </c>
      <c r="C1993" t="str">
        <f t="shared" si="94"/>
        <v>2023-2024</v>
      </c>
      <c r="D1993" t="s">
        <v>147</v>
      </c>
      <c r="E1993" t="s">
        <v>109</v>
      </c>
      <c r="F1993" t="str">
        <f t="shared" si="95"/>
        <v>New South Wales</v>
      </c>
      <c r="G1993" t="s">
        <v>10</v>
      </c>
      <c r="H1993">
        <v>2480</v>
      </c>
      <c r="I1993" t="s">
        <v>11</v>
      </c>
      <c r="J1993" t="s">
        <v>68</v>
      </c>
      <c r="K1993" t="s">
        <v>155</v>
      </c>
      <c r="L1993" t="s">
        <v>20</v>
      </c>
      <c r="M1993" s="5">
        <v>129.06</v>
      </c>
      <c r="N1993">
        <v>1</v>
      </c>
    </row>
    <row r="1994" spans="1:14" x14ac:dyDescent="0.15">
      <c r="A1994" s="2">
        <v>45157</v>
      </c>
      <c r="B1994" s="3">
        <f t="shared" si="93"/>
        <v>2024</v>
      </c>
      <c r="C1994" t="str">
        <f t="shared" si="94"/>
        <v>2023-2024</v>
      </c>
      <c r="D1994" t="s">
        <v>147</v>
      </c>
      <c r="E1994" t="s">
        <v>62</v>
      </c>
      <c r="F1994" t="str">
        <f t="shared" si="95"/>
        <v>Victoria</v>
      </c>
      <c r="G1994" t="s">
        <v>45</v>
      </c>
      <c r="H1994">
        <v>3134</v>
      </c>
      <c r="I1994" t="s">
        <v>11</v>
      </c>
      <c r="J1994" t="s">
        <v>63</v>
      </c>
      <c r="K1994" t="s">
        <v>152</v>
      </c>
      <c r="L1994" t="s">
        <v>13</v>
      </c>
      <c r="M1994" s="5">
        <v>129.56</v>
      </c>
      <c r="N1994">
        <v>1</v>
      </c>
    </row>
    <row r="1995" spans="1:14" x14ac:dyDescent="0.15">
      <c r="A1995" s="2">
        <v>45584</v>
      </c>
      <c r="B1995" s="3">
        <f t="shared" si="93"/>
        <v>2025</v>
      </c>
      <c r="C1995" t="str">
        <f t="shared" si="94"/>
        <v>2024-2025</v>
      </c>
      <c r="D1995" t="s">
        <v>147</v>
      </c>
      <c r="E1995" t="s">
        <v>86</v>
      </c>
      <c r="F1995" t="str">
        <f t="shared" si="95"/>
        <v>New South Wales</v>
      </c>
      <c r="G1995" t="s">
        <v>10</v>
      </c>
      <c r="H1995">
        <v>2064</v>
      </c>
      <c r="I1995" t="s">
        <v>11</v>
      </c>
      <c r="J1995" t="s">
        <v>12</v>
      </c>
      <c r="K1995" t="s">
        <v>155</v>
      </c>
      <c r="L1995" t="s">
        <v>20</v>
      </c>
      <c r="M1995" s="5">
        <v>129.68</v>
      </c>
      <c r="N1995">
        <v>1</v>
      </c>
    </row>
    <row r="1996" spans="1:14" x14ac:dyDescent="0.15">
      <c r="A1996" s="2">
        <v>44939</v>
      </c>
      <c r="B1996" s="3">
        <f t="shared" si="93"/>
        <v>2023</v>
      </c>
      <c r="C1996" t="str">
        <f t="shared" si="94"/>
        <v>2022-2023</v>
      </c>
      <c r="D1996" t="s">
        <v>148</v>
      </c>
      <c r="E1996" t="s">
        <v>67</v>
      </c>
      <c r="F1996" t="str">
        <f t="shared" si="95"/>
        <v>New South Wales</v>
      </c>
      <c r="G1996" t="s">
        <v>10</v>
      </c>
      <c r="H1996">
        <v>2478</v>
      </c>
      <c r="I1996" t="s">
        <v>11</v>
      </c>
      <c r="J1996" t="s">
        <v>68</v>
      </c>
      <c r="K1996" t="s">
        <v>156</v>
      </c>
      <c r="L1996" t="s">
        <v>17</v>
      </c>
      <c r="M1996" s="5">
        <v>129.74</v>
      </c>
      <c r="N1996">
        <v>1</v>
      </c>
    </row>
    <row r="1997" spans="1:14" x14ac:dyDescent="0.15">
      <c r="A1997" s="2">
        <v>45465</v>
      </c>
      <c r="B1997" s="3">
        <f t="shared" si="93"/>
        <v>2024</v>
      </c>
      <c r="C1997" t="str">
        <f t="shared" si="94"/>
        <v>2023-2024</v>
      </c>
      <c r="D1997" t="s">
        <v>147</v>
      </c>
      <c r="E1997" t="s">
        <v>92</v>
      </c>
      <c r="F1997" t="str">
        <f t="shared" si="95"/>
        <v>Queensland</v>
      </c>
      <c r="G1997" t="s">
        <v>35</v>
      </c>
      <c r="H1997">
        <v>4068</v>
      </c>
      <c r="I1997" t="s">
        <v>11</v>
      </c>
      <c r="J1997" t="s">
        <v>43</v>
      </c>
      <c r="K1997" t="s">
        <v>154</v>
      </c>
      <c r="L1997" t="s">
        <v>14</v>
      </c>
      <c r="M1997" s="5">
        <v>129.82</v>
      </c>
      <c r="N1997">
        <v>1</v>
      </c>
    </row>
    <row r="1998" spans="1:14" x14ac:dyDescent="0.15">
      <c r="A1998" s="2">
        <v>45148</v>
      </c>
      <c r="B1998" s="3">
        <f t="shared" si="93"/>
        <v>2024</v>
      </c>
      <c r="C1998" t="str">
        <f t="shared" si="94"/>
        <v>2023-2024</v>
      </c>
      <c r="D1998" t="s">
        <v>148</v>
      </c>
      <c r="E1998" t="s">
        <v>138</v>
      </c>
      <c r="F1998" t="str">
        <f t="shared" si="95"/>
        <v>Queensland</v>
      </c>
      <c r="G1998" t="s">
        <v>35</v>
      </c>
      <c r="H1998">
        <v>4558</v>
      </c>
      <c r="I1998" t="s">
        <v>11</v>
      </c>
      <c r="J1998" t="s">
        <v>120</v>
      </c>
      <c r="K1998" t="s">
        <v>154</v>
      </c>
      <c r="L1998" t="s">
        <v>14</v>
      </c>
      <c r="M1998" s="5">
        <v>129.87</v>
      </c>
      <c r="N1998">
        <v>1</v>
      </c>
    </row>
    <row r="1999" spans="1:14" x14ac:dyDescent="0.15">
      <c r="A1999" s="2">
        <v>45618</v>
      </c>
      <c r="B1999" s="3">
        <f t="shared" si="93"/>
        <v>2025</v>
      </c>
      <c r="C1999" t="str">
        <f t="shared" si="94"/>
        <v>2024-2025</v>
      </c>
      <c r="D1999" t="s">
        <v>148</v>
      </c>
      <c r="E1999" t="s">
        <v>134</v>
      </c>
      <c r="F1999" t="str">
        <f t="shared" si="95"/>
        <v>Queensland</v>
      </c>
      <c r="G1999" t="s">
        <v>35</v>
      </c>
      <c r="H1999">
        <v>4825</v>
      </c>
      <c r="I1999" t="s">
        <v>11</v>
      </c>
      <c r="J1999" t="s">
        <v>36</v>
      </c>
      <c r="K1999" t="s">
        <v>154</v>
      </c>
      <c r="L1999" t="s">
        <v>14</v>
      </c>
      <c r="M1999" s="5">
        <v>129.9</v>
      </c>
      <c r="N1999">
        <v>1</v>
      </c>
    </row>
    <row r="2000" spans="1:14" x14ac:dyDescent="0.15">
      <c r="A2000" s="2">
        <v>45631</v>
      </c>
      <c r="B2000" s="3">
        <f t="shared" si="93"/>
        <v>2025</v>
      </c>
      <c r="C2000" t="str">
        <f t="shared" si="94"/>
        <v>2024-2025</v>
      </c>
      <c r="D2000" t="s">
        <v>148</v>
      </c>
      <c r="E2000" t="s">
        <v>61</v>
      </c>
      <c r="F2000" t="str">
        <f t="shared" si="95"/>
        <v>New South Wales</v>
      </c>
      <c r="G2000" t="s">
        <v>10</v>
      </c>
      <c r="H2000">
        <v>2539</v>
      </c>
      <c r="I2000" t="s">
        <v>11</v>
      </c>
      <c r="J2000" t="s">
        <v>58</v>
      </c>
      <c r="K2000" t="s">
        <v>153</v>
      </c>
      <c r="L2000" t="s">
        <v>16</v>
      </c>
      <c r="M2000" s="5">
        <v>129.91</v>
      </c>
      <c r="N2000">
        <v>1</v>
      </c>
    </row>
    <row r="2001" spans="1:14" x14ac:dyDescent="0.15">
      <c r="A2001" s="2">
        <v>45101</v>
      </c>
      <c r="B2001" s="3">
        <f t="shared" si="93"/>
        <v>2023</v>
      </c>
      <c r="C2001" t="str">
        <f t="shared" si="94"/>
        <v>2022-2023</v>
      </c>
      <c r="D2001" t="s">
        <v>147</v>
      </c>
      <c r="E2001" t="s">
        <v>78</v>
      </c>
      <c r="F2001" t="str">
        <f t="shared" si="95"/>
        <v>New South Wales</v>
      </c>
      <c r="G2001" t="s">
        <v>10</v>
      </c>
      <c r="H2001">
        <v>2350</v>
      </c>
      <c r="I2001" t="s">
        <v>11</v>
      </c>
      <c r="J2001" t="s">
        <v>68</v>
      </c>
      <c r="K2001" t="s">
        <v>154</v>
      </c>
      <c r="L2001" t="s">
        <v>14</v>
      </c>
      <c r="M2001" s="5">
        <v>130.26</v>
      </c>
      <c r="N2001">
        <v>1</v>
      </c>
    </row>
    <row r="2002" spans="1:14" x14ac:dyDescent="0.15">
      <c r="A2002" s="2">
        <v>45552</v>
      </c>
      <c r="B2002" s="3">
        <f t="shared" si="93"/>
        <v>2025</v>
      </c>
      <c r="C2002" t="str">
        <f t="shared" si="94"/>
        <v>2024-2025</v>
      </c>
      <c r="D2002" t="s">
        <v>147</v>
      </c>
      <c r="E2002" t="s">
        <v>28</v>
      </c>
      <c r="F2002" t="str">
        <f t="shared" si="95"/>
        <v>Northern Territory</v>
      </c>
      <c r="G2002" t="s">
        <v>29</v>
      </c>
      <c r="H2002">
        <v>800</v>
      </c>
      <c r="I2002" t="s">
        <v>11</v>
      </c>
      <c r="J2002" t="s">
        <v>30</v>
      </c>
      <c r="K2002" t="s">
        <v>151</v>
      </c>
      <c r="L2002" t="s">
        <v>21</v>
      </c>
      <c r="M2002" s="5">
        <v>130.86000000000001</v>
      </c>
      <c r="N2002">
        <v>1</v>
      </c>
    </row>
    <row r="2003" spans="1:14" x14ac:dyDescent="0.15">
      <c r="A2003" s="2">
        <v>45547</v>
      </c>
      <c r="B2003" s="3">
        <f t="shared" si="93"/>
        <v>2025</v>
      </c>
      <c r="C2003" t="str">
        <f t="shared" si="94"/>
        <v>2024-2025</v>
      </c>
      <c r="D2003" t="s">
        <v>147</v>
      </c>
      <c r="E2003" t="s">
        <v>93</v>
      </c>
      <c r="F2003" t="str">
        <f t="shared" si="95"/>
        <v>Western Australia</v>
      </c>
      <c r="G2003" t="s">
        <v>48</v>
      </c>
      <c r="H2003">
        <v>6112</v>
      </c>
      <c r="I2003" t="s">
        <v>11</v>
      </c>
      <c r="J2003" t="s">
        <v>94</v>
      </c>
      <c r="K2003" t="s">
        <v>154</v>
      </c>
      <c r="L2003" t="s">
        <v>14</v>
      </c>
      <c r="M2003" s="5">
        <v>130.93</v>
      </c>
      <c r="N2003">
        <v>1</v>
      </c>
    </row>
    <row r="2004" spans="1:14" x14ac:dyDescent="0.15">
      <c r="A2004" s="2">
        <v>45375</v>
      </c>
      <c r="B2004" s="3">
        <f t="shared" si="93"/>
        <v>2024</v>
      </c>
      <c r="C2004" t="str">
        <f t="shared" si="94"/>
        <v>2023-2024</v>
      </c>
      <c r="D2004" t="s">
        <v>147</v>
      </c>
      <c r="E2004" t="s">
        <v>132</v>
      </c>
      <c r="F2004" t="str">
        <f t="shared" si="95"/>
        <v>New South Wales</v>
      </c>
      <c r="G2004" t="s">
        <v>10</v>
      </c>
      <c r="H2004">
        <v>2800</v>
      </c>
      <c r="I2004" t="s">
        <v>11</v>
      </c>
      <c r="J2004" t="s">
        <v>25</v>
      </c>
      <c r="K2004" t="s">
        <v>19</v>
      </c>
      <c r="L2004" t="s">
        <v>23</v>
      </c>
      <c r="M2004" s="5">
        <v>130.99</v>
      </c>
      <c r="N2004">
        <v>1</v>
      </c>
    </row>
    <row r="2005" spans="1:14" x14ac:dyDescent="0.15">
      <c r="A2005" s="2">
        <v>45079</v>
      </c>
      <c r="B2005" s="3">
        <f t="shared" si="93"/>
        <v>2023</v>
      </c>
      <c r="C2005" t="str">
        <f t="shared" si="94"/>
        <v>2022-2023</v>
      </c>
      <c r="D2005" t="s">
        <v>147</v>
      </c>
      <c r="E2005" t="s">
        <v>44</v>
      </c>
      <c r="F2005" t="str">
        <f t="shared" si="95"/>
        <v>Victoria</v>
      </c>
      <c r="G2005" t="s">
        <v>45</v>
      </c>
      <c r="H2005">
        <v>3066</v>
      </c>
      <c r="I2005" t="s">
        <v>11</v>
      </c>
      <c r="J2005" t="s">
        <v>46</v>
      </c>
      <c r="K2005" t="s">
        <v>154</v>
      </c>
      <c r="L2005" t="s">
        <v>14</v>
      </c>
      <c r="M2005" s="5">
        <v>131.18</v>
      </c>
      <c r="N2005">
        <v>1</v>
      </c>
    </row>
    <row r="2006" spans="1:14" x14ac:dyDescent="0.15">
      <c r="A2006" s="2">
        <v>45543</v>
      </c>
      <c r="B2006" s="3">
        <f t="shared" si="93"/>
        <v>2025</v>
      </c>
      <c r="C2006" t="str">
        <f t="shared" si="94"/>
        <v>2024-2025</v>
      </c>
      <c r="D2006" t="s">
        <v>147</v>
      </c>
      <c r="E2006" t="s">
        <v>28</v>
      </c>
      <c r="F2006" t="str">
        <f t="shared" si="95"/>
        <v>Northern Territory</v>
      </c>
      <c r="G2006" t="s">
        <v>29</v>
      </c>
      <c r="H2006">
        <v>800</v>
      </c>
      <c r="I2006" t="s">
        <v>11</v>
      </c>
      <c r="J2006" t="s">
        <v>30</v>
      </c>
      <c r="K2006" t="s">
        <v>150</v>
      </c>
      <c r="L2006" t="s">
        <v>18</v>
      </c>
      <c r="M2006" s="5">
        <v>131.26999999999998</v>
      </c>
      <c r="N2006">
        <v>1</v>
      </c>
    </row>
    <row r="2007" spans="1:14" x14ac:dyDescent="0.15">
      <c r="A2007" s="2">
        <v>45473</v>
      </c>
      <c r="B2007" s="3">
        <f t="shared" si="93"/>
        <v>2024</v>
      </c>
      <c r="C2007" t="str">
        <f t="shared" si="94"/>
        <v>2023-2024</v>
      </c>
      <c r="D2007" t="s">
        <v>147</v>
      </c>
      <c r="E2007" t="s">
        <v>28</v>
      </c>
      <c r="F2007" t="str">
        <f t="shared" si="95"/>
        <v>Northern Territory</v>
      </c>
      <c r="G2007" t="s">
        <v>29</v>
      </c>
      <c r="H2007">
        <v>800</v>
      </c>
      <c r="I2007" t="s">
        <v>11</v>
      </c>
      <c r="J2007" t="s">
        <v>30</v>
      </c>
      <c r="K2007" t="s">
        <v>155</v>
      </c>
      <c r="L2007" t="s">
        <v>20</v>
      </c>
      <c r="M2007" s="5">
        <v>131.47</v>
      </c>
      <c r="N2007">
        <v>1</v>
      </c>
    </row>
    <row r="2008" spans="1:14" x14ac:dyDescent="0.15">
      <c r="A2008" s="2">
        <v>45091</v>
      </c>
      <c r="B2008" s="3">
        <f t="shared" si="93"/>
        <v>2023</v>
      </c>
      <c r="C2008" t="str">
        <f t="shared" si="94"/>
        <v>2022-2023</v>
      </c>
      <c r="D2008" t="s">
        <v>147</v>
      </c>
      <c r="E2008" t="s">
        <v>115</v>
      </c>
      <c r="F2008" t="str">
        <f t="shared" si="95"/>
        <v>Western Australia</v>
      </c>
      <c r="G2008" t="s">
        <v>48</v>
      </c>
      <c r="H2008">
        <v>6280</v>
      </c>
      <c r="I2008" t="s">
        <v>11</v>
      </c>
      <c r="J2008" t="s">
        <v>94</v>
      </c>
      <c r="K2008" t="s">
        <v>156</v>
      </c>
      <c r="L2008" t="s">
        <v>17</v>
      </c>
      <c r="M2008" s="5">
        <v>131.78</v>
      </c>
      <c r="N2008">
        <v>1</v>
      </c>
    </row>
    <row r="2009" spans="1:14" x14ac:dyDescent="0.15">
      <c r="A2009" s="2">
        <v>45277</v>
      </c>
      <c r="B2009" s="3">
        <f t="shared" si="93"/>
        <v>2024</v>
      </c>
      <c r="C2009" t="str">
        <f t="shared" si="94"/>
        <v>2023-2024</v>
      </c>
      <c r="D2009" t="s">
        <v>147</v>
      </c>
      <c r="E2009" t="s">
        <v>75</v>
      </c>
      <c r="F2009" t="str">
        <f t="shared" si="95"/>
        <v>Victoria</v>
      </c>
      <c r="G2009" t="s">
        <v>45</v>
      </c>
      <c r="H2009">
        <v>3630</v>
      </c>
      <c r="I2009" t="s">
        <v>11</v>
      </c>
      <c r="J2009" t="s">
        <v>55</v>
      </c>
      <c r="K2009" t="s">
        <v>156</v>
      </c>
      <c r="L2009" t="s">
        <v>17</v>
      </c>
      <c r="M2009" s="5">
        <v>131.82999999999998</v>
      </c>
      <c r="N2009">
        <v>1</v>
      </c>
    </row>
    <row r="2010" spans="1:14" x14ac:dyDescent="0.15">
      <c r="A2010" s="2">
        <v>45111</v>
      </c>
      <c r="B2010" s="3">
        <f t="shared" si="93"/>
        <v>2024</v>
      </c>
      <c r="C2010" t="str">
        <f t="shared" si="94"/>
        <v>2023-2024</v>
      </c>
      <c r="D2010" t="s">
        <v>148</v>
      </c>
      <c r="E2010" t="s">
        <v>87</v>
      </c>
      <c r="F2010" t="str">
        <f t="shared" si="95"/>
        <v>New South Wales</v>
      </c>
      <c r="G2010" t="s">
        <v>10</v>
      </c>
      <c r="H2010">
        <v>2790</v>
      </c>
      <c r="I2010" t="s">
        <v>11</v>
      </c>
      <c r="J2010" t="s">
        <v>25</v>
      </c>
      <c r="K2010" t="s">
        <v>151</v>
      </c>
      <c r="L2010" t="s">
        <v>21</v>
      </c>
      <c r="M2010" s="5">
        <v>131.9</v>
      </c>
      <c r="N2010">
        <v>1</v>
      </c>
    </row>
    <row r="2011" spans="1:14" x14ac:dyDescent="0.15">
      <c r="A2011" s="2">
        <v>45453</v>
      </c>
      <c r="B2011" s="3">
        <f t="shared" si="93"/>
        <v>2024</v>
      </c>
      <c r="C2011" t="str">
        <f t="shared" si="94"/>
        <v>2023-2024</v>
      </c>
      <c r="D2011" t="s">
        <v>148</v>
      </c>
      <c r="E2011" t="s">
        <v>145</v>
      </c>
      <c r="F2011" t="str">
        <f t="shared" si="95"/>
        <v>New South Wales</v>
      </c>
      <c r="G2011" t="s">
        <v>10</v>
      </c>
      <c r="H2011">
        <v>2101</v>
      </c>
      <c r="I2011" t="s">
        <v>11</v>
      </c>
      <c r="J2011" t="s">
        <v>27</v>
      </c>
      <c r="K2011" t="s">
        <v>157</v>
      </c>
      <c r="L2011" t="s">
        <v>22</v>
      </c>
      <c r="M2011" s="5">
        <v>131.97999999999999</v>
      </c>
      <c r="N2011">
        <v>1</v>
      </c>
    </row>
    <row r="2012" spans="1:14" x14ac:dyDescent="0.15">
      <c r="A2012" s="2">
        <v>45296</v>
      </c>
      <c r="B2012" s="3">
        <f t="shared" si="93"/>
        <v>2024</v>
      </c>
      <c r="C2012" t="str">
        <f t="shared" si="94"/>
        <v>2023-2024</v>
      </c>
      <c r="D2012" t="s">
        <v>147</v>
      </c>
      <c r="E2012" t="s">
        <v>108</v>
      </c>
      <c r="F2012" t="str">
        <f t="shared" si="95"/>
        <v>Victoria</v>
      </c>
      <c r="G2012" t="s">
        <v>45</v>
      </c>
      <c r="H2012">
        <v>3018</v>
      </c>
      <c r="I2012" t="s">
        <v>11</v>
      </c>
      <c r="J2012" t="s">
        <v>46</v>
      </c>
      <c r="K2012" t="s">
        <v>155</v>
      </c>
      <c r="L2012" t="s">
        <v>20</v>
      </c>
      <c r="M2012" s="5">
        <v>132.66</v>
      </c>
      <c r="N2012">
        <v>1</v>
      </c>
    </row>
    <row r="2013" spans="1:14" x14ac:dyDescent="0.15">
      <c r="A2013" s="2">
        <v>45401</v>
      </c>
      <c r="B2013" s="3">
        <f t="shared" si="93"/>
        <v>2024</v>
      </c>
      <c r="C2013" t="str">
        <f t="shared" si="94"/>
        <v>2023-2024</v>
      </c>
      <c r="D2013" t="s">
        <v>147</v>
      </c>
      <c r="E2013" t="s">
        <v>75</v>
      </c>
      <c r="F2013" t="str">
        <f t="shared" si="95"/>
        <v>Victoria</v>
      </c>
      <c r="G2013" t="s">
        <v>45</v>
      </c>
      <c r="H2013">
        <v>3630</v>
      </c>
      <c r="I2013" t="s">
        <v>11</v>
      </c>
      <c r="J2013" t="s">
        <v>55</v>
      </c>
      <c r="K2013" t="s">
        <v>149</v>
      </c>
      <c r="L2013" t="s">
        <v>15</v>
      </c>
      <c r="M2013" s="5">
        <v>132.75</v>
      </c>
      <c r="N2013">
        <v>1</v>
      </c>
    </row>
    <row r="2014" spans="1:14" x14ac:dyDescent="0.15">
      <c r="A2014" s="2">
        <v>45224</v>
      </c>
      <c r="B2014" s="3">
        <f t="shared" si="93"/>
        <v>2024</v>
      </c>
      <c r="C2014" t="str">
        <f t="shared" si="94"/>
        <v>2023-2024</v>
      </c>
      <c r="D2014" t="s">
        <v>148</v>
      </c>
      <c r="E2014" t="s">
        <v>100</v>
      </c>
      <c r="F2014" t="str">
        <f t="shared" si="95"/>
        <v>Western Australia</v>
      </c>
      <c r="G2014" t="s">
        <v>48</v>
      </c>
      <c r="H2014">
        <v>6021</v>
      </c>
      <c r="I2014" t="s">
        <v>11</v>
      </c>
      <c r="J2014" t="s">
        <v>49</v>
      </c>
      <c r="K2014" t="s">
        <v>156</v>
      </c>
      <c r="L2014" t="s">
        <v>17</v>
      </c>
      <c r="M2014" s="5">
        <v>133.67000000000002</v>
      </c>
      <c r="N2014">
        <v>1</v>
      </c>
    </row>
    <row r="2015" spans="1:14" x14ac:dyDescent="0.15">
      <c r="A2015" s="2">
        <v>45310</v>
      </c>
      <c r="B2015" s="3">
        <f t="shared" si="93"/>
        <v>2024</v>
      </c>
      <c r="C2015" t="str">
        <f t="shared" si="94"/>
        <v>2023-2024</v>
      </c>
      <c r="D2015" t="s">
        <v>147</v>
      </c>
      <c r="E2015" t="s">
        <v>31</v>
      </c>
      <c r="F2015" t="str">
        <f t="shared" si="95"/>
        <v>South Australia</v>
      </c>
      <c r="G2015" t="s">
        <v>32</v>
      </c>
      <c r="H2015">
        <v>5168</v>
      </c>
      <c r="I2015" t="s">
        <v>11</v>
      </c>
      <c r="J2015" t="s">
        <v>33</v>
      </c>
      <c r="K2015" t="s">
        <v>152</v>
      </c>
      <c r="L2015" t="s">
        <v>13</v>
      </c>
      <c r="M2015" s="5">
        <v>133.76999999999998</v>
      </c>
      <c r="N2015">
        <v>1</v>
      </c>
    </row>
    <row r="2016" spans="1:14" x14ac:dyDescent="0.15">
      <c r="A2016" s="2">
        <v>45312</v>
      </c>
      <c r="B2016" s="3">
        <f t="shared" si="93"/>
        <v>2024</v>
      </c>
      <c r="C2016" t="str">
        <f t="shared" si="94"/>
        <v>2023-2024</v>
      </c>
      <c r="D2016" t="s">
        <v>147</v>
      </c>
      <c r="E2016" t="s">
        <v>118</v>
      </c>
      <c r="F2016" t="str">
        <f t="shared" si="95"/>
        <v>New South Wales</v>
      </c>
      <c r="G2016" t="s">
        <v>10</v>
      </c>
      <c r="H2016">
        <v>2158</v>
      </c>
      <c r="I2016" t="s">
        <v>11</v>
      </c>
      <c r="J2016" t="s">
        <v>27</v>
      </c>
      <c r="K2016" t="s">
        <v>156</v>
      </c>
      <c r="L2016" t="s">
        <v>17</v>
      </c>
      <c r="M2016" s="5">
        <v>133.77000000000001</v>
      </c>
      <c r="N2016">
        <v>1</v>
      </c>
    </row>
    <row r="2017" spans="1:14" x14ac:dyDescent="0.15">
      <c r="A2017" s="2">
        <v>45175</v>
      </c>
      <c r="B2017" s="3">
        <f t="shared" si="93"/>
        <v>2024</v>
      </c>
      <c r="C2017" t="str">
        <f t="shared" si="94"/>
        <v>2023-2024</v>
      </c>
      <c r="D2017" t="s">
        <v>148</v>
      </c>
      <c r="E2017" t="s">
        <v>87</v>
      </c>
      <c r="F2017" t="str">
        <f t="shared" si="95"/>
        <v>New South Wales</v>
      </c>
      <c r="G2017" t="s">
        <v>10</v>
      </c>
      <c r="H2017">
        <v>2790</v>
      </c>
      <c r="I2017" t="s">
        <v>11</v>
      </c>
      <c r="J2017" t="s">
        <v>25</v>
      </c>
      <c r="K2017" t="s">
        <v>149</v>
      </c>
      <c r="L2017" t="s">
        <v>15</v>
      </c>
      <c r="M2017" s="5">
        <v>133.82</v>
      </c>
      <c r="N2017">
        <v>1</v>
      </c>
    </row>
    <row r="2018" spans="1:14" x14ac:dyDescent="0.15">
      <c r="A2018" s="2">
        <v>44986</v>
      </c>
      <c r="B2018" s="3">
        <f t="shared" si="93"/>
        <v>2023</v>
      </c>
      <c r="C2018" t="str">
        <f t="shared" si="94"/>
        <v>2022-2023</v>
      </c>
      <c r="D2018" t="s">
        <v>148</v>
      </c>
      <c r="E2018" t="s">
        <v>57</v>
      </c>
      <c r="F2018" t="str">
        <f t="shared" si="95"/>
        <v>New South Wales</v>
      </c>
      <c r="G2018" t="s">
        <v>10</v>
      </c>
      <c r="H2018">
        <v>2560</v>
      </c>
      <c r="I2018" t="s">
        <v>11</v>
      </c>
      <c r="J2018" t="s">
        <v>58</v>
      </c>
      <c r="K2018" t="s">
        <v>156</v>
      </c>
      <c r="L2018" t="s">
        <v>17</v>
      </c>
      <c r="M2018" s="5">
        <v>134.18</v>
      </c>
      <c r="N2018">
        <v>1</v>
      </c>
    </row>
    <row r="2019" spans="1:14" x14ac:dyDescent="0.15">
      <c r="A2019" s="2">
        <v>45646</v>
      </c>
      <c r="B2019" s="3">
        <f t="shared" si="93"/>
        <v>2025</v>
      </c>
      <c r="C2019" t="str">
        <f t="shared" si="94"/>
        <v>2024-2025</v>
      </c>
      <c r="D2019" t="s">
        <v>147</v>
      </c>
      <c r="E2019" t="s">
        <v>62</v>
      </c>
      <c r="F2019" t="str">
        <f t="shared" si="95"/>
        <v>Victoria</v>
      </c>
      <c r="G2019" t="s">
        <v>45</v>
      </c>
      <c r="H2019">
        <v>3134</v>
      </c>
      <c r="I2019" t="s">
        <v>11</v>
      </c>
      <c r="J2019" t="s">
        <v>63</v>
      </c>
      <c r="K2019" t="s">
        <v>149</v>
      </c>
      <c r="L2019" t="s">
        <v>15</v>
      </c>
      <c r="M2019" s="5">
        <v>134.72999999999999</v>
      </c>
      <c r="N2019">
        <v>1</v>
      </c>
    </row>
    <row r="2020" spans="1:14" x14ac:dyDescent="0.15">
      <c r="A2020" s="2">
        <v>45157</v>
      </c>
      <c r="B2020" s="3">
        <f t="shared" si="93"/>
        <v>2024</v>
      </c>
      <c r="C2020" t="str">
        <f t="shared" si="94"/>
        <v>2023-2024</v>
      </c>
      <c r="D2020" t="s">
        <v>148</v>
      </c>
      <c r="E2020" t="s">
        <v>87</v>
      </c>
      <c r="F2020" t="str">
        <f t="shared" si="95"/>
        <v>New South Wales</v>
      </c>
      <c r="G2020" t="s">
        <v>10</v>
      </c>
      <c r="H2020">
        <v>2790</v>
      </c>
      <c r="I2020" t="s">
        <v>11</v>
      </c>
      <c r="J2020" t="s">
        <v>25</v>
      </c>
      <c r="K2020" t="s">
        <v>154</v>
      </c>
      <c r="L2020" t="s">
        <v>14</v>
      </c>
      <c r="M2020" s="5">
        <v>134.9</v>
      </c>
      <c r="N2020">
        <v>1</v>
      </c>
    </row>
    <row r="2021" spans="1:14" x14ac:dyDescent="0.15">
      <c r="A2021" s="2">
        <v>45089</v>
      </c>
      <c r="B2021" s="3">
        <f t="shared" si="93"/>
        <v>2023</v>
      </c>
      <c r="C2021" t="str">
        <f t="shared" si="94"/>
        <v>2022-2023</v>
      </c>
      <c r="D2021" t="s">
        <v>148</v>
      </c>
      <c r="E2021" t="s">
        <v>142</v>
      </c>
      <c r="F2021" t="str">
        <f t="shared" si="95"/>
        <v>Australian Capital Territory</v>
      </c>
      <c r="G2021" t="s">
        <v>80</v>
      </c>
      <c r="H2021">
        <v>2609</v>
      </c>
      <c r="I2021" t="s">
        <v>11</v>
      </c>
      <c r="J2021" t="s">
        <v>58</v>
      </c>
      <c r="K2021" t="s">
        <v>151</v>
      </c>
      <c r="L2021" t="s">
        <v>21</v>
      </c>
      <c r="M2021" s="5">
        <v>134.91</v>
      </c>
      <c r="N2021">
        <v>1</v>
      </c>
    </row>
    <row r="2022" spans="1:14" x14ac:dyDescent="0.15">
      <c r="A2022" s="2">
        <v>45336</v>
      </c>
      <c r="B2022" s="3">
        <f t="shared" si="93"/>
        <v>2024</v>
      </c>
      <c r="C2022" t="str">
        <f t="shared" si="94"/>
        <v>2023-2024</v>
      </c>
      <c r="D2022" t="s">
        <v>147</v>
      </c>
      <c r="E2022" t="s">
        <v>129</v>
      </c>
      <c r="F2022" t="str">
        <f t="shared" si="95"/>
        <v>Tasmania</v>
      </c>
      <c r="G2022" t="s">
        <v>70</v>
      </c>
      <c r="H2022">
        <v>7010</v>
      </c>
      <c r="I2022" t="s">
        <v>11</v>
      </c>
      <c r="J2022" t="s">
        <v>71</v>
      </c>
      <c r="K2022" t="s">
        <v>19</v>
      </c>
      <c r="L2022" t="s">
        <v>23</v>
      </c>
      <c r="M2022" s="5">
        <v>135.84</v>
      </c>
      <c r="N2022">
        <v>1</v>
      </c>
    </row>
    <row r="2023" spans="1:14" x14ac:dyDescent="0.15">
      <c r="A2023" s="2">
        <v>45062</v>
      </c>
      <c r="B2023" s="3">
        <f t="shared" si="93"/>
        <v>2023</v>
      </c>
      <c r="C2023" t="str">
        <f t="shared" si="94"/>
        <v>2022-2023</v>
      </c>
      <c r="D2023" t="s">
        <v>148</v>
      </c>
      <c r="E2023" t="s">
        <v>26</v>
      </c>
      <c r="F2023" t="str">
        <f t="shared" si="95"/>
        <v>New South Wales</v>
      </c>
      <c r="G2023" t="s">
        <v>10</v>
      </c>
      <c r="H2023">
        <v>2141</v>
      </c>
      <c r="I2023" t="s">
        <v>11</v>
      </c>
      <c r="J2023" t="s">
        <v>27</v>
      </c>
      <c r="K2023" t="s">
        <v>154</v>
      </c>
      <c r="L2023" t="s">
        <v>14</v>
      </c>
      <c r="M2023" s="5">
        <v>135.92000000000002</v>
      </c>
      <c r="N2023">
        <v>1</v>
      </c>
    </row>
    <row r="2024" spans="1:14" x14ac:dyDescent="0.15">
      <c r="A2024" s="2">
        <v>45495</v>
      </c>
      <c r="B2024" s="3">
        <f t="shared" si="93"/>
        <v>2025</v>
      </c>
      <c r="C2024" t="str">
        <f t="shared" si="94"/>
        <v>2024-2025</v>
      </c>
      <c r="D2024" t="s">
        <v>148</v>
      </c>
      <c r="E2024" t="s">
        <v>117</v>
      </c>
      <c r="F2024" t="str">
        <f t="shared" si="95"/>
        <v>Queensland</v>
      </c>
      <c r="G2024" t="s">
        <v>35</v>
      </c>
      <c r="H2024">
        <v>4119</v>
      </c>
      <c r="I2024" t="s">
        <v>11</v>
      </c>
      <c r="J2024" t="s">
        <v>43</v>
      </c>
      <c r="K2024" t="s">
        <v>157</v>
      </c>
      <c r="L2024" t="s">
        <v>22</v>
      </c>
      <c r="M2024" s="5">
        <v>136.16999999999999</v>
      </c>
      <c r="N2024">
        <v>1</v>
      </c>
    </row>
    <row r="2025" spans="1:14" x14ac:dyDescent="0.15">
      <c r="A2025" s="2">
        <v>45541</v>
      </c>
      <c r="B2025" s="3">
        <f t="shared" si="93"/>
        <v>2025</v>
      </c>
      <c r="C2025" t="str">
        <f t="shared" si="94"/>
        <v>2024-2025</v>
      </c>
      <c r="D2025" t="s">
        <v>147</v>
      </c>
      <c r="E2025" t="s">
        <v>132</v>
      </c>
      <c r="F2025" t="str">
        <f t="shared" si="95"/>
        <v>New South Wales</v>
      </c>
      <c r="G2025" t="s">
        <v>10</v>
      </c>
      <c r="H2025">
        <v>2800</v>
      </c>
      <c r="I2025" t="s">
        <v>11</v>
      </c>
      <c r="J2025" t="s">
        <v>25</v>
      </c>
      <c r="K2025" t="s">
        <v>149</v>
      </c>
      <c r="L2025" t="s">
        <v>15</v>
      </c>
      <c r="M2025" s="5">
        <v>136.28</v>
      </c>
      <c r="N2025">
        <v>1</v>
      </c>
    </row>
    <row r="2026" spans="1:14" x14ac:dyDescent="0.15">
      <c r="A2026" s="2">
        <v>44938</v>
      </c>
      <c r="B2026" s="3">
        <f t="shared" si="93"/>
        <v>2023</v>
      </c>
      <c r="C2026" t="str">
        <f t="shared" si="94"/>
        <v>2022-2023</v>
      </c>
      <c r="D2026" t="s">
        <v>148</v>
      </c>
      <c r="E2026" t="s">
        <v>105</v>
      </c>
      <c r="F2026" t="str">
        <f t="shared" si="95"/>
        <v>Victoria</v>
      </c>
      <c r="G2026" t="s">
        <v>45</v>
      </c>
      <c r="H2026">
        <v>3500</v>
      </c>
      <c r="I2026" t="s">
        <v>11</v>
      </c>
      <c r="J2026" t="s">
        <v>60</v>
      </c>
      <c r="K2026" t="s">
        <v>19</v>
      </c>
      <c r="L2026" t="s">
        <v>23</v>
      </c>
      <c r="M2026" s="5">
        <v>136.41</v>
      </c>
      <c r="N2026">
        <v>1</v>
      </c>
    </row>
    <row r="2027" spans="1:14" x14ac:dyDescent="0.15">
      <c r="A2027" s="2">
        <v>45017</v>
      </c>
      <c r="B2027" s="3">
        <f t="shared" si="93"/>
        <v>2023</v>
      </c>
      <c r="C2027" t="str">
        <f t="shared" si="94"/>
        <v>2022-2023</v>
      </c>
      <c r="D2027" t="s">
        <v>147</v>
      </c>
      <c r="E2027" t="s">
        <v>93</v>
      </c>
      <c r="F2027" t="str">
        <f t="shared" si="95"/>
        <v>Western Australia</v>
      </c>
      <c r="G2027" t="s">
        <v>48</v>
      </c>
      <c r="H2027">
        <v>6112</v>
      </c>
      <c r="I2027" t="s">
        <v>11</v>
      </c>
      <c r="J2027" t="s">
        <v>94</v>
      </c>
      <c r="K2027" t="s">
        <v>154</v>
      </c>
      <c r="L2027" t="s">
        <v>14</v>
      </c>
      <c r="M2027" s="5">
        <v>136.47</v>
      </c>
      <c r="N2027">
        <v>1</v>
      </c>
    </row>
    <row r="2028" spans="1:14" x14ac:dyDescent="0.15">
      <c r="A2028" s="2">
        <v>45137</v>
      </c>
      <c r="B2028" s="3">
        <f t="shared" si="93"/>
        <v>2024</v>
      </c>
      <c r="C2028" t="str">
        <f t="shared" si="94"/>
        <v>2023-2024</v>
      </c>
      <c r="D2028" t="s">
        <v>147</v>
      </c>
      <c r="E2028" t="s">
        <v>113</v>
      </c>
      <c r="F2028" t="str">
        <f t="shared" si="95"/>
        <v>Queensland</v>
      </c>
      <c r="G2028" t="s">
        <v>35</v>
      </c>
      <c r="H2028">
        <v>4215</v>
      </c>
      <c r="I2028" t="s">
        <v>11</v>
      </c>
      <c r="J2028" t="s">
        <v>104</v>
      </c>
      <c r="K2028" t="s">
        <v>150</v>
      </c>
      <c r="L2028" t="s">
        <v>18</v>
      </c>
      <c r="M2028" s="5">
        <v>136.66</v>
      </c>
      <c r="N2028">
        <v>1</v>
      </c>
    </row>
    <row r="2029" spans="1:14" x14ac:dyDescent="0.15">
      <c r="A2029" s="2">
        <v>45414</v>
      </c>
      <c r="B2029" s="3">
        <f t="shared" si="93"/>
        <v>2024</v>
      </c>
      <c r="C2029" t="str">
        <f t="shared" si="94"/>
        <v>2023-2024</v>
      </c>
      <c r="D2029" t="s">
        <v>148</v>
      </c>
      <c r="E2029" t="s">
        <v>106</v>
      </c>
      <c r="F2029" t="str">
        <f t="shared" si="95"/>
        <v>Victoria</v>
      </c>
      <c r="G2029" t="s">
        <v>45</v>
      </c>
      <c r="H2029">
        <v>3915</v>
      </c>
      <c r="I2029" t="s">
        <v>11</v>
      </c>
      <c r="J2029" t="s">
        <v>55</v>
      </c>
      <c r="K2029" t="s">
        <v>19</v>
      </c>
      <c r="L2029" t="s">
        <v>23</v>
      </c>
      <c r="M2029" s="5">
        <v>136.79</v>
      </c>
      <c r="N2029">
        <v>1</v>
      </c>
    </row>
    <row r="2030" spans="1:14" x14ac:dyDescent="0.15">
      <c r="A2030" s="2">
        <v>45403</v>
      </c>
      <c r="B2030" s="3">
        <f t="shared" si="93"/>
        <v>2024</v>
      </c>
      <c r="C2030" t="str">
        <f t="shared" si="94"/>
        <v>2023-2024</v>
      </c>
      <c r="D2030" t="s">
        <v>147</v>
      </c>
      <c r="E2030" t="s">
        <v>115</v>
      </c>
      <c r="F2030" t="str">
        <f t="shared" si="95"/>
        <v>Western Australia</v>
      </c>
      <c r="G2030" t="s">
        <v>48</v>
      </c>
      <c r="H2030">
        <v>6280</v>
      </c>
      <c r="I2030" t="s">
        <v>11</v>
      </c>
      <c r="J2030" t="s">
        <v>94</v>
      </c>
      <c r="K2030" t="s">
        <v>150</v>
      </c>
      <c r="L2030" t="s">
        <v>18</v>
      </c>
      <c r="M2030" s="5">
        <v>136.85</v>
      </c>
      <c r="N2030">
        <v>1</v>
      </c>
    </row>
    <row r="2031" spans="1:14" x14ac:dyDescent="0.15">
      <c r="A2031" s="2">
        <v>45567</v>
      </c>
      <c r="B2031" s="3">
        <f t="shared" si="93"/>
        <v>2025</v>
      </c>
      <c r="C2031" t="str">
        <f t="shared" si="94"/>
        <v>2024-2025</v>
      </c>
      <c r="D2031" t="s">
        <v>148</v>
      </c>
      <c r="E2031" t="s">
        <v>105</v>
      </c>
      <c r="F2031" t="str">
        <f t="shared" si="95"/>
        <v>Victoria</v>
      </c>
      <c r="G2031" t="s">
        <v>45</v>
      </c>
      <c r="H2031">
        <v>3500</v>
      </c>
      <c r="I2031" t="s">
        <v>11</v>
      </c>
      <c r="J2031" t="s">
        <v>60</v>
      </c>
      <c r="K2031" t="s">
        <v>19</v>
      </c>
      <c r="L2031" t="s">
        <v>23</v>
      </c>
      <c r="M2031" s="5">
        <v>137.76000000000002</v>
      </c>
      <c r="N2031">
        <v>1</v>
      </c>
    </row>
    <row r="2032" spans="1:14" x14ac:dyDescent="0.15">
      <c r="A2032" s="2">
        <v>44984</v>
      </c>
      <c r="B2032" s="3">
        <f t="shared" si="93"/>
        <v>2023</v>
      </c>
      <c r="C2032" t="str">
        <f t="shared" si="94"/>
        <v>2022-2023</v>
      </c>
      <c r="D2032" t="s">
        <v>147</v>
      </c>
      <c r="E2032" t="s">
        <v>62</v>
      </c>
      <c r="F2032" t="str">
        <f t="shared" si="95"/>
        <v>Victoria</v>
      </c>
      <c r="G2032" t="s">
        <v>45</v>
      </c>
      <c r="H2032">
        <v>3134</v>
      </c>
      <c r="I2032" t="s">
        <v>11</v>
      </c>
      <c r="J2032" t="s">
        <v>63</v>
      </c>
      <c r="K2032" t="s">
        <v>151</v>
      </c>
      <c r="L2032" t="s">
        <v>21</v>
      </c>
      <c r="M2032" s="5">
        <v>137.76999999999998</v>
      </c>
      <c r="N2032">
        <v>1</v>
      </c>
    </row>
    <row r="2033" spans="1:14" x14ac:dyDescent="0.15">
      <c r="A2033" s="2">
        <v>45295</v>
      </c>
      <c r="B2033" s="3">
        <f t="shared" si="93"/>
        <v>2024</v>
      </c>
      <c r="C2033" t="str">
        <f t="shared" si="94"/>
        <v>2023-2024</v>
      </c>
      <c r="D2033" t="s">
        <v>148</v>
      </c>
      <c r="E2033" t="s">
        <v>102</v>
      </c>
      <c r="F2033" t="str">
        <f t="shared" si="95"/>
        <v>Queensland</v>
      </c>
      <c r="G2033" t="s">
        <v>35</v>
      </c>
      <c r="H2033">
        <v>4870</v>
      </c>
      <c r="I2033" t="s">
        <v>11</v>
      </c>
      <c r="J2033" t="s">
        <v>36</v>
      </c>
      <c r="K2033" t="s">
        <v>151</v>
      </c>
      <c r="L2033" t="s">
        <v>21</v>
      </c>
      <c r="M2033" s="5">
        <v>137.81</v>
      </c>
      <c r="N2033">
        <v>1</v>
      </c>
    </row>
    <row r="2034" spans="1:14" x14ac:dyDescent="0.15">
      <c r="A2034" s="2">
        <v>45175</v>
      </c>
      <c r="B2034" s="3">
        <f t="shared" si="93"/>
        <v>2024</v>
      </c>
      <c r="C2034" t="str">
        <f t="shared" si="94"/>
        <v>2023-2024</v>
      </c>
      <c r="D2034" t="s">
        <v>147</v>
      </c>
      <c r="E2034" t="s">
        <v>135</v>
      </c>
      <c r="F2034" t="str">
        <f t="shared" si="95"/>
        <v>Victoria</v>
      </c>
      <c r="G2034" t="s">
        <v>45</v>
      </c>
      <c r="H2034">
        <v>3550</v>
      </c>
      <c r="I2034" t="s">
        <v>11</v>
      </c>
      <c r="J2034" t="s">
        <v>60</v>
      </c>
      <c r="K2034" t="s">
        <v>157</v>
      </c>
      <c r="L2034" t="s">
        <v>22</v>
      </c>
      <c r="M2034" s="5">
        <v>138.13</v>
      </c>
      <c r="N2034">
        <v>1</v>
      </c>
    </row>
    <row r="2035" spans="1:14" x14ac:dyDescent="0.15">
      <c r="A2035" s="2">
        <v>44963</v>
      </c>
      <c r="B2035" s="3">
        <f t="shared" si="93"/>
        <v>2023</v>
      </c>
      <c r="C2035" t="str">
        <f t="shared" si="94"/>
        <v>2022-2023</v>
      </c>
      <c r="D2035" t="s">
        <v>147</v>
      </c>
      <c r="E2035" t="s">
        <v>96</v>
      </c>
      <c r="F2035" t="str">
        <f t="shared" si="95"/>
        <v>Western Australia</v>
      </c>
      <c r="G2035" t="s">
        <v>48</v>
      </c>
      <c r="H2035">
        <v>6330</v>
      </c>
      <c r="I2035" t="s">
        <v>11</v>
      </c>
      <c r="J2035" t="s">
        <v>94</v>
      </c>
      <c r="K2035" t="s">
        <v>149</v>
      </c>
      <c r="L2035" t="s">
        <v>15</v>
      </c>
      <c r="M2035" s="5">
        <v>138.26</v>
      </c>
      <c r="N2035">
        <v>1</v>
      </c>
    </row>
    <row r="2036" spans="1:14" x14ac:dyDescent="0.15">
      <c r="A2036" s="2">
        <v>44999</v>
      </c>
      <c r="B2036" s="3">
        <f t="shared" si="93"/>
        <v>2023</v>
      </c>
      <c r="C2036" t="str">
        <f t="shared" si="94"/>
        <v>2022-2023</v>
      </c>
      <c r="D2036" t="s">
        <v>148</v>
      </c>
      <c r="E2036" t="s">
        <v>123</v>
      </c>
      <c r="F2036" t="str">
        <f t="shared" si="95"/>
        <v>Western Australia</v>
      </c>
      <c r="G2036" t="s">
        <v>48</v>
      </c>
      <c r="H2036">
        <v>6109</v>
      </c>
      <c r="I2036" t="s">
        <v>11</v>
      </c>
      <c r="J2036" t="s">
        <v>94</v>
      </c>
      <c r="K2036" t="s">
        <v>154</v>
      </c>
      <c r="L2036" t="s">
        <v>14</v>
      </c>
      <c r="M2036" s="5">
        <v>138.38</v>
      </c>
      <c r="N2036">
        <v>1</v>
      </c>
    </row>
    <row r="2037" spans="1:14" x14ac:dyDescent="0.15">
      <c r="A2037" s="2">
        <v>45254</v>
      </c>
      <c r="B2037" s="3">
        <f t="shared" si="93"/>
        <v>2024</v>
      </c>
      <c r="C2037" t="str">
        <f t="shared" si="94"/>
        <v>2023-2024</v>
      </c>
      <c r="D2037" t="s">
        <v>148</v>
      </c>
      <c r="E2037" t="s">
        <v>74</v>
      </c>
      <c r="F2037" t="str">
        <f t="shared" si="95"/>
        <v>South Australia</v>
      </c>
      <c r="G2037" t="s">
        <v>32</v>
      </c>
      <c r="H2037">
        <v>5043</v>
      </c>
      <c r="I2037" t="s">
        <v>11</v>
      </c>
      <c r="J2037" t="s">
        <v>33</v>
      </c>
      <c r="K2037" t="s">
        <v>19</v>
      </c>
      <c r="L2037" t="s">
        <v>23</v>
      </c>
      <c r="M2037" s="5">
        <v>138.86000000000001</v>
      </c>
      <c r="N2037">
        <v>1</v>
      </c>
    </row>
    <row r="2038" spans="1:14" x14ac:dyDescent="0.15">
      <c r="A2038" s="2">
        <v>45214</v>
      </c>
      <c r="B2038" s="3">
        <f t="shared" si="93"/>
        <v>2024</v>
      </c>
      <c r="C2038" t="str">
        <f t="shared" si="94"/>
        <v>2023-2024</v>
      </c>
      <c r="D2038" t="s">
        <v>148</v>
      </c>
      <c r="E2038" t="s">
        <v>99</v>
      </c>
      <c r="F2038" t="str">
        <f t="shared" si="95"/>
        <v>Victoria</v>
      </c>
      <c r="G2038" t="s">
        <v>45</v>
      </c>
      <c r="H2038">
        <v>3148</v>
      </c>
      <c r="I2038" t="s">
        <v>11</v>
      </c>
      <c r="J2038" t="s">
        <v>63</v>
      </c>
      <c r="K2038" t="s">
        <v>150</v>
      </c>
      <c r="L2038" t="s">
        <v>18</v>
      </c>
      <c r="M2038" s="5">
        <v>138.99</v>
      </c>
      <c r="N2038">
        <v>1</v>
      </c>
    </row>
    <row r="2039" spans="1:14" x14ac:dyDescent="0.15">
      <c r="A2039" s="2">
        <v>45302</v>
      </c>
      <c r="B2039" s="3">
        <f t="shared" si="93"/>
        <v>2024</v>
      </c>
      <c r="C2039" t="str">
        <f t="shared" si="94"/>
        <v>2023-2024</v>
      </c>
      <c r="D2039" t="s">
        <v>148</v>
      </c>
      <c r="E2039" t="s">
        <v>102</v>
      </c>
      <c r="F2039" t="str">
        <f t="shared" si="95"/>
        <v>Queensland</v>
      </c>
      <c r="G2039" t="s">
        <v>35</v>
      </c>
      <c r="H2039">
        <v>4870</v>
      </c>
      <c r="I2039" t="s">
        <v>11</v>
      </c>
      <c r="J2039" t="s">
        <v>36</v>
      </c>
      <c r="K2039" t="s">
        <v>150</v>
      </c>
      <c r="L2039" t="s">
        <v>18</v>
      </c>
      <c r="M2039" s="5">
        <v>139.01999999999998</v>
      </c>
      <c r="N2039">
        <v>1</v>
      </c>
    </row>
    <row r="2040" spans="1:14" x14ac:dyDescent="0.15">
      <c r="A2040" s="2">
        <v>45291</v>
      </c>
      <c r="B2040" s="3">
        <f t="shared" si="93"/>
        <v>2024</v>
      </c>
      <c r="C2040" t="str">
        <f t="shared" si="94"/>
        <v>2023-2024</v>
      </c>
      <c r="D2040" t="s">
        <v>148</v>
      </c>
      <c r="E2040" t="s">
        <v>53</v>
      </c>
      <c r="F2040" t="str">
        <f t="shared" si="95"/>
        <v>South Australia</v>
      </c>
      <c r="G2040" t="s">
        <v>32</v>
      </c>
      <c r="H2040">
        <v>5082</v>
      </c>
      <c r="I2040" t="s">
        <v>11</v>
      </c>
      <c r="J2040" t="s">
        <v>33</v>
      </c>
      <c r="K2040" t="s">
        <v>19</v>
      </c>
      <c r="L2040" t="s">
        <v>23</v>
      </c>
      <c r="M2040" s="5">
        <v>139.66999999999999</v>
      </c>
      <c r="N2040">
        <v>1</v>
      </c>
    </row>
    <row r="2041" spans="1:14" x14ac:dyDescent="0.15">
      <c r="A2041" s="2">
        <v>45125</v>
      </c>
      <c r="B2041" s="3">
        <f t="shared" si="93"/>
        <v>2024</v>
      </c>
      <c r="C2041" t="str">
        <f t="shared" si="94"/>
        <v>2023-2024</v>
      </c>
      <c r="D2041" t="s">
        <v>147</v>
      </c>
      <c r="E2041" t="s">
        <v>64</v>
      </c>
      <c r="F2041" t="str">
        <f t="shared" si="95"/>
        <v>Victoria</v>
      </c>
      <c r="G2041" t="s">
        <v>45</v>
      </c>
      <c r="H2041">
        <v>3199</v>
      </c>
      <c r="I2041" t="s">
        <v>11</v>
      </c>
      <c r="J2041" t="s">
        <v>63</v>
      </c>
      <c r="K2041" t="s">
        <v>157</v>
      </c>
      <c r="L2041" t="s">
        <v>22</v>
      </c>
      <c r="M2041" s="5">
        <v>139.69999999999999</v>
      </c>
      <c r="N2041">
        <v>1</v>
      </c>
    </row>
    <row r="2042" spans="1:14" x14ac:dyDescent="0.15">
      <c r="A2042" s="2">
        <v>44962</v>
      </c>
      <c r="B2042" s="3">
        <f t="shared" si="93"/>
        <v>2023</v>
      </c>
      <c r="C2042" t="str">
        <f t="shared" si="94"/>
        <v>2022-2023</v>
      </c>
      <c r="D2042" t="s">
        <v>148</v>
      </c>
      <c r="E2042" t="s">
        <v>130</v>
      </c>
      <c r="F2042" t="str">
        <f t="shared" si="95"/>
        <v>South Australia</v>
      </c>
      <c r="G2042" t="s">
        <v>32</v>
      </c>
      <c r="H2042">
        <v>5290</v>
      </c>
      <c r="I2042" t="s">
        <v>11</v>
      </c>
      <c r="J2042" t="s">
        <v>38</v>
      </c>
      <c r="K2042" t="s">
        <v>149</v>
      </c>
      <c r="L2042" t="s">
        <v>15</v>
      </c>
      <c r="M2042" s="5">
        <v>139.72</v>
      </c>
      <c r="N2042">
        <v>1</v>
      </c>
    </row>
    <row r="2043" spans="1:14" x14ac:dyDescent="0.15">
      <c r="A2043" s="2">
        <v>45252</v>
      </c>
      <c r="B2043" s="3">
        <f t="shared" si="93"/>
        <v>2024</v>
      </c>
      <c r="C2043" t="str">
        <f t="shared" si="94"/>
        <v>2023-2024</v>
      </c>
      <c r="D2043" t="s">
        <v>147</v>
      </c>
      <c r="E2043" t="s">
        <v>99</v>
      </c>
      <c r="F2043" t="str">
        <f t="shared" si="95"/>
        <v>Victoria</v>
      </c>
      <c r="G2043" t="s">
        <v>45</v>
      </c>
      <c r="H2043">
        <v>3148</v>
      </c>
      <c r="I2043" t="s">
        <v>11</v>
      </c>
      <c r="J2043" t="s">
        <v>63</v>
      </c>
      <c r="K2043" t="s">
        <v>153</v>
      </c>
      <c r="L2043" t="s">
        <v>16</v>
      </c>
      <c r="M2043" s="5">
        <v>139.86000000000001</v>
      </c>
      <c r="N2043">
        <v>1</v>
      </c>
    </row>
    <row r="2044" spans="1:14" x14ac:dyDescent="0.15">
      <c r="A2044" s="2">
        <v>45510</v>
      </c>
      <c r="B2044" s="3">
        <f t="shared" si="93"/>
        <v>2025</v>
      </c>
      <c r="C2044" t="str">
        <f t="shared" si="94"/>
        <v>2024-2025</v>
      </c>
      <c r="D2044" t="s">
        <v>148</v>
      </c>
      <c r="E2044" t="s">
        <v>91</v>
      </c>
      <c r="F2044" t="str">
        <f t="shared" si="95"/>
        <v>Victoria</v>
      </c>
      <c r="G2044" t="s">
        <v>45</v>
      </c>
      <c r="H2044">
        <v>3690</v>
      </c>
      <c r="I2044" t="s">
        <v>11</v>
      </c>
      <c r="J2044" t="s">
        <v>55</v>
      </c>
      <c r="K2044" t="s">
        <v>149</v>
      </c>
      <c r="L2044" t="s">
        <v>15</v>
      </c>
      <c r="M2044" s="5">
        <v>139.86000000000001</v>
      </c>
      <c r="N2044">
        <v>1</v>
      </c>
    </row>
    <row r="2045" spans="1:14" x14ac:dyDescent="0.15">
      <c r="A2045" s="2">
        <v>45565</v>
      </c>
      <c r="B2045" s="3">
        <f t="shared" si="93"/>
        <v>2025</v>
      </c>
      <c r="C2045" t="str">
        <f t="shared" si="94"/>
        <v>2024-2025</v>
      </c>
      <c r="D2045" t="s">
        <v>148</v>
      </c>
      <c r="E2045" t="s">
        <v>128</v>
      </c>
      <c r="F2045" t="str">
        <f t="shared" si="95"/>
        <v>Western Australia</v>
      </c>
      <c r="G2045" t="s">
        <v>48</v>
      </c>
      <c r="H2045">
        <v>6027</v>
      </c>
      <c r="I2045" t="s">
        <v>11</v>
      </c>
      <c r="J2045" t="s">
        <v>49</v>
      </c>
      <c r="K2045" t="s">
        <v>154</v>
      </c>
      <c r="L2045" t="s">
        <v>14</v>
      </c>
      <c r="M2045" s="5">
        <v>139.88</v>
      </c>
      <c r="N2045">
        <v>1</v>
      </c>
    </row>
    <row r="2046" spans="1:14" x14ac:dyDescent="0.15">
      <c r="A2046" s="2">
        <v>45641</v>
      </c>
      <c r="B2046" s="3">
        <f t="shared" si="93"/>
        <v>2025</v>
      </c>
      <c r="C2046" t="str">
        <f t="shared" si="94"/>
        <v>2024-2025</v>
      </c>
      <c r="D2046" t="s">
        <v>147</v>
      </c>
      <c r="E2046" t="s">
        <v>119</v>
      </c>
      <c r="F2046" t="str">
        <f t="shared" si="95"/>
        <v>Queensland</v>
      </c>
      <c r="G2046" t="s">
        <v>35</v>
      </c>
      <c r="H2046">
        <v>4570</v>
      </c>
      <c r="I2046" t="s">
        <v>11</v>
      </c>
      <c r="J2046" t="s">
        <v>120</v>
      </c>
      <c r="K2046" t="s">
        <v>19</v>
      </c>
      <c r="L2046" t="s">
        <v>23</v>
      </c>
      <c r="M2046" s="5">
        <v>139.96</v>
      </c>
      <c r="N2046">
        <v>1</v>
      </c>
    </row>
    <row r="2047" spans="1:14" x14ac:dyDescent="0.15">
      <c r="A2047" s="2">
        <v>45440</v>
      </c>
      <c r="B2047" s="3">
        <f t="shared" si="93"/>
        <v>2024</v>
      </c>
      <c r="C2047" t="str">
        <f t="shared" si="94"/>
        <v>2023-2024</v>
      </c>
      <c r="D2047" t="s">
        <v>148</v>
      </c>
      <c r="E2047" t="s">
        <v>24</v>
      </c>
      <c r="F2047" t="str">
        <f t="shared" si="95"/>
        <v>New South Wales</v>
      </c>
      <c r="G2047" t="s">
        <v>10</v>
      </c>
      <c r="H2047">
        <v>2795</v>
      </c>
      <c r="I2047" t="s">
        <v>11</v>
      </c>
      <c r="J2047" t="s">
        <v>25</v>
      </c>
      <c r="K2047" t="s">
        <v>152</v>
      </c>
      <c r="L2047" t="s">
        <v>13</v>
      </c>
      <c r="M2047" s="5">
        <v>140.03000000000003</v>
      </c>
      <c r="N2047">
        <v>1</v>
      </c>
    </row>
    <row r="2048" spans="1:14" x14ac:dyDescent="0.15">
      <c r="A2048" s="2">
        <v>45327</v>
      </c>
      <c r="B2048" s="3">
        <f t="shared" si="93"/>
        <v>2024</v>
      </c>
      <c r="C2048" t="str">
        <f t="shared" si="94"/>
        <v>2023-2024</v>
      </c>
      <c r="D2048" t="s">
        <v>147</v>
      </c>
      <c r="E2048" t="s">
        <v>64</v>
      </c>
      <c r="F2048" t="str">
        <f t="shared" si="95"/>
        <v>Victoria</v>
      </c>
      <c r="G2048" t="s">
        <v>45</v>
      </c>
      <c r="H2048">
        <v>3199</v>
      </c>
      <c r="I2048" t="s">
        <v>11</v>
      </c>
      <c r="J2048" t="s">
        <v>63</v>
      </c>
      <c r="K2048" t="s">
        <v>150</v>
      </c>
      <c r="L2048" t="s">
        <v>18</v>
      </c>
      <c r="M2048" s="5">
        <v>140.38999999999999</v>
      </c>
      <c r="N2048">
        <v>1</v>
      </c>
    </row>
    <row r="2049" spans="1:14" x14ac:dyDescent="0.15">
      <c r="A2049" s="2">
        <v>45380</v>
      </c>
      <c r="B2049" s="3">
        <f t="shared" si="93"/>
        <v>2024</v>
      </c>
      <c r="C2049" t="str">
        <f t="shared" si="94"/>
        <v>2023-2024</v>
      </c>
      <c r="D2049" t="s">
        <v>148</v>
      </c>
      <c r="E2049" t="s">
        <v>123</v>
      </c>
      <c r="F2049" t="str">
        <f t="shared" si="95"/>
        <v>Western Australia</v>
      </c>
      <c r="G2049" t="s">
        <v>48</v>
      </c>
      <c r="H2049">
        <v>6109</v>
      </c>
      <c r="I2049" t="s">
        <v>11</v>
      </c>
      <c r="J2049" t="s">
        <v>94</v>
      </c>
      <c r="K2049" t="s">
        <v>152</v>
      </c>
      <c r="L2049" t="s">
        <v>13</v>
      </c>
      <c r="M2049" s="5">
        <v>140.69999999999999</v>
      </c>
      <c r="N2049">
        <v>1</v>
      </c>
    </row>
    <row r="2050" spans="1:14" x14ac:dyDescent="0.15">
      <c r="A2050" s="2">
        <v>45623</v>
      </c>
      <c r="B2050" s="3">
        <f t="shared" ref="B2050:B2113" si="96">IF(MONTH(A2050)&gt;=7,YEAR(A2050)+1,YEAR(A2050))</f>
        <v>2025</v>
      </c>
      <c r="C2050" t="str">
        <f t="shared" ref="C2050:C2113" si="97">IF(MONTH(A2050) &gt;= 7, YEAR(A2050) &amp; "-" &amp; YEAR(A2050) + 1, YEAR(A2050) - 1 &amp; "-" &amp; YEAR(A2050))</f>
        <v>2024-2025</v>
      </c>
      <c r="D2050" t="s">
        <v>148</v>
      </c>
      <c r="E2050" t="s">
        <v>144</v>
      </c>
      <c r="F2050" t="str">
        <f t="shared" ref="F2050:F2113" si="98">IF(G2050="WA","Western Australia",
IF(G2050="NSW","New South Wales",
IF(G2050="QLD","Queensland",
IF(G2050="VIC","Victoria",
IF(G2050="TAS","Tasmania",
IF(G2050="SA","South Australia",
IF(G2050="NT","Northern Territory",
IF(G2050="ACT","Australian Capital Territory",G2050))))))))</f>
        <v>Queensland</v>
      </c>
      <c r="G2050" t="s">
        <v>35</v>
      </c>
      <c r="H2050">
        <v>4566</v>
      </c>
      <c r="I2050" t="s">
        <v>11</v>
      </c>
      <c r="J2050" t="s">
        <v>120</v>
      </c>
      <c r="K2050" t="s">
        <v>150</v>
      </c>
      <c r="L2050" t="s">
        <v>18</v>
      </c>
      <c r="M2050" s="5">
        <v>141.30000000000001</v>
      </c>
      <c r="N2050">
        <v>1</v>
      </c>
    </row>
    <row r="2051" spans="1:14" x14ac:dyDescent="0.15">
      <c r="A2051" s="2">
        <v>45657</v>
      </c>
      <c r="B2051" s="3">
        <f t="shared" si="96"/>
        <v>2025</v>
      </c>
      <c r="C2051" t="str">
        <f t="shared" si="97"/>
        <v>2024-2025</v>
      </c>
      <c r="D2051" t="s">
        <v>148</v>
      </c>
      <c r="E2051" t="s">
        <v>101</v>
      </c>
      <c r="F2051" t="str">
        <f t="shared" si="98"/>
        <v>Victoria</v>
      </c>
      <c r="G2051" t="s">
        <v>45</v>
      </c>
      <c r="H2051">
        <v>3131</v>
      </c>
      <c r="I2051" t="s">
        <v>11</v>
      </c>
      <c r="J2051" t="s">
        <v>63</v>
      </c>
      <c r="K2051" t="s">
        <v>19</v>
      </c>
      <c r="L2051" t="s">
        <v>23</v>
      </c>
      <c r="M2051" s="5">
        <v>141.76999999999998</v>
      </c>
      <c r="N2051">
        <v>1</v>
      </c>
    </row>
    <row r="2052" spans="1:14" x14ac:dyDescent="0.15">
      <c r="A2052" s="2">
        <v>44944</v>
      </c>
      <c r="B2052" s="3">
        <f t="shared" si="96"/>
        <v>2023</v>
      </c>
      <c r="C2052" t="str">
        <f t="shared" si="97"/>
        <v>2022-2023</v>
      </c>
      <c r="D2052" t="s">
        <v>147</v>
      </c>
      <c r="E2052" t="s">
        <v>127</v>
      </c>
      <c r="F2052" t="str">
        <f t="shared" si="98"/>
        <v>New South Wales</v>
      </c>
      <c r="G2052" t="s">
        <v>10</v>
      </c>
      <c r="H2052">
        <v>2131</v>
      </c>
      <c r="I2052" t="s">
        <v>11</v>
      </c>
      <c r="J2052" t="s">
        <v>27</v>
      </c>
      <c r="K2052" t="s">
        <v>153</v>
      </c>
      <c r="L2052" t="s">
        <v>16</v>
      </c>
      <c r="M2052" s="5">
        <v>142.89000000000001</v>
      </c>
      <c r="N2052">
        <v>1</v>
      </c>
    </row>
    <row r="2053" spans="1:14" x14ac:dyDescent="0.15">
      <c r="A2053" s="2">
        <v>45599</v>
      </c>
      <c r="B2053" s="3">
        <f t="shared" si="96"/>
        <v>2025</v>
      </c>
      <c r="C2053" t="str">
        <f t="shared" si="97"/>
        <v>2024-2025</v>
      </c>
      <c r="D2053" t="s">
        <v>147</v>
      </c>
      <c r="E2053" t="s">
        <v>137</v>
      </c>
      <c r="F2053" t="str">
        <f t="shared" si="98"/>
        <v>New South Wales</v>
      </c>
      <c r="G2053" t="s">
        <v>10</v>
      </c>
      <c r="H2053">
        <v>2031</v>
      </c>
      <c r="I2053" t="s">
        <v>11</v>
      </c>
      <c r="J2053" t="s">
        <v>12</v>
      </c>
      <c r="K2053" t="s">
        <v>149</v>
      </c>
      <c r="L2053" t="s">
        <v>15</v>
      </c>
      <c r="M2053" s="5">
        <v>142.89000000000001</v>
      </c>
      <c r="N2053">
        <v>1</v>
      </c>
    </row>
    <row r="2054" spans="1:14" x14ac:dyDescent="0.15">
      <c r="A2054" s="2">
        <v>45194</v>
      </c>
      <c r="B2054" s="3">
        <f t="shared" si="96"/>
        <v>2024</v>
      </c>
      <c r="C2054" t="str">
        <f t="shared" si="97"/>
        <v>2023-2024</v>
      </c>
      <c r="D2054" t="s">
        <v>147</v>
      </c>
      <c r="E2054" t="s">
        <v>97</v>
      </c>
      <c r="F2054" t="str">
        <f t="shared" si="98"/>
        <v>Tasmania</v>
      </c>
      <c r="G2054" t="s">
        <v>70</v>
      </c>
      <c r="H2054">
        <v>7250</v>
      </c>
      <c r="I2054" t="s">
        <v>11</v>
      </c>
      <c r="J2054" t="s">
        <v>71</v>
      </c>
      <c r="K2054" t="s">
        <v>154</v>
      </c>
      <c r="L2054" t="s">
        <v>14</v>
      </c>
      <c r="M2054" s="5">
        <v>142.89999999999998</v>
      </c>
      <c r="N2054">
        <v>1</v>
      </c>
    </row>
    <row r="2055" spans="1:14" x14ac:dyDescent="0.15">
      <c r="A2055" s="2">
        <v>45446</v>
      </c>
      <c r="B2055" s="3">
        <f t="shared" si="96"/>
        <v>2024</v>
      </c>
      <c r="C2055" t="str">
        <f t="shared" si="97"/>
        <v>2023-2024</v>
      </c>
      <c r="D2055" t="s">
        <v>148</v>
      </c>
      <c r="E2055" t="s">
        <v>134</v>
      </c>
      <c r="F2055" t="str">
        <f t="shared" si="98"/>
        <v>Queensland</v>
      </c>
      <c r="G2055" t="s">
        <v>35</v>
      </c>
      <c r="H2055">
        <v>4825</v>
      </c>
      <c r="I2055" t="s">
        <v>11</v>
      </c>
      <c r="J2055" t="s">
        <v>36</v>
      </c>
      <c r="K2055" t="s">
        <v>19</v>
      </c>
      <c r="L2055" t="s">
        <v>23</v>
      </c>
      <c r="M2055" s="5">
        <v>143.71</v>
      </c>
      <c r="N2055">
        <v>1</v>
      </c>
    </row>
    <row r="2056" spans="1:14" x14ac:dyDescent="0.15">
      <c r="A2056" s="2">
        <v>45527</v>
      </c>
      <c r="B2056" s="3">
        <f t="shared" si="96"/>
        <v>2025</v>
      </c>
      <c r="C2056" t="str">
        <f t="shared" si="97"/>
        <v>2024-2025</v>
      </c>
      <c r="D2056" t="s">
        <v>147</v>
      </c>
      <c r="E2056" t="s">
        <v>47</v>
      </c>
      <c r="F2056" t="str">
        <f t="shared" si="98"/>
        <v>Western Australia</v>
      </c>
      <c r="G2056" t="s">
        <v>48</v>
      </c>
      <c r="H2056">
        <v>6030</v>
      </c>
      <c r="I2056" t="s">
        <v>11</v>
      </c>
      <c r="J2056" t="s">
        <v>49</v>
      </c>
      <c r="K2056" t="s">
        <v>19</v>
      </c>
      <c r="L2056" t="s">
        <v>23</v>
      </c>
      <c r="M2056" s="5">
        <v>143.79</v>
      </c>
      <c r="N2056">
        <v>1</v>
      </c>
    </row>
    <row r="2057" spans="1:14" x14ac:dyDescent="0.15">
      <c r="A2057" s="2">
        <v>45220</v>
      </c>
      <c r="B2057" s="3">
        <f t="shared" si="96"/>
        <v>2024</v>
      </c>
      <c r="C2057" t="str">
        <f t="shared" si="97"/>
        <v>2023-2024</v>
      </c>
      <c r="D2057" t="s">
        <v>148</v>
      </c>
      <c r="E2057" t="s">
        <v>129</v>
      </c>
      <c r="F2057" t="str">
        <f t="shared" si="98"/>
        <v>Tasmania</v>
      </c>
      <c r="G2057" t="s">
        <v>70</v>
      </c>
      <c r="H2057">
        <v>7010</v>
      </c>
      <c r="I2057" t="s">
        <v>11</v>
      </c>
      <c r="J2057" t="s">
        <v>71</v>
      </c>
      <c r="K2057" t="s">
        <v>150</v>
      </c>
      <c r="L2057" t="s">
        <v>18</v>
      </c>
      <c r="M2057" s="5">
        <v>143.88999999999999</v>
      </c>
      <c r="N2057">
        <v>1</v>
      </c>
    </row>
    <row r="2058" spans="1:14" x14ac:dyDescent="0.15">
      <c r="A2058" s="2">
        <v>45641</v>
      </c>
      <c r="B2058" s="3">
        <f t="shared" si="96"/>
        <v>2025</v>
      </c>
      <c r="C2058" t="str">
        <f t="shared" si="97"/>
        <v>2024-2025</v>
      </c>
      <c r="D2058" t="s">
        <v>148</v>
      </c>
      <c r="E2058" t="s">
        <v>130</v>
      </c>
      <c r="F2058" t="str">
        <f t="shared" si="98"/>
        <v>South Australia</v>
      </c>
      <c r="G2058" t="s">
        <v>32</v>
      </c>
      <c r="H2058">
        <v>5290</v>
      </c>
      <c r="I2058" t="s">
        <v>11</v>
      </c>
      <c r="J2058" t="s">
        <v>38</v>
      </c>
      <c r="K2058" t="s">
        <v>156</v>
      </c>
      <c r="L2058" t="s">
        <v>17</v>
      </c>
      <c r="M2058" s="5">
        <v>143.91999999999999</v>
      </c>
      <c r="N2058">
        <v>1</v>
      </c>
    </row>
    <row r="2059" spans="1:14" x14ac:dyDescent="0.15">
      <c r="A2059" s="2">
        <v>45377</v>
      </c>
      <c r="B2059" s="3">
        <f t="shared" si="96"/>
        <v>2024</v>
      </c>
      <c r="C2059" t="str">
        <f t="shared" si="97"/>
        <v>2023-2024</v>
      </c>
      <c r="D2059" t="s">
        <v>147</v>
      </c>
      <c r="E2059" t="s">
        <v>54</v>
      </c>
      <c r="F2059" t="str">
        <f t="shared" si="98"/>
        <v>Victoria</v>
      </c>
      <c r="G2059" t="s">
        <v>45</v>
      </c>
      <c r="H2059">
        <v>3977</v>
      </c>
      <c r="I2059" t="s">
        <v>11</v>
      </c>
      <c r="J2059" t="s">
        <v>55</v>
      </c>
      <c r="K2059" t="s">
        <v>151</v>
      </c>
      <c r="L2059" t="s">
        <v>21</v>
      </c>
      <c r="M2059" s="5">
        <v>144.08000000000001</v>
      </c>
      <c r="N2059">
        <v>1</v>
      </c>
    </row>
    <row r="2060" spans="1:14" x14ac:dyDescent="0.15">
      <c r="A2060" s="2">
        <v>45612</v>
      </c>
      <c r="B2060" s="3">
        <f t="shared" si="96"/>
        <v>2025</v>
      </c>
      <c r="C2060" t="str">
        <f t="shared" si="97"/>
        <v>2024-2025</v>
      </c>
      <c r="D2060" t="s">
        <v>148</v>
      </c>
      <c r="E2060" t="s">
        <v>119</v>
      </c>
      <c r="F2060" t="str">
        <f t="shared" si="98"/>
        <v>Queensland</v>
      </c>
      <c r="G2060" t="s">
        <v>35</v>
      </c>
      <c r="H2060">
        <v>4570</v>
      </c>
      <c r="I2060" t="s">
        <v>11</v>
      </c>
      <c r="J2060" t="s">
        <v>120</v>
      </c>
      <c r="K2060" t="s">
        <v>155</v>
      </c>
      <c r="L2060" t="s">
        <v>20</v>
      </c>
      <c r="M2060" s="5">
        <v>144.18</v>
      </c>
      <c r="N2060">
        <v>1</v>
      </c>
    </row>
    <row r="2061" spans="1:14" x14ac:dyDescent="0.15">
      <c r="A2061" s="2">
        <v>45630</v>
      </c>
      <c r="B2061" s="3">
        <f t="shared" si="96"/>
        <v>2025</v>
      </c>
      <c r="C2061" t="str">
        <f t="shared" si="97"/>
        <v>2024-2025</v>
      </c>
      <c r="D2061" t="s">
        <v>148</v>
      </c>
      <c r="E2061" t="s">
        <v>74</v>
      </c>
      <c r="F2061" t="str">
        <f t="shared" si="98"/>
        <v>South Australia</v>
      </c>
      <c r="G2061" t="s">
        <v>32</v>
      </c>
      <c r="H2061">
        <v>5043</v>
      </c>
      <c r="I2061" t="s">
        <v>11</v>
      </c>
      <c r="J2061" t="s">
        <v>33</v>
      </c>
      <c r="K2061" t="s">
        <v>150</v>
      </c>
      <c r="L2061" t="s">
        <v>18</v>
      </c>
      <c r="M2061" s="5">
        <v>144.87</v>
      </c>
      <c r="N2061">
        <v>1</v>
      </c>
    </row>
    <row r="2062" spans="1:14" x14ac:dyDescent="0.15">
      <c r="A2062" s="2">
        <v>45413</v>
      </c>
      <c r="B2062" s="3">
        <f t="shared" si="96"/>
        <v>2024</v>
      </c>
      <c r="C2062" t="str">
        <f t="shared" si="97"/>
        <v>2023-2024</v>
      </c>
      <c r="D2062" t="s">
        <v>148</v>
      </c>
      <c r="E2062" t="s">
        <v>57</v>
      </c>
      <c r="F2062" t="str">
        <f t="shared" si="98"/>
        <v>New South Wales</v>
      </c>
      <c r="G2062" t="s">
        <v>10</v>
      </c>
      <c r="H2062">
        <v>2560</v>
      </c>
      <c r="I2062" t="s">
        <v>11</v>
      </c>
      <c r="J2062" t="s">
        <v>58</v>
      </c>
      <c r="K2062" t="s">
        <v>151</v>
      </c>
      <c r="L2062" t="s">
        <v>21</v>
      </c>
      <c r="M2062" s="5">
        <v>145.80000000000001</v>
      </c>
      <c r="N2062">
        <v>1</v>
      </c>
    </row>
    <row r="2063" spans="1:14" x14ac:dyDescent="0.15">
      <c r="A2063" s="2">
        <v>45127</v>
      </c>
      <c r="B2063" s="3">
        <f t="shared" si="96"/>
        <v>2024</v>
      </c>
      <c r="C2063" t="str">
        <f t="shared" si="97"/>
        <v>2023-2024</v>
      </c>
      <c r="D2063" t="s">
        <v>147</v>
      </c>
      <c r="E2063" t="s">
        <v>82</v>
      </c>
      <c r="F2063" t="str">
        <f t="shared" si="98"/>
        <v>Queensland</v>
      </c>
      <c r="G2063" t="s">
        <v>35</v>
      </c>
      <c r="H2063">
        <v>4012</v>
      </c>
      <c r="I2063" t="s">
        <v>11</v>
      </c>
      <c r="J2063" t="s">
        <v>43</v>
      </c>
      <c r="K2063" t="s">
        <v>19</v>
      </c>
      <c r="L2063" t="s">
        <v>23</v>
      </c>
      <c r="M2063" s="5">
        <v>145.88</v>
      </c>
      <c r="N2063">
        <v>1</v>
      </c>
    </row>
    <row r="2064" spans="1:14" x14ac:dyDescent="0.15">
      <c r="A2064" s="2">
        <v>45221</v>
      </c>
      <c r="B2064" s="3">
        <f t="shared" si="96"/>
        <v>2024</v>
      </c>
      <c r="C2064" t="str">
        <f t="shared" si="97"/>
        <v>2023-2024</v>
      </c>
      <c r="D2064" t="s">
        <v>147</v>
      </c>
      <c r="E2064" t="s">
        <v>97</v>
      </c>
      <c r="F2064" t="str">
        <f t="shared" si="98"/>
        <v>Tasmania</v>
      </c>
      <c r="G2064" t="s">
        <v>70</v>
      </c>
      <c r="H2064">
        <v>7250</v>
      </c>
      <c r="I2064" t="s">
        <v>11</v>
      </c>
      <c r="J2064" t="s">
        <v>71</v>
      </c>
      <c r="K2064" t="s">
        <v>150</v>
      </c>
      <c r="L2064" t="s">
        <v>18</v>
      </c>
      <c r="M2064" s="5">
        <v>145.91</v>
      </c>
      <c r="N2064">
        <v>1</v>
      </c>
    </row>
    <row r="2065" spans="1:14" x14ac:dyDescent="0.15">
      <c r="A2065" s="2">
        <v>45279</v>
      </c>
      <c r="B2065" s="3">
        <f t="shared" si="96"/>
        <v>2024</v>
      </c>
      <c r="C2065" t="str">
        <f t="shared" si="97"/>
        <v>2023-2024</v>
      </c>
      <c r="D2065" t="s">
        <v>147</v>
      </c>
      <c r="E2065" t="s">
        <v>72</v>
      </c>
      <c r="F2065" t="str">
        <f t="shared" si="98"/>
        <v>Western Australia</v>
      </c>
      <c r="G2065" t="s">
        <v>48</v>
      </c>
      <c r="H2065">
        <v>6010</v>
      </c>
      <c r="I2065" t="s">
        <v>11</v>
      </c>
      <c r="J2065" t="s">
        <v>49</v>
      </c>
      <c r="K2065" t="s">
        <v>152</v>
      </c>
      <c r="L2065" t="s">
        <v>13</v>
      </c>
      <c r="M2065" s="5">
        <v>146.26999999999998</v>
      </c>
      <c r="N2065">
        <v>1</v>
      </c>
    </row>
    <row r="2066" spans="1:14" x14ac:dyDescent="0.15">
      <c r="A2066" s="2">
        <v>45198</v>
      </c>
      <c r="B2066" s="3">
        <f t="shared" si="96"/>
        <v>2024</v>
      </c>
      <c r="C2066" t="str">
        <f t="shared" si="97"/>
        <v>2023-2024</v>
      </c>
      <c r="D2066" t="s">
        <v>147</v>
      </c>
      <c r="E2066" t="s">
        <v>146</v>
      </c>
      <c r="F2066" t="str">
        <f t="shared" si="98"/>
        <v>Victoria</v>
      </c>
      <c r="G2066" t="s">
        <v>45</v>
      </c>
      <c r="H2066">
        <v>3353</v>
      </c>
      <c r="I2066" t="s">
        <v>11</v>
      </c>
      <c r="J2066" t="s">
        <v>60</v>
      </c>
      <c r="K2066" t="s">
        <v>157</v>
      </c>
      <c r="L2066" t="s">
        <v>22</v>
      </c>
      <c r="M2066" s="5">
        <v>146.48000000000002</v>
      </c>
      <c r="N2066">
        <v>1</v>
      </c>
    </row>
    <row r="2067" spans="1:14" x14ac:dyDescent="0.15">
      <c r="A2067" s="2">
        <v>44993</v>
      </c>
      <c r="B2067" s="3">
        <f t="shared" si="96"/>
        <v>2023</v>
      </c>
      <c r="C2067" t="str">
        <f t="shared" si="97"/>
        <v>2022-2023</v>
      </c>
      <c r="D2067" t="s">
        <v>147</v>
      </c>
      <c r="E2067" t="s">
        <v>54</v>
      </c>
      <c r="F2067" t="str">
        <f t="shared" si="98"/>
        <v>Victoria</v>
      </c>
      <c r="G2067" t="s">
        <v>45</v>
      </c>
      <c r="H2067">
        <v>3977</v>
      </c>
      <c r="I2067" t="s">
        <v>11</v>
      </c>
      <c r="J2067" t="s">
        <v>55</v>
      </c>
      <c r="K2067" t="s">
        <v>152</v>
      </c>
      <c r="L2067" t="s">
        <v>13</v>
      </c>
      <c r="M2067" s="5">
        <v>146.63</v>
      </c>
      <c r="N2067">
        <v>1</v>
      </c>
    </row>
    <row r="2068" spans="1:14" x14ac:dyDescent="0.15">
      <c r="A2068" s="2">
        <v>45059</v>
      </c>
      <c r="B2068" s="3">
        <f t="shared" si="96"/>
        <v>2023</v>
      </c>
      <c r="C2068" t="str">
        <f t="shared" si="97"/>
        <v>2022-2023</v>
      </c>
      <c r="D2068" t="s">
        <v>148</v>
      </c>
      <c r="E2068" t="s">
        <v>93</v>
      </c>
      <c r="F2068" t="str">
        <f t="shared" si="98"/>
        <v>Western Australia</v>
      </c>
      <c r="G2068" t="s">
        <v>48</v>
      </c>
      <c r="H2068">
        <v>6112</v>
      </c>
      <c r="I2068" t="s">
        <v>11</v>
      </c>
      <c r="J2068" t="s">
        <v>94</v>
      </c>
      <c r="K2068" t="s">
        <v>152</v>
      </c>
      <c r="L2068" t="s">
        <v>13</v>
      </c>
      <c r="M2068" s="5">
        <v>146.68</v>
      </c>
      <c r="N2068">
        <v>1</v>
      </c>
    </row>
    <row r="2069" spans="1:14" x14ac:dyDescent="0.15">
      <c r="A2069" s="2">
        <v>45503</v>
      </c>
      <c r="B2069" s="3">
        <f t="shared" si="96"/>
        <v>2025</v>
      </c>
      <c r="C2069" t="str">
        <f t="shared" si="97"/>
        <v>2024-2025</v>
      </c>
      <c r="D2069" t="s">
        <v>148</v>
      </c>
      <c r="E2069" t="s">
        <v>107</v>
      </c>
      <c r="F2069" t="str">
        <f t="shared" si="98"/>
        <v>Queensland</v>
      </c>
      <c r="G2069" t="s">
        <v>35</v>
      </c>
      <c r="H2069">
        <v>4220</v>
      </c>
      <c r="I2069" t="s">
        <v>11</v>
      </c>
      <c r="J2069" t="s">
        <v>104</v>
      </c>
      <c r="K2069" t="s">
        <v>154</v>
      </c>
      <c r="L2069" t="s">
        <v>14</v>
      </c>
      <c r="M2069" s="5">
        <v>146.88</v>
      </c>
      <c r="N2069">
        <v>1</v>
      </c>
    </row>
    <row r="2070" spans="1:14" x14ac:dyDescent="0.15">
      <c r="A2070" s="2">
        <v>45108</v>
      </c>
      <c r="B2070" s="3">
        <f t="shared" si="96"/>
        <v>2024</v>
      </c>
      <c r="C2070" t="str">
        <f t="shared" si="97"/>
        <v>2023-2024</v>
      </c>
      <c r="D2070" t="s">
        <v>148</v>
      </c>
      <c r="E2070" t="s">
        <v>87</v>
      </c>
      <c r="F2070" t="str">
        <f t="shared" si="98"/>
        <v>New South Wales</v>
      </c>
      <c r="G2070" t="s">
        <v>10</v>
      </c>
      <c r="H2070">
        <v>2790</v>
      </c>
      <c r="I2070" t="s">
        <v>11</v>
      </c>
      <c r="J2070" t="s">
        <v>25</v>
      </c>
      <c r="K2070" t="s">
        <v>154</v>
      </c>
      <c r="L2070" t="s">
        <v>14</v>
      </c>
      <c r="M2070" s="5">
        <v>146.93</v>
      </c>
      <c r="N2070">
        <v>1</v>
      </c>
    </row>
    <row r="2071" spans="1:14" x14ac:dyDescent="0.15">
      <c r="A2071" s="2">
        <v>45247</v>
      </c>
      <c r="B2071" s="3">
        <f t="shared" si="96"/>
        <v>2024</v>
      </c>
      <c r="C2071" t="str">
        <f t="shared" si="97"/>
        <v>2023-2024</v>
      </c>
      <c r="D2071" t="s">
        <v>147</v>
      </c>
      <c r="E2071" t="s">
        <v>138</v>
      </c>
      <c r="F2071" t="str">
        <f t="shared" si="98"/>
        <v>Queensland</v>
      </c>
      <c r="G2071" t="s">
        <v>35</v>
      </c>
      <c r="H2071">
        <v>4558</v>
      </c>
      <c r="I2071" t="s">
        <v>11</v>
      </c>
      <c r="J2071" t="s">
        <v>120</v>
      </c>
      <c r="K2071" t="s">
        <v>154</v>
      </c>
      <c r="L2071" t="s">
        <v>14</v>
      </c>
      <c r="M2071" s="5">
        <v>147.74</v>
      </c>
      <c r="N2071">
        <v>1</v>
      </c>
    </row>
    <row r="2072" spans="1:14" x14ac:dyDescent="0.15">
      <c r="A2072" s="2">
        <v>45486</v>
      </c>
      <c r="B2072" s="3">
        <f t="shared" si="96"/>
        <v>2025</v>
      </c>
      <c r="C2072" t="str">
        <f t="shared" si="97"/>
        <v>2024-2025</v>
      </c>
      <c r="D2072" t="s">
        <v>148</v>
      </c>
      <c r="E2072" t="s">
        <v>137</v>
      </c>
      <c r="F2072" t="str">
        <f t="shared" si="98"/>
        <v>New South Wales</v>
      </c>
      <c r="G2072" t="s">
        <v>10</v>
      </c>
      <c r="H2072">
        <v>2031</v>
      </c>
      <c r="I2072" t="s">
        <v>11</v>
      </c>
      <c r="J2072" t="s">
        <v>12</v>
      </c>
      <c r="K2072" t="s">
        <v>149</v>
      </c>
      <c r="L2072" t="s">
        <v>15</v>
      </c>
      <c r="M2072" s="5">
        <v>147.80000000000001</v>
      </c>
      <c r="N2072">
        <v>1</v>
      </c>
    </row>
    <row r="2073" spans="1:14" x14ac:dyDescent="0.15">
      <c r="A2073" s="2">
        <v>45217</v>
      </c>
      <c r="B2073" s="3">
        <f t="shared" si="96"/>
        <v>2024</v>
      </c>
      <c r="C2073" t="str">
        <f t="shared" si="97"/>
        <v>2023-2024</v>
      </c>
      <c r="D2073" t="s">
        <v>148</v>
      </c>
      <c r="E2073" t="s">
        <v>141</v>
      </c>
      <c r="F2073" t="str">
        <f t="shared" si="98"/>
        <v>Western Australia</v>
      </c>
      <c r="G2073" t="s">
        <v>48</v>
      </c>
      <c r="H2073">
        <v>6052</v>
      </c>
      <c r="I2073" t="s">
        <v>11</v>
      </c>
      <c r="J2073" t="s">
        <v>49</v>
      </c>
      <c r="K2073" t="s">
        <v>153</v>
      </c>
      <c r="L2073" t="s">
        <v>16</v>
      </c>
      <c r="M2073" s="5">
        <v>147.86000000000001</v>
      </c>
      <c r="N2073">
        <v>1</v>
      </c>
    </row>
    <row r="2074" spans="1:14" x14ac:dyDescent="0.15">
      <c r="A2074" s="2">
        <v>44993</v>
      </c>
      <c r="B2074" s="3">
        <f t="shared" si="96"/>
        <v>2023</v>
      </c>
      <c r="C2074" t="str">
        <f t="shared" si="97"/>
        <v>2022-2023</v>
      </c>
      <c r="D2074" t="s">
        <v>147</v>
      </c>
      <c r="E2074" t="s">
        <v>96</v>
      </c>
      <c r="F2074" t="str">
        <f t="shared" si="98"/>
        <v>Western Australia</v>
      </c>
      <c r="G2074" t="s">
        <v>48</v>
      </c>
      <c r="H2074">
        <v>6330</v>
      </c>
      <c r="I2074" t="s">
        <v>11</v>
      </c>
      <c r="J2074" t="s">
        <v>94</v>
      </c>
      <c r="K2074" t="s">
        <v>154</v>
      </c>
      <c r="L2074" t="s">
        <v>14</v>
      </c>
      <c r="M2074" s="5">
        <v>147.88999999999999</v>
      </c>
      <c r="N2074">
        <v>1</v>
      </c>
    </row>
    <row r="2075" spans="1:14" x14ac:dyDescent="0.15">
      <c r="A2075" s="2">
        <v>44949</v>
      </c>
      <c r="B2075" s="3">
        <f t="shared" si="96"/>
        <v>2023</v>
      </c>
      <c r="C2075" t="str">
        <f t="shared" si="97"/>
        <v>2022-2023</v>
      </c>
      <c r="D2075" t="s">
        <v>148</v>
      </c>
      <c r="E2075" t="s">
        <v>125</v>
      </c>
      <c r="F2075" t="str">
        <f t="shared" si="98"/>
        <v>Victoria</v>
      </c>
      <c r="G2075" t="s">
        <v>45</v>
      </c>
      <c r="H2075">
        <v>3400</v>
      </c>
      <c r="I2075" t="s">
        <v>11</v>
      </c>
      <c r="J2075" t="s">
        <v>60</v>
      </c>
      <c r="K2075" t="s">
        <v>154</v>
      </c>
      <c r="L2075" t="s">
        <v>14</v>
      </c>
      <c r="M2075" s="5">
        <v>147.88999999999999</v>
      </c>
      <c r="N2075">
        <v>1</v>
      </c>
    </row>
    <row r="2076" spans="1:14" x14ac:dyDescent="0.15">
      <c r="A2076" s="2">
        <v>45340</v>
      </c>
      <c r="B2076" s="3">
        <f t="shared" si="96"/>
        <v>2024</v>
      </c>
      <c r="C2076" t="str">
        <f t="shared" si="97"/>
        <v>2023-2024</v>
      </c>
      <c r="D2076" t="s">
        <v>148</v>
      </c>
      <c r="E2076" t="s">
        <v>98</v>
      </c>
      <c r="F2076" t="str">
        <f t="shared" si="98"/>
        <v>Victoria</v>
      </c>
      <c r="G2076" t="s">
        <v>45</v>
      </c>
      <c r="H2076">
        <v>3429</v>
      </c>
      <c r="I2076" t="s">
        <v>11</v>
      </c>
      <c r="J2076" t="s">
        <v>60</v>
      </c>
      <c r="K2076" t="s">
        <v>155</v>
      </c>
      <c r="L2076" t="s">
        <v>20</v>
      </c>
      <c r="M2076" s="5">
        <v>148.33000000000001</v>
      </c>
      <c r="N2076">
        <v>1</v>
      </c>
    </row>
    <row r="2077" spans="1:14" x14ac:dyDescent="0.15">
      <c r="A2077" s="2">
        <v>45189</v>
      </c>
      <c r="B2077" s="3">
        <f t="shared" si="96"/>
        <v>2024</v>
      </c>
      <c r="C2077" t="str">
        <f t="shared" si="97"/>
        <v>2023-2024</v>
      </c>
      <c r="D2077" t="s">
        <v>147</v>
      </c>
      <c r="E2077" t="s">
        <v>140</v>
      </c>
      <c r="F2077" t="str">
        <f t="shared" si="98"/>
        <v>Tasmania</v>
      </c>
      <c r="G2077" t="s">
        <v>70</v>
      </c>
      <c r="H2077">
        <v>7320</v>
      </c>
      <c r="I2077" t="s">
        <v>11</v>
      </c>
      <c r="J2077" t="s">
        <v>71</v>
      </c>
      <c r="K2077" t="s">
        <v>19</v>
      </c>
      <c r="L2077" t="s">
        <v>23</v>
      </c>
      <c r="M2077" s="5">
        <v>148.72</v>
      </c>
      <c r="N2077">
        <v>1</v>
      </c>
    </row>
    <row r="2078" spans="1:14" x14ac:dyDescent="0.15">
      <c r="A2078" s="2">
        <v>45400</v>
      </c>
      <c r="B2078" s="3">
        <f t="shared" si="96"/>
        <v>2024</v>
      </c>
      <c r="C2078" t="str">
        <f t="shared" si="97"/>
        <v>2023-2024</v>
      </c>
      <c r="D2078" t="s">
        <v>148</v>
      </c>
      <c r="E2078" t="s">
        <v>52</v>
      </c>
      <c r="F2078" t="str">
        <f t="shared" si="98"/>
        <v>Victoria</v>
      </c>
      <c r="G2078" t="s">
        <v>45</v>
      </c>
      <c r="H2078">
        <v>3030</v>
      </c>
      <c r="I2078" t="s">
        <v>11</v>
      </c>
      <c r="J2078" t="s">
        <v>46</v>
      </c>
      <c r="K2078" t="s">
        <v>156</v>
      </c>
      <c r="L2078" t="s">
        <v>17</v>
      </c>
      <c r="M2078" s="5">
        <v>148.76999999999998</v>
      </c>
      <c r="N2078">
        <v>1</v>
      </c>
    </row>
    <row r="2079" spans="1:14" x14ac:dyDescent="0.15">
      <c r="A2079" s="2">
        <v>45199</v>
      </c>
      <c r="B2079" s="3">
        <f t="shared" si="96"/>
        <v>2024</v>
      </c>
      <c r="C2079" t="str">
        <f t="shared" si="97"/>
        <v>2023-2024</v>
      </c>
      <c r="D2079" t="s">
        <v>148</v>
      </c>
      <c r="E2079" t="s">
        <v>142</v>
      </c>
      <c r="F2079" t="str">
        <f t="shared" si="98"/>
        <v>Australian Capital Territory</v>
      </c>
      <c r="G2079" t="s">
        <v>80</v>
      </c>
      <c r="H2079">
        <v>2609</v>
      </c>
      <c r="I2079" t="s">
        <v>11</v>
      </c>
      <c r="J2079" t="s">
        <v>58</v>
      </c>
      <c r="K2079" t="s">
        <v>19</v>
      </c>
      <c r="L2079" t="s">
        <v>23</v>
      </c>
      <c r="M2079" s="5">
        <v>148.78</v>
      </c>
      <c r="N2079">
        <v>1</v>
      </c>
    </row>
    <row r="2080" spans="1:14" x14ac:dyDescent="0.15">
      <c r="A2080" s="2">
        <v>45028</v>
      </c>
      <c r="B2080" s="3">
        <f t="shared" si="96"/>
        <v>2023</v>
      </c>
      <c r="C2080" t="str">
        <f t="shared" si="97"/>
        <v>2022-2023</v>
      </c>
      <c r="D2080" t="s">
        <v>147</v>
      </c>
      <c r="E2080" t="s">
        <v>126</v>
      </c>
      <c r="F2080" t="str">
        <f t="shared" si="98"/>
        <v>Queensland</v>
      </c>
      <c r="G2080" t="s">
        <v>35</v>
      </c>
      <c r="H2080">
        <v>4551</v>
      </c>
      <c r="I2080" t="s">
        <v>11</v>
      </c>
      <c r="J2080" t="s">
        <v>120</v>
      </c>
      <c r="K2080" t="s">
        <v>149</v>
      </c>
      <c r="L2080" t="s">
        <v>15</v>
      </c>
      <c r="M2080" s="5">
        <v>148.82</v>
      </c>
      <c r="N2080">
        <v>1</v>
      </c>
    </row>
    <row r="2081" spans="1:14" x14ac:dyDescent="0.15">
      <c r="A2081" s="2">
        <v>45556</v>
      </c>
      <c r="B2081" s="3">
        <f t="shared" si="96"/>
        <v>2025</v>
      </c>
      <c r="C2081" t="str">
        <f t="shared" si="97"/>
        <v>2024-2025</v>
      </c>
      <c r="D2081" t="s">
        <v>147</v>
      </c>
      <c r="E2081" t="s">
        <v>53</v>
      </c>
      <c r="F2081" t="str">
        <f t="shared" si="98"/>
        <v>South Australia</v>
      </c>
      <c r="G2081" t="s">
        <v>32</v>
      </c>
      <c r="H2081">
        <v>5082</v>
      </c>
      <c r="I2081" t="s">
        <v>11</v>
      </c>
      <c r="J2081" t="s">
        <v>33</v>
      </c>
      <c r="K2081" t="s">
        <v>153</v>
      </c>
      <c r="L2081" t="s">
        <v>16</v>
      </c>
      <c r="M2081" s="5">
        <v>148.87</v>
      </c>
      <c r="N2081">
        <v>1</v>
      </c>
    </row>
    <row r="2082" spans="1:14" x14ac:dyDescent="0.15">
      <c r="A2082" s="2">
        <v>45362</v>
      </c>
      <c r="B2082" s="3">
        <f t="shared" si="96"/>
        <v>2024</v>
      </c>
      <c r="C2082" t="str">
        <f t="shared" si="97"/>
        <v>2023-2024</v>
      </c>
      <c r="D2082" t="s">
        <v>147</v>
      </c>
      <c r="E2082" t="s">
        <v>139</v>
      </c>
      <c r="F2082" t="str">
        <f t="shared" si="98"/>
        <v>New South Wales</v>
      </c>
      <c r="G2082" t="s">
        <v>10</v>
      </c>
      <c r="H2082">
        <v>2020</v>
      </c>
      <c r="I2082" t="s">
        <v>11</v>
      </c>
      <c r="J2082" t="s">
        <v>12</v>
      </c>
      <c r="K2082" t="s">
        <v>150</v>
      </c>
      <c r="L2082" t="s">
        <v>18</v>
      </c>
      <c r="M2082" s="5">
        <v>148.88999999999999</v>
      </c>
      <c r="N2082">
        <v>1</v>
      </c>
    </row>
    <row r="2083" spans="1:14" x14ac:dyDescent="0.15">
      <c r="A2083" s="2">
        <v>45106</v>
      </c>
      <c r="B2083" s="3">
        <f t="shared" si="96"/>
        <v>2023</v>
      </c>
      <c r="C2083" t="str">
        <f t="shared" si="97"/>
        <v>2022-2023</v>
      </c>
      <c r="D2083" t="s">
        <v>148</v>
      </c>
      <c r="E2083" t="s">
        <v>66</v>
      </c>
      <c r="F2083" t="str">
        <f t="shared" si="98"/>
        <v>South Australia</v>
      </c>
      <c r="G2083" t="s">
        <v>32</v>
      </c>
      <c r="H2083">
        <v>5169</v>
      </c>
      <c r="I2083" t="s">
        <v>11</v>
      </c>
      <c r="J2083" t="s">
        <v>33</v>
      </c>
      <c r="K2083" t="s">
        <v>151</v>
      </c>
      <c r="L2083" t="s">
        <v>21</v>
      </c>
      <c r="M2083" s="5">
        <v>148.88999999999999</v>
      </c>
      <c r="N2083">
        <v>1</v>
      </c>
    </row>
    <row r="2084" spans="1:14" x14ac:dyDescent="0.15">
      <c r="A2084" s="2">
        <v>45301</v>
      </c>
      <c r="B2084" s="3">
        <f t="shared" si="96"/>
        <v>2024</v>
      </c>
      <c r="C2084" t="str">
        <f t="shared" si="97"/>
        <v>2023-2024</v>
      </c>
      <c r="D2084" t="s">
        <v>147</v>
      </c>
      <c r="E2084" t="s">
        <v>64</v>
      </c>
      <c r="F2084" t="str">
        <f t="shared" si="98"/>
        <v>Victoria</v>
      </c>
      <c r="G2084" t="s">
        <v>45</v>
      </c>
      <c r="H2084">
        <v>3199</v>
      </c>
      <c r="I2084" t="s">
        <v>11</v>
      </c>
      <c r="J2084" t="s">
        <v>63</v>
      </c>
      <c r="K2084" t="s">
        <v>154</v>
      </c>
      <c r="L2084" t="s">
        <v>14</v>
      </c>
      <c r="M2084" s="5">
        <v>149.29000000000002</v>
      </c>
      <c r="N2084">
        <v>1</v>
      </c>
    </row>
    <row r="2085" spans="1:14" x14ac:dyDescent="0.15">
      <c r="A2085" s="2">
        <v>45062</v>
      </c>
      <c r="B2085" s="3">
        <f t="shared" si="96"/>
        <v>2023</v>
      </c>
      <c r="C2085" t="str">
        <f t="shared" si="97"/>
        <v>2022-2023</v>
      </c>
      <c r="D2085" t="s">
        <v>148</v>
      </c>
      <c r="E2085" t="s">
        <v>26</v>
      </c>
      <c r="F2085" t="str">
        <f t="shared" si="98"/>
        <v>New South Wales</v>
      </c>
      <c r="G2085" t="s">
        <v>10</v>
      </c>
      <c r="H2085">
        <v>2141</v>
      </c>
      <c r="I2085" t="s">
        <v>11</v>
      </c>
      <c r="J2085" t="s">
        <v>27</v>
      </c>
      <c r="K2085" t="s">
        <v>151</v>
      </c>
      <c r="L2085" t="s">
        <v>21</v>
      </c>
      <c r="M2085" s="5">
        <v>149.79</v>
      </c>
      <c r="N2085">
        <v>1</v>
      </c>
    </row>
    <row r="2086" spans="1:14" x14ac:dyDescent="0.15">
      <c r="A2086" s="2">
        <v>45380</v>
      </c>
      <c r="B2086" s="3">
        <f t="shared" si="96"/>
        <v>2024</v>
      </c>
      <c r="C2086" t="str">
        <f t="shared" si="97"/>
        <v>2023-2024</v>
      </c>
      <c r="D2086" t="s">
        <v>147</v>
      </c>
      <c r="E2086" t="s">
        <v>86</v>
      </c>
      <c r="F2086" t="str">
        <f t="shared" si="98"/>
        <v>New South Wales</v>
      </c>
      <c r="G2086" t="s">
        <v>10</v>
      </c>
      <c r="H2086">
        <v>2064</v>
      </c>
      <c r="I2086" t="s">
        <v>11</v>
      </c>
      <c r="J2086" t="s">
        <v>12</v>
      </c>
      <c r="K2086" t="s">
        <v>151</v>
      </c>
      <c r="L2086" t="s">
        <v>21</v>
      </c>
      <c r="M2086" s="5">
        <v>149.79999999999998</v>
      </c>
      <c r="N2086">
        <v>1</v>
      </c>
    </row>
    <row r="2087" spans="1:14" x14ac:dyDescent="0.15">
      <c r="A2087" s="2">
        <v>45399</v>
      </c>
      <c r="B2087" s="3">
        <f t="shared" si="96"/>
        <v>2024</v>
      </c>
      <c r="C2087" t="str">
        <f t="shared" si="97"/>
        <v>2023-2024</v>
      </c>
      <c r="D2087" t="s">
        <v>148</v>
      </c>
      <c r="E2087" t="s">
        <v>107</v>
      </c>
      <c r="F2087" t="str">
        <f t="shared" si="98"/>
        <v>Queensland</v>
      </c>
      <c r="G2087" t="s">
        <v>35</v>
      </c>
      <c r="H2087">
        <v>4220</v>
      </c>
      <c r="I2087" t="s">
        <v>11</v>
      </c>
      <c r="J2087" t="s">
        <v>104</v>
      </c>
      <c r="K2087" t="s">
        <v>154</v>
      </c>
      <c r="L2087" t="s">
        <v>14</v>
      </c>
      <c r="M2087" s="5">
        <v>149.9</v>
      </c>
      <c r="N2087">
        <v>1</v>
      </c>
    </row>
    <row r="2088" spans="1:14" x14ac:dyDescent="0.15">
      <c r="A2088" s="2">
        <v>44933</v>
      </c>
      <c r="B2088" s="3">
        <f t="shared" si="96"/>
        <v>2023</v>
      </c>
      <c r="C2088" t="str">
        <f t="shared" si="97"/>
        <v>2022-2023</v>
      </c>
      <c r="D2088" t="s">
        <v>147</v>
      </c>
      <c r="E2088" t="s">
        <v>137</v>
      </c>
      <c r="F2088" t="str">
        <f t="shared" si="98"/>
        <v>New South Wales</v>
      </c>
      <c r="G2088" t="s">
        <v>10</v>
      </c>
      <c r="H2088">
        <v>2031</v>
      </c>
      <c r="I2088" t="s">
        <v>11</v>
      </c>
      <c r="J2088" t="s">
        <v>12</v>
      </c>
      <c r="K2088" t="s">
        <v>151</v>
      </c>
      <c r="L2088" t="s">
        <v>21</v>
      </c>
      <c r="M2088" s="5">
        <v>149.94999999999999</v>
      </c>
      <c r="N2088">
        <v>1</v>
      </c>
    </row>
    <row r="2089" spans="1:14" x14ac:dyDescent="0.15">
      <c r="A2089" s="2">
        <v>45457</v>
      </c>
      <c r="B2089" s="3">
        <f t="shared" si="96"/>
        <v>2024</v>
      </c>
      <c r="C2089" t="str">
        <f t="shared" si="97"/>
        <v>2023-2024</v>
      </c>
      <c r="D2089" t="s">
        <v>148</v>
      </c>
      <c r="E2089" t="s">
        <v>135</v>
      </c>
      <c r="F2089" t="str">
        <f t="shared" si="98"/>
        <v>Victoria</v>
      </c>
      <c r="G2089" t="s">
        <v>45</v>
      </c>
      <c r="H2089">
        <v>3550</v>
      </c>
      <c r="I2089" t="s">
        <v>11</v>
      </c>
      <c r="J2089" t="s">
        <v>60</v>
      </c>
      <c r="K2089" t="s">
        <v>150</v>
      </c>
      <c r="L2089" t="s">
        <v>18</v>
      </c>
      <c r="M2089" s="5">
        <v>149.99</v>
      </c>
      <c r="N2089">
        <v>1</v>
      </c>
    </row>
    <row r="2090" spans="1:14" x14ac:dyDescent="0.15">
      <c r="A2090" s="2">
        <v>45303</v>
      </c>
      <c r="B2090" s="3">
        <f t="shared" si="96"/>
        <v>2024</v>
      </c>
      <c r="C2090" t="str">
        <f t="shared" si="97"/>
        <v>2023-2024</v>
      </c>
      <c r="D2090" t="s">
        <v>147</v>
      </c>
      <c r="E2090" t="s">
        <v>127</v>
      </c>
      <c r="F2090" t="str">
        <f t="shared" si="98"/>
        <v>New South Wales</v>
      </c>
      <c r="G2090" t="s">
        <v>10</v>
      </c>
      <c r="H2090">
        <v>2131</v>
      </c>
      <c r="I2090" t="s">
        <v>11</v>
      </c>
      <c r="J2090" t="s">
        <v>27</v>
      </c>
      <c r="K2090" t="s">
        <v>156</v>
      </c>
      <c r="L2090" t="s">
        <v>17</v>
      </c>
      <c r="M2090" s="5">
        <v>150.59</v>
      </c>
      <c r="N2090">
        <v>1</v>
      </c>
    </row>
    <row r="2091" spans="1:14" x14ac:dyDescent="0.15">
      <c r="A2091" s="2">
        <v>45303</v>
      </c>
      <c r="B2091" s="3">
        <f t="shared" si="96"/>
        <v>2024</v>
      </c>
      <c r="C2091" t="str">
        <f t="shared" si="97"/>
        <v>2023-2024</v>
      </c>
      <c r="D2091" t="s">
        <v>147</v>
      </c>
      <c r="E2091" t="s">
        <v>72</v>
      </c>
      <c r="F2091" t="str">
        <f t="shared" si="98"/>
        <v>Western Australia</v>
      </c>
      <c r="G2091" t="s">
        <v>48</v>
      </c>
      <c r="H2091">
        <v>6010</v>
      </c>
      <c r="I2091" t="s">
        <v>11</v>
      </c>
      <c r="J2091" t="s">
        <v>49</v>
      </c>
      <c r="K2091" t="s">
        <v>155</v>
      </c>
      <c r="L2091" t="s">
        <v>20</v>
      </c>
      <c r="M2091" s="5">
        <v>150.61000000000001</v>
      </c>
      <c r="N2091">
        <v>1</v>
      </c>
    </row>
    <row r="2092" spans="1:14" x14ac:dyDescent="0.15">
      <c r="A2092" s="2">
        <v>45086</v>
      </c>
      <c r="B2092" s="3">
        <f t="shared" si="96"/>
        <v>2023</v>
      </c>
      <c r="C2092" t="str">
        <f t="shared" si="97"/>
        <v>2022-2023</v>
      </c>
      <c r="D2092" t="s">
        <v>147</v>
      </c>
      <c r="E2092" t="s">
        <v>99</v>
      </c>
      <c r="F2092" t="str">
        <f t="shared" si="98"/>
        <v>Victoria</v>
      </c>
      <c r="G2092" t="s">
        <v>45</v>
      </c>
      <c r="H2092">
        <v>3148</v>
      </c>
      <c r="I2092" t="s">
        <v>11</v>
      </c>
      <c r="J2092" t="s">
        <v>63</v>
      </c>
      <c r="K2092" t="s">
        <v>149</v>
      </c>
      <c r="L2092" t="s">
        <v>15</v>
      </c>
      <c r="M2092" s="5">
        <v>150.63999999999999</v>
      </c>
      <c r="N2092">
        <v>1</v>
      </c>
    </row>
    <row r="2093" spans="1:14" x14ac:dyDescent="0.15">
      <c r="A2093" s="2">
        <v>45182</v>
      </c>
      <c r="B2093" s="3">
        <f t="shared" si="96"/>
        <v>2024</v>
      </c>
      <c r="C2093" t="str">
        <f t="shared" si="97"/>
        <v>2023-2024</v>
      </c>
      <c r="D2093" t="s">
        <v>147</v>
      </c>
      <c r="E2093" t="s">
        <v>139</v>
      </c>
      <c r="F2093" t="str">
        <f t="shared" si="98"/>
        <v>New South Wales</v>
      </c>
      <c r="G2093" t="s">
        <v>10</v>
      </c>
      <c r="H2093">
        <v>2020</v>
      </c>
      <c r="I2093" t="s">
        <v>11</v>
      </c>
      <c r="J2093" t="s">
        <v>12</v>
      </c>
      <c r="K2093" t="s">
        <v>149</v>
      </c>
      <c r="L2093" t="s">
        <v>15</v>
      </c>
      <c r="M2093" s="5">
        <v>150.86000000000001</v>
      </c>
      <c r="N2093">
        <v>1</v>
      </c>
    </row>
    <row r="2094" spans="1:14" x14ac:dyDescent="0.15">
      <c r="A2094" s="2">
        <v>45074</v>
      </c>
      <c r="B2094" s="3">
        <f t="shared" si="96"/>
        <v>2023</v>
      </c>
      <c r="C2094" t="str">
        <f t="shared" si="97"/>
        <v>2022-2023</v>
      </c>
      <c r="D2094" t="s">
        <v>147</v>
      </c>
      <c r="E2094" t="s">
        <v>34</v>
      </c>
      <c r="F2094" t="str">
        <f t="shared" si="98"/>
        <v>Queensland</v>
      </c>
      <c r="G2094" t="s">
        <v>35</v>
      </c>
      <c r="H2094">
        <v>4802</v>
      </c>
      <c r="I2094" t="s">
        <v>11</v>
      </c>
      <c r="J2094" t="s">
        <v>36</v>
      </c>
      <c r="K2094" t="s">
        <v>152</v>
      </c>
      <c r="L2094" t="s">
        <v>13</v>
      </c>
      <c r="M2094" s="5">
        <v>151.01</v>
      </c>
      <c r="N2094">
        <v>1</v>
      </c>
    </row>
    <row r="2095" spans="1:14" x14ac:dyDescent="0.15">
      <c r="A2095" s="2">
        <v>45426</v>
      </c>
      <c r="B2095" s="3">
        <f t="shared" si="96"/>
        <v>2024</v>
      </c>
      <c r="C2095" t="str">
        <f t="shared" si="97"/>
        <v>2023-2024</v>
      </c>
      <c r="D2095" t="s">
        <v>147</v>
      </c>
      <c r="E2095" t="s">
        <v>79</v>
      </c>
      <c r="F2095" t="str">
        <f t="shared" si="98"/>
        <v>Australian Capital Territory</v>
      </c>
      <c r="G2095" t="s">
        <v>80</v>
      </c>
      <c r="H2095">
        <v>2617</v>
      </c>
      <c r="I2095" t="s">
        <v>11</v>
      </c>
      <c r="J2095" t="s">
        <v>58</v>
      </c>
      <c r="K2095" t="s">
        <v>157</v>
      </c>
      <c r="L2095" t="s">
        <v>22</v>
      </c>
      <c r="M2095" s="5">
        <v>151.02000000000001</v>
      </c>
      <c r="N2095">
        <v>1</v>
      </c>
    </row>
    <row r="2096" spans="1:14" x14ac:dyDescent="0.15">
      <c r="A2096" s="2">
        <v>45635</v>
      </c>
      <c r="B2096" s="3">
        <f t="shared" si="96"/>
        <v>2025</v>
      </c>
      <c r="C2096" t="str">
        <f t="shared" si="97"/>
        <v>2024-2025</v>
      </c>
      <c r="D2096" t="s">
        <v>147</v>
      </c>
      <c r="E2096" t="s">
        <v>52</v>
      </c>
      <c r="F2096" t="str">
        <f t="shared" si="98"/>
        <v>Victoria</v>
      </c>
      <c r="G2096" t="s">
        <v>45</v>
      </c>
      <c r="H2096">
        <v>3030</v>
      </c>
      <c r="I2096" t="s">
        <v>11</v>
      </c>
      <c r="J2096" t="s">
        <v>46</v>
      </c>
      <c r="K2096" t="s">
        <v>151</v>
      </c>
      <c r="L2096" t="s">
        <v>21</v>
      </c>
      <c r="M2096" s="5">
        <v>151.12</v>
      </c>
      <c r="N2096">
        <v>1</v>
      </c>
    </row>
    <row r="2097" spans="1:14" x14ac:dyDescent="0.15">
      <c r="A2097" s="2">
        <v>45600</v>
      </c>
      <c r="B2097" s="3">
        <f t="shared" si="96"/>
        <v>2025</v>
      </c>
      <c r="C2097" t="str">
        <f t="shared" si="97"/>
        <v>2024-2025</v>
      </c>
      <c r="D2097" t="s">
        <v>147</v>
      </c>
      <c r="E2097" t="s">
        <v>40</v>
      </c>
      <c r="F2097" t="str">
        <f t="shared" si="98"/>
        <v>New South Wales</v>
      </c>
      <c r="G2097" t="s">
        <v>10</v>
      </c>
      <c r="H2097">
        <v>2116</v>
      </c>
      <c r="I2097" t="s">
        <v>11</v>
      </c>
      <c r="J2097" t="s">
        <v>27</v>
      </c>
      <c r="K2097" t="s">
        <v>152</v>
      </c>
      <c r="L2097" t="s">
        <v>13</v>
      </c>
      <c r="M2097" s="5">
        <v>151.13000000000002</v>
      </c>
      <c r="N2097">
        <v>1</v>
      </c>
    </row>
    <row r="2098" spans="1:14" x14ac:dyDescent="0.15">
      <c r="A2098" s="2">
        <v>45436</v>
      </c>
      <c r="B2098" s="3">
        <f t="shared" si="96"/>
        <v>2024</v>
      </c>
      <c r="C2098" t="str">
        <f t="shared" si="97"/>
        <v>2023-2024</v>
      </c>
      <c r="D2098" t="s">
        <v>148</v>
      </c>
      <c r="E2098" t="s">
        <v>134</v>
      </c>
      <c r="F2098" t="str">
        <f t="shared" si="98"/>
        <v>Queensland</v>
      </c>
      <c r="G2098" t="s">
        <v>35</v>
      </c>
      <c r="H2098">
        <v>4825</v>
      </c>
      <c r="I2098" t="s">
        <v>11</v>
      </c>
      <c r="J2098" t="s">
        <v>36</v>
      </c>
      <c r="K2098" t="s">
        <v>154</v>
      </c>
      <c r="L2098" t="s">
        <v>14</v>
      </c>
      <c r="M2098" s="5">
        <v>151.25</v>
      </c>
      <c r="N2098">
        <v>1</v>
      </c>
    </row>
    <row r="2099" spans="1:14" x14ac:dyDescent="0.15">
      <c r="A2099" s="2">
        <v>45423</v>
      </c>
      <c r="B2099" s="3">
        <f t="shared" si="96"/>
        <v>2024</v>
      </c>
      <c r="C2099" t="str">
        <f t="shared" si="97"/>
        <v>2023-2024</v>
      </c>
      <c r="D2099" t="s">
        <v>147</v>
      </c>
      <c r="E2099" t="s">
        <v>139</v>
      </c>
      <c r="F2099" t="str">
        <f t="shared" si="98"/>
        <v>New South Wales</v>
      </c>
      <c r="G2099" t="s">
        <v>10</v>
      </c>
      <c r="H2099">
        <v>2020</v>
      </c>
      <c r="I2099" t="s">
        <v>11</v>
      </c>
      <c r="J2099" t="s">
        <v>12</v>
      </c>
      <c r="K2099" t="s">
        <v>151</v>
      </c>
      <c r="L2099" t="s">
        <v>21</v>
      </c>
      <c r="M2099" s="5">
        <v>151.76</v>
      </c>
      <c r="N2099">
        <v>1</v>
      </c>
    </row>
    <row r="2100" spans="1:14" x14ac:dyDescent="0.15">
      <c r="A2100" s="2">
        <v>45189</v>
      </c>
      <c r="B2100" s="3">
        <f t="shared" si="96"/>
        <v>2024</v>
      </c>
      <c r="C2100" t="str">
        <f t="shared" si="97"/>
        <v>2023-2024</v>
      </c>
      <c r="D2100" t="s">
        <v>147</v>
      </c>
      <c r="E2100" t="s">
        <v>39</v>
      </c>
      <c r="F2100" t="str">
        <f t="shared" si="98"/>
        <v>South Australia</v>
      </c>
      <c r="G2100" t="s">
        <v>32</v>
      </c>
      <c r="H2100">
        <v>5343</v>
      </c>
      <c r="I2100" t="s">
        <v>11</v>
      </c>
      <c r="J2100" t="s">
        <v>38</v>
      </c>
      <c r="K2100" t="s">
        <v>156</v>
      </c>
      <c r="L2100" t="s">
        <v>17</v>
      </c>
      <c r="M2100" s="5">
        <v>151.85</v>
      </c>
      <c r="N2100">
        <v>1</v>
      </c>
    </row>
    <row r="2101" spans="1:14" x14ac:dyDescent="0.15">
      <c r="A2101" s="2">
        <v>45110</v>
      </c>
      <c r="B2101" s="3">
        <f t="shared" si="96"/>
        <v>2024</v>
      </c>
      <c r="C2101" t="str">
        <f t="shared" si="97"/>
        <v>2023-2024</v>
      </c>
      <c r="D2101" t="s">
        <v>148</v>
      </c>
      <c r="E2101" t="s">
        <v>129</v>
      </c>
      <c r="F2101" t="str">
        <f t="shared" si="98"/>
        <v>Tasmania</v>
      </c>
      <c r="G2101" t="s">
        <v>70</v>
      </c>
      <c r="H2101">
        <v>7010</v>
      </c>
      <c r="I2101" t="s">
        <v>11</v>
      </c>
      <c r="J2101" t="s">
        <v>71</v>
      </c>
      <c r="K2101" t="s">
        <v>154</v>
      </c>
      <c r="L2101" t="s">
        <v>14</v>
      </c>
      <c r="M2101" s="5">
        <v>151.86000000000001</v>
      </c>
      <c r="N2101">
        <v>1</v>
      </c>
    </row>
    <row r="2102" spans="1:14" x14ac:dyDescent="0.15">
      <c r="A2102" s="2">
        <v>45092</v>
      </c>
      <c r="B2102" s="3">
        <f t="shared" si="96"/>
        <v>2023</v>
      </c>
      <c r="C2102" t="str">
        <f t="shared" si="97"/>
        <v>2022-2023</v>
      </c>
      <c r="D2102" t="s">
        <v>148</v>
      </c>
      <c r="E2102" t="s">
        <v>111</v>
      </c>
      <c r="F2102" t="str">
        <f t="shared" si="98"/>
        <v>New South Wales</v>
      </c>
      <c r="G2102" t="s">
        <v>10</v>
      </c>
      <c r="H2102">
        <v>2120</v>
      </c>
      <c r="I2102" t="s">
        <v>11</v>
      </c>
      <c r="J2102" t="s">
        <v>27</v>
      </c>
      <c r="K2102" t="s">
        <v>151</v>
      </c>
      <c r="L2102" t="s">
        <v>21</v>
      </c>
      <c r="M2102" s="5">
        <v>151.88999999999999</v>
      </c>
      <c r="N2102">
        <v>1</v>
      </c>
    </row>
    <row r="2103" spans="1:14" x14ac:dyDescent="0.15">
      <c r="A2103" s="2">
        <v>45428</v>
      </c>
      <c r="B2103" s="3">
        <f t="shared" si="96"/>
        <v>2024</v>
      </c>
      <c r="C2103" t="str">
        <f t="shared" si="97"/>
        <v>2023-2024</v>
      </c>
      <c r="D2103" t="s">
        <v>147</v>
      </c>
      <c r="E2103" t="s">
        <v>146</v>
      </c>
      <c r="F2103" t="str">
        <f t="shared" si="98"/>
        <v>Victoria</v>
      </c>
      <c r="G2103" t="s">
        <v>45</v>
      </c>
      <c r="H2103">
        <v>3353</v>
      </c>
      <c r="I2103" t="s">
        <v>11</v>
      </c>
      <c r="J2103" t="s">
        <v>60</v>
      </c>
      <c r="K2103" t="s">
        <v>149</v>
      </c>
      <c r="L2103" t="s">
        <v>15</v>
      </c>
      <c r="M2103" s="5">
        <v>151.93</v>
      </c>
      <c r="N2103">
        <v>1</v>
      </c>
    </row>
    <row r="2104" spans="1:14" x14ac:dyDescent="0.15">
      <c r="A2104" s="2">
        <v>45617</v>
      </c>
      <c r="B2104" s="3">
        <f t="shared" si="96"/>
        <v>2025</v>
      </c>
      <c r="C2104" t="str">
        <f t="shared" si="97"/>
        <v>2024-2025</v>
      </c>
      <c r="D2104" t="s">
        <v>148</v>
      </c>
      <c r="E2104" t="s">
        <v>66</v>
      </c>
      <c r="F2104" t="str">
        <f t="shared" si="98"/>
        <v>South Australia</v>
      </c>
      <c r="G2104" t="s">
        <v>32</v>
      </c>
      <c r="H2104">
        <v>5169</v>
      </c>
      <c r="I2104" t="s">
        <v>11</v>
      </c>
      <c r="J2104" t="s">
        <v>33</v>
      </c>
      <c r="K2104" t="s">
        <v>153</v>
      </c>
      <c r="L2104" t="s">
        <v>16</v>
      </c>
      <c r="M2104" s="5">
        <v>152.34</v>
      </c>
      <c r="N2104">
        <v>1</v>
      </c>
    </row>
    <row r="2105" spans="1:14" x14ac:dyDescent="0.15">
      <c r="A2105" s="2">
        <v>45251</v>
      </c>
      <c r="B2105" s="3">
        <f t="shared" si="96"/>
        <v>2024</v>
      </c>
      <c r="C2105" t="str">
        <f t="shared" si="97"/>
        <v>2023-2024</v>
      </c>
      <c r="D2105" t="s">
        <v>147</v>
      </c>
      <c r="E2105" t="s">
        <v>85</v>
      </c>
      <c r="F2105" t="str">
        <f t="shared" si="98"/>
        <v>Queensland</v>
      </c>
      <c r="G2105" t="s">
        <v>35</v>
      </c>
      <c r="H2105">
        <v>4883</v>
      </c>
      <c r="I2105" t="s">
        <v>11</v>
      </c>
      <c r="J2105" t="s">
        <v>36</v>
      </c>
      <c r="K2105" t="s">
        <v>149</v>
      </c>
      <c r="L2105" t="s">
        <v>15</v>
      </c>
      <c r="M2105" s="5">
        <v>152.67000000000002</v>
      </c>
      <c r="N2105">
        <v>1</v>
      </c>
    </row>
    <row r="2106" spans="1:14" x14ac:dyDescent="0.15">
      <c r="A2106" s="2">
        <v>45014</v>
      </c>
      <c r="B2106" s="3">
        <f t="shared" si="96"/>
        <v>2023</v>
      </c>
      <c r="C2106" t="str">
        <f t="shared" si="97"/>
        <v>2022-2023</v>
      </c>
      <c r="D2106" t="s">
        <v>147</v>
      </c>
      <c r="E2106" t="s">
        <v>131</v>
      </c>
      <c r="F2106" t="str">
        <f t="shared" si="98"/>
        <v>Western Australia</v>
      </c>
      <c r="G2106" t="s">
        <v>48</v>
      </c>
      <c r="H2106">
        <v>6530</v>
      </c>
      <c r="I2106" t="s">
        <v>11</v>
      </c>
      <c r="J2106" t="s">
        <v>77</v>
      </c>
      <c r="K2106" t="s">
        <v>149</v>
      </c>
      <c r="L2106" t="s">
        <v>15</v>
      </c>
      <c r="M2106" s="5">
        <v>152.71</v>
      </c>
      <c r="N2106">
        <v>1</v>
      </c>
    </row>
    <row r="2107" spans="1:14" x14ac:dyDescent="0.15">
      <c r="A2107" s="2">
        <v>45145</v>
      </c>
      <c r="B2107" s="3">
        <f t="shared" si="96"/>
        <v>2024</v>
      </c>
      <c r="C2107" t="str">
        <f t="shared" si="97"/>
        <v>2023-2024</v>
      </c>
      <c r="D2107" t="s">
        <v>147</v>
      </c>
      <c r="E2107" t="s">
        <v>138</v>
      </c>
      <c r="F2107" t="str">
        <f t="shared" si="98"/>
        <v>Queensland</v>
      </c>
      <c r="G2107" t="s">
        <v>35</v>
      </c>
      <c r="H2107">
        <v>4558</v>
      </c>
      <c r="I2107" t="s">
        <v>11</v>
      </c>
      <c r="J2107" t="s">
        <v>120</v>
      </c>
      <c r="K2107" t="s">
        <v>149</v>
      </c>
      <c r="L2107" t="s">
        <v>15</v>
      </c>
      <c r="M2107" s="5">
        <v>152.77000000000001</v>
      </c>
      <c r="N2107">
        <v>1</v>
      </c>
    </row>
    <row r="2108" spans="1:14" x14ac:dyDescent="0.15">
      <c r="A2108" s="2">
        <v>45241</v>
      </c>
      <c r="B2108" s="3">
        <f t="shared" si="96"/>
        <v>2024</v>
      </c>
      <c r="C2108" t="str">
        <f t="shared" si="97"/>
        <v>2023-2024</v>
      </c>
      <c r="D2108" t="s">
        <v>147</v>
      </c>
      <c r="E2108" t="s">
        <v>56</v>
      </c>
      <c r="F2108" t="str">
        <f t="shared" si="98"/>
        <v>Northern Territory</v>
      </c>
      <c r="G2108" t="s">
        <v>29</v>
      </c>
      <c r="H2108">
        <v>870</v>
      </c>
      <c r="I2108" t="s">
        <v>11</v>
      </c>
      <c r="J2108" t="s">
        <v>30</v>
      </c>
      <c r="K2108" t="s">
        <v>149</v>
      </c>
      <c r="L2108" t="s">
        <v>15</v>
      </c>
      <c r="M2108" s="5">
        <v>152.86000000000001</v>
      </c>
      <c r="N2108">
        <v>1</v>
      </c>
    </row>
    <row r="2109" spans="1:14" x14ac:dyDescent="0.15">
      <c r="A2109" s="2">
        <v>45650</v>
      </c>
      <c r="B2109" s="3">
        <f t="shared" si="96"/>
        <v>2025</v>
      </c>
      <c r="C2109" t="str">
        <f t="shared" si="97"/>
        <v>2024-2025</v>
      </c>
      <c r="D2109" t="s">
        <v>148</v>
      </c>
      <c r="E2109" t="s">
        <v>84</v>
      </c>
      <c r="F2109" t="str">
        <f t="shared" si="98"/>
        <v>Queensland</v>
      </c>
      <c r="G2109" t="s">
        <v>35</v>
      </c>
      <c r="H2109">
        <v>4740</v>
      </c>
      <c r="I2109" t="s">
        <v>11</v>
      </c>
      <c r="J2109" t="s">
        <v>51</v>
      </c>
      <c r="K2109" t="s">
        <v>153</v>
      </c>
      <c r="L2109" t="s">
        <v>16</v>
      </c>
      <c r="M2109" s="5">
        <v>152.86000000000001</v>
      </c>
      <c r="N2109">
        <v>1</v>
      </c>
    </row>
    <row r="2110" spans="1:14" x14ac:dyDescent="0.15">
      <c r="A2110" s="2">
        <v>45417</v>
      </c>
      <c r="B2110" s="3">
        <f t="shared" si="96"/>
        <v>2024</v>
      </c>
      <c r="C2110" t="str">
        <f t="shared" si="97"/>
        <v>2023-2024</v>
      </c>
      <c r="D2110" t="s">
        <v>147</v>
      </c>
      <c r="E2110" t="s">
        <v>88</v>
      </c>
      <c r="F2110" t="str">
        <f t="shared" si="98"/>
        <v>South Australia</v>
      </c>
      <c r="G2110" t="s">
        <v>32</v>
      </c>
      <c r="H2110">
        <v>5011</v>
      </c>
      <c r="I2110" t="s">
        <v>11</v>
      </c>
      <c r="J2110" t="s">
        <v>33</v>
      </c>
      <c r="K2110" t="s">
        <v>154</v>
      </c>
      <c r="L2110" t="s">
        <v>14</v>
      </c>
      <c r="M2110" s="5">
        <v>152.9</v>
      </c>
      <c r="N2110">
        <v>1</v>
      </c>
    </row>
    <row r="2111" spans="1:14" x14ac:dyDescent="0.15">
      <c r="A2111" s="2">
        <v>45312</v>
      </c>
      <c r="B2111" s="3">
        <f t="shared" si="96"/>
        <v>2024</v>
      </c>
      <c r="C2111" t="str">
        <f t="shared" si="97"/>
        <v>2023-2024</v>
      </c>
      <c r="D2111" t="s">
        <v>147</v>
      </c>
      <c r="E2111" t="s">
        <v>144</v>
      </c>
      <c r="F2111" t="str">
        <f t="shared" si="98"/>
        <v>Queensland</v>
      </c>
      <c r="G2111" t="s">
        <v>35</v>
      </c>
      <c r="H2111">
        <v>4566</v>
      </c>
      <c r="I2111" t="s">
        <v>11</v>
      </c>
      <c r="J2111" t="s">
        <v>120</v>
      </c>
      <c r="K2111" t="s">
        <v>154</v>
      </c>
      <c r="L2111" t="s">
        <v>14</v>
      </c>
      <c r="M2111" s="5">
        <v>153.62</v>
      </c>
      <c r="N2111">
        <v>1</v>
      </c>
    </row>
    <row r="2112" spans="1:14" x14ac:dyDescent="0.15">
      <c r="A2112" s="2">
        <v>45657</v>
      </c>
      <c r="B2112" s="3">
        <f t="shared" si="96"/>
        <v>2025</v>
      </c>
      <c r="C2112" t="str">
        <f t="shared" si="97"/>
        <v>2024-2025</v>
      </c>
      <c r="D2112" t="s">
        <v>147</v>
      </c>
      <c r="E2112" t="s">
        <v>79</v>
      </c>
      <c r="F2112" t="str">
        <f t="shared" si="98"/>
        <v>Australian Capital Territory</v>
      </c>
      <c r="G2112" t="s">
        <v>80</v>
      </c>
      <c r="H2112">
        <v>2617</v>
      </c>
      <c r="I2112" t="s">
        <v>11</v>
      </c>
      <c r="J2112" t="s">
        <v>58</v>
      </c>
      <c r="K2112" t="s">
        <v>19</v>
      </c>
      <c r="L2112" t="s">
        <v>23</v>
      </c>
      <c r="M2112" s="5">
        <v>153.76</v>
      </c>
      <c r="N2112">
        <v>1</v>
      </c>
    </row>
    <row r="2113" spans="1:14" x14ac:dyDescent="0.15">
      <c r="A2113" s="2">
        <v>45435</v>
      </c>
      <c r="B2113" s="3">
        <f t="shared" si="96"/>
        <v>2024</v>
      </c>
      <c r="C2113" t="str">
        <f t="shared" si="97"/>
        <v>2023-2024</v>
      </c>
      <c r="D2113" t="s">
        <v>148</v>
      </c>
      <c r="E2113" t="s">
        <v>112</v>
      </c>
      <c r="F2113" t="str">
        <f t="shared" si="98"/>
        <v>Victoria</v>
      </c>
      <c r="G2113" t="s">
        <v>45</v>
      </c>
      <c r="H2113">
        <v>3076</v>
      </c>
      <c r="I2113" t="s">
        <v>11</v>
      </c>
      <c r="J2113" t="s">
        <v>46</v>
      </c>
      <c r="K2113" t="s">
        <v>154</v>
      </c>
      <c r="L2113" t="s">
        <v>14</v>
      </c>
      <c r="M2113" s="5">
        <v>154.07</v>
      </c>
      <c r="N2113">
        <v>1</v>
      </c>
    </row>
    <row r="2114" spans="1:14" x14ac:dyDescent="0.15">
      <c r="A2114" s="2">
        <v>45006</v>
      </c>
      <c r="B2114" s="3">
        <f t="shared" ref="B2114:B2177" si="99">IF(MONTH(A2114)&gt;=7,YEAR(A2114)+1,YEAR(A2114))</f>
        <v>2023</v>
      </c>
      <c r="C2114" t="str">
        <f t="shared" ref="C2114:C2177" si="100">IF(MONTH(A2114) &gt;= 7, YEAR(A2114) &amp; "-" &amp; YEAR(A2114) + 1, YEAR(A2114) - 1 &amp; "-" &amp; YEAR(A2114))</f>
        <v>2022-2023</v>
      </c>
      <c r="D2114" t="s">
        <v>148</v>
      </c>
      <c r="E2114" t="s">
        <v>65</v>
      </c>
      <c r="F2114" t="str">
        <f t="shared" ref="F2114:F2177" si="101">IF(G2114="WA","Western Australia",
IF(G2114="NSW","New South Wales",
IF(G2114="QLD","Queensland",
IF(G2114="VIC","Victoria",
IF(G2114="TAS","Tasmania",
IF(G2114="SA","South Australia",
IF(G2114="NT","Northern Territory",
IF(G2114="ACT","Australian Capital Territory",G2114))))))))</f>
        <v>New South Wales</v>
      </c>
      <c r="G2114" t="s">
        <v>10</v>
      </c>
      <c r="H2114">
        <v>2541</v>
      </c>
      <c r="I2114" t="s">
        <v>11</v>
      </c>
      <c r="J2114" t="s">
        <v>58</v>
      </c>
      <c r="K2114" t="s">
        <v>149</v>
      </c>
      <c r="L2114" t="s">
        <v>15</v>
      </c>
      <c r="M2114" s="5">
        <v>154.47</v>
      </c>
      <c r="N2114">
        <v>1</v>
      </c>
    </row>
    <row r="2115" spans="1:14" x14ac:dyDescent="0.15">
      <c r="A2115" s="2">
        <v>45625</v>
      </c>
      <c r="B2115" s="3">
        <f t="shared" si="99"/>
        <v>2025</v>
      </c>
      <c r="C2115" t="str">
        <f t="shared" si="100"/>
        <v>2024-2025</v>
      </c>
      <c r="D2115" t="s">
        <v>147</v>
      </c>
      <c r="E2115" t="s">
        <v>114</v>
      </c>
      <c r="F2115" t="str">
        <f t="shared" si="101"/>
        <v>Victoria</v>
      </c>
      <c r="G2115" t="s">
        <v>45</v>
      </c>
      <c r="H2115">
        <v>3551</v>
      </c>
      <c r="I2115" t="s">
        <v>11</v>
      </c>
      <c r="J2115" t="s">
        <v>60</v>
      </c>
      <c r="K2115" t="s">
        <v>153</v>
      </c>
      <c r="L2115" t="s">
        <v>16</v>
      </c>
      <c r="M2115" s="5">
        <v>154.47999999999999</v>
      </c>
      <c r="N2115">
        <v>1</v>
      </c>
    </row>
    <row r="2116" spans="1:14" x14ac:dyDescent="0.15">
      <c r="A2116" s="2">
        <v>45642</v>
      </c>
      <c r="B2116" s="3">
        <f t="shared" si="99"/>
        <v>2025</v>
      </c>
      <c r="C2116" t="str">
        <f t="shared" si="100"/>
        <v>2024-2025</v>
      </c>
      <c r="D2116" t="s">
        <v>147</v>
      </c>
      <c r="E2116" t="s">
        <v>139</v>
      </c>
      <c r="F2116" t="str">
        <f t="shared" si="101"/>
        <v>New South Wales</v>
      </c>
      <c r="G2116" t="s">
        <v>10</v>
      </c>
      <c r="H2116">
        <v>2020</v>
      </c>
      <c r="I2116" t="s">
        <v>11</v>
      </c>
      <c r="J2116" t="s">
        <v>12</v>
      </c>
      <c r="K2116" t="s">
        <v>154</v>
      </c>
      <c r="L2116" t="s">
        <v>14</v>
      </c>
      <c r="M2116" s="5">
        <v>154.55000000000001</v>
      </c>
      <c r="N2116">
        <v>1</v>
      </c>
    </row>
    <row r="2117" spans="1:14" x14ac:dyDescent="0.15">
      <c r="A2117" s="2">
        <v>45198</v>
      </c>
      <c r="B2117" s="3">
        <f t="shared" si="99"/>
        <v>2024</v>
      </c>
      <c r="C2117" t="str">
        <f t="shared" si="100"/>
        <v>2023-2024</v>
      </c>
      <c r="D2117" t="s">
        <v>148</v>
      </c>
      <c r="E2117" t="s">
        <v>81</v>
      </c>
      <c r="F2117" t="str">
        <f t="shared" si="101"/>
        <v>New South Wales</v>
      </c>
      <c r="G2117" t="s">
        <v>10</v>
      </c>
      <c r="H2117">
        <v>2485</v>
      </c>
      <c r="I2117" t="s">
        <v>11</v>
      </c>
      <c r="J2117" t="s">
        <v>68</v>
      </c>
      <c r="K2117" t="s">
        <v>151</v>
      </c>
      <c r="L2117" t="s">
        <v>21</v>
      </c>
      <c r="M2117" s="5">
        <v>154.84</v>
      </c>
      <c r="N2117">
        <v>1</v>
      </c>
    </row>
    <row r="2118" spans="1:14" x14ac:dyDescent="0.15">
      <c r="A2118" s="2">
        <v>44965</v>
      </c>
      <c r="B2118" s="3">
        <f t="shared" si="99"/>
        <v>2023</v>
      </c>
      <c r="C2118" t="str">
        <f t="shared" si="100"/>
        <v>2022-2023</v>
      </c>
      <c r="D2118" t="s">
        <v>147</v>
      </c>
      <c r="E2118" t="s">
        <v>114</v>
      </c>
      <c r="F2118" t="str">
        <f t="shared" si="101"/>
        <v>Victoria</v>
      </c>
      <c r="G2118" t="s">
        <v>45</v>
      </c>
      <c r="H2118">
        <v>3551</v>
      </c>
      <c r="I2118" t="s">
        <v>11</v>
      </c>
      <c r="J2118" t="s">
        <v>60</v>
      </c>
      <c r="K2118" t="s">
        <v>156</v>
      </c>
      <c r="L2118" t="s">
        <v>17</v>
      </c>
      <c r="M2118" s="5">
        <v>154.87</v>
      </c>
      <c r="N2118">
        <v>1</v>
      </c>
    </row>
    <row r="2119" spans="1:14" x14ac:dyDescent="0.15">
      <c r="A2119" s="2">
        <v>45128</v>
      </c>
      <c r="B2119" s="3">
        <f t="shared" si="99"/>
        <v>2024</v>
      </c>
      <c r="C2119" t="str">
        <f t="shared" si="100"/>
        <v>2023-2024</v>
      </c>
      <c r="D2119" t="s">
        <v>147</v>
      </c>
      <c r="E2119" t="s">
        <v>83</v>
      </c>
      <c r="F2119" t="str">
        <f t="shared" si="101"/>
        <v>New South Wales</v>
      </c>
      <c r="G2119" t="s">
        <v>10</v>
      </c>
      <c r="H2119">
        <v>2750</v>
      </c>
      <c r="I2119" t="s">
        <v>11</v>
      </c>
      <c r="J2119" t="s">
        <v>25</v>
      </c>
      <c r="K2119" t="s">
        <v>154</v>
      </c>
      <c r="L2119" t="s">
        <v>14</v>
      </c>
      <c r="M2119" s="5">
        <v>154.89000000000001</v>
      </c>
      <c r="N2119">
        <v>1</v>
      </c>
    </row>
    <row r="2120" spans="1:14" x14ac:dyDescent="0.15">
      <c r="A2120" s="2">
        <v>45306</v>
      </c>
      <c r="B2120" s="3">
        <f t="shared" si="99"/>
        <v>2024</v>
      </c>
      <c r="C2120" t="str">
        <f t="shared" si="100"/>
        <v>2023-2024</v>
      </c>
      <c r="D2120" t="s">
        <v>148</v>
      </c>
      <c r="E2120" t="s">
        <v>131</v>
      </c>
      <c r="F2120" t="str">
        <f t="shared" si="101"/>
        <v>Western Australia</v>
      </c>
      <c r="G2120" t="s">
        <v>48</v>
      </c>
      <c r="H2120">
        <v>6530</v>
      </c>
      <c r="I2120" t="s">
        <v>11</v>
      </c>
      <c r="J2120" t="s">
        <v>77</v>
      </c>
      <c r="K2120" t="s">
        <v>150</v>
      </c>
      <c r="L2120" t="s">
        <v>18</v>
      </c>
      <c r="M2120" s="5">
        <v>155</v>
      </c>
      <c r="N2120">
        <v>1</v>
      </c>
    </row>
    <row r="2121" spans="1:14" x14ac:dyDescent="0.15">
      <c r="A2121" s="2">
        <v>45053</v>
      </c>
      <c r="B2121" s="3">
        <f t="shared" si="99"/>
        <v>2023</v>
      </c>
      <c r="C2121" t="str">
        <f t="shared" si="100"/>
        <v>2022-2023</v>
      </c>
      <c r="D2121" t="s">
        <v>148</v>
      </c>
      <c r="E2121" t="s">
        <v>123</v>
      </c>
      <c r="F2121" t="str">
        <f t="shared" si="101"/>
        <v>Western Australia</v>
      </c>
      <c r="G2121" t="s">
        <v>48</v>
      </c>
      <c r="H2121">
        <v>6109</v>
      </c>
      <c r="I2121" t="s">
        <v>11</v>
      </c>
      <c r="J2121" t="s">
        <v>94</v>
      </c>
      <c r="K2121" t="s">
        <v>155</v>
      </c>
      <c r="L2121" t="s">
        <v>20</v>
      </c>
      <c r="M2121" s="5">
        <v>155.46</v>
      </c>
      <c r="N2121">
        <v>1</v>
      </c>
    </row>
    <row r="2122" spans="1:14" x14ac:dyDescent="0.15">
      <c r="A2122" s="2">
        <v>44940</v>
      </c>
      <c r="B2122" s="3">
        <f t="shared" si="99"/>
        <v>2023</v>
      </c>
      <c r="C2122" t="str">
        <f t="shared" si="100"/>
        <v>2022-2023</v>
      </c>
      <c r="D2122" t="s">
        <v>147</v>
      </c>
      <c r="E2122" t="s">
        <v>88</v>
      </c>
      <c r="F2122" t="str">
        <f t="shared" si="101"/>
        <v>South Australia</v>
      </c>
      <c r="G2122" t="s">
        <v>32</v>
      </c>
      <c r="H2122">
        <v>5011</v>
      </c>
      <c r="I2122" t="s">
        <v>11</v>
      </c>
      <c r="J2122" t="s">
        <v>33</v>
      </c>
      <c r="K2122" t="s">
        <v>151</v>
      </c>
      <c r="L2122" t="s">
        <v>21</v>
      </c>
      <c r="M2122" s="5">
        <v>155.74</v>
      </c>
      <c r="N2122">
        <v>1</v>
      </c>
    </row>
    <row r="2123" spans="1:14" x14ac:dyDescent="0.15">
      <c r="A2123" s="2">
        <v>45496</v>
      </c>
      <c r="B2123" s="3">
        <f t="shared" si="99"/>
        <v>2025</v>
      </c>
      <c r="C2123" t="str">
        <f t="shared" si="100"/>
        <v>2024-2025</v>
      </c>
      <c r="D2123" t="s">
        <v>147</v>
      </c>
      <c r="E2123" t="s">
        <v>79</v>
      </c>
      <c r="F2123" t="str">
        <f t="shared" si="101"/>
        <v>Australian Capital Territory</v>
      </c>
      <c r="G2123" t="s">
        <v>80</v>
      </c>
      <c r="H2123">
        <v>2617</v>
      </c>
      <c r="I2123" t="s">
        <v>11</v>
      </c>
      <c r="J2123" t="s">
        <v>58</v>
      </c>
      <c r="K2123" t="s">
        <v>149</v>
      </c>
      <c r="L2123" t="s">
        <v>15</v>
      </c>
      <c r="M2123" s="5">
        <v>156.04000000000002</v>
      </c>
      <c r="N2123">
        <v>1</v>
      </c>
    </row>
    <row r="2124" spans="1:14" x14ac:dyDescent="0.15">
      <c r="A2124" s="2">
        <v>45630</v>
      </c>
      <c r="B2124" s="3">
        <f t="shared" si="99"/>
        <v>2025</v>
      </c>
      <c r="C2124" t="str">
        <f t="shared" si="100"/>
        <v>2024-2025</v>
      </c>
      <c r="D2124" t="s">
        <v>147</v>
      </c>
      <c r="E2124" t="s">
        <v>52</v>
      </c>
      <c r="F2124" t="str">
        <f t="shared" si="101"/>
        <v>Victoria</v>
      </c>
      <c r="G2124" t="s">
        <v>45</v>
      </c>
      <c r="H2124">
        <v>3030</v>
      </c>
      <c r="I2124" t="s">
        <v>11</v>
      </c>
      <c r="J2124" t="s">
        <v>46</v>
      </c>
      <c r="K2124" t="s">
        <v>155</v>
      </c>
      <c r="L2124" t="s">
        <v>20</v>
      </c>
      <c r="M2124" s="5">
        <v>157.41999999999999</v>
      </c>
      <c r="N2124">
        <v>1</v>
      </c>
    </row>
    <row r="2125" spans="1:14" x14ac:dyDescent="0.15">
      <c r="A2125" s="2">
        <v>45333</v>
      </c>
      <c r="B2125" s="3">
        <f t="shared" si="99"/>
        <v>2024</v>
      </c>
      <c r="C2125" t="str">
        <f t="shared" si="100"/>
        <v>2023-2024</v>
      </c>
      <c r="D2125" t="s">
        <v>148</v>
      </c>
      <c r="E2125" t="s">
        <v>75</v>
      </c>
      <c r="F2125" t="str">
        <f t="shared" si="101"/>
        <v>Victoria</v>
      </c>
      <c r="G2125" t="s">
        <v>45</v>
      </c>
      <c r="H2125">
        <v>3630</v>
      </c>
      <c r="I2125" t="s">
        <v>11</v>
      </c>
      <c r="J2125" t="s">
        <v>55</v>
      </c>
      <c r="K2125" t="s">
        <v>19</v>
      </c>
      <c r="L2125" t="s">
        <v>23</v>
      </c>
      <c r="M2125" s="5">
        <v>157.44999999999999</v>
      </c>
      <c r="N2125">
        <v>1</v>
      </c>
    </row>
    <row r="2126" spans="1:14" x14ac:dyDescent="0.15">
      <c r="A2126" s="2">
        <v>45556</v>
      </c>
      <c r="B2126" s="3">
        <f t="shared" si="99"/>
        <v>2025</v>
      </c>
      <c r="C2126" t="str">
        <f t="shared" si="100"/>
        <v>2024-2025</v>
      </c>
      <c r="D2126" t="s">
        <v>148</v>
      </c>
      <c r="E2126" t="s">
        <v>112</v>
      </c>
      <c r="F2126" t="str">
        <f t="shared" si="101"/>
        <v>Victoria</v>
      </c>
      <c r="G2126" t="s">
        <v>45</v>
      </c>
      <c r="H2126">
        <v>3076</v>
      </c>
      <c r="I2126" t="s">
        <v>11</v>
      </c>
      <c r="J2126" t="s">
        <v>46</v>
      </c>
      <c r="K2126" t="s">
        <v>151</v>
      </c>
      <c r="L2126" t="s">
        <v>21</v>
      </c>
      <c r="M2126" s="5">
        <v>157.69999999999999</v>
      </c>
      <c r="N2126">
        <v>1</v>
      </c>
    </row>
    <row r="2127" spans="1:14" x14ac:dyDescent="0.15">
      <c r="A2127" s="2">
        <v>44964</v>
      </c>
      <c r="B2127" s="3">
        <f t="shared" si="99"/>
        <v>2023</v>
      </c>
      <c r="C2127" t="str">
        <f t="shared" si="100"/>
        <v>2022-2023</v>
      </c>
      <c r="D2127" t="s">
        <v>148</v>
      </c>
      <c r="E2127" t="s">
        <v>59</v>
      </c>
      <c r="F2127" t="str">
        <f t="shared" si="101"/>
        <v>Victoria</v>
      </c>
      <c r="G2127" t="s">
        <v>45</v>
      </c>
      <c r="H2127">
        <v>3280</v>
      </c>
      <c r="I2127" t="s">
        <v>11</v>
      </c>
      <c r="J2127" t="s">
        <v>60</v>
      </c>
      <c r="K2127" t="s">
        <v>19</v>
      </c>
      <c r="L2127" t="s">
        <v>23</v>
      </c>
      <c r="M2127" s="5">
        <v>157.74</v>
      </c>
      <c r="N2127">
        <v>1</v>
      </c>
    </row>
    <row r="2128" spans="1:14" x14ac:dyDescent="0.15">
      <c r="A2128" s="2">
        <v>45542</v>
      </c>
      <c r="B2128" s="3">
        <f t="shared" si="99"/>
        <v>2025</v>
      </c>
      <c r="C2128" t="str">
        <f t="shared" si="100"/>
        <v>2024-2025</v>
      </c>
      <c r="D2128" t="s">
        <v>147</v>
      </c>
      <c r="E2128" t="s">
        <v>47</v>
      </c>
      <c r="F2128" t="str">
        <f t="shared" si="101"/>
        <v>Western Australia</v>
      </c>
      <c r="G2128" t="s">
        <v>48</v>
      </c>
      <c r="H2128">
        <v>6030</v>
      </c>
      <c r="I2128" t="s">
        <v>11</v>
      </c>
      <c r="J2128" t="s">
        <v>49</v>
      </c>
      <c r="K2128" t="s">
        <v>149</v>
      </c>
      <c r="L2128" t="s">
        <v>15</v>
      </c>
      <c r="M2128" s="5">
        <v>157.80000000000001</v>
      </c>
      <c r="N2128">
        <v>1</v>
      </c>
    </row>
    <row r="2129" spans="1:14" x14ac:dyDescent="0.15">
      <c r="A2129" s="2">
        <v>45140</v>
      </c>
      <c r="B2129" s="3">
        <f t="shared" si="99"/>
        <v>2024</v>
      </c>
      <c r="C2129" t="str">
        <f t="shared" si="100"/>
        <v>2023-2024</v>
      </c>
      <c r="D2129" t="s">
        <v>147</v>
      </c>
      <c r="E2129" t="s">
        <v>97</v>
      </c>
      <c r="F2129" t="str">
        <f t="shared" si="101"/>
        <v>Tasmania</v>
      </c>
      <c r="G2129" t="s">
        <v>70</v>
      </c>
      <c r="H2129">
        <v>7250</v>
      </c>
      <c r="I2129" t="s">
        <v>11</v>
      </c>
      <c r="J2129" t="s">
        <v>71</v>
      </c>
      <c r="K2129" t="s">
        <v>153</v>
      </c>
      <c r="L2129" t="s">
        <v>16</v>
      </c>
      <c r="M2129" s="5">
        <v>157.81</v>
      </c>
      <c r="N2129">
        <v>1</v>
      </c>
    </row>
    <row r="2130" spans="1:14" x14ac:dyDescent="0.15">
      <c r="A2130" s="2">
        <v>45406</v>
      </c>
      <c r="B2130" s="3">
        <f t="shared" si="99"/>
        <v>2024</v>
      </c>
      <c r="C2130" t="str">
        <f t="shared" si="100"/>
        <v>2023-2024</v>
      </c>
      <c r="D2130" t="s">
        <v>148</v>
      </c>
      <c r="E2130" t="s">
        <v>111</v>
      </c>
      <c r="F2130" t="str">
        <f t="shared" si="101"/>
        <v>New South Wales</v>
      </c>
      <c r="G2130" t="s">
        <v>10</v>
      </c>
      <c r="H2130">
        <v>2120</v>
      </c>
      <c r="I2130" t="s">
        <v>11</v>
      </c>
      <c r="J2130" t="s">
        <v>27</v>
      </c>
      <c r="K2130" t="s">
        <v>154</v>
      </c>
      <c r="L2130" t="s">
        <v>14</v>
      </c>
      <c r="M2130" s="5">
        <v>157.82999999999998</v>
      </c>
      <c r="N2130">
        <v>1</v>
      </c>
    </row>
    <row r="2131" spans="1:14" x14ac:dyDescent="0.15">
      <c r="A2131" s="2">
        <v>45549</v>
      </c>
      <c r="B2131" s="3">
        <f t="shared" si="99"/>
        <v>2025</v>
      </c>
      <c r="C2131" t="str">
        <f t="shared" si="100"/>
        <v>2024-2025</v>
      </c>
      <c r="D2131" t="s">
        <v>148</v>
      </c>
      <c r="E2131" t="s">
        <v>136</v>
      </c>
      <c r="F2131" t="str">
        <f t="shared" si="101"/>
        <v>Victoria</v>
      </c>
      <c r="G2131" t="s">
        <v>45</v>
      </c>
      <c r="H2131">
        <v>3175</v>
      </c>
      <c r="I2131" t="s">
        <v>11</v>
      </c>
      <c r="J2131" t="s">
        <v>63</v>
      </c>
      <c r="K2131" t="s">
        <v>154</v>
      </c>
      <c r="L2131" t="s">
        <v>14</v>
      </c>
      <c r="M2131" s="5">
        <v>157.91000000000003</v>
      </c>
      <c r="N2131">
        <v>1</v>
      </c>
    </row>
    <row r="2132" spans="1:14" x14ac:dyDescent="0.15">
      <c r="A2132" s="2">
        <v>45111</v>
      </c>
      <c r="B2132" s="3">
        <f t="shared" si="99"/>
        <v>2024</v>
      </c>
      <c r="C2132" t="str">
        <f t="shared" si="100"/>
        <v>2023-2024</v>
      </c>
      <c r="D2132" t="s">
        <v>147</v>
      </c>
      <c r="E2132" t="s">
        <v>96</v>
      </c>
      <c r="F2132" t="str">
        <f t="shared" si="101"/>
        <v>Western Australia</v>
      </c>
      <c r="G2132" t="s">
        <v>48</v>
      </c>
      <c r="H2132">
        <v>6330</v>
      </c>
      <c r="I2132" t="s">
        <v>11</v>
      </c>
      <c r="J2132" t="s">
        <v>94</v>
      </c>
      <c r="K2132" t="s">
        <v>157</v>
      </c>
      <c r="L2132" t="s">
        <v>22</v>
      </c>
      <c r="M2132" s="5">
        <v>157.94999999999999</v>
      </c>
      <c r="N2132">
        <v>1</v>
      </c>
    </row>
    <row r="2133" spans="1:14" x14ac:dyDescent="0.15">
      <c r="A2133" s="2">
        <v>45103</v>
      </c>
      <c r="B2133" s="3">
        <f t="shared" si="99"/>
        <v>2023</v>
      </c>
      <c r="C2133" t="str">
        <f t="shared" si="100"/>
        <v>2022-2023</v>
      </c>
      <c r="D2133" t="s">
        <v>148</v>
      </c>
      <c r="E2133" t="s">
        <v>41</v>
      </c>
      <c r="F2133" t="str">
        <f t="shared" si="101"/>
        <v>New South Wales</v>
      </c>
      <c r="G2133" t="s">
        <v>10</v>
      </c>
      <c r="H2133">
        <v>2830</v>
      </c>
      <c r="I2133" t="s">
        <v>11</v>
      </c>
      <c r="J2133" t="s">
        <v>25</v>
      </c>
      <c r="K2133" t="s">
        <v>150</v>
      </c>
      <c r="L2133" t="s">
        <v>18</v>
      </c>
      <c r="M2133" s="5">
        <v>157.97999999999999</v>
      </c>
      <c r="N2133">
        <v>1</v>
      </c>
    </row>
    <row r="2134" spans="1:14" x14ac:dyDescent="0.15">
      <c r="A2134" s="2">
        <v>45606</v>
      </c>
      <c r="B2134" s="3">
        <f t="shared" si="99"/>
        <v>2025</v>
      </c>
      <c r="C2134" t="str">
        <f t="shared" si="100"/>
        <v>2024-2025</v>
      </c>
      <c r="D2134" t="s">
        <v>147</v>
      </c>
      <c r="E2134" t="s">
        <v>52</v>
      </c>
      <c r="F2134" t="str">
        <f t="shared" si="101"/>
        <v>Victoria</v>
      </c>
      <c r="G2134" t="s">
        <v>45</v>
      </c>
      <c r="H2134">
        <v>3030</v>
      </c>
      <c r="I2134" t="s">
        <v>11</v>
      </c>
      <c r="J2134" t="s">
        <v>46</v>
      </c>
      <c r="K2134" t="s">
        <v>150</v>
      </c>
      <c r="L2134" t="s">
        <v>18</v>
      </c>
      <c r="M2134" s="5">
        <v>158.05000000000001</v>
      </c>
      <c r="N2134">
        <v>1</v>
      </c>
    </row>
    <row r="2135" spans="1:14" x14ac:dyDescent="0.15">
      <c r="A2135" s="2">
        <v>45408</v>
      </c>
      <c r="B2135" s="3">
        <f t="shared" si="99"/>
        <v>2024</v>
      </c>
      <c r="C2135" t="str">
        <f t="shared" si="100"/>
        <v>2023-2024</v>
      </c>
      <c r="D2135" t="s">
        <v>147</v>
      </c>
      <c r="E2135" t="s">
        <v>119</v>
      </c>
      <c r="F2135" t="str">
        <f t="shared" si="101"/>
        <v>Queensland</v>
      </c>
      <c r="G2135" t="s">
        <v>35</v>
      </c>
      <c r="H2135">
        <v>4570</v>
      </c>
      <c r="I2135" t="s">
        <v>11</v>
      </c>
      <c r="J2135" t="s">
        <v>120</v>
      </c>
      <c r="K2135" t="s">
        <v>152</v>
      </c>
      <c r="L2135" t="s">
        <v>13</v>
      </c>
      <c r="M2135" s="5">
        <v>158.43000000000004</v>
      </c>
      <c r="N2135">
        <v>1</v>
      </c>
    </row>
    <row r="2136" spans="1:14" x14ac:dyDescent="0.15">
      <c r="A2136" s="2">
        <v>45499</v>
      </c>
      <c r="B2136" s="3">
        <f t="shared" si="99"/>
        <v>2025</v>
      </c>
      <c r="C2136" t="str">
        <f t="shared" si="100"/>
        <v>2024-2025</v>
      </c>
      <c r="D2136" t="s">
        <v>147</v>
      </c>
      <c r="E2136" t="s">
        <v>126</v>
      </c>
      <c r="F2136" t="str">
        <f t="shared" si="101"/>
        <v>Queensland</v>
      </c>
      <c r="G2136" t="s">
        <v>35</v>
      </c>
      <c r="H2136">
        <v>4551</v>
      </c>
      <c r="I2136" t="s">
        <v>11</v>
      </c>
      <c r="J2136" t="s">
        <v>120</v>
      </c>
      <c r="K2136" t="s">
        <v>150</v>
      </c>
      <c r="L2136" t="s">
        <v>18</v>
      </c>
      <c r="M2136" s="5">
        <v>158.54</v>
      </c>
      <c r="N2136">
        <v>1</v>
      </c>
    </row>
    <row r="2137" spans="1:14" x14ac:dyDescent="0.15">
      <c r="A2137" s="2">
        <v>44936</v>
      </c>
      <c r="B2137" s="3">
        <f t="shared" si="99"/>
        <v>2023</v>
      </c>
      <c r="C2137" t="str">
        <f t="shared" si="100"/>
        <v>2022-2023</v>
      </c>
      <c r="D2137" t="s">
        <v>147</v>
      </c>
      <c r="E2137" t="s">
        <v>97</v>
      </c>
      <c r="F2137" t="str">
        <f t="shared" si="101"/>
        <v>Tasmania</v>
      </c>
      <c r="G2137" t="s">
        <v>70</v>
      </c>
      <c r="H2137">
        <v>7250</v>
      </c>
      <c r="I2137" t="s">
        <v>11</v>
      </c>
      <c r="J2137" t="s">
        <v>71</v>
      </c>
      <c r="K2137" t="s">
        <v>154</v>
      </c>
      <c r="L2137" t="s">
        <v>14</v>
      </c>
      <c r="M2137" s="5">
        <v>158.78</v>
      </c>
      <c r="N2137">
        <v>1</v>
      </c>
    </row>
    <row r="2138" spans="1:14" x14ac:dyDescent="0.15">
      <c r="A2138" s="2">
        <v>45486</v>
      </c>
      <c r="B2138" s="3">
        <f t="shared" si="99"/>
        <v>2025</v>
      </c>
      <c r="C2138" t="str">
        <f t="shared" si="100"/>
        <v>2024-2025</v>
      </c>
      <c r="D2138" t="s">
        <v>148</v>
      </c>
      <c r="E2138" t="s">
        <v>76</v>
      </c>
      <c r="F2138" t="str">
        <f t="shared" si="101"/>
        <v>Western Australia</v>
      </c>
      <c r="G2138" t="s">
        <v>48</v>
      </c>
      <c r="H2138">
        <v>6450</v>
      </c>
      <c r="I2138" t="s">
        <v>11</v>
      </c>
      <c r="J2138" t="s">
        <v>77</v>
      </c>
      <c r="K2138" t="s">
        <v>150</v>
      </c>
      <c r="L2138" t="s">
        <v>18</v>
      </c>
      <c r="M2138" s="5">
        <v>159.11000000000001</v>
      </c>
      <c r="N2138">
        <v>1</v>
      </c>
    </row>
    <row r="2139" spans="1:14" x14ac:dyDescent="0.15">
      <c r="A2139" s="2">
        <v>44929</v>
      </c>
      <c r="B2139" s="3">
        <f t="shared" si="99"/>
        <v>2023</v>
      </c>
      <c r="C2139" t="str">
        <f t="shared" si="100"/>
        <v>2022-2023</v>
      </c>
      <c r="D2139" t="s">
        <v>147</v>
      </c>
      <c r="E2139" t="s">
        <v>138</v>
      </c>
      <c r="F2139" t="str">
        <f t="shared" si="101"/>
        <v>Queensland</v>
      </c>
      <c r="G2139" t="s">
        <v>35</v>
      </c>
      <c r="H2139">
        <v>4558</v>
      </c>
      <c r="I2139" t="s">
        <v>11</v>
      </c>
      <c r="J2139" t="s">
        <v>120</v>
      </c>
      <c r="K2139" t="s">
        <v>150</v>
      </c>
      <c r="L2139" t="s">
        <v>18</v>
      </c>
      <c r="M2139" s="5">
        <v>159.58000000000001</v>
      </c>
      <c r="N2139">
        <v>1</v>
      </c>
    </row>
    <row r="2140" spans="1:14" x14ac:dyDescent="0.15">
      <c r="A2140" s="2">
        <v>45432</v>
      </c>
      <c r="B2140" s="3">
        <f t="shared" si="99"/>
        <v>2024</v>
      </c>
      <c r="C2140" t="str">
        <f t="shared" si="100"/>
        <v>2023-2024</v>
      </c>
      <c r="D2140" t="s">
        <v>148</v>
      </c>
      <c r="E2140" t="s">
        <v>141</v>
      </c>
      <c r="F2140" t="str">
        <f t="shared" si="101"/>
        <v>Western Australia</v>
      </c>
      <c r="G2140" t="s">
        <v>48</v>
      </c>
      <c r="H2140">
        <v>6052</v>
      </c>
      <c r="I2140" t="s">
        <v>11</v>
      </c>
      <c r="J2140" t="s">
        <v>49</v>
      </c>
      <c r="K2140" t="s">
        <v>19</v>
      </c>
      <c r="L2140" t="s">
        <v>23</v>
      </c>
      <c r="M2140" s="5">
        <v>159.73000000000002</v>
      </c>
      <c r="N2140">
        <v>1</v>
      </c>
    </row>
    <row r="2141" spans="1:14" x14ac:dyDescent="0.15">
      <c r="A2141" s="2">
        <v>45326</v>
      </c>
      <c r="B2141" s="3">
        <f t="shared" si="99"/>
        <v>2024</v>
      </c>
      <c r="C2141" t="str">
        <f t="shared" si="100"/>
        <v>2023-2024</v>
      </c>
      <c r="D2141" t="s">
        <v>147</v>
      </c>
      <c r="E2141" t="s">
        <v>76</v>
      </c>
      <c r="F2141" t="str">
        <f t="shared" si="101"/>
        <v>Western Australia</v>
      </c>
      <c r="G2141" t="s">
        <v>48</v>
      </c>
      <c r="H2141">
        <v>6450</v>
      </c>
      <c r="I2141" t="s">
        <v>11</v>
      </c>
      <c r="J2141" t="s">
        <v>77</v>
      </c>
      <c r="K2141" t="s">
        <v>154</v>
      </c>
      <c r="L2141" t="s">
        <v>14</v>
      </c>
      <c r="M2141" s="5">
        <v>159.91</v>
      </c>
      <c r="N2141">
        <v>1</v>
      </c>
    </row>
    <row r="2142" spans="1:14" x14ac:dyDescent="0.15">
      <c r="A2142" s="2">
        <v>45263</v>
      </c>
      <c r="B2142" s="3">
        <f t="shared" si="99"/>
        <v>2024</v>
      </c>
      <c r="C2142" t="str">
        <f t="shared" si="100"/>
        <v>2023-2024</v>
      </c>
      <c r="D2142" t="s">
        <v>147</v>
      </c>
      <c r="E2142" t="s">
        <v>40</v>
      </c>
      <c r="F2142" t="str">
        <f t="shared" si="101"/>
        <v>New South Wales</v>
      </c>
      <c r="G2142" t="s">
        <v>10</v>
      </c>
      <c r="H2142">
        <v>2116</v>
      </c>
      <c r="I2142" t="s">
        <v>11</v>
      </c>
      <c r="J2142" t="s">
        <v>27</v>
      </c>
      <c r="K2142" t="s">
        <v>154</v>
      </c>
      <c r="L2142" t="s">
        <v>14</v>
      </c>
      <c r="M2142" s="5">
        <v>160.08000000000001</v>
      </c>
      <c r="N2142">
        <v>1</v>
      </c>
    </row>
    <row r="2143" spans="1:14" x14ac:dyDescent="0.15">
      <c r="A2143" s="2">
        <v>45520</v>
      </c>
      <c r="B2143" s="3">
        <f t="shared" si="99"/>
        <v>2025</v>
      </c>
      <c r="C2143" t="str">
        <f t="shared" si="100"/>
        <v>2024-2025</v>
      </c>
      <c r="D2143" t="s">
        <v>148</v>
      </c>
      <c r="E2143" t="s">
        <v>125</v>
      </c>
      <c r="F2143" t="str">
        <f t="shared" si="101"/>
        <v>Victoria</v>
      </c>
      <c r="G2143" t="s">
        <v>45</v>
      </c>
      <c r="H2143">
        <v>3400</v>
      </c>
      <c r="I2143" t="s">
        <v>11</v>
      </c>
      <c r="J2143" t="s">
        <v>60</v>
      </c>
      <c r="K2143" t="s">
        <v>156</v>
      </c>
      <c r="L2143" t="s">
        <v>17</v>
      </c>
      <c r="M2143" s="5">
        <v>160.44999999999999</v>
      </c>
      <c r="N2143">
        <v>1</v>
      </c>
    </row>
    <row r="2144" spans="1:14" x14ac:dyDescent="0.15">
      <c r="A2144" s="2">
        <v>45170</v>
      </c>
      <c r="B2144" s="3">
        <f t="shared" si="99"/>
        <v>2024</v>
      </c>
      <c r="C2144" t="str">
        <f t="shared" si="100"/>
        <v>2023-2024</v>
      </c>
      <c r="D2144" t="s">
        <v>148</v>
      </c>
      <c r="E2144" t="s">
        <v>105</v>
      </c>
      <c r="F2144" t="str">
        <f t="shared" si="101"/>
        <v>Victoria</v>
      </c>
      <c r="G2144" t="s">
        <v>45</v>
      </c>
      <c r="H2144">
        <v>3500</v>
      </c>
      <c r="I2144" t="s">
        <v>11</v>
      </c>
      <c r="J2144" t="s">
        <v>60</v>
      </c>
      <c r="K2144" t="s">
        <v>151</v>
      </c>
      <c r="L2144" t="s">
        <v>21</v>
      </c>
      <c r="M2144" s="5">
        <v>160.84</v>
      </c>
      <c r="N2144">
        <v>1</v>
      </c>
    </row>
    <row r="2145" spans="1:14" x14ac:dyDescent="0.15">
      <c r="A2145" s="2">
        <v>45377</v>
      </c>
      <c r="B2145" s="3">
        <f t="shared" si="99"/>
        <v>2024</v>
      </c>
      <c r="C2145" t="str">
        <f t="shared" si="100"/>
        <v>2023-2024</v>
      </c>
      <c r="D2145" t="s">
        <v>147</v>
      </c>
      <c r="E2145" t="s">
        <v>139</v>
      </c>
      <c r="F2145" t="str">
        <f t="shared" si="101"/>
        <v>New South Wales</v>
      </c>
      <c r="G2145" t="s">
        <v>10</v>
      </c>
      <c r="H2145">
        <v>2020</v>
      </c>
      <c r="I2145" t="s">
        <v>11</v>
      </c>
      <c r="J2145" t="s">
        <v>12</v>
      </c>
      <c r="K2145" t="s">
        <v>19</v>
      </c>
      <c r="L2145" t="s">
        <v>23</v>
      </c>
      <c r="M2145" s="5">
        <v>161.12</v>
      </c>
      <c r="N2145">
        <v>1</v>
      </c>
    </row>
    <row r="2146" spans="1:14" x14ac:dyDescent="0.15">
      <c r="A2146" s="2">
        <v>45413</v>
      </c>
      <c r="B2146" s="3">
        <f t="shared" si="99"/>
        <v>2024</v>
      </c>
      <c r="C2146" t="str">
        <f t="shared" si="100"/>
        <v>2023-2024</v>
      </c>
      <c r="D2146" t="s">
        <v>147</v>
      </c>
      <c r="E2146" t="s">
        <v>92</v>
      </c>
      <c r="F2146" t="str">
        <f t="shared" si="101"/>
        <v>Queensland</v>
      </c>
      <c r="G2146" t="s">
        <v>35</v>
      </c>
      <c r="H2146">
        <v>4068</v>
      </c>
      <c r="I2146" t="s">
        <v>11</v>
      </c>
      <c r="J2146" t="s">
        <v>43</v>
      </c>
      <c r="K2146" t="s">
        <v>155</v>
      </c>
      <c r="L2146" t="s">
        <v>20</v>
      </c>
      <c r="M2146" s="5">
        <v>161.18</v>
      </c>
      <c r="N2146">
        <v>1</v>
      </c>
    </row>
    <row r="2147" spans="1:14" x14ac:dyDescent="0.15">
      <c r="A2147" s="2">
        <v>45590</v>
      </c>
      <c r="B2147" s="3">
        <f t="shared" si="99"/>
        <v>2025</v>
      </c>
      <c r="C2147" t="str">
        <f t="shared" si="100"/>
        <v>2024-2025</v>
      </c>
      <c r="D2147" t="s">
        <v>147</v>
      </c>
      <c r="E2147" t="s">
        <v>103</v>
      </c>
      <c r="F2147" t="str">
        <f t="shared" si="101"/>
        <v>Queensland</v>
      </c>
      <c r="G2147" t="s">
        <v>35</v>
      </c>
      <c r="H2147">
        <v>4509</v>
      </c>
      <c r="I2147" t="s">
        <v>11</v>
      </c>
      <c r="J2147" t="s">
        <v>104</v>
      </c>
      <c r="K2147" t="s">
        <v>156</v>
      </c>
      <c r="L2147" t="s">
        <v>17</v>
      </c>
      <c r="M2147" s="5">
        <v>161.68</v>
      </c>
      <c r="N2147">
        <v>1</v>
      </c>
    </row>
    <row r="2148" spans="1:14" x14ac:dyDescent="0.15">
      <c r="A2148" s="2">
        <v>45384</v>
      </c>
      <c r="B2148" s="3">
        <f t="shared" si="99"/>
        <v>2024</v>
      </c>
      <c r="C2148" t="str">
        <f t="shared" si="100"/>
        <v>2023-2024</v>
      </c>
      <c r="D2148" t="s">
        <v>147</v>
      </c>
      <c r="E2148" t="s">
        <v>116</v>
      </c>
      <c r="F2148" t="str">
        <f t="shared" si="101"/>
        <v>Western Australia</v>
      </c>
      <c r="G2148" t="s">
        <v>48</v>
      </c>
      <c r="H2148">
        <v>6725</v>
      </c>
      <c r="I2148" t="s">
        <v>11</v>
      </c>
      <c r="J2148" t="s">
        <v>77</v>
      </c>
      <c r="K2148" t="s">
        <v>154</v>
      </c>
      <c r="L2148" t="s">
        <v>14</v>
      </c>
      <c r="M2148" s="5">
        <v>161.88</v>
      </c>
      <c r="N2148">
        <v>1</v>
      </c>
    </row>
    <row r="2149" spans="1:14" x14ac:dyDescent="0.15">
      <c r="A2149" s="2">
        <v>45202</v>
      </c>
      <c r="B2149" s="3">
        <f t="shared" si="99"/>
        <v>2024</v>
      </c>
      <c r="C2149" t="str">
        <f t="shared" si="100"/>
        <v>2023-2024</v>
      </c>
      <c r="D2149" t="s">
        <v>147</v>
      </c>
      <c r="E2149" t="s">
        <v>130</v>
      </c>
      <c r="F2149" t="str">
        <f t="shared" si="101"/>
        <v>South Australia</v>
      </c>
      <c r="G2149" t="s">
        <v>32</v>
      </c>
      <c r="H2149">
        <v>5290</v>
      </c>
      <c r="I2149" t="s">
        <v>11</v>
      </c>
      <c r="J2149" t="s">
        <v>38</v>
      </c>
      <c r="K2149" t="s">
        <v>150</v>
      </c>
      <c r="L2149" t="s">
        <v>18</v>
      </c>
      <c r="M2149" s="5">
        <v>163.15</v>
      </c>
      <c r="N2149">
        <v>1</v>
      </c>
    </row>
    <row r="2150" spans="1:14" x14ac:dyDescent="0.15">
      <c r="A2150" s="2">
        <v>44989</v>
      </c>
      <c r="B2150" s="3">
        <f t="shared" si="99"/>
        <v>2023</v>
      </c>
      <c r="C2150" t="str">
        <f t="shared" si="100"/>
        <v>2022-2023</v>
      </c>
      <c r="D2150" t="s">
        <v>147</v>
      </c>
      <c r="E2150" t="s">
        <v>139</v>
      </c>
      <c r="F2150" t="str">
        <f t="shared" si="101"/>
        <v>New South Wales</v>
      </c>
      <c r="G2150" t="s">
        <v>10</v>
      </c>
      <c r="H2150">
        <v>2020</v>
      </c>
      <c r="I2150" t="s">
        <v>11</v>
      </c>
      <c r="J2150" t="s">
        <v>12</v>
      </c>
      <c r="K2150" t="s">
        <v>154</v>
      </c>
      <c r="L2150" t="s">
        <v>14</v>
      </c>
      <c r="M2150" s="5">
        <v>163.38</v>
      </c>
      <c r="N2150">
        <v>1</v>
      </c>
    </row>
    <row r="2151" spans="1:14" x14ac:dyDescent="0.15">
      <c r="A2151" s="2">
        <v>45237</v>
      </c>
      <c r="B2151" s="3">
        <f t="shared" si="99"/>
        <v>2024</v>
      </c>
      <c r="C2151" t="str">
        <f t="shared" si="100"/>
        <v>2023-2024</v>
      </c>
      <c r="D2151" t="s">
        <v>147</v>
      </c>
      <c r="E2151" t="s">
        <v>9</v>
      </c>
      <c r="F2151" t="str">
        <f t="shared" si="101"/>
        <v>New South Wales</v>
      </c>
      <c r="G2151" t="s">
        <v>10</v>
      </c>
      <c r="H2151">
        <v>2067</v>
      </c>
      <c r="I2151" t="s">
        <v>11</v>
      </c>
      <c r="J2151" t="s">
        <v>12</v>
      </c>
      <c r="K2151" t="s">
        <v>157</v>
      </c>
      <c r="L2151" t="s">
        <v>22</v>
      </c>
      <c r="M2151" s="5">
        <v>163.71</v>
      </c>
      <c r="N2151">
        <v>1</v>
      </c>
    </row>
    <row r="2152" spans="1:14" x14ac:dyDescent="0.15">
      <c r="A2152" s="2">
        <v>45004</v>
      </c>
      <c r="B2152" s="3">
        <f t="shared" si="99"/>
        <v>2023</v>
      </c>
      <c r="C2152" t="str">
        <f t="shared" si="100"/>
        <v>2022-2023</v>
      </c>
      <c r="D2152" t="s">
        <v>147</v>
      </c>
      <c r="E2152" t="s">
        <v>39</v>
      </c>
      <c r="F2152" t="str">
        <f t="shared" si="101"/>
        <v>South Australia</v>
      </c>
      <c r="G2152" t="s">
        <v>32</v>
      </c>
      <c r="H2152">
        <v>5343</v>
      </c>
      <c r="I2152" t="s">
        <v>11</v>
      </c>
      <c r="J2152" t="s">
        <v>38</v>
      </c>
      <c r="K2152" t="s">
        <v>150</v>
      </c>
      <c r="L2152" t="s">
        <v>18</v>
      </c>
      <c r="M2152" s="5">
        <v>163.77000000000001</v>
      </c>
      <c r="N2152">
        <v>1</v>
      </c>
    </row>
    <row r="2153" spans="1:14" x14ac:dyDescent="0.15">
      <c r="A2153" s="2">
        <v>45622</v>
      </c>
      <c r="B2153" s="3">
        <f t="shared" si="99"/>
        <v>2025</v>
      </c>
      <c r="C2153" t="str">
        <f t="shared" si="100"/>
        <v>2024-2025</v>
      </c>
      <c r="D2153" t="s">
        <v>148</v>
      </c>
      <c r="E2153" t="s">
        <v>57</v>
      </c>
      <c r="F2153" t="str">
        <f t="shared" si="101"/>
        <v>New South Wales</v>
      </c>
      <c r="G2153" t="s">
        <v>10</v>
      </c>
      <c r="H2153">
        <v>2560</v>
      </c>
      <c r="I2153" t="s">
        <v>11</v>
      </c>
      <c r="J2153" t="s">
        <v>58</v>
      </c>
      <c r="K2153" t="s">
        <v>149</v>
      </c>
      <c r="L2153" t="s">
        <v>15</v>
      </c>
      <c r="M2153" s="5">
        <v>163.81</v>
      </c>
      <c r="N2153">
        <v>1</v>
      </c>
    </row>
    <row r="2154" spans="1:14" x14ac:dyDescent="0.15">
      <c r="A2154" s="2">
        <v>45067</v>
      </c>
      <c r="B2154" s="3">
        <f t="shared" si="99"/>
        <v>2023</v>
      </c>
      <c r="C2154" t="str">
        <f t="shared" si="100"/>
        <v>2022-2023</v>
      </c>
      <c r="D2154" t="s">
        <v>147</v>
      </c>
      <c r="E2154" t="s">
        <v>64</v>
      </c>
      <c r="F2154" t="str">
        <f t="shared" si="101"/>
        <v>Victoria</v>
      </c>
      <c r="G2154" t="s">
        <v>45</v>
      </c>
      <c r="H2154">
        <v>3199</v>
      </c>
      <c r="I2154" t="s">
        <v>11</v>
      </c>
      <c r="J2154" t="s">
        <v>63</v>
      </c>
      <c r="K2154" t="s">
        <v>157</v>
      </c>
      <c r="L2154" t="s">
        <v>22</v>
      </c>
      <c r="M2154" s="5">
        <v>164.26</v>
      </c>
      <c r="N2154">
        <v>1</v>
      </c>
    </row>
    <row r="2155" spans="1:14" x14ac:dyDescent="0.15">
      <c r="A2155" s="2">
        <v>45612</v>
      </c>
      <c r="B2155" s="3">
        <f t="shared" si="99"/>
        <v>2025</v>
      </c>
      <c r="C2155" t="str">
        <f t="shared" si="100"/>
        <v>2024-2025</v>
      </c>
      <c r="D2155" t="s">
        <v>148</v>
      </c>
      <c r="E2155" t="s">
        <v>117</v>
      </c>
      <c r="F2155" t="str">
        <f t="shared" si="101"/>
        <v>Queensland</v>
      </c>
      <c r="G2155" t="s">
        <v>35</v>
      </c>
      <c r="H2155">
        <v>4119</v>
      </c>
      <c r="I2155" t="s">
        <v>11</v>
      </c>
      <c r="J2155" t="s">
        <v>43</v>
      </c>
      <c r="K2155" t="s">
        <v>150</v>
      </c>
      <c r="L2155" t="s">
        <v>18</v>
      </c>
      <c r="M2155" s="5">
        <v>164.36</v>
      </c>
      <c r="N2155">
        <v>1</v>
      </c>
    </row>
    <row r="2156" spans="1:14" x14ac:dyDescent="0.15">
      <c r="A2156" s="2">
        <v>45581</v>
      </c>
      <c r="B2156" s="3">
        <f t="shared" si="99"/>
        <v>2025</v>
      </c>
      <c r="C2156" t="str">
        <f t="shared" si="100"/>
        <v>2024-2025</v>
      </c>
      <c r="D2156" t="s">
        <v>147</v>
      </c>
      <c r="E2156" t="s">
        <v>39</v>
      </c>
      <c r="F2156" t="str">
        <f t="shared" si="101"/>
        <v>South Australia</v>
      </c>
      <c r="G2156" t="s">
        <v>32</v>
      </c>
      <c r="H2156">
        <v>5343</v>
      </c>
      <c r="I2156" t="s">
        <v>11</v>
      </c>
      <c r="J2156" t="s">
        <v>38</v>
      </c>
      <c r="K2156" t="s">
        <v>152</v>
      </c>
      <c r="L2156" t="s">
        <v>13</v>
      </c>
      <c r="M2156" s="5">
        <v>164.51999999999998</v>
      </c>
      <c r="N2156">
        <v>1</v>
      </c>
    </row>
    <row r="2157" spans="1:14" x14ac:dyDescent="0.15">
      <c r="A2157" s="2">
        <v>45102</v>
      </c>
      <c r="B2157" s="3">
        <f t="shared" si="99"/>
        <v>2023</v>
      </c>
      <c r="C2157" t="str">
        <f t="shared" si="100"/>
        <v>2022-2023</v>
      </c>
      <c r="D2157" t="s">
        <v>147</v>
      </c>
      <c r="E2157" t="s">
        <v>39</v>
      </c>
      <c r="F2157" t="str">
        <f t="shared" si="101"/>
        <v>South Australia</v>
      </c>
      <c r="G2157" t="s">
        <v>32</v>
      </c>
      <c r="H2157">
        <v>5343</v>
      </c>
      <c r="I2157" t="s">
        <v>11</v>
      </c>
      <c r="J2157" t="s">
        <v>38</v>
      </c>
      <c r="K2157" t="s">
        <v>156</v>
      </c>
      <c r="L2157" t="s">
        <v>17</v>
      </c>
      <c r="M2157" s="5">
        <v>164.82</v>
      </c>
      <c r="N2157">
        <v>1</v>
      </c>
    </row>
    <row r="2158" spans="1:14" x14ac:dyDescent="0.15">
      <c r="A2158" s="2">
        <v>45006</v>
      </c>
      <c r="B2158" s="3">
        <f t="shared" si="99"/>
        <v>2023</v>
      </c>
      <c r="C2158" t="str">
        <f t="shared" si="100"/>
        <v>2022-2023</v>
      </c>
      <c r="D2158" t="s">
        <v>148</v>
      </c>
      <c r="E2158" t="s">
        <v>111</v>
      </c>
      <c r="F2158" t="str">
        <f t="shared" si="101"/>
        <v>New South Wales</v>
      </c>
      <c r="G2158" t="s">
        <v>10</v>
      </c>
      <c r="H2158">
        <v>2120</v>
      </c>
      <c r="I2158" t="s">
        <v>11</v>
      </c>
      <c r="J2158" t="s">
        <v>27</v>
      </c>
      <c r="K2158" t="s">
        <v>150</v>
      </c>
      <c r="L2158" t="s">
        <v>18</v>
      </c>
      <c r="M2158" s="5">
        <v>164.89</v>
      </c>
      <c r="N2158">
        <v>1</v>
      </c>
    </row>
    <row r="2159" spans="1:14" x14ac:dyDescent="0.15">
      <c r="A2159" s="2">
        <v>45077</v>
      </c>
      <c r="B2159" s="3">
        <f t="shared" si="99"/>
        <v>2023</v>
      </c>
      <c r="C2159" t="str">
        <f t="shared" si="100"/>
        <v>2022-2023</v>
      </c>
      <c r="D2159" t="s">
        <v>147</v>
      </c>
      <c r="E2159" t="s">
        <v>79</v>
      </c>
      <c r="F2159" t="str">
        <f t="shared" si="101"/>
        <v>Australian Capital Territory</v>
      </c>
      <c r="G2159" t="s">
        <v>80</v>
      </c>
      <c r="H2159">
        <v>2617</v>
      </c>
      <c r="I2159" t="s">
        <v>11</v>
      </c>
      <c r="J2159" t="s">
        <v>58</v>
      </c>
      <c r="K2159" t="s">
        <v>152</v>
      </c>
      <c r="L2159" t="s">
        <v>13</v>
      </c>
      <c r="M2159" s="5">
        <v>164.96</v>
      </c>
      <c r="N2159">
        <v>1</v>
      </c>
    </row>
    <row r="2160" spans="1:14" x14ac:dyDescent="0.15">
      <c r="A2160" s="2">
        <v>45111</v>
      </c>
      <c r="B2160" s="3">
        <f t="shared" si="99"/>
        <v>2024</v>
      </c>
      <c r="C2160" t="str">
        <f t="shared" si="100"/>
        <v>2023-2024</v>
      </c>
      <c r="D2160" t="s">
        <v>147</v>
      </c>
      <c r="E2160" t="s">
        <v>64</v>
      </c>
      <c r="F2160" t="str">
        <f t="shared" si="101"/>
        <v>Victoria</v>
      </c>
      <c r="G2160" t="s">
        <v>45</v>
      </c>
      <c r="H2160">
        <v>3199</v>
      </c>
      <c r="I2160" t="s">
        <v>11</v>
      </c>
      <c r="J2160" t="s">
        <v>63</v>
      </c>
      <c r="K2160" t="s">
        <v>152</v>
      </c>
      <c r="L2160" t="s">
        <v>13</v>
      </c>
      <c r="M2160" s="5">
        <v>165.05</v>
      </c>
      <c r="N2160">
        <v>1</v>
      </c>
    </row>
    <row r="2161" spans="1:14" x14ac:dyDescent="0.15">
      <c r="A2161" s="2">
        <v>44957</v>
      </c>
      <c r="B2161" s="3">
        <f t="shared" si="99"/>
        <v>2023</v>
      </c>
      <c r="C2161" t="str">
        <f t="shared" si="100"/>
        <v>2022-2023</v>
      </c>
      <c r="D2161" t="s">
        <v>148</v>
      </c>
      <c r="E2161" t="s">
        <v>102</v>
      </c>
      <c r="F2161" t="str">
        <f t="shared" si="101"/>
        <v>Queensland</v>
      </c>
      <c r="G2161" t="s">
        <v>35</v>
      </c>
      <c r="H2161">
        <v>4870</v>
      </c>
      <c r="I2161" t="s">
        <v>11</v>
      </c>
      <c r="J2161" t="s">
        <v>36</v>
      </c>
      <c r="K2161" t="s">
        <v>154</v>
      </c>
      <c r="L2161" t="s">
        <v>14</v>
      </c>
      <c r="M2161" s="5">
        <v>165.22</v>
      </c>
      <c r="N2161">
        <v>1</v>
      </c>
    </row>
    <row r="2162" spans="1:14" x14ac:dyDescent="0.15">
      <c r="A2162" s="2">
        <v>45160</v>
      </c>
      <c r="B2162" s="3">
        <f t="shared" si="99"/>
        <v>2024</v>
      </c>
      <c r="C2162" t="str">
        <f t="shared" si="100"/>
        <v>2023-2024</v>
      </c>
      <c r="D2162" t="s">
        <v>147</v>
      </c>
      <c r="E2162" t="s">
        <v>78</v>
      </c>
      <c r="F2162" t="str">
        <f t="shared" si="101"/>
        <v>New South Wales</v>
      </c>
      <c r="G2162" t="s">
        <v>10</v>
      </c>
      <c r="H2162">
        <v>2350</v>
      </c>
      <c r="I2162" t="s">
        <v>11</v>
      </c>
      <c r="J2162" t="s">
        <v>68</v>
      </c>
      <c r="K2162" t="s">
        <v>155</v>
      </c>
      <c r="L2162" t="s">
        <v>20</v>
      </c>
      <c r="M2162" s="5">
        <v>165.44</v>
      </c>
      <c r="N2162">
        <v>1</v>
      </c>
    </row>
    <row r="2163" spans="1:14" x14ac:dyDescent="0.15">
      <c r="A2163" s="2">
        <v>44991</v>
      </c>
      <c r="B2163" s="3">
        <f t="shared" si="99"/>
        <v>2023</v>
      </c>
      <c r="C2163" t="str">
        <f t="shared" si="100"/>
        <v>2022-2023</v>
      </c>
      <c r="D2163" t="s">
        <v>147</v>
      </c>
      <c r="E2163" t="s">
        <v>130</v>
      </c>
      <c r="F2163" t="str">
        <f t="shared" si="101"/>
        <v>South Australia</v>
      </c>
      <c r="G2163" t="s">
        <v>32</v>
      </c>
      <c r="H2163">
        <v>5290</v>
      </c>
      <c r="I2163" t="s">
        <v>11</v>
      </c>
      <c r="J2163" t="s">
        <v>38</v>
      </c>
      <c r="K2163" t="s">
        <v>19</v>
      </c>
      <c r="L2163" t="s">
        <v>23</v>
      </c>
      <c r="M2163" s="5">
        <v>165.67</v>
      </c>
      <c r="N2163">
        <v>1</v>
      </c>
    </row>
    <row r="2164" spans="1:14" x14ac:dyDescent="0.15">
      <c r="A2164" s="2">
        <v>45079</v>
      </c>
      <c r="B2164" s="3">
        <f t="shared" si="99"/>
        <v>2023</v>
      </c>
      <c r="C2164" t="str">
        <f t="shared" si="100"/>
        <v>2022-2023</v>
      </c>
      <c r="D2164" t="s">
        <v>148</v>
      </c>
      <c r="E2164" t="s">
        <v>112</v>
      </c>
      <c r="F2164" t="str">
        <f t="shared" si="101"/>
        <v>Victoria</v>
      </c>
      <c r="G2164" t="s">
        <v>45</v>
      </c>
      <c r="H2164">
        <v>3076</v>
      </c>
      <c r="I2164" t="s">
        <v>11</v>
      </c>
      <c r="J2164" t="s">
        <v>46</v>
      </c>
      <c r="K2164" t="s">
        <v>19</v>
      </c>
      <c r="L2164" t="s">
        <v>23</v>
      </c>
      <c r="M2164" s="5">
        <v>165.71</v>
      </c>
      <c r="N2164">
        <v>1</v>
      </c>
    </row>
    <row r="2165" spans="1:14" x14ac:dyDescent="0.15">
      <c r="A2165" s="2">
        <v>45323</v>
      </c>
      <c r="B2165" s="3">
        <f t="shared" si="99"/>
        <v>2024</v>
      </c>
      <c r="C2165" t="str">
        <f t="shared" si="100"/>
        <v>2023-2024</v>
      </c>
      <c r="D2165" t="s">
        <v>148</v>
      </c>
      <c r="E2165" t="s">
        <v>141</v>
      </c>
      <c r="F2165" t="str">
        <f t="shared" si="101"/>
        <v>Western Australia</v>
      </c>
      <c r="G2165" t="s">
        <v>48</v>
      </c>
      <c r="H2165">
        <v>6052</v>
      </c>
      <c r="I2165" t="s">
        <v>11</v>
      </c>
      <c r="J2165" t="s">
        <v>49</v>
      </c>
      <c r="K2165" t="s">
        <v>154</v>
      </c>
      <c r="L2165" t="s">
        <v>14</v>
      </c>
      <c r="M2165" s="5">
        <v>165.82</v>
      </c>
      <c r="N2165">
        <v>1</v>
      </c>
    </row>
    <row r="2166" spans="1:14" x14ac:dyDescent="0.15">
      <c r="A2166" s="2">
        <v>44933</v>
      </c>
      <c r="B2166" s="3">
        <f t="shared" si="99"/>
        <v>2023</v>
      </c>
      <c r="C2166" t="str">
        <f t="shared" si="100"/>
        <v>2022-2023</v>
      </c>
      <c r="D2166" t="s">
        <v>148</v>
      </c>
      <c r="E2166" t="s">
        <v>81</v>
      </c>
      <c r="F2166" t="str">
        <f t="shared" si="101"/>
        <v>New South Wales</v>
      </c>
      <c r="G2166" t="s">
        <v>10</v>
      </c>
      <c r="H2166">
        <v>2485</v>
      </c>
      <c r="I2166" t="s">
        <v>11</v>
      </c>
      <c r="J2166" t="s">
        <v>68</v>
      </c>
      <c r="K2166" t="s">
        <v>155</v>
      </c>
      <c r="L2166" t="s">
        <v>20</v>
      </c>
      <c r="M2166" s="5">
        <v>166.25</v>
      </c>
      <c r="N2166">
        <v>1</v>
      </c>
    </row>
    <row r="2167" spans="1:14" x14ac:dyDescent="0.15">
      <c r="A2167" s="2">
        <v>45457</v>
      </c>
      <c r="B2167" s="3">
        <f t="shared" si="99"/>
        <v>2024</v>
      </c>
      <c r="C2167" t="str">
        <f t="shared" si="100"/>
        <v>2023-2024</v>
      </c>
      <c r="D2167" t="s">
        <v>147</v>
      </c>
      <c r="E2167" t="s">
        <v>96</v>
      </c>
      <c r="F2167" t="str">
        <f t="shared" si="101"/>
        <v>Western Australia</v>
      </c>
      <c r="G2167" t="s">
        <v>48</v>
      </c>
      <c r="H2167">
        <v>6330</v>
      </c>
      <c r="I2167" t="s">
        <v>11</v>
      </c>
      <c r="J2167" t="s">
        <v>94</v>
      </c>
      <c r="K2167" t="s">
        <v>154</v>
      </c>
      <c r="L2167" t="s">
        <v>14</v>
      </c>
      <c r="M2167" s="5">
        <v>166.53</v>
      </c>
      <c r="N2167">
        <v>1</v>
      </c>
    </row>
    <row r="2168" spans="1:14" x14ac:dyDescent="0.15">
      <c r="A2168" s="2">
        <v>45201</v>
      </c>
      <c r="B2168" s="3">
        <f t="shared" si="99"/>
        <v>2024</v>
      </c>
      <c r="C2168" t="str">
        <f t="shared" si="100"/>
        <v>2023-2024</v>
      </c>
      <c r="D2168" t="s">
        <v>148</v>
      </c>
      <c r="E2168" t="s">
        <v>26</v>
      </c>
      <c r="F2168" t="str">
        <f t="shared" si="101"/>
        <v>New South Wales</v>
      </c>
      <c r="G2168" t="s">
        <v>10</v>
      </c>
      <c r="H2168">
        <v>2141</v>
      </c>
      <c r="I2168" t="s">
        <v>11</v>
      </c>
      <c r="J2168" t="s">
        <v>27</v>
      </c>
      <c r="K2168" t="s">
        <v>154</v>
      </c>
      <c r="L2168" t="s">
        <v>14</v>
      </c>
      <c r="M2168" s="5">
        <v>167.13</v>
      </c>
      <c r="N2168">
        <v>1</v>
      </c>
    </row>
    <row r="2169" spans="1:14" x14ac:dyDescent="0.15">
      <c r="A2169" s="2">
        <v>45257</v>
      </c>
      <c r="B2169" s="3">
        <f t="shared" si="99"/>
        <v>2024</v>
      </c>
      <c r="C2169" t="str">
        <f t="shared" si="100"/>
        <v>2023-2024</v>
      </c>
      <c r="D2169" t="s">
        <v>147</v>
      </c>
      <c r="E2169" t="s">
        <v>86</v>
      </c>
      <c r="F2169" t="str">
        <f t="shared" si="101"/>
        <v>New South Wales</v>
      </c>
      <c r="G2169" t="s">
        <v>10</v>
      </c>
      <c r="H2169">
        <v>2064</v>
      </c>
      <c r="I2169" t="s">
        <v>11</v>
      </c>
      <c r="J2169" t="s">
        <v>12</v>
      </c>
      <c r="K2169" t="s">
        <v>155</v>
      </c>
      <c r="L2169" t="s">
        <v>20</v>
      </c>
      <c r="M2169" s="5">
        <v>167.18</v>
      </c>
      <c r="N2169">
        <v>1</v>
      </c>
    </row>
    <row r="2170" spans="1:14" x14ac:dyDescent="0.15">
      <c r="A2170" s="2">
        <v>45402</v>
      </c>
      <c r="B2170" s="3">
        <f t="shared" si="99"/>
        <v>2024</v>
      </c>
      <c r="C2170" t="str">
        <f t="shared" si="100"/>
        <v>2023-2024</v>
      </c>
      <c r="D2170" t="s">
        <v>147</v>
      </c>
      <c r="E2170" t="s">
        <v>54</v>
      </c>
      <c r="F2170" t="str">
        <f t="shared" si="101"/>
        <v>Victoria</v>
      </c>
      <c r="G2170" t="s">
        <v>45</v>
      </c>
      <c r="H2170">
        <v>3977</v>
      </c>
      <c r="I2170" t="s">
        <v>11</v>
      </c>
      <c r="J2170" t="s">
        <v>55</v>
      </c>
      <c r="K2170" t="s">
        <v>149</v>
      </c>
      <c r="L2170" t="s">
        <v>15</v>
      </c>
      <c r="M2170" s="5">
        <v>167.18</v>
      </c>
      <c r="N2170">
        <v>1</v>
      </c>
    </row>
    <row r="2171" spans="1:14" x14ac:dyDescent="0.15">
      <c r="A2171" s="2">
        <v>45082</v>
      </c>
      <c r="B2171" s="3">
        <f t="shared" si="99"/>
        <v>2023</v>
      </c>
      <c r="C2171" t="str">
        <f t="shared" si="100"/>
        <v>2022-2023</v>
      </c>
      <c r="D2171" t="s">
        <v>148</v>
      </c>
      <c r="E2171" t="s">
        <v>129</v>
      </c>
      <c r="F2171" t="str">
        <f t="shared" si="101"/>
        <v>Tasmania</v>
      </c>
      <c r="G2171" t="s">
        <v>70</v>
      </c>
      <c r="H2171">
        <v>7010</v>
      </c>
      <c r="I2171" t="s">
        <v>11</v>
      </c>
      <c r="J2171" t="s">
        <v>71</v>
      </c>
      <c r="K2171" t="s">
        <v>155</v>
      </c>
      <c r="L2171" t="s">
        <v>20</v>
      </c>
      <c r="M2171" s="5">
        <v>167.49</v>
      </c>
      <c r="N2171">
        <v>1</v>
      </c>
    </row>
    <row r="2172" spans="1:14" x14ac:dyDescent="0.15">
      <c r="A2172" s="2">
        <v>45639</v>
      </c>
      <c r="B2172" s="3">
        <f t="shared" si="99"/>
        <v>2025</v>
      </c>
      <c r="C2172" t="str">
        <f t="shared" si="100"/>
        <v>2024-2025</v>
      </c>
      <c r="D2172" t="s">
        <v>148</v>
      </c>
      <c r="E2172" t="s">
        <v>110</v>
      </c>
      <c r="F2172" t="str">
        <f t="shared" si="101"/>
        <v>Queensland</v>
      </c>
      <c r="G2172" t="s">
        <v>35</v>
      </c>
      <c r="H2172">
        <v>4680</v>
      </c>
      <c r="I2172" t="s">
        <v>11</v>
      </c>
      <c r="J2172" t="s">
        <v>51</v>
      </c>
      <c r="K2172" t="s">
        <v>152</v>
      </c>
      <c r="L2172" t="s">
        <v>13</v>
      </c>
      <c r="M2172" s="5">
        <v>167.71</v>
      </c>
      <c r="N2172">
        <v>1</v>
      </c>
    </row>
    <row r="2173" spans="1:14" x14ac:dyDescent="0.15">
      <c r="A2173" s="2">
        <v>45415</v>
      </c>
      <c r="B2173" s="3">
        <f t="shared" si="99"/>
        <v>2024</v>
      </c>
      <c r="C2173" t="str">
        <f t="shared" si="100"/>
        <v>2023-2024</v>
      </c>
      <c r="D2173" t="s">
        <v>147</v>
      </c>
      <c r="E2173" t="s">
        <v>50</v>
      </c>
      <c r="F2173" t="str">
        <f t="shared" si="101"/>
        <v>Queensland</v>
      </c>
      <c r="G2173" t="s">
        <v>35</v>
      </c>
      <c r="H2173">
        <v>4703</v>
      </c>
      <c r="I2173" t="s">
        <v>11</v>
      </c>
      <c r="J2173" t="s">
        <v>51</v>
      </c>
      <c r="K2173" t="s">
        <v>19</v>
      </c>
      <c r="L2173" t="s">
        <v>23</v>
      </c>
      <c r="M2173" s="5">
        <v>167.74</v>
      </c>
      <c r="N2173">
        <v>1</v>
      </c>
    </row>
    <row r="2174" spans="1:14" x14ac:dyDescent="0.15">
      <c r="A2174" s="2">
        <v>45141</v>
      </c>
      <c r="B2174" s="3">
        <f t="shared" si="99"/>
        <v>2024</v>
      </c>
      <c r="C2174" t="str">
        <f t="shared" si="100"/>
        <v>2023-2024</v>
      </c>
      <c r="D2174" t="s">
        <v>147</v>
      </c>
      <c r="E2174" t="s">
        <v>144</v>
      </c>
      <c r="F2174" t="str">
        <f t="shared" si="101"/>
        <v>Queensland</v>
      </c>
      <c r="G2174" t="s">
        <v>35</v>
      </c>
      <c r="H2174">
        <v>4566</v>
      </c>
      <c r="I2174" t="s">
        <v>11</v>
      </c>
      <c r="J2174" t="s">
        <v>120</v>
      </c>
      <c r="K2174" t="s">
        <v>153</v>
      </c>
      <c r="L2174" t="s">
        <v>16</v>
      </c>
      <c r="M2174" s="5">
        <v>167.89</v>
      </c>
      <c r="N2174">
        <v>1</v>
      </c>
    </row>
    <row r="2175" spans="1:14" x14ac:dyDescent="0.15">
      <c r="A2175" s="2">
        <v>45361</v>
      </c>
      <c r="B2175" s="3">
        <f t="shared" si="99"/>
        <v>2024</v>
      </c>
      <c r="C2175" t="str">
        <f t="shared" si="100"/>
        <v>2023-2024</v>
      </c>
      <c r="D2175" t="s">
        <v>147</v>
      </c>
      <c r="E2175" t="s">
        <v>106</v>
      </c>
      <c r="F2175" t="str">
        <f t="shared" si="101"/>
        <v>Victoria</v>
      </c>
      <c r="G2175" t="s">
        <v>45</v>
      </c>
      <c r="H2175">
        <v>3915</v>
      </c>
      <c r="I2175" t="s">
        <v>11</v>
      </c>
      <c r="J2175" t="s">
        <v>55</v>
      </c>
      <c r="K2175" t="s">
        <v>152</v>
      </c>
      <c r="L2175" t="s">
        <v>13</v>
      </c>
      <c r="M2175" s="5">
        <v>168.05</v>
      </c>
      <c r="N2175">
        <v>1</v>
      </c>
    </row>
    <row r="2176" spans="1:14" x14ac:dyDescent="0.15">
      <c r="A2176" s="2">
        <v>45633</v>
      </c>
      <c r="B2176" s="3">
        <f t="shared" si="99"/>
        <v>2025</v>
      </c>
      <c r="C2176" t="str">
        <f t="shared" si="100"/>
        <v>2024-2025</v>
      </c>
      <c r="D2176" t="s">
        <v>147</v>
      </c>
      <c r="E2176" t="s">
        <v>72</v>
      </c>
      <c r="F2176" t="str">
        <f t="shared" si="101"/>
        <v>Western Australia</v>
      </c>
      <c r="G2176" t="s">
        <v>48</v>
      </c>
      <c r="H2176">
        <v>6010</v>
      </c>
      <c r="I2176" t="s">
        <v>11</v>
      </c>
      <c r="J2176" t="s">
        <v>49</v>
      </c>
      <c r="K2176" t="s">
        <v>154</v>
      </c>
      <c r="L2176" t="s">
        <v>14</v>
      </c>
      <c r="M2176" s="5">
        <v>168.54000000000002</v>
      </c>
      <c r="N2176">
        <v>1</v>
      </c>
    </row>
    <row r="2177" spans="1:14" x14ac:dyDescent="0.15">
      <c r="A2177" s="2">
        <v>45267</v>
      </c>
      <c r="B2177" s="3">
        <f t="shared" si="99"/>
        <v>2024</v>
      </c>
      <c r="C2177" t="str">
        <f t="shared" si="100"/>
        <v>2023-2024</v>
      </c>
      <c r="D2177" t="s">
        <v>147</v>
      </c>
      <c r="E2177" t="s">
        <v>92</v>
      </c>
      <c r="F2177" t="str">
        <f t="shared" si="101"/>
        <v>Queensland</v>
      </c>
      <c r="G2177" t="s">
        <v>35</v>
      </c>
      <c r="H2177">
        <v>4068</v>
      </c>
      <c r="I2177" t="s">
        <v>11</v>
      </c>
      <c r="J2177" t="s">
        <v>43</v>
      </c>
      <c r="K2177" t="s">
        <v>155</v>
      </c>
      <c r="L2177" t="s">
        <v>20</v>
      </c>
      <c r="M2177" s="5">
        <v>168.66000000000003</v>
      </c>
      <c r="N2177">
        <v>1</v>
      </c>
    </row>
    <row r="2178" spans="1:14" x14ac:dyDescent="0.15">
      <c r="A2178" s="2">
        <v>45095</v>
      </c>
      <c r="B2178" s="3">
        <f t="shared" ref="B2178:B2241" si="102">IF(MONTH(A2178)&gt;=7,YEAR(A2178)+1,YEAR(A2178))</f>
        <v>2023</v>
      </c>
      <c r="C2178" t="str">
        <f t="shared" ref="C2178:C2241" si="103">IF(MONTH(A2178) &gt;= 7, YEAR(A2178) &amp; "-" &amp; YEAR(A2178) + 1, YEAR(A2178) - 1 &amp; "-" &amp; YEAR(A2178))</f>
        <v>2022-2023</v>
      </c>
      <c r="D2178" t="s">
        <v>148</v>
      </c>
      <c r="E2178" t="s">
        <v>26</v>
      </c>
      <c r="F2178" t="str">
        <f t="shared" ref="F2178:F2241" si="104">IF(G2178="WA","Western Australia",
IF(G2178="NSW","New South Wales",
IF(G2178="QLD","Queensland",
IF(G2178="VIC","Victoria",
IF(G2178="TAS","Tasmania",
IF(G2178="SA","South Australia",
IF(G2178="NT","Northern Territory",
IF(G2178="ACT","Australian Capital Territory",G2178))))))))</f>
        <v>New South Wales</v>
      </c>
      <c r="G2178" t="s">
        <v>10</v>
      </c>
      <c r="H2178">
        <v>2141</v>
      </c>
      <c r="I2178" t="s">
        <v>11</v>
      </c>
      <c r="J2178" t="s">
        <v>27</v>
      </c>
      <c r="K2178" t="s">
        <v>152</v>
      </c>
      <c r="L2178" t="s">
        <v>13</v>
      </c>
      <c r="M2178" s="5">
        <v>168.74</v>
      </c>
      <c r="N2178">
        <v>1</v>
      </c>
    </row>
    <row r="2179" spans="1:14" x14ac:dyDescent="0.15">
      <c r="A2179" s="2">
        <v>45094</v>
      </c>
      <c r="B2179" s="3">
        <f t="shared" si="102"/>
        <v>2023</v>
      </c>
      <c r="C2179" t="str">
        <f t="shared" si="103"/>
        <v>2022-2023</v>
      </c>
      <c r="D2179" t="s">
        <v>148</v>
      </c>
      <c r="E2179" t="s">
        <v>90</v>
      </c>
      <c r="F2179" t="str">
        <f t="shared" si="104"/>
        <v>Victoria</v>
      </c>
      <c r="G2179" t="s">
        <v>45</v>
      </c>
      <c r="H2179">
        <v>3179</v>
      </c>
      <c r="I2179" t="s">
        <v>11</v>
      </c>
      <c r="J2179" t="s">
        <v>63</v>
      </c>
      <c r="K2179" t="s">
        <v>153</v>
      </c>
      <c r="L2179" t="s">
        <v>16</v>
      </c>
      <c r="M2179" s="5">
        <v>168.79000000000002</v>
      </c>
      <c r="N2179">
        <v>1</v>
      </c>
    </row>
    <row r="2180" spans="1:14" x14ac:dyDescent="0.15">
      <c r="A2180" s="2">
        <v>45479</v>
      </c>
      <c r="B2180" s="3">
        <f t="shared" si="102"/>
        <v>2025</v>
      </c>
      <c r="C2180" t="str">
        <f t="shared" si="103"/>
        <v>2024-2025</v>
      </c>
      <c r="D2180" t="s">
        <v>147</v>
      </c>
      <c r="E2180" t="s">
        <v>34</v>
      </c>
      <c r="F2180" t="str">
        <f t="shared" si="104"/>
        <v>Queensland</v>
      </c>
      <c r="G2180" t="s">
        <v>35</v>
      </c>
      <c r="H2180">
        <v>4802</v>
      </c>
      <c r="I2180" t="s">
        <v>11</v>
      </c>
      <c r="J2180" t="s">
        <v>36</v>
      </c>
      <c r="K2180" t="s">
        <v>150</v>
      </c>
      <c r="L2180" t="s">
        <v>18</v>
      </c>
      <c r="M2180" s="5">
        <v>168.87</v>
      </c>
      <c r="N2180">
        <v>1</v>
      </c>
    </row>
    <row r="2181" spans="1:14" x14ac:dyDescent="0.15">
      <c r="A2181" s="2">
        <v>45519</v>
      </c>
      <c r="B2181" s="3">
        <f t="shared" si="102"/>
        <v>2025</v>
      </c>
      <c r="C2181" t="str">
        <f t="shared" si="103"/>
        <v>2024-2025</v>
      </c>
      <c r="D2181" t="s">
        <v>147</v>
      </c>
      <c r="E2181" t="s">
        <v>140</v>
      </c>
      <c r="F2181" t="str">
        <f t="shared" si="104"/>
        <v>Tasmania</v>
      </c>
      <c r="G2181" t="s">
        <v>70</v>
      </c>
      <c r="H2181">
        <v>7320</v>
      </c>
      <c r="I2181" t="s">
        <v>11</v>
      </c>
      <c r="J2181" t="s">
        <v>71</v>
      </c>
      <c r="K2181" t="s">
        <v>153</v>
      </c>
      <c r="L2181" t="s">
        <v>16</v>
      </c>
      <c r="M2181" s="5">
        <v>168.87</v>
      </c>
      <c r="N2181">
        <v>1</v>
      </c>
    </row>
    <row r="2182" spans="1:14" x14ac:dyDescent="0.15">
      <c r="A2182" s="2">
        <v>45565</v>
      </c>
      <c r="B2182" s="3">
        <f t="shared" si="102"/>
        <v>2025</v>
      </c>
      <c r="C2182" t="str">
        <f t="shared" si="103"/>
        <v>2024-2025</v>
      </c>
      <c r="D2182" t="s">
        <v>148</v>
      </c>
      <c r="E2182" t="s">
        <v>89</v>
      </c>
      <c r="F2182" t="str">
        <f t="shared" si="104"/>
        <v>Queensland</v>
      </c>
      <c r="G2182" t="s">
        <v>35</v>
      </c>
      <c r="H2182">
        <v>4655</v>
      </c>
      <c r="I2182" t="s">
        <v>11</v>
      </c>
      <c r="J2182" t="s">
        <v>51</v>
      </c>
      <c r="K2182" t="s">
        <v>19</v>
      </c>
      <c r="L2182" t="s">
        <v>23</v>
      </c>
      <c r="M2182" s="5">
        <v>169.1</v>
      </c>
      <c r="N2182">
        <v>1</v>
      </c>
    </row>
    <row r="2183" spans="1:14" x14ac:dyDescent="0.15">
      <c r="A2183" s="2">
        <v>45354</v>
      </c>
      <c r="B2183" s="3">
        <f t="shared" si="102"/>
        <v>2024</v>
      </c>
      <c r="C2183" t="str">
        <f t="shared" si="103"/>
        <v>2023-2024</v>
      </c>
      <c r="D2183" t="s">
        <v>147</v>
      </c>
      <c r="E2183" t="s">
        <v>72</v>
      </c>
      <c r="F2183" t="str">
        <f t="shared" si="104"/>
        <v>Western Australia</v>
      </c>
      <c r="G2183" t="s">
        <v>48</v>
      </c>
      <c r="H2183">
        <v>6010</v>
      </c>
      <c r="I2183" t="s">
        <v>11</v>
      </c>
      <c r="J2183" t="s">
        <v>49</v>
      </c>
      <c r="K2183" t="s">
        <v>19</v>
      </c>
      <c r="L2183" t="s">
        <v>23</v>
      </c>
      <c r="M2183" s="5">
        <v>169.19</v>
      </c>
      <c r="N2183">
        <v>1</v>
      </c>
    </row>
    <row r="2184" spans="1:14" x14ac:dyDescent="0.15">
      <c r="A2184" s="2">
        <v>45291</v>
      </c>
      <c r="B2184" s="3">
        <f t="shared" si="102"/>
        <v>2024</v>
      </c>
      <c r="C2184" t="str">
        <f t="shared" si="103"/>
        <v>2023-2024</v>
      </c>
      <c r="D2184" t="s">
        <v>147</v>
      </c>
      <c r="E2184" t="s">
        <v>109</v>
      </c>
      <c r="F2184" t="str">
        <f t="shared" si="104"/>
        <v>New South Wales</v>
      </c>
      <c r="G2184" t="s">
        <v>10</v>
      </c>
      <c r="H2184">
        <v>2480</v>
      </c>
      <c r="I2184" t="s">
        <v>11</v>
      </c>
      <c r="J2184" t="s">
        <v>68</v>
      </c>
      <c r="K2184" t="s">
        <v>156</v>
      </c>
      <c r="L2184" t="s">
        <v>17</v>
      </c>
      <c r="M2184" s="5">
        <v>169.26</v>
      </c>
      <c r="N2184">
        <v>1</v>
      </c>
    </row>
    <row r="2185" spans="1:14" x14ac:dyDescent="0.15">
      <c r="A2185" s="2">
        <v>45607</v>
      </c>
      <c r="B2185" s="3">
        <f t="shared" si="102"/>
        <v>2025</v>
      </c>
      <c r="C2185" t="str">
        <f t="shared" si="103"/>
        <v>2024-2025</v>
      </c>
      <c r="D2185" t="s">
        <v>147</v>
      </c>
      <c r="E2185" t="s">
        <v>128</v>
      </c>
      <c r="F2185" t="str">
        <f t="shared" si="104"/>
        <v>Western Australia</v>
      </c>
      <c r="G2185" t="s">
        <v>48</v>
      </c>
      <c r="H2185">
        <v>6027</v>
      </c>
      <c r="I2185" t="s">
        <v>11</v>
      </c>
      <c r="J2185" t="s">
        <v>49</v>
      </c>
      <c r="K2185" t="s">
        <v>19</v>
      </c>
      <c r="L2185" t="s">
        <v>23</v>
      </c>
      <c r="M2185" s="5">
        <v>169.78000000000003</v>
      </c>
      <c r="N2185">
        <v>1</v>
      </c>
    </row>
    <row r="2186" spans="1:14" x14ac:dyDescent="0.15">
      <c r="A2186" s="2">
        <v>45457</v>
      </c>
      <c r="B2186" s="3">
        <f t="shared" si="102"/>
        <v>2024</v>
      </c>
      <c r="C2186" t="str">
        <f t="shared" si="103"/>
        <v>2023-2024</v>
      </c>
      <c r="D2186" t="s">
        <v>148</v>
      </c>
      <c r="E2186" t="s">
        <v>57</v>
      </c>
      <c r="F2186" t="str">
        <f t="shared" si="104"/>
        <v>New South Wales</v>
      </c>
      <c r="G2186" t="s">
        <v>10</v>
      </c>
      <c r="H2186">
        <v>2560</v>
      </c>
      <c r="I2186" t="s">
        <v>11</v>
      </c>
      <c r="J2186" t="s">
        <v>58</v>
      </c>
      <c r="K2186" t="s">
        <v>149</v>
      </c>
      <c r="L2186" t="s">
        <v>15</v>
      </c>
      <c r="M2186" s="5">
        <v>170.28</v>
      </c>
      <c r="N2186">
        <v>1</v>
      </c>
    </row>
    <row r="2187" spans="1:14" x14ac:dyDescent="0.15">
      <c r="A2187" s="2">
        <v>45655</v>
      </c>
      <c r="B2187" s="3">
        <f t="shared" si="102"/>
        <v>2025</v>
      </c>
      <c r="C2187" t="str">
        <f t="shared" si="103"/>
        <v>2024-2025</v>
      </c>
      <c r="D2187" t="s">
        <v>147</v>
      </c>
      <c r="E2187" t="s">
        <v>56</v>
      </c>
      <c r="F2187" t="str">
        <f t="shared" si="104"/>
        <v>Northern Territory</v>
      </c>
      <c r="G2187" t="s">
        <v>29</v>
      </c>
      <c r="H2187">
        <v>870</v>
      </c>
      <c r="I2187" t="s">
        <v>11</v>
      </c>
      <c r="J2187" t="s">
        <v>30</v>
      </c>
      <c r="K2187" t="s">
        <v>152</v>
      </c>
      <c r="L2187" t="s">
        <v>13</v>
      </c>
      <c r="M2187" s="5">
        <v>170.72</v>
      </c>
      <c r="N2187">
        <v>1</v>
      </c>
    </row>
    <row r="2188" spans="1:14" x14ac:dyDescent="0.15">
      <c r="A2188" s="2">
        <v>45347</v>
      </c>
      <c r="B2188" s="3">
        <f t="shared" si="102"/>
        <v>2024</v>
      </c>
      <c r="C2188" t="str">
        <f t="shared" si="103"/>
        <v>2023-2024</v>
      </c>
      <c r="D2188" t="s">
        <v>148</v>
      </c>
      <c r="E2188" t="s">
        <v>114</v>
      </c>
      <c r="F2188" t="str">
        <f t="shared" si="104"/>
        <v>Victoria</v>
      </c>
      <c r="G2188" t="s">
        <v>45</v>
      </c>
      <c r="H2188">
        <v>3551</v>
      </c>
      <c r="I2188" t="s">
        <v>11</v>
      </c>
      <c r="J2188" t="s">
        <v>60</v>
      </c>
      <c r="K2188" t="s">
        <v>154</v>
      </c>
      <c r="L2188" t="s">
        <v>14</v>
      </c>
      <c r="M2188" s="5">
        <v>171.16</v>
      </c>
      <c r="N2188">
        <v>1</v>
      </c>
    </row>
    <row r="2189" spans="1:14" x14ac:dyDescent="0.15">
      <c r="A2189" s="2">
        <v>45099</v>
      </c>
      <c r="B2189" s="3">
        <f t="shared" si="102"/>
        <v>2023</v>
      </c>
      <c r="C2189" t="str">
        <f t="shared" si="103"/>
        <v>2022-2023</v>
      </c>
      <c r="D2189" t="s">
        <v>147</v>
      </c>
      <c r="E2189" t="s">
        <v>136</v>
      </c>
      <c r="F2189" t="str">
        <f t="shared" si="104"/>
        <v>Victoria</v>
      </c>
      <c r="G2189" t="s">
        <v>45</v>
      </c>
      <c r="H2189">
        <v>3175</v>
      </c>
      <c r="I2189" t="s">
        <v>11</v>
      </c>
      <c r="J2189" t="s">
        <v>63</v>
      </c>
      <c r="K2189" t="s">
        <v>157</v>
      </c>
      <c r="L2189" t="s">
        <v>22</v>
      </c>
      <c r="M2189" s="5">
        <v>171.54999999999998</v>
      </c>
      <c r="N2189">
        <v>1</v>
      </c>
    </row>
    <row r="2190" spans="1:14" x14ac:dyDescent="0.15">
      <c r="A2190" s="2">
        <v>45657</v>
      </c>
      <c r="B2190" s="3">
        <f t="shared" si="102"/>
        <v>2025</v>
      </c>
      <c r="C2190" t="str">
        <f t="shared" si="103"/>
        <v>2024-2025</v>
      </c>
      <c r="D2190" t="s">
        <v>147</v>
      </c>
      <c r="E2190" t="s">
        <v>88</v>
      </c>
      <c r="F2190" t="str">
        <f t="shared" si="104"/>
        <v>South Australia</v>
      </c>
      <c r="G2190" t="s">
        <v>32</v>
      </c>
      <c r="H2190">
        <v>5011</v>
      </c>
      <c r="I2190" t="s">
        <v>11</v>
      </c>
      <c r="J2190" t="s">
        <v>33</v>
      </c>
      <c r="K2190" t="s">
        <v>150</v>
      </c>
      <c r="L2190" t="s">
        <v>18</v>
      </c>
      <c r="M2190" s="5">
        <v>171.76</v>
      </c>
      <c r="N2190">
        <v>1</v>
      </c>
    </row>
    <row r="2191" spans="1:14" x14ac:dyDescent="0.15">
      <c r="A2191" s="2">
        <v>45182</v>
      </c>
      <c r="B2191" s="3">
        <f t="shared" si="102"/>
        <v>2024</v>
      </c>
      <c r="C2191" t="str">
        <f t="shared" si="103"/>
        <v>2023-2024</v>
      </c>
      <c r="D2191" t="s">
        <v>147</v>
      </c>
      <c r="E2191" t="s">
        <v>115</v>
      </c>
      <c r="F2191" t="str">
        <f t="shared" si="104"/>
        <v>Western Australia</v>
      </c>
      <c r="G2191" t="s">
        <v>48</v>
      </c>
      <c r="H2191">
        <v>6280</v>
      </c>
      <c r="I2191" t="s">
        <v>11</v>
      </c>
      <c r="J2191" t="s">
        <v>94</v>
      </c>
      <c r="K2191" t="s">
        <v>157</v>
      </c>
      <c r="L2191" t="s">
        <v>22</v>
      </c>
      <c r="M2191" s="5">
        <v>171.81</v>
      </c>
      <c r="N2191">
        <v>1</v>
      </c>
    </row>
    <row r="2192" spans="1:14" x14ac:dyDescent="0.15">
      <c r="A2192" s="2">
        <v>45153</v>
      </c>
      <c r="B2192" s="3">
        <f t="shared" si="102"/>
        <v>2024</v>
      </c>
      <c r="C2192" t="str">
        <f t="shared" si="103"/>
        <v>2023-2024</v>
      </c>
      <c r="D2192" t="s">
        <v>148</v>
      </c>
      <c r="E2192" t="s">
        <v>119</v>
      </c>
      <c r="F2192" t="str">
        <f t="shared" si="104"/>
        <v>Queensland</v>
      </c>
      <c r="G2192" t="s">
        <v>35</v>
      </c>
      <c r="H2192">
        <v>4570</v>
      </c>
      <c r="I2192" t="s">
        <v>11</v>
      </c>
      <c r="J2192" t="s">
        <v>120</v>
      </c>
      <c r="K2192" t="s">
        <v>154</v>
      </c>
      <c r="L2192" t="s">
        <v>14</v>
      </c>
      <c r="M2192" s="5">
        <v>171.94</v>
      </c>
      <c r="N2192">
        <v>1</v>
      </c>
    </row>
    <row r="2193" spans="1:14" x14ac:dyDescent="0.15">
      <c r="A2193" s="2">
        <v>45587</v>
      </c>
      <c r="B2193" s="3">
        <f t="shared" si="102"/>
        <v>2025</v>
      </c>
      <c r="C2193" t="str">
        <f t="shared" si="103"/>
        <v>2024-2025</v>
      </c>
      <c r="D2193" t="s">
        <v>147</v>
      </c>
      <c r="E2193" t="s">
        <v>108</v>
      </c>
      <c r="F2193" t="str">
        <f t="shared" si="104"/>
        <v>Victoria</v>
      </c>
      <c r="G2193" t="s">
        <v>45</v>
      </c>
      <c r="H2193">
        <v>3018</v>
      </c>
      <c r="I2193" t="s">
        <v>11</v>
      </c>
      <c r="J2193" t="s">
        <v>46</v>
      </c>
      <c r="K2193" t="s">
        <v>151</v>
      </c>
      <c r="L2193" t="s">
        <v>21</v>
      </c>
      <c r="M2193" s="5">
        <v>172.26</v>
      </c>
      <c r="N2193">
        <v>1</v>
      </c>
    </row>
    <row r="2194" spans="1:14" x14ac:dyDescent="0.15">
      <c r="A2194" s="2">
        <v>45036</v>
      </c>
      <c r="B2194" s="3">
        <f t="shared" si="102"/>
        <v>2023</v>
      </c>
      <c r="C2194" t="str">
        <f t="shared" si="103"/>
        <v>2022-2023</v>
      </c>
      <c r="D2194" t="s">
        <v>147</v>
      </c>
      <c r="E2194" t="s">
        <v>88</v>
      </c>
      <c r="F2194" t="str">
        <f t="shared" si="104"/>
        <v>South Australia</v>
      </c>
      <c r="G2194" t="s">
        <v>32</v>
      </c>
      <c r="H2194">
        <v>5011</v>
      </c>
      <c r="I2194" t="s">
        <v>11</v>
      </c>
      <c r="J2194" t="s">
        <v>33</v>
      </c>
      <c r="K2194" t="s">
        <v>155</v>
      </c>
      <c r="L2194" t="s">
        <v>20</v>
      </c>
      <c r="M2194" s="5">
        <v>172.73000000000002</v>
      </c>
      <c r="N2194">
        <v>1</v>
      </c>
    </row>
    <row r="2195" spans="1:14" x14ac:dyDescent="0.15">
      <c r="A2195" s="2">
        <v>45477</v>
      </c>
      <c r="B2195" s="3">
        <f t="shared" si="102"/>
        <v>2025</v>
      </c>
      <c r="C2195" t="str">
        <f t="shared" si="103"/>
        <v>2024-2025</v>
      </c>
      <c r="D2195" t="s">
        <v>148</v>
      </c>
      <c r="E2195" t="s">
        <v>100</v>
      </c>
      <c r="F2195" t="str">
        <f t="shared" si="104"/>
        <v>Western Australia</v>
      </c>
      <c r="G2195" t="s">
        <v>48</v>
      </c>
      <c r="H2195">
        <v>6021</v>
      </c>
      <c r="I2195" t="s">
        <v>11</v>
      </c>
      <c r="J2195" t="s">
        <v>49</v>
      </c>
      <c r="K2195" t="s">
        <v>154</v>
      </c>
      <c r="L2195" t="s">
        <v>14</v>
      </c>
      <c r="M2195" s="5">
        <v>172.82999999999998</v>
      </c>
      <c r="N2195">
        <v>1</v>
      </c>
    </row>
    <row r="2196" spans="1:14" x14ac:dyDescent="0.15">
      <c r="A2196" s="2">
        <v>45322</v>
      </c>
      <c r="B2196" s="3">
        <f t="shared" si="102"/>
        <v>2024</v>
      </c>
      <c r="C2196" t="str">
        <f t="shared" si="103"/>
        <v>2023-2024</v>
      </c>
      <c r="D2196" t="s">
        <v>147</v>
      </c>
      <c r="E2196" t="s">
        <v>133</v>
      </c>
      <c r="F2196" t="str">
        <f t="shared" si="104"/>
        <v>Queensland</v>
      </c>
      <c r="G2196" t="s">
        <v>35</v>
      </c>
      <c r="H2196">
        <v>4305</v>
      </c>
      <c r="I2196" t="s">
        <v>11</v>
      </c>
      <c r="J2196" t="s">
        <v>104</v>
      </c>
      <c r="K2196" t="s">
        <v>149</v>
      </c>
      <c r="L2196" t="s">
        <v>15</v>
      </c>
      <c r="M2196" s="5">
        <v>173.71</v>
      </c>
      <c r="N2196">
        <v>1</v>
      </c>
    </row>
    <row r="2197" spans="1:14" x14ac:dyDescent="0.15">
      <c r="A2197" s="2">
        <v>45536</v>
      </c>
      <c r="B2197" s="3">
        <f t="shared" si="102"/>
        <v>2025</v>
      </c>
      <c r="C2197" t="str">
        <f t="shared" si="103"/>
        <v>2024-2025</v>
      </c>
      <c r="D2197" t="s">
        <v>147</v>
      </c>
      <c r="E2197" t="s">
        <v>146</v>
      </c>
      <c r="F2197" t="str">
        <f t="shared" si="104"/>
        <v>Victoria</v>
      </c>
      <c r="G2197" t="s">
        <v>45</v>
      </c>
      <c r="H2197">
        <v>3353</v>
      </c>
      <c r="I2197" t="s">
        <v>11</v>
      </c>
      <c r="J2197" t="s">
        <v>60</v>
      </c>
      <c r="K2197" t="s">
        <v>157</v>
      </c>
      <c r="L2197" t="s">
        <v>22</v>
      </c>
      <c r="M2197" s="5">
        <v>174.04</v>
      </c>
      <c r="N2197">
        <v>1</v>
      </c>
    </row>
    <row r="2198" spans="1:14" x14ac:dyDescent="0.15">
      <c r="A2198" s="2">
        <v>45086</v>
      </c>
      <c r="B2198" s="3">
        <f t="shared" si="102"/>
        <v>2023</v>
      </c>
      <c r="C2198" t="str">
        <f t="shared" si="103"/>
        <v>2022-2023</v>
      </c>
      <c r="D2198" t="s">
        <v>147</v>
      </c>
      <c r="E2198" t="s">
        <v>56</v>
      </c>
      <c r="F2198" t="str">
        <f t="shared" si="104"/>
        <v>Northern Territory</v>
      </c>
      <c r="G2198" t="s">
        <v>29</v>
      </c>
      <c r="H2198">
        <v>870</v>
      </c>
      <c r="I2198" t="s">
        <v>11</v>
      </c>
      <c r="J2198" t="s">
        <v>30</v>
      </c>
      <c r="K2198" t="s">
        <v>149</v>
      </c>
      <c r="L2198" t="s">
        <v>15</v>
      </c>
      <c r="M2198" s="5">
        <v>174.35</v>
      </c>
      <c r="N2198">
        <v>1</v>
      </c>
    </row>
    <row r="2199" spans="1:14" x14ac:dyDescent="0.15">
      <c r="A2199" s="2">
        <v>45250</v>
      </c>
      <c r="B2199" s="3">
        <f t="shared" si="102"/>
        <v>2024</v>
      </c>
      <c r="C2199" t="str">
        <f t="shared" si="103"/>
        <v>2023-2024</v>
      </c>
      <c r="D2199" t="s">
        <v>147</v>
      </c>
      <c r="E2199" t="s">
        <v>82</v>
      </c>
      <c r="F2199" t="str">
        <f t="shared" si="104"/>
        <v>Queensland</v>
      </c>
      <c r="G2199" t="s">
        <v>35</v>
      </c>
      <c r="H2199">
        <v>4012</v>
      </c>
      <c r="I2199" t="s">
        <v>11</v>
      </c>
      <c r="J2199" t="s">
        <v>43</v>
      </c>
      <c r="K2199" t="s">
        <v>149</v>
      </c>
      <c r="L2199" t="s">
        <v>15</v>
      </c>
      <c r="M2199" s="5">
        <v>174.60000000000002</v>
      </c>
      <c r="N2199">
        <v>1</v>
      </c>
    </row>
    <row r="2200" spans="1:14" x14ac:dyDescent="0.15">
      <c r="A2200" s="2">
        <v>45475</v>
      </c>
      <c r="B2200" s="3">
        <f t="shared" si="102"/>
        <v>2025</v>
      </c>
      <c r="C2200" t="str">
        <f t="shared" si="103"/>
        <v>2024-2025</v>
      </c>
      <c r="D2200" t="s">
        <v>148</v>
      </c>
      <c r="E2200" t="s">
        <v>66</v>
      </c>
      <c r="F2200" t="str">
        <f t="shared" si="104"/>
        <v>South Australia</v>
      </c>
      <c r="G2200" t="s">
        <v>32</v>
      </c>
      <c r="H2200">
        <v>5169</v>
      </c>
      <c r="I2200" t="s">
        <v>11</v>
      </c>
      <c r="J2200" t="s">
        <v>33</v>
      </c>
      <c r="K2200" t="s">
        <v>152</v>
      </c>
      <c r="L2200" t="s">
        <v>13</v>
      </c>
      <c r="M2200" s="5">
        <v>174.74</v>
      </c>
      <c r="N2200">
        <v>1</v>
      </c>
    </row>
    <row r="2201" spans="1:14" x14ac:dyDescent="0.15">
      <c r="A2201" s="2">
        <v>45395</v>
      </c>
      <c r="B2201" s="3">
        <f t="shared" si="102"/>
        <v>2024</v>
      </c>
      <c r="C2201" t="str">
        <f t="shared" si="103"/>
        <v>2023-2024</v>
      </c>
      <c r="D2201" t="s">
        <v>147</v>
      </c>
      <c r="E2201" t="s">
        <v>115</v>
      </c>
      <c r="F2201" t="str">
        <f t="shared" si="104"/>
        <v>Western Australia</v>
      </c>
      <c r="G2201" t="s">
        <v>48</v>
      </c>
      <c r="H2201">
        <v>6280</v>
      </c>
      <c r="I2201" t="s">
        <v>11</v>
      </c>
      <c r="J2201" t="s">
        <v>94</v>
      </c>
      <c r="K2201" t="s">
        <v>154</v>
      </c>
      <c r="L2201" t="s">
        <v>14</v>
      </c>
      <c r="M2201" s="5">
        <v>174.82</v>
      </c>
      <c r="N2201">
        <v>1</v>
      </c>
    </row>
    <row r="2202" spans="1:14" x14ac:dyDescent="0.15">
      <c r="A2202" s="2">
        <v>45452</v>
      </c>
      <c r="B2202" s="3">
        <f t="shared" si="102"/>
        <v>2024</v>
      </c>
      <c r="C2202" t="str">
        <f t="shared" si="103"/>
        <v>2023-2024</v>
      </c>
      <c r="D2202" t="s">
        <v>148</v>
      </c>
      <c r="E2202" t="s">
        <v>42</v>
      </c>
      <c r="F2202" t="str">
        <f t="shared" si="104"/>
        <v>Queensland</v>
      </c>
      <c r="G2202" t="s">
        <v>35</v>
      </c>
      <c r="H2202">
        <v>4053</v>
      </c>
      <c r="I2202" t="s">
        <v>11</v>
      </c>
      <c r="J2202" t="s">
        <v>43</v>
      </c>
      <c r="K2202" t="s">
        <v>154</v>
      </c>
      <c r="L2202" t="s">
        <v>14</v>
      </c>
      <c r="M2202" s="5">
        <v>174.94</v>
      </c>
      <c r="N2202">
        <v>1</v>
      </c>
    </row>
    <row r="2203" spans="1:14" x14ac:dyDescent="0.15">
      <c r="A2203" s="2">
        <v>45389</v>
      </c>
      <c r="B2203" s="3">
        <f t="shared" si="102"/>
        <v>2024</v>
      </c>
      <c r="C2203" t="str">
        <f t="shared" si="103"/>
        <v>2023-2024</v>
      </c>
      <c r="D2203" t="s">
        <v>147</v>
      </c>
      <c r="E2203" t="s">
        <v>109</v>
      </c>
      <c r="F2203" t="str">
        <f t="shared" si="104"/>
        <v>New South Wales</v>
      </c>
      <c r="G2203" t="s">
        <v>10</v>
      </c>
      <c r="H2203">
        <v>2480</v>
      </c>
      <c r="I2203" t="s">
        <v>11</v>
      </c>
      <c r="J2203" t="s">
        <v>68</v>
      </c>
      <c r="K2203" t="s">
        <v>155</v>
      </c>
      <c r="L2203" t="s">
        <v>20</v>
      </c>
      <c r="M2203" s="5">
        <v>175.01000000000002</v>
      </c>
      <c r="N2203">
        <v>1</v>
      </c>
    </row>
    <row r="2204" spans="1:14" x14ac:dyDescent="0.15">
      <c r="A2204" s="2">
        <v>45056</v>
      </c>
      <c r="B2204" s="3">
        <f t="shared" si="102"/>
        <v>2023</v>
      </c>
      <c r="C2204" t="str">
        <f t="shared" si="103"/>
        <v>2022-2023</v>
      </c>
      <c r="D2204" t="s">
        <v>147</v>
      </c>
      <c r="E2204" t="s">
        <v>129</v>
      </c>
      <c r="F2204" t="str">
        <f t="shared" si="104"/>
        <v>Tasmania</v>
      </c>
      <c r="G2204" t="s">
        <v>70</v>
      </c>
      <c r="H2204">
        <v>7010</v>
      </c>
      <c r="I2204" t="s">
        <v>11</v>
      </c>
      <c r="J2204" t="s">
        <v>71</v>
      </c>
      <c r="K2204" t="s">
        <v>155</v>
      </c>
      <c r="L2204" t="s">
        <v>20</v>
      </c>
      <c r="M2204" s="5">
        <v>175.07</v>
      </c>
      <c r="N2204">
        <v>1</v>
      </c>
    </row>
    <row r="2205" spans="1:14" x14ac:dyDescent="0.15">
      <c r="A2205" s="2">
        <v>45507</v>
      </c>
      <c r="B2205" s="3">
        <f t="shared" si="102"/>
        <v>2025</v>
      </c>
      <c r="C2205" t="str">
        <f t="shared" si="103"/>
        <v>2024-2025</v>
      </c>
      <c r="D2205" t="s">
        <v>147</v>
      </c>
      <c r="E2205" t="s">
        <v>75</v>
      </c>
      <c r="F2205" t="str">
        <f t="shared" si="104"/>
        <v>Victoria</v>
      </c>
      <c r="G2205" t="s">
        <v>45</v>
      </c>
      <c r="H2205">
        <v>3630</v>
      </c>
      <c r="I2205" t="s">
        <v>11</v>
      </c>
      <c r="J2205" t="s">
        <v>55</v>
      </c>
      <c r="K2205" t="s">
        <v>152</v>
      </c>
      <c r="L2205" t="s">
        <v>13</v>
      </c>
      <c r="M2205" s="5">
        <v>175.13</v>
      </c>
      <c r="N2205">
        <v>1</v>
      </c>
    </row>
    <row r="2206" spans="1:14" x14ac:dyDescent="0.15">
      <c r="A2206" s="2">
        <v>45018</v>
      </c>
      <c r="B2206" s="3">
        <f t="shared" si="102"/>
        <v>2023</v>
      </c>
      <c r="C2206" t="str">
        <f t="shared" si="103"/>
        <v>2022-2023</v>
      </c>
      <c r="D2206" t="s">
        <v>147</v>
      </c>
      <c r="E2206" t="s">
        <v>50</v>
      </c>
      <c r="F2206" t="str">
        <f t="shared" si="104"/>
        <v>Queensland</v>
      </c>
      <c r="G2206" t="s">
        <v>35</v>
      </c>
      <c r="H2206">
        <v>4703</v>
      </c>
      <c r="I2206" t="s">
        <v>11</v>
      </c>
      <c r="J2206" t="s">
        <v>51</v>
      </c>
      <c r="K2206" t="s">
        <v>155</v>
      </c>
      <c r="L2206" t="s">
        <v>20</v>
      </c>
      <c r="M2206" s="5">
        <v>175.13</v>
      </c>
      <c r="N2206">
        <v>1</v>
      </c>
    </row>
    <row r="2207" spans="1:14" x14ac:dyDescent="0.15">
      <c r="A2207" s="2">
        <v>45421</v>
      </c>
      <c r="B2207" s="3">
        <f t="shared" si="102"/>
        <v>2024</v>
      </c>
      <c r="C2207" t="str">
        <f t="shared" si="103"/>
        <v>2023-2024</v>
      </c>
      <c r="D2207" t="s">
        <v>148</v>
      </c>
      <c r="E2207" t="s">
        <v>143</v>
      </c>
      <c r="F2207" t="str">
        <f t="shared" si="104"/>
        <v>New South Wales</v>
      </c>
      <c r="G2207" t="s">
        <v>10</v>
      </c>
      <c r="H2207">
        <v>2154</v>
      </c>
      <c r="I2207" t="s">
        <v>11</v>
      </c>
      <c r="J2207" t="s">
        <v>27</v>
      </c>
      <c r="K2207" t="s">
        <v>149</v>
      </c>
      <c r="L2207" t="s">
        <v>15</v>
      </c>
      <c r="M2207" s="5">
        <v>175.76000000000002</v>
      </c>
      <c r="N2207">
        <v>1</v>
      </c>
    </row>
    <row r="2208" spans="1:14" x14ac:dyDescent="0.15">
      <c r="A2208" s="2">
        <v>45227</v>
      </c>
      <c r="B2208" s="3">
        <f t="shared" si="102"/>
        <v>2024</v>
      </c>
      <c r="C2208" t="str">
        <f t="shared" si="103"/>
        <v>2023-2024</v>
      </c>
      <c r="D2208" t="s">
        <v>148</v>
      </c>
      <c r="E2208" t="s">
        <v>112</v>
      </c>
      <c r="F2208" t="str">
        <f t="shared" si="104"/>
        <v>Victoria</v>
      </c>
      <c r="G2208" t="s">
        <v>45</v>
      </c>
      <c r="H2208">
        <v>3076</v>
      </c>
      <c r="I2208" t="s">
        <v>11</v>
      </c>
      <c r="J2208" t="s">
        <v>46</v>
      </c>
      <c r="K2208" t="s">
        <v>149</v>
      </c>
      <c r="L2208" t="s">
        <v>15</v>
      </c>
      <c r="M2208" s="5">
        <v>175.79999999999998</v>
      </c>
      <c r="N2208">
        <v>1</v>
      </c>
    </row>
    <row r="2209" spans="1:14" x14ac:dyDescent="0.15">
      <c r="A2209" s="2">
        <v>45394</v>
      </c>
      <c r="B2209" s="3">
        <f t="shared" si="102"/>
        <v>2024</v>
      </c>
      <c r="C2209" t="str">
        <f t="shared" si="103"/>
        <v>2023-2024</v>
      </c>
      <c r="D2209" t="s">
        <v>148</v>
      </c>
      <c r="E2209" t="s">
        <v>59</v>
      </c>
      <c r="F2209" t="str">
        <f t="shared" si="104"/>
        <v>Victoria</v>
      </c>
      <c r="G2209" t="s">
        <v>45</v>
      </c>
      <c r="H2209">
        <v>3280</v>
      </c>
      <c r="I2209" t="s">
        <v>11</v>
      </c>
      <c r="J2209" t="s">
        <v>60</v>
      </c>
      <c r="K2209" t="s">
        <v>154</v>
      </c>
      <c r="L2209" t="s">
        <v>14</v>
      </c>
      <c r="M2209" s="5">
        <v>175.86</v>
      </c>
      <c r="N2209">
        <v>1</v>
      </c>
    </row>
    <row r="2210" spans="1:14" x14ac:dyDescent="0.15">
      <c r="A2210" s="2">
        <v>45546</v>
      </c>
      <c r="B2210" s="3">
        <f t="shared" si="102"/>
        <v>2025</v>
      </c>
      <c r="C2210" t="str">
        <f t="shared" si="103"/>
        <v>2024-2025</v>
      </c>
      <c r="D2210" t="s">
        <v>148</v>
      </c>
      <c r="E2210" t="s">
        <v>105</v>
      </c>
      <c r="F2210" t="str">
        <f t="shared" si="104"/>
        <v>Victoria</v>
      </c>
      <c r="G2210" t="s">
        <v>45</v>
      </c>
      <c r="H2210">
        <v>3500</v>
      </c>
      <c r="I2210" t="s">
        <v>11</v>
      </c>
      <c r="J2210" t="s">
        <v>60</v>
      </c>
      <c r="K2210" t="s">
        <v>154</v>
      </c>
      <c r="L2210" t="s">
        <v>14</v>
      </c>
      <c r="M2210" s="5">
        <v>176.12</v>
      </c>
      <c r="N2210">
        <v>1</v>
      </c>
    </row>
    <row r="2211" spans="1:14" x14ac:dyDescent="0.15">
      <c r="A2211" s="2">
        <v>45000</v>
      </c>
      <c r="B2211" s="3">
        <f t="shared" si="102"/>
        <v>2023</v>
      </c>
      <c r="C2211" t="str">
        <f t="shared" si="103"/>
        <v>2022-2023</v>
      </c>
      <c r="D2211" t="s">
        <v>147</v>
      </c>
      <c r="E2211" t="s">
        <v>130</v>
      </c>
      <c r="F2211" t="str">
        <f t="shared" si="104"/>
        <v>South Australia</v>
      </c>
      <c r="G2211" t="s">
        <v>32</v>
      </c>
      <c r="H2211">
        <v>5290</v>
      </c>
      <c r="I2211" t="s">
        <v>11</v>
      </c>
      <c r="J2211" t="s">
        <v>38</v>
      </c>
      <c r="K2211" t="s">
        <v>152</v>
      </c>
      <c r="L2211" t="s">
        <v>13</v>
      </c>
      <c r="M2211" s="5">
        <v>176.19</v>
      </c>
      <c r="N2211">
        <v>1</v>
      </c>
    </row>
    <row r="2212" spans="1:14" x14ac:dyDescent="0.15">
      <c r="A2212" s="2">
        <v>45418</v>
      </c>
      <c r="B2212" s="3">
        <f t="shared" si="102"/>
        <v>2024</v>
      </c>
      <c r="C2212" t="str">
        <f t="shared" si="103"/>
        <v>2023-2024</v>
      </c>
      <c r="D2212" t="s">
        <v>147</v>
      </c>
      <c r="E2212" t="s">
        <v>144</v>
      </c>
      <c r="F2212" t="str">
        <f t="shared" si="104"/>
        <v>Queensland</v>
      </c>
      <c r="G2212" t="s">
        <v>35</v>
      </c>
      <c r="H2212">
        <v>4566</v>
      </c>
      <c r="I2212" t="s">
        <v>11</v>
      </c>
      <c r="J2212" t="s">
        <v>120</v>
      </c>
      <c r="K2212" t="s">
        <v>152</v>
      </c>
      <c r="L2212" t="s">
        <v>13</v>
      </c>
      <c r="M2212" s="5">
        <v>176.37</v>
      </c>
      <c r="N2212">
        <v>1</v>
      </c>
    </row>
    <row r="2213" spans="1:14" x14ac:dyDescent="0.15">
      <c r="A2213" s="2">
        <v>45489</v>
      </c>
      <c r="B2213" s="3">
        <f t="shared" si="102"/>
        <v>2025</v>
      </c>
      <c r="C2213" t="str">
        <f t="shared" si="103"/>
        <v>2024-2025</v>
      </c>
      <c r="D2213" t="s">
        <v>147</v>
      </c>
      <c r="E2213" t="s">
        <v>92</v>
      </c>
      <c r="F2213" t="str">
        <f t="shared" si="104"/>
        <v>Queensland</v>
      </c>
      <c r="G2213" t="s">
        <v>35</v>
      </c>
      <c r="H2213">
        <v>4068</v>
      </c>
      <c r="I2213" t="s">
        <v>11</v>
      </c>
      <c r="J2213" t="s">
        <v>43</v>
      </c>
      <c r="K2213" t="s">
        <v>156</v>
      </c>
      <c r="L2213" t="s">
        <v>17</v>
      </c>
      <c r="M2213" s="5">
        <v>176.54</v>
      </c>
      <c r="N2213">
        <v>1</v>
      </c>
    </row>
    <row r="2214" spans="1:14" x14ac:dyDescent="0.15">
      <c r="A2214" s="2">
        <v>45085</v>
      </c>
      <c r="B2214" s="3">
        <f t="shared" si="102"/>
        <v>2023</v>
      </c>
      <c r="C2214" t="str">
        <f t="shared" si="103"/>
        <v>2022-2023</v>
      </c>
      <c r="D2214" t="s">
        <v>147</v>
      </c>
      <c r="E2214" t="s">
        <v>97</v>
      </c>
      <c r="F2214" t="str">
        <f t="shared" si="104"/>
        <v>Tasmania</v>
      </c>
      <c r="G2214" t="s">
        <v>70</v>
      </c>
      <c r="H2214">
        <v>7250</v>
      </c>
      <c r="I2214" t="s">
        <v>11</v>
      </c>
      <c r="J2214" t="s">
        <v>71</v>
      </c>
      <c r="K2214" t="s">
        <v>155</v>
      </c>
      <c r="L2214" t="s">
        <v>20</v>
      </c>
      <c r="M2214" s="5">
        <v>176.66</v>
      </c>
      <c r="N2214">
        <v>1</v>
      </c>
    </row>
    <row r="2215" spans="1:14" x14ac:dyDescent="0.15">
      <c r="A2215" s="2">
        <v>45331</v>
      </c>
      <c r="B2215" s="3">
        <f t="shared" si="102"/>
        <v>2024</v>
      </c>
      <c r="C2215" t="str">
        <f t="shared" si="103"/>
        <v>2023-2024</v>
      </c>
      <c r="D2215" t="s">
        <v>147</v>
      </c>
      <c r="E2215" t="s">
        <v>115</v>
      </c>
      <c r="F2215" t="str">
        <f t="shared" si="104"/>
        <v>Western Australia</v>
      </c>
      <c r="G2215" t="s">
        <v>48</v>
      </c>
      <c r="H2215">
        <v>6280</v>
      </c>
      <c r="I2215" t="s">
        <v>11</v>
      </c>
      <c r="J2215" t="s">
        <v>94</v>
      </c>
      <c r="K2215" t="s">
        <v>151</v>
      </c>
      <c r="L2215" t="s">
        <v>21</v>
      </c>
      <c r="M2215" s="5">
        <v>176.79000000000002</v>
      </c>
      <c r="N2215">
        <v>1</v>
      </c>
    </row>
    <row r="2216" spans="1:14" x14ac:dyDescent="0.15">
      <c r="A2216" s="2">
        <v>45404</v>
      </c>
      <c r="B2216" s="3">
        <f t="shared" si="102"/>
        <v>2024</v>
      </c>
      <c r="C2216" t="str">
        <f t="shared" si="103"/>
        <v>2023-2024</v>
      </c>
      <c r="D2216" t="s">
        <v>148</v>
      </c>
      <c r="E2216" t="s">
        <v>100</v>
      </c>
      <c r="F2216" t="str">
        <f t="shared" si="104"/>
        <v>Western Australia</v>
      </c>
      <c r="G2216" t="s">
        <v>48</v>
      </c>
      <c r="H2216">
        <v>6021</v>
      </c>
      <c r="I2216" t="s">
        <v>11</v>
      </c>
      <c r="J2216" t="s">
        <v>49</v>
      </c>
      <c r="K2216" t="s">
        <v>150</v>
      </c>
      <c r="L2216" t="s">
        <v>18</v>
      </c>
      <c r="M2216" s="5">
        <v>176.81</v>
      </c>
      <c r="N2216">
        <v>1</v>
      </c>
    </row>
    <row r="2217" spans="1:14" x14ac:dyDescent="0.15">
      <c r="A2217" s="2">
        <v>45298</v>
      </c>
      <c r="B2217" s="3">
        <f t="shared" si="102"/>
        <v>2024</v>
      </c>
      <c r="C2217" t="str">
        <f t="shared" si="103"/>
        <v>2023-2024</v>
      </c>
      <c r="D2217" t="s">
        <v>147</v>
      </c>
      <c r="E2217" t="s">
        <v>123</v>
      </c>
      <c r="F2217" t="str">
        <f t="shared" si="104"/>
        <v>Western Australia</v>
      </c>
      <c r="G2217" t="s">
        <v>48</v>
      </c>
      <c r="H2217">
        <v>6109</v>
      </c>
      <c r="I2217" t="s">
        <v>11</v>
      </c>
      <c r="J2217" t="s">
        <v>94</v>
      </c>
      <c r="K2217" t="s">
        <v>19</v>
      </c>
      <c r="L2217" t="s">
        <v>23</v>
      </c>
      <c r="M2217" s="5">
        <v>177.19</v>
      </c>
      <c r="N2217">
        <v>1</v>
      </c>
    </row>
    <row r="2218" spans="1:14" x14ac:dyDescent="0.15">
      <c r="A2218" s="2">
        <v>45229</v>
      </c>
      <c r="B2218" s="3">
        <f t="shared" si="102"/>
        <v>2024</v>
      </c>
      <c r="C2218" t="str">
        <f t="shared" si="103"/>
        <v>2023-2024</v>
      </c>
      <c r="D2218" t="s">
        <v>148</v>
      </c>
      <c r="E2218" t="s">
        <v>98</v>
      </c>
      <c r="F2218" t="str">
        <f t="shared" si="104"/>
        <v>Victoria</v>
      </c>
      <c r="G2218" t="s">
        <v>45</v>
      </c>
      <c r="H2218">
        <v>3429</v>
      </c>
      <c r="I2218" t="s">
        <v>11</v>
      </c>
      <c r="J2218" t="s">
        <v>60</v>
      </c>
      <c r="K2218" t="s">
        <v>156</v>
      </c>
      <c r="L2218" t="s">
        <v>17</v>
      </c>
      <c r="M2218" s="5">
        <v>177.74</v>
      </c>
      <c r="N2218">
        <v>1</v>
      </c>
    </row>
    <row r="2219" spans="1:14" x14ac:dyDescent="0.15">
      <c r="A2219" s="2">
        <v>45248</v>
      </c>
      <c r="B2219" s="3">
        <f t="shared" si="102"/>
        <v>2024</v>
      </c>
      <c r="C2219" t="str">
        <f t="shared" si="103"/>
        <v>2023-2024</v>
      </c>
      <c r="D2219" t="s">
        <v>148</v>
      </c>
      <c r="E2219" t="s">
        <v>66</v>
      </c>
      <c r="F2219" t="str">
        <f t="shared" si="104"/>
        <v>South Australia</v>
      </c>
      <c r="G2219" t="s">
        <v>32</v>
      </c>
      <c r="H2219">
        <v>5169</v>
      </c>
      <c r="I2219" t="s">
        <v>11</v>
      </c>
      <c r="J2219" t="s">
        <v>33</v>
      </c>
      <c r="K2219" t="s">
        <v>154</v>
      </c>
      <c r="L2219" t="s">
        <v>14</v>
      </c>
      <c r="M2219" s="5">
        <v>177.9</v>
      </c>
      <c r="N2219">
        <v>1</v>
      </c>
    </row>
    <row r="2220" spans="1:14" x14ac:dyDescent="0.15">
      <c r="A2220" s="2">
        <v>45201</v>
      </c>
      <c r="B2220" s="3">
        <f t="shared" si="102"/>
        <v>2024</v>
      </c>
      <c r="C2220" t="str">
        <f t="shared" si="103"/>
        <v>2023-2024</v>
      </c>
      <c r="D2220" t="s">
        <v>148</v>
      </c>
      <c r="E2220" t="s">
        <v>100</v>
      </c>
      <c r="F2220" t="str">
        <f t="shared" si="104"/>
        <v>Western Australia</v>
      </c>
      <c r="G2220" t="s">
        <v>48</v>
      </c>
      <c r="H2220">
        <v>6021</v>
      </c>
      <c r="I2220" t="s">
        <v>11</v>
      </c>
      <c r="J2220" t="s">
        <v>49</v>
      </c>
      <c r="K2220" t="s">
        <v>154</v>
      </c>
      <c r="L2220" t="s">
        <v>14</v>
      </c>
      <c r="M2220" s="5">
        <v>177.91</v>
      </c>
      <c r="N2220">
        <v>1</v>
      </c>
    </row>
    <row r="2221" spans="1:14" x14ac:dyDescent="0.15">
      <c r="A2221" s="2">
        <v>45316</v>
      </c>
      <c r="B2221" s="3">
        <f t="shared" si="102"/>
        <v>2024</v>
      </c>
      <c r="C2221" t="str">
        <f t="shared" si="103"/>
        <v>2023-2024</v>
      </c>
      <c r="D2221" t="s">
        <v>147</v>
      </c>
      <c r="E2221" t="s">
        <v>82</v>
      </c>
      <c r="F2221" t="str">
        <f t="shared" si="104"/>
        <v>Queensland</v>
      </c>
      <c r="G2221" t="s">
        <v>35</v>
      </c>
      <c r="H2221">
        <v>4012</v>
      </c>
      <c r="I2221" t="s">
        <v>11</v>
      </c>
      <c r="J2221" t="s">
        <v>43</v>
      </c>
      <c r="K2221" t="s">
        <v>151</v>
      </c>
      <c r="L2221" t="s">
        <v>21</v>
      </c>
      <c r="M2221" s="5">
        <v>178.39000000000001</v>
      </c>
      <c r="N2221">
        <v>1</v>
      </c>
    </row>
    <row r="2222" spans="1:14" x14ac:dyDescent="0.15">
      <c r="A2222" s="2">
        <v>44982</v>
      </c>
      <c r="B2222" s="3">
        <f t="shared" si="102"/>
        <v>2023</v>
      </c>
      <c r="C2222" t="str">
        <f t="shared" si="103"/>
        <v>2022-2023</v>
      </c>
      <c r="D2222" t="s">
        <v>147</v>
      </c>
      <c r="E2222" t="s">
        <v>131</v>
      </c>
      <c r="F2222" t="str">
        <f t="shared" si="104"/>
        <v>Western Australia</v>
      </c>
      <c r="G2222" t="s">
        <v>48</v>
      </c>
      <c r="H2222">
        <v>6530</v>
      </c>
      <c r="I2222" t="s">
        <v>11</v>
      </c>
      <c r="J2222" t="s">
        <v>77</v>
      </c>
      <c r="K2222" t="s">
        <v>157</v>
      </c>
      <c r="L2222" t="s">
        <v>22</v>
      </c>
      <c r="M2222" s="5">
        <v>179.13</v>
      </c>
      <c r="N2222">
        <v>1</v>
      </c>
    </row>
    <row r="2223" spans="1:14" x14ac:dyDescent="0.15">
      <c r="A2223" s="2">
        <v>45248</v>
      </c>
      <c r="B2223" s="3">
        <f t="shared" si="102"/>
        <v>2024</v>
      </c>
      <c r="C2223" t="str">
        <f t="shared" si="103"/>
        <v>2023-2024</v>
      </c>
      <c r="D2223" t="s">
        <v>148</v>
      </c>
      <c r="E2223" t="s">
        <v>105</v>
      </c>
      <c r="F2223" t="str">
        <f t="shared" si="104"/>
        <v>Victoria</v>
      </c>
      <c r="G2223" t="s">
        <v>45</v>
      </c>
      <c r="H2223">
        <v>3500</v>
      </c>
      <c r="I2223" t="s">
        <v>11</v>
      </c>
      <c r="J2223" t="s">
        <v>60</v>
      </c>
      <c r="K2223" t="s">
        <v>155</v>
      </c>
      <c r="L2223" t="s">
        <v>20</v>
      </c>
      <c r="M2223" s="5">
        <v>179.66</v>
      </c>
      <c r="N2223">
        <v>1</v>
      </c>
    </row>
    <row r="2224" spans="1:14" x14ac:dyDescent="0.15">
      <c r="A2224" s="2">
        <v>45464</v>
      </c>
      <c r="B2224" s="3">
        <f t="shared" si="102"/>
        <v>2024</v>
      </c>
      <c r="C2224" t="str">
        <f t="shared" si="103"/>
        <v>2023-2024</v>
      </c>
      <c r="D2224" t="s">
        <v>147</v>
      </c>
      <c r="E2224" t="s">
        <v>86</v>
      </c>
      <c r="F2224" t="str">
        <f t="shared" si="104"/>
        <v>New South Wales</v>
      </c>
      <c r="G2224" t="s">
        <v>10</v>
      </c>
      <c r="H2224">
        <v>2064</v>
      </c>
      <c r="I2224" t="s">
        <v>11</v>
      </c>
      <c r="J2224" t="s">
        <v>12</v>
      </c>
      <c r="K2224" t="s">
        <v>156</v>
      </c>
      <c r="L2224" t="s">
        <v>17</v>
      </c>
      <c r="M2224" s="5">
        <v>179.69</v>
      </c>
      <c r="N2224">
        <v>1</v>
      </c>
    </row>
    <row r="2225" spans="1:14" x14ac:dyDescent="0.15">
      <c r="A2225" s="2">
        <v>45139</v>
      </c>
      <c r="B2225" s="3">
        <f t="shared" si="102"/>
        <v>2024</v>
      </c>
      <c r="C2225" t="str">
        <f t="shared" si="103"/>
        <v>2023-2024</v>
      </c>
      <c r="D2225" t="s">
        <v>148</v>
      </c>
      <c r="E2225" t="s">
        <v>100</v>
      </c>
      <c r="F2225" t="str">
        <f t="shared" si="104"/>
        <v>Western Australia</v>
      </c>
      <c r="G2225" t="s">
        <v>48</v>
      </c>
      <c r="H2225">
        <v>6021</v>
      </c>
      <c r="I2225" t="s">
        <v>11</v>
      </c>
      <c r="J2225" t="s">
        <v>49</v>
      </c>
      <c r="K2225" t="s">
        <v>151</v>
      </c>
      <c r="L2225" t="s">
        <v>21</v>
      </c>
      <c r="M2225" s="5">
        <v>179.7</v>
      </c>
      <c r="N2225">
        <v>1</v>
      </c>
    </row>
    <row r="2226" spans="1:14" x14ac:dyDescent="0.15">
      <c r="A2226" s="2">
        <v>45124</v>
      </c>
      <c r="B2226" s="3">
        <f t="shared" si="102"/>
        <v>2024</v>
      </c>
      <c r="C2226" t="str">
        <f t="shared" si="103"/>
        <v>2023-2024</v>
      </c>
      <c r="D2226" t="s">
        <v>148</v>
      </c>
      <c r="E2226" t="s">
        <v>89</v>
      </c>
      <c r="F2226" t="str">
        <f t="shared" si="104"/>
        <v>Queensland</v>
      </c>
      <c r="G2226" t="s">
        <v>35</v>
      </c>
      <c r="H2226">
        <v>4655</v>
      </c>
      <c r="I2226" t="s">
        <v>11</v>
      </c>
      <c r="J2226" t="s">
        <v>51</v>
      </c>
      <c r="K2226" t="s">
        <v>151</v>
      </c>
      <c r="L2226" t="s">
        <v>21</v>
      </c>
      <c r="M2226" s="5">
        <v>179.7</v>
      </c>
      <c r="N2226">
        <v>1</v>
      </c>
    </row>
    <row r="2227" spans="1:14" x14ac:dyDescent="0.15">
      <c r="A2227" s="2">
        <v>45374</v>
      </c>
      <c r="B2227" s="3">
        <f t="shared" si="102"/>
        <v>2024</v>
      </c>
      <c r="C2227" t="str">
        <f t="shared" si="103"/>
        <v>2023-2024</v>
      </c>
      <c r="D2227" t="s">
        <v>147</v>
      </c>
      <c r="E2227" t="s">
        <v>67</v>
      </c>
      <c r="F2227" t="str">
        <f t="shared" si="104"/>
        <v>New South Wales</v>
      </c>
      <c r="G2227" t="s">
        <v>10</v>
      </c>
      <c r="H2227">
        <v>2478</v>
      </c>
      <c r="I2227" t="s">
        <v>11</v>
      </c>
      <c r="J2227" t="s">
        <v>68</v>
      </c>
      <c r="K2227" t="s">
        <v>151</v>
      </c>
      <c r="L2227" t="s">
        <v>21</v>
      </c>
      <c r="M2227" s="5">
        <v>179.82</v>
      </c>
      <c r="N2227">
        <v>1</v>
      </c>
    </row>
    <row r="2228" spans="1:14" x14ac:dyDescent="0.15">
      <c r="A2228" s="2">
        <v>45647</v>
      </c>
      <c r="B2228" s="3">
        <f t="shared" si="102"/>
        <v>2025</v>
      </c>
      <c r="C2228" t="str">
        <f t="shared" si="103"/>
        <v>2024-2025</v>
      </c>
      <c r="D2228" t="s">
        <v>147</v>
      </c>
      <c r="E2228" t="s">
        <v>82</v>
      </c>
      <c r="F2228" t="str">
        <f t="shared" si="104"/>
        <v>Queensland</v>
      </c>
      <c r="G2228" t="s">
        <v>35</v>
      </c>
      <c r="H2228">
        <v>4012</v>
      </c>
      <c r="I2228" t="s">
        <v>11</v>
      </c>
      <c r="J2228" t="s">
        <v>43</v>
      </c>
      <c r="K2228" t="s">
        <v>154</v>
      </c>
      <c r="L2228" t="s">
        <v>14</v>
      </c>
      <c r="M2228" s="5">
        <v>179.85000000000002</v>
      </c>
      <c r="N2228">
        <v>1</v>
      </c>
    </row>
    <row r="2229" spans="1:14" x14ac:dyDescent="0.15">
      <c r="A2229" s="2">
        <v>45013</v>
      </c>
      <c r="B2229" s="3">
        <f t="shared" si="102"/>
        <v>2023</v>
      </c>
      <c r="C2229" t="str">
        <f t="shared" si="103"/>
        <v>2022-2023</v>
      </c>
      <c r="D2229" t="s">
        <v>148</v>
      </c>
      <c r="E2229" t="s">
        <v>42</v>
      </c>
      <c r="F2229" t="str">
        <f t="shared" si="104"/>
        <v>Queensland</v>
      </c>
      <c r="G2229" t="s">
        <v>35</v>
      </c>
      <c r="H2229">
        <v>4053</v>
      </c>
      <c r="I2229" t="s">
        <v>11</v>
      </c>
      <c r="J2229" t="s">
        <v>43</v>
      </c>
      <c r="K2229" t="s">
        <v>151</v>
      </c>
      <c r="L2229" t="s">
        <v>21</v>
      </c>
      <c r="M2229" s="5">
        <v>179.94</v>
      </c>
      <c r="N2229">
        <v>1</v>
      </c>
    </row>
    <row r="2230" spans="1:14" x14ac:dyDescent="0.15">
      <c r="A2230" s="2">
        <v>45650</v>
      </c>
      <c r="B2230" s="3">
        <f t="shared" si="102"/>
        <v>2025</v>
      </c>
      <c r="C2230" t="str">
        <f t="shared" si="103"/>
        <v>2024-2025</v>
      </c>
      <c r="D2230" t="s">
        <v>147</v>
      </c>
      <c r="E2230" t="s">
        <v>50</v>
      </c>
      <c r="F2230" t="str">
        <f t="shared" si="104"/>
        <v>Queensland</v>
      </c>
      <c r="G2230" t="s">
        <v>35</v>
      </c>
      <c r="H2230">
        <v>4703</v>
      </c>
      <c r="I2230" t="s">
        <v>11</v>
      </c>
      <c r="J2230" t="s">
        <v>51</v>
      </c>
      <c r="K2230" t="s">
        <v>151</v>
      </c>
      <c r="L2230" t="s">
        <v>21</v>
      </c>
      <c r="M2230" s="5">
        <v>179.94</v>
      </c>
      <c r="N2230">
        <v>1</v>
      </c>
    </row>
    <row r="2231" spans="1:14" x14ac:dyDescent="0.15">
      <c r="A2231" s="2">
        <v>45225</v>
      </c>
      <c r="B2231" s="3">
        <f t="shared" si="102"/>
        <v>2024</v>
      </c>
      <c r="C2231" t="str">
        <f t="shared" si="103"/>
        <v>2023-2024</v>
      </c>
      <c r="D2231" t="s">
        <v>148</v>
      </c>
      <c r="E2231" t="s">
        <v>134</v>
      </c>
      <c r="F2231" t="str">
        <f t="shared" si="104"/>
        <v>Queensland</v>
      </c>
      <c r="G2231" t="s">
        <v>35</v>
      </c>
      <c r="H2231">
        <v>4825</v>
      </c>
      <c r="I2231" t="s">
        <v>11</v>
      </c>
      <c r="J2231" t="s">
        <v>36</v>
      </c>
      <c r="K2231" t="s">
        <v>155</v>
      </c>
      <c r="L2231" t="s">
        <v>20</v>
      </c>
      <c r="M2231" s="5">
        <v>180.70999999999998</v>
      </c>
      <c r="N2231">
        <v>1</v>
      </c>
    </row>
    <row r="2232" spans="1:14" x14ac:dyDescent="0.15">
      <c r="A2232" s="2">
        <v>45282</v>
      </c>
      <c r="B2232" s="3">
        <f t="shared" si="102"/>
        <v>2024</v>
      </c>
      <c r="C2232" t="str">
        <f t="shared" si="103"/>
        <v>2023-2024</v>
      </c>
      <c r="D2232" t="s">
        <v>147</v>
      </c>
      <c r="E2232" t="s">
        <v>98</v>
      </c>
      <c r="F2232" t="str">
        <f t="shared" si="104"/>
        <v>Victoria</v>
      </c>
      <c r="G2232" t="s">
        <v>45</v>
      </c>
      <c r="H2232">
        <v>3429</v>
      </c>
      <c r="I2232" t="s">
        <v>11</v>
      </c>
      <c r="J2232" t="s">
        <v>60</v>
      </c>
      <c r="K2232" t="s">
        <v>150</v>
      </c>
      <c r="L2232" t="s">
        <v>18</v>
      </c>
      <c r="M2232" s="5">
        <v>180.82999999999998</v>
      </c>
      <c r="N2232">
        <v>1</v>
      </c>
    </row>
    <row r="2233" spans="1:14" x14ac:dyDescent="0.15">
      <c r="A2233" s="2">
        <v>44950</v>
      </c>
      <c r="B2233" s="3">
        <f t="shared" si="102"/>
        <v>2023</v>
      </c>
      <c r="C2233" t="str">
        <f t="shared" si="103"/>
        <v>2022-2023</v>
      </c>
      <c r="D2233" t="s">
        <v>147</v>
      </c>
      <c r="E2233" t="s">
        <v>40</v>
      </c>
      <c r="F2233" t="str">
        <f t="shared" si="104"/>
        <v>New South Wales</v>
      </c>
      <c r="G2233" t="s">
        <v>10</v>
      </c>
      <c r="H2233">
        <v>2116</v>
      </c>
      <c r="I2233" t="s">
        <v>11</v>
      </c>
      <c r="J2233" t="s">
        <v>27</v>
      </c>
      <c r="K2233" t="s">
        <v>150</v>
      </c>
      <c r="L2233" t="s">
        <v>18</v>
      </c>
      <c r="M2233" s="5">
        <v>181.11</v>
      </c>
      <c r="N2233">
        <v>1</v>
      </c>
    </row>
    <row r="2234" spans="1:14" x14ac:dyDescent="0.15">
      <c r="A2234" s="2">
        <v>45570</v>
      </c>
      <c r="B2234" s="3">
        <f t="shared" si="102"/>
        <v>2025</v>
      </c>
      <c r="C2234" t="str">
        <f t="shared" si="103"/>
        <v>2024-2025</v>
      </c>
      <c r="D2234" t="s">
        <v>147</v>
      </c>
      <c r="E2234" t="s">
        <v>85</v>
      </c>
      <c r="F2234" t="str">
        <f t="shared" si="104"/>
        <v>Queensland</v>
      </c>
      <c r="G2234" t="s">
        <v>35</v>
      </c>
      <c r="H2234">
        <v>4883</v>
      </c>
      <c r="I2234" t="s">
        <v>11</v>
      </c>
      <c r="J2234" t="s">
        <v>36</v>
      </c>
      <c r="K2234" t="s">
        <v>19</v>
      </c>
      <c r="L2234" t="s">
        <v>23</v>
      </c>
      <c r="M2234" s="5">
        <v>181.29</v>
      </c>
      <c r="N2234">
        <v>1</v>
      </c>
    </row>
    <row r="2235" spans="1:14" x14ac:dyDescent="0.15">
      <c r="A2235" s="2">
        <v>45363</v>
      </c>
      <c r="B2235" s="3">
        <f t="shared" si="102"/>
        <v>2024</v>
      </c>
      <c r="C2235" t="str">
        <f t="shared" si="103"/>
        <v>2023-2024</v>
      </c>
      <c r="D2235" t="s">
        <v>147</v>
      </c>
      <c r="E2235" t="s">
        <v>88</v>
      </c>
      <c r="F2235" t="str">
        <f t="shared" si="104"/>
        <v>South Australia</v>
      </c>
      <c r="G2235" t="s">
        <v>32</v>
      </c>
      <c r="H2235">
        <v>5011</v>
      </c>
      <c r="I2235" t="s">
        <v>11</v>
      </c>
      <c r="J2235" t="s">
        <v>33</v>
      </c>
      <c r="K2235" t="s">
        <v>154</v>
      </c>
      <c r="L2235" t="s">
        <v>14</v>
      </c>
      <c r="M2235" s="5">
        <v>181.32000000000002</v>
      </c>
      <c r="N2235">
        <v>1</v>
      </c>
    </row>
    <row r="2236" spans="1:14" x14ac:dyDescent="0.15">
      <c r="A2236" s="2">
        <v>45643</v>
      </c>
      <c r="B2236" s="3">
        <f t="shared" si="102"/>
        <v>2025</v>
      </c>
      <c r="C2236" t="str">
        <f t="shared" si="103"/>
        <v>2024-2025</v>
      </c>
      <c r="D2236" t="s">
        <v>148</v>
      </c>
      <c r="E2236" t="s">
        <v>41</v>
      </c>
      <c r="F2236" t="str">
        <f t="shared" si="104"/>
        <v>New South Wales</v>
      </c>
      <c r="G2236" t="s">
        <v>10</v>
      </c>
      <c r="H2236">
        <v>2830</v>
      </c>
      <c r="I2236" t="s">
        <v>11</v>
      </c>
      <c r="J2236" t="s">
        <v>25</v>
      </c>
      <c r="K2236" t="s">
        <v>19</v>
      </c>
      <c r="L2236" t="s">
        <v>23</v>
      </c>
      <c r="M2236" s="5">
        <v>181.74</v>
      </c>
      <c r="N2236">
        <v>1</v>
      </c>
    </row>
    <row r="2237" spans="1:14" x14ac:dyDescent="0.15">
      <c r="A2237" s="2">
        <v>45189</v>
      </c>
      <c r="B2237" s="3">
        <f t="shared" si="102"/>
        <v>2024</v>
      </c>
      <c r="C2237" t="str">
        <f t="shared" si="103"/>
        <v>2023-2024</v>
      </c>
      <c r="D2237" t="s">
        <v>148</v>
      </c>
      <c r="E2237" t="s">
        <v>84</v>
      </c>
      <c r="F2237" t="str">
        <f t="shared" si="104"/>
        <v>Queensland</v>
      </c>
      <c r="G2237" t="s">
        <v>35</v>
      </c>
      <c r="H2237">
        <v>4740</v>
      </c>
      <c r="I2237" t="s">
        <v>11</v>
      </c>
      <c r="J2237" t="s">
        <v>51</v>
      </c>
      <c r="K2237" t="s">
        <v>152</v>
      </c>
      <c r="L2237" t="s">
        <v>13</v>
      </c>
      <c r="M2237" s="5">
        <v>181.75000000000003</v>
      </c>
      <c r="N2237">
        <v>1</v>
      </c>
    </row>
    <row r="2238" spans="1:14" x14ac:dyDescent="0.15">
      <c r="A2238" s="2">
        <v>45207</v>
      </c>
      <c r="B2238" s="3">
        <f t="shared" si="102"/>
        <v>2024</v>
      </c>
      <c r="C2238" t="str">
        <f t="shared" si="103"/>
        <v>2023-2024</v>
      </c>
      <c r="D2238" t="s">
        <v>148</v>
      </c>
      <c r="E2238" t="s">
        <v>121</v>
      </c>
      <c r="F2238" t="str">
        <f t="shared" si="104"/>
        <v>Queensland</v>
      </c>
      <c r="G2238" t="s">
        <v>35</v>
      </c>
      <c r="H2238">
        <v>4700</v>
      </c>
      <c r="I2238" t="s">
        <v>11</v>
      </c>
      <c r="J2238" t="s">
        <v>51</v>
      </c>
      <c r="K2238" t="s">
        <v>154</v>
      </c>
      <c r="L2238" t="s">
        <v>14</v>
      </c>
      <c r="M2238" s="5">
        <v>181.85</v>
      </c>
      <c r="N2238">
        <v>1</v>
      </c>
    </row>
    <row r="2239" spans="1:14" x14ac:dyDescent="0.15">
      <c r="A2239" s="2">
        <v>45497</v>
      </c>
      <c r="B2239" s="3">
        <f t="shared" si="102"/>
        <v>2025</v>
      </c>
      <c r="C2239" t="str">
        <f t="shared" si="103"/>
        <v>2024-2025</v>
      </c>
      <c r="D2239" t="s">
        <v>148</v>
      </c>
      <c r="E2239" t="s">
        <v>41</v>
      </c>
      <c r="F2239" t="str">
        <f t="shared" si="104"/>
        <v>New South Wales</v>
      </c>
      <c r="G2239" t="s">
        <v>10</v>
      </c>
      <c r="H2239">
        <v>2830</v>
      </c>
      <c r="I2239" t="s">
        <v>11</v>
      </c>
      <c r="J2239" t="s">
        <v>25</v>
      </c>
      <c r="K2239" t="s">
        <v>154</v>
      </c>
      <c r="L2239" t="s">
        <v>14</v>
      </c>
      <c r="M2239" s="5">
        <v>182.3</v>
      </c>
      <c r="N2239">
        <v>1</v>
      </c>
    </row>
    <row r="2240" spans="1:14" x14ac:dyDescent="0.15">
      <c r="A2240" s="2">
        <v>45377</v>
      </c>
      <c r="B2240" s="3">
        <f t="shared" si="102"/>
        <v>2024</v>
      </c>
      <c r="C2240" t="str">
        <f t="shared" si="103"/>
        <v>2023-2024</v>
      </c>
      <c r="D2240" t="s">
        <v>148</v>
      </c>
      <c r="E2240" t="s">
        <v>41</v>
      </c>
      <c r="F2240" t="str">
        <f t="shared" si="104"/>
        <v>New South Wales</v>
      </c>
      <c r="G2240" t="s">
        <v>10</v>
      </c>
      <c r="H2240">
        <v>2830</v>
      </c>
      <c r="I2240" t="s">
        <v>11</v>
      </c>
      <c r="J2240" t="s">
        <v>25</v>
      </c>
      <c r="K2240" t="s">
        <v>154</v>
      </c>
      <c r="L2240" t="s">
        <v>14</v>
      </c>
      <c r="M2240" s="5">
        <v>182.98000000000002</v>
      </c>
      <c r="N2240">
        <v>1</v>
      </c>
    </row>
    <row r="2241" spans="1:14" x14ac:dyDescent="0.15">
      <c r="A2241" s="2">
        <v>45260</v>
      </c>
      <c r="B2241" s="3">
        <f t="shared" si="102"/>
        <v>2024</v>
      </c>
      <c r="C2241" t="str">
        <f t="shared" si="103"/>
        <v>2023-2024</v>
      </c>
      <c r="D2241" t="s">
        <v>148</v>
      </c>
      <c r="E2241" t="s">
        <v>101</v>
      </c>
      <c r="F2241" t="str">
        <f t="shared" si="104"/>
        <v>Victoria</v>
      </c>
      <c r="G2241" t="s">
        <v>45</v>
      </c>
      <c r="H2241">
        <v>3131</v>
      </c>
      <c r="I2241" t="s">
        <v>11</v>
      </c>
      <c r="J2241" t="s">
        <v>63</v>
      </c>
      <c r="K2241" t="s">
        <v>150</v>
      </c>
      <c r="L2241" t="s">
        <v>18</v>
      </c>
      <c r="M2241" s="5">
        <v>183.33</v>
      </c>
      <c r="N2241">
        <v>1</v>
      </c>
    </row>
    <row r="2242" spans="1:14" x14ac:dyDescent="0.15">
      <c r="A2242" s="2">
        <v>45436</v>
      </c>
      <c r="B2242" s="3">
        <f t="shared" ref="B2242:B2305" si="105">IF(MONTH(A2242)&gt;=7,YEAR(A2242)+1,YEAR(A2242))</f>
        <v>2024</v>
      </c>
      <c r="C2242" t="str">
        <f t="shared" ref="C2242:C2305" si="106">IF(MONTH(A2242) &gt;= 7, YEAR(A2242) &amp; "-" &amp; YEAR(A2242) + 1, YEAR(A2242) - 1 &amp; "-" &amp; YEAR(A2242))</f>
        <v>2023-2024</v>
      </c>
      <c r="D2242" t="s">
        <v>148</v>
      </c>
      <c r="E2242" t="s">
        <v>59</v>
      </c>
      <c r="F2242" t="str">
        <f t="shared" ref="F2242:F2305" si="107">IF(G2242="WA","Western Australia",
IF(G2242="NSW","New South Wales",
IF(G2242="QLD","Queensland",
IF(G2242="VIC","Victoria",
IF(G2242="TAS","Tasmania",
IF(G2242="SA","South Australia",
IF(G2242="NT","Northern Territory",
IF(G2242="ACT","Australian Capital Territory",G2242))))))))</f>
        <v>Victoria</v>
      </c>
      <c r="G2242" t="s">
        <v>45</v>
      </c>
      <c r="H2242">
        <v>3280</v>
      </c>
      <c r="I2242" t="s">
        <v>11</v>
      </c>
      <c r="J2242" t="s">
        <v>60</v>
      </c>
      <c r="K2242" t="s">
        <v>152</v>
      </c>
      <c r="L2242" t="s">
        <v>13</v>
      </c>
      <c r="M2242" s="5">
        <v>183.35</v>
      </c>
      <c r="N2242">
        <v>1</v>
      </c>
    </row>
    <row r="2243" spans="1:14" x14ac:dyDescent="0.15">
      <c r="A2243" s="2">
        <v>45287</v>
      </c>
      <c r="B2243" s="3">
        <f t="shared" si="105"/>
        <v>2024</v>
      </c>
      <c r="C2243" t="str">
        <f t="shared" si="106"/>
        <v>2023-2024</v>
      </c>
      <c r="D2243" t="s">
        <v>148</v>
      </c>
      <c r="E2243" t="s">
        <v>101</v>
      </c>
      <c r="F2243" t="str">
        <f t="shared" si="107"/>
        <v>Victoria</v>
      </c>
      <c r="G2243" t="s">
        <v>45</v>
      </c>
      <c r="H2243">
        <v>3131</v>
      </c>
      <c r="I2243" t="s">
        <v>11</v>
      </c>
      <c r="J2243" t="s">
        <v>63</v>
      </c>
      <c r="K2243" t="s">
        <v>155</v>
      </c>
      <c r="L2243" t="s">
        <v>20</v>
      </c>
      <c r="M2243" s="5">
        <v>183.61</v>
      </c>
      <c r="N2243">
        <v>1</v>
      </c>
    </row>
    <row r="2244" spans="1:14" x14ac:dyDescent="0.15">
      <c r="A2244" s="2">
        <v>44969</v>
      </c>
      <c r="B2244" s="3">
        <f t="shared" si="105"/>
        <v>2023</v>
      </c>
      <c r="C2244" t="str">
        <f t="shared" si="106"/>
        <v>2022-2023</v>
      </c>
      <c r="D2244" t="s">
        <v>147</v>
      </c>
      <c r="E2244" t="s">
        <v>83</v>
      </c>
      <c r="F2244" t="str">
        <f t="shared" si="107"/>
        <v>New South Wales</v>
      </c>
      <c r="G2244" t="s">
        <v>10</v>
      </c>
      <c r="H2244">
        <v>2750</v>
      </c>
      <c r="I2244" t="s">
        <v>11</v>
      </c>
      <c r="J2244" t="s">
        <v>25</v>
      </c>
      <c r="K2244" t="s">
        <v>19</v>
      </c>
      <c r="L2244" t="s">
        <v>23</v>
      </c>
      <c r="M2244" s="5">
        <v>183.67000000000002</v>
      </c>
      <c r="N2244">
        <v>1</v>
      </c>
    </row>
    <row r="2245" spans="1:14" x14ac:dyDescent="0.15">
      <c r="A2245" s="2">
        <v>45566</v>
      </c>
      <c r="B2245" s="3">
        <f t="shared" si="105"/>
        <v>2025</v>
      </c>
      <c r="C2245" t="str">
        <f t="shared" si="106"/>
        <v>2024-2025</v>
      </c>
      <c r="D2245" t="s">
        <v>148</v>
      </c>
      <c r="E2245" t="s">
        <v>111</v>
      </c>
      <c r="F2245" t="str">
        <f t="shared" si="107"/>
        <v>New South Wales</v>
      </c>
      <c r="G2245" t="s">
        <v>10</v>
      </c>
      <c r="H2245">
        <v>2120</v>
      </c>
      <c r="I2245" t="s">
        <v>11</v>
      </c>
      <c r="J2245" t="s">
        <v>27</v>
      </c>
      <c r="K2245" t="s">
        <v>150</v>
      </c>
      <c r="L2245" t="s">
        <v>18</v>
      </c>
      <c r="M2245" s="5">
        <v>183.7</v>
      </c>
      <c r="N2245">
        <v>1</v>
      </c>
    </row>
    <row r="2246" spans="1:14" x14ac:dyDescent="0.15">
      <c r="A2246" s="2">
        <v>45429</v>
      </c>
      <c r="B2246" s="3">
        <f t="shared" si="105"/>
        <v>2024</v>
      </c>
      <c r="C2246" t="str">
        <f t="shared" si="106"/>
        <v>2023-2024</v>
      </c>
      <c r="D2246" t="s">
        <v>148</v>
      </c>
      <c r="E2246" t="s">
        <v>100</v>
      </c>
      <c r="F2246" t="str">
        <f t="shared" si="107"/>
        <v>Western Australia</v>
      </c>
      <c r="G2246" t="s">
        <v>48</v>
      </c>
      <c r="H2246">
        <v>6021</v>
      </c>
      <c r="I2246" t="s">
        <v>11</v>
      </c>
      <c r="J2246" t="s">
        <v>49</v>
      </c>
      <c r="K2246" t="s">
        <v>149</v>
      </c>
      <c r="L2246" t="s">
        <v>15</v>
      </c>
      <c r="M2246" s="5">
        <v>184.13000000000002</v>
      </c>
      <c r="N2246">
        <v>1</v>
      </c>
    </row>
    <row r="2247" spans="1:14" x14ac:dyDescent="0.15">
      <c r="A2247" s="2">
        <v>44942</v>
      </c>
      <c r="B2247" s="3">
        <f t="shared" si="105"/>
        <v>2023</v>
      </c>
      <c r="C2247" t="str">
        <f t="shared" si="106"/>
        <v>2022-2023</v>
      </c>
      <c r="D2247" t="s">
        <v>148</v>
      </c>
      <c r="E2247" t="s">
        <v>41</v>
      </c>
      <c r="F2247" t="str">
        <f t="shared" si="107"/>
        <v>New South Wales</v>
      </c>
      <c r="G2247" t="s">
        <v>10</v>
      </c>
      <c r="H2247">
        <v>2830</v>
      </c>
      <c r="I2247" t="s">
        <v>11</v>
      </c>
      <c r="J2247" t="s">
        <v>25</v>
      </c>
      <c r="K2247" t="s">
        <v>149</v>
      </c>
      <c r="L2247" t="s">
        <v>15</v>
      </c>
      <c r="M2247" s="5">
        <v>184.24</v>
      </c>
      <c r="N2247">
        <v>1</v>
      </c>
    </row>
    <row r="2248" spans="1:14" x14ac:dyDescent="0.15">
      <c r="A2248" s="2">
        <v>44942</v>
      </c>
      <c r="B2248" s="3">
        <f t="shared" si="105"/>
        <v>2023</v>
      </c>
      <c r="C2248" t="str">
        <f t="shared" si="106"/>
        <v>2022-2023</v>
      </c>
      <c r="D2248" t="s">
        <v>148</v>
      </c>
      <c r="E2248" t="s">
        <v>41</v>
      </c>
      <c r="F2248" t="str">
        <f t="shared" si="107"/>
        <v>New South Wales</v>
      </c>
      <c r="G2248" t="s">
        <v>10</v>
      </c>
      <c r="H2248">
        <v>2830</v>
      </c>
      <c r="I2248" t="s">
        <v>11</v>
      </c>
      <c r="J2248" t="s">
        <v>25</v>
      </c>
      <c r="K2248" t="s">
        <v>157</v>
      </c>
      <c r="L2248" t="s">
        <v>22</v>
      </c>
      <c r="M2248" s="5">
        <v>184.62</v>
      </c>
      <c r="N2248">
        <v>1</v>
      </c>
    </row>
    <row r="2249" spans="1:14" x14ac:dyDescent="0.15">
      <c r="A2249" s="2">
        <v>44927</v>
      </c>
      <c r="B2249" s="3">
        <f t="shared" si="105"/>
        <v>2023</v>
      </c>
      <c r="C2249" t="str">
        <f t="shared" si="106"/>
        <v>2022-2023</v>
      </c>
      <c r="D2249" t="s">
        <v>148</v>
      </c>
      <c r="E2249" t="s">
        <v>50</v>
      </c>
      <c r="F2249" t="str">
        <f t="shared" si="107"/>
        <v>Queensland</v>
      </c>
      <c r="G2249" t="s">
        <v>35</v>
      </c>
      <c r="H2249">
        <v>4703</v>
      </c>
      <c r="I2249" t="s">
        <v>11</v>
      </c>
      <c r="J2249" t="s">
        <v>51</v>
      </c>
      <c r="K2249" t="s">
        <v>153</v>
      </c>
      <c r="L2249" t="s">
        <v>16</v>
      </c>
      <c r="M2249" s="5">
        <v>184.87</v>
      </c>
      <c r="N2249">
        <v>1</v>
      </c>
    </row>
    <row r="2250" spans="1:14" x14ac:dyDescent="0.15">
      <c r="A2250" s="2">
        <v>45168</v>
      </c>
      <c r="B2250" s="3">
        <f t="shared" si="105"/>
        <v>2024</v>
      </c>
      <c r="C2250" t="str">
        <f t="shared" si="106"/>
        <v>2023-2024</v>
      </c>
      <c r="D2250" t="s">
        <v>147</v>
      </c>
      <c r="E2250" t="s">
        <v>106</v>
      </c>
      <c r="F2250" t="str">
        <f t="shared" si="107"/>
        <v>Victoria</v>
      </c>
      <c r="G2250" t="s">
        <v>45</v>
      </c>
      <c r="H2250">
        <v>3915</v>
      </c>
      <c r="I2250" t="s">
        <v>11</v>
      </c>
      <c r="J2250" t="s">
        <v>55</v>
      </c>
      <c r="K2250" t="s">
        <v>151</v>
      </c>
      <c r="L2250" t="s">
        <v>21</v>
      </c>
      <c r="M2250" s="5">
        <v>184.97</v>
      </c>
      <c r="N2250">
        <v>1</v>
      </c>
    </row>
    <row r="2251" spans="1:14" x14ac:dyDescent="0.15">
      <c r="A2251" s="2">
        <v>45318</v>
      </c>
      <c r="B2251" s="3">
        <f t="shared" si="105"/>
        <v>2024</v>
      </c>
      <c r="C2251" t="str">
        <f t="shared" si="106"/>
        <v>2023-2024</v>
      </c>
      <c r="D2251" t="s">
        <v>147</v>
      </c>
      <c r="E2251" t="s">
        <v>57</v>
      </c>
      <c r="F2251" t="str">
        <f t="shared" si="107"/>
        <v>New South Wales</v>
      </c>
      <c r="G2251" t="s">
        <v>10</v>
      </c>
      <c r="H2251">
        <v>2560</v>
      </c>
      <c r="I2251" t="s">
        <v>11</v>
      </c>
      <c r="J2251" t="s">
        <v>58</v>
      </c>
      <c r="K2251" t="s">
        <v>151</v>
      </c>
      <c r="L2251" t="s">
        <v>21</v>
      </c>
      <c r="M2251" s="5">
        <v>185.32999999999998</v>
      </c>
      <c r="N2251">
        <v>1</v>
      </c>
    </row>
    <row r="2252" spans="1:14" x14ac:dyDescent="0.15">
      <c r="A2252" s="2">
        <v>45061</v>
      </c>
      <c r="B2252" s="3">
        <f t="shared" si="105"/>
        <v>2023</v>
      </c>
      <c r="C2252" t="str">
        <f t="shared" si="106"/>
        <v>2022-2023</v>
      </c>
      <c r="D2252" t="s">
        <v>147</v>
      </c>
      <c r="E2252" t="s">
        <v>92</v>
      </c>
      <c r="F2252" t="str">
        <f t="shared" si="107"/>
        <v>Queensland</v>
      </c>
      <c r="G2252" t="s">
        <v>35</v>
      </c>
      <c r="H2252">
        <v>4068</v>
      </c>
      <c r="I2252" t="s">
        <v>11</v>
      </c>
      <c r="J2252" t="s">
        <v>43</v>
      </c>
      <c r="K2252" t="s">
        <v>154</v>
      </c>
      <c r="L2252" t="s">
        <v>14</v>
      </c>
      <c r="M2252" s="5">
        <v>185.34</v>
      </c>
      <c r="N2252">
        <v>1</v>
      </c>
    </row>
    <row r="2253" spans="1:14" x14ac:dyDescent="0.15">
      <c r="A2253" s="2">
        <v>45050</v>
      </c>
      <c r="B2253" s="3">
        <f t="shared" si="105"/>
        <v>2023</v>
      </c>
      <c r="C2253" t="str">
        <f t="shared" si="106"/>
        <v>2022-2023</v>
      </c>
      <c r="D2253" t="s">
        <v>147</v>
      </c>
      <c r="E2253" t="s">
        <v>138</v>
      </c>
      <c r="F2253" t="str">
        <f t="shared" si="107"/>
        <v>Queensland</v>
      </c>
      <c r="G2253" t="s">
        <v>35</v>
      </c>
      <c r="H2253">
        <v>4558</v>
      </c>
      <c r="I2253" t="s">
        <v>11</v>
      </c>
      <c r="J2253" t="s">
        <v>120</v>
      </c>
      <c r="K2253" t="s">
        <v>156</v>
      </c>
      <c r="L2253" t="s">
        <v>17</v>
      </c>
      <c r="M2253" s="5">
        <v>185.7</v>
      </c>
      <c r="N2253">
        <v>1</v>
      </c>
    </row>
    <row r="2254" spans="1:14" x14ac:dyDescent="0.15">
      <c r="A2254" s="2">
        <v>45225</v>
      </c>
      <c r="B2254" s="3">
        <f t="shared" si="105"/>
        <v>2024</v>
      </c>
      <c r="C2254" t="str">
        <f t="shared" si="106"/>
        <v>2023-2024</v>
      </c>
      <c r="D2254" t="s">
        <v>147</v>
      </c>
      <c r="E2254" t="s">
        <v>37</v>
      </c>
      <c r="F2254" t="str">
        <f t="shared" si="107"/>
        <v>South Australia</v>
      </c>
      <c r="G2254" t="s">
        <v>32</v>
      </c>
      <c r="H2254">
        <v>5607</v>
      </c>
      <c r="I2254" t="s">
        <v>11</v>
      </c>
      <c r="J2254" t="s">
        <v>38</v>
      </c>
      <c r="K2254" t="s">
        <v>151</v>
      </c>
      <c r="L2254" t="s">
        <v>21</v>
      </c>
      <c r="M2254" s="5">
        <v>185.80999999999997</v>
      </c>
      <c r="N2254">
        <v>1</v>
      </c>
    </row>
    <row r="2255" spans="1:14" x14ac:dyDescent="0.15">
      <c r="A2255" s="2">
        <v>45434</v>
      </c>
      <c r="B2255" s="3">
        <f t="shared" si="105"/>
        <v>2024</v>
      </c>
      <c r="C2255" t="str">
        <f t="shared" si="106"/>
        <v>2023-2024</v>
      </c>
      <c r="D2255" t="s">
        <v>147</v>
      </c>
      <c r="E2255" t="s">
        <v>9</v>
      </c>
      <c r="F2255" t="str">
        <f t="shared" si="107"/>
        <v>New South Wales</v>
      </c>
      <c r="G2255" t="s">
        <v>10</v>
      </c>
      <c r="H2255">
        <v>2067</v>
      </c>
      <c r="I2255" t="s">
        <v>11</v>
      </c>
      <c r="J2255" t="s">
        <v>12</v>
      </c>
      <c r="K2255" t="s">
        <v>153</v>
      </c>
      <c r="L2255" t="s">
        <v>16</v>
      </c>
      <c r="M2255" s="5">
        <v>185.82</v>
      </c>
      <c r="N2255">
        <v>1</v>
      </c>
    </row>
    <row r="2256" spans="1:14" x14ac:dyDescent="0.15">
      <c r="A2256" s="2">
        <v>45600</v>
      </c>
      <c r="B2256" s="3">
        <f t="shared" si="105"/>
        <v>2025</v>
      </c>
      <c r="C2256" t="str">
        <f t="shared" si="106"/>
        <v>2024-2025</v>
      </c>
      <c r="D2256" t="s">
        <v>147</v>
      </c>
      <c r="E2256" t="s">
        <v>117</v>
      </c>
      <c r="F2256" t="str">
        <f t="shared" si="107"/>
        <v>Queensland</v>
      </c>
      <c r="G2256" t="s">
        <v>35</v>
      </c>
      <c r="H2256">
        <v>4119</v>
      </c>
      <c r="I2256" t="s">
        <v>11</v>
      </c>
      <c r="J2256" t="s">
        <v>43</v>
      </c>
      <c r="K2256" t="s">
        <v>153</v>
      </c>
      <c r="L2256" t="s">
        <v>16</v>
      </c>
      <c r="M2256" s="5">
        <v>185.82999999999998</v>
      </c>
      <c r="N2256">
        <v>1</v>
      </c>
    </row>
    <row r="2257" spans="1:14" x14ac:dyDescent="0.15">
      <c r="A2257" s="2">
        <v>45460</v>
      </c>
      <c r="B2257" s="3">
        <f t="shared" si="105"/>
        <v>2024</v>
      </c>
      <c r="C2257" t="str">
        <f t="shared" si="106"/>
        <v>2023-2024</v>
      </c>
      <c r="D2257" t="s">
        <v>148</v>
      </c>
      <c r="E2257" t="s">
        <v>125</v>
      </c>
      <c r="F2257" t="str">
        <f t="shared" si="107"/>
        <v>Victoria</v>
      </c>
      <c r="G2257" t="s">
        <v>45</v>
      </c>
      <c r="H2257">
        <v>3400</v>
      </c>
      <c r="I2257" t="s">
        <v>11</v>
      </c>
      <c r="J2257" t="s">
        <v>60</v>
      </c>
      <c r="K2257" t="s">
        <v>155</v>
      </c>
      <c r="L2257" t="s">
        <v>20</v>
      </c>
      <c r="M2257" s="5">
        <v>187.22</v>
      </c>
      <c r="N2257">
        <v>1</v>
      </c>
    </row>
    <row r="2258" spans="1:14" x14ac:dyDescent="0.15">
      <c r="A2258" s="2">
        <v>45530</v>
      </c>
      <c r="B2258" s="3">
        <f t="shared" si="105"/>
        <v>2025</v>
      </c>
      <c r="C2258" t="str">
        <f t="shared" si="106"/>
        <v>2024-2025</v>
      </c>
      <c r="D2258" t="s">
        <v>148</v>
      </c>
      <c r="E2258" t="s">
        <v>133</v>
      </c>
      <c r="F2258" t="str">
        <f t="shared" si="107"/>
        <v>Queensland</v>
      </c>
      <c r="G2258" t="s">
        <v>35</v>
      </c>
      <c r="H2258">
        <v>4305</v>
      </c>
      <c r="I2258" t="s">
        <v>11</v>
      </c>
      <c r="J2258" t="s">
        <v>104</v>
      </c>
      <c r="K2258" t="s">
        <v>152</v>
      </c>
      <c r="L2258" t="s">
        <v>13</v>
      </c>
      <c r="M2258" s="5">
        <v>187.41000000000003</v>
      </c>
      <c r="N2258">
        <v>1</v>
      </c>
    </row>
    <row r="2259" spans="1:14" x14ac:dyDescent="0.15">
      <c r="A2259" s="2">
        <v>45512</v>
      </c>
      <c r="B2259" s="3">
        <f t="shared" si="105"/>
        <v>2025</v>
      </c>
      <c r="C2259" t="str">
        <f t="shared" si="106"/>
        <v>2024-2025</v>
      </c>
      <c r="D2259" t="s">
        <v>148</v>
      </c>
      <c r="E2259" t="s">
        <v>140</v>
      </c>
      <c r="F2259" t="str">
        <f t="shared" si="107"/>
        <v>Tasmania</v>
      </c>
      <c r="G2259" t="s">
        <v>70</v>
      </c>
      <c r="H2259">
        <v>7320</v>
      </c>
      <c r="I2259" t="s">
        <v>11</v>
      </c>
      <c r="J2259" t="s">
        <v>71</v>
      </c>
      <c r="K2259" t="s">
        <v>156</v>
      </c>
      <c r="L2259" t="s">
        <v>17</v>
      </c>
      <c r="M2259" s="5">
        <v>187.53</v>
      </c>
      <c r="N2259">
        <v>1</v>
      </c>
    </row>
    <row r="2260" spans="1:14" x14ac:dyDescent="0.15">
      <c r="A2260" s="2">
        <v>45566</v>
      </c>
      <c r="B2260" s="3">
        <f t="shared" si="105"/>
        <v>2025</v>
      </c>
      <c r="C2260" t="str">
        <f t="shared" si="106"/>
        <v>2024-2025</v>
      </c>
      <c r="D2260" t="s">
        <v>147</v>
      </c>
      <c r="E2260" t="s">
        <v>9</v>
      </c>
      <c r="F2260" t="str">
        <f t="shared" si="107"/>
        <v>New South Wales</v>
      </c>
      <c r="G2260" t="s">
        <v>10</v>
      </c>
      <c r="H2260">
        <v>2067</v>
      </c>
      <c r="I2260" t="s">
        <v>11</v>
      </c>
      <c r="J2260" t="s">
        <v>12</v>
      </c>
      <c r="K2260" t="s">
        <v>149</v>
      </c>
      <c r="L2260" t="s">
        <v>15</v>
      </c>
      <c r="M2260" s="5">
        <v>187.81</v>
      </c>
      <c r="N2260">
        <v>1</v>
      </c>
    </row>
    <row r="2261" spans="1:14" x14ac:dyDescent="0.15">
      <c r="A2261" s="2">
        <v>45144</v>
      </c>
      <c r="B2261" s="3">
        <f t="shared" si="105"/>
        <v>2024</v>
      </c>
      <c r="C2261" t="str">
        <f t="shared" si="106"/>
        <v>2023-2024</v>
      </c>
      <c r="D2261" t="s">
        <v>148</v>
      </c>
      <c r="E2261" t="s">
        <v>50</v>
      </c>
      <c r="F2261" t="str">
        <f t="shared" si="107"/>
        <v>Queensland</v>
      </c>
      <c r="G2261" t="s">
        <v>35</v>
      </c>
      <c r="H2261">
        <v>4703</v>
      </c>
      <c r="I2261" t="s">
        <v>11</v>
      </c>
      <c r="J2261" t="s">
        <v>51</v>
      </c>
      <c r="K2261" t="s">
        <v>156</v>
      </c>
      <c r="L2261" t="s">
        <v>17</v>
      </c>
      <c r="M2261" s="5">
        <v>188.13</v>
      </c>
      <c r="N2261">
        <v>1</v>
      </c>
    </row>
    <row r="2262" spans="1:14" x14ac:dyDescent="0.15">
      <c r="A2262" s="2">
        <v>44961</v>
      </c>
      <c r="B2262" s="3">
        <f t="shared" si="105"/>
        <v>2023</v>
      </c>
      <c r="C2262" t="str">
        <f t="shared" si="106"/>
        <v>2022-2023</v>
      </c>
      <c r="D2262" t="s">
        <v>148</v>
      </c>
      <c r="E2262" t="s">
        <v>102</v>
      </c>
      <c r="F2262" t="str">
        <f t="shared" si="107"/>
        <v>Queensland</v>
      </c>
      <c r="G2262" t="s">
        <v>35</v>
      </c>
      <c r="H2262">
        <v>4870</v>
      </c>
      <c r="I2262" t="s">
        <v>11</v>
      </c>
      <c r="J2262" t="s">
        <v>36</v>
      </c>
      <c r="K2262" t="s">
        <v>155</v>
      </c>
      <c r="L2262" t="s">
        <v>20</v>
      </c>
      <c r="M2262" s="5">
        <v>188.22</v>
      </c>
      <c r="N2262">
        <v>1</v>
      </c>
    </row>
    <row r="2263" spans="1:14" x14ac:dyDescent="0.15">
      <c r="A2263" s="2">
        <v>45004</v>
      </c>
      <c r="B2263" s="3">
        <f t="shared" si="105"/>
        <v>2023</v>
      </c>
      <c r="C2263" t="str">
        <f t="shared" si="106"/>
        <v>2022-2023</v>
      </c>
      <c r="D2263" t="s">
        <v>148</v>
      </c>
      <c r="E2263" t="s">
        <v>100</v>
      </c>
      <c r="F2263" t="str">
        <f t="shared" si="107"/>
        <v>Western Australia</v>
      </c>
      <c r="G2263" t="s">
        <v>48</v>
      </c>
      <c r="H2263">
        <v>6021</v>
      </c>
      <c r="I2263" t="s">
        <v>11</v>
      </c>
      <c r="J2263" t="s">
        <v>49</v>
      </c>
      <c r="K2263" t="s">
        <v>149</v>
      </c>
      <c r="L2263" t="s">
        <v>15</v>
      </c>
      <c r="M2263" s="5">
        <v>188.94</v>
      </c>
      <c r="N2263">
        <v>1</v>
      </c>
    </row>
    <row r="2264" spans="1:14" x14ac:dyDescent="0.15">
      <c r="A2264" s="2">
        <v>45555</v>
      </c>
      <c r="B2264" s="3">
        <f t="shared" si="105"/>
        <v>2025</v>
      </c>
      <c r="C2264" t="str">
        <f t="shared" si="106"/>
        <v>2024-2025</v>
      </c>
      <c r="D2264" t="s">
        <v>147</v>
      </c>
      <c r="E2264" t="s">
        <v>79</v>
      </c>
      <c r="F2264" t="str">
        <f t="shared" si="107"/>
        <v>Australian Capital Territory</v>
      </c>
      <c r="G2264" t="s">
        <v>80</v>
      </c>
      <c r="H2264">
        <v>2617</v>
      </c>
      <c r="I2264" t="s">
        <v>11</v>
      </c>
      <c r="J2264" t="s">
        <v>58</v>
      </c>
      <c r="K2264" t="s">
        <v>150</v>
      </c>
      <c r="L2264" t="s">
        <v>18</v>
      </c>
      <c r="M2264" s="5">
        <v>189.58</v>
      </c>
      <c r="N2264">
        <v>1</v>
      </c>
    </row>
    <row r="2265" spans="1:14" x14ac:dyDescent="0.15">
      <c r="A2265" s="2">
        <v>45657</v>
      </c>
      <c r="B2265" s="3">
        <f t="shared" si="105"/>
        <v>2025</v>
      </c>
      <c r="C2265" t="str">
        <f t="shared" si="106"/>
        <v>2024-2025</v>
      </c>
      <c r="D2265" t="s">
        <v>147</v>
      </c>
      <c r="E2265" t="s">
        <v>114</v>
      </c>
      <c r="F2265" t="str">
        <f t="shared" si="107"/>
        <v>Victoria</v>
      </c>
      <c r="G2265" t="s">
        <v>45</v>
      </c>
      <c r="H2265">
        <v>3551</v>
      </c>
      <c r="I2265" t="s">
        <v>11</v>
      </c>
      <c r="J2265" t="s">
        <v>60</v>
      </c>
      <c r="K2265" t="s">
        <v>157</v>
      </c>
      <c r="L2265" t="s">
        <v>22</v>
      </c>
      <c r="M2265" s="5">
        <v>189.72</v>
      </c>
      <c r="N2265">
        <v>1</v>
      </c>
    </row>
    <row r="2266" spans="1:14" x14ac:dyDescent="0.15">
      <c r="A2266" s="2">
        <v>45166</v>
      </c>
      <c r="B2266" s="3">
        <f t="shared" si="105"/>
        <v>2024</v>
      </c>
      <c r="C2266" t="str">
        <f t="shared" si="106"/>
        <v>2023-2024</v>
      </c>
      <c r="D2266" t="s">
        <v>147</v>
      </c>
      <c r="E2266" t="s">
        <v>9</v>
      </c>
      <c r="F2266" t="str">
        <f t="shared" si="107"/>
        <v>New South Wales</v>
      </c>
      <c r="G2266" t="s">
        <v>10</v>
      </c>
      <c r="H2266">
        <v>2067</v>
      </c>
      <c r="I2266" t="s">
        <v>11</v>
      </c>
      <c r="J2266" t="s">
        <v>12</v>
      </c>
      <c r="K2266" t="s">
        <v>151</v>
      </c>
      <c r="L2266" t="s">
        <v>21</v>
      </c>
      <c r="M2266" s="5">
        <v>189.81</v>
      </c>
      <c r="N2266">
        <v>1</v>
      </c>
    </row>
    <row r="2267" spans="1:14" x14ac:dyDescent="0.15">
      <c r="A2267" s="2">
        <v>45028</v>
      </c>
      <c r="B2267" s="3">
        <f t="shared" si="105"/>
        <v>2023</v>
      </c>
      <c r="C2267" t="str">
        <f t="shared" si="106"/>
        <v>2022-2023</v>
      </c>
      <c r="D2267" t="s">
        <v>148</v>
      </c>
      <c r="E2267" t="s">
        <v>41</v>
      </c>
      <c r="F2267" t="str">
        <f t="shared" si="107"/>
        <v>New South Wales</v>
      </c>
      <c r="G2267" t="s">
        <v>10</v>
      </c>
      <c r="H2267">
        <v>2830</v>
      </c>
      <c r="I2267" t="s">
        <v>11</v>
      </c>
      <c r="J2267" t="s">
        <v>25</v>
      </c>
      <c r="K2267" t="s">
        <v>154</v>
      </c>
      <c r="L2267" t="s">
        <v>14</v>
      </c>
      <c r="M2267" s="5">
        <v>189.82</v>
      </c>
      <c r="N2267">
        <v>1</v>
      </c>
    </row>
    <row r="2268" spans="1:14" x14ac:dyDescent="0.15">
      <c r="A2268" s="2">
        <v>45252</v>
      </c>
      <c r="B2268" s="3">
        <f t="shared" si="105"/>
        <v>2024</v>
      </c>
      <c r="C2268" t="str">
        <f t="shared" si="106"/>
        <v>2023-2024</v>
      </c>
      <c r="D2268" t="s">
        <v>148</v>
      </c>
      <c r="E2268" t="s">
        <v>95</v>
      </c>
      <c r="F2268" t="str">
        <f t="shared" si="107"/>
        <v>Victoria</v>
      </c>
      <c r="G2268" t="s">
        <v>45</v>
      </c>
      <c r="H2268">
        <v>3931</v>
      </c>
      <c r="I2268" t="s">
        <v>11</v>
      </c>
      <c r="J2268" t="s">
        <v>55</v>
      </c>
      <c r="K2268" t="s">
        <v>153</v>
      </c>
      <c r="L2268" t="s">
        <v>16</v>
      </c>
      <c r="M2268" s="5">
        <v>189.87</v>
      </c>
      <c r="N2268">
        <v>1</v>
      </c>
    </row>
    <row r="2269" spans="1:14" x14ac:dyDescent="0.15">
      <c r="A2269" s="2">
        <v>45114</v>
      </c>
      <c r="B2269" s="3">
        <f t="shared" si="105"/>
        <v>2024</v>
      </c>
      <c r="C2269" t="str">
        <f t="shared" si="106"/>
        <v>2023-2024</v>
      </c>
      <c r="D2269" t="s">
        <v>148</v>
      </c>
      <c r="E2269" t="s">
        <v>67</v>
      </c>
      <c r="F2269" t="str">
        <f t="shared" si="107"/>
        <v>New South Wales</v>
      </c>
      <c r="G2269" t="s">
        <v>10</v>
      </c>
      <c r="H2269">
        <v>2478</v>
      </c>
      <c r="I2269" t="s">
        <v>11</v>
      </c>
      <c r="J2269" t="s">
        <v>68</v>
      </c>
      <c r="K2269" t="s">
        <v>154</v>
      </c>
      <c r="L2269" t="s">
        <v>14</v>
      </c>
      <c r="M2269" s="5">
        <v>190.83</v>
      </c>
      <c r="N2269">
        <v>1</v>
      </c>
    </row>
    <row r="2270" spans="1:14" x14ac:dyDescent="0.15">
      <c r="A2270" s="2">
        <v>45298</v>
      </c>
      <c r="B2270" s="3">
        <f t="shared" si="105"/>
        <v>2024</v>
      </c>
      <c r="C2270" t="str">
        <f t="shared" si="106"/>
        <v>2023-2024</v>
      </c>
      <c r="D2270" t="s">
        <v>148</v>
      </c>
      <c r="E2270" t="s">
        <v>134</v>
      </c>
      <c r="F2270" t="str">
        <f t="shared" si="107"/>
        <v>Queensland</v>
      </c>
      <c r="G2270" t="s">
        <v>35</v>
      </c>
      <c r="H2270">
        <v>4825</v>
      </c>
      <c r="I2270" t="s">
        <v>11</v>
      </c>
      <c r="J2270" t="s">
        <v>36</v>
      </c>
      <c r="K2270" t="s">
        <v>151</v>
      </c>
      <c r="L2270" t="s">
        <v>21</v>
      </c>
      <c r="M2270" s="5">
        <v>191.07999999999998</v>
      </c>
      <c r="N2270">
        <v>1</v>
      </c>
    </row>
    <row r="2271" spans="1:14" x14ac:dyDescent="0.15">
      <c r="A2271" s="2">
        <v>45219</v>
      </c>
      <c r="B2271" s="3">
        <f t="shared" si="105"/>
        <v>2024</v>
      </c>
      <c r="C2271" t="str">
        <f t="shared" si="106"/>
        <v>2023-2024</v>
      </c>
      <c r="D2271" t="s">
        <v>147</v>
      </c>
      <c r="E2271" t="s">
        <v>62</v>
      </c>
      <c r="F2271" t="str">
        <f t="shared" si="107"/>
        <v>Victoria</v>
      </c>
      <c r="G2271" t="s">
        <v>45</v>
      </c>
      <c r="H2271">
        <v>3134</v>
      </c>
      <c r="I2271" t="s">
        <v>11</v>
      </c>
      <c r="J2271" t="s">
        <v>63</v>
      </c>
      <c r="K2271" t="s">
        <v>156</v>
      </c>
      <c r="L2271" t="s">
        <v>17</v>
      </c>
      <c r="M2271" s="5">
        <v>191.57999999999998</v>
      </c>
      <c r="N2271">
        <v>1</v>
      </c>
    </row>
    <row r="2272" spans="1:14" x14ac:dyDescent="0.15">
      <c r="A2272" s="2">
        <v>45122</v>
      </c>
      <c r="B2272" s="3">
        <f t="shared" si="105"/>
        <v>2024</v>
      </c>
      <c r="C2272" t="str">
        <f t="shared" si="106"/>
        <v>2023-2024</v>
      </c>
      <c r="D2272" t="s">
        <v>147</v>
      </c>
      <c r="E2272" t="s">
        <v>9</v>
      </c>
      <c r="F2272" t="str">
        <f t="shared" si="107"/>
        <v>New South Wales</v>
      </c>
      <c r="G2272" t="s">
        <v>10</v>
      </c>
      <c r="H2272">
        <v>2067</v>
      </c>
      <c r="I2272" t="s">
        <v>11</v>
      </c>
      <c r="J2272" t="s">
        <v>12</v>
      </c>
      <c r="K2272" t="s">
        <v>151</v>
      </c>
      <c r="L2272" t="s">
        <v>21</v>
      </c>
      <c r="M2272" s="5">
        <v>191.62</v>
      </c>
      <c r="N2272">
        <v>1</v>
      </c>
    </row>
    <row r="2273" spans="1:14" x14ac:dyDescent="0.15">
      <c r="A2273" s="2">
        <v>45227</v>
      </c>
      <c r="B2273" s="3">
        <f t="shared" si="105"/>
        <v>2024</v>
      </c>
      <c r="C2273" t="str">
        <f t="shared" si="106"/>
        <v>2023-2024</v>
      </c>
      <c r="D2273" t="s">
        <v>148</v>
      </c>
      <c r="E2273" t="s">
        <v>57</v>
      </c>
      <c r="F2273" t="str">
        <f t="shared" si="107"/>
        <v>New South Wales</v>
      </c>
      <c r="G2273" t="s">
        <v>10</v>
      </c>
      <c r="H2273">
        <v>2560</v>
      </c>
      <c r="I2273" t="s">
        <v>11</v>
      </c>
      <c r="J2273" t="s">
        <v>58</v>
      </c>
      <c r="K2273" t="s">
        <v>157</v>
      </c>
      <c r="L2273" t="s">
        <v>22</v>
      </c>
      <c r="M2273" s="5">
        <v>191.65</v>
      </c>
      <c r="N2273">
        <v>1</v>
      </c>
    </row>
    <row r="2274" spans="1:14" x14ac:dyDescent="0.15">
      <c r="A2274" s="2">
        <v>45015</v>
      </c>
      <c r="B2274" s="3">
        <f t="shared" si="105"/>
        <v>2023</v>
      </c>
      <c r="C2274" t="str">
        <f t="shared" si="106"/>
        <v>2022-2023</v>
      </c>
      <c r="D2274" t="s">
        <v>148</v>
      </c>
      <c r="E2274" t="s">
        <v>114</v>
      </c>
      <c r="F2274" t="str">
        <f t="shared" si="107"/>
        <v>Victoria</v>
      </c>
      <c r="G2274" t="s">
        <v>45</v>
      </c>
      <c r="H2274">
        <v>3551</v>
      </c>
      <c r="I2274" t="s">
        <v>11</v>
      </c>
      <c r="J2274" t="s">
        <v>60</v>
      </c>
      <c r="K2274" t="s">
        <v>149</v>
      </c>
      <c r="L2274" t="s">
        <v>15</v>
      </c>
      <c r="M2274" s="5">
        <v>192.45999999999998</v>
      </c>
      <c r="N2274">
        <v>1</v>
      </c>
    </row>
    <row r="2275" spans="1:14" x14ac:dyDescent="0.15">
      <c r="A2275" s="2">
        <v>45017</v>
      </c>
      <c r="B2275" s="3">
        <f t="shared" si="105"/>
        <v>2023</v>
      </c>
      <c r="C2275" t="str">
        <f t="shared" si="106"/>
        <v>2022-2023</v>
      </c>
      <c r="D2275" t="s">
        <v>147</v>
      </c>
      <c r="E2275" t="s">
        <v>146</v>
      </c>
      <c r="F2275" t="str">
        <f t="shared" si="107"/>
        <v>Victoria</v>
      </c>
      <c r="G2275" t="s">
        <v>45</v>
      </c>
      <c r="H2275">
        <v>3353</v>
      </c>
      <c r="I2275" t="s">
        <v>11</v>
      </c>
      <c r="J2275" t="s">
        <v>60</v>
      </c>
      <c r="K2275" t="s">
        <v>154</v>
      </c>
      <c r="L2275" t="s">
        <v>14</v>
      </c>
      <c r="M2275" s="5">
        <v>192.47</v>
      </c>
      <c r="N2275">
        <v>1</v>
      </c>
    </row>
    <row r="2276" spans="1:14" x14ac:dyDescent="0.15">
      <c r="A2276" s="2">
        <v>45525</v>
      </c>
      <c r="B2276" s="3">
        <f t="shared" si="105"/>
        <v>2025</v>
      </c>
      <c r="C2276" t="str">
        <f t="shared" si="106"/>
        <v>2024-2025</v>
      </c>
      <c r="D2276" t="s">
        <v>147</v>
      </c>
      <c r="E2276" t="s">
        <v>78</v>
      </c>
      <c r="F2276" t="str">
        <f t="shared" si="107"/>
        <v>New South Wales</v>
      </c>
      <c r="G2276" t="s">
        <v>10</v>
      </c>
      <c r="H2276">
        <v>2350</v>
      </c>
      <c r="I2276" t="s">
        <v>11</v>
      </c>
      <c r="J2276" t="s">
        <v>68</v>
      </c>
      <c r="K2276" t="s">
        <v>19</v>
      </c>
      <c r="L2276" t="s">
        <v>23</v>
      </c>
      <c r="M2276" s="5">
        <v>192.65</v>
      </c>
      <c r="N2276">
        <v>1</v>
      </c>
    </row>
    <row r="2277" spans="1:14" x14ac:dyDescent="0.15">
      <c r="A2277" s="2">
        <v>45330</v>
      </c>
      <c r="B2277" s="3">
        <f t="shared" si="105"/>
        <v>2024</v>
      </c>
      <c r="C2277" t="str">
        <f t="shared" si="106"/>
        <v>2023-2024</v>
      </c>
      <c r="D2277" t="s">
        <v>147</v>
      </c>
      <c r="E2277" t="s">
        <v>134</v>
      </c>
      <c r="F2277" t="str">
        <f t="shared" si="107"/>
        <v>Queensland</v>
      </c>
      <c r="G2277" t="s">
        <v>35</v>
      </c>
      <c r="H2277">
        <v>4825</v>
      </c>
      <c r="I2277" t="s">
        <v>11</v>
      </c>
      <c r="J2277" t="s">
        <v>36</v>
      </c>
      <c r="K2277" t="s">
        <v>155</v>
      </c>
      <c r="L2277" t="s">
        <v>20</v>
      </c>
      <c r="M2277" s="5">
        <v>192.67</v>
      </c>
      <c r="N2277">
        <v>1</v>
      </c>
    </row>
    <row r="2278" spans="1:14" x14ac:dyDescent="0.15">
      <c r="A2278" s="2">
        <v>45228</v>
      </c>
      <c r="B2278" s="3">
        <f t="shared" si="105"/>
        <v>2024</v>
      </c>
      <c r="C2278" t="str">
        <f t="shared" si="106"/>
        <v>2023-2024</v>
      </c>
      <c r="D2278" t="s">
        <v>148</v>
      </c>
      <c r="E2278" t="s">
        <v>133</v>
      </c>
      <c r="F2278" t="str">
        <f t="shared" si="107"/>
        <v>Queensland</v>
      </c>
      <c r="G2278" t="s">
        <v>35</v>
      </c>
      <c r="H2278">
        <v>4305</v>
      </c>
      <c r="I2278" t="s">
        <v>11</v>
      </c>
      <c r="J2278" t="s">
        <v>104</v>
      </c>
      <c r="K2278" t="s">
        <v>152</v>
      </c>
      <c r="L2278" t="s">
        <v>13</v>
      </c>
      <c r="M2278" s="5">
        <v>193.7</v>
      </c>
      <c r="N2278">
        <v>1</v>
      </c>
    </row>
    <row r="2279" spans="1:14" x14ac:dyDescent="0.15">
      <c r="A2279" s="2">
        <v>45580</v>
      </c>
      <c r="B2279" s="3">
        <f t="shared" si="105"/>
        <v>2025</v>
      </c>
      <c r="C2279" t="str">
        <f t="shared" si="106"/>
        <v>2024-2025</v>
      </c>
      <c r="D2279" t="s">
        <v>148</v>
      </c>
      <c r="E2279" t="s">
        <v>89</v>
      </c>
      <c r="F2279" t="str">
        <f t="shared" si="107"/>
        <v>Queensland</v>
      </c>
      <c r="G2279" t="s">
        <v>35</v>
      </c>
      <c r="H2279">
        <v>4655</v>
      </c>
      <c r="I2279" t="s">
        <v>11</v>
      </c>
      <c r="J2279" t="s">
        <v>51</v>
      </c>
      <c r="K2279" t="s">
        <v>150</v>
      </c>
      <c r="L2279" t="s">
        <v>18</v>
      </c>
      <c r="M2279" s="5">
        <v>193.8</v>
      </c>
      <c r="N2279">
        <v>1</v>
      </c>
    </row>
    <row r="2280" spans="1:14" x14ac:dyDescent="0.15">
      <c r="A2280" s="2">
        <v>45607</v>
      </c>
      <c r="B2280" s="3">
        <f t="shared" si="105"/>
        <v>2025</v>
      </c>
      <c r="C2280" t="str">
        <f t="shared" si="106"/>
        <v>2024-2025</v>
      </c>
      <c r="D2280" t="s">
        <v>148</v>
      </c>
      <c r="E2280" t="s">
        <v>100</v>
      </c>
      <c r="F2280" t="str">
        <f t="shared" si="107"/>
        <v>Western Australia</v>
      </c>
      <c r="G2280" t="s">
        <v>48</v>
      </c>
      <c r="H2280">
        <v>6021</v>
      </c>
      <c r="I2280" t="s">
        <v>11</v>
      </c>
      <c r="J2280" t="s">
        <v>49</v>
      </c>
      <c r="K2280" t="s">
        <v>154</v>
      </c>
      <c r="L2280" t="s">
        <v>14</v>
      </c>
      <c r="M2280" s="5">
        <v>193.95</v>
      </c>
      <c r="N2280">
        <v>1</v>
      </c>
    </row>
    <row r="2281" spans="1:14" x14ac:dyDescent="0.15">
      <c r="A2281" s="2">
        <v>44996</v>
      </c>
      <c r="B2281" s="3">
        <f t="shared" si="105"/>
        <v>2023</v>
      </c>
      <c r="C2281" t="str">
        <f t="shared" si="106"/>
        <v>2022-2023</v>
      </c>
      <c r="D2281" t="s">
        <v>147</v>
      </c>
      <c r="E2281" t="s">
        <v>127</v>
      </c>
      <c r="F2281" t="str">
        <f t="shared" si="107"/>
        <v>New South Wales</v>
      </c>
      <c r="G2281" t="s">
        <v>10</v>
      </c>
      <c r="H2281">
        <v>2131</v>
      </c>
      <c r="I2281" t="s">
        <v>11</v>
      </c>
      <c r="J2281" t="s">
        <v>27</v>
      </c>
      <c r="K2281" t="s">
        <v>154</v>
      </c>
      <c r="L2281" t="s">
        <v>14</v>
      </c>
      <c r="M2281" s="5">
        <v>194.06</v>
      </c>
      <c r="N2281">
        <v>1</v>
      </c>
    </row>
    <row r="2282" spans="1:14" x14ac:dyDescent="0.15">
      <c r="A2282" s="2">
        <v>45449</v>
      </c>
      <c r="B2282" s="3">
        <f t="shared" si="105"/>
        <v>2024</v>
      </c>
      <c r="C2282" t="str">
        <f t="shared" si="106"/>
        <v>2023-2024</v>
      </c>
      <c r="D2282" t="s">
        <v>147</v>
      </c>
      <c r="E2282" t="s">
        <v>44</v>
      </c>
      <c r="F2282" t="str">
        <f t="shared" si="107"/>
        <v>Victoria</v>
      </c>
      <c r="G2282" t="s">
        <v>45</v>
      </c>
      <c r="H2282">
        <v>3066</v>
      </c>
      <c r="I2282" t="s">
        <v>11</v>
      </c>
      <c r="J2282" t="s">
        <v>46</v>
      </c>
      <c r="K2282" t="s">
        <v>154</v>
      </c>
      <c r="L2282" t="s">
        <v>14</v>
      </c>
      <c r="M2282" s="5">
        <v>194.56</v>
      </c>
      <c r="N2282">
        <v>1</v>
      </c>
    </row>
    <row r="2283" spans="1:14" x14ac:dyDescent="0.15">
      <c r="A2283" s="2">
        <v>45270</v>
      </c>
      <c r="B2283" s="3">
        <f t="shared" si="105"/>
        <v>2024</v>
      </c>
      <c r="C2283" t="str">
        <f t="shared" si="106"/>
        <v>2023-2024</v>
      </c>
      <c r="D2283" t="s">
        <v>147</v>
      </c>
      <c r="E2283" t="s">
        <v>116</v>
      </c>
      <c r="F2283" t="str">
        <f t="shared" si="107"/>
        <v>Western Australia</v>
      </c>
      <c r="G2283" t="s">
        <v>48</v>
      </c>
      <c r="H2283">
        <v>6725</v>
      </c>
      <c r="I2283" t="s">
        <v>11</v>
      </c>
      <c r="J2283" t="s">
        <v>77</v>
      </c>
      <c r="K2283" t="s">
        <v>155</v>
      </c>
      <c r="L2283" t="s">
        <v>20</v>
      </c>
      <c r="M2283" s="5">
        <v>194.63</v>
      </c>
      <c r="N2283">
        <v>1</v>
      </c>
    </row>
    <row r="2284" spans="1:14" x14ac:dyDescent="0.15">
      <c r="A2284" s="2">
        <v>45585</v>
      </c>
      <c r="B2284" s="3">
        <f t="shared" si="105"/>
        <v>2025</v>
      </c>
      <c r="C2284" t="str">
        <f t="shared" si="106"/>
        <v>2024-2025</v>
      </c>
      <c r="D2284" t="s">
        <v>147</v>
      </c>
      <c r="E2284" t="s">
        <v>99</v>
      </c>
      <c r="F2284" t="str">
        <f t="shared" si="107"/>
        <v>Victoria</v>
      </c>
      <c r="G2284" t="s">
        <v>45</v>
      </c>
      <c r="H2284">
        <v>3148</v>
      </c>
      <c r="I2284" t="s">
        <v>11</v>
      </c>
      <c r="J2284" t="s">
        <v>63</v>
      </c>
      <c r="K2284" t="s">
        <v>154</v>
      </c>
      <c r="L2284" t="s">
        <v>14</v>
      </c>
      <c r="M2284" s="5">
        <v>194.64</v>
      </c>
      <c r="N2284">
        <v>1</v>
      </c>
    </row>
    <row r="2285" spans="1:14" x14ac:dyDescent="0.15">
      <c r="A2285" s="2">
        <v>45001</v>
      </c>
      <c r="B2285" s="3">
        <f t="shared" si="105"/>
        <v>2023</v>
      </c>
      <c r="C2285" t="str">
        <f t="shared" si="106"/>
        <v>2022-2023</v>
      </c>
      <c r="D2285" t="s">
        <v>147</v>
      </c>
      <c r="E2285" t="s">
        <v>136</v>
      </c>
      <c r="F2285" t="str">
        <f t="shared" si="107"/>
        <v>Victoria</v>
      </c>
      <c r="G2285" t="s">
        <v>45</v>
      </c>
      <c r="H2285">
        <v>3175</v>
      </c>
      <c r="I2285" t="s">
        <v>11</v>
      </c>
      <c r="J2285" t="s">
        <v>63</v>
      </c>
      <c r="K2285" t="s">
        <v>19</v>
      </c>
      <c r="L2285" t="s">
        <v>23</v>
      </c>
      <c r="M2285" s="5">
        <v>194.64999999999998</v>
      </c>
      <c r="N2285">
        <v>1</v>
      </c>
    </row>
    <row r="2286" spans="1:14" x14ac:dyDescent="0.15">
      <c r="A2286" s="2">
        <v>45173</v>
      </c>
      <c r="B2286" s="3">
        <f t="shared" si="105"/>
        <v>2024</v>
      </c>
      <c r="C2286" t="str">
        <f t="shared" si="106"/>
        <v>2023-2024</v>
      </c>
      <c r="D2286" t="s">
        <v>148</v>
      </c>
      <c r="E2286" t="s">
        <v>89</v>
      </c>
      <c r="F2286" t="str">
        <f t="shared" si="107"/>
        <v>Queensland</v>
      </c>
      <c r="G2286" t="s">
        <v>35</v>
      </c>
      <c r="H2286">
        <v>4655</v>
      </c>
      <c r="I2286" t="s">
        <v>11</v>
      </c>
      <c r="J2286" t="s">
        <v>51</v>
      </c>
      <c r="K2286" t="s">
        <v>149</v>
      </c>
      <c r="L2286" t="s">
        <v>15</v>
      </c>
      <c r="M2286" s="5">
        <v>194.71</v>
      </c>
      <c r="N2286">
        <v>1</v>
      </c>
    </row>
    <row r="2287" spans="1:14" x14ac:dyDescent="0.15">
      <c r="A2287" s="2">
        <v>45370</v>
      </c>
      <c r="B2287" s="3">
        <f t="shared" si="105"/>
        <v>2024</v>
      </c>
      <c r="C2287" t="str">
        <f t="shared" si="106"/>
        <v>2023-2024</v>
      </c>
      <c r="D2287" t="s">
        <v>147</v>
      </c>
      <c r="E2287" t="s">
        <v>47</v>
      </c>
      <c r="F2287" t="str">
        <f t="shared" si="107"/>
        <v>Western Australia</v>
      </c>
      <c r="G2287" t="s">
        <v>48</v>
      </c>
      <c r="H2287">
        <v>6030</v>
      </c>
      <c r="I2287" t="s">
        <v>11</v>
      </c>
      <c r="J2287" t="s">
        <v>49</v>
      </c>
      <c r="K2287" t="s">
        <v>150</v>
      </c>
      <c r="L2287" t="s">
        <v>18</v>
      </c>
      <c r="M2287" s="5">
        <v>194.85</v>
      </c>
      <c r="N2287">
        <v>1</v>
      </c>
    </row>
    <row r="2288" spans="1:14" x14ac:dyDescent="0.15">
      <c r="A2288" s="2">
        <v>45643</v>
      </c>
      <c r="B2288" s="3">
        <f t="shared" si="105"/>
        <v>2025</v>
      </c>
      <c r="C2288" t="str">
        <f t="shared" si="106"/>
        <v>2024-2025</v>
      </c>
      <c r="D2288" t="s">
        <v>147</v>
      </c>
      <c r="E2288" t="s">
        <v>76</v>
      </c>
      <c r="F2288" t="str">
        <f t="shared" si="107"/>
        <v>Western Australia</v>
      </c>
      <c r="G2288" t="s">
        <v>48</v>
      </c>
      <c r="H2288">
        <v>6450</v>
      </c>
      <c r="I2288" t="s">
        <v>11</v>
      </c>
      <c r="J2288" t="s">
        <v>77</v>
      </c>
      <c r="K2288" t="s">
        <v>152</v>
      </c>
      <c r="L2288" t="s">
        <v>13</v>
      </c>
      <c r="M2288" s="5">
        <v>195.1</v>
      </c>
      <c r="N2288">
        <v>1</v>
      </c>
    </row>
    <row r="2289" spans="1:14" x14ac:dyDescent="0.15">
      <c r="A2289" s="2">
        <v>45095</v>
      </c>
      <c r="B2289" s="3">
        <f t="shared" si="105"/>
        <v>2023</v>
      </c>
      <c r="C2289" t="str">
        <f t="shared" si="106"/>
        <v>2022-2023</v>
      </c>
      <c r="D2289" t="s">
        <v>148</v>
      </c>
      <c r="E2289" t="s">
        <v>74</v>
      </c>
      <c r="F2289" t="str">
        <f t="shared" si="107"/>
        <v>South Australia</v>
      </c>
      <c r="G2289" t="s">
        <v>32</v>
      </c>
      <c r="H2289">
        <v>5043</v>
      </c>
      <c r="I2289" t="s">
        <v>11</v>
      </c>
      <c r="J2289" t="s">
        <v>33</v>
      </c>
      <c r="K2289" t="s">
        <v>155</v>
      </c>
      <c r="L2289" t="s">
        <v>20</v>
      </c>
      <c r="M2289" s="5">
        <v>195.16</v>
      </c>
      <c r="N2289">
        <v>1</v>
      </c>
    </row>
    <row r="2290" spans="1:14" x14ac:dyDescent="0.15">
      <c r="A2290" s="2">
        <v>45426</v>
      </c>
      <c r="B2290" s="3">
        <f t="shared" si="105"/>
        <v>2024</v>
      </c>
      <c r="C2290" t="str">
        <f t="shared" si="106"/>
        <v>2023-2024</v>
      </c>
      <c r="D2290" t="s">
        <v>147</v>
      </c>
      <c r="E2290" t="s">
        <v>124</v>
      </c>
      <c r="F2290" t="str">
        <f t="shared" si="107"/>
        <v>New South Wales</v>
      </c>
      <c r="G2290" t="s">
        <v>10</v>
      </c>
      <c r="H2290">
        <v>2015</v>
      </c>
      <c r="I2290" t="s">
        <v>11</v>
      </c>
      <c r="J2290" t="s">
        <v>12</v>
      </c>
      <c r="K2290" t="s">
        <v>157</v>
      </c>
      <c r="L2290" t="s">
        <v>22</v>
      </c>
      <c r="M2290" s="5">
        <v>195.35000000000002</v>
      </c>
      <c r="N2290">
        <v>1</v>
      </c>
    </row>
    <row r="2291" spans="1:14" x14ac:dyDescent="0.15">
      <c r="A2291" s="2">
        <v>45573</v>
      </c>
      <c r="B2291" s="3">
        <f t="shared" si="105"/>
        <v>2025</v>
      </c>
      <c r="C2291" t="str">
        <f t="shared" si="106"/>
        <v>2024-2025</v>
      </c>
      <c r="D2291" t="s">
        <v>147</v>
      </c>
      <c r="E2291" t="s">
        <v>124</v>
      </c>
      <c r="F2291" t="str">
        <f t="shared" si="107"/>
        <v>New South Wales</v>
      </c>
      <c r="G2291" t="s">
        <v>10</v>
      </c>
      <c r="H2291">
        <v>2015</v>
      </c>
      <c r="I2291" t="s">
        <v>11</v>
      </c>
      <c r="J2291" t="s">
        <v>12</v>
      </c>
      <c r="K2291" t="s">
        <v>152</v>
      </c>
      <c r="L2291" t="s">
        <v>13</v>
      </c>
      <c r="M2291" s="5">
        <v>195.65000000000003</v>
      </c>
      <c r="N2291">
        <v>1</v>
      </c>
    </row>
    <row r="2292" spans="1:14" x14ac:dyDescent="0.15">
      <c r="A2292" s="2">
        <v>45530</v>
      </c>
      <c r="B2292" s="3">
        <f t="shared" si="105"/>
        <v>2025</v>
      </c>
      <c r="C2292" t="str">
        <f t="shared" si="106"/>
        <v>2024-2025</v>
      </c>
      <c r="D2292" t="s">
        <v>148</v>
      </c>
      <c r="E2292" t="s">
        <v>105</v>
      </c>
      <c r="F2292" t="str">
        <f t="shared" si="107"/>
        <v>Victoria</v>
      </c>
      <c r="G2292" t="s">
        <v>45</v>
      </c>
      <c r="H2292">
        <v>3500</v>
      </c>
      <c r="I2292" t="s">
        <v>11</v>
      </c>
      <c r="J2292" t="s">
        <v>60</v>
      </c>
      <c r="K2292" t="s">
        <v>156</v>
      </c>
      <c r="L2292" t="s">
        <v>17</v>
      </c>
      <c r="M2292" s="5">
        <v>196.21</v>
      </c>
      <c r="N2292">
        <v>1</v>
      </c>
    </row>
    <row r="2293" spans="1:14" x14ac:dyDescent="0.15">
      <c r="A2293" s="2">
        <v>45151</v>
      </c>
      <c r="B2293" s="3">
        <f t="shared" si="105"/>
        <v>2024</v>
      </c>
      <c r="C2293" t="str">
        <f t="shared" si="106"/>
        <v>2023-2024</v>
      </c>
      <c r="D2293" t="s">
        <v>147</v>
      </c>
      <c r="E2293" t="s">
        <v>65</v>
      </c>
      <c r="F2293" t="str">
        <f t="shared" si="107"/>
        <v>New South Wales</v>
      </c>
      <c r="G2293" t="s">
        <v>10</v>
      </c>
      <c r="H2293">
        <v>2541</v>
      </c>
      <c r="I2293" t="s">
        <v>11</v>
      </c>
      <c r="J2293" t="s">
        <v>58</v>
      </c>
      <c r="K2293" t="s">
        <v>153</v>
      </c>
      <c r="L2293" t="s">
        <v>16</v>
      </c>
      <c r="M2293" s="5">
        <v>196.23999999999998</v>
      </c>
      <c r="N2293">
        <v>1</v>
      </c>
    </row>
    <row r="2294" spans="1:14" x14ac:dyDescent="0.15">
      <c r="A2294" s="2">
        <v>45263</v>
      </c>
      <c r="B2294" s="3">
        <f t="shared" si="105"/>
        <v>2024</v>
      </c>
      <c r="C2294" t="str">
        <f t="shared" si="106"/>
        <v>2023-2024</v>
      </c>
      <c r="D2294" t="s">
        <v>148</v>
      </c>
      <c r="E2294" t="s">
        <v>41</v>
      </c>
      <c r="F2294" t="str">
        <f t="shared" si="107"/>
        <v>New South Wales</v>
      </c>
      <c r="G2294" t="s">
        <v>10</v>
      </c>
      <c r="H2294">
        <v>2830</v>
      </c>
      <c r="I2294" t="s">
        <v>11</v>
      </c>
      <c r="J2294" t="s">
        <v>25</v>
      </c>
      <c r="K2294" t="s">
        <v>156</v>
      </c>
      <c r="L2294" t="s">
        <v>17</v>
      </c>
      <c r="M2294" s="5">
        <v>196.49</v>
      </c>
      <c r="N2294">
        <v>1</v>
      </c>
    </row>
    <row r="2295" spans="1:14" x14ac:dyDescent="0.15">
      <c r="A2295" s="2">
        <v>45502</v>
      </c>
      <c r="B2295" s="3">
        <f t="shared" si="105"/>
        <v>2025</v>
      </c>
      <c r="C2295" t="str">
        <f t="shared" si="106"/>
        <v>2024-2025</v>
      </c>
      <c r="D2295" t="s">
        <v>148</v>
      </c>
      <c r="E2295" t="s">
        <v>76</v>
      </c>
      <c r="F2295" t="str">
        <f t="shared" si="107"/>
        <v>Western Australia</v>
      </c>
      <c r="G2295" t="s">
        <v>48</v>
      </c>
      <c r="H2295">
        <v>6450</v>
      </c>
      <c r="I2295" t="s">
        <v>11</v>
      </c>
      <c r="J2295" t="s">
        <v>77</v>
      </c>
      <c r="K2295" t="s">
        <v>19</v>
      </c>
      <c r="L2295" t="s">
        <v>23</v>
      </c>
      <c r="M2295" s="5">
        <v>196.62</v>
      </c>
      <c r="N2295">
        <v>1</v>
      </c>
    </row>
    <row r="2296" spans="1:14" x14ac:dyDescent="0.15">
      <c r="A2296" s="2">
        <v>45283</v>
      </c>
      <c r="B2296" s="3">
        <f t="shared" si="105"/>
        <v>2024</v>
      </c>
      <c r="C2296" t="str">
        <f t="shared" si="106"/>
        <v>2023-2024</v>
      </c>
      <c r="D2296" t="s">
        <v>147</v>
      </c>
      <c r="E2296" t="s">
        <v>50</v>
      </c>
      <c r="F2296" t="str">
        <f t="shared" si="107"/>
        <v>Queensland</v>
      </c>
      <c r="G2296" t="s">
        <v>35</v>
      </c>
      <c r="H2296">
        <v>4703</v>
      </c>
      <c r="I2296" t="s">
        <v>11</v>
      </c>
      <c r="J2296" t="s">
        <v>51</v>
      </c>
      <c r="K2296" t="s">
        <v>154</v>
      </c>
      <c r="L2296" t="s">
        <v>14</v>
      </c>
      <c r="M2296" s="5">
        <v>196.82</v>
      </c>
      <c r="N2296">
        <v>1</v>
      </c>
    </row>
    <row r="2297" spans="1:14" x14ac:dyDescent="0.15">
      <c r="A2297" s="2">
        <v>45036</v>
      </c>
      <c r="B2297" s="3">
        <f t="shared" si="105"/>
        <v>2023</v>
      </c>
      <c r="C2297" t="str">
        <f t="shared" si="106"/>
        <v>2022-2023</v>
      </c>
      <c r="D2297" t="s">
        <v>147</v>
      </c>
      <c r="E2297" t="s">
        <v>121</v>
      </c>
      <c r="F2297" t="str">
        <f t="shared" si="107"/>
        <v>Queensland</v>
      </c>
      <c r="G2297" t="s">
        <v>35</v>
      </c>
      <c r="H2297">
        <v>4700</v>
      </c>
      <c r="I2297" t="s">
        <v>11</v>
      </c>
      <c r="J2297" t="s">
        <v>51</v>
      </c>
      <c r="K2297" t="s">
        <v>154</v>
      </c>
      <c r="L2297" t="s">
        <v>14</v>
      </c>
      <c r="M2297" s="5">
        <v>196.88000000000002</v>
      </c>
      <c r="N2297">
        <v>1</v>
      </c>
    </row>
    <row r="2298" spans="1:14" x14ac:dyDescent="0.15">
      <c r="A2298" s="2">
        <v>45477</v>
      </c>
      <c r="B2298" s="3">
        <f t="shared" si="105"/>
        <v>2025</v>
      </c>
      <c r="C2298" t="str">
        <f t="shared" si="106"/>
        <v>2024-2025</v>
      </c>
      <c r="D2298" t="s">
        <v>147</v>
      </c>
      <c r="E2298" t="s">
        <v>64</v>
      </c>
      <c r="F2298" t="str">
        <f t="shared" si="107"/>
        <v>Victoria</v>
      </c>
      <c r="G2298" t="s">
        <v>45</v>
      </c>
      <c r="H2298">
        <v>3199</v>
      </c>
      <c r="I2298" t="s">
        <v>11</v>
      </c>
      <c r="J2298" t="s">
        <v>63</v>
      </c>
      <c r="K2298" t="s">
        <v>154</v>
      </c>
      <c r="L2298" t="s">
        <v>14</v>
      </c>
      <c r="M2298" s="5">
        <v>197.04</v>
      </c>
      <c r="N2298">
        <v>1</v>
      </c>
    </row>
    <row r="2299" spans="1:14" x14ac:dyDescent="0.15">
      <c r="A2299" s="2">
        <v>45235</v>
      </c>
      <c r="B2299" s="3">
        <f t="shared" si="105"/>
        <v>2024</v>
      </c>
      <c r="C2299" t="str">
        <f t="shared" si="106"/>
        <v>2023-2024</v>
      </c>
      <c r="D2299" t="s">
        <v>147</v>
      </c>
      <c r="E2299" t="s">
        <v>37</v>
      </c>
      <c r="F2299" t="str">
        <f t="shared" si="107"/>
        <v>South Australia</v>
      </c>
      <c r="G2299" t="s">
        <v>32</v>
      </c>
      <c r="H2299">
        <v>5607</v>
      </c>
      <c r="I2299" t="s">
        <v>11</v>
      </c>
      <c r="J2299" t="s">
        <v>38</v>
      </c>
      <c r="K2299" t="s">
        <v>156</v>
      </c>
      <c r="L2299" t="s">
        <v>17</v>
      </c>
      <c r="M2299" s="5">
        <v>197.66</v>
      </c>
      <c r="N2299">
        <v>1</v>
      </c>
    </row>
    <row r="2300" spans="1:14" x14ac:dyDescent="0.15">
      <c r="A2300" s="2">
        <v>45469</v>
      </c>
      <c r="B2300" s="3">
        <f t="shared" si="105"/>
        <v>2024</v>
      </c>
      <c r="C2300" t="str">
        <f t="shared" si="106"/>
        <v>2023-2024</v>
      </c>
      <c r="D2300" t="s">
        <v>147</v>
      </c>
      <c r="E2300" t="s">
        <v>131</v>
      </c>
      <c r="F2300" t="str">
        <f t="shared" si="107"/>
        <v>Western Australia</v>
      </c>
      <c r="G2300" t="s">
        <v>48</v>
      </c>
      <c r="H2300">
        <v>6530</v>
      </c>
      <c r="I2300" t="s">
        <v>11</v>
      </c>
      <c r="J2300" t="s">
        <v>77</v>
      </c>
      <c r="K2300" t="s">
        <v>149</v>
      </c>
      <c r="L2300" t="s">
        <v>15</v>
      </c>
      <c r="M2300" s="5">
        <v>197.91</v>
      </c>
      <c r="N2300">
        <v>1</v>
      </c>
    </row>
    <row r="2301" spans="1:14" x14ac:dyDescent="0.15">
      <c r="A2301" s="2">
        <v>45637</v>
      </c>
      <c r="B2301" s="3">
        <f t="shared" si="105"/>
        <v>2025</v>
      </c>
      <c r="C2301" t="str">
        <f t="shared" si="106"/>
        <v>2024-2025</v>
      </c>
      <c r="D2301" t="s">
        <v>147</v>
      </c>
      <c r="E2301" t="s">
        <v>115</v>
      </c>
      <c r="F2301" t="str">
        <f t="shared" si="107"/>
        <v>Western Australia</v>
      </c>
      <c r="G2301" t="s">
        <v>48</v>
      </c>
      <c r="H2301">
        <v>6280</v>
      </c>
      <c r="I2301" t="s">
        <v>11</v>
      </c>
      <c r="J2301" t="s">
        <v>94</v>
      </c>
      <c r="K2301" t="s">
        <v>157</v>
      </c>
      <c r="L2301" t="s">
        <v>22</v>
      </c>
      <c r="M2301" s="5">
        <v>198.01999999999998</v>
      </c>
      <c r="N2301">
        <v>1</v>
      </c>
    </row>
    <row r="2302" spans="1:14" x14ac:dyDescent="0.15">
      <c r="A2302" s="2">
        <v>45361</v>
      </c>
      <c r="B2302" s="3">
        <f t="shared" si="105"/>
        <v>2024</v>
      </c>
      <c r="C2302" t="str">
        <f t="shared" si="106"/>
        <v>2023-2024</v>
      </c>
      <c r="D2302" t="s">
        <v>148</v>
      </c>
      <c r="E2302" t="s">
        <v>100</v>
      </c>
      <c r="F2302" t="str">
        <f t="shared" si="107"/>
        <v>Western Australia</v>
      </c>
      <c r="G2302" t="s">
        <v>48</v>
      </c>
      <c r="H2302">
        <v>6021</v>
      </c>
      <c r="I2302" t="s">
        <v>11</v>
      </c>
      <c r="J2302" t="s">
        <v>49</v>
      </c>
      <c r="K2302" t="s">
        <v>19</v>
      </c>
      <c r="L2302" t="s">
        <v>23</v>
      </c>
      <c r="M2302" s="5">
        <v>198.07</v>
      </c>
      <c r="N2302">
        <v>1</v>
      </c>
    </row>
    <row r="2303" spans="1:14" x14ac:dyDescent="0.15">
      <c r="A2303" s="2">
        <v>45153</v>
      </c>
      <c r="B2303" s="3">
        <f t="shared" si="105"/>
        <v>2024</v>
      </c>
      <c r="C2303" t="str">
        <f t="shared" si="106"/>
        <v>2023-2024</v>
      </c>
      <c r="D2303" t="s">
        <v>147</v>
      </c>
      <c r="E2303" t="s">
        <v>98</v>
      </c>
      <c r="F2303" t="str">
        <f t="shared" si="107"/>
        <v>Victoria</v>
      </c>
      <c r="G2303" t="s">
        <v>45</v>
      </c>
      <c r="H2303">
        <v>3429</v>
      </c>
      <c r="I2303" t="s">
        <v>11</v>
      </c>
      <c r="J2303" t="s">
        <v>60</v>
      </c>
      <c r="K2303" t="s">
        <v>150</v>
      </c>
      <c r="L2303" t="s">
        <v>18</v>
      </c>
      <c r="M2303" s="5">
        <v>198.64</v>
      </c>
      <c r="N2303">
        <v>1</v>
      </c>
    </row>
    <row r="2304" spans="1:14" x14ac:dyDescent="0.15">
      <c r="A2304" s="2">
        <v>45600</v>
      </c>
      <c r="B2304" s="3">
        <f t="shared" si="105"/>
        <v>2025</v>
      </c>
      <c r="C2304" t="str">
        <f t="shared" si="106"/>
        <v>2024-2025</v>
      </c>
      <c r="D2304" t="s">
        <v>147</v>
      </c>
      <c r="E2304" t="s">
        <v>135</v>
      </c>
      <c r="F2304" t="str">
        <f t="shared" si="107"/>
        <v>Victoria</v>
      </c>
      <c r="G2304" t="s">
        <v>45</v>
      </c>
      <c r="H2304">
        <v>3550</v>
      </c>
      <c r="I2304" t="s">
        <v>11</v>
      </c>
      <c r="J2304" t="s">
        <v>60</v>
      </c>
      <c r="K2304" t="s">
        <v>149</v>
      </c>
      <c r="L2304" t="s">
        <v>15</v>
      </c>
      <c r="M2304" s="5">
        <v>198.75</v>
      </c>
      <c r="N2304">
        <v>1</v>
      </c>
    </row>
    <row r="2305" spans="1:14" x14ac:dyDescent="0.15">
      <c r="A2305" s="2">
        <v>44973</v>
      </c>
      <c r="B2305" s="3">
        <f t="shared" si="105"/>
        <v>2023</v>
      </c>
      <c r="C2305" t="str">
        <f t="shared" si="106"/>
        <v>2022-2023</v>
      </c>
      <c r="D2305" t="s">
        <v>147</v>
      </c>
      <c r="E2305" t="s">
        <v>82</v>
      </c>
      <c r="F2305" t="str">
        <f t="shared" si="107"/>
        <v>Queensland</v>
      </c>
      <c r="G2305" t="s">
        <v>35</v>
      </c>
      <c r="H2305">
        <v>4012</v>
      </c>
      <c r="I2305" t="s">
        <v>11</v>
      </c>
      <c r="J2305" t="s">
        <v>43</v>
      </c>
      <c r="K2305" t="s">
        <v>154</v>
      </c>
      <c r="L2305" t="s">
        <v>14</v>
      </c>
      <c r="M2305" s="5">
        <v>198.84</v>
      </c>
      <c r="N2305">
        <v>1</v>
      </c>
    </row>
    <row r="2306" spans="1:14" x14ac:dyDescent="0.15">
      <c r="A2306" s="2">
        <v>45651</v>
      </c>
      <c r="B2306" s="3">
        <f t="shared" ref="B2306:B2369" si="108">IF(MONTH(A2306)&gt;=7,YEAR(A2306)+1,YEAR(A2306))</f>
        <v>2025</v>
      </c>
      <c r="C2306" t="str">
        <f t="shared" ref="C2306:C2369" si="109">IF(MONTH(A2306) &gt;= 7, YEAR(A2306) &amp; "-" &amp; YEAR(A2306) + 1, YEAR(A2306) - 1 &amp; "-" &amp; YEAR(A2306))</f>
        <v>2024-2025</v>
      </c>
      <c r="D2306" t="s">
        <v>147</v>
      </c>
      <c r="E2306" t="s">
        <v>79</v>
      </c>
      <c r="F2306" t="str">
        <f t="shared" ref="F2306:F2369" si="110">IF(G2306="WA","Western Australia",
IF(G2306="NSW","New South Wales",
IF(G2306="QLD","Queensland",
IF(G2306="VIC","Victoria",
IF(G2306="TAS","Tasmania",
IF(G2306="SA","South Australia",
IF(G2306="NT","Northern Territory",
IF(G2306="ACT","Australian Capital Territory",G2306))))))))</f>
        <v>Australian Capital Territory</v>
      </c>
      <c r="G2306" t="s">
        <v>80</v>
      </c>
      <c r="H2306">
        <v>2617</v>
      </c>
      <c r="I2306" t="s">
        <v>11</v>
      </c>
      <c r="J2306" t="s">
        <v>58</v>
      </c>
      <c r="K2306" t="s">
        <v>153</v>
      </c>
      <c r="L2306" t="s">
        <v>16</v>
      </c>
      <c r="M2306" s="5">
        <v>199.12</v>
      </c>
      <c r="N2306">
        <v>1</v>
      </c>
    </row>
    <row r="2307" spans="1:14" x14ac:dyDescent="0.15">
      <c r="A2307" s="2">
        <v>45573</v>
      </c>
      <c r="B2307" s="3">
        <f t="shared" si="108"/>
        <v>2025</v>
      </c>
      <c r="C2307" t="str">
        <f t="shared" si="109"/>
        <v>2024-2025</v>
      </c>
      <c r="D2307" t="s">
        <v>147</v>
      </c>
      <c r="E2307" t="s">
        <v>97</v>
      </c>
      <c r="F2307" t="str">
        <f t="shared" si="110"/>
        <v>Tasmania</v>
      </c>
      <c r="G2307" t="s">
        <v>70</v>
      </c>
      <c r="H2307">
        <v>7250</v>
      </c>
      <c r="I2307" t="s">
        <v>11</v>
      </c>
      <c r="J2307" t="s">
        <v>71</v>
      </c>
      <c r="K2307" t="s">
        <v>152</v>
      </c>
      <c r="L2307" t="s">
        <v>13</v>
      </c>
      <c r="M2307" s="5">
        <v>199.82</v>
      </c>
      <c r="N2307">
        <v>1</v>
      </c>
    </row>
    <row r="2308" spans="1:14" x14ac:dyDescent="0.15">
      <c r="A2308" s="2">
        <v>45512</v>
      </c>
      <c r="B2308" s="3">
        <f t="shared" si="108"/>
        <v>2025</v>
      </c>
      <c r="C2308" t="str">
        <f t="shared" si="109"/>
        <v>2024-2025</v>
      </c>
      <c r="D2308" t="s">
        <v>147</v>
      </c>
      <c r="E2308" t="s">
        <v>128</v>
      </c>
      <c r="F2308" t="str">
        <f t="shared" si="110"/>
        <v>Western Australia</v>
      </c>
      <c r="G2308" t="s">
        <v>48</v>
      </c>
      <c r="H2308">
        <v>6027</v>
      </c>
      <c r="I2308" t="s">
        <v>11</v>
      </c>
      <c r="J2308" t="s">
        <v>49</v>
      </c>
      <c r="K2308" t="s">
        <v>151</v>
      </c>
      <c r="L2308" t="s">
        <v>21</v>
      </c>
      <c r="M2308" s="5">
        <v>199.95</v>
      </c>
      <c r="N2308">
        <v>1</v>
      </c>
    </row>
    <row r="2309" spans="1:14" x14ac:dyDescent="0.15">
      <c r="A2309" s="2">
        <v>45510</v>
      </c>
      <c r="B2309" s="3">
        <f t="shared" si="108"/>
        <v>2025</v>
      </c>
      <c r="C2309" t="str">
        <f t="shared" si="109"/>
        <v>2024-2025</v>
      </c>
      <c r="D2309" t="s">
        <v>147</v>
      </c>
      <c r="E2309" t="s">
        <v>124</v>
      </c>
      <c r="F2309" t="str">
        <f t="shared" si="110"/>
        <v>New South Wales</v>
      </c>
      <c r="G2309" t="s">
        <v>10</v>
      </c>
      <c r="H2309">
        <v>2015</v>
      </c>
      <c r="I2309" t="s">
        <v>11</v>
      </c>
      <c r="J2309" t="s">
        <v>12</v>
      </c>
      <c r="K2309" t="s">
        <v>155</v>
      </c>
      <c r="L2309" t="s">
        <v>20</v>
      </c>
      <c r="M2309" s="5">
        <v>200.05</v>
      </c>
      <c r="N2309">
        <v>1</v>
      </c>
    </row>
    <row r="2310" spans="1:14" x14ac:dyDescent="0.15">
      <c r="A2310" s="2">
        <v>45536</v>
      </c>
      <c r="B2310" s="3">
        <f t="shared" si="108"/>
        <v>2025</v>
      </c>
      <c r="C2310" t="str">
        <f t="shared" si="109"/>
        <v>2024-2025</v>
      </c>
      <c r="D2310" t="s">
        <v>147</v>
      </c>
      <c r="E2310" t="s">
        <v>132</v>
      </c>
      <c r="F2310" t="str">
        <f t="shared" si="110"/>
        <v>New South Wales</v>
      </c>
      <c r="G2310" t="s">
        <v>10</v>
      </c>
      <c r="H2310">
        <v>2800</v>
      </c>
      <c r="I2310" t="s">
        <v>11</v>
      </c>
      <c r="J2310" t="s">
        <v>25</v>
      </c>
      <c r="K2310" t="s">
        <v>156</v>
      </c>
      <c r="L2310" t="s">
        <v>17</v>
      </c>
      <c r="M2310" s="5">
        <v>200.39</v>
      </c>
      <c r="N2310">
        <v>1</v>
      </c>
    </row>
    <row r="2311" spans="1:14" x14ac:dyDescent="0.15">
      <c r="A2311" s="2">
        <v>45324</v>
      </c>
      <c r="B2311" s="3">
        <f t="shared" si="108"/>
        <v>2024</v>
      </c>
      <c r="C2311" t="str">
        <f t="shared" si="109"/>
        <v>2023-2024</v>
      </c>
      <c r="D2311" t="s">
        <v>147</v>
      </c>
      <c r="E2311" t="s">
        <v>139</v>
      </c>
      <c r="F2311" t="str">
        <f t="shared" si="110"/>
        <v>New South Wales</v>
      </c>
      <c r="G2311" t="s">
        <v>10</v>
      </c>
      <c r="H2311">
        <v>2020</v>
      </c>
      <c r="I2311" t="s">
        <v>11</v>
      </c>
      <c r="J2311" t="s">
        <v>12</v>
      </c>
      <c r="K2311" t="s">
        <v>149</v>
      </c>
      <c r="L2311" t="s">
        <v>15</v>
      </c>
      <c r="M2311" s="5">
        <v>200.44</v>
      </c>
      <c r="N2311">
        <v>1</v>
      </c>
    </row>
    <row r="2312" spans="1:14" x14ac:dyDescent="0.15">
      <c r="A2312" s="2">
        <v>45380</v>
      </c>
      <c r="B2312" s="3">
        <f t="shared" si="108"/>
        <v>2024</v>
      </c>
      <c r="C2312" t="str">
        <f t="shared" si="109"/>
        <v>2023-2024</v>
      </c>
      <c r="D2312" t="s">
        <v>147</v>
      </c>
      <c r="E2312" t="s">
        <v>121</v>
      </c>
      <c r="F2312" t="str">
        <f t="shared" si="110"/>
        <v>Queensland</v>
      </c>
      <c r="G2312" t="s">
        <v>35</v>
      </c>
      <c r="H2312">
        <v>4700</v>
      </c>
      <c r="I2312" t="s">
        <v>11</v>
      </c>
      <c r="J2312" t="s">
        <v>51</v>
      </c>
      <c r="K2312" t="s">
        <v>149</v>
      </c>
      <c r="L2312" t="s">
        <v>15</v>
      </c>
      <c r="M2312" s="5">
        <v>200.64999999999998</v>
      </c>
      <c r="N2312">
        <v>1</v>
      </c>
    </row>
    <row r="2313" spans="1:14" x14ac:dyDescent="0.15">
      <c r="A2313" s="2">
        <v>45487</v>
      </c>
      <c r="B2313" s="3">
        <f t="shared" si="108"/>
        <v>2025</v>
      </c>
      <c r="C2313" t="str">
        <f t="shared" si="109"/>
        <v>2024-2025</v>
      </c>
      <c r="D2313" t="s">
        <v>147</v>
      </c>
      <c r="E2313" t="s">
        <v>113</v>
      </c>
      <c r="F2313" t="str">
        <f t="shared" si="110"/>
        <v>Queensland</v>
      </c>
      <c r="G2313" t="s">
        <v>35</v>
      </c>
      <c r="H2313">
        <v>4215</v>
      </c>
      <c r="I2313" t="s">
        <v>11</v>
      </c>
      <c r="J2313" t="s">
        <v>104</v>
      </c>
      <c r="K2313" t="s">
        <v>151</v>
      </c>
      <c r="L2313" t="s">
        <v>21</v>
      </c>
      <c r="M2313" s="5">
        <v>200.70999999999998</v>
      </c>
      <c r="N2313">
        <v>1</v>
      </c>
    </row>
    <row r="2314" spans="1:14" x14ac:dyDescent="0.15">
      <c r="A2314" s="2">
        <v>45114</v>
      </c>
      <c r="B2314" s="3">
        <f t="shared" si="108"/>
        <v>2024</v>
      </c>
      <c r="C2314" t="str">
        <f t="shared" si="109"/>
        <v>2023-2024</v>
      </c>
      <c r="D2314" t="s">
        <v>147</v>
      </c>
      <c r="E2314" t="s">
        <v>141</v>
      </c>
      <c r="F2314" t="str">
        <f t="shared" si="110"/>
        <v>Western Australia</v>
      </c>
      <c r="G2314" t="s">
        <v>48</v>
      </c>
      <c r="H2314">
        <v>6052</v>
      </c>
      <c r="I2314" t="s">
        <v>11</v>
      </c>
      <c r="J2314" t="s">
        <v>49</v>
      </c>
      <c r="K2314" t="s">
        <v>149</v>
      </c>
      <c r="L2314" t="s">
        <v>15</v>
      </c>
      <c r="M2314" s="5">
        <v>200.73</v>
      </c>
      <c r="N2314">
        <v>1</v>
      </c>
    </row>
    <row r="2315" spans="1:14" x14ac:dyDescent="0.15">
      <c r="A2315" s="2">
        <v>45530</v>
      </c>
      <c r="B2315" s="3">
        <f t="shared" si="108"/>
        <v>2025</v>
      </c>
      <c r="C2315" t="str">
        <f t="shared" si="109"/>
        <v>2024-2025</v>
      </c>
      <c r="D2315" t="s">
        <v>148</v>
      </c>
      <c r="E2315" t="s">
        <v>112</v>
      </c>
      <c r="F2315" t="str">
        <f t="shared" si="110"/>
        <v>Victoria</v>
      </c>
      <c r="G2315" t="s">
        <v>45</v>
      </c>
      <c r="H2315">
        <v>3076</v>
      </c>
      <c r="I2315" t="s">
        <v>11</v>
      </c>
      <c r="J2315" t="s">
        <v>46</v>
      </c>
      <c r="K2315" t="s">
        <v>153</v>
      </c>
      <c r="L2315" t="s">
        <v>16</v>
      </c>
      <c r="M2315" s="5">
        <v>200.82000000000002</v>
      </c>
      <c r="N2315">
        <v>1</v>
      </c>
    </row>
    <row r="2316" spans="1:14" x14ac:dyDescent="0.15">
      <c r="A2316" s="2">
        <v>45086</v>
      </c>
      <c r="B2316" s="3">
        <f t="shared" si="108"/>
        <v>2023</v>
      </c>
      <c r="C2316" t="str">
        <f t="shared" si="109"/>
        <v>2022-2023</v>
      </c>
      <c r="D2316" t="s">
        <v>148</v>
      </c>
      <c r="E2316" t="s">
        <v>143</v>
      </c>
      <c r="F2316" t="str">
        <f t="shared" si="110"/>
        <v>New South Wales</v>
      </c>
      <c r="G2316" t="s">
        <v>10</v>
      </c>
      <c r="H2316">
        <v>2154</v>
      </c>
      <c r="I2316" t="s">
        <v>11</v>
      </c>
      <c r="J2316" t="s">
        <v>27</v>
      </c>
      <c r="K2316" t="s">
        <v>154</v>
      </c>
      <c r="L2316" t="s">
        <v>14</v>
      </c>
      <c r="M2316" s="5">
        <v>200.87</v>
      </c>
      <c r="N2316">
        <v>1</v>
      </c>
    </row>
    <row r="2317" spans="1:14" x14ac:dyDescent="0.15">
      <c r="A2317" s="2">
        <v>45472</v>
      </c>
      <c r="B2317" s="3">
        <f t="shared" si="108"/>
        <v>2024</v>
      </c>
      <c r="C2317" t="str">
        <f t="shared" si="109"/>
        <v>2023-2024</v>
      </c>
      <c r="D2317" t="s">
        <v>147</v>
      </c>
      <c r="E2317" t="s">
        <v>103</v>
      </c>
      <c r="F2317" t="str">
        <f t="shared" si="110"/>
        <v>Queensland</v>
      </c>
      <c r="G2317" t="s">
        <v>35</v>
      </c>
      <c r="H2317">
        <v>4509</v>
      </c>
      <c r="I2317" t="s">
        <v>11</v>
      </c>
      <c r="J2317" t="s">
        <v>104</v>
      </c>
      <c r="K2317" t="s">
        <v>157</v>
      </c>
      <c r="L2317" t="s">
        <v>22</v>
      </c>
      <c r="M2317" s="5">
        <v>200.87</v>
      </c>
      <c r="N2317">
        <v>1</v>
      </c>
    </row>
    <row r="2318" spans="1:14" x14ac:dyDescent="0.15">
      <c r="A2318" s="2">
        <v>45633</v>
      </c>
      <c r="B2318" s="3">
        <f t="shared" si="108"/>
        <v>2025</v>
      </c>
      <c r="C2318" t="str">
        <f t="shared" si="109"/>
        <v>2024-2025</v>
      </c>
      <c r="D2318" t="s">
        <v>147</v>
      </c>
      <c r="E2318" t="s">
        <v>37</v>
      </c>
      <c r="F2318" t="str">
        <f t="shared" si="110"/>
        <v>South Australia</v>
      </c>
      <c r="G2318" t="s">
        <v>32</v>
      </c>
      <c r="H2318">
        <v>5607</v>
      </c>
      <c r="I2318" t="s">
        <v>11</v>
      </c>
      <c r="J2318" t="s">
        <v>38</v>
      </c>
      <c r="K2318" t="s">
        <v>156</v>
      </c>
      <c r="L2318" t="s">
        <v>17</v>
      </c>
      <c r="M2318" s="5">
        <v>201.14</v>
      </c>
      <c r="N2318">
        <v>1</v>
      </c>
    </row>
    <row r="2319" spans="1:14" x14ac:dyDescent="0.15">
      <c r="A2319" s="2">
        <v>45109</v>
      </c>
      <c r="B2319" s="3">
        <f t="shared" si="108"/>
        <v>2024</v>
      </c>
      <c r="C2319" t="str">
        <f t="shared" si="109"/>
        <v>2023-2024</v>
      </c>
      <c r="D2319" t="s">
        <v>148</v>
      </c>
      <c r="E2319" t="s">
        <v>134</v>
      </c>
      <c r="F2319" t="str">
        <f t="shared" si="110"/>
        <v>Queensland</v>
      </c>
      <c r="G2319" t="s">
        <v>35</v>
      </c>
      <c r="H2319">
        <v>4825</v>
      </c>
      <c r="I2319" t="s">
        <v>11</v>
      </c>
      <c r="J2319" t="s">
        <v>36</v>
      </c>
      <c r="K2319" t="s">
        <v>153</v>
      </c>
      <c r="L2319" t="s">
        <v>16</v>
      </c>
      <c r="M2319" s="5">
        <v>201.22</v>
      </c>
      <c r="N2319">
        <v>1</v>
      </c>
    </row>
    <row r="2320" spans="1:14" x14ac:dyDescent="0.15">
      <c r="A2320" s="2">
        <v>44940</v>
      </c>
      <c r="B2320" s="3">
        <f t="shared" si="108"/>
        <v>2023</v>
      </c>
      <c r="C2320" t="str">
        <f t="shared" si="109"/>
        <v>2022-2023</v>
      </c>
      <c r="D2320" t="s">
        <v>147</v>
      </c>
      <c r="E2320" t="s">
        <v>62</v>
      </c>
      <c r="F2320" t="str">
        <f t="shared" si="110"/>
        <v>Victoria</v>
      </c>
      <c r="G2320" t="s">
        <v>45</v>
      </c>
      <c r="H2320">
        <v>3134</v>
      </c>
      <c r="I2320" t="s">
        <v>11</v>
      </c>
      <c r="J2320" t="s">
        <v>63</v>
      </c>
      <c r="K2320" t="s">
        <v>152</v>
      </c>
      <c r="L2320" t="s">
        <v>13</v>
      </c>
      <c r="M2320" s="5">
        <v>201.22000000000003</v>
      </c>
      <c r="N2320">
        <v>1</v>
      </c>
    </row>
    <row r="2321" spans="1:14" x14ac:dyDescent="0.15">
      <c r="A2321" s="2">
        <v>44964</v>
      </c>
      <c r="B2321" s="3">
        <f t="shared" si="108"/>
        <v>2023</v>
      </c>
      <c r="C2321" t="str">
        <f t="shared" si="109"/>
        <v>2022-2023</v>
      </c>
      <c r="D2321" t="s">
        <v>148</v>
      </c>
      <c r="E2321" t="s">
        <v>59</v>
      </c>
      <c r="F2321" t="str">
        <f t="shared" si="110"/>
        <v>Victoria</v>
      </c>
      <c r="G2321" t="s">
        <v>45</v>
      </c>
      <c r="H2321">
        <v>3280</v>
      </c>
      <c r="I2321" t="s">
        <v>11</v>
      </c>
      <c r="J2321" t="s">
        <v>60</v>
      </c>
      <c r="K2321" t="s">
        <v>154</v>
      </c>
      <c r="L2321" t="s">
        <v>14</v>
      </c>
      <c r="M2321" s="5">
        <v>201.92</v>
      </c>
      <c r="N2321">
        <v>1</v>
      </c>
    </row>
    <row r="2322" spans="1:14" x14ac:dyDescent="0.15">
      <c r="A2322" s="2">
        <v>45655</v>
      </c>
      <c r="B2322" s="3">
        <f t="shared" si="108"/>
        <v>2025</v>
      </c>
      <c r="C2322" t="str">
        <f t="shared" si="109"/>
        <v>2024-2025</v>
      </c>
      <c r="D2322" t="s">
        <v>147</v>
      </c>
      <c r="E2322" t="s">
        <v>69</v>
      </c>
      <c r="F2322" t="str">
        <f t="shared" si="110"/>
        <v>Tasmania</v>
      </c>
      <c r="G2322" t="s">
        <v>70</v>
      </c>
      <c r="H2322">
        <v>7018</v>
      </c>
      <c r="I2322" t="s">
        <v>11</v>
      </c>
      <c r="J2322" t="s">
        <v>71</v>
      </c>
      <c r="K2322" t="s">
        <v>154</v>
      </c>
      <c r="L2322" t="s">
        <v>14</v>
      </c>
      <c r="M2322" s="5">
        <v>202.16</v>
      </c>
      <c r="N2322">
        <v>1</v>
      </c>
    </row>
    <row r="2323" spans="1:14" x14ac:dyDescent="0.15">
      <c r="A2323" s="2">
        <v>44942</v>
      </c>
      <c r="B2323" s="3">
        <f t="shared" si="108"/>
        <v>2023</v>
      </c>
      <c r="C2323" t="str">
        <f t="shared" si="109"/>
        <v>2022-2023</v>
      </c>
      <c r="D2323" t="s">
        <v>147</v>
      </c>
      <c r="E2323" t="s">
        <v>102</v>
      </c>
      <c r="F2323" t="str">
        <f t="shared" si="110"/>
        <v>Queensland</v>
      </c>
      <c r="G2323" t="s">
        <v>35</v>
      </c>
      <c r="H2323">
        <v>4870</v>
      </c>
      <c r="I2323" t="s">
        <v>11</v>
      </c>
      <c r="J2323" t="s">
        <v>36</v>
      </c>
      <c r="K2323" t="s">
        <v>155</v>
      </c>
      <c r="L2323" t="s">
        <v>20</v>
      </c>
      <c r="M2323" s="5">
        <v>202.28</v>
      </c>
      <c r="N2323">
        <v>1</v>
      </c>
    </row>
    <row r="2324" spans="1:14" x14ac:dyDescent="0.15">
      <c r="A2324" s="2">
        <v>45182</v>
      </c>
      <c r="B2324" s="3">
        <f t="shared" si="108"/>
        <v>2024</v>
      </c>
      <c r="C2324" t="str">
        <f t="shared" si="109"/>
        <v>2023-2024</v>
      </c>
      <c r="D2324" t="s">
        <v>147</v>
      </c>
      <c r="E2324" t="s">
        <v>56</v>
      </c>
      <c r="F2324" t="str">
        <f t="shared" si="110"/>
        <v>Northern Territory</v>
      </c>
      <c r="G2324" t="s">
        <v>29</v>
      </c>
      <c r="H2324">
        <v>870</v>
      </c>
      <c r="I2324" t="s">
        <v>11</v>
      </c>
      <c r="J2324" t="s">
        <v>30</v>
      </c>
      <c r="K2324" t="s">
        <v>19</v>
      </c>
      <c r="L2324" t="s">
        <v>23</v>
      </c>
      <c r="M2324" s="5">
        <v>202.61</v>
      </c>
      <c r="N2324">
        <v>1</v>
      </c>
    </row>
    <row r="2325" spans="1:14" x14ac:dyDescent="0.15">
      <c r="A2325" s="2">
        <v>45306</v>
      </c>
      <c r="B2325" s="3">
        <f t="shared" si="108"/>
        <v>2024</v>
      </c>
      <c r="C2325" t="str">
        <f t="shared" si="109"/>
        <v>2023-2024</v>
      </c>
      <c r="D2325" t="s">
        <v>147</v>
      </c>
      <c r="E2325" t="s">
        <v>108</v>
      </c>
      <c r="F2325" t="str">
        <f t="shared" si="110"/>
        <v>Victoria</v>
      </c>
      <c r="G2325" t="s">
        <v>45</v>
      </c>
      <c r="H2325">
        <v>3018</v>
      </c>
      <c r="I2325" t="s">
        <v>11</v>
      </c>
      <c r="J2325" t="s">
        <v>46</v>
      </c>
      <c r="K2325" t="s">
        <v>150</v>
      </c>
      <c r="L2325" t="s">
        <v>18</v>
      </c>
      <c r="M2325" s="5">
        <v>202.86999999999998</v>
      </c>
      <c r="N2325">
        <v>1</v>
      </c>
    </row>
    <row r="2326" spans="1:14" x14ac:dyDescent="0.15">
      <c r="A2326" s="2">
        <v>45141</v>
      </c>
      <c r="B2326" s="3">
        <f t="shared" si="108"/>
        <v>2024</v>
      </c>
      <c r="C2326" t="str">
        <f t="shared" si="109"/>
        <v>2023-2024</v>
      </c>
      <c r="D2326" t="s">
        <v>148</v>
      </c>
      <c r="E2326" t="s">
        <v>143</v>
      </c>
      <c r="F2326" t="str">
        <f t="shared" si="110"/>
        <v>New South Wales</v>
      </c>
      <c r="G2326" t="s">
        <v>10</v>
      </c>
      <c r="H2326">
        <v>2154</v>
      </c>
      <c r="I2326" t="s">
        <v>11</v>
      </c>
      <c r="J2326" t="s">
        <v>27</v>
      </c>
      <c r="K2326" t="s">
        <v>149</v>
      </c>
      <c r="L2326" t="s">
        <v>15</v>
      </c>
      <c r="M2326" s="5">
        <v>203.66</v>
      </c>
      <c r="N2326">
        <v>1</v>
      </c>
    </row>
    <row r="2327" spans="1:14" x14ac:dyDescent="0.15">
      <c r="A2327" s="2">
        <v>44999</v>
      </c>
      <c r="B2327" s="3">
        <f t="shared" si="108"/>
        <v>2023</v>
      </c>
      <c r="C2327" t="str">
        <f t="shared" si="109"/>
        <v>2022-2023</v>
      </c>
      <c r="D2327" t="s">
        <v>147</v>
      </c>
      <c r="E2327" t="s">
        <v>145</v>
      </c>
      <c r="F2327" t="str">
        <f t="shared" si="110"/>
        <v>New South Wales</v>
      </c>
      <c r="G2327" t="s">
        <v>10</v>
      </c>
      <c r="H2327">
        <v>2101</v>
      </c>
      <c r="I2327" t="s">
        <v>11</v>
      </c>
      <c r="J2327" t="s">
        <v>27</v>
      </c>
      <c r="K2327" t="s">
        <v>149</v>
      </c>
      <c r="L2327" t="s">
        <v>15</v>
      </c>
      <c r="M2327" s="5">
        <v>203.68</v>
      </c>
      <c r="N2327">
        <v>1</v>
      </c>
    </row>
    <row r="2328" spans="1:14" x14ac:dyDescent="0.15">
      <c r="A2328" s="2">
        <v>45583</v>
      </c>
      <c r="B2328" s="3">
        <f t="shared" si="108"/>
        <v>2025</v>
      </c>
      <c r="C2328" t="str">
        <f t="shared" si="109"/>
        <v>2024-2025</v>
      </c>
      <c r="D2328" t="s">
        <v>148</v>
      </c>
      <c r="E2328" t="s">
        <v>112</v>
      </c>
      <c r="F2328" t="str">
        <f t="shared" si="110"/>
        <v>Victoria</v>
      </c>
      <c r="G2328" t="s">
        <v>45</v>
      </c>
      <c r="H2328">
        <v>3076</v>
      </c>
      <c r="I2328" t="s">
        <v>11</v>
      </c>
      <c r="J2328" t="s">
        <v>46</v>
      </c>
      <c r="K2328" t="s">
        <v>19</v>
      </c>
      <c r="L2328" t="s">
        <v>23</v>
      </c>
      <c r="M2328" s="5">
        <v>203.88</v>
      </c>
      <c r="N2328">
        <v>1</v>
      </c>
    </row>
    <row r="2329" spans="1:14" x14ac:dyDescent="0.15">
      <c r="A2329" s="2">
        <v>45126</v>
      </c>
      <c r="B2329" s="3">
        <f t="shared" si="108"/>
        <v>2024</v>
      </c>
      <c r="C2329" t="str">
        <f t="shared" si="109"/>
        <v>2023-2024</v>
      </c>
      <c r="D2329" t="s">
        <v>147</v>
      </c>
      <c r="E2329" t="s">
        <v>39</v>
      </c>
      <c r="F2329" t="str">
        <f t="shared" si="110"/>
        <v>South Australia</v>
      </c>
      <c r="G2329" t="s">
        <v>32</v>
      </c>
      <c r="H2329">
        <v>5343</v>
      </c>
      <c r="I2329" t="s">
        <v>11</v>
      </c>
      <c r="J2329" t="s">
        <v>38</v>
      </c>
      <c r="K2329" t="s">
        <v>151</v>
      </c>
      <c r="L2329" t="s">
        <v>21</v>
      </c>
      <c r="M2329" s="5">
        <v>204.10000000000002</v>
      </c>
      <c r="N2329">
        <v>1</v>
      </c>
    </row>
    <row r="2330" spans="1:14" x14ac:dyDescent="0.15">
      <c r="A2330" s="2">
        <v>44931</v>
      </c>
      <c r="B2330" s="3">
        <f t="shared" si="108"/>
        <v>2023</v>
      </c>
      <c r="C2330" t="str">
        <f t="shared" si="109"/>
        <v>2022-2023</v>
      </c>
      <c r="D2330" t="s">
        <v>147</v>
      </c>
      <c r="E2330" t="s">
        <v>9</v>
      </c>
      <c r="F2330" t="str">
        <f t="shared" si="110"/>
        <v>New South Wales</v>
      </c>
      <c r="G2330" t="s">
        <v>10</v>
      </c>
      <c r="H2330">
        <v>2067</v>
      </c>
      <c r="I2330" t="s">
        <v>11</v>
      </c>
      <c r="J2330" t="s">
        <v>12</v>
      </c>
      <c r="K2330" t="s">
        <v>149</v>
      </c>
      <c r="L2330" t="s">
        <v>15</v>
      </c>
      <c r="M2330" s="5">
        <v>204.21</v>
      </c>
      <c r="N2330">
        <v>1</v>
      </c>
    </row>
    <row r="2331" spans="1:14" x14ac:dyDescent="0.15">
      <c r="A2331" s="2">
        <v>45062</v>
      </c>
      <c r="B2331" s="3">
        <f t="shared" si="108"/>
        <v>2023</v>
      </c>
      <c r="C2331" t="str">
        <f t="shared" si="109"/>
        <v>2022-2023</v>
      </c>
      <c r="D2331" t="s">
        <v>147</v>
      </c>
      <c r="E2331" t="s">
        <v>138</v>
      </c>
      <c r="F2331" t="str">
        <f t="shared" si="110"/>
        <v>Queensland</v>
      </c>
      <c r="G2331" t="s">
        <v>35</v>
      </c>
      <c r="H2331">
        <v>4558</v>
      </c>
      <c r="I2331" t="s">
        <v>11</v>
      </c>
      <c r="J2331" t="s">
        <v>120</v>
      </c>
      <c r="K2331" t="s">
        <v>150</v>
      </c>
      <c r="L2331" t="s">
        <v>18</v>
      </c>
      <c r="M2331" s="5">
        <v>204.48000000000002</v>
      </c>
      <c r="N2331">
        <v>1</v>
      </c>
    </row>
    <row r="2332" spans="1:14" x14ac:dyDescent="0.15">
      <c r="A2332" s="2">
        <v>45574</v>
      </c>
      <c r="B2332" s="3">
        <f t="shared" si="108"/>
        <v>2025</v>
      </c>
      <c r="C2332" t="str">
        <f t="shared" si="109"/>
        <v>2024-2025</v>
      </c>
      <c r="D2332" t="s">
        <v>147</v>
      </c>
      <c r="E2332" t="s">
        <v>88</v>
      </c>
      <c r="F2332" t="str">
        <f t="shared" si="110"/>
        <v>South Australia</v>
      </c>
      <c r="G2332" t="s">
        <v>32</v>
      </c>
      <c r="H2332">
        <v>5011</v>
      </c>
      <c r="I2332" t="s">
        <v>11</v>
      </c>
      <c r="J2332" t="s">
        <v>33</v>
      </c>
      <c r="K2332" t="s">
        <v>149</v>
      </c>
      <c r="L2332" t="s">
        <v>15</v>
      </c>
      <c r="M2332" s="5">
        <v>204.59</v>
      </c>
      <c r="N2332">
        <v>1</v>
      </c>
    </row>
    <row r="2333" spans="1:14" x14ac:dyDescent="0.15">
      <c r="A2333" s="2">
        <v>45012</v>
      </c>
      <c r="B2333" s="3">
        <f t="shared" si="108"/>
        <v>2023</v>
      </c>
      <c r="C2333" t="str">
        <f t="shared" si="109"/>
        <v>2022-2023</v>
      </c>
      <c r="D2333" t="s">
        <v>147</v>
      </c>
      <c r="E2333" t="s">
        <v>85</v>
      </c>
      <c r="F2333" t="str">
        <f t="shared" si="110"/>
        <v>Queensland</v>
      </c>
      <c r="G2333" t="s">
        <v>35</v>
      </c>
      <c r="H2333">
        <v>4883</v>
      </c>
      <c r="I2333" t="s">
        <v>11</v>
      </c>
      <c r="J2333" t="s">
        <v>36</v>
      </c>
      <c r="K2333" t="s">
        <v>155</v>
      </c>
      <c r="L2333" t="s">
        <v>20</v>
      </c>
      <c r="M2333" s="5">
        <v>204.61</v>
      </c>
      <c r="N2333">
        <v>1</v>
      </c>
    </row>
    <row r="2334" spans="1:14" x14ac:dyDescent="0.15">
      <c r="A2334" s="2">
        <v>45491</v>
      </c>
      <c r="B2334" s="3">
        <f t="shared" si="108"/>
        <v>2025</v>
      </c>
      <c r="C2334" t="str">
        <f t="shared" si="109"/>
        <v>2024-2025</v>
      </c>
      <c r="D2334" t="s">
        <v>148</v>
      </c>
      <c r="E2334" t="s">
        <v>66</v>
      </c>
      <c r="F2334" t="str">
        <f t="shared" si="110"/>
        <v>South Australia</v>
      </c>
      <c r="G2334" t="s">
        <v>32</v>
      </c>
      <c r="H2334">
        <v>5169</v>
      </c>
      <c r="I2334" t="s">
        <v>11</v>
      </c>
      <c r="J2334" t="s">
        <v>33</v>
      </c>
      <c r="K2334" t="s">
        <v>150</v>
      </c>
      <c r="L2334" t="s">
        <v>18</v>
      </c>
      <c r="M2334" s="5">
        <v>204.64</v>
      </c>
      <c r="N2334">
        <v>1</v>
      </c>
    </row>
    <row r="2335" spans="1:14" x14ac:dyDescent="0.15">
      <c r="A2335" s="2">
        <v>45022</v>
      </c>
      <c r="B2335" s="3">
        <f t="shared" si="108"/>
        <v>2023</v>
      </c>
      <c r="C2335" t="str">
        <f t="shared" si="109"/>
        <v>2022-2023</v>
      </c>
      <c r="D2335" t="s">
        <v>147</v>
      </c>
      <c r="E2335" t="s">
        <v>128</v>
      </c>
      <c r="F2335" t="str">
        <f t="shared" si="110"/>
        <v>Western Australia</v>
      </c>
      <c r="G2335" t="s">
        <v>48</v>
      </c>
      <c r="H2335">
        <v>6027</v>
      </c>
      <c r="I2335" t="s">
        <v>11</v>
      </c>
      <c r="J2335" t="s">
        <v>49</v>
      </c>
      <c r="K2335" t="s">
        <v>152</v>
      </c>
      <c r="L2335" t="s">
        <v>13</v>
      </c>
      <c r="M2335" s="5">
        <v>204.69000000000003</v>
      </c>
      <c r="N2335">
        <v>1</v>
      </c>
    </row>
    <row r="2336" spans="1:14" x14ac:dyDescent="0.15">
      <c r="A2336" s="2">
        <v>45063</v>
      </c>
      <c r="B2336" s="3">
        <f t="shared" si="108"/>
        <v>2023</v>
      </c>
      <c r="C2336" t="str">
        <f t="shared" si="109"/>
        <v>2022-2023</v>
      </c>
      <c r="D2336" t="s">
        <v>147</v>
      </c>
      <c r="E2336" t="s">
        <v>75</v>
      </c>
      <c r="F2336" t="str">
        <f t="shared" si="110"/>
        <v>Victoria</v>
      </c>
      <c r="G2336" t="s">
        <v>45</v>
      </c>
      <c r="H2336">
        <v>3630</v>
      </c>
      <c r="I2336" t="s">
        <v>11</v>
      </c>
      <c r="J2336" t="s">
        <v>55</v>
      </c>
      <c r="K2336" t="s">
        <v>154</v>
      </c>
      <c r="L2336" t="s">
        <v>14</v>
      </c>
      <c r="M2336" s="5">
        <v>204.79000000000002</v>
      </c>
      <c r="N2336">
        <v>1</v>
      </c>
    </row>
    <row r="2337" spans="1:14" x14ac:dyDescent="0.15">
      <c r="A2337" s="2">
        <v>45160</v>
      </c>
      <c r="B2337" s="3">
        <f t="shared" si="108"/>
        <v>2024</v>
      </c>
      <c r="C2337" t="str">
        <f t="shared" si="109"/>
        <v>2023-2024</v>
      </c>
      <c r="D2337" t="s">
        <v>148</v>
      </c>
      <c r="E2337" t="s">
        <v>89</v>
      </c>
      <c r="F2337" t="str">
        <f t="shared" si="110"/>
        <v>Queensland</v>
      </c>
      <c r="G2337" t="s">
        <v>35</v>
      </c>
      <c r="H2337">
        <v>4655</v>
      </c>
      <c r="I2337" t="s">
        <v>11</v>
      </c>
      <c r="J2337" t="s">
        <v>51</v>
      </c>
      <c r="K2337" t="s">
        <v>153</v>
      </c>
      <c r="L2337" t="s">
        <v>16</v>
      </c>
      <c r="M2337" s="5">
        <v>204.82999999999998</v>
      </c>
      <c r="N2337">
        <v>1</v>
      </c>
    </row>
    <row r="2338" spans="1:14" x14ac:dyDescent="0.15">
      <c r="A2338" s="2">
        <v>45451</v>
      </c>
      <c r="B2338" s="3">
        <f t="shared" si="108"/>
        <v>2024</v>
      </c>
      <c r="C2338" t="str">
        <f t="shared" si="109"/>
        <v>2023-2024</v>
      </c>
      <c r="D2338" t="s">
        <v>147</v>
      </c>
      <c r="E2338" t="s">
        <v>83</v>
      </c>
      <c r="F2338" t="str">
        <f t="shared" si="110"/>
        <v>New South Wales</v>
      </c>
      <c r="G2338" t="s">
        <v>10</v>
      </c>
      <c r="H2338">
        <v>2750</v>
      </c>
      <c r="I2338" t="s">
        <v>11</v>
      </c>
      <c r="J2338" t="s">
        <v>25</v>
      </c>
      <c r="K2338" t="s">
        <v>152</v>
      </c>
      <c r="L2338" t="s">
        <v>13</v>
      </c>
      <c r="M2338" s="5">
        <v>204.84</v>
      </c>
      <c r="N2338">
        <v>1</v>
      </c>
    </row>
    <row r="2339" spans="1:14" x14ac:dyDescent="0.15">
      <c r="A2339" s="2">
        <v>45342</v>
      </c>
      <c r="B2339" s="3">
        <f t="shared" si="108"/>
        <v>2024</v>
      </c>
      <c r="C2339" t="str">
        <f t="shared" si="109"/>
        <v>2023-2024</v>
      </c>
      <c r="D2339" t="s">
        <v>147</v>
      </c>
      <c r="E2339" t="s">
        <v>119</v>
      </c>
      <c r="F2339" t="str">
        <f t="shared" si="110"/>
        <v>Queensland</v>
      </c>
      <c r="G2339" t="s">
        <v>35</v>
      </c>
      <c r="H2339">
        <v>4570</v>
      </c>
      <c r="I2339" t="s">
        <v>11</v>
      </c>
      <c r="J2339" t="s">
        <v>120</v>
      </c>
      <c r="K2339" t="s">
        <v>153</v>
      </c>
      <c r="L2339" t="s">
        <v>16</v>
      </c>
      <c r="M2339" s="5">
        <v>204.85</v>
      </c>
      <c r="N2339">
        <v>1</v>
      </c>
    </row>
    <row r="2340" spans="1:14" x14ac:dyDescent="0.15">
      <c r="A2340" s="2">
        <v>45391</v>
      </c>
      <c r="B2340" s="3">
        <f t="shared" si="108"/>
        <v>2024</v>
      </c>
      <c r="C2340" t="str">
        <f t="shared" si="109"/>
        <v>2023-2024</v>
      </c>
      <c r="D2340" t="s">
        <v>148</v>
      </c>
      <c r="E2340" t="s">
        <v>112</v>
      </c>
      <c r="F2340" t="str">
        <f t="shared" si="110"/>
        <v>Victoria</v>
      </c>
      <c r="G2340" t="s">
        <v>45</v>
      </c>
      <c r="H2340">
        <v>3076</v>
      </c>
      <c r="I2340" t="s">
        <v>11</v>
      </c>
      <c r="J2340" t="s">
        <v>46</v>
      </c>
      <c r="K2340" t="s">
        <v>157</v>
      </c>
      <c r="L2340" t="s">
        <v>22</v>
      </c>
      <c r="M2340" s="5">
        <v>205.46</v>
      </c>
      <c r="N2340">
        <v>1</v>
      </c>
    </row>
    <row r="2341" spans="1:14" x14ac:dyDescent="0.15">
      <c r="A2341" s="2">
        <v>45652</v>
      </c>
      <c r="B2341" s="3">
        <f t="shared" si="108"/>
        <v>2025</v>
      </c>
      <c r="C2341" t="str">
        <f t="shared" si="109"/>
        <v>2024-2025</v>
      </c>
      <c r="D2341" t="s">
        <v>148</v>
      </c>
      <c r="E2341" t="s">
        <v>122</v>
      </c>
      <c r="F2341" t="str">
        <f t="shared" si="110"/>
        <v>New South Wales</v>
      </c>
      <c r="G2341" t="s">
        <v>10</v>
      </c>
      <c r="H2341">
        <v>2650</v>
      </c>
      <c r="I2341" t="s">
        <v>11</v>
      </c>
      <c r="J2341" t="s">
        <v>25</v>
      </c>
      <c r="K2341" t="s">
        <v>153</v>
      </c>
      <c r="L2341" t="s">
        <v>16</v>
      </c>
      <c r="M2341" s="5">
        <v>205.64</v>
      </c>
      <c r="N2341">
        <v>1</v>
      </c>
    </row>
    <row r="2342" spans="1:14" x14ac:dyDescent="0.15">
      <c r="A2342" s="2">
        <v>45069</v>
      </c>
      <c r="B2342" s="3">
        <f t="shared" si="108"/>
        <v>2023</v>
      </c>
      <c r="C2342" t="str">
        <f t="shared" si="109"/>
        <v>2022-2023</v>
      </c>
      <c r="D2342" t="s">
        <v>148</v>
      </c>
      <c r="E2342" t="s">
        <v>99</v>
      </c>
      <c r="F2342" t="str">
        <f t="shared" si="110"/>
        <v>Victoria</v>
      </c>
      <c r="G2342" t="s">
        <v>45</v>
      </c>
      <c r="H2342">
        <v>3148</v>
      </c>
      <c r="I2342" t="s">
        <v>11</v>
      </c>
      <c r="J2342" t="s">
        <v>63</v>
      </c>
      <c r="K2342" t="s">
        <v>149</v>
      </c>
      <c r="L2342" t="s">
        <v>15</v>
      </c>
      <c r="M2342" s="5">
        <v>205.76999999999998</v>
      </c>
      <c r="N2342">
        <v>1</v>
      </c>
    </row>
    <row r="2343" spans="1:14" x14ac:dyDescent="0.15">
      <c r="A2343" s="2">
        <v>45510</v>
      </c>
      <c r="B2343" s="3">
        <f t="shared" si="108"/>
        <v>2025</v>
      </c>
      <c r="C2343" t="str">
        <f t="shared" si="109"/>
        <v>2024-2025</v>
      </c>
      <c r="D2343" t="s">
        <v>147</v>
      </c>
      <c r="E2343" t="s">
        <v>127</v>
      </c>
      <c r="F2343" t="str">
        <f t="shared" si="110"/>
        <v>New South Wales</v>
      </c>
      <c r="G2343" t="s">
        <v>10</v>
      </c>
      <c r="H2343">
        <v>2131</v>
      </c>
      <c r="I2343" t="s">
        <v>11</v>
      </c>
      <c r="J2343" t="s">
        <v>27</v>
      </c>
      <c r="K2343" t="s">
        <v>149</v>
      </c>
      <c r="L2343" t="s">
        <v>15</v>
      </c>
      <c r="M2343" s="5">
        <v>206.74</v>
      </c>
      <c r="N2343">
        <v>1</v>
      </c>
    </row>
    <row r="2344" spans="1:14" x14ac:dyDescent="0.15">
      <c r="A2344" s="2">
        <v>45303</v>
      </c>
      <c r="B2344" s="3">
        <f t="shared" si="108"/>
        <v>2024</v>
      </c>
      <c r="C2344" t="str">
        <f t="shared" si="109"/>
        <v>2023-2024</v>
      </c>
      <c r="D2344" t="s">
        <v>148</v>
      </c>
      <c r="E2344" t="s">
        <v>110</v>
      </c>
      <c r="F2344" t="str">
        <f t="shared" si="110"/>
        <v>Queensland</v>
      </c>
      <c r="G2344" t="s">
        <v>35</v>
      </c>
      <c r="H2344">
        <v>4680</v>
      </c>
      <c r="I2344" t="s">
        <v>11</v>
      </c>
      <c r="J2344" t="s">
        <v>51</v>
      </c>
      <c r="K2344" t="s">
        <v>154</v>
      </c>
      <c r="L2344" t="s">
        <v>14</v>
      </c>
      <c r="M2344" s="5">
        <v>206.82</v>
      </c>
      <c r="N2344">
        <v>1</v>
      </c>
    </row>
    <row r="2345" spans="1:14" x14ac:dyDescent="0.15">
      <c r="A2345" s="2">
        <v>45259</v>
      </c>
      <c r="B2345" s="3">
        <f t="shared" si="108"/>
        <v>2024</v>
      </c>
      <c r="C2345" t="str">
        <f t="shared" si="109"/>
        <v>2023-2024</v>
      </c>
      <c r="D2345" t="s">
        <v>148</v>
      </c>
      <c r="E2345" t="s">
        <v>91</v>
      </c>
      <c r="F2345" t="str">
        <f t="shared" si="110"/>
        <v>Victoria</v>
      </c>
      <c r="G2345" t="s">
        <v>45</v>
      </c>
      <c r="H2345">
        <v>3690</v>
      </c>
      <c r="I2345" t="s">
        <v>11</v>
      </c>
      <c r="J2345" t="s">
        <v>55</v>
      </c>
      <c r="K2345" t="s">
        <v>150</v>
      </c>
      <c r="L2345" t="s">
        <v>18</v>
      </c>
      <c r="M2345" s="5">
        <v>207.62</v>
      </c>
      <c r="N2345">
        <v>1</v>
      </c>
    </row>
    <row r="2346" spans="1:14" x14ac:dyDescent="0.15">
      <c r="A2346" s="2">
        <v>44976</v>
      </c>
      <c r="B2346" s="3">
        <f t="shared" si="108"/>
        <v>2023</v>
      </c>
      <c r="C2346" t="str">
        <f t="shared" si="109"/>
        <v>2022-2023</v>
      </c>
      <c r="D2346" t="s">
        <v>148</v>
      </c>
      <c r="E2346" t="s">
        <v>61</v>
      </c>
      <c r="F2346" t="str">
        <f t="shared" si="110"/>
        <v>New South Wales</v>
      </c>
      <c r="G2346" t="s">
        <v>10</v>
      </c>
      <c r="H2346">
        <v>2539</v>
      </c>
      <c r="I2346" t="s">
        <v>11</v>
      </c>
      <c r="J2346" t="s">
        <v>58</v>
      </c>
      <c r="K2346" t="s">
        <v>152</v>
      </c>
      <c r="L2346" t="s">
        <v>13</v>
      </c>
      <c r="M2346" s="5">
        <v>207.73</v>
      </c>
      <c r="N2346">
        <v>1</v>
      </c>
    </row>
    <row r="2347" spans="1:14" x14ac:dyDescent="0.15">
      <c r="A2347" s="2">
        <v>45158</v>
      </c>
      <c r="B2347" s="3">
        <f t="shared" si="108"/>
        <v>2024</v>
      </c>
      <c r="C2347" t="str">
        <f t="shared" si="109"/>
        <v>2023-2024</v>
      </c>
      <c r="D2347" t="s">
        <v>148</v>
      </c>
      <c r="E2347" t="s">
        <v>59</v>
      </c>
      <c r="F2347" t="str">
        <f t="shared" si="110"/>
        <v>Victoria</v>
      </c>
      <c r="G2347" t="s">
        <v>45</v>
      </c>
      <c r="H2347">
        <v>3280</v>
      </c>
      <c r="I2347" t="s">
        <v>11</v>
      </c>
      <c r="J2347" t="s">
        <v>60</v>
      </c>
      <c r="K2347" t="s">
        <v>150</v>
      </c>
      <c r="L2347" t="s">
        <v>18</v>
      </c>
      <c r="M2347" s="5">
        <v>207.74</v>
      </c>
      <c r="N2347">
        <v>1</v>
      </c>
    </row>
    <row r="2348" spans="1:14" x14ac:dyDescent="0.15">
      <c r="A2348" s="2">
        <v>45127</v>
      </c>
      <c r="B2348" s="3">
        <f t="shared" si="108"/>
        <v>2024</v>
      </c>
      <c r="C2348" t="str">
        <f t="shared" si="109"/>
        <v>2023-2024</v>
      </c>
      <c r="D2348" t="s">
        <v>147</v>
      </c>
      <c r="E2348" t="s">
        <v>92</v>
      </c>
      <c r="F2348" t="str">
        <f t="shared" si="110"/>
        <v>Queensland</v>
      </c>
      <c r="G2348" t="s">
        <v>35</v>
      </c>
      <c r="H2348">
        <v>4068</v>
      </c>
      <c r="I2348" t="s">
        <v>11</v>
      </c>
      <c r="J2348" t="s">
        <v>43</v>
      </c>
      <c r="K2348" t="s">
        <v>157</v>
      </c>
      <c r="L2348" t="s">
        <v>22</v>
      </c>
      <c r="M2348" s="5">
        <v>207.77</v>
      </c>
      <c r="N2348">
        <v>1</v>
      </c>
    </row>
    <row r="2349" spans="1:14" x14ac:dyDescent="0.15">
      <c r="A2349" s="2">
        <v>44967</v>
      </c>
      <c r="B2349" s="3">
        <f t="shared" si="108"/>
        <v>2023</v>
      </c>
      <c r="C2349" t="str">
        <f t="shared" si="109"/>
        <v>2022-2023</v>
      </c>
      <c r="D2349" t="s">
        <v>148</v>
      </c>
      <c r="E2349" t="s">
        <v>125</v>
      </c>
      <c r="F2349" t="str">
        <f t="shared" si="110"/>
        <v>Victoria</v>
      </c>
      <c r="G2349" t="s">
        <v>45</v>
      </c>
      <c r="H2349">
        <v>3400</v>
      </c>
      <c r="I2349" t="s">
        <v>11</v>
      </c>
      <c r="J2349" t="s">
        <v>60</v>
      </c>
      <c r="K2349" t="s">
        <v>153</v>
      </c>
      <c r="L2349" t="s">
        <v>16</v>
      </c>
      <c r="M2349" s="5">
        <v>207.84</v>
      </c>
      <c r="N2349">
        <v>1</v>
      </c>
    </row>
    <row r="2350" spans="1:14" x14ac:dyDescent="0.15">
      <c r="A2350" s="2">
        <v>45402</v>
      </c>
      <c r="B2350" s="3">
        <f t="shared" si="108"/>
        <v>2024</v>
      </c>
      <c r="C2350" t="str">
        <f t="shared" si="109"/>
        <v>2023-2024</v>
      </c>
      <c r="D2350" t="s">
        <v>148</v>
      </c>
      <c r="E2350" t="s">
        <v>101</v>
      </c>
      <c r="F2350" t="str">
        <f t="shared" si="110"/>
        <v>Victoria</v>
      </c>
      <c r="G2350" t="s">
        <v>45</v>
      </c>
      <c r="H2350">
        <v>3131</v>
      </c>
      <c r="I2350" t="s">
        <v>11</v>
      </c>
      <c r="J2350" t="s">
        <v>63</v>
      </c>
      <c r="K2350" t="s">
        <v>154</v>
      </c>
      <c r="L2350" t="s">
        <v>14</v>
      </c>
      <c r="M2350" s="5">
        <v>207.84</v>
      </c>
      <c r="N2350">
        <v>1</v>
      </c>
    </row>
    <row r="2351" spans="1:14" x14ac:dyDescent="0.15">
      <c r="A2351" s="2">
        <v>45326</v>
      </c>
      <c r="B2351" s="3">
        <f t="shared" si="108"/>
        <v>2024</v>
      </c>
      <c r="C2351" t="str">
        <f t="shared" si="109"/>
        <v>2023-2024</v>
      </c>
      <c r="D2351" t="s">
        <v>147</v>
      </c>
      <c r="E2351" t="s">
        <v>138</v>
      </c>
      <c r="F2351" t="str">
        <f t="shared" si="110"/>
        <v>Queensland</v>
      </c>
      <c r="G2351" t="s">
        <v>35</v>
      </c>
      <c r="H2351">
        <v>4558</v>
      </c>
      <c r="I2351" t="s">
        <v>11</v>
      </c>
      <c r="J2351" t="s">
        <v>120</v>
      </c>
      <c r="K2351" t="s">
        <v>154</v>
      </c>
      <c r="L2351" t="s">
        <v>14</v>
      </c>
      <c r="M2351" s="5">
        <v>208.14000000000001</v>
      </c>
      <c r="N2351">
        <v>1</v>
      </c>
    </row>
    <row r="2352" spans="1:14" x14ac:dyDescent="0.15">
      <c r="A2352" s="2">
        <v>45002</v>
      </c>
      <c r="B2352" s="3">
        <f t="shared" si="108"/>
        <v>2023</v>
      </c>
      <c r="C2352" t="str">
        <f t="shared" si="109"/>
        <v>2022-2023</v>
      </c>
      <c r="D2352" t="s">
        <v>147</v>
      </c>
      <c r="E2352" t="s">
        <v>56</v>
      </c>
      <c r="F2352" t="str">
        <f t="shared" si="110"/>
        <v>Northern Territory</v>
      </c>
      <c r="G2352" t="s">
        <v>29</v>
      </c>
      <c r="H2352">
        <v>870</v>
      </c>
      <c r="I2352" t="s">
        <v>11</v>
      </c>
      <c r="J2352" t="s">
        <v>30</v>
      </c>
      <c r="K2352" t="s">
        <v>151</v>
      </c>
      <c r="L2352" t="s">
        <v>21</v>
      </c>
      <c r="M2352" s="5">
        <v>208.22</v>
      </c>
      <c r="N2352">
        <v>1</v>
      </c>
    </row>
    <row r="2353" spans="1:14" x14ac:dyDescent="0.15">
      <c r="A2353" s="2">
        <v>45059</v>
      </c>
      <c r="B2353" s="3">
        <f t="shared" si="108"/>
        <v>2023</v>
      </c>
      <c r="C2353" t="str">
        <f t="shared" si="109"/>
        <v>2022-2023</v>
      </c>
      <c r="D2353" t="s">
        <v>147</v>
      </c>
      <c r="E2353" t="s">
        <v>39</v>
      </c>
      <c r="F2353" t="str">
        <f t="shared" si="110"/>
        <v>South Australia</v>
      </c>
      <c r="G2353" t="s">
        <v>32</v>
      </c>
      <c r="H2353">
        <v>5343</v>
      </c>
      <c r="I2353" t="s">
        <v>11</v>
      </c>
      <c r="J2353" t="s">
        <v>38</v>
      </c>
      <c r="K2353" t="s">
        <v>151</v>
      </c>
      <c r="L2353" t="s">
        <v>21</v>
      </c>
      <c r="M2353" s="5">
        <v>208.44</v>
      </c>
      <c r="N2353">
        <v>1</v>
      </c>
    </row>
    <row r="2354" spans="1:14" x14ac:dyDescent="0.15">
      <c r="A2354" s="2">
        <v>45113</v>
      </c>
      <c r="B2354" s="3">
        <f t="shared" si="108"/>
        <v>2024</v>
      </c>
      <c r="C2354" t="str">
        <f t="shared" si="109"/>
        <v>2023-2024</v>
      </c>
      <c r="D2354" t="s">
        <v>148</v>
      </c>
      <c r="E2354" t="s">
        <v>110</v>
      </c>
      <c r="F2354" t="str">
        <f t="shared" si="110"/>
        <v>Queensland</v>
      </c>
      <c r="G2354" t="s">
        <v>35</v>
      </c>
      <c r="H2354">
        <v>4680</v>
      </c>
      <c r="I2354" t="s">
        <v>11</v>
      </c>
      <c r="J2354" t="s">
        <v>51</v>
      </c>
      <c r="K2354" t="s">
        <v>155</v>
      </c>
      <c r="L2354" t="s">
        <v>20</v>
      </c>
      <c r="M2354" s="5">
        <v>208.73000000000002</v>
      </c>
      <c r="N2354">
        <v>1</v>
      </c>
    </row>
    <row r="2355" spans="1:14" x14ac:dyDescent="0.15">
      <c r="A2355" s="2">
        <v>45311</v>
      </c>
      <c r="B2355" s="3">
        <f t="shared" si="108"/>
        <v>2024</v>
      </c>
      <c r="C2355" t="str">
        <f t="shared" si="109"/>
        <v>2023-2024</v>
      </c>
      <c r="D2355" t="s">
        <v>148</v>
      </c>
      <c r="E2355" t="s">
        <v>140</v>
      </c>
      <c r="F2355" t="str">
        <f t="shared" si="110"/>
        <v>Tasmania</v>
      </c>
      <c r="G2355" t="s">
        <v>70</v>
      </c>
      <c r="H2355">
        <v>7320</v>
      </c>
      <c r="I2355" t="s">
        <v>11</v>
      </c>
      <c r="J2355" t="s">
        <v>71</v>
      </c>
      <c r="K2355" t="s">
        <v>152</v>
      </c>
      <c r="L2355" t="s">
        <v>13</v>
      </c>
      <c r="M2355" s="5">
        <v>209.62</v>
      </c>
      <c r="N2355">
        <v>1</v>
      </c>
    </row>
    <row r="2356" spans="1:14" x14ac:dyDescent="0.15">
      <c r="A2356" s="2">
        <v>45004</v>
      </c>
      <c r="B2356" s="3">
        <f t="shared" si="108"/>
        <v>2023</v>
      </c>
      <c r="C2356" t="str">
        <f t="shared" si="109"/>
        <v>2022-2023</v>
      </c>
      <c r="D2356" t="s">
        <v>147</v>
      </c>
      <c r="E2356" t="s">
        <v>122</v>
      </c>
      <c r="F2356" t="str">
        <f t="shared" si="110"/>
        <v>New South Wales</v>
      </c>
      <c r="G2356" t="s">
        <v>10</v>
      </c>
      <c r="H2356">
        <v>2650</v>
      </c>
      <c r="I2356" t="s">
        <v>11</v>
      </c>
      <c r="J2356" t="s">
        <v>25</v>
      </c>
      <c r="K2356" t="s">
        <v>149</v>
      </c>
      <c r="L2356" t="s">
        <v>15</v>
      </c>
      <c r="M2356" s="5">
        <v>209.62</v>
      </c>
      <c r="N2356">
        <v>1</v>
      </c>
    </row>
    <row r="2357" spans="1:14" x14ac:dyDescent="0.15">
      <c r="A2357" s="2">
        <v>45045</v>
      </c>
      <c r="B2357" s="3">
        <f t="shared" si="108"/>
        <v>2023</v>
      </c>
      <c r="C2357" t="str">
        <f t="shared" si="109"/>
        <v>2022-2023</v>
      </c>
      <c r="D2357" t="s">
        <v>147</v>
      </c>
      <c r="E2357" t="s">
        <v>85</v>
      </c>
      <c r="F2357" t="str">
        <f t="shared" si="110"/>
        <v>Queensland</v>
      </c>
      <c r="G2357" t="s">
        <v>35</v>
      </c>
      <c r="H2357">
        <v>4883</v>
      </c>
      <c r="I2357" t="s">
        <v>11</v>
      </c>
      <c r="J2357" t="s">
        <v>36</v>
      </c>
      <c r="K2357" t="s">
        <v>151</v>
      </c>
      <c r="L2357" t="s">
        <v>21</v>
      </c>
      <c r="M2357" s="5">
        <v>209.65</v>
      </c>
      <c r="N2357">
        <v>1</v>
      </c>
    </row>
    <row r="2358" spans="1:14" x14ac:dyDescent="0.15">
      <c r="A2358" s="2">
        <v>45343</v>
      </c>
      <c r="B2358" s="3">
        <f t="shared" si="108"/>
        <v>2024</v>
      </c>
      <c r="C2358" t="str">
        <f t="shared" si="109"/>
        <v>2023-2024</v>
      </c>
      <c r="D2358" t="s">
        <v>147</v>
      </c>
      <c r="E2358" t="s">
        <v>44</v>
      </c>
      <c r="F2358" t="str">
        <f t="shared" si="110"/>
        <v>Victoria</v>
      </c>
      <c r="G2358" t="s">
        <v>45</v>
      </c>
      <c r="H2358">
        <v>3066</v>
      </c>
      <c r="I2358" t="s">
        <v>11</v>
      </c>
      <c r="J2358" t="s">
        <v>46</v>
      </c>
      <c r="K2358" t="s">
        <v>149</v>
      </c>
      <c r="L2358" t="s">
        <v>15</v>
      </c>
      <c r="M2358" s="5">
        <v>209.65</v>
      </c>
      <c r="N2358">
        <v>1</v>
      </c>
    </row>
    <row r="2359" spans="1:14" x14ac:dyDescent="0.15">
      <c r="A2359" s="2">
        <v>45615</v>
      </c>
      <c r="B2359" s="3">
        <f t="shared" si="108"/>
        <v>2025</v>
      </c>
      <c r="C2359" t="str">
        <f t="shared" si="109"/>
        <v>2024-2025</v>
      </c>
      <c r="D2359" t="s">
        <v>147</v>
      </c>
      <c r="E2359" t="s">
        <v>62</v>
      </c>
      <c r="F2359" t="str">
        <f t="shared" si="110"/>
        <v>Victoria</v>
      </c>
      <c r="G2359" t="s">
        <v>45</v>
      </c>
      <c r="H2359">
        <v>3134</v>
      </c>
      <c r="I2359" t="s">
        <v>11</v>
      </c>
      <c r="J2359" t="s">
        <v>63</v>
      </c>
      <c r="K2359" t="s">
        <v>150</v>
      </c>
      <c r="L2359" t="s">
        <v>18</v>
      </c>
      <c r="M2359" s="5">
        <v>209.79</v>
      </c>
      <c r="N2359">
        <v>1</v>
      </c>
    </row>
    <row r="2360" spans="1:14" x14ac:dyDescent="0.15">
      <c r="A2360" s="2">
        <v>44970</v>
      </c>
      <c r="B2360" s="3">
        <f t="shared" si="108"/>
        <v>2023</v>
      </c>
      <c r="C2360" t="str">
        <f t="shared" si="109"/>
        <v>2022-2023</v>
      </c>
      <c r="D2360" t="s">
        <v>147</v>
      </c>
      <c r="E2360" t="s">
        <v>137</v>
      </c>
      <c r="F2360" t="str">
        <f t="shared" si="110"/>
        <v>New South Wales</v>
      </c>
      <c r="G2360" t="s">
        <v>10</v>
      </c>
      <c r="H2360">
        <v>2031</v>
      </c>
      <c r="I2360" t="s">
        <v>11</v>
      </c>
      <c r="J2360" t="s">
        <v>12</v>
      </c>
      <c r="K2360" t="s">
        <v>19</v>
      </c>
      <c r="L2360" t="s">
        <v>23</v>
      </c>
      <c r="M2360" s="5">
        <v>209.8</v>
      </c>
      <c r="N2360">
        <v>1</v>
      </c>
    </row>
    <row r="2361" spans="1:14" x14ac:dyDescent="0.15">
      <c r="A2361" s="2">
        <v>45590</v>
      </c>
      <c r="B2361" s="3">
        <f t="shared" si="108"/>
        <v>2025</v>
      </c>
      <c r="C2361" t="str">
        <f t="shared" si="109"/>
        <v>2024-2025</v>
      </c>
      <c r="D2361" t="s">
        <v>148</v>
      </c>
      <c r="E2361" t="s">
        <v>125</v>
      </c>
      <c r="F2361" t="str">
        <f t="shared" si="110"/>
        <v>Victoria</v>
      </c>
      <c r="G2361" t="s">
        <v>45</v>
      </c>
      <c r="H2361">
        <v>3400</v>
      </c>
      <c r="I2361" t="s">
        <v>11</v>
      </c>
      <c r="J2361" t="s">
        <v>60</v>
      </c>
      <c r="K2361" t="s">
        <v>151</v>
      </c>
      <c r="L2361" t="s">
        <v>21</v>
      </c>
      <c r="M2361" s="5">
        <v>209.9</v>
      </c>
      <c r="N2361">
        <v>1</v>
      </c>
    </row>
    <row r="2362" spans="1:14" x14ac:dyDescent="0.15">
      <c r="A2362" s="2">
        <v>45241</v>
      </c>
      <c r="B2362" s="3">
        <f t="shared" si="108"/>
        <v>2024</v>
      </c>
      <c r="C2362" t="str">
        <f t="shared" si="109"/>
        <v>2023-2024</v>
      </c>
      <c r="D2362" t="s">
        <v>147</v>
      </c>
      <c r="E2362" t="s">
        <v>125</v>
      </c>
      <c r="F2362" t="str">
        <f t="shared" si="110"/>
        <v>Victoria</v>
      </c>
      <c r="G2362" t="s">
        <v>45</v>
      </c>
      <c r="H2362">
        <v>3400</v>
      </c>
      <c r="I2362" t="s">
        <v>11</v>
      </c>
      <c r="J2362" t="s">
        <v>60</v>
      </c>
      <c r="K2362" t="s">
        <v>149</v>
      </c>
      <c r="L2362" t="s">
        <v>15</v>
      </c>
      <c r="M2362" s="5">
        <v>210.05</v>
      </c>
      <c r="N2362">
        <v>1</v>
      </c>
    </row>
    <row r="2363" spans="1:14" x14ac:dyDescent="0.15">
      <c r="A2363" s="2">
        <v>44993</v>
      </c>
      <c r="B2363" s="3">
        <f t="shared" si="108"/>
        <v>2023</v>
      </c>
      <c r="C2363" t="str">
        <f t="shared" si="109"/>
        <v>2022-2023</v>
      </c>
      <c r="D2363" t="s">
        <v>147</v>
      </c>
      <c r="E2363" t="s">
        <v>9</v>
      </c>
      <c r="F2363" t="str">
        <f t="shared" si="110"/>
        <v>New South Wales</v>
      </c>
      <c r="G2363" t="s">
        <v>10</v>
      </c>
      <c r="H2363">
        <v>2067</v>
      </c>
      <c r="I2363" t="s">
        <v>11</v>
      </c>
      <c r="J2363" t="s">
        <v>12</v>
      </c>
      <c r="K2363" t="s">
        <v>150</v>
      </c>
      <c r="L2363" t="s">
        <v>18</v>
      </c>
      <c r="M2363" s="5">
        <v>210.75</v>
      </c>
      <c r="N2363">
        <v>1</v>
      </c>
    </row>
    <row r="2364" spans="1:14" x14ac:dyDescent="0.15">
      <c r="A2364" s="2">
        <v>45241</v>
      </c>
      <c r="B2364" s="3">
        <f t="shared" si="108"/>
        <v>2024</v>
      </c>
      <c r="C2364" t="str">
        <f t="shared" si="109"/>
        <v>2023-2024</v>
      </c>
      <c r="D2364" t="s">
        <v>148</v>
      </c>
      <c r="E2364" t="s">
        <v>131</v>
      </c>
      <c r="F2364" t="str">
        <f t="shared" si="110"/>
        <v>Western Australia</v>
      </c>
      <c r="G2364" t="s">
        <v>48</v>
      </c>
      <c r="H2364">
        <v>6530</v>
      </c>
      <c r="I2364" t="s">
        <v>11</v>
      </c>
      <c r="J2364" t="s">
        <v>77</v>
      </c>
      <c r="K2364" t="s">
        <v>150</v>
      </c>
      <c r="L2364" t="s">
        <v>18</v>
      </c>
      <c r="M2364" s="5">
        <v>210.75</v>
      </c>
      <c r="N2364">
        <v>1</v>
      </c>
    </row>
    <row r="2365" spans="1:14" x14ac:dyDescent="0.15">
      <c r="A2365" s="2">
        <v>45381</v>
      </c>
      <c r="B2365" s="3">
        <f t="shared" si="108"/>
        <v>2024</v>
      </c>
      <c r="C2365" t="str">
        <f t="shared" si="109"/>
        <v>2023-2024</v>
      </c>
      <c r="D2365" t="s">
        <v>147</v>
      </c>
      <c r="E2365" t="s">
        <v>102</v>
      </c>
      <c r="F2365" t="str">
        <f t="shared" si="110"/>
        <v>Queensland</v>
      </c>
      <c r="G2365" t="s">
        <v>35</v>
      </c>
      <c r="H2365">
        <v>4870</v>
      </c>
      <c r="I2365" t="s">
        <v>11</v>
      </c>
      <c r="J2365" t="s">
        <v>36</v>
      </c>
      <c r="K2365" t="s">
        <v>154</v>
      </c>
      <c r="L2365" t="s">
        <v>14</v>
      </c>
      <c r="M2365" s="5">
        <v>210.81</v>
      </c>
      <c r="N2365">
        <v>1</v>
      </c>
    </row>
    <row r="2366" spans="1:14" x14ac:dyDescent="0.15">
      <c r="A2366" s="2">
        <v>45550</v>
      </c>
      <c r="B2366" s="3">
        <f t="shared" si="108"/>
        <v>2025</v>
      </c>
      <c r="C2366" t="str">
        <f t="shared" si="109"/>
        <v>2024-2025</v>
      </c>
      <c r="D2366" t="s">
        <v>148</v>
      </c>
      <c r="E2366" t="s">
        <v>66</v>
      </c>
      <c r="F2366" t="str">
        <f t="shared" si="110"/>
        <v>South Australia</v>
      </c>
      <c r="G2366" t="s">
        <v>32</v>
      </c>
      <c r="H2366">
        <v>5169</v>
      </c>
      <c r="I2366" t="s">
        <v>11</v>
      </c>
      <c r="J2366" t="s">
        <v>33</v>
      </c>
      <c r="K2366" t="s">
        <v>152</v>
      </c>
      <c r="L2366" t="s">
        <v>13</v>
      </c>
      <c r="M2366" s="5">
        <v>211.57000000000002</v>
      </c>
      <c r="N2366">
        <v>1</v>
      </c>
    </row>
    <row r="2367" spans="1:14" x14ac:dyDescent="0.15">
      <c r="A2367" s="2">
        <v>45110</v>
      </c>
      <c r="B2367" s="3">
        <f t="shared" si="108"/>
        <v>2024</v>
      </c>
      <c r="C2367" t="str">
        <f t="shared" si="109"/>
        <v>2023-2024</v>
      </c>
      <c r="D2367" t="s">
        <v>147</v>
      </c>
      <c r="E2367" t="s">
        <v>114</v>
      </c>
      <c r="F2367" t="str">
        <f t="shared" si="110"/>
        <v>Victoria</v>
      </c>
      <c r="G2367" t="s">
        <v>45</v>
      </c>
      <c r="H2367">
        <v>3551</v>
      </c>
      <c r="I2367" t="s">
        <v>11</v>
      </c>
      <c r="J2367" t="s">
        <v>60</v>
      </c>
      <c r="K2367" t="s">
        <v>157</v>
      </c>
      <c r="L2367" t="s">
        <v>22</v>
      </c>
      <c r="M2367" s="5">
        <v>211.59</v>
      </c>
      <c r="N2367">
        <v>1</v>
      </c>
    </row>
    <row r="2368" spans="1:14" x14ac:dyDescent="0.15">
      <c r="A2368" s="2">
        <v>45437</v>
      </c>
      <c r="B2368" s="3">
        <f t="shared" si="108"/>
        <v>2024</v>
      </c>
      <c r="C2368" t="str">
        <f t="shared" si="109"/>
        <v>2023-2024</v>
      </c>
      <c r="D2368" t="s">
        <v>147</v>
      </c>
      <c r="E2368" t="s">
        <v>37</v>
      </c>
      <c r="F2368" t="str">
        <f t="shared" si="110"/>
        <v>South Australia</v>
      </c>
      <c r="G2368" t="s">
        <v>32</v>
      </c>
      <c r="H2368">
        <v>5607</v>
      </c>
      <c r="I2368" t="s">
        <v>11</v>
      </c>
      <c r="J2368" t="s">
        <v>38</v>
      </c>
      <c r="K2368" t="s">
        <v>19</v>
      </c>
      <c r="L2368" t="s">
        <v>23</v>
      </c>
      <c r="M2368" s="5">
        <v>211.63</v>
      </c>
      <c r="N2368">
        <v>1</v>
      </c>
    </row>
    <row r="2369" spans="1:14" x14ac:dyDescent="0.15">
      <c r="A2369" s="2">
        <v>45119</v>
      </c>
      <c r="B2369" s="3">
        <f t="shared" si="108"/>
        <v>2024</v>
      </c>
      <c r="C2369" t="str">
        <f t="shared" si="109"/>
        <v>2023-2024</v>
      </c>
      <c r="D2369" t="s">
        <v>147</v>
      </c>
      <c r="E2369" t="s">
        <v>34</v>
      </c>
      <c r="F2369" t="str">
        <f t="shared" si="110"/>
        <v>Queensland</v>
      </c>
      <c r="G2369" t="s">
        <v>35</v>
      </c>
      <c r="H2369">
        <v>4802</v>
      </c>
      <c r="I2369" t="s">
        <v>11</v>
      </c>
      <c r="J2369" t="s">
        <v>36</v>
      </c>
      <c r="K2369" t="s">
        <v>156</v>
      </c>
      <c r="L2369" t="s">
        <v>17</v>
      </c>
      <c r="M2369" s="5">
        <v>212.54999999999998</v>
      </c>
      <c r="N2369">
        <v>1</v>
      </c>
    </row>
    <row r="2370" spans="1:14" x14ac:dyDescent="0.15">
      <c r="A2370" s="2">
        <v>45337</v>
      </c>
      <c r="B2370" s="3">
        <f t="shared" ref="B2370:B2433" si="111">IF(MONTH(A2370)&gt;=7,YEAR(A2370)+1,YEAR(A2370))</f>
        <v>2024</v>
      </c>
      <c r="C2370" t="str">
        <f t="shared" ref="C2370:C2433" si="112">IF(MONTH(A2370) &gt;= 7, YEAR(A2370) &amp; "-" &amp; YEAR(A2370) + 1, YEAR(A2370) - 1 &amp; "-" &amp; YEAR(A2370))</f>
        <v>2023-2024</v>
      </c>
      <c r="D2370" t="s">
        <v>147</v>
      </c>
      <c r="E2370" t="s">
        <v>88</v>
      </c>
      <c r="F2370" t="str">
        <f t="shared" ref="F2370:F2433" si="113">IF(G2370="WA","Western Australia",
IF(G2370="NSW","New South Wales",
IF(G2370="QLD","Queensland",
IF(G2370="VIC","Victoria",
IF(G2370="TAS","Tasmania",
IF(G2370="SA","South Australia",
IF(G2370="NT","Northern Territory",
IF(G2370="ACT","Australian Capital Territory",G2370))))))))</f>
        <v>South Australia</v>
      </c>
      <c r="G2370" t="s">
        <v>32</v>
      </c>
      <c r="H2370">
        <v>5011</v>
      </c>
      <c r="I2370" t="s">
        <v>11</v>
      </c>
      <c r="J2370" t="s">
        <v>33</v>
      </c>
      <c r="K2370" t="s">
        <v>150</v>
      </c>
      <c r="L2370" t="s">
        <v>18</v>
      </c>
      <c r="M2370" s="5">
        <v>212.8</v>
      </c>
      <c r="N2370">
        <v>1</v>
      </c>
    </row>
    <row r="2371" spans="1:14" x14ac:dyDescent="0.15">
      <c r="A2371" s="2">
        <v>45445</v>
      </c>
      <c r="B2371" s="3">
        <f t="shared" si="111"/>
        <v>2024</v>
      </c>
      <c r="C2371" t="str">
        <f t="shared" si="112"/>
        <v>2023-2024</v>
      </c>
      <c r="D2371" t="s">
        <v>148</v>
      </c>
      <c r="E2371" t="s">
        <v>24</v>
      </c>
      <c r="F2371" t="str">
        <f t="shared" si="113"/>
        <v>New South Wales</v>
      </c>
      <c r="G2371" t="s">
        <v>10</v>
      </c>
      <c r="H2371">
        <v>2795</v>
      </c>
      <c r="I2371" t="s">
        <v>11</v>
      </c>
      <c r="J2371" t="s">
        <v>25</v>
      </c>
      <c r="K2371" t="s">
        <v>157</v>
      </c>
      <c r="L2371" t="s">
        <v>22</v>
      </c>
      <c r="M2371" s="5">
        <v>212.88</v>
      </c>
      <c r="N2371">
        <v>1</v>
      </c>
    </row>
    <row r="2372" spans="1:14" x14ac:dyDescent="0.15">
      <c r="A2372" s="2">
        <v>45598</v>
      </c>
      <c r="B2372" s="3">
        <f t="shared" si="111"/>
        <v>2025</v>
      </c>
      <c r="C2372" t="str">
        <f t="shared" si="112"/>
        <v>2024-2025</v>
      </c>
      <c r="D2372" t="s">
        <v>147</v>
      </c>
      <c r="E2372" t="s">
        <v>93</v>
      </c>
      <c r="F2372" t="str">
        <f t="shared" si="113"/>
        <v>Western Australia</v>
      </c>
      <c r="G2372" t="s">
        <v>48</v>
      </c>
      <c r="H2372">
        <v>6112</v>
      </c>
      <c r="I2372" t="s">
        <v>11</v>
      </c>
      <c r="J2372" t="s">
        <v>94</v>
      </c>
      <c r="K2372" t="s">
        <v>154</v>
      </c>
      <c r="L2372" t="s">
        <v>14</v>
      </c>
      <c r="M2372" s="5">
        <v>212.91</v>
      </c>
      <c r="N2372">
        <v>1</v>
      </c>
    </row>
    <row r="2373" spans="1:14" x14ac:dyDescent="0.15">
      <c r="A2373" s="2">
        <v>45281</v>
      </c>
      <c r="B2373" s="3">
        <f t="shared" si="111"/>
        <v>2024</v>
      </c>
      <c r="C2373" t="str">
        <f t="shared" si="112"/>
        <v>2023-2024</v>
      </c>
      <c r="D2373" t="s">
        <v>148</v>
      </c>
      <c r="E2373" t="s">
        <v>136</v>
      </c>
      <c r="F2373" t="str">
        <f t="shared" si="113"/>
        <v>Victoria</v>
      </c>
      <c r="G2373" t="s">
        <v>45</v>
      </c>
      <c r="H2373">
        <v>3175</v>
      </c>
      <c r="I2373" t="s">
        <v>11</v>
      </c>
      <c r="J2373" t="s">
        <v>63</v>
      </c>
      <c r="K2373" t="s">
        <v>149</v>
      </c>
      <c r="L2373" t="s">
        <v>15</v>
      </c>
      <c r="M2373" s="5">
        <v>213.03</v>
      </c>
      <c r="N2373">
        <v>1</v>
      </c>
    </row>
    <row r="2374" spans="1:14" x14ac:dyDescent="0.15">
      <c r="A2374" s="2">
        <v>45175</v>
      </c>
      <c r="B2374" s="3">
        <f t="shared" si="111"/>
        <v>2024</v>
      </c>
      <c r="C2374" t="str">
        <f t="shared" si="112"/>
        <v>2023-2024</v>
      </c>
      <c r="D2374" t="s">
        <v>147</v>
      </c>
      <c r="E2374" t="s">
        <v>54</v>
      </c>
      <c r="F2374" t="str">
        <f t="shared" si="113"/>
        <v>Victoria</v>
      </c>
      <c r="G2374" t="s">
        <v>45</v>
      </c>
      <c r="H2374">
        <v>3977</v>
      </c>
      <c r="I2374" t="s">
        <v>11</v>
      </c>
      <c r="J2374" t="s">
        <v>55</v>
      </c>
      <c r="K2374" t="s">
        <v>152</v>
      </c>
      <c r="L2374" t="s">
        <v>13</v>
      </c>
      <c r="M2374" s="5">
        <v>213.16</v>
      </c>
      <c r="N2374">
        <v>1</v>
      </c>
    </row>
    <row r="2375" spans="1:14" x14ac:dyDescent="0.15">
      <c r="A2375" s="2">
        <v>45218</v>
      </c>
      <c r="B2375" s="3">
        <f t="shared" si="111"/>
        <v>2024</v>
      </c>
      <c r="C2375" t="str">
        <f t="shared" si="112"/>
        <v>2023-2024</v>
      </c>
      <c r="D2375" t="s">
        <v>147</v>
      </c>
      <c r="E2375" t="s">
        <v>127</v>
      </c>
      <c r="F2375" t="str">
        <f t="shared" si="113"/>
        <v>New South Wales</v>
      </c>
      <c r="G2375" t="s">
        <v>10</v>
      </c>
      <c r="H2375">
        <v>2131</v>
      </c>
      <c r="I2375" t="s">
        <v>11</v>
      </c>
      <c r="J2375" t="s">
        <v>27</v>
      </c>
      <c r="K2375" t="s">
        <v>154</v>
      </c>
      <c r="L2375" t="s">
        <v>14</v>
      </c>
      <c r="M2375" s="5">
        <v>213.37</v>
      </c>
      <c r="N2375">
        <v>1</v>
      </c>
    </row>
    <row r="2376" spans="1:14" x14ac:dyDescent="0.15">
      <c r="A2376" s="2">
        <v>45466</v>
      </c>
      <c r="B2376" s="3">
        <f t="shared" si="111"/>
        <v>2024</v>
      </c>
      <c r="C2376" t="str">
        <f t="shared" si="112"/>
        <v>2023-2024</v>
      </c>
      <c r="D2376" t="s">
        <v>148</v>
      </c>
      <c r="E2376" t="s">
        <v>91</v>
      </c>
      <c r="F2376" t="str">
        <f t="shared" si="113"/>
        <v>Victoria</v>
      </c>
      <c r="G2376" t="s">
        <v>45</v>
      </c>
      <c r="H2376">
        <v>3690</v>
      </c>
      <c r="I2376" t="s">
        <v>11</v>
      </c>
      <c r="J2376" t="s">
        <v>55</v>
      </c>
      <c r="K2376" t="s">
        <v>155</v>
      </c>
      <c r="L2376" t="s">
        <v>20</v>
      </c>
      <c r="M2376" s="5">
        <v>213.62</v>
      </c>
      <c r="N2376">
        <v>1</v>
      </c>
    </row>
    <row r="2377" spans="1:14" x14ac:dyDescent="0.15">
      <c r="A2377" s="2">
        <v>44955</v>
      </c>
      <c r="B2377" s="3">
        <f t="shared" si="111"/>
        <v>2023</v>
      </c>
      <c r="C2377" t="str">
        <f t="shared" si="112"/>
        <v>2022-2023</v>
      </c>
      <c r="D2377" t="s">
        <v>147</v>
      </c>
      <c r="E2377" t="s">
        <v>37</v>
      </c>
      <c r="F2377" t="str">
        <f t="shared" si="113"/>
        <v>South Australia</v>
      </c>
      <c r="G2377" t="s">
        <v>32</v>
      </c>
      <c r="H2377">
        <v>5607</v>
      </c>
      <c r="I2377" t="s">
        <v>11</v>
      </c>
      <c r="J2377" t="s">
        <v>38</v>
      </c>
      <c r="K2377" t="s">
        <v>150</v>
      </c>
      <c r="L2377" t="s">
        <v>18</v>
      </c>
      <c r="M2377" s="5">
        <v>213.75</v>
      </c>
      <c r="N2377">
        <v>1</v>
      </c>
    </row>
    <row r="2378" spans="1:14" x14ac:dyDescent="0.15">
      <c r="A2378" s="2">
        <v>44992</v>
      </c>
      <c r="B2378" s="3">
        <f t="shared" si="111"/>
        <v>2023</v>
      </c>
      <c r="C2378" t="str">
        <f t="shared" si="112"/>
        <v>2022-2023</v>
      </c>
      <c r="D2378" t="s">
        <v>148</v>
      </c>
      <c r="E2378" t="s">
        <v>95</v>
      </c>
      <c r="F2378" t="str">
        <f t="shared" si="113"/>
        <v>Victoria</v>
      </c>
      <c r="G2378" t="s">
        <v>45</v>
      </c>
      <c r="H2378">
        <v>3931</v>
      </c>
      <c r="I2378" t="s">
        <v>11</v>
      </c>
      <c r="J2378" t="s">
        <v>55</v>
      </c>
      <c r="K2378" t="s">
        <v>150</v>
      </c>
      <c r="L2378" t="s">
        <v>18</v>
      </c>
      <c r="M2378" s="5">
        <v>213.8</v>
      </c>
      <c r="N2378">
        <v>1</v>
      </c>
    </row>
    <row r="2379" spans="1:14" x14ac:dyDescent="0.15">
      <c r="A2379" s="2">
        <v>45013</v>
      </c>
      <c r="B2379" s="3">
        <f t="shared" si="111"/>
        <v>2023</v>
      </c>
      <c r="C2379" t="str">
        <f t="shared" si="112"/>
        <v>2022-2023</v>
      </c>
      <c r="D2379" t="s">
        <v>148</v>
      </c>
      <c r="E2379" t="s">
        <v>100</v>
      </c>
      <c r="F2379" t="str">
        <f t="shared" si="113"/>
        <v>Western Australia</v>
      </c>
      <c r="G2379" t="s">
        <v>48</v>
      </c>
      <c r="H2379">
        <v>6021</v>
      </c>
      <c r="I2379" t="s">
        <v>11</v>
      </c>
      <c r="J2379" t="s">
        <v>49</v>
      </c>
      <c r="K2379" t="s">
        <v>153</v>
      </c>
      <c r="L2379" t="s">
        <v>16</v>
      </c>
      <c r="M2379" s="5">
        <v>213.83</v>
      </c>
      <c r="N2379">
        <v>1</v>
      </c>
    </row>
    <row r="2380" spans="1:14" x14ac:dyDescent="0.15">
      <c r="A2380" s="2">
        <v>45291</v>
      </c>
      <c r="B2380" s="3">
        <f t="shared" si="111"/>
        <v>2024</v>
      </c>
      <c r="C2380" t="str">
        <f t="shared" si="112"/>
        <v>2023-2024</v>
      </c>
      <c r="D2380" t="s">
        <v>148</v>
      </c>
      <c r="E2380" t="s">
        <v>66</v>
      </c>
      <c r="F2380" t="str">
        <f t="shared" si="113"/>
        <v>South Australia</v>
      </c>
      <c r="G2380" t="s">
        <v>32</v>
      </c>
      <c r="H2380">
        <v>5169</v>
      </c>
      <c r="I2380" t="s">
        <v>11</v>
      </c>
      <c r="J2380" t="s">
        <v>33</v>
      </c>
      <c r="K2380" t="s">
        <v>150</v>
      </c>
      <c r="L2380" t="s">
        <v>18</v>
      </c>
      <c r="M2380" s="5">
        <v>213.92000000000002</v>
      </c>
      <c r="N2380">
        <v>1</v>
      </c>
    </row>
    <row r="2381" spans="1:14" x14ac:dyDescent="0.15">
      <c r="A2381" s="2">
        <v>45213</v>
      </c>
      <c r="B2381" s="3">
        <f t="shared" si="111"/>
        <v>2024</v>
      </c>
      <c r="C2381" t="str">
        <f t="shared" si="112"/>
        <v>2023-2024</v>
      </c>
      <c r="D2381" t="s">
        <v>147</v>
      </c>
      <c r="E2381" t="s">
        <v>139</v>
      </c>
      <c r="F2381" t="str">
        <f t="shared" si="113"/>
        <v>New South Wales</v>
      </c>
      <c r="G2381" t="s">
        <v>10</v>
      </c>
      <c r="H2381">
        <v>2020</v>
      </c>
      <c r="I2381" t="s">
        <v>11</v>
      </c>
      <c r="J2381" t="s">
        <v>12</v>
      </c>
      <c r="K2381" t="s">
        <v>156</v>
      </c>
      <c r="L2381" t="s">
        <v>17</v>
      </c>
      <c r="M2381" s="5">
        <v>214.01000000000002</v>
      </c>
      <c r="N2381">
        <v>1</v>
      </c>
    </row>
    <row r="2382" spans="1:14" x14ac:dyDescent="0.15">
      <c r="A2382" s="2">
        <v>45198</v>
      </c>
      <c r="B2382" s="3">
        <f t="shared" si="111"/>
        <v>2024</v>
      </c>
      <c r="C2382" t="str">
        <f t="shared" si="112"/>
        <v>2023-2024</v>
      </c>
      <c r="D2382" t="s">
        <v>147</v>
      </c>
      <c r="E2382" t="s">
        <v>82</v>
      </c>
      <c r="F2382" t="str">
        <f t="shared" si="113"/>
        <v>Queensland</v>
      </c>
      <c r="G2382" t="s">
        <v>35</v>
      </c>
      <c r="H2382">
        <v>4012</v>
      </c>
      <c r="I2382" t="s">
        <v>11</v>
      </c>
      <c r="J2382" t="s">
        <v>43</v>
      </c>
      <c r="K2382" t="s">
        <v>155</v>
      </c>
      <c r="L2382" t="s">
        <v>20</v>
      </c>
      <c r="M2382" s="5">
        <v>214.07</v>
      </c>
      <c r="N2382">
        <v>1</v>
      </c>
    </row>
    <row r="2383" spans="1:14" x14ac:dyDescent="0.15">
      <c r="A2383" s="2">
        <v>45023</v>
      </c>
      <c r="B2383" s="3">
        <f t="shared" si="111"/>
        <v>2023</v>
      </c>
      <c r="C2383" t="str">
        <f t="shared" si="112"/>
        <v>2022-2023</v>
      </c>
      <c r="D2383" t="s">
        <v>147</v>
      </c>
      <c r="E2383" t="s">
        <v>124</v>
      </c>
      <c r="F2383" t="str">
        <f t="shared" si="113"/>
        <v>New South Wales</v>
      </c>
      <c r="G2383" t="s">
        <v>10</v>
      </c>
      <c r="H2383">
        <v>2015</v>
      </c>
      <c r="I2383" t="s">
        <v>11</v>
      </c>
      <c r="J2383" t="s">
        <v>12</v>
      </c>
      <c r="K2383" t="s">
        <v>155</v>
      </c>
      <c r="L2383" t="s">
        <v>20</v>
      </c>
      <c r="M2383" s="5">
        <v>214.48000000000002</v>
      </c>
      <c r="N2383">
        <v>1</v>
      </c>
    </row>
    <row r="2384" spans="1:14" x14ac:dyDescent="0.15">
      <c r="A2384" s="2">
        <v>45354</v>
      </c>
      <c r="B2384" s="3">
        <f t="shared" si="111"/>
        <v>2024</v>
      </c>
      <c r="C2384" t="str">
        <f t="shared" si="112"/>
        <v>2023-2024</v>
      </c>
      <c r="D2384" t="s">
        <v>148</v>
      </c>
      <c r="E2384" t="s">
        <v>28</v>
      </c>
      <c r="F2384" t="str">
        <f t="shared" si="113"/>
        <v>Northern Territory</v>
      </c>
      <c r="G2384" t="s">
        <v>29</v>
      </c>
      <c r="H2384">
        <v>800</v>
      </c>
      <c r="I2384" t="s">
        <v>11</v>
      </c>
      <c r="J2384" t="s">
        <v>30</v>
      </c>
      <c r="K2384" t="s">
        <v>155</v>
      </c>
      <c r="L2384" t="s">
        <v>20</v>
      </c>
      <c r="M2384" s="5">
        <v>215.45000000000002</v>
      </c>
      <c r="N2384">
        <v>1</v>
      </c>
    </row>
    <row r="2385" spans="1:14" x14ac:dyDescent="0.15">
      <c r="A2385" s="2">
        <v>45640</v>
      </c>
      <c r="B2385" s="3">
        <f t="shared" si="111"/>
        <v>2025</v>
      </c>
      <c r="C2385" t="str">
        <f t="shared" si="112"/>
        <v>2024-2025</v>
      </c>
      <c r="D2385" t="s">
        <v>148</v>
      </c>
      <c r="E2385" t="s">
        <v>87</v>
      </c>
      <c r="F2385" t="str">
        <f t="shared" si="113"/>
        <v>New South Wales</v>
      </c>
      <c r="G2385" t="s">
        <v>10</v>
      </c>
      <c r="H2385">
        <v>2790</v>
      </c>
      <c r="I2385" t="s">
        <v>11</v>
      </c>
      <c r="J2385" t="s">
        <v>25</v>
      </c>
      <c r="K2385" t="s">
        <v>154</v>
      </c>
      <c r="L2385" t="s">
        <v>14</v>
      </c>
      <c r="M2385" s="5">
        <v>215.58</v>
      </c>
      <c r="N2385">
        <v>1</v>
      </c>
    </row>
    <row r="2386" spans="1:14" x14ac:dyDescent="0.15">
      <c r="A2386" s="2">
        <v>45434</v>
      </c>
      <c r="B2386" s="3">
        <f t="shared" si="111"/>
        <v>2024</v>
      </c>
      <c r="C2386" t="str">
        <f t="shared" si="112"/>
        <v>2023-2024</v>
      </c>
      <c r="D2386" t="s">
        <v>147</v>
      </c>
      <c r="E2386" t="s">
        <v>107</v>
      </c>
      <c r="F2386" t="str">
        <f t="shared" si="113"/>
        <v>Queensland</v>
      </c>
      <c r="G2386" t="s">
        <v>35</v>
      </c>
      <c r="H2386">
        <v>4220</v>
      </c>
      <c r="I2386" t="s">
        <v>11</v>
      </c>
      <c r="J2386" t="s">
        <v>104</v>
      </c>
      <c r="K2386" t="s">
        <v>19</v>
      </c>
      <c r="L2386" t="s">
        <v>23</v>
      </c>
      <c r="M2386" s="5">
        <v>215.69</v>
      </c>
      <c r="N2386">
        <v>1</v>
      </c>
    </row>
    <row r="2387" spans="1:14" x14ac:dyDescent="0.15">
      <c r="A2387" s="2">
        <v>45271</v>
      </c>
      <c r="B2387" s="3">
        <f t="shared" si="111"/>
        <v>2024</v>
      </c>
      <c r="C2387" t="str">
        <f t="shared" si="112"/>
        <v>2023-2024</v>
      </c>
      <c r="D2387" t="s">
        <v>148</v>
      </c>
      <c r="E2387" t="s">
        <v>102</v>
      </c>
      <c r="F2387" t="str">
        <f t="shared" si="113"/>
        <v>Queensland</v>
      </c>
      <c r="G2387" t="s">
        <v>35</v>
      </c>
      <c r="H2387">
        <v>4870</v>
      </c>
      <c r="I2387" t="s">
        <v>11</v>
      </c>
      <c r="J2387" t="s">
        <v>36</v>
      </c>
      <c r="K2387" t="s">
        <v>153</v>
      </c>
      <c r="L2387" t="s">
        <v>16</v>
      </c>
      <c r="M2387" s="5">
        <v>215.89</v>
      </c>
      <c r="N2387">
        <v>1</v>
      </c>
    </row>
    <row r="2388" spans="1:14" x14ac:dyDescent="0.15">
      <c r="A2388" s="2">
        <v>45237</v>
      </c>
      <c r="B2388" s="3">
        <f t="shared" si="111"/>
        <v>2024</v>
      </c>
      <c r="C2388" t="str">
        <f t="shared" si="112"/>
        <v>2023-2024</v>
      </c>
      <c r="D2388" t="s">
        <v>147</v>
      </c>
      <c r="E2388" t="s">
        <v>69</v>
      </c>
      <c r="F2388" t="str">
        <f t="shared" si="113"/>
        <v>Tasmania</v>
      </c>
      <c r="G2388" t="s">
        <v>70</v>
      </c>
      <c r="H2388">
        <v>7018</v>
      </c>
      <c r="I2388" t="s">
        <v>11</v>
      </c>
      <c r="J2388" t="s">
        <v>71</v>
      </c>
      <c r="K2388" t="s">
        <v>153</v>
      </c>
      <c r="L2388" t="s">
        <v>16</v>
      </c>
      <c r="M2388" s="5">
        <v>216.70999999999998</v>
      </c>
      <c r="N2388">
        <v>1</v>
      </c>
    </row>
    <row r="2389" spans="1:14" x14ac:dyDescent="0.15">
      <c r="A2389" s="2">
        <v>45544</v>
      </c>
      <c r="B2389" s="3">
        <f t="shared" si="111"/>
        <v>2025</v>
      </c>
      <c r="C2389" t="str">
        <f t="shared" si="112"/>
        <v>2024-2025</v>
      </c>
      <c r="D2389" t="s">
        <v>147</v>
      </c>
      <c r="E2389" t="s">
        <v>72</v>
      </c>
      <c r="F2389" t="str">
        <f t="shared" si="113"/>
        <v>Western Australia</v>
      </c>
      <c r="G2389" t="s">
        <v>48</v>
      </c>
      <c r="H2389">
        <v>6010</v>
      </c>
      <c r="I2389" t="s">
        <v>11</v>
      </c>
      <c r="J2389" t="s">
        <v>49</v>
      </c>
      <c r="K2389" t="s">
        <v>19</v>
      </c>
      <c r="L2389" t="s">
        <v>23</v>
      </c>
      <c r="M2389" s="5">
        <v>217.11</v>
      </c>
      <c r="N2389">
        <v>1</v>
      </c>
    </row>
    <row r="2390" spans="1:14" x14ac:dyDescent="0.15">
      <c r="A2390" s="2">
        <v>45194</v>
      </c>
      <c r="B2390" s="3">
        <f t="shared" si="111"/>
        <v>2024</v>
      </c>
      <c r="C2390" t="str">
        <f t="shared" si="112"/>
        <v>2023-2024</v>
      </c>
      <c r="D2390" t="s">
        <v>148</v>
      </c>
      <c r="E2390" t="s">
        <v>135</v>
      </c>
      <c r="F2390" t="str">
        <f t="shared" si="113"/>
        <v>Victoria</v>
      </c>
      <c r="G2390" t="s">
        <v>45</v>
      </c>
      <c r="H2390">
        <v>3550</v>
      </c>
      <c r="I2390" t="s">
        <v>11</v>
      </c>
      <c r="J2390" t="s">
        <v>60</v>
      </c>
      <c r="K2390" t="s">
        <v>155</v>
      </c>
      <c r="L2390" t="s">
        <v>20</v>
      </c>
      <c r="M2390" s="5">
        <v>217.45000000000002</v>
      </c>
      <c r="N2390">
        <v>1</v>
      </c>
    </row>
    <row r="2391" spans="1:14" x14ac:dyDescent="0.15">
      <c r="A2391" s="2">
        <v>45248</v>
      </c>
      <c r="B2391" s="3">
        <f t="shared" si="111"/>
        <v>2024</v>
      </c>
      <c r="C2391" t="str">
        <f t="shared" si="112"/>
        <v>2023-2024</v>
      </c>
      <c r="D2391" t="s">
        <v>147</v>
      </c>
      <c r="E2391" t="s">
        <v>122</v>
      </c>
      <c r="F2391" t="str">
        <f t="shared" si="113"/>
        <v>New South Wales</v>
      </c>
      <c r="G2391" t="s">
        <v>10</v>
      </c>
      <c r="H2391">
        <v>2650</v>
      </c>
      <c r="I2391" t="s">
        <v>11</v>
      </c>
      <c r="J2391" t="s">
        <v>25</v>
      </c>
      <c r="K2391" t="s">
        <v>154</v>
      </c>
      <c r="L2391" t="s">
        <v>14</v>
      </c>
      <c r="M2391" s="5">
        <v>218.4</v>
      </c>
      <c r="N2391">
        <v>1</v>
      </c>
    </row>
    <row r="2392" spans="1:14" x14ac:dyDescent="0.15">
      <c r="A2392" s="2">
        <v>44995</v>
      </c>
      <c r="B2392" s="3">
        <f t="shared" si="111"/>
        <v>2023</v>
      </c>
      <c r="C2392" t="str">
        <f t="shared" si="112"/>
        <v>2022-2023</v>
      </c>
      <c r="D2392" t="s">
        <v>147</v>
      </c>
      <c r="E2392" t="s">
        <v>79</v>
      </c>
      <c r="F2392" t="str">
        <f t="shared" si="113"/>
        <v>Australian Capital Territory</v>
      </c>
      <c r="G2392" t="s">
        <v>80</v>
      </c>
      <c r="H2392">
        <v>2617</v>
      </c>
      <c r="I2392" t="s">
        <v>11</v>
      </c>
      <c r="J2392" t="s">
        <v>58</v>
      </c>
      <c r="K2392" t="s">
        <v>151</v>
      </c>
      <c r="L2392" t="s">
        <v>21</v>
      </c>
      <c r="M2392" s="5">
        <v>218.43</v>
      </c>
      <c r="N2392">
        <v>1</v>
      </c>
    </row>
    <row r="2393" spans="1:14" x14ac:dyDescent="0.15">
      <c r="A2393" s="2">
        <v>45191</v>
      </c>
      <c r="B2393" s="3">
        <f t="shared" si="111"/>
        <v>2024</v>
      </c>
      <c r="C2393" t="str">
        <f t="shared" si="112"/>
        <v>2023-2024</v>
      </c>
      <c r="D2393" t="s">
        <v>147</v>
      </c>
      <c r="E2393" t="s">
        <v>102</v>
      </c>
      <c r="F2393" t="str">
        <f t="shared" si="113"/>
        <v>Queensland</v>
      </c>
      <c r="G2393" t="s">
        <v>35</v>
      </c>
      <c r="H2393">
        <v>4870</v>
      </c>
      <c r="I2393" t="s">
        <v>11</v>
      </c>
      <c r="J2393" t="s">
        <v>36</v>
      </c>
      <c r="K2393" t="s">
        <v>19</v>
      </c>
      <c r="L2393" t="s">
        <v>23</v>
      </c>
      <c r="M2393" s="5">
        <v>218.6</v>
      </c>
      <c r="N2393">
        <v>1</v>
      </c>
    </row>
    <row r="2394" spans="1:14" x14ac:dyDescent="0.15">
      <c r="A2394" s="2">
        <v>45001</v>
      </c>
      <c r="B2394" s="3">
        <f t="shared" si="111"/>
        <v>2023</v>
      </c>
      <c r="C2394" t="str">
        <f t="shared" si="112"/>
        <v>2022-2023</v>
      </c>
      <c r="D2394" t="s">
        <v>148</v>
      </c>
      <c r="E2394" t="s">
        <v>131</v>
      </c>
      <c r="F2394" t="str">
        <f t="shared" si="113"/>
        <v>Western Australia</v>
      </c>
      <c r="G2394" t="s">
        <v>48</v>
      </c>
      <c r="H2394">
        <v>6530</v>
      </c>
      <c r="I2394" t="s">
        <v>11</v>
      </c>
      <c r="J2394" t="s">
        <v>77</v>
      </c>
      <c r="K2394" t="s">
        <v>156</v>
      </c>
      <c r="L2394" t="s">
        <v>17</v>
      </c>
      <c r="M2394" s="5">
        <v>218.63</v>
      </c>
      <c r="N2394">
        <v>1</v>
      </c>
    </row>
    <row r="2395" spans="1:14" x14ac:dyDescent="0.15">
      <c r="A2395" s="2">
        <v>45517</v>
      </c>
      <c r="B2395" s="3">
        <f t="shared" si="111"/>
        <v>2025</v>
      </c>
      <c r="C2395" t="str">
        <f t="shared" si="112"/>
        <v>2024-2025</v>
      </c>
      <c r="D2395" t="s">
        <v>147</v>
      </c>
      <c r="E2395" t="s">
        <v>47</v>
      </c>
      <c r="F2395" t="str">
        <f t="shared" si="113"/>
        <v>Western Australia</v>
      </c>
      <c r="G2395" t="s">
        <v>48</v>
      </c>
      <c r="H2395">
        <v>6030</v>
      </c>
      <c r="I2395" t="s">
        <v>11</v>
      </c>
      <c r="J2395" t="s">
        <v>49</v>
      </c>
      <c r="K2395" t="s">
        <v>154</v>
      </c>
      <c r="L2395" t="s">
        <v>14</v>
      </c>
      <c r="M2395" s="5">
        <v>218.78</v>
      </c>
      <c r="N2395">
        <v>1</v>
      </c>
    </row>
    <row r="2396" spans="1:14" x14ac:dyDescent="0.15">
      <c r="A2396" s="2">
        <v>45492</v>
      </c>
      <c r="B2396" s="3">
        <f t="shared" si="111"/>
        <v>2025</v>
      </c>
      <c r="C2396" t="str">
        <f t="shared" si="112"/>
        <v>2024-2025</v>
      </c>
      <c r="D2396" t="s">
        <v>148</v>
      </c>
      <c r="E2396" t="s">
        <v>106</v>
      </c>
      <c r="F2396" t="str">
        <f t="shared" si="113"/>
        <v>Victoria</v>
      </c>
      <c r="G2396" t="s">
        <v>45</v>
      </c>
      <c r="H2396">
        <v>3915</v>
      </c>
      <c r="I2396" t="s">
        <v>11</v>
      </c>
      <c r="J2396" t="s">
        <v>55</v>
      </c>
      <c r="K2396" t="s">
        <v>156</v>
      </c>
      <c r="L2396" t="s">
        <v>17</v>
      </c>
      <c r="M2396" s="5">
        <v>220.18</v>
      </c>
      <c r="N2396">
        <v>1</v>
      </c>
    </row>
    <row r="2397" spans="1:14" x14ac:dyDescent="0.15">
      <c r="A2397" s="2">
        <v>45401</v>
      </c>
      <c r="B2397" s="3">
        <f t="shared" si="111"/>
        <v>2024</v>
      </c>
      <c r="C2397" t="str">
        <f t="shared" si="112"/>
        <v>2023-2024</v>
      </c>
      <c r="D2397" t="s">
        <v>147</v>
      </c>
      <c r="E2397" t="s">
        <v>131</v>
      </c>
      <c r="F2397" t="str">
        <f t="shared" si="113"/>
        <v>Western Australia</v>
      </c>
      <c r="G2397" t="s">
        <v>48</v>
      </c>
      <c r="H2397">
        <v>6530</v>
      </c>
      <c r="I2397" t="s">
        <v>11</v>
      </c>
      <c r="J2397" t="s">
        <v>77</v>
      </c>
      <c r="K2397" t="s">
        <v>149</v>
      </c>
      <c r="L2397" t="s">
        <v>15</v>
      </c>
      <c r="M2397" s="5">
        <v>220.2</v>
      </c>
      <c r="N2397">
        <v>1</v>
      </c>
    </row>
    <row r="2398" spans="1:14" x14ac:dyDescent="0.15">
      <c r="A2398" s="2">
        <v>45160</v>
      </c>
      <c r="B2398" s="3">
        <f t="shared" si="111"/>
        <v>2024</v>
      </c>
      <c r="C2398" t="str">
        <f t="shared" si="112"/>
        <v>2023-2024</v>
      </c>
      <c r="D2398" t="s">
        <v>147</v>
      </c>
      <c r="E2398" t="s">
        <v>54</v>
      </c>
      <c r="F2398" t="str">
        <f t="shared" si="113"/>
        <v>Victoria</v>
      </c>
      <c r="G2398" t="s">
        <v>45</v>
      </c>
      <c r="H2398">
        <v>3977</v>
      </c>
      <c r="I2398" t="s">
        <v>11</v>
      </c>
      <c r="J2398" t="s">
        <v>55</v>
      </c>
      <c r="K2398" t="s">
        <v>154</v>
      </c>
      <c r="L2398" t="s">
        <v>14</v>
      </c>
      <c r="M2398" s="5">
        <v>220.78</v>
      </c>
      <c r="N2398">
        <v>1</v>
      </c>
    </row>
    <row r="2399" spans="1:14" x14ac:dyDescent="0.15">
      <c r="A2399" s="2">
        <v>44944</v>
      </c>
      <c r="B2399" s="3">
        <f t="shared" si="111"/>
        <v>2023</v>
      </c>
      <c r="C2399" t="str">
        <f t="shared" si="112"/>
        <v>2022-2023</v>
      </c>
      <c r="D2399" t="s">
        <v>147</v>
      </c>
      <c r="E2399" t="s">
        <v>116</v>
      </c>
      <c r="F2399" t="str">
        <f t="shared" si="113"/>
        <v>Western Australia</v>
      </c>
      <c r="G2399" t="s">
        <v>48</v>
      </c>
      <c r="H2399">
        <v>6725</v>
      </c>
      <c r="I2399" t="s">
        <v>11</v>
      </c>
      <c r="J2399" t="s">
        <v>77</v>
      </c>
      <c r="K2399" t="s">
        <v>150</v>
      </c>
      <c r="L2399" t="s">
        <v>18</v>
      </c>
      <c r="M2399" s="5">
        <v>220.83</v>
      </c>
      <c r="N2399">
        <v>1</v>
      </c>
    </row>
    <row r="2400" spans="1:14" x14ac:dyDescent="0.15">
      <c r="A2400" s="2">
        <v>45449</v>
      </c>
      <c r="B2400" s="3">
        <f t="shared" si="111"/>
        <v>2024</v>
      </c>
      <c r="C2400" t="str">
        <f t="shared" si="112"/>
        <v>2023-2024</v>
      </c>
      <c r="D2400" t="s">
        <v>148</v>
      </c>
      <c r="E2400" t="s">
        <v>135</v>
      </c>
      <c r="F2400" t="str">
        <f t="shared" si="113"/>
        <v>Victoria</v>
      </c>
      <c r="G2400" t="s">
        <v>45</v>
      </c>
      <c r="H2400">
        <v>3550</v>
      </c>
      <c r="I2400" t="s">
        <v>11</v>
      </c>
      <c r="J2400" t="s">
        <v>60</v>
      </c>
      <c r="K2400" t="s">
        <v>157</v>
      </c>
      <c r="L2400" t="s">
        <v>22</v>
      </c>
      <c r="M2400" s="5">
        <v>220.85</v>
      </c>
      <c r="N2400">
        <v>1</v>
      </c>
    </row>
    <row r="2401" spans="1:14" x14ac:dyDescent="0.15">
      <c r="A2401" s="2">
        <v>44929</v>
      </c>
      <c r="B2401" s="3">
        <f t="shared" si="111"/>
        <v>2023</v>
      </c>
      <c r="C2401" t="str">
        <f t="shared" si="112"/>
        <v>2022-2023</v>
      </c>
      <c r="D2401" t="s">
        <v>148</v>
      </c>
      <c r="E2401" t="s">
        <v>111</v>
      </c>
      <c r="F2401" t="str">
        <f t="shared" si="113"/>
        <v>New South Wales</v>
      </c>
      <c r="G2401" t="s">
        <v>10</v>
      </c>
      <c r="H2401">
        <v>2120</v>
      </c>
      <c r="I2401" t="s">
        <v>11</v>
      </c>
      <c r="J2401" t="s">
        <v>27</v>
      </c>
      <c r="K2401" t="s">
        <v>150</v>
      </c>
      <c r="L2401" t="s">
        <v>18</v>
      </c>
      <c r="M2401" s="5">
        <v>221.82999999999998</v>
      </c>
      <c r="N2401">
        <v>1</v>
      </c>
    </row>
    <row r="2402" spans="1:14" x14ac:dyDescent="0.15">
      <c r="A2402" s="2">
        <v>45462</v>
      </c>
      <c r="B2402" s="3">
        <f t="shared" si="111"/>
        <v>2024</v>
      </c>
      <c r="C2402" t="str">
        <f t="shared" si="112"/>
        <v>2023-2024</v>
      </c>
      <c r="D2402" t="s">
        <v>147</v>
      </c>
      <c r="E2402" t="s">
        <v>127</v>
      </c>
      <c r="F2402" t="str">
        <f t="shared" si="113"/>
        <v>New South Wales</v>
      </c>
      <c r="G2402" t="s">
        <v>10</v>
      </c>
      <c r="H2402">
        <v>2131</v>
      </c>
      <c r="I2402" t="s">
        <v>11</v>
      </c>
      <c r="J2402" t="s">
        <v>27</v>
      </c>
      <c r="K2402" t="s">
        <v>151</v>
      </c>
      <c r="L2402" t="s">
        <v>21</v>
      </c>
      <c r="M2402" s="5">
        <v>221.93</v>
      </c>
      <c r="N2402">
        <v>1</v>
      </c>
    </row>
    <row r="2403" spans="1:14" x14ac:dyDescent="0.15">
      <c r="A2403" s="2">
        <v>45654</v>
      </c>
      <c r="B2403" s="3">
        <f t="shared" si="111"/>
        <v>2025</v>
      </c>
      <c r="C2403" t="str">
        <f t="shared" si="112"/>
        <v>2024-2025</v>
      </c>
      <c r="D2403" t="s">
        <v>147</v>
      </c>
      <c r="E2403" t="s">
        <v>28</v>
      </c>
      <c r="F2403" t="str">
        <f t="shared" si="113"/>
        <v>Northern Territory</v>
      </c>
      <c r="G2403" t="s">
        <v>29</v>
      </c>
      <c r="H2403">
        <v>800</v>
      </c>
      <c r="I2403" t="s">
        <v>11</v>
      </c>
      <c r="J2403" t="s">
        <v>30</v>
      </c>
      <c r="K2403" t="s">
        <v>156</v>
      </c>
      <c r="L2403" t="s">
        <v>17</v>
      </c>
      <c r="M2403" s="5">
        <v>222.81</v>
      </c>
      <c r="N2403">
        <v>1</v>
      </c>
    </row>
    <row r="2404" spans="1:14" x14ac:dyDescent="0.15">
      <c r="A2404" s="2">
        <v>45446</v>
      </c>
      <c r="B2404" s="3">
        <f t="shared" si="111"/>
        <v>2024</v>
      </c>
      <c r="C2404" t="str">
        <f t="shared" si="112"/>
        <v>2023-2024</v>
      </c>
      <c r="D2404" t="s">
        <v>147</v>
      </c>
      <c r="E2404" t="s">
        <v>140</v>
      </c>
      <c r="F2404" t="str">
        <f t="shared" si="113"/>
        <v>Tasmania</v>
      </c>
      <c r="G2404" t="s">
        <v>70</v>
      </c>
      <c r="H2404">
        <v>7320</v>
      </c>
      <c r="I2404" t="s">
        <v>11</v>
      </c>
      <c r="J2404" t="s">
        <v>71</v>
      </c>
      <c r="K2404" t="s">
        <v>150</v>
      </c>
      <c r="L2404" t="s">
        <v>18</v>
      </c>
      <c r="M2404" s="5">
        <v>223.23</v>
      </c>
      <c r="N2404">
        <v>1</v>
      </c>
    </row>
    <row r="2405" spans="1:14" x14ac:dyDescent="0.15">
      <c r="A2405" s="2">
        <v>45533</v>
      </c>
      <c r="B2405" s="3">
        <f t="shared" si="111"/>
        <v>2025</v>
      </c>
      <c r="C2405" t="str">
        <f t="shared" si="112"/>
        <v>2024-2025</v>
      </c>
      <c r="D2405" t="s">
        <v>148</v>
      </c>
      <c r="E2405" t="s">
        <v>81</v>
      </c>
      <c r="F2405" t="str">
        <f t="shared" si="113"/>
        <v>New South Wales</v>
      </c>
      <c r="G2405" t="s">
        <v>10</v>
      </c>
      <c r="H2405">
        <v>2485</v>
      </c>
      <c r="I2405" t="s">
        <v>11</v>
      </c>
      <c r="J2405" t="s">
        <v>68</v>
      </c>
      <c r="K2405" t="s">
        <v>150</v>
      </c>
      <c r="L2405" t="s">
        <v>18</v>
      </c>
      <c r="M2405" s="5">
        <v>223.31</v>
      </c>
      <c r="N2405">
        <v>1</v>
      </c>
    </row>
    <row r="2406" spans="1:14" x14ac:dyDescent="0.15">
      <c r="A2406" s="2">
        <v>45476</v>
      </c>
      <c r="B2406" s="3">
        <f t="shared" si="111"/>
        <v>2025</v>
      </c>
      <c r="C2406" t="str">
        <f t="shared" si="112"/>
        <v>2024-2025</v>
      </c>
      <c r="D2406" t="s">
        <v>147</v>
      </c>
      <c r="E2406" t="s">
        <v>65</v>
      </c>
      <c r="F2406" t="str">
        <f t="shared" si="113"/>
        <v>New South Wales</v>
      </c>
      <c r="G2406" t="s">
        <v>10</v>
      </c>
      <c r="H2406">
        <v>2541</v>
      </c>
      <c r="I2406" t="s">
        <v>11</v>
      </c>
      <c r="J2406" t="s">
        <v>58</v>
      </c>
      <c r="K2406" t="s">
        <v>19</v>
      </c>
      <c r="L2406" t="s">
        <v>23</v>
      </c>
      <c r="M2406" s="5">
        <v>223.63</v>
      </c>
      <c r="N2406">
        <v>1</v>
      </c>
    </row>
    <row r="2407" spans="1:14" x14ac:dyDescent="0.15">
      <c r="A2407" s="2">
        <v>45412</v>
      </c>
      <c r="B2407" s="3">
        <f t="shared" si="111"/>
        <v>2024</v>
      </c>
      <c r="C2407" t="str">
        <f t="shared" si="112"/>
        <v>2023-2024</v>
      </c>
      <c r="D2407" t="s">
        <v>148</v>
      </c>
      <c r="E2407" t="s">
        <v>112</v>
      </c>
      <c r="F2407" t="str">
        <f t="shared" si="113"/>
        <v>Victoria</v>
      </c>
      <c r="G2407" t="s">
        <v>45</v>
      </c>
      <c r="H2407">
        <v>3076</v>
      </c>
      <c r="I2407" t="s">
        <v>11</v>
      </c>
      <c r="J2407" t="s">
        <v>46</v>
      </c>
      <c r="K2407" t="s">
        <v>155</v>
      </c>
      <c r="L2407" t="s">
        <v>20</v>
      </c>
      <c r="M2407" s="5">
        <v>223.71</v>
      </c>
      <c r="N2407">
        <v>1</v>
      </c>
    </row>
    <row r="2408" spans="1:14" x14ac:dyDescent="0.15">
      <c r="A2408" s="2">
        <v>45375</v>
      </c>
      <c r="B2408" s="3">
        <f t="shared" si="111"/>
        <v>2024</v>
      </c>
      <c r="C2408" t="str">
        <f t="shared" si="112"/>
        <v>2023-2024</v>
      </c>
      <c r="D2408" t="s">
        <v>148</v>
      </c>
      <c r="E2408" t="s">
        <v>88</v>
      </c>
      <c r="F2408" t="str">
        <f t="shared" si="113"/>
        <v>South Australia</v>
      </c>
      <c r="G2408" t="s">
        <v>32</v>
      </c>
      <c r="H2408">
        <v>5011</v>
      </c>
      <c r="I2408" t="s">
        <v>11</v>
      </c>
      <c r="J2408" t="s">
        <v>33</v>
      </c>
      <c r="K2408" t="s">
        <v>153</v>
      </c>
      <c r="L2408" t="s">
        <v>16</v>
      </c>
      <c r="M2408" s="5">
        <v>223.72</v>
      </c>
      <c r="N2408">
        <v>1</v>
      </c>
    </row>
    <row r="2409" spans="1:14" x14ac:dyDescent="0.15">
      <c r="A2409" s="2">
        <v>45166</v>
      </c>
      <c r="B2409" s="3">
        <f t="shared" si="111"/>
        <v>2024</v>
      </c>
      <c r="C2409" t="str">
        <f t="shared" si="112"/>
        <v>2023-2024</v>
      </c>
      <c r="D2409" t="s">
        <v>148</v>
      </c>
      <c r="E2409" t="s">
        <v>74</v>
      </c>
      <c r="F2409" t="str">
        <f t="shared" si="113"/>
        <v>South Australia</v>
      </c>
      <c r="G2409" t="s">
        <v>32</v>
      </c>
      <c r="H2409">
        <v>5043</v>
      </c>
      <c r="I2409" t="s">
        <v>11</v>
      </c>
      <c r="J2409" t="s">
        <v>33</v>
      </c>
      <c r="K2409" t="s">
        <v>150</v>
      </c>
      <c r="L2409" t="s">
        <v>18</v>
      </c>
      <c r="M2409" s="5">
        <v>224.14</v>
      </c>
      <c r="N2409">
        <v>1</v>
      </c>
    </row>
    <row r="2410" spans="1:14" x14ac:dyDescent="0.15">
      <c r="A2410" s="2">
        <v>45117</v>
      </c>
      <c r="B2410" s="3">
        <f t="shared" si="111"/>
        <v>2024</v>
      </c>
      <c r="C2410" t="str">
        <f t="shared" si="112"/>
        <v>2023-2024</v>
      </c>
      <c r="D2410" t="s">
        <v>147</v>
      </c>
      <c r="E2410" t="s">
        <v>72</v>
      </c>
      <c r="F2410" t="str">
        <f t="shared" si="113"/>
        <v>Western Australia</v>
      </c>
      <c r="G2410" t="s">
        <v>48</v>
      </c>
      <c r="H2410">
        <v>6010</v>
      </c>
      <c r="I2410" t="s">
        <v>11</v>
      </c>
      <c r="J2410" t="s">
        <v>49</v>
      </c>
      <c r="K2410" t="s">
        <v>153</v>
      </c>
      <c r="L2410" t="s">
        <v>16</v>
      </c>
      <c r="M2410" s="5">
        <v>224.54</v>
      </c>
      <c r="N2410">
        <v>1</v>
      </c>
    </row>
    <row r="2411" spans="1:14" x14ac:dyDescent="0.15">
      <c r="A2411" s="2">
        <v>45358</v>
      </c>
      <c r="B2411" s="3">
        <f t="shared" si="111"/>
        <v>2024</v>
      </c>
      <c r="C2411" t="str">
        <f t="shared" si="112"/>
        <v>2023-2024</v>
      </c>
      <c r="D2411" t="s">
        <v>147</v>
      </c>
      <c r="E2411" t="s">
        <v>140</v>
      </c>
      <c r="F2411" t="str">
        <f t="shared" si="113"/>
        <v>Tasmania</v>
      </c>
      <c r="G2411" t="s">
        <v>70</v>
      </c>
      <c r="H2411">
        <v>7320</v>
      </c>
      <c r="I2411" t="s">
        <v>11</v>
      </c>
      <c r="J2411" t="s">
        <v>71</v>
      </c>
      <c r="K2411" t="s">
        <v>149</v>
      </c>
      <c r="L2411" t="s">
        <v>15</v>
      </c>
      <c r="M2411" s="5">
        <v>224.79999999999998</v>
      </c>
      <c r="N2411">
        <v>1</v>
      </c>
    </row>
    <row r="2412" spans="1:14" x14ac:dyDescent="0.15">
      <c r="A2412" s="2">
        <v>45595</v>
      </c>
      <c r="B2412" s="3">
        <f t="shared" si="111"/>
        <v>2025</v>
      </c>
      <c r="C2412" t="str">
        <f t="shared" si="112"/>
        <v>2024-2025</v>
      </c>
      <c r="D2412" t="s">
        <v>148</v>
      </c>
      <c r="E2412" t="s">
        <v>143</v>
      </c>
      <c r="F2412" t="str">
        <f t="shared" si="113"/>
        <v>New South Wales</v>
      </c>
      <c r="G2412" t="s">
        <v>10</v>
      </c>
      <c r="H2412">
        <v>2154</v>
      </c>
      <c r="I2412" t="s">
        <v>11</v>
      </c>
      <c r="J2412" t="s">
        <v>27</v>
      </c>
      <c r="K2412" t="s">
        <v>153</v>
      </c>
      <c r="L2412" t="s">
        <v>16</v>
      </c>
      <c r="M2412" s="5">
        <v>224.8</v>
      </c>
      <c r="N2412">
        <v>1</v>
      </c>
    </row>
    <row r="2413" spans="1:14" x14ac:dyDescent="0.15">
      <c r="A2413" s="2">
        <v>45300</v>
      </c>
      <c r="B2413" s="3">
        <f t="shared" si="111"/>
        <v>2024</v>
      </c>
      <c r="C2413" t="str">
        <f t="shared" si="112"/>
        <v>2023-2024</v>
      </c>
      <c r="D2413" t="s">
        <v>148</v>
      </c>
      <c r="E2413" t="s">
        <v>129</v>
      </c>
      <c r="F2413" t="str">
        <f t="shared" si="113"/>
        <v>Tasmania</v>
      </c>
      <c r="G2413" t="s">
        <v>70</v>
      </c>
      <c r="H2413">
        <v>7010</v>
      </c>
      <c r="I2413" t="s">
        <v>11</v>
      </c>
      <c r="J2413" t="s">
        <v>71</v>
      </c>
      <c r="K2413" t="s">
        <v>151</v>
      </c>
      <c r="L2413" t="s">
        <v>21</v>
      </c>
      <c r="M2413" s="5">
        <v>224.85</v>
      </c>
      <c r="N2413">
        <v>1</v>
      </c>
    </row>
    <row r="2414" spans="1:14" x14ac:dyDescent="0.15">
      <c r="A2414" s="2">
        <v>45470</v>
      </c>
      <c r="B2414" s="3">
        <f t="shared" si="111"/>
        <v>2024</v>
      </c>
      <c r="C2414" t="str">
        <f t="shared" si="112"/>
        <v>2023-2024</v>
      </c>
      <c r="D2414" t="s">
        <v>148</v>
      </c>
      <c r="E2414" t="s">
        <v>134</v>
      </c>
      <c r="F2414" t="str">
        <f t="shared" si="113"/>
        <v>Queensland</v>
      </c>
      <c r="G2414" t="s">
        <v>35</v>
      </c>
      <c r="H2414">
        <v>4825</v>
      </c>
      <c r="I2414" t="s">
        <v>11</v>
      </c>
      <c r="J2414" t="s">
        <v>36</v>
      </c>
      <c r="K2414" t="s">
        <v>150</v>
      </c>
      <c r="L2414" t="s">
        <v>18</v>
      </c>
      <c r="M2414" s="5">
        <v>224.89</v>
      </c>
      <c r="N2414">
        <v>1</v>
      </c>
    </row>
    <row r="2415" spans="1:14" x14ac:dyDescent="0.15">
      <c r="A2415" s="2">
        <v>45616</v>
      </c>
      <c r="B2415" s="3">
        <f t="shared" si="111"/>
        <v>2025</v>
      </c>
      <c r="C2415" t="str">
        <f t="shared" si="112"/>
        <v>2024-2025</v>
      </c>
      <c r="D2415" t="s">
        <v>148</v>
      </c>
      <c r="E2415" t="s">
        <v>131</v>
      </c>
      <c r="F2415" t="str">
        <f t="shared" si="113"/>
        <v>Western Australia</v>
      </c>
      <c r="G2415" t="s">
        <v>48</v>
      </c>
      <c r="H2415">
        <v>6530</v>
      </c>
      <c r="I2415" t="s">
        <v>11</v>
      </c>
      <c r="J2415" t="s">
        <v>77</v>
      </c>
      <c r="K2415" t="s">
        <v>19</v>
      </c>
      <c r="L2415" t="s">
        <v>23</v>
      </c>
      <c r="M2415" s="5">
        <v>224.95</v>
      </c>
      <c r="N2415">
        <v>1</v>
      </c>
    </row>
    <row r="2416" spans="1:14" x14ac:dyDescent="0.15">
      <c r="A2416" s="2">
        <v>45352</v>
      </c>
      <c r="B2416" s="3">
        <f t="shared" si="111"/>
        <v>2024</v>
      </c>
      <c r="C2416" t="str">
        <f t="shared" si="112"/>
        <v>2023-2024</v>
      </c>
      <c r="D2416" t="s">
        <v>147</v>
      </c>
      <c r="E2416" t="s">
        <v>65</v>
      </c>
      <c r="F2416" t="str">
        <f t="shared" si="113"/>
        <v>New South Wales</v>
      </c>
      <c r="G2416" t="s">
        <v>10</v>
      </c>
      <c r="H2416">
        <v>2541</v>
      </c>
      <c r="I2416" t="s">
        <v>11</v>
      </c>
      <c r="J2416" t="s">
        <v>58</v>
      </c>
      <c r="K2416" t="s">
        <v>152</v>
      </c>
      <c r="L2416" t="s">
        <v>13</v>
      </c>
      <c r="M2416" s="5">
        <v>225.73</v>
      </c>
      <c r="N2416">
        <v>1</v>
      </c>
    </row>
    <row r="2417" spans="1:14" x14ac:dyDescent="0.15">
      <c r="A2417" s="2">
        <v>45611</v>
      </c>
      <c r="B2417" s="3">
        <f t="shared" si="111"/>
        <v>2025</v>
      </c>
      <c r="C2417" t="str">
        <f t="shared" si="112"/>
        <v>2024-2025</v>
      </c>
      <c r="D2417" t="s">
        <v>147</v>
      </c>
      <c r="E2417" t="s">
        <v>99</v>
      </c>
      <c r="F2417" t="str">
        <f t="shared" si="113"/>
        <v>Victoria</v>
      </c>
      <c r="G2417" t="s">
        <v>45</v>
      </c>
      <c r="H2417">
        <v>3148</v>
      </c>
      <c r="I2417" t="s">
        <v>11</v>
      </c>
      <c r="J2417" t="s">
        <v>63</v>
      </c>
      <c r="K2417" t="s">
        <v>155</v>
      </c>
      <c r="L2417" t="s">
        <v>20</v>
      </c>
      <c r="M2417" s="5">
        <v>226.2</v>
      </c>
      <c r="N2417">
        <v>1</v>
      </c>
    </row>
    <row r="2418" spans="1:14" x14ac:dyDescent="0.15">
      <c r="A2418" s="2">
        <v>45112</v>
      </c>
      <c r="B2418" s="3">
        <f t="shared" si="111"/>
        <v>2024</v>
      </c>
      <c r="C2418" t="str">
        <f t="shared" si="112"/>
        <v>2023-2024</v>
      </c>
      <c r="D2418" t="s">
        <v>147</v>
      </c>
      <c r="E2418" t="s">
        <v>37</v>
      </c>
      <c r="F2418" t="str">
        <f t="shared" si="113"/>
        <v>South Australia</v>
      </c>
      <c r="G2418" t="s">
        <v>32</v>
      </c>
      <c r="H2418">
        <v>5607</v>
      </c>
      <c r="I2418" t="s">
        <v>11</v>
      </c>
      <c r="J2418" t="s">
        <v>38</v>
      </c>
      <c r="K2418" t="s">
        <v>152</v>
      </c>
      <c r="L2418" t="s">
        <v>13</v>
      </c>
      <c r="M2418" s="5">
        <v>226.42</v>
      </c>
      <c r="N2418">
        <v>1</v>
      </c>
    </row>
    <row r="2419" spans="1:14" x14ac:dyDescent="0.15">
      <c r="A2419" s="2">
        <v>45241</v>
      </c>
      <c r="B2419" s="3">
        <f t="shared" si="111"/>
        <v>2024</v>
      </c>
      <c r="C2419" t="str">
        <f t="shared" si="112"/>
        <v>2023-2024</v>
      </c>
      <c r="D2419" t="s">
        <v>148</v>
      </c>
      <c r="E2419" t="s">
        <v>110</v>
      </c>
      <c r="F2419" t="str">
        <f t="shared" si="113"/>
        <v>Queensland</v>
      </c>
      <c r="G2419" t="s">
        <v>35</v>
      </c>
      <c r="H2419">
        <v>4680</v>
      </c>
      <c r="I2419" t="s">
        <v>11</v>
      </c>
      <c r="J2419" t="s">
        <v>51</v>
      </c>
      <c r="K2419" t="s">
        <v>156</v>
      </c>
      <c r="L2419" t="s">
        <v>17</v>
      </c>
      <c r="M2419" s="5">
        <v>226.63</v>
      </c>
      <c r="N2419">
        <v>1</v>
      </c>
    </row>
    <row r="2420" spans="1:14" x14ac:dyDescent="0.15">
      <c r="A2420" s="2">
        <v>45300</v>
      </c>
      <c r="B2420" s="3">
        <f t="shared" si="111"/>
        <v>2024</v>
      </c>
      <c r="C2420" t="str">
        <f t="shared" si="112"/>
        <v>2023-2024</v>
      </c>
      <c r="D2420" t="s">
        <v>147</v>
      </c>
      <c r="E2420" t="s">
        <v>98</v>
      </c>
      <c r="F2420" t="str">
        <f t="shared" si="113"/>
        <v>Victoria</v>
      </c>
      <c r="G2420" t="s">
        <v>45</v>
      </c>
      <c r="H2420">
        <v>3429</v>
      </c>
      <c r="I2420" t="s">
        <v>11</v>
      </c>
      <c r="J2420" t="s">
        <v>60</v>
      </c>
      <c r="K2420" t="s">
        <v>150</v>
      </c>
      <c r="L2420" t="s">
        <v>18</v>
      </c>
      <c r="M2420" s="5">
        <v>226.67000000000002</v>
      </c>
      <c r="N2420">
        <v>1</v>
      </c>
    </row>
    <row r="2421" spans="1:14" x14ac:dyDescent="0.15">
      <c r="A2421" s="2">
        <v>45272</v>
      </c>
      <c r="B2421" s="3">
        <f t="shared" si="111"/>
        <v>2024</v>
      </c>
      <c r="C2421" t="str">
        <f t="shared" si="112"/>
        <v>2023-2024</v>
      </c>
      <c r="D2421" t="s">
        <v>148</v>
      </c>
      <c r="E2421" t="s">
        <v>117</v>
      </c>
      <c r="F2421" t="str">
        <f t="shared" si="113"/>
        <v>Queensland</v>
      </c>
      <c r="G2421" t="s">
        <v>35</v>
      </c>
      <c r="H2421">
        <v>4119</v>
      </c>
      <c r="I2421" t="s">
        <v>11</v>
      </c>
      <c r="J2421" t="s">
        <v>43</v>
      </c>
      <c r="K2421" t="s">
        <v>19</v>
      </c>
      <c r="L2421" t="s">
        <v>23</v>
      </c>
      <c r="M2421" s="5">
        <v>228.73</v>
      </c>
      <c r="N2421">
        <v>1</v>
      </c>
    </row>
    <row r="2422" spans="1:14" x14ac:dyDescent="0.15">
      <c r="A2422" s="2">
        <v>45474</v>
      </c>
      <c r="B2422" s="3">
        <f t="shared" si="111"/>
        <v>2025</v>
      </c>
      <c r="C2422" t="str">
        <f t="shared" si="112"/>
        <v>2024-2025</v>
      </c>
      <c r="D2422" t="s">
        <v>147</v>
      </c>
      <c r="E2422" t="s">
        <v>37</v>
      </c>
      <c r="F2422" t="str">
        <f t="shared" si="113"/>
        <v>South Australia</v>
      </c>
      <c r="G2422" t="s">
        <v>32</v>
      </c>
      <c r="H2422">
        <v>5607</v>
      </c>
      <c r="I2422" t="s">
        <v>11</v>
      </c>
      <c r="J2422" t="s">
        <v>38</v>
      </c>
      <c r="K2422" t="s">
        <v>150</v>
      </c>
      <c r="L2422" t="s">
        <v>18</v>
      </c>
      <c r="M2422" s="5">
        <v>228.76999999999998</v>
      </c>
      <c r="N2422">
        <v>1</v>
      </c>
    </row>
    <row r="2423" spans="1:14" x14ac:dyDescent="0.15">
      <c r="A2423" s="2">
        <v>45297</v>
      </c>
      <c r="B2423" s="3">
        <f t="shared" si="111"/>
        <v>2024</v>
      </c>
      <c r="C2423" t="str">
        <f t="shared" si="112"/>
        <v>2023-2024</v>
      </c>
      <c r="D2423" t="s">
        <v>147</v>
      </c>
      <c r="E2423" t="s">
        <v>31</v>
      </c>
      <c r="F2423" t="str">
        <f t="shared" si="113"/>
        <v>South Australia</v>
      </c>
      <c r="G2423" t="s">
        <v>32</v>
      </c>
      <c r="H2423">
        <v>5168</v>
      </c>
      <c r="I2423" t="s">
        <v>11</v>
      </c>
      <c r="J2423" t="s">
        <v>33</v>
      </c>
      <c r="K2423" t="s">
        <v>155</v>
      </c>
      <c r="L2423" t="s">
        <v>20</v>
      </c>
      <c r="M2423" s="5">
        <v>228.95</v>
      </c>
      <c r="N2423">
        <v>1</v>
      </c>
    </row>
    <row r="2424" spans="1:14" x14ac:dyDescent="0.15">
      <c r="A2424" s="2">
        <v>45494</v>
      </c>
      <c r="B2424" s="3">
        <f t="shared" si="111"/>
        <v>2025</v>
      </c>
      <c r="C2424" t="str">
        <f t="shared" si="112"/>
        <v>2024-2025</v>
      </c>
      <c r="D2424" t="s">
        <v>147</v>
      </c>
      <c r="E2424" t="s">
        <v>108</v>
      </c>
      <c r="F2424" t="str">
        <f t="shared" si="113"/>
        <v>Victoria</v>
      </c>
      <c r="G2424" t="s">
        <v>45</v>
      </c>
      <c r="H2424">
        <v>3018</v>
      </c>
      <c r="I2424" t="s">
        <v>11</v>
      </c>
      <c r="J2424" t="s">
        <v>46</v>
      </c>
      <c r="K2424" t="s">
        <v>157</v>
      </c>
      <c r="L2424" t="s">
        <v>22</v>
      </c>
      <c r="M2424" s="5">
        <v>229.38</v>
      </c>
      <c r="N2424">
        <v>1</v>
      </c>
    </row>
    <row r="2425" spans="1:14" x14ac:dyDescent="0.15">
      <c r="A2425" s="2">
        <v>45476</v>
      </c>
      <c r="B2425" s="3">
        <f t="shared" si="111"/>
        <v>2025</v>
      </c>
      <c r="C2425" t="str">
        <f t="shared" si="112"/>
        <v>2024-2025</v>
      </c>
      <c r="D2425" t="s">
        <v>147</v>
      </c>
      <c r="E2425" t="s">
        <v>130</v>
      </c>
      <c r="F2425" t="str">
        <f t="shared" si="113"/>
        <v>South Australia</v>
      </c>
      <c r="G2425" t="s">
        <v>32</v>
      </c>
      <c r="H2425">
        <v>5290</v>
      </c>
      <c r="I2425" t="s">
        <v>11</v>
      </c>
      <c r="J2425" t="s">
        <v>38</v>
      </c>
      <c r="K2425" t="s">
        <v>152</v>
      </c>
      <c r="L2425" t="s">
        <v>13</v>
      </c>
      <c r="M2425" s="5">
        <v>229.4</v>
      </c>
      <c r="N2425">
        <v>1</v>
      </c>
    </row>
    <row r="2426" spans="1:14" x14ac:dyDescent="0.15">
      <c r="A2426" s="2">
        <v>45623</v>
      </c>
      <c r="B2426" s="3">
        <f t="shared" si="111"/>
        <v>2025</v>
      </c>
      <c r="C2426" t="str">
        <f t="shared" si="112"/>
        <v>2024-2025</v>
      </c>
      <c r="D2426" t="s">
        <v>147</v>
      </c>
      <c r="E2426" t="s">
        <v>128</v>
      </c>
      <c r="F2426" t="str">
        <f t="shared" si="113"/>
        <v>Western Australia</v>
      </c>
      <c r="G2426" t="s">
        <v>48</v>
      </c>
      <c r="H2426">
        <v>6027</v>
      </c>
      <c r="I2426" t="s">
        <v>11</v>
      </c>
      <c r="J2426" t="s">
        <v>49</v>
      </c>
      <c r="K2426" t="s">
        <v>155</v>
      </c>
      <c r="L2426" t="s">
        <v>20</v>
      </c>
      <c r="M2426" s="5">
        <v>229.40000000000003</v>
      </c>
      <c r="N2426">
        <v>1</v>
      </c>
    </row>
    <row r="2427" spans="1:14" x14ac:dyDescent="0.15">
      <c r="A2427" s="2">
        <v>44974</v>
      </c>
      <c r="B2427" s="3">
        <f t="shared" si="111"/>
        <v>2023</v>
      </c>
      <c r="C2427" t="str">
        <f t="shared" si="112"/>
        <v>2022-2023</v>
      </c>
      <c r="D2427" t="s">
        <v>147</v>
      </c>
      <c r="E2427" t="s">
        <v>113</v>
      </c>
      <c r="F2427" t="str">
        <f t="shared" si="113"/>
        <v>Queensland</v>
      </c>
      <c r="G2427" t="s">
        <v>35</v>
      </c>
      <c r="H2427">
        <v>4215</v>
      </c>
      <c r="I2427" t="s">
        <v>11</v>
      </c>
      <c r="J2427" t="s">
        <v>104</v>
      </c>
      <c r="K2427" t="s">
        <v>150</v>
      </c>
      <c r="L2427" t="s">
        <v>18</v>
      </c>
      <c r="M2427" s="5">
        <v>229.63</v>
      </c>
      <c r="N2427">
        <v>1</v>
      </c>
    </row>
    <row r="2428" spans="1:14" x14ac:dyDescent="0.15">
      <c r="A2428" s="2">
        <v>45215</v>
      </c>
      <c r="B2428" s="3">
        <f t="shared" si="111"/>
        <v>2024</v>
      </c>
      <c r="C2428" t="str">
        <f t="shared" si="112"/>
        <v>2023-2024</v>
      </c>
      <c r="D2428" t="s">
        <v>147</v>
      </c>
      <c r="E2428" t="s">
        <v>52</v>
      </c>
      <c r="F2428" t="str">
        <f t="shared" si="113"/>
        <v>Victoria</v>
      </c>
      <c r="G2428" t="s">
        <v>45</v>
      </c>
      <c r="H2428">
        <v>3030</v>
      </c>
      <c r="I2428" t="s">
        <v>11</v>
      </c>
      <c r="J2428" t="s">
        <v>46</v>
      </c>
      <c r="K2428" t="s">
        <v>152</v>
      </c>
      <c r="L2428" t="s">
        <v>13</v>
      </c>
      <c r="M2428" s="5">
        <v>230.62999999999997</v>
      </c>
      <c r="N2428">
        <v>1</v>
      </c>
    </row>
    <row r="2429" spans="1:14" x14ac:dyDescent="0.15">
      <c r="A2429" s="2">
        <v>45384</v>
      </c>
      <c r="B2429" s="3">
        <f t="shared" si="111"/>
        <v>2024</v>
      </c>
      <c r="C2429" t="str">
        <f t="shared" si="112"/>
        <v>2023-2024</v>
      </c>
      <c r="D2429" t="s">
        <v>148</v>
      </c>
      <c r="E2429" t="s">
        <v>117</v>
      </c>
      <c r="F2429" t="str">
        <f t="shared" si="113"/>
        <v>Queensland</v>
      </c>
      <c r="G2429" t="s">
        <v>35</v>
      </c>
      <c r="H2429">
        <v>4119</v>
      </c>
      <c r="I2429" t="s">
        <v>11</v>
      </c>
      <c r="J2429" t="s">
        <v>43</v>
      </c>
      <c r="K2429" t="s">
        <v>149</v>
      </c>
      <c r="L2429" t="s">
        <v>15</v>
      </c>
      <c r="M2429" s="5">
        <v>230.93999999999997</v>
      </c>
      <c r="N2429">
        <v>1</v>
      </c>
    </row>
    <row r="2430" spans="1:14" x14ac:dyDescent="0.15">
      <c r="A2430" s="2">
        <v>45155</v>
      </c>
      <c r="B2430" s="3">
        <f t="shared" si="111"/>
        <v>2024</v>
      </c>
      <c r="C2430" t="str">
        <f t="shared" si="112"/>
        <v>2023-2024</v>
      </c>
      <c r="D2430" t="s">
        <v>147</v>
      </c>
      <c r="E2430" t="s">
        <v>47</v>
      </c>
      <c r="F2430" t="str">
        <f t="shared" si="113"/>
        <v>Western Australia</v>
      </c>
      <c r="G2430" t="s">
        <v>48</v>
      </c>
      <c r="H2430">
        <v>6030</v>
      </c>
      <c r="I2430" t="s">
        <v>11</v>
      </c>
      <c r="J2430" t="s">
        <v>49</v>
      </c>
      <c r="K2430" t="s">
        <v>150</v>
      </c>
      <c r="L2430" t="s">
        <v>18</v>
      </c>
      <c r="M2430" s="5">
        <v>231.04</v>
      </c>
      <c r="N2430">
        <v>1</v>
      </c>
    </row>
    <row r="2431" spans="1:14" x14ac:dyDescent="0.15">
      <c r="A2431" s="2">
        <v>44934</v>
      </c>
      <c r="B2431" s="3">
        <f t="shared" si="111"/>
        <v>2023</v>
      </c>
      <c r="C2431" t="str">
        <f t="shared" si="112"/>
        <v>2022-2023</v>
      </c>
      <c r="D2431" t="s">
        <v>147</v>
      </c>
      <c r="E2431" t="s">
        <v>98</v>
      </c>
      <c r="F2431" t="str">
        <f t="shared" si="113"/>
        <v>Victoria</v>
      </c>
      <c r="G2431" t="s">
        <v>45</v>
      </c>
      <c r="H2431">
        <v>3429</v>
      </c>
      <c r="I2431" t="s">
        <v>11</v>
      </c>
      <c r="J2431" t="s">
        <v>60</v>
      </c>
      <c r="K2431" t="s">
        <v>152</v>
      </c>
      <c r="L2431" t="s">
        <v>13</v>
      </c>
      <c r="M2431" s="5">
        <v>231.19</v>
      </c>
      <c r="N2431">
        <v>1</v>
      </c>
    </row>
    <row r="2432" spans="1:14" x14ac:dyDescent="0.15">
      <c r="A2432" s="2">
        <v>45120</v>
      </c>
      <c r="B2432" s="3">
        <f t="shared" si="111"/>
        <v>2024</v>
      </c>
      <c r="C2432" t="str">
        <f t="shared" si="112"/>
        <v>2023-2024</v>
      </c>
      <c r="D2432" t="s">
        <v>147</v>
      </c>
      <c r="E2432" t="s">
        <v>93</v>
      </c>
      <c r="F2432" t="str">
        <f t="shared" si="113"/>
        <v>Western Australia</v>
      </c>
      <c r="G2432" t="s">
        <v>48</v>
      </c>
      <c r="H2432">
        <v>6112</v>
      </c>
      <c r="I2432" t="s">
        <v>11</v>
      </c>
      <c r="J2432" t="s">
        <v>94</v>
      </c>
      <c r="K2432" t="s">
        <v>149</v>
      </c>
      <c r="L2432" t="s">
        <v>15</v>
      </c>
      <c r="M2432" s="5">
        <v>231.23</v>
      </c>
      <c r="N2432">
        <v>1</v>
      </c>
    </row>
    <row r="2433" spans="1:14" x14ac:dyDescent="0.15">
      <c r="A2433" s="2">
        <v>45507</v>
      </c>
      <c r="B2433" s="3">
        <f t="shared" si="111"/>
        <v>2025</v>
      </c>
      <c r="C2433" t="str">
        <f t="shared" si="112"/>
        <v>2024-2025</v>
      </c>
      <c r="D2433" t="s">
        <v>148</v>
      </c>
      <c r="E2433" t="s">
        <v>74</v>
      </c>
      <c r="F2433" t="str">
        <f t="shared" si="113"/>
        <v>South Australia</v>
      </c>
      <c r="G2433" t="s">
        <v>32</v>
      </c>
      <c r="H2433">
        <v>5043</v>
      </c>
      <c r="I2433" t="s">
        <v>11</v>
      </c>
      <c r="J2433" t="s">
        <v>33</v>
      </c>
      <c r="K2433" t="s">
        <v>156</v>
      </c>
      <c r="L2433" t="s">
        <v>17</v>
      </c>
      <c r="M2433" s="5">
        <v>231.54</v>
      </c>
      <c r="N2433">
        <v>1</v>
      </c>
    </row>
    <row r="2434" spans="1:14" x14ac:dyDescent="0.15">
      <c r="A2434" s="2">
        <v>45622</v>
      </c>
      <c r="B2434" s="3">
        <f t="shared" ref="B2434:B2497" si="114">IF(MONTH(A2434)&gt;=7,YEAR(A2434)+1,YEAR(A2434))</f>
        <v>2025</v>
      </c>
      <c r="C2434" t="str">
        <f t="shared" ref="C2434:C2497" si="115">IF(MONTH(A2434) &gt;= 7, YEAR(A2434) &amp; "-" &amp; YEAR(A2434) + 1, YEAR(A2434) - 1 &amp; "-" &amp; YEAR(A2434))</f>
        <v>2024-2025</v>
      </c>
      <c r="D2434" t="s">
        <v>148</v>
      </c>
      <c r="E2434" t="s">
        <v>84</v>
      </c>
      <c r="F2434" t="str">
        <f t="shared" ref="F2434:F2497" si="116">IF(G2434="WA","Western Australia",
IF(G2434="NSW","New South Wales",
IF(G2434="QLD","Queensland",
IF(G2434="VIC","Victoria",
IF(G2434="TAS","Tasmania",
IF(G2434="SA","South Australia",
IF(G2434="NT","Northern Territory",
IF(G2434="ACT","Australian Capital Territory",G2434))))))))</f>
        <v>Queensland</v>
      </c>
      <c r="G2434" t="s">
        <v>35</v>
      </c>
      <c r="H2434">
        <v>4740</v>
      </c>
      <c r="I2434" t="s">
        <v>11</v>
      </c>
      <c r="J2434" t="s">
        <v>51</v>
      </c>
      <c r="K2434" t="s">
        <v>155</v>
      </c>
      <c r="L2434" t="s">
        <v>20</v>
      </c>
      <c r="M2434" s="5">
        <v>231.64000000000001</v>
      </c>
      <c r="N2434">
        <v>1</v>
      </c>
    </row>
    <row r="2435" spans="1:14" x14ac:dyDescent="0.15">
      <c r="A2435" s="2">
        <v>45349</v>
      </c>
      <c r="B2435" s="3">
        <f t="shared" si="114"/>
        <v>2024</v>
      </c>
      <c r="C2435" t="str">
        <f t="shared" si="115"/>
        <v>2023-2024</v>
      </c>
      <c r="D2435" t="s">
        <v>147</v>
      </c>
      <c r="E2435" t="s">
        <v>74</v>
      </c>
      <c r="F2435" t="str">
        <f t="shared" si="116"/>
        <v>South Australia</v>
      </c>
      <c r="G2435" t="s">
        <v>32</v>
      </c>
      <c r="H2435">
        <v>5043</v>
      </c>
      <c r="I2435" t="s">
        <v>11</v>
      </c>
      <c r="J2435" t="s">
        <v>33</v>
      </c>
      <c r="K2435" t="s">
        <v>154</v>
      </c>
      <c r="L2435" t="s">
        <v>14</v>
      </c>
      <c r="M2435" s="5">
        <v>231.76000000000002</v>
      </c>
      <c r="N2435">
        <v>1</v>
      </c>
    </row>
    <row r="2436" spans="1:14" x14ac:dyDescent="0.15">
      <c r="A2436" s="2">
        <v>45105</v>
      </c>
      <c r="B2436" s="3">
        <f t="shared" si="114"/>
        <v>2023</v>
      </c>
      <c r="C2436" t="str">
        <f t="shared" si="115"/>
        <v>2022-2023</v>
      </c>
      <c r="D2436" t="s">
        <v>148</v>
      </c>
      <c r="E2436" t="s">
        <v>112</v>
      </c>
      <c r="F2436" t="str">
        <f t="shared" si="116"/>
        <v>Victoria</v>
      </c>
      <c r="G2436" t="s">
        <v>45</v>
      </c>
      <c r="H2436">
        <v>3076</v>
      </c>
      <c r="I2436" t="s">
        <v>11</v>
      </c>
      <c r="J2436" t="s">
        <v>46</v>
      </c>
      <c r="K2436" t="s">
        <v>19</v>
      </c>
      <c r="L2436" t="s">
        <v>23</v>
      </c>
      <c r="M2436" s="5">
        <v>232.06</v>
      </c>
      <c r="N2436">
        <v>1</v>
      </c>
    </row>
    <row r="2437" spans="1:14" x14ac:dyDescent="0.15">
      <c r="A2437" s="2">
        <v>45152</v>
      </c>
      <c r="B2437" s="3">
        <f t="shared" si="114"/>
        <v>2024</v>
      </c>
      <c r="C2437" t="str">
        <f t="shared" si="115"/>
        <v>2023-2024</v>
      </c>
      <c r="D2437" t="s">
        <v>147</v>
      </c>
      <c r="E2437" t="s">
        <v>79</v>
      </c>
      <c r="F2437" t="str">
        <f t="shared" si="116"/>
        <v>Australian Capital Territory</v>
      </c>
      <c r="G2437" t="s">
        <v>80</v>
      </c>
      <c r="H2437">
        <v>2617</v>
      </c>
      <c r="I2437" t="s">
        <v>11</v>
      </c>
      <c r="J2437" t="s">
        <v>58</v>
      </c>
      <c r="K2437" t="s">
        <v>152</v>
      </c>
      <c r="L2437" t="s">
        <v>13</v>
      </c>
      <c r="M2437" s="5">
        <v>232.54999999999995</v>
      </c>
      <c r="N2437">
        <v>1</v>
      </c>
    </row>
    <row r="2438" spans="1:14" x14ac:dyDescent="0.15">
      <c r="A2438" s="2">
        <v>45315</v>
      </c>
      <c r="B2438" s="3">
        <f t="shared" si="114"/>
        <v>2024</v>
      </c>
      <c r="C2438" t="str">
        <f t="shared" si="115"/>
        <v>2023-2024</v>
      </c>
      <c r="D2438" t="s">
        <v>147</v>
      </c>
      <c r="E2438" t="s">
        <v>72</v>
      </c>
      <c r="F2438" t="str">
        <f t="shared" si="116"/>
        <v>Western Australia</v>
      </c>
      <c r="G2438" t="s">
        <v>48</v>
      </c>
      <c r="H2438">
        <v>6010</v>
      </c>
      <c r="I2438" t="s">
        <v>11</v>
      </c>
      <c r="J2438" t="s">
        <v>49</v>
      </c>
      <c r="K2438" t="s">
        <v>149</v>
      </c>
      <c r="L2438" t="s">
        <v>15</v>
      </c>
      <c r="M2438" s="5">
        <v>232.67000000000002</v>
      </c>
      <c r="N2438">
        <v>1</v>
      </c>
    </row>
    <row r="2439" spans="1:14" x14ac:dyDescent="0.15">
      <c r="A2439" s="2">
        <v>45138</v>
      </c>
      <c r="B2439" s="3">
        <f t="shared" si="114"/>
        <v>2024</v>
      </c>
      <c r="C2439" t="str">
        <f t="shared" si="115"/>
        <v>2023-2024</v>
      </c>
      <c r="D2439" t="s">
        <v>148</v>
      </c>
      <c r="E2439" t="s">
        <v>130</v>
      </c>
      <c r="F2439" t="str">
        <f t="shared" si="116"/>
        <v>South Australia</v>
      </c>
      <c r="G2439" t="s">
        <v>32</v>
      </c>
      <c r="H2439">
        <v>5290</v>
      </c>
      <c r="I2439" t="s">
        <v>11</v>
      </c>
      <c r="J2439" t="s">
        <v>38</v>
      </c>
      <c r="K2439" t="s">
        <v>149</v>
      </c>
      <c r="L2439" t="s">
        <v>15</v>
      </c>
      <c r="M2439" s="5">
        <v>232.78</v>
      </c>
      <c r="N2439">
        <v>1</v>
      </c>
    </row>
    <row r="2440" spans="1:14" x14ac:dyDescent="0.15">
      <c r="A2440" s="2">
        <v>45592</v>
      </c>
      <c r="B2440" s="3">
        <f t="shared" si="114"/>
        <v>2025</v>
      </c>
      <c r="C2440" t="str">
        <f t="shared" si="115"/>
        <v>2024-2025</v>
      </c>
      <c r="D2440" t="s">
        <v>148</v>
      </c>
      <c r="E2440" t="s">
        <v>76</v>
      </c>
      <c r="F2440" t="str">
        <f t="shared" si="116"/>
        <v>Western Australia</v>
      </c>
      <c r="G2440" t="s">
        <v>48</v>
      </c>
      <c r="H2440">
        <v>6450</v>
      </c>
      <c r="I2440" t="s">
        <v>11</v>
      </c>
      <c r="J2440" t="s">
        <v>77</v>
      </c>
      <c r="K2440" t="s">
        <v>155</v>
      </c>
      <c r="L2440" t="s">
        <v>20</v>
      </c>
      <c r="M2440" s="5">
        <v>232.91000000000003</v>
      </c>
      <c r="N2440">
        <v>1</v>
      </c>
    </row>
    <row r="2441" spans="1:14" x14ac:dyDescent="0.15">
      <c r="A2441" s="2">
        <v>45653</v>
      </c>
      <c r="B2441" s="3">
        <f t="shared" si="114"/>
        <v>2025</v>
      </c>
      <c r="C2441" t="str">
        <f t="shared" si="115"/>
        <v>2024-2025</v>
      </c>
      <c r="D2441" t="s">
        <v>147</v>
      </c>
      <c r="E2441" t="s">
        <v>118</v>
      </c>
      <c r="F2441" t="str">
        <f t="shared" si="116"/>
        <v>New South Wales</v>
      </c>
      <c r="G2441" t="s">
        <v>10</v>
      </c>
      <c r="H2441">
        <v>2158</v>
      </c>
      <c r="I2441" t="s">
        <v>11</v>
      </c>
      <c r="J2441" t="s">
        <v>27</v>
      </c>
      <c r="K2441" t="s">
        <v>156</v>
      </c>
      <c r="L2441" t="s">
        <v>17</v>
      </c>
      <c r="M2441" s="5">
        <v>233.18</v>
      </c>
      <c r="N2441">
        <v>1</v>
      </c>
    </row>
    <row r="2442" spans="1:14" x14ac:dyDescent="0.15">
      <c r="A2442" s="2">
        <v>45198</v>
      </c>
      <c r="B2442" s="3">
        <f t="shared" si="114"/>
        <v>2024</v>
      </c>
      <c r="C2442" t="str">
        <f t="shared" si="115"/>
        <v>2023-2024</v>
      </c>
      <c r="D2442" t="s">
        <v>147</v>
      </c>
      <c r="E2442" t="s">
        <v>139</v>
      </c>
      <c r="F2442" t="str">
        <f t="shared" si="116"/>
        <v>New South Wales</v>
      </c>
      <c r="G2442" t="s">
        <v>10</v>
      </c>
      <c r="H2442">
        <v>2020</v>
      </c>
      <c r="I2442" t="s">
        <v>11</v>
      </c>
      <c r="J2442" t="s">
        <v>12</v>
      </c>
      <c r="K2442" t="s">
        <v>154</v>
      </c>
      <c r="L2442" t="s">
        <v>14</v>
      </c>
      <c r="M2442" s="5">
        <v>233.82999999999998</v>
      </c>
      <c r="N2442">
        <v>1</v>
      </c>
    </row>
    <row r="2443" spans="1:14" x14ac:dyDescent="0.15">
      <c r="A2443" s="2">
        <v>45192</v>
      </c>
      <c r="B2443" s="3">
        <f t="shared" si="114"/>
        <v>2024</v>
      </c>
      <c r="C2443" t="str">
        <f t="shared" si="115"/>
        <v>2023-2024</v>
      </c>
      <c r="D2443" t="s">
        <v>147</v>
      </c>
      <c r="E2443" t="s">
        <v>28</v>
      </c>
      <c r="F2443" t="str">
        <f t="shared" si="116"/>
        <v>Northern Territory</v>
      </c>
      <c r="G2443" t="s">
        <v>29</v>
      </c>
      <c r="H2443">
        <v>800</v>
      </c>
      <c r="I2443" t="s">
        <v>11</v>
      </c>
      <c r="J2443" t="s">
        <v>30</v>
      </c>
      <c r="K2443" t="s">
        <v>151</v>
      </c>
      <c r="L2443" t="s">
        <v>21</v>
      </c>
      <c r="M2443" s="5">
        <v>233.93</v>
      </c>
      <c r="N2443">
        <v>1</v>
      </c>
    </row>
    <row r="2444" spans="1:14" x14ac:dyDescent="0.15">
      <c r="A2444" s="2">
        <v>44957</v>
      </c>
      <c r="B2444" s="3">
        <f t="shared" si="114"/>
        <v>2023</v>
      </c>
      <c r="C2444" t="str">
        <f t="shared" si="115"/>
        <v>2022-2023</v>
      </c>
      <c r="D2444" t="s">
        <v>148</v>
      </c>
      <c r="E2444" t="s">
        <v>87</v>
      </c>
      <c r="F2444" t="str">
        <f t="shared" si="116"/>
        <v>New South Wales</v>
      </c>
      <c r="G2444" t="s">
        <v>10</v>
      </c>
      <c r="H2444">
        <v>2790</v>
      </c>
      <c r="I2444" t="s">
        <v>11</v>
      </c>
      <c r="J2444" t="s">
        <v>25</v>
      </c>
      <c r="K2444" t="s">
        <v>156</v>
      </c>
      <c r="L2444" t="s">
        <v>17</v>
      </c>
      <c r="M2444" s="5">
        <v>234.14</v>
      </c>
      <c r="N2444">
        <v>1</v>
      </c>
    </row>
    <row r="2445" spans="1:14" x14ac:dyDescent="0.15">
      <c r="A2445" s="2">
        <v>45640</v>
      </c>
      <c r="B2445" s="3">
        <f t="shared" si="114"/>
        <v>2025</v>
      </c>
      <c r="C2445" t="str">
        <f t="shared" si="115"/>
        <v>2024-2025</v>
      </c>
      <c r="D2445" t="s">
        <v>147</v>
      </c>
      <c r="E2445" t="s">
        <v>101</v>
      </c>
      <c r="F2445" t="str">
        <f t="shared" si="116"/>
        <v>Victoria</v>
      </c>
      <c r="G2445" t="s">
        <v>45</v>
      </c>
      <c r="H2445">
        <v>3131</v>
      </c>
      <c r="I2445" t="s">
        <v>11</v>
      </c>
      <c r="J2445" t="s">
        <v>63</v>
      </c>
      <c r="K2445" t="s">
        <v>149</v>
      </c>
      <c r="L2445" t="s">
        <v>15</v>
      </c>
      <c r="M2445" s="5">
        <v>234.53</v>
      </c>
      <c r="N2445">
        <v>1</v>
      </c>
    </row>
    <row r="2446" spans="1:14" x14ac:dyDescent="0.15">
      <c r="A2446" s="2">
        <v>45448</v>
      </c>
      <c r="B2446" s="3">
        <f t="shared" si="114"/>
        <v>2024</v>
      </c>
      <c r="C2446" t="str">
        <f t="shared" si="115"/>
        <v>2023-2024</v>
      </c>
      <c r="D2446" t="s">
        <v>147</v>
      </c>
      <c r="E2446" t="s">
        <v>26</v>
      </c>
      <c r="F2446" t="str">
        <f t="shared" si="116"/>
        <v>New South Wales</v>
      </c>
      <c r="G2446" t="s">
        <v>10</v>
      </c>
      <c r="H2446">
        <v>2141</v>
      </c>
      <c r="I2446" t="s">
        <v>11</v>
      </c>
      <c r="J2446" t="s">
        <v>27</v>
      </c>
      <c r="K2446" t="s">
        <v>149</v>
      </c>
      <c r="L2446" t="s">
        <v>15</v>
      </c>
      <c r="M2446" s="5">
        <v>234.54</v>
      </c>
      <c r="N2446">
        <v>1</v>
      </c>
    </row>
    <row r="2447" spans="1:14" x14ac:dyDescent="0.15">
      <c r="A2447" s="2">
        <v>45422</v>
      </c>
      <c r="B2447" s="3">
        <f t="shared" si="114"/>
        <v>2024</v>
      </c>
      <c r="C2447" t="str">
        <f t="shared" si="115"/>
        <v>2023-2024</v>
      </c>
      <c r="D2447" t="s">
        <v>148</v>
      </c>
      <c r="E2447" t="s">
        <v>24</v>
      </c>
      <c r="F2447" t="str">
        <f t="shared" si="116"/>
        <v>New South Wales</v>
      </c>
      <c r="G2447" t="s">
        <v>10</v>
      </c>
      <c r="H2447">
        <v>2795</v>
      </c>
      <c r="I2447" t="s">
        <v>11</v>
      </c>
      <c r="J2447" t="s">
        <v>25</v>
      </c>
      <c r="K2447" t="s">
        <v>154</v>
      </c>
      <c r="L2447" t="s">
        <v>14</v>
      </c>
      <c r="M2447" s="5">
        <v>234.68</v>
      </c>
      <c r="N2447">
        <v>1</v>
      </c>
    </row>
    <row r="2448" spans="1:14" x14ac:dyDescent="0.15">
      <c r="A2448" s="2">
        <v>45337</v>
      </c>
      <c r="B2448" s="3">
        <f t="shared" si="114"/>
        <v>2024</v>
      </c>
      <c r="C2448" t="str">
        <f t="shared" si="115"/>
        <v>2023-2024</v>
      </c>
      <c r="D2448" t="s">
        <v>147</v>
      </c>
      <c r="E2448" t="s">
        <v>78</v>
      </c>
      <c r="F2448" t="str">
        <f t="shared" si="116"/>
        <v>New South Wales</v>
      </c>
      <c r="G2448" t="s">
        <v>10</v>
      </c>
      <c r="H2448">
        <v>2350</v>
      </c>
      <c r="I2448" t="s">
        <v>11</v>
      </c>
      <c r="J2448" t="s">
        <v>68</v>
      </c>
      <c r="K2448" t="s">
        <v>156</v>
      </c>
      <c r="L2448" t="s">
        <v>17</v>
      </c>
      <c r="M2448" s="5">
        <v>234.90999999999997</v>
      </c>
      <c r="N2448">
        <v>1</v>
      </c>
    </row>
    <row r="2449" spans="1:14" x14ac:dyDescent="0.15">
      <c r="A2449" s="2">
        <v>45466</v>
      </c>
      <c r="B2449" s="3">
        <f t="shared" si="114"/>
        <v>2024</v>
      </c>
      <c r="C2449" t="str">
        <f t="shared" si="115"/>
        <v>2023-2024</v>
      </c>
      <c r="D2449" t="s">
        <v>148</v>
      </c>
      <c r="E2449" t="s">
        <v>87</v>
      </c>
      <c r="F2449" t="str">
        <f t="shared" si="116"/>
        <v>New South Wales</v>
      </c>
      <c r="G2449" t="s">
        <v>10</v>
      </c>
      <c r="H2449">
        <v>2790</v>
      </c>
      <c r="I2449" t="s">
        <v>11</v>
      </c>
      <c r="J2449" t="s">
        <v>25</v>
      </c>
      <c r="K2449" t="s">
        <v>150</v>
      </c>
      <c r="L2449" t="s">
        <v>18</v>
      </c>
      <c r="M2449" s="5">
        <v>235.48000000000002</v>
      </c>
      <c r="N2449">
        <v>1</v>
      </c>
    </row>
    <row r="2450" spans="1:14" x14ac:dyDescent="0.15">
      <c r="A2450" s="2">
        <v>45438</v>
      </c>
      <c r="B2450" s="3">
        <f t="shared" si="114"/>
        <v>2024</v>
      </c>
      <c r="C2450" t="str">
        <f t="shared" si="115"/>
        <v>2023-2024</v>
      </c>
      <c r="D2450" t="s">
        <v>147</v>
      </c>
      <c r="E2450" t="s">
        <v>73</v>
      </c>
      <c r="F2450" t="str">
        <f t="shared" si="116"/>
        <v>Victoria</v>
      </c>
      <c r="G2450" t="s">
        <v>45</v>
      </c>
      <c r="H2450">
        <v>3136</v>
      </c>
      <c r="I2450" t="s">
        <v>11</v>
      </c>
      <c r="J2450" t="s">
        <v>63</v>
      </c>
      <c r="K2450" t="s">
        <v>152</v>
      </c>
      <c r="L2450" t="s">
        <v>13</v>
      </c>
      <c r="M2450" s="5">
        <v>235.59</v>
      </c>
      <c r="N2450">
        <v>1</v>
      </c>
    </row>
    <row r="2451" spans="1:14" x14ac:dyDescent="0.15">
      <c r="A2451" s="2">
        <v>45412</v>
      </c>
      <c r="B2451" s="3">
        <f t="shared" si="114"/>
        <v>2024</v>
      </c>
      <c r="C2451" t="str">
        <f t="shared" si="115"/>
        <v>2023-2024</v>
      </c>
      <c r="D2451" t="s">
        <v>148</v>
      </c>
      <c r="E2451" t="s">
        <v>132</v>
      </c>
      <c r="F2451" t="str">
        <f t="shared" si="116"/>
        <v>New South Wales</v>
      </c>
      <c r="G2451" t="s">
        <v>10</v>
      </c>
      <c r="H2451">
        <v>2800</v>
      </c>
      <c r="I2451" t="s">
        <v>11</v>
      </c>
      <c r="J2451" t="s">
        <v>25</v>
      </c>
      <c r="K2451" t="s">
        <v>19</v>
      </c>
      <c r="L2451" t="s">
        <v>23</v>
      </c>
      <c r="M2451" s="5">
        <v>236.00000000000006</v>
      </c>
      <c r="N2451">
        <v>1</v>
      </c>
    </row>
    <row r="2452" spans="1:14" x14ac:dyDescent="0.15">
      <c r="A2452" s="2">
        <v>45316</v>
      </c>
      <c r="B2452" s="3">
        <f t="shared" si="114"/>
        <v>2024</v>
      </c>
      <c r="C2452" t="str">
        <f t="shared" si="115"/>
        <v>2023-2024</v>
      </c>
      <c r="D2452" t="s">
        <v>148</v>
      </c>
      <c r="E2452" t="s">
        <v>111</v>
      </c>
      <c r="F2452" t="str">
        <f t="shared" si="116"/>
        <v>New South Wales</v>
      </c>
      <c r="G2452" t="s">
        <v>10</v>
      </c>
      <c r="H2452">
        <v>2120</v>
      </c>
      <c r="I2452" t="s">
        <v>11</v>
      </c>
      <c r="J2452" t="s">
        <v>27</v>
      </c>
      <c r="K2452" t="s">
        <v>150</v>
      </c>
      <c r="L2452" t="s">
        <v>18</v>
      </c>
      <c r="M2452" s="5">
        <v>236.66000000000003</v>
      </c>
      <c r="N2452">
        <v>1</v>
      </c>
    </row>
    <row r="2453" spans="1:14" x14ac:dyDescent="0.15">
      <c r="A2453" s="2">
        <v>45553</v>
      </c>
      <c r="B2453" s="3">
        <f t="shared" si="114"/>
        <v>2025</v>
      </c>
      <c r="C2453" t="str">
        <f t="shared" si="115"/>
        <v>2024-2025</v>
      </c>
      <c r="D2453" t="s">
        <v>147</v>
      </c>
      <c r="E2453" t="s">
        <v>69</v>
      </c>
      <c r="F2453" t="str">
        <f t="shared" si="116"/>
        <v>Tasmania</v>
      </c>
      <c r="G2453" t="s">
        <v>70</v>
      </c>
      <c r="H2453">
        <v>7018</v>
      </c>
      <c r="I2453" t="s">
        <v>11</v>
      </c>
      <c r="J2453" t="s">
        <v>71</v>
      </c>
      <c r="K2453" t="s">
        <v>154</v>
      </c>
      <c r="L2453" t="s">
        <v>14</v>
      </c>
      <c r="M2453" s="5">
        <v>236.77999999999997</v>
      </c>
      <c r="N2453">
        <v>1</v>
      </c>
    </row>
    <row r="2454" spans="1:14" x14ac:dyDescent="0.15">
      <c r="A2454" s="2">
        <v>45262</v>
      </c>
      <c r="B2454" s="3">
        <f t="shared" si="114"/>
        <v>2024</v>
      </c>
      <c r="C2454" t="str">
        <f t="shared" si="115"/>
        <v>2023-2024</v>
      </c>
      <c r="D2454" t="s">
        <v>148</v>
      </c>
      <c r="E2454" t="s">
        <v>76</v>
      </c>
      <c r="F2454" t="str">
        <f t="shared" si="116"/>
        <v>Western Australia</v>
      </c>
      <c r="G2454" t="s">
        <v>48</v>
      </c>
      <c r="H2454">
        <v>6450</v>
      </c>
      <c r="I2454" t="s">
        <v>11</v>
      </c>
      <c r="J2454" t="s">
        <v>77</v>
      </c>
      <c r="K2454" t="s">
        <v>150</v>
      </c>
      <c r="L2454" t="s">
        <v>18</v>
      </c>
      <c r="M2454" s="5">
        <v>236.79</v>
      </c>
      <c r="N2454">
        <v>1</v>
      </c>
    </row>
    <row r="2455" spans="1:14" x14ac:dyDescent="0.15">
      <c r="A2455" s="2">
        <v>45270</v>
      </c>
      <c r="B2455" s="3">
        <f t="shared" si="114"/>
        <v>2024</v>
      </c>
      <c r="C2455" t="str">
        <f t="shared" si="115"/>
        <v>2023-2024</v>
      </c>
      <c r="D2455" t="s">
        <v>147</v>
      </c>
      <c r="E2455" t="s">
        <v>73</v>
      </c>
      <c r="F2455" t="str">
        <f t="shared" si="116"/>
        <v>Victoria</v>
      </c>
      <c r="G2455" t="s">
        <v>45</v>
      </c>
      <c r="H2455">
        <v>3136</v>
      </c>
      <c r="I2455" t="s">
        <v>11</v>
      </c>
      <c r="J2455" t="s">
        <v>63</v>
      </c>
      <c r="K2455" t="s">
        <v>19</v>
      </c>
      <c r="L2455" t="s">
        <v>23</v>
      </c>
      <c r="M2455" s="5">
        <v>237.59</v>
      </c>
      <c r="N2455">
        <v>1</v>
      </c>
    </row>
    <row r="2456" spans="1:14" x14ac:dyDescent="0.15">
      <c r="A2456" s="2">
        <v>45025</v>
      </c>
      <c r="B2456" s="3">
        <f t="shared" si="114"/>
        <v>2023</v>
      </c>
      <c r="C2456" t="str">
        <f t="shared" si="115"/>
        <v>2022-2023</v>
      </c>
      <c r="D2456" t="s">
        <v>148</v>
      </c>
      <c r="E2456" t="s">
        <v>99</v>
      </c>
      <c r="F2456" t="str">
        <f t="shared" si="116"/>
        <v>Victoria</v>
      </c>
      <c r="G2456" t="s">
        <v>45</v>
      </c>
      <c r="H2456">
        <v>3148</v>
      </c>
      <c r="I2456" t="s">
        <v>11</v>
      </c>
      <c r="J2456" t="s">
        <v>63</v>
      </c>
      <c r="K2456" t="s">
        <v>157</v>
      </c>
      <c r="L2456" t="s">
        <v>22</v>
      </c>
      <c r="M2456" s="5">
        <v>237.69</v>
      </c>
      <c r="N2456">
        <v>1</v>
      </c>
    </row>
    <row r="2457" spans="1:14" x14ac:dyDescent="0.15">
      <c r="A2457" s="2">
        <v>45354</v>
      </c>
      <c r="B2457" s="3">
        <f t="shared" si="114"/>
        <v>2024</v>
      </c>
      <c r="C2457" t="str">
        <f t="shared" si="115"/>
        <v>2023-2024</v>
      </c>
      <c r="D2457" t="s">
        <v>147</v>
      </c>
      <c r="E2457" t="s">
        <v>115</v>
      </c>
      <c r="F2457" t="str">
        <f t="shared" si="116"/>
        <v>Western Australia</v>
      </c>
      <c r="G2457" t="s">
        <v>48</v>
      </c>
      <c r="H2457">
        <v>6280</v>
      </c>
      <c r="I2457" t="s">
        <v>11</v>
      </c>
      <c r="J2457" t="s">
        <v>94</v>
      </c>
      <c r="K2457" t="s">
        <v>153</v>
      </c>
      <c r="L2457" t="s">
        <v>16</v>
      </c>
      <c r="M2457" s="5">
        <v>237.81</v>
      </c>
      <c r="N2457">
        <v>1</v>
      </c>
    </row>
    <row r="2458" spans="1:14" x14ac:dyDescent="0.15">
      <c r="A2458" s="2">
        <v>44950</v>
      </c>
      <c r="B2458" s="3">
        <f t="shared" si="114"/>
        <v>2023</v>
      </c>
      <c r="C2458" t="str">
        <f t="shared" si="115"/>
        <v>2022-2023</v>
      </c>
      <c r="D2458" t="s">
        <v>148</v>
      </c>
      <c r="E2458" t="s">
        <v>107</v>
      </c>
      <c r="F2458" t="str">
        <f t="shared" si="116"/>
        <v>Queensland</v>
      </c>
      <c r="G2458" t="s">
        <v>35</v>
      </c>
      <c r="H2458">
        <v>4220</v>
      </c>
      <c r="I2458" t="s">
        <v>11</v>
      </c>
      <c r="J2458" t="s">
        <v>104</v>
      </c>
      <c r="K2458" t="s">
        <v>155</v>
      </c>
      <c r="L2458" t="s">
        <v>20</v>
      </c>
      <c r="M2458" s="5">
        <v>238.1</v>
      </c>
      <c r="N2458">
        <v>1</v>
      </c>
    </row>
    <row r="2459" spans="1:14" x14ac:dyDescent="0.15">
      <c r="A2459" s="2">
        <v>45118</v>
      </c>
      <c r="B2459" s="3">
        <f t="shared" si="114"/>
        <v>2024</v>
      </c>
      <c r="C2459" t="str">
        <f t="shared" si="115"/>
        <v>2023-2024</v>
      </c>
      <c r="D2459" t="s">
        <v>148</v>
      </c>
      <c r="E2459" t="s">
        <v>57</v>
      </c>
      <c r="F2459" t="str">
        <f t="shared" si="116"/>
        <v>New South Wales</v>
      </c>
      <c r="G2459" t="s">
        <v>10</v>
      </c>
      <c r="H2459">
        <v>2560</v>
      </c>
      <c r="I2459" t="s">
        <v>11</v>
      </c>
      <c r="J2459" t="s">
        <v>58</v>
      </c>
      <c r="K2459" t="s">
        <v>19</v>
      </c>
      <c r="L2459" t="s">
        <v>23</v>
      </c>
      <c r="M2459" s="5">
        <v>238.21</v>
      </c>
      <c r="N2459">
        <v>1</v>
      </c>
    </row>
    <row r="2460" spans="1:14" x14ac:dyDescent="0.15">
      <c r="A2460" s="2">
        <v>45266</v>
      </c>
      <c r="B2460" s="3">
        <f t="shared" si="114"/>
        <v>2024</v>
      </c>
      <c r="C2460" t="str">
        <f t="shared" si="115"/>
        <v>2023-2024</v>
      </c>
      <c r="D2460" t="s">
        <v>147</v>
      </c>
      <c r="E2460" t="s">
        <v>103</v>
      </c>
      <c r="F2460" t="str">
        <f t="shared" si="116"/>
        <v>Queensland</v>
      </c>
      <c r="G2460" t="s">
        <v>35</v>
      </c>
      <c r="H2460">
        <v>4509</v>
      </c>
      <c r="I2460" t="s">
        <v>11</v>
      </c>
      <c r="J2460" t="s">
        <v>104</v>
      </c>
      <c r="K2460" t="s">
        <v>149</v>
      </c>
      <c r="L2460" t="s">
        <v>15</v>
      </c>
      <c r="M2460" s="5">
        <v>238.78000000000003</v>
      </c>
      <c r="N2460">
        <v>1</v>
      </c>
    </row>
    <row r="2461" spans="1:14" x14ac:dyDescent="0.15">
      <c r="A2461" s="2">
        <v>45257</v>
      </c>
      <c r="B2461" s="3">
        <f t="shared" si="114"/>
        <v>2024</v>
      </c>
      <c r="C2461" t="str">
        <f t="shared" si="115"/>
        <v>2023-2024</v>
      </c>
      <c r="D2461" t="s">
        <v>148</v>
      </c>
      <c r="E2461" t="s">
        <v>141</v>
      </c>
      <c r="F2461" t="str">
        <f t="shared" si="116"/>
        <v>Western Australia</v>
      </c>
      <c r="G2461" t="s">
        <v>48</v>
      </c>
      <c r="H2461">
        <v>6052</v>
      </c>
      <c r="I2461" t="s">
        <v>11</v>
      </c>
      <c r="J2461" t="s">
        <v>49</v>
      </c>
      <c r="K2461" t="s">
        <v>149</v>
      </c>
      <c r="L2461" t="s">
        <v>15</v>
      </c>
      <c r="M2461" s="5">
        <v>239.52</v>
      </c>
      <c r="N2461">
        <v>1</v>
      </c>
    </row>
    <row r="2462" spans="1:14" x14ac:dyDescent="0.15">
      <c r="A2462" s="2">
        <v>45146</v>
      </c>
      <c r="B2462" s="3">
        <f t="shared" si="114"/>
        <v>2024</v>
      </c>
      <c r="C2462" t="str">
        <f t="shared" si="115"/>
        <v>2023-2024</v>
      </c>
      <c r="D2462" t="s">
        <v>147</v>
      </c>
      <c r="E2462" t="s">
        <v>140</v>
      </c>
      <c r="F2462" t="str">
        <f t="shared" si="116"/>
        <v>Tasmania</v>
      </c>
      <c r="G2462" t="s">
        <v>70</v>
      </c>
      <c r="H2462">
        <v>7320</v>
      </c>
      <c r="I2462" t="s">
        <v>11</v>
      </c>
      <c r="J2462" t="s">
        <v>71</v>
      </c>
      <c r="K2462" t="s">
        <v>153</v>
      </c>
      <c r="L2462" t="s">
        <v>16</v>
      </c>
      <c r="M2462" s="5">
        <v>239.82999999999998</v>
      </c>
      <c r="N2462">
        <v>1</v>
      </c>
    </row>
    <row r="2463" spans="1:14" x14ac:dyDescent="0.15">
      <c r="A2463" s="2">
        <v>45067</v>
      </c>
      <c r="B2463" s="3">
        <f t="shared" si="114"/>
        <v>2023</v>
      </c>
      <c r="C2463" t="str">
        <f t="shared" si="115"/>
        <v>2022-2023</v>
      </c>
      <c r="D2463" t="s">
        <v>147</v>
      </c>
      <c r="E2463" t="s">
        <v>116</v>
      </c>
      <c r="F2463" t="str">
        <f t="shared" si="116"/>
        <v>Western Australia</v>
      </c>
      <c r="G2463" t="s">
        <v>48</v>
      </c>
      <c r="H2463">
        <v>6725</v>
      </c>
      <c r="I2463" t="s">
        <v>11</v>
      </c>
      <c r="J2463" t="s">
        <v>77</v>
      </c>
      <c r="K2463" t="s">
        <v>154</v>
      </c>
      <c r="L2463" t="s">
        <v>14</v>
      </c>
      <c r="M2463" s="5">
        <v>239.83</v>
      </c>
      <c r="N2463">
        <v>1</v>
      </c>
    </row>
    <row r="2464" spans="1:14" x14ac:dyDescent="0.15">
      <c r="A2464" s="2">
        <v>45095</v>
      </c>
      <c r="B2464" s="3">
        <f t="shared" si="114"/>
        <v>2023</v>
      </c>
      <c r="C2464" t="str">
        <f t="shared" si="115"/>
        <v>2022-2023</v>
      </c>
      <c r="D2464" t="s">
        <v>147</v>
      </c>
      <c r="E2464" t="s">
        <v>145</v>
      </c>
      <c r="F2464" t="str">
        <f t="shared" si="116"/>
        <v>New South Wales</v>
      </c>
      <c r="G2464" t="s">
        <v>10</v>
      </c>
      <c r="H2464">
        <v>2101</v>
      </c>
      <c r="I2464" t="s">
        <v>11</v>
      </c>
      <c r="J2464" t="s">
        <v>27</v>
      </c>
      <c r="K2464" t="s">
        <v>150</v>
      </c>
      <c r="L2464" t="s">
        <v>18</v>
      </c>
      <c r="M2464" s="5">
        <v>239.84</v>
      </c>
      <c r="N2464">
        <v>1</v>
      </c>
    </row>
    <row r="2465" spans="1:14" x14ac:dyDescent="0.15">
      <c r="A2465" s="2">
        <v>45440</v>
      </c>
      <c r="B2465" s="3">
        <f t="shared" si="114"/>
        <v>2024</v>
      </c>
      <c r="C2465" t="str">
        <f t="shared" si="115"/>
        <v>2023-2024</v>
      </c>
      <c r="D2465" t="s">
        <v>147</v>
      </c>
      <c r="E2465" t="s">
        <v>73</v>
      </c>
      <c r="F2465" t="str">
        <f t="shared" si="116"/>
        <v>Victoria</v>
      </c>
      <c r="G2465" t="s">
        <v>45</v>
      </c>
      <c r="H2465">
        <v>3136</v>
      </c>
      <c r="I2465" t="s">
        <v>11</v>
      </c>
      <c r="J2465" t="s">
        <v>63</v>
      </c>
      <c r="K2465" t="s">
        <v>151</v>
      </c>
      <c r="L2465" t="s">
        <v>21</v>
      </c>
      <c r="M2465" s="5">
        <v>239.92</v>
      </c>
      <c r="N2465">
        <v>1</v>
      </c>
    </row>
    <row r="2466" spans="1:14" x14ac:dyDescent="0.15">
      <c r="A2466" s="2">
        <v>45572</v>
      </c>
      <c r="B2466" s="3">
        <f t="shared" si="114"/>
        <v>2025</v>
      </c>
      <c r="C2466" t="str">
        <f t="shared" si="115"/>
        <v>2024-2025</v>
      </c>
      <c r="D2466" t="s">
        <v>147</v>
      </c>
      <c r="E2466" t="s">
        <v>56</v>
      </c>
      <c r="F2466" t="str">
        <f t="shared" si="116"/>
        <v>Northern Territory</v>
      </c>
      <c r="G2466" t="s">
        <v>29</v>
      </c>
      <c r="H2466">
        <v>870</v>
      </c>
      <c r="I2466" t="s">
        <v>11</v>
      </c>
      <c r="J2466" t="s">
        <v>30</v>
      </c>
      <c r="K2466" t="s">
        <v>151</v>
      </c>
      <c r="L2466" t="s">
        <v>21</v>
      </c>
      <c r="M2466" s="5">
        <v>239.94</v>
      </c>
      <c r="N2466">
        <v>1</v>
      </c>
    </row>
    <row r="2467" spans="1:14" x14ac:dyDescent="0.15">
      <c r="A2467" s="2">
        <v>45143</v>
      </c>
      <c r="B2467" s="3">
        <f t="shared" si="114"/>
        <v>2024</v>
      </c>
      <c r="C2467" t="str">
        <f t="shared" si="115"/>
        <v>2023-2024</v>
      </c>
      <c r="D2467" t="s">
        <v>148</v>
      </c>
      <c r="E2467" t="s">
        <v>110</v>
      </c>
      <c r="F2467" t="str">
        <f t="shared" si="116"/>
        <v>Queensland</v>
      </c>
      <c r="G2467" t="s">
        <v>35</v>
      </c>
      <c r="H2467">
        <v>4680</v>
      </c>
      <c r="I2467" t="s">
        <v>11</v>
      </c>
      <c r="J2467" t="s">
        <v>51</v>
      </c>
      <c r="K2467" t="s">
        <v>151</v>
      </c>
      <c r="L2467" t="s">
        <v>21</v>
      </c>
      <c r="M2467" s="5">
        <v>239.94</v>
      </c>
      <c r="N2467">
        <v>1</v>
      </c>
    </row>
    <row r="2468" spans="1:14" x14ac:dyDescent="0.15">
      <c r="A2468" s="2">
        <v>45545</v>
      </c>
      <c r="B2468" s="3">
        <f t="shared" si="114"/>
        <v>2025</v>
      </c>
      <c r="C2468" t="str">
        <f t="shared" si="115"/>
        <v>2024-2025</v>
      </c>
      <c r="D2468" t="s">
        <v>147</v>
      </c>
      <c r="E2468" t="s">
        <v>103</v>
      </c>
      <c r="F2468" t="str">
        <f t="shared" si="116"/>
        <v>Queensland</v>
      </c>
      <c r="G2468" t="s">
        <v>35</v>
      </c>
      <c r="H2468">
        <v>4509</v>
      </c>
      <c r="I2468" t="s">
        <v>11</v>
      </c>
      <c r="J2468" t="s">
        <v>104</v>
      </c>
      <c r="K2468" t="s">
        <v>156</v>
      </c>
      <c r="L2468" t="s">
        <v>17</v>
      </c>
      <c r="M2468" s="5">
        <v>239.94</v>
      </c>
      <c r="N2468">
        <v>1</v>
      </c>
    </row>
    <row r="2469" spans="1:14" x14ac:dyDescent="0.15">
      <c r="A2469" s="2">
        <v>45510</v>
      </c>
      <c r="B2469" s="3">
        <f t="shared" si="114"/>
        <v>2025</v>
      </c>
      <c r="C2469" t="str">
        <f t="shared" si="115"/>
        <v>2024-2025</v>
      </c>
      <c r="D2469" t="s">
        <v>148</v>
      </c>
      <c r="E2469" t="s">
        <v>87</v>
      </c>
      <c r="F2469" t="str">
        <f t="shared" si="116"/>
        <v>New South Wales</v>
      </c>
      <c r="G2469" t="s">
        <v>10</v>
      </c>
      <c r="H2469">
        <v>2790</v>
      </c>
      <c r="I2469" t="s">
        <v>11</v>
      </c>
      <c r="J2469" t="s">
        <v>25</v>
      </c>
      <c r="K2469" t="s">
        <v>155</v>
      </c>
      <c r="L2469" t="s">
        <v>20</v>
      </c>
      <c r="M2469" s="5">
        <v>240.01</v>
      </c>
      <c r="N2469">
        <v>1</v>
      </c>
    </row>
    <row r="2470" spans="1:14" x14ac:dyDescent="0.15">
      <c r="A2470" s="2">
        <v>45040</v>
      </c>
      <c r="B2470" s="3">
        <f t="shared" si="114"/>
        <v>2023</v>
      </c>
      <c r="C2470" t="str">
        <f t="shared" si="115"/>
        <v>2022-2023</v>
      </c>
      <c r="D2470" t="s">
        <v>147</v>
      </c>
      <c r="E2470" t="s">
        <v>115</v>
      </c>
      <c r="F2470" t="str">
        <f t="shared" si="116"/>
        <v>Western Australia</v>
      </c>
      <c r="G2470" t="s">
        <v>48</v>
      </c>
      <c r="H2470">
        <v>6280</v>
      </c>
      <c r="I2470" t="s">
        <v>11</v>
      </c>
      <c r="J2470" t="s">
        <v>94</v>
      </c>
      <c r="K2470" t="s">
        <v>19</v>
      </c>
      <c r="L2470" t="s">
        <v>23</v>
      </c>
      <c r="M2470" s="5">
        <v>240.70999999999998</v>
      </c>
      <c r="N2470">
        <v>1</v>
      </c>
    </row>
    <row r="2471" spans="1:14" x14ac:dyDescent="0.15">
      <c r="A2471" s="2">
        <v>45521</v>
      </c>
      <c r="B2471" s="3">
        <f t="shared" si="114"/>
        <v>2025</v>
      </c>
      <c r="C2471" t="str">
        <f t="shared" si="115"/>
        <v>2024-2025</v>
      </c>
      <c r="D2471" t="s">
        <v>147</v>
      </c>
      <c r="E2471" t="s">
        <v>96</v>
      </c>
      <c r="F2471" t="str">
        <f t="shared" si="116"/>
        <v>Western Australia</v>
      </c>
      <c r="G2471" t="s">
        <v>48</v>
      </c>
      <c r="H2471">
        <v>6330</v>
      </c>
      <c r="I2471" t="s">
        <v>11</v>
      </c>
      <c r="J2471" t="s">
        <v>94</v>
      </c>
      <c r="K2471" t="s">
        <v>154</v>
      </c>
      <c r="L2471" t="s">
        <v>14</v>
      </c>
      <c r="M2471" s="5">
        <v>240.82</v>
      </c>
      <c r="N2471">
        <v>1</v>
      </c>
    </row>
    <row r="2472" spans="1:14" x14ac:dyDescent="0.15">
      <c r="A2472" s="2">
        <v>45557</v>
      </c>
      <c r="B2472" s="3">
        <f t="shared" si="114"/>
        <v>2025</v>
      </c>
      <c r="C2472" t="str">
        <f t="shared" si="115"/>
        <v>2024-2025</v>
      </c>
      <c r="D2472" t="s">
        <v>147</v>
      </c>
      <c r="E2472" t="s">
        <v>62</v>
      </c>
      <c r="F2472" t="str">
        <f t="shared" si="116"/>
        <v>Victoria</v>
      </c>
      <c r="G2472" t="s">
        <v>45</v>
      </c>
      <c r="H2472">
        <v>3134</v>
      </c>
      <c r="I2472" t="s">
        <v>11</v>
      </c>
      <c r="J2472" t="s">
        <v>63</v>
      </c>
      <c r="K2472" t="s">
        <v>153</v>
      </c>
      <c r="L2472" t="s">
        <v>16</v>
      </c>
      <c r="M2472" s="5">
        <v>240.93</v>
      </c>
      <c r="N2472">
        <v>1</v>
      </c>
    </row>
    <row r="2473" spans="1:14" x14ac:dyDescent="0.15">
      <c r="A2473" s="2">
        <v>45152</v>
      </c>
      <c r="B2473" s="3">
        <f t="shared" si="114"/>
        <v>2024</v>
      </c>
      <c r="C2473" t="str">
        <f t="shared" si="115"/>
        <v>2023-2024</v>
      </c>
      <c r="D2473" t="s">
        <v>147</v>
      </c>
      <c r="E2473" t="s">
        <v>93</v>
      </c>
      <c r="F2473" t="str">
        <f t="shared" si="116"/>
        <v>Western Australia</v>
      </c>
      <c r="G2473" t="s">
        <v>48</v>
      </c>
      <c r="H2473">
        <v>6112</v>
      </c>
      <c r="I2473" t="s">
        <v>11</v>
      </c>
      <c r="J2473" t="s">
        <v>94</v>
      </c>
      <c r="K2473" t="s">
        <v>150</v>
      </c>
      <c r="L2473" t="s">
        <v>18</v>
      </c>
      <c r="M2473" s="5">
        <v>241.28000000000003</v>
      </c>
      <c r="N2473">
        <v>1</v>
      </c>
    </row>
    <row r="2474" spans="1:14" x14ac:dyDescent="0.15">
      <c r="A2474" s="2">
        <v>45309</v>
      </c>
      <c r="B2474" s="3">
        <f t="shared" si="114"/>
        <v>2024</v>
      </c>
      <c r="C2474" t="str">
        <f t="shared" si="115"/>
        <v>2023-2024</v>
      </c>
      <c r="D2474" t="s">
        <v>147</v>
      </c>
      <c r="E2474" t="s">
        <v>73</v>
      </c>
      <c r="F2474" t="str">
        <f t="shared" si="116"/>
        <v>Victoria</v>
      </c>
      <c r="G2474" t="s">
        <v>45</v>
      </c>
      <c r="H2474">
        <v>3136</v>
      </c>
      <c r="I2474" t="s">
        <v>11</v>
      </c>
      <c r="J2474" t="s">
        <v>63</v>
      </c>
      <c r="K2474" t="s">
        <v>153</v>
      </c>
      <c r="L2474" t="s">
        <v>16</v>
      </c>
      <c r="M2474" s="5">
        <v>241.33</v>
      </c>
      <c r="N2474">
        <v>1</v>
      </c>
    </row>
    <row r="2475" spans="1:14" x14ac:dyDescent="0.15">
      <c r="A2475" s="2">
        <v>45437</v>
      </c>
      <c r="B2475" s="3">
        <f t="shared" si="114"/>
        <v>2024</v>
      </c>
      <c r="C2475" t="str">
        <f t="shared" si="115"/>
        <v>2023-2024</v>
      </c>
      <c r="D2475" t="s">
        <v>147</v>
      </c>
      <c r="E2475" t="s">
        <v>90</v>
      </c>
      <c r="F2475" t="str">
        <f t="shared" si="116"/>
        <v>Victoria</v>
      </c>
      <c r="G2475" t="s">
        <v>45</v>
      </c>
      <c r="H2475">
        <v>3179</v>
      </c>
      <c r="I2475" t="s">
        <v>11</v>
      </c>
      <c r="J2475" t="s">
        <v>63</v>
      </c>
      <c r="K2475" t="s">
        <v>19</v>
      </c>
      <c r="L2475" t="s">
        <v>23</v>
      </c>
      <c r="M2475" s="5">
        <v>241.51999999999998</v>
      </c>
      <c r="N2475">
        <v>1</v>
      </c>
    </row>
    <row r="2476" spans="1:14" x14ac:dyDescent="0.15">
      <c r="A2476" s="2">
        <v>45431</v>
      </c>
      <c r="B2476" s="3">
        <f t="shared" si="114"/>
        <v>2024</v>
      </c>
      <c r="C2476" t="str">
        <f t="shared" si="115"/>
        <v>2023-2024</v>
      </c>
      <c r="D2476" t="s">
        <v>147</v>
      </c>
      <c r="E2476" t="s">
        <v>42</v>
      </c>
      <c r="F2476" t="str">
        <f t="shared" si="116"/>
        <v>Queensland</v>
      </c>
      <c r="G2476" t="s">
        <v>35</v>
      </c>
      <c r="H2476">
        <v>4053</v>
      </c>
      <c r="I2476" t="s">
        <v>11</v>
      </c>
      <c r="J2476" t="s">
        <v>43</v>
      </c>
      <c r="K2476" t="s">
        <v>155</v>
      </c>
      <c r="L2476" t="s">
        <v>20</v>
      </c>
      <c r="M2476" s="5">
        <v>241.72</v>
      </c>
      <c r="N2476">
        <v>1</v>
      </c>
    </row>
    <row r="2477" spans="1:14" x14ac:dyDescent="0.15">
      <c r="A2477" s="2">
        <v>45016</v>
      </c>
      <c r="B2477" s="3">
        <f t="shared" si="114"/>
        <v>2023</v>
      </c>
      <c r="C2477" t="str">
        <f t="shared" si="115"/>
        <v>2022-2023</v>
      </c>
      <c r="D2477" t="s">
        <v>147</v>
      </c>
      <c r="E2477" t="s">
        <v>79</v>
      </c>
      <c r="F2477" t="str">
        <f t="shared" si="116"/>
        <v>Australian Capital Territory</v>
      </c>
      <c r="G2477" t="s">
        <v>80</v>
      </c>
      <c r="H2477">
        <v>2617</v>
      </c>
      <c r="I2477" t="s">
        <v>11</v>
      </c>
      <c r="J2477" t="s">
        <v>58</v>
      </c>
      <c r="K2477" t="s">
        <v>154</v>
      </c>
      <c r="L2477" t="s">
        <v>14</v>
      </c>
      <c r="M2477" s="5">
        <v>241.85</v>
      </c>
      <c r="N2477">
        <v>1</v>
      </c>
    </row>
    <row r="2478" spans="1:14" x14ac:dyDescent="0.15">
      <c r="A2478" s="2">
        <v>45041</v>
      </c>
      <c r="B2478" s="3">
        <f t="shared" si="114"/>
        <v>2023</v>
      </c>
      <c r="C2478" t="str">
        <f t="shared" si="115"/>
        <v>2022-2023</v>
      </c>
      <c r="D2478" t="s">
        <v>147</v>
      </c>
      <c r="E2478" t="s">
        <v>137</v>
      </c>
      <c r="F2478" t="str">
        <f t="shared" si="116"/>
        <v>New South Wales</v>
      </c>
      <c r="G2478" t="s">
        <v>10</v>
      </c>
      <c r="H2478">
        <v>2031</v>
      </c>
      <c r="I2478" t="s">
        <v>11</v>
      </c>
      <c r="J2478" t="s">
        <v>12</v>
      </c>
      <c r="K2478" t="s">
        <v>149</v>
      </c>
      <c r="L2478" t="s">
        <v>15</v>
      </c>
      <c r="M2478" s="5">
        <v>242.06</v>
      </c>
      <c r="N2478">
        <v>1</v>
      </c>
    </row>
    <row r="2479" spans="1:14" x14ac:dyDescent="0.15">
      <c r="A2479" s="2">
        <v>45213</v>
      </c>
      <c r="B2479" s="3">
        <f t="shared" si="114"/>
        <v>2024</v>
      </c>
      <c r="C2479" t="str">
        <f t="shared" si="115"/>
        <v>2023-2024</v>
      </c>
      <c r="D2479" t="s">
        <v>147</v>
      </c>
      <c r="E2479" t="s">
        <v>47</v>
      </c>
      <c r="F2479" t="str">
        <f t="shared" si="116"/>
        <v>Western Australia</v>
      </c>
      <c r="G2479" t="s">
        <v>48</v>
      </c>
      <c r="H2479">
        <v>6030</v>
      </c>
      <c r="I2479" t="s">
        <v>11</v>
      </c>
      <c r="J2479" t="s">
        <v>49</v>
      </c>
      <c r="K2479" t="s">
        <v>149</v>
      </c>
      <c r="L2479" t="s">
        <v>15</v>
      </c>
      <c r="M2479" s="5">
        <v>242.20999999999998</v>
      </c>
      <c r="N2479">
        <v>1</v>
      </c>
    </row>
    <row r="2480" spans="1:14" x14ac:dyDescent="0.15">
      <c r="A2480" s="2">
        <v>45455</v>
      </c>
      <c r="B2480" s="3">
        <f t="shared" si="114"/>
        <v>2024</v>
      </c>
      <c r="C2480" t="str">
        <f t="shared" si="115"/>
        <v>2023-2024</v>
      </c>
      <c r="D2480" t="s">
        <v>148</v>
      </c>
      <c r="E2480" t="s">
        <v>100</v>
      </c>
      <c r="F2480" t="str">
        <f t="shared" si="116"/>
        <v>Western Australia</v>
      </c>
      <c r="G2480" t="s">
        <v>48</v>
      </c>
      <c r="H2480">
        <v>6021</v>
      </c>
      <c r="I2480" t="s">
        <v>11</v>
      </c>
      <c r="J2480" t="s">
        <v>49</v>
      </c>
      <c r="K2480" t="s">
        <v>154</v>
      </c>
      <c r="L2480" t="s">
        <v>14</v>
      </c>
      <c r="M2480" s="5">
        <v>242.3</v>
      </c>
      <c r="N2480">
        <v>1</v>
      </c>
    </row>
    <row r="2481" spans="1:14" x14ac:dyDescent="0.15">
      <c r="A2481" s="2">
        <v>45477</v>
      </c>
      <c r="B2481" s="3">
        <f t="shared" si="114"/>
        <v>2025</v>
      </c>
      <c r="C2481" t="str">
        <f t="shared" si="115"/>
        <v>2024-2025</v>
      </c>
      <c r="D2481" t="s">
        <v>147</v>
      </c>
      <c r="E2481" t="s">
        <v>109</v>
      </c>
      <c r="F2481" t="str">
        <f t="shared" si="116"/>
        <v>New South Wales</v>
      </c>
      <c r="G2481" t="s">
        <v>10</v>
      </c>
      <c r="H2481">
        <v>2480</v>
      </c>
      <c r="I2481" t="s">
        <v>11</v>
      </c>
      <c r="J2481" t="s">
        <v>68</v>
      </c>
      <c r="K2481" t="s">
        <v>156</v>
      </c>
      <c r="L2481" t="s">
        <v>17</v>
      </c>
      <c r="M2481" s="5">
        <v>242.32999999999998</v>
      </c>
      <c r="N2481">
        <v>1</v>
      </c>
    </row>
    <row r="2482" spans="1:14" x14ac:dyDescent="0.15">
      <c r="A2482" s="2">
        <v>45291</v>
      </c>
      <c r="B2482" s="3">
        <f t="shared" si="114"/>
        <v>2024</v>
      </c>
      <c r="C2482" t="str">
        <f t="shared" si="115"/>
        <v>2023-2024</v>
      </c>
      <c r="D2482" t="s">
        <v>147</v>
      </c>
      <c r="E2482" t="s">
        <v>144</v>
      </c>
      <c r="F2482" t="str">
        <f t="shared" si="116"/>
        <v>Queensland</v>
      </c>
      <c r="G2482" t="s">
        <v>35</v>
      </c>
      <c r="H2482">
        <v>4566</v>
      </c>
      <c r="I2482" t="s">
        <v>11</v>
      </c>
      <c r="J2482" t="s">
        <v>120</v>
      </c>
      <c r="K2482" t="s">
        <v>155</v>
      </c>
      <c r="L2482" t="s">
        <v>20</v>
      </c>
      <c r="M2482" s="5">
        <v>242.57000000000002</v>
      </c>
      <c r="N2482">
        <v>1</v>
      </c>
    </row>
    <row r="2483" spans="1:14" x14ac:dyDescent="0.15">
      <c r="A2483" s="2">
        <v>44973</v>
      </c>
      <c r="B2483" s="3">
        <f t="shared" si="114"/>
        <v>2023</v>
      </c>
      <c r="C2483" t="str">
        <f t="shared" si="115"/>
        <v>2022-2023</v>
      </c>
      <c r="D2483" t="s">
        <v>148</v>
      </c>
      <c r="E2483" t="s">
        <v>125</v>
      </c>
      <c r="F2483" t="str">
        <f t="shared" si="116"/>
        <v>Victoria</v>
      </c>
      <c r="G2483" t="s">
        <v>45</v>
      </c>
      <c r="H2483">
        <v>3400</v>
      </c>
      <c r="I2483" t="s">
        <v>11</v>
      </c>
      <c r="J2483" t="s">
        <v>60</v>
      </c>
      <c r="K2483" t="s">
        <v>152</v>
      </c>
      <c r="L2483" t="s">
        <v>13</v>
      </c>
      <c r="M2483" s="5">
        <v>242.72000000000003</v>
      </c>
      <c r="N2483">
        <v>1</v>
      </c>
    </row>
    <row r="2484" spans="1:14" x14ac:dyDescent="0.15">
      <c r="A2484" s="2">
        <v>45423</v>
      </c>
      <c r="B2484" s="3">
        <f t="shared" si="114"/>
        <v>2024</v>
      </c>
      <c r="C2484" t="str">
        <f t="shared" si="115"/>
        <v>2023-2024</v>
      </c>
      <c r="D2484" t="s">
        <v>147</v>
      </c>
      <c r="E2484" t="s">
        <v>146</v>
      </c>
      <c r="F2484" t="str">
        <f t="shared" si="116"/>
        <v>Victoria</v>
      </c>
      <c r="G2484" t="s">
        <v>45</v>
      </c>
      <c r="H2484">
        <v>3353</v>
      </c>
      <c r="I2484" t="s">
        <v>11</v>
      </c>
      <c r="J2484" t="s">
        <v>60</v>
      </c>
      <c r="K2484" t="s">
        <v>154</v>
      </c>
      <c r="L2484" t="s">
        <v>14</v>
      </c>
      <c r="M2484" s="5">
        <v>242.86</v>
      </c>
      <c r="N2484">
        <v>1</v>
      </c>
    </row>
    <row r="2485" spans="1:14" x14ac:dyDescent="0.15">
      <c r="A2485" s="2">
        <v>44997</v>
      </c>
      <c r="B2485" s="3">
        <f t="shared" si="114"/>
        <v>2023</v>
      </c>
      <c r="C2485" t="str">
        <f t="shared" si="115"/>
        <v>2022-2023</v>
      </c>
      <c r="D2485" t="s">
        <v>147</v>
      </c>
      <c r="E2485" t="s">
        <v>118</v>
      </c>
      <c r="F2485" t="str">
        <f t="shared" si="116"/>
        <v>New South Wales</v>
      </c>
      <c r="G2485" t="s">
        <v>10</v>
      </c>
      <c r="H2485">
        <v>2158</v>
      </c>
      <c r="I2485" t="s">
        <v>11</v>
      </c>
      <c r="J2485" t="s">
        <v>27</v>
      </c>
      <c r="K2485" t="s">
        <v>150</v>
      </c>
      <c r="L2485" t="s">
        <v>18</v>
      </c>
      <c r="M2485" s="5">
        <v>243.72000000000003</v>
      </c>
      <c r="N2485">
        <v>1</v>
      </c>
    </row>
    <row r="2486" spans="1:14" x14ac:dyDescent="0.15">
      <c r="A2486" s="2">
        <v>45323</v>
      </c>
      <c r="B2486" s="3">
        <f t="shared" si="114"/>
        <v>2024</v>
      </c>
      <c r="C2486" t="str">
        <f t="shared" si="115"/>
        <v>2023-2024</v>
      </c>
      <c r="D2486" t="s">
        <v>147</v>
      </c>
      <c r="E2486" t="s">
        <v>83</v>
      </c>
      <c r="F2486" t="str">
        <f t="shared" si="116"/>
        <v>New South Wales</v>
      </c>
      <c r="G2486" t="s">
        <v>10</v>
      </c>
      <c r="H2486">
        <v>2750</v>
      </c>
      <c r="I2486" t="s">
        <v>11</v>
      </c>
      <c r="J2486" t="s">
        <v>25</v>
      </c>
      <c r="K2486" t="s">
        <v>154</v>
      </c>
      <c r="L2486" t="s">
        <v>14</v>
      </c>
      <c r="M2486" s="5">
        <v>243.73999999999998</v>
      </c>
      <c r="N2486">
        <v>1</v>
      </c>
    </row>
    <row r="2487" spans="1:14" x14ac:dyDescent="0.15">
      <c r="A2487" s="2">
        <v>44993</v>
      </c>
      <c r="B2487" s="3">
        <f t="shared" si="114"/>
        <v>2023</v>
      </c>
      <c r="C2487" t="str">
        <f t="shared" si="115"/>
        <v>2022-2023</v>
      </c>
      <c r="D2487" t="s">
        <v>147</v>
      </c>
      <c r="E2487" t="s">
        <v>34</v>
      </c>
      <c r="F2487" t="str">
        <f t="shared" si="116"/>
        <v>Queensland</v>
      </c>
      <c r="G2487" t="s">
        <v>35</v>
      </c>
      <c r="H2487">
        <v>4802</v>
      </c>
      <c r="I2487" t="s">
        <v>11</v>
      </c>
      <c r="J2487" t="s">
        <v>36</v>
      </c>
      <c r="K2487" t="s">
        <v>154</v>
      </c>
      <c r="L2487" t="s">
        <v>14</v>
      </c>
      <c r="M2487" s="5">
        <v>243.83</v>
      </c>
      <c r="N2487">
        <v>1</v>
      </c>
    </row>
    <row r="2488" spans="1:14" x14ac:dyDescent="0.15">
      <c r="A2488" s="2">
        <v>45196</v>
      </c>
      <c r="B2488" s="3">
        <f t="shared" si="114"/>
        <v>2024</v>
      </c>
      <c r="C2488" t="str">
        <f t="shared" si="115"/>
        <v>2023-2024</v>
      </c>
      <c r="D2488" t="s">
        <v>147</v>
      </c>
      <c r="E2488" t="s">
        <v>34</v>
      </c>
      <c r="F2488" t="str">
        <f t="shared" si="116"/>
        <v>Queensland</v>
      </c>
      <c r="G2488" t="s">
        <v>35</v>
      </c>
      <c r="H2488">
        <v>4802</v>
      </c>
      <c r="I2488" t="s">
        <v>11</v>
      </c>
      <c r="J2488" t="s">
        <v>36</v>
      </c>
      <c r="K2488" t="s">
        <v>153</v>
      </c>
      <c r="L2488" t="s">
        <v>16</v>
      </c>
      <c r="M2488" s="5">
        <v>244.92000000000002</v>
      </c>
      <c r="N2488">
        <v>1</v>
      </c>
    </row>
    <row r="2489" spans="1:14" x14ac:dyDescent="0.15">
      <c r="A2489" s="2">
        <v>45184</v>
      </c>
      <c r="B2489" s="3">
        <f t="shared" si="114"/>
        <v>2024</v>
      </c>
      <c r="C2489" t="str">
        <f t="shared" si="115"/>
        <v>2023-2024</v>
      </c>
      <c r="D2489" t="s">
        <v>148</v>
      </c>
      <c r="E2489" t="s">
        <v>61</v>
      </c>
      <c r="F2489" t="str">
        <f t="shared" si="116"/>
        <v>New South Wales</v>
      </c>
      <c r="G2489" t="s">
        <v>10</v>
      </c>
      <c r="H2489">
        <v>2539</v>
      </c>
      <c r="I2489" t="s">
        <v>11</v>
      </c>
      <c r="J2489" t="s">
        <v>58</v>
      </c>
      <c r="K2489" t="s">
        <v>156</v>
      </c>
      <c r="L2489" t="s">
        <v>17</v>
      </c>
      <c r="M2489" s="5">
        <v>245.48</v>
      </c>
      <c r="N2489">
        <v>1</v>
      </c>
    </row>
    <row r="2490" spans="1:14" x14ac:dyDescent="0.15">
      <c r="A2490" s="2">
        <v>45138</v>
      </c>
      <c r="B2490" s="3">
        <f t="shared" si="114"/>
        <v>2024</v>
      </c>
      <c r="C2490" t="str">
        <f t="shared" si="115"/>
        <v>2023-2024</v>
      </c>
      <c r="D2490" t="s">
        <v>148</v>
      </c>
      <c r="E2490" t="s">
        <v>141</v>
      </c>
      <c r="F2490" t="str">
        <f t="shared" si="116"/>
        <v>Western Australia</v>
      </c>
      <c r="G2490" t="s">
        <v>48</v>
      </c>
      <c r="H2490">
        <v>6052</v>
      </c>
      <c r="I2490" t="s">
        <v>11</v>
      </c>
      <c r="J2490" t="s">
        <v>49</v>
      </c>
      <c r="K2490" t="s">
        <v>151</v>
      </c>
      <c r="L2490" t="s">
        <v>21</v>
      </c>
      <c r="M2490" s="5">
        <v>245.59</v>
      </c>
      <c r="N2490">
        <v>1</v>
      </c>
    </row>
    <row r="2491" spans="1:14" x14ac:dyDescent="0.15">
      <c r="A2491" s="2">
        <v>45355</v>
      </c>
      <c r="B2491" s="3">
        <f t="shared" si="114"/>
        <v>2024</v>
      </c>
      <c r="C2491" t="str">
        <f t="shared" si="115"/>
        <v>2023-2024</v>
      </c>
      <c r="D2491" t="s">
        <v>147</v>
      </c>
      <c r="E2491" t="s">
        <v>47</v>
      </c>
      <c r="F2491" t="str">
        <f t="shared" si="116"/>
        <v>Western Australia</v>
      </c>
      <c r="G2491" t="s">
        <v>48</v>
      </c>
      <c r="H2491">
        <v>6030</v>
      </c>
      <c r="I2491" t="s">
        <v>11</v>
      </c>
      <c r="J2491" t="s">
        <v>49</v>
      </c>
      <c r="K2491" t="s">
        <v>154</v>
      </c>
      <c r="L2491" t="s">
        <v>14</v>
      </c>
      <c r="M2491" s="5">
        <v>245.63</v>
      </c>
      <c r="N2491">
        <v>1</v>
      </c>
    </row>
    <row r="2492" spans="1:14" x14ac:dyDescent="0.15">
      <c r="A2492" s="2">
        <v>45369</v>
      </c>
      <c r="B2492" s="3">
        <f t="shared" si="114"/>
        <v>2024</v>
      </c>
      <c r="C2492" t="str">
        <f t="shared" si="115"/>
        <v>2023-2024</v>
      </c>
      <c r="D2492" t="s">
        <v>147</v>
      </c>
      <c r="E2492" t="s">
        <v>86</v>
      </c>
      <c r="F2492" t="str">
        <f t="shared" si="116"/>
        <v>New South Wales</v>
      </c>
      <c r="G2492" t="s">
        <v>10</v>
      </c>
      <c r="H2492">
        <v>2064</v>
      </c>
      <c r="I2492" t="s">
        <v>11</v>
      </c>
      <c r="J2492" t="s">
        <v>12</v>
      </c>
      <c r="K2492" t="s">
        <v>154</v>
      </c>
      <c r="L2492" t="s">
        <v>14</v>
      </c>
      <c r="M2492" s="5">
        <v>245.79000000000002</v>
      </c>
      <c r="N2492">
        <v>1</v>
      </c>
    </row>
    <row r="2493" spans="1:14" x14ac:dyDescent="0.15">
      <c r="A2493" s="2">
        <v>45469</v>
      </c>
      <c r="B2493" s="3">
        <f t="shared" si="114"/>
        <v>2024</v>
      </c>
      <c r="C2493" t="str">
        <f t="shared" si="115"/>
        <v>2023-2024</v>
      </c>
      <c r="D2493" t="s">
        <v>147</v>
      </c>
      <c r="E2493" t="s">
        <v>67</v>
      </c>
      <c r="F2493" t="str">
        <f t="shared" si="116"/>
        <v>New South Wales</v>
      </c>
      <c r="G2493" t="s">
        <v>10</v>
      </c>
      <c r="H2493">
        <v>2478</v>
      </c>
      <c r="I2493" t="s">
        <v>11</v>
      </c>
      <c r="J2493" t="s">
        <v>68</v>
      </c>
      <c r="K2493" t="s">
        <v>156</v>
      </c>
      <c r="L2493" t="s">
        <v>17</v>
      </c>
      <c r="M2493" s="5">
        <v>245.98000000000002</v>
      </c>
      <c r="N2493">
        <v>1</v>
      </c>
    </row>
    <row r="2494" spans="1:14" x14ac:dyDescent="0.15">
      <c r="A2494" s="2">
        <v>45414</v>
      </c>
      <c r="B2494" s="3">
        <f t="shared" si="114"/>
        <v>2024</v>
      </c>
      <c r="C2494" t="str">
        <f t="shared" si="115"/>
        <v>2023-2024</v>
      </c>
      <c r="D2494" t="s">
        <v>147</v>
      </c>
      <c r="E2494" t="s">
        <v>75</v>
      </c>
      <c r="F2494" t="str">
        <f t="shared" si="116"/>
        <v>Victoria</v>
      </c>
      <c r="G2494" t="s">
        <v>45</v>
      </c>
      <c r="H2494">
        <v>3630</v>
      </c>
      <c r="I2494" t="s">
        <v>11</v>
      </c>
      <c r="J2494" t="s">
        <v>55</v>
      </c>
      <c r="K2494" t="s">
        <v>154</v>
      </c>
      <c r="L2494" t="s">
        <v>14</v>
      </c>
      <c r="M2494" s="5">
        <v>246.26</v>
      </c>
      <c r="N2494">
        <v>1</v>
      </c>
    </row>
    <row r="2495" spans="1:14" x14ac:dyDescent="0.15">
      <c r="A2495" s="2">
        <v>45448</v>
      </c>
      <c r="B2495" s="3">
        <f t="shared" si="114"/>
        <v>2024</v>
      </c>
      <c r="C2495" t="str">
        <f t="shared" si="115"/>
        <v>2023-2024</v>
      </c>
      <c r="D2495" t="s">
        <v>148</v>
      </c>
      <c r="E2495" t="s">
        <v>81</v>
      </c>
      <c r="F2495" t="str">
        <f t="shared" si="116"/>
        <v>New South Wales</v>
      </c>
      <c r="G2495" t="s">
        <v>10</v>
      </c>
      <c r="H2495">
        <v>2485</v>
      </c>
      <c r="I2495" t="s">
        <v>11</v>
      </c>
      <c r="J2495" t="s">
        <v>68</v>
      </c>
      <c r="K2495" t="s">
        <v>154</v>
      </c>
      <c r="L2495" t="s">
        <v>14</v>
      </c>
      <c r="M2495" s="5">
        <v>246.42000000000002</v>
      </c>
      <c r="N2495">
        <v>1</v>
      </c>
    </row>
    <row r="2496" spans="1:14" x14ac:dyDescent="0.15">
      <c r="A2496" s="2">
        <v>45025</v>
      </c>
      <c r="B2496" s="3">
        <f t="shared" si="114"/>
        <v>2023</v>
      </c>
      <c r="C2496" t="str">
        <f t="shared" si="115"/>
        <v>2022-2023</v>
      </c>
      <c r="D2496" t="s">
        <v>148</v>
      </c>
      <c r="E2496" t="s">
        <v>112</v>
      </c>
      <c r="F2496" t="str">
        <f t="shared" si="116"/>
        <v>Victoria</v>
      </c>
      <c r="G2496" t="s">
        <v>45</v>
      </c>
      <c r="H2496">
        <v>3076</v>
      </c>
      <c r="I2496" t="s">
        <v>11</v>
      </c>
      <c r="J2496" t="s">
        <v>46</v>
      </c>
      <c r="K2496" t="s">
        <v>156</v>
      </c>
      <c r="L2496" t="s">
        <v>17</v>
      </c>
      <c r="M2496" s="5">
        <v>247.39</v>
      </c>
      <c r="N2496">
        <v>1</v>
      </c>
    </row>
    <row r="2497" spans="1:14" x14ac:dyDescent="0.15">
      <c r="A2497" s="2">
        <v>45032</v>
      </c>
      <c r="B2497" s="3">
        <f t="shared" si="114"/>
        <v>2023</v>
      </c>
      <c r="C2497" t="str">
        <f t="shared" si="115"/>
        <v>2022-2023</v>
      </c>
      <c r="D2497" t="s">
        <v>147</v>
      </c>
      <c r="E2497" t="s">
        <v>62</v>
      </c>
      <c r="F2497" t="str">
        <f t="shared" si="116"/>
        <v>Victoria</v>
      </c>
      <c r="G2497" t="s">
        <v>45</v>
      </c>
      <c r="H2497">
        <v>3134</v>
      </c>
      <c r="I2497" t="s">
        <v>11</v>
      </c>
      <c r="J2497" t="s">
        <v>63</v>
      </c>
      <c r="K2497" t="s">
        <v>151</v>
      </c>
      <c r="L2497" t="s">
        <v>21</v>
      </c>
      <c r="M2497" s="5">
        <v>248.01999999999998</v>
      </c>
      <c r="N2497">
        <v>1</v>
      </c>
    </row>
    <row r="2498" spans="1:14" x14ac:dyDescent="0.15">
      <c r="A2498" s="2">
        <v>45635</v>
      </c>
      <c r="B2498" s="3">
        <f t="shared" ref="B2498:B2561" si="117">IF(MONTH(A2498)&gt;=7,YEAR(A2498)+1,YEAR(A2498))</f>
        <v>2025</v>
      </c>
      <c r="C2498" t="str">
        <f t="shared" ref="C2498:C2561" si="118">IF(MONTH(A2498) &gt;= 7, YEAR(A2498) &amp; "-" &amp; YEAR(A2498) + 1, YEAR(A2498) - 1 &amp; "-" &amp; YEAR(A2498))</f>
        <v>2024-2025</v>
      </c>
      <c r="D2498" t="s">
        <v>147</v>
      </c>
      <c r="E2498" t="s">
        <v>39</v>
      </c>
      <c r="F2498" t="str">
        <f t="shared" ref="F2498:F2561" si="119">IF(G2498="WA","Western Australia",
IF(G2498="NSW","New South Wales",
IF(G2498="QLD","Queensland",
IF(G2498="VIC","Victoria",
IF(G2498="TAS","Tasmania",
IF(G2498="SA","South Australia",
IF(G2498="NT","Northern Territory",
IF(G2498="ACT","Australian Capital Territory",G2498))))))))</f>
        <v>South Australia</v>
      </c>
      <c r="G2498" t="s">
        <v>32</v>
      </c>
      <c r="H2498">
        <v>5343</v>
      </c>
      <c r="I2498" t="s">
        <v>11</v>
      </c>
      <c r="J2498" t="s">
        <v>38</v>
      </c>
      <c r="K2498" t="s">
        <v>152</v>
      </c>
      <c r="L2498" t="s">
        <v>13</v>
      </c>
      <c r="M2498" s="5">
        <v>248.08</v>
      </c>
      <c r="N2498">
        <v>1</v>
      </c>
    </row>
    <row r="2499" spans="1:14" x14ac:dyDescent="0.15">
      <c r="A2499" s="2">
        <v>45331</v>
      </c>
      <c r="B2499" s="3">
        <f t="shared" si="117"/>
        <v>2024</v>
      </c>
      <c r="C2499" t="str">
        <f t="shared" si="118"/>
        <v>2023-2024</v>
      </c>
      <c r="D2499" t="s">
        <v>147</v>
      </c>
      <c r="E2499" t="s">
        <v>73</v>
      </c>
      <c r="F2499" t="str">
        <f t="shared" si="119"/>
        <v>Victoria</v>
      </c>
      <c r="G2499" t="s">
        <v>45</v>
      </c>
      <c r="H2499">
        <v>3136</v>
      </c>
      <c r="I2499" t="s">
        <v>11</v>
      </c>
      <c r="J2499" t="s">
        <v>63</v>
      </c>
      <c r="K2499" t="s">
        <v>150</v>
      </c>
      <c r="L2499" t="s">
        <v>18</v>
      </c>
      <c r="M2499" s="5">
        <v>248.3</v>
      </c>
      <c r="N2499">
        <v>1</v>
      </c>
    </row>
    <row r="2500" spans="1:14" x14ac:dyDescent="0.15">
      <c r="A2500" s="2">
        <v>45529</v>
      </c>
      <c r="B2500" s="3">
        <f t="shared" si="117"/>
        <v>2025</v>
      </c>
      <c r="C2500" t="str">
        <f t="shared" si="118"/>
        <v>2024-2025</v>
      </c>
      <c r="D2500" t="s">
        <v>147</v>
      </c>
      <c r="E2500" t="s">
        <v>126</v>
      </c>
      <c r="F2500" t="str">
        <f t="shared" si="119"/>
        <v>Queensland</v>
      </c>
      <c r="G2500" t="s">
        <v>35</v>
      </c>
      <c r="H2500">
        <v>4551</v>
      </c>
      <c r="I2500" t="s">
        <v>11</v>
      </c>
      <c r="J2500" t="s">
        <v>120</v>
      </c>
      <c r="K2500" t="s">
        <v>155</v>
      </c>
      <c r="L2500" t="s">
        <v>20</v>
      </c>
      <c r="M2500" s="5">
        <v>248.37</v>
      </c>
      <c r="N2500">
        <v>1</v>
      </c>
    </row>
    <row r="2501" spans="1:14" x14ac:dyDescent="0.15">
      <c r="A2501" s="2">
        <v>45253</v>
      </c>
      <c r="B2501" s="3">
        <f t="shared" si="117"/>
        <v>2024</v>
      </c>
      <c r="C2501" t="str">
        <f t="shared" si="118"/>
        <v>2023-2024</v>
      </c>
      <c r="D2501" t="s">
        <v>147</v>
      </c>
      <c r="E2501" t="s">
        <v>79</v>
      </c>
      <c r="F2501" t="str">
        <f t="shared" si="119"/>
        <v>Australian Capital Territory</v>
      </c>
      <c r="G2501" t="s">
        <v>80</v>
      </c>
      <c r="H2501">
        <v>2617</v>
      </c>
      <c r="I2501" t="s">
        <v>11</v>
      </c>
      <c r="J2501" t="s">
        <v>58</v>
      </c>
      <c r="K2501" t="s">
        <v>156</v>
      </c>
      <c r="L2501" t="s">
        <v>17</v>
      </c>
      <c r="M2501" s="5">
        <v>248.51000000000002</v>
      </c>
      <c r="N2501">
        <v>1</v>
      </c>
    </row>
    <row r="2502" spans="1:14" x14ac:dyDescent="0.15">
      <c r="A2502" s="2">
        <v>45174</v>
      </c>
      <c r="B2502" s="3">
        <f t="shared" si="117"/>
        <v>2024</v>
      </c>
      <c r="C2502" t="str">
        <f t="shared" si="118"/>
        <v>2023-2024</v>
      </c>
      <c r="D2502" t="s">
        <v>147</v>
      </c>
      <c r="E2502" t="s">
        <v>127</v>
      </c>
      <c r="F2502" t="str">
        <f t="shared" si="119"/>
        <v>New South Wales</v>
      </c>
      <c r="G2502" t="s">
        <v>10</v>
      </c>
      <c r="H2502">
        <v>2131</v>
      </c>
      <c r="I2502" t="s">
        <v>11</v>
      </c>
      <c r="J2502" t="s">
        <v>27</v>
      </c>
      <c r="K2502" t="s">
        <v>156</v>
      </c>
      <c r="L2502" t="s">
        <v>17</v>
      </c>
      <c r="M2502" s="5">
        <v>248.57</v>
      </c>
      <c r="N2502">
        <v>1</v>
      </c>
    </row>
    <row r="2503" spans="1:14" x14ac:dyDescent="0.15">
      <c r="A2503" s="2">
        <v>45312</v>
      </c>
      <c r="B2503" s="3">
        <f t="shared" si="117"/>
        <v>2024</v>
      </c>
      <c r="C2503" t="str">
        <f t="shared" si="118"/>
        <v>2023-2024</v>
      </c>
      <c r="D2503" t="s">
        <v>147</v>
      </c>
      <c r="E2503" t="s">
        <v>96</v>
      </c>
      <c r="F2503" t="str">
        <f t="shared" si="119"/>
        <v>Western Australia</v>
      </c>
      <c r="G2503" t="s">
        <v>48</v>
      </c>
      <c r="H2503">
        <v>6330</v>
      </c>
      <c r="I2503" t="s">
        <v>11</v>
      </c>
      <c r="J2503" t="s">
        <v>94</v>
      </c>
      <c r="K2503" t="s">
        <v>150</v>
      </c>
      <c r="L2503" t="s">
        <v>18</v>
      </c>
      <c r="M2503" s="5">
        <v>248.59</v>
      </c>
      <c r="N2503">
        <v>1</v>
      </c>
    </row>
    <row r="2504" spans="1:14" x14ac:dyDescent="0.15">
      <c r="A2504" s="2">
        <v>45129</v>
      </c>
      <c r="B2504" s="3">
        <f t="shared" si="117"/>
        <v>2024</v>
      </c>
      <c r="C2504" t="str">
        <f t="shared" si="118"/>
        <v>2023-2024</v>
      </c>
      <c r="D2504" t="s">
        <v>147</v>
      </c>
      <c r="E2504" t="s">
        <v>133</v>
      </c>
      <c r="F2504" t="str">
        <f t="shared" si="119"/>
        <v>Queensland</v>
      </c>
      <c r="G2504" t="s">
        <v>35</v>
      </c>
      <c r="H2504">
        <v>4305</v>
      </c>
      <c r="I2504" t="s">
        <v>11</v>
      </c>
      <c r="J2504" t="s">
        <v>104</v>
      </c>
      <c r="K2504" t="s">
        <v>154</v>
      </c>
      <c r="L2504" t="s">
        <v>14</v>
      </c>
      <c r="M2504" s="5">
        <v>248.76000000000002</v>
      </c>
      <c r="N2504">
        <v>1</v>
      </c>
    </row>
    <row r="2505" spans="1:14" x14ac:dyDescent="0.15">
      <c r="A2505" s="2">
        <v>45302</v>
      </c>
      <c r="B2505" s="3">
        <f t="shared" si="117"/>
        <v>2024</v>
      </c>
      <c r="C2505" t="str">
        <f t="shared" si="118"/>
        <v>2023-2024</v>
      </c>
      <c r="D2505" t="s">
        <v>147</v>
      </c>
      <c r="E2505" t="s">
        <v>140</v>
      </c>
      <c r="F2505" t="str">
        <f t="shared" si="119"/>
        <v>Tasmania</v>
      </c>
      <c r="G2505" t="s">
        <v>70</v>
      </c>
      <c r="H2505">
        <v>7320</v>
      </c>
      <c r="I2505" t="s">
        <v>11</v>
      </c>
      <c r="J2505" t="s">
        <v>71</v>
      </c>
      <c r="K2505" t="s">
        <v>150</v>
      </c>
      <c r="L2505" t="s">
        <v>18</v>
      </c>
      <c r="M2505" s="5">
        <v>249.38000000000002</v>
      </c>
      <c r="N2505">
        <v>1</v>
      </c>
    </row>
    <row r="2506" spans="1:14" x14ac:dyDescent="0.15">
      <c r="A2506" s="2">
        <v>45650</v>
      </c>
      <c r="B2506" s="3">
        <f t="shared" si="117"/>
        <v>2025</v>
      </c>
      <c r="C2506" t="str">
        <f t="shared" si="118"/>
        <v>2024-2025</v>
      </c>
      <c r="D2506" t="s">
        <v>148</v>
      </c>
      <c r="E2506" t="s">
        <v>131</v>
      </c>
      <c r="F2506" t="str">
        <f t="shared" si="119"/>
        <v>Western Australia</v>
      </c>
      <c r="G2506" t="s">
        <v>48</v>
      </c>
      <c r="H2506">
        <v>6530</v>
      </c>
      <c r="I2506" t="s">
        <v>11</v>
      </c>
      <c r="J2506" t="s">
        <v>77</v>
      </c>
      <c r="K2506" t="s">
        <v>156</v>
      </c>
      <c r="L2506" t="s">
        <v>17</v>
      </c>
      <c r="M2506" s="5">
        <v>249.57</v>
      </c>
      <c r="N2506">
        <v>1</v>
      </c>
    </row>
    <row r="2507" spans="1:14" x14ac:dyDescent="0.15">
      <c r="A2507" s="2">
        <v>45317</v>
      </c>
      <c r="B2507" s="3">
        <f t="shared" si="117"/>
        <v>2024</v>
      </c>
      <c r="C2507" t="str">
        <f t="shared" si="118"/>
        <v>2023-2024</v>
      </c>
      <c r="D2507" t="s">
        <v>147</v>
      </c>
      <c r="E2507" t="s">
        <v>86</v>
      </c>
      <c r="F2507" t="str">
        <f t="shared" si="119"/>
        <v>New South Wales</v>
      </c>
      <c r="G2507" t="s">
        <v>10</v>
      </c>
      <c r="H2507">
        <v>2064</v>
      </c>
      <c r="I2507" t="s">
        <v>11</v>
      </c>
      <c r="J2507" t="s">
        <v>12</v>
      </c>
      <c r="K2507" t="s">
        <v>154</v>
      </c>
      <c r="L2507" t="s">
        <v>14</v>
      </c>
      <c r="M2507" s="5">
        <v>249.91</v>
      </c>
      <c r="N2507">
        <v>1</v>
      </c>
    </row>
    <row r="2508" spans="1:14" x14ac:dyDescent="0.15">
      <c r="A2508" s="2">
        <v>45549</v>
      </c>
      <c r="B2508" s="3">
        <f t="shared" si="117"/>
        <v>2025</v>
      </c>
      <c r="C2508" t="str">
        <f t="shared" si="118"/>
        <v>2024-2025</v>
      </c>
      <c r="D2508" t="s">
        <v>147</v>
      </c>
      <c r="E2508" t="s">
        <v>37</v>
      </c>
      <c r="F2508" t="str">
        <f t="shared" si="119"/>
        <v>South Australia</v>
      </c>
      <c r="G2508" t="s">
        <v>32</v>
      </c>
      <c r="H2508">
        <v>5607</v>
      </c>
      <c r="I2508" t="s">
        <v>11</v>
      </c>
      <c r="J2508" t="s">
        <v>38</v>
      </c>
      <c r="K2508" t="s">
        <v>153</v>
      </c>
      <c r="L2508" t="s">
        <v>16</v>
      </c>
      <c r="M2508" s="5">
        <v>250.28000000000003</v>
      </c>
      <c r="N2508">
        <v>1</v>
      </c>
    </row>
    <row r="2509" spans="1:14" x14ac:dyDescent="0.15">
      <c r="A2509" s="2">
        <v>45268</v>
      </c>
      <c r="B2509" s="3">
        <f t="shared" si="117"/>
        <v>2024</v>
      </c>
      <c r="C2509" t="str">
        <f t="shared" si="118"/>
        <v>2023-2024</v>
      </c>
      <c r="D2509" t="s">
        <v>147</v>
      </c>
      <c r="E2509" t="s">
        <v>139</v>
      </c>
      <c r="F2509" t="str">
        <f t="shared" si="119"/>
        <v>New South Wales</v>
      </c>
      <c r="G2509" t="s">
        <v>10</v>
      </c>
      <c r="H2509">
        <v>2020</v>
      </c>
      <c r="I2509" t="s">
        <v>11</v>
      </c>
      <c r="J2509" t="s">
        <v>12</v>
      </c>
      <c r="K2509" t="s">
        <v>155</v>
      </c>
      <c r="L2509" t="s">
        <v>20</v>
      </c>
      <c r="M2509" s="5">
        <v>250.46</v>
      </c>
      <c r="N2509">
        <v>1</v>
      </c>
    </row>
    <row r="2510" spans="1:14" x14ac:dyDescent="0.15">
      <c r="A2510" s="2">
        <v>45095</v>
      </c>
      <c r="B2510" s="3">
        <f t="shared" si="117"/>
        <v>2023</v>
      </c>
      <c r="C2510" t="str">
        <f t="shared" si="118"/>
        <v>2022-2023</v>
      </c>
      <c r="D2510" t="s">
        <v>148</v>
      </c>
      <c r="E2510" t="s">
        <v>101</v>
      </c>
      <c r="F2510" t="str">
        <f t="shared" si="119"/>
        <v>Victoria</v>
      </c>
      <c r="G2510" t="s">
        <v>45</v>
      </c>
      <c r="H2510">
        <v>3131</v>
      </c>
      <c r="I2510" t="s">
        <v>11</v>
      </c>
      <c r="J2510" t="s">
        <v>63</v>
      </c>
      <c r="K2510" t="s">
        <v>153</v>
      </c>
      <c r="L2510" t="s">
        <v>16</v>
      </c>
      <c r="M2510" s="5">
        <v>250.81</v>
      </c>
      <c r="N2510">
        <v>1</v>
      </c>
    </row>
    <row r="2511" spans="1:14" x14ac:dyDescent="0.15">
      <c r="A2511" s="2">
        <v>45119</v>
      </c>
      <c r="B2511" s="3">
        <f t="shared" si="117"/>
        <v>2024</v>
      </c>
      <c r="C2511" t="str">
        <f t="shared" si="118"/>
        <v>2023-2024</v>
      </c>
      <c r="D2511" t="s">
        <v>148</v>
      </c>
      <c r="E2511" t="s">
        <v>127</v>
      </c>
      <c r="F2511" t="str">
        <f t="shared" si="119"/>
        <v>New South Wales</v>
      </c>
      <c r="G2511" t="s">
        <v>10</v>
      </c>
      <c r="H2511">
        <v>2131</v>
      </c>
      <c r="I2511" t="s">
        <v>11</v>
      </c>
      <c r="J2511" t="s">
        <v>27</v>
      </c>
      <c r="K2511" t="s">
        <v>151</v>
      </c>
      <c r="L2511" t="s">
        <v>21</v>
      </c>
      <c r="M2511" s="5">
        <v>251.68</v>
      </c>
      <c r="N2511">
        <v>1</v>
      </c>
    </row>
    <row r="2512" spans="1:14" x14ac:dyDescent="0.15">
      <c r="A2512" s="2">
        <v>45091</v>
      </c>
      <c r="B2512" s="3">
        <f t="shared" si="117"/>
        <v>2023</v>
      </c>
      <c r="C2512" t="str">
        <f t="shared" si="118"/>
        <v>2022-2023</v>
      </c>
      <c r="D2512" t="s">
        <v>148</v>
      </c>
      <c r="E2512" t="s">
        <v>141</v>
      </c>
      <c r="F2512" t="str">
        <f t="shared" si="119"/>
        <v>Western Australia</v>
      </c>
      <c r="G2512" t="s">
        <v>48</v>
      </c>
      <c r="H2512">
        <v>6052</v>
      </c>
      <c r="I2512" t="s">
        <v>11</v>
      </c>
      <c r="J2512" t="s">
        <v>49</v>
      </c>
      <c r="K2512" t="s">
        <v>150</v>
      </c>
      <c r="L2512" t="s">
        <v>18</v>
      </c>
      <c r="M2512" s="5">
        <v>253.38</v>
      </c>
      <c r="N2512">
        <v>1</v>
      </c>
    </row>
    <row r="2513" spans="1:14" x14ac:dyDescent="0.15">
      <c r="A2513" s="2">
        <v>45586</v>
      </c>
      <c r="B2513" s="3">
        <f t="shared" si="117"/>
        <v>2025</v>
      </c>
      <c r="C2513" t="str">
        <f t="shared" si="118"/>
        <v>2024-2025</v>
      </c>
      <c r="D2513" t="s">
        <v>147</v>
      </c>
      <c r="E2513" t="s">
        <v>139</v>
      </c>
      <c r="F2513" t="str">
        <f t="shared" si="119"/>
        <v>New South Wales</v>
      </c>
      <c r="G2513" t="s">
        <v>10</v>
      </c>
      <c r="H2513">
        <v>2020</v>
      </c>
      <c r="I2513" t="s">
        <v>11</v>
      </c>
      <c r="J2513" t="s">
        <v>12</v>
      </c>
      <c r="K2513" t="s">
        <v>154</v>
      </c>
      <c r="L2513" t="s">
        <v>14</v>
      </c>
      <c r="M2513" s="5">
        <v>253.71</v>
      </c>
      <c r="N2513">
        <v>1</v>
      </c>
    </row>
    <row r="2514" spans="1:14" x14ac:dyDescent="0.15">
      <c r="A2514" s="2">
        <v>45029</v>
      </c>
      <c r="B2514" s="3">
        <f t="shared" si="117"/>
        <v>2023</v>
      </c>
      <c r="C2514" t="str">
        <f t="shared" si="118"/>
        <v>2022-2023</v>
      </c>
      <c r="D2514" t="s">
        <v>148</v>
      </c>
      <c r="E2514" t="s">
        <v>142</v>
      </c>
      <c r="F2514" t="str">
        <f t="shared" si="119"/>
        <v>Australian Capital Territory</v>
      </c>
      <c r="G2514" t="s">
        <v>80</v>
      </c>
      <c r="H2514">
        <v>2609</v>
      </c>
      <c r="I2514" t="s">
        <v>11</v>
      </c>
      <c r="J2514" t="s">
        <v>58</v>
      </c>
      <c r="K2514" t="s">
        <v>150</v>
      </c>
      <c r="L2514" t="s">
        <v>18</v>
      </c>
      <c r="M2514" s="5">
        <v>253.81</v>
      </c>
      <c r="N2514">
        <v>1</v>
      </c>
    </row>
    <row r="2515" spans="1:14" x14ac:dyDescent="0.15">
      <c r="A2515" s="2">
        <v>45051</v>
      </c>
      <c r="B2515" s="3">
        <f t="shared" si="117"/>
        <v>2023</v>
      </c>
      <c r="C2515" t="str">
        <f t="shared" si="118"/>
        <v>2022-2023</v>
      </c>
      <c r="D2515" t="s">
        <v>147</v>
      </c>
      <c r="E2515" t="s">
        <v>85</v>
      </c>
      <c r="F2515" t="str">
        <f t="shared" si="119"/>
        <v>Queensland</v>
      </c>
      <c r="G2515" t="s">
        <v>35</v>
      </c>
      <c r="H2515">
        <v>4883</v>
      </c>
      <c r="I2515" t="s">
        <v>11</v>
      </c>
      <c r="J2515" t="s">
        <v>36</v>
      </c>
      <c r="K2515" t="s">
        <v>150</v>
      </c>
      <c r="L2515" t="s">
        <v>18</v>
      </c>
      <c r="M2515" s="5">
        <v>253.82</v>
      </c>
      <c r="N2515">
        <v>1</v>
      </c>
    </row>
    <row r="2516" spans="1:14" x14ac:dyDescent="0.15">
      <c r="A2516" s="2">
        <v>45470</v>
      </c>
      <c r="B2516" s="3">
        <f t="shared" si="117"/>
        <v>2024</v>
      </c>
      <c r="C2516" t="str">
        <f t="shared" si="118"/>
        <v>2023-2024</v>
      </c>
      <c r="D2516" t="s">
        <v>148</v>
      </c>
      <c r="E2516" t="s">
        <v>66</v>
      </c>
      <c r="F2516" t="str">
        <f t="shared" si="119"/>
        <v>South Australia</v>
      </c>
      <c r="G2516" t="s">
        <v>32</v>
      </c>
      <c r="H2516">
        <v>5169</v>
      </c>
      <c r="I2516" t="s">
        <v>11</v>
      </c>
      <c r="J2516" t="s">
        <v>33</v>
      </c>
      <c r="K2516" t="s">
        <v>150</v>
      </c>
      <c r="L2516" t="s">
        <v>18</v>
      </c>
      <c r="M2516" s="5">
        <v>253.82</v>
      </c>
      <c r="N2516">
        <v>1</v>
      </c>
    </row>
    <row r="2517" spans="1:14" x14ac:dyDescent="0.15">
      <c r="A2517" s="2">
        <v>45613</v>
      </c>
      <c r="B2517" s="3">
        <f t="shared" si="117"/>
        <v>2025</v>
      </c>
      <c r="C2517" t="str">
        <f t="shared" si="118"/>
        <v>2024-2025</v>
      </c>
      <c r="D2517" t="s">
        <v>148</v>
      </c>
      <c r="E2517" t="s">
        <v>66</v>
      </c>
      <c r="F2517" t="str">
        <f t="shared" si="119"/>
        <v>South Australia</v>
      </c>
      <c r="G2517" t="s">
        <v>32</v>
      </c>
      <c r="H2517">
        <v>5169</v>
      </c>
      <c r="I2517" t="s">
        <v>11</v>
      </c>
      <c r="J2517" t="s">
        <v>33</v>
      </c>
      <c r="K2517" t="s">
        <v>155</v>
      </c>
      <c r="L2517" t="s">
        <v>20</v>
      </c>
      <c r="M2517" s="5">
        <v>254.10000000000002</v>
      </c>
      <c r="N2517">
        <v>1</v>
      </c>
    </row>
    <row r="2518" spans="1:14" x14ac:dyDescent="0.15">
      <c r="A2518" s="2">
        <v>45009</v>
      </c>
      <c r="B2518" s="3">
        <f t="shared" si="117"/>
        <v>2023</v>
      </c>
      <c r="C2518" t="str">
        <f t="shared" si="118"/>
        <v>2022-2023</v>
      </c>
      <c r="D2518" t="s">
        <v>148</v>
      </c>
      <c r="E2518" t="s">
        <v>84</v>
      </c>
      <c r="F2518" t="str">
        <f t="shared" si="119"/>
        <v>Queensland</v>
      </c>
      <c r="G2518" t="s">
        <v>35</v>
      </c>
      <c r="H2518">
        <v>4740</v>
      </c>
      <c r="I2518" t="s">
        <v>11</v>
      </c>
      <c r="J2518" t="s">
        <v>51</v>
      </c>
      <c r="K2518" t="s">
        <v>154</v>
      </c>
      <c r="L2518" t="s">
        <v>14</v>
      </c>
      <c r="M2518" s="5">
        <v>254.87</v>
      </c>
      <c r="N2518">
        <v>1</v>
      </c>
    </row>
    <row r="2519" spans="1:14" x14ac:dyDescent="0.15">
      <c r="A2519" s="2">
        <v>45435</v>
      </c>
      <c r="B2519" s="3">
        <f t="shared" si="117"/>
        <v>2024</v>
      </c>
      <c r="C2519" t="str">
        <f t="shared" si="118"/>
        <v>2023-2024</v>
      </c>
      <c r="D2519" t="s">
        <v>147</v>
      </c>
      <c r="E2519" t="s">
        <v>73</v>
      </c>
      <c r="F2519" t="str">
        <f t="shared" si="119"/>
        <v>Victoria</v>
      </c>
      <c r="G2519" t="s">
        <v>45</v>
      </c>
      <c r="H2519">
        <v>3136</v>
      </c>
      <c r="I2519" t="s">
        <v>11</v>
      </c>
      <c r="J2519" t="s">
        <v>63</v>
      </c>
      <c r="K2519" t="s">
        <v>151</v>
      </c>
      <c r="L2519" t="s">
        <v>21</v>
      </c>
      <c r="M2519" s="5">
        <v>255.23000000000002</v>
      </c>
      <c r="N2519">
        <v>1</v>
      </c>
    </row>
    <row r="2520" spans="1:14" x14ac:dyDescent="0.15">
      <c r="A2520" s="2">
        <v>45315</v>
      </c>
      <c r="B2520" s="3">
        <f t="shared" si="117"/>
        <v>2024</v>
      </c>
      <c r="C2520" t="str">
        <f t="shared" si="118"/>
        <v>2023-2024</v>
      </c>
      <c r="D2520" t="s">
        <v>148</v>
      </c>
      <c r="E2520" t="s">
        <v>61</v>
      </c>
      <c r="F2520" t="str">
        <f t="shared" si="119"/>
        <v>New South Wales</v>
      </c>
      <c r="G2520" t="s">
        <v>10</v>
      </c>
      <c r="H2520">
        <v>2539</v>
      </c>
      <c r="I2520" t="s">
        <v>11</v>
      </c>
      <c r="J2520" t="s">
        <v>58</v>
      </c>
      <c r="K2520" t="s">
        <v>19</v>
      </c>
      <c r="L2520" t="s">
        <v>23</v>
      </c>
      <c r="M2520" s="5">
        <v>255.38</v>
      </c>
      <c r="N2520">
        <v>1</v>
      </c>
    </row>
    <row r="2521" spans="1:14" x14ac:dyDescent="0.15">
      <c r="A2521" s="2">
        <v>45182</v>
      </c>
      <c r="B2521" s="3">
        <f t="shared" si="117"/>
        <v>2024</v>
      </c>
      <c r="C2521" t="str">
        <f t="shared" si="118"/>
        <v>2023-2024</v>
      </c>
      <c r="D2521" t="s">
        <v>147</v>
      </c>
      <c r="E2521" t="s">
        <v>79</v>
      </c>
      <c r="F2521" t="str">
        <f t="shared" si="119"/>
        <v>Australian Capital Territory</v>
      </c>
      <c r="G2521" t="s">
        <v>80</v>
      </c>
      <c r="H2521">
        <v>2617</v>
      </c>
      <c r="I2521" t="s">
        <v>11</v>
      </c>
      <c r="J2521" t="s">
        <v>58</v>
      </c>
      <c r="K2521" t="s">
        <v>152</v>
      </c>
      <c r="L2521" t="s">
        <v>13</v>
      </c>
      <c r="M2521" s="5">
        <v>255.78999999999996</v>
      </c>
      <c r="N2521">
        <v>1</v>
      </c>
    </row>
    <row r="2522" spans="1:14" x14ac:dyDescent="0.15">
      <c r="A2522" s="2">
        <v>45528</v>
      </c>
      <c r="B2522" s="3">
        <f t="shared" si="117"/>
        <v>2025</v>
      </c>
      <c r="C2522" t="str">
        <f t="shared" si="118"/>
        <v>2024-2025</v>
      </c>
      <c r="D2522" t="s">
        <v>147</v>
      </c>
      <c r="E2522" t="s">
        <v>146</v>
      </c>
      <c r="F2522" t="str">
        <f t="shared" si="119"/>
        <v>Victoria</v>
      </c>
      <c r="G2522" t="s">
        <v>45</v>
      </c>
      <c r="H2522">
        <v>3353</v>
      </c>
      <c r="I2522" t="s">
        <v>11</v>
      </c>
      <c r="J2522" t="s">
        <v>60</v>
      </c>
      <c r="K2522" t="s">
        <v>156</v>
      </c>
      <c r="L2522" t="s">
        <v>17</v>
      </c>
      <c r="M2522" s="5">
        <v>257.24</v>
      </c>
      <c r="N2522">
        <v>1</v>
      </c>
    </row>
    <row r="2523" spans="1:14" x14ac:dyDescent="0.15">
      <c r="A2523" s="2">
        <v>45067</v>
      </c>
      <c r="B2523" s="3">
        <f t="shared" si="117"/>
        <v>2023</v>
      </c>
      <c r="C2523" t="str">
        <f t="shared" si="118"/>
        <v>2022-2023</v>
      </c>
      <c r="D2523" t="s">
        <v>147</v>
      </c>
      <c r="E2523" t="s">
        <v>52</v>
      </c>
      <c r="F2523" t="str">
        <f t="shared" si="119"/>
        <v>Victoria</v>
      </c>
      <c r="G2523" t="s">
        <v>45</v>
      </c>
      <c r="H2523">
        <v>3030</v>
      </c>
      <c r="I2523" t="s">
        <v>11</v>
      </c>
      <c r="J2523" t="s">
        <v>46</v>
      </c>
      <c r="K2523" t="s">
        <v>154</v>
      </c>
      <c r="L2523" t="s">
        <v>14</v>
      </c>
      <c r="M2523" s="5">
        <v>257.28999999999996</v>
      </c>
      <c r="N2523">
        <v>1</v>
      </c>
    </row>
    <row r="2524" spans="1:14" x14ac:dyDescent="0.15">
      <c r="A2524" s="2">
        <v>45150</v>
      </c>
      <c r="B2524" s="3">
        <f t="shared" si="117"/>
        <v>2024</v>
      </c>
      <c r="C2524" t="str">
        <f t="shared" si="118"/>
        <v>2023-2024</v>
      </c>
      <c r="D2524" t="s">
        <v>147</v>
      </c>
      <c r="E2524" t="s">
        <v>86</v>
      </c>
      <c r="F2524" t="str">
        <f t="shared" si="119"/>
        <v>New South Wales</v>
      </c>
      <c r="G2524" t="s">
        <v>10</v>
      </c>
      <c r="H2524">
        <v>2064</v>
      </c>
      <c r="I2524" t="s">
        <v>11</v>
      </c>
      <c r="J2524" t="s">
        <v>12</v>
      </c>
      <c r="K2524" t="s">
        <v>154</v>
      </c>
      <c r="L2524" t="s">
        <v>14</v>
      </c>
      <c r="M2524" s="5">
        <v>257.83999999999997</v>
      </c>
      <c r="N2524">
        <v>1</v>
      </c>
    </row>
    <row r="2525" spans="1:14" x14ac:dyDescent="0.15">
      <c r="A2525" s="2">
        <v>45345</v>
      </c>
      <c r="B2525" s="3">
        <f t="shared" si="117"/>
        <v>2024</v>
      </c>
      <c r="C2525" t="str">
        <f t="shared" si="118"/>
        <v>2023-2024</v>
      </c>
      <c r="D2525" t="s">
        <v>147</v>
      </c>
      <c r="E2525" t="s">
        <v>101</v>
      </c>
      <c r="F2525" t="str">
        <f t="shared" si="119"/>
        <v>Victoria</v>
      </c>
      <c r="G2525" t="s">
        <v>45</v>
      </c>
      <c r="H2525">
        <v>3131</v>
      </c>
      <c r="I2525" t="s">
        <v>11</v>
      </c>
      <c r="J2525" t="s">
        <v>63</v>
      </c>
      <c r="K2525" t="s">
        <v>150</v>
      </c>
      <c r="L2525" t="s">
        <v>18</v>
      </c>
      <c r="M2525" s="5">
        <v>257.93</v>
      </c>
      <c r="N2525">
        <v>1</v>
      </c>
    </row>
    <row r="2526" spans="1:14" x14ac:dyDescent="0.15">
      <c r="A2526" s="2">
        <v>45550</v>
      </c>
      <c r="B2526" s="3">
        <f t="shared" si="117"/>
        <v>2025</v>
      </c>
      <c r="C2526" t="str">
        <f t="shared" si="118"/>
        <v>2024-2025</v>
      </c>
      <c r="D2526" t="s">
        <v>147</v>
      </c>
      <c r="E2526" t="s">
        <v>50</v>
      </c>
      <c r="F2526" t="str">
        <f t="shared" si="119"/>
        <v>Queensland</v>
      </c>
      <c r="G2526" t="s">
        <v>35</v>
      </c>
      <c r="H2526">
        <v>4703</v>
      </c>
      <c r="I2526" t="s">
        <v>11</v>
      </c>
      <c r="J2526" t="s">
        <v>51</v>
      </c>
      <c r="K2526" t="s">
        <v>152</v>
      </c>
      <c r="L2526" t="s">
        <v>13</v>
      </c>
      <c r="M2526" s="5">
        <v>258.33000000000004</v>
      </c>
      <c r="N2526">
        <v>1</v>
      </c>
    </row>
    <row r="2527" spans="1:14" x14ac:dyDescent="0.15">
      <c r="A2527" s="2">
        <v>44971</v>
      </c>
      <c r="B2527" s="3">
        <f t="shared" si="117"/>
        <v>2023</v>
      </c>
      <c r="C2527" t="str">
        <f t="shared" si="118"/>
        <v>2022-2023</v>
      </c>
      <c r="D2527" t="s">
        <v>148</v>
      </c>
      <c r="E2527" t="s">
        <v>143</v>
      </c>
      <c r="F2527" t="str">
        <f t="shared" si="119"/>
        <v>New South Wales</v>
      </c>
      <c r="G2527" t="s">
        <v>10</v>
      </c>
      <c r="H2527">
        <v>2154</v>
      </c>
      <c r="I2527" t="s">
        <v>11</v>
      </c>
      <c r="J2527" t="s">
        <v>27</v>
      </c>
      <c r="K2527" t="s">
        <v>155</v>
      </c>
      <c r="L2527" t="s">
        <v>20</v>
      </c>
      <c r="M2527" s="5">
        <v>258.35000000000002</v>
      </c>
      <c r="N2527">
        <v>1</v>
      </c>
    </row>
    <row r="2528" spans="1:14" x14ac:dyDescent="0.15">
      <c r="A2528" s="2">
        <v>45473</v>
      </c>
      <c r="B2528" s="3">
        <f t="shared" si="117"/>
        <v>2024</v>
      </c>
      <c r="C2528" t="str">
        <f t="shared" si="118"/>
        <v>2023-2024</v>
      </c>
      <c r="D2528" t="s">
        <v>147</v>
      </c>
      <c r="E2528" t="s">
        <v>115</v>
      </c>
      <c r="F2528" t="str">
        <f t="shared" si="119"/>
        <v>Western Australia</v>
      </c>
      <c r="G2528" t="s">
        <v>48</v>
      </c>
      <c r="H2528">
        <v>6280</v>
      </c>
      <c r="I2528" t="s">
        <v>11</v>
      </c>
      <c r="J2528" t="s">
        <v>94</v>
      </c>
      <c r="K2528" t="s">
        <v>149</v>
      </c>
      <c r="L2528" t="s">
        <v>15</v>
      </c>
      <c r="M2528" s="5">
        <v>258.39999999999998</v>
      </c>
      <c r="N2528">
        <v>1</v>
      </c>
    </row>
    <row r="2529" spans="1:14" x14ac:dyDescent="0.15">
      <c r="A2529" s="2">
        <v>45169</v>
      </c>
      <c r="B2529" s="3">
        <f t="shared" si="117"/>
        <v>2024</v>
      </c>
      <c r="C2529" t="str">
        <f t="shared" si="118"/>
        <v>2023-2024</v>
      </c>
      <c r="D2529" t="s">
        <v>147</v>
      </c>
      <c r="E2529" t="s">
        <v>88</v>
      </c>
      <c r="F2529" t="str">
        <f t="shared" si="119"/>
        <v>South Australia</v>
      </c>
      <c r="G2529" t="s">
        <v>32</v>
      </c>
      <c r="H2529">
        <v>5011</v>
      </c>
      <c r="I2529" t="s">
        <v>11</v>
      </c>
      <c r="J2529" t="s">
        <v>33</v>
      </c>
      <c r="K2529" t="s">
        <v>19</v>
      </c>
      <c r="L2529" t="s">
        <v>23</v>
      </c>
      <c r="M2529" s="5">
        <v>258.53999999999996</v>
      </c>
      <c r="N2529">
        <v>1</v>
      </c>
    </row>
    <row r="2530" spans="1:14" x14ac:dyDescent="0.15">
      <c r="A2530" s="2">
        <v>44961</v>
      </c>
      <c r="B2530" s="3">
        <f t="shared" si="117"/>
        <v>2023</v>
      </c>
      <c r="C2530" t="str">
        <f t="shared" si="118"/>
        <v>2022-2023</v>
      </c>
      <c r="D2530" t="s">
        <v>148</v>
      </c>
      <c r="E2530" t="s">
        <v>105</v>
      </c>
      <c r="F2530" t="str">
        <f t="shared" si="119"/>
        <v>Victoria</v>
      </c>
      <c r="G2530" t="s">
        <v>45</v>
      </c>
      <c r="H2530">
        <v>3500</v>
      </c>
      <c r="I2530" t="s">
        <v>11</v>
      </c>
      <c r="J2530" t="s">
        <v>60</v>
      </c>
      <c r="K2530" t="s">
        <v>149</v>
      </c>
      <c r="L2530" t="s">
        <v>15</v>
      </c>
      <c r="M2530" s="5">
        <v>258.74</v>
      </c>
      <c r="N2530">
        <v>1</v>
      </c>
    </row>
    <row r="2531" spans="1:14" x14ac:dyDescent="0.15">
      <c r="A2531" s="2">
        <v>45482</v>
      </c>
      <c r="B2531" s="3">
        <f t="shared" si="117"/>
        <v>2025</v>
      </c>
      <c r="C2531" t="str">
        <f t="shared" si="118"/>
        <v>2024-2025</v>
      </c>
      <c r="D2531" t="s">
        <v>147</v>
      </c>
      <c r="E2531" t="s">
        <v>73</v>
      </c>
      <c r="F2531" t="str">
        <f t="shared" si="119"/>
        <v>Victoria</v>
      </c>
      <c r="G2531" t="s">
        <v>45</v>
      </c>
      <c r="H2531">
        <v>3136</v>
      </c>
      <c r="I2531" t="s">
        <v>11</v>
      </c>
      <c r="J2531" t="s">
        <v>63</v>
      </c>
      <c r="K2531" t="s">
        <v>152</v>
      </c>
      <c r="L2531" t="s">
        <v>13</v>
      </c>
      <c r="M2531" s="5">
        <v>258.97000000000003</v>
      </c>
      <c r="N2531">
        <v>1</v>
      </c>
    </row>
    <row r="2532" spans="1:14" x14ac:dyDescent="0.15">
      <c r="A2532" s="2">
        <v>45424</v>
      </c>
      <c r="B2532" s="3">
        <f t="shared" si="117"/>
        <v>2024</v>
      </c>
      <c r="C2532" t="str">
        <f t="shared" si="118"/>
        <v>2023-2024</v>
      </c>
      <c r="D2532" t="s">
        <v>148</v>
      </c>
      <c r="E2532" t="s">
        <v>41</v>
      </c>
      <c r="F2532" t="str">
        <f t="shared" si="119"/>
        <v>New South Wales</v>
      </c>
      <c r="G2532" t="s">
        <v>10</v>
      </c>
      <c r="H2532">
        <v>2830</v>
      </c>
      <c r="I2532" t="s">
        <v>11</v>
      </c>
      <c r="J2532" t="s">
        <v>25</v>
      </c>
      <c r="K2532" t="s">
        <v>153</v>
      </c>
      <c r="L2532" t="s">
        <v>16</v>
      </c>
      <c r="M2532" s="5">
        <v>259.31</v>
      </c>
      <c r="N2532">
        <v>1</v>
      </c>
    </row>
    <row r="2533" spans="1:14" x14ac:dyDescent="0.15">
      <c r="A2533" s="2">
        <v>45279</v>
      </c>
      <c r="B2533" s="3">
        <f t="shared" si="117"/>
        <v>2024</v>
      </c>
      <c r="C2533" t="str">
        <f t="shared" si="118"/>
        <v>2023-2024</v>
      </c>
      <c r="D2533" t="s">
        <v>147</v>
      </c>
      <c r="E2533" t="s">
        <v>62</v>
      </c>
      <c r="F2533" t="str">
        <f t="shared" si="119"/>
        <v>Victoria</v>
      </c>
      <c r="G2533" t="s">
        <v>45</v>
      </c>
      <c r="H2533">
        <v>3134</v>
      </c>
      <c r="I2533" t="s">
        <v>11</v>
      </c>
      <c r="J2533" t="s">
        <v>63</v>
      </c>
      <c r="K2533" t="s">
        <v>154</v>
      </c>
      <c r="L2533" t="s">
        <v>14</v>
      </c>
      <c r="M2533" s="5">
        <v>259.78000000000003</v>
      </c>
      <c r="N2533">
        <v>1</v>
      </c>
    </row>
    <row r="2534" spans="1:14" x14ac:dyDescent="0.15">
      <c r="A2534" s="2">
        <v>45137</v>
      </c>
      <c r="B2534" s="3">
        <f t="shared" si="117"/>
        <v>2024</v>
      </c>
      <c r="C2534" t="str">
        <f t="shared" si="118"/>
        <v>2023-2024</v>
      </c>
      <c r="D2534" t="s">
        <v>148</v>
      </c>
      <c r="E2534" t="s">
        <v>105</v>
      </c>
      <c r="F2534" t="str">
        <f t="shared" si="119"/>
        <v>Victoria</v>
      </c>
      <c r="G2534" t="s">
        <v>45</v>
      </c>
      <c r="H2534">
        <v>3500</v>
      </c>
      <c r="I2534" t="s">
        <v>11</v>
      </c>
      <c r="J2534" t="s">
        <v>60</v>
      </c>
      <c r="K2534" t="s">
        <v>154</v>
      </c>
      <c r="L2534" t="s">
        <v>14</v>
      </c>
      <c r="M2534" s="5">
        <v>259.87</v>
      </c>
      <c r="N2534">
        <v>1</v>
      </c>
    </row>
    <row r="2535" spans="1:14" x14ac:dyDescent="0.15">
      <c r="A2535" s="2">
        <v>45353</v>
      </c>
      <c r="B2535" s="3">
        <f t="shared" si="117"/>
        <v>2024</v>
      </c>
      <c r="C2535" t="str">
        <f t="shared" si="118"/>
        <v>2023-2024</v>
      </c>
      <c r="D2535" t="s">
        <v>147</v>
      </c>
      <c r="E2535" t="s">
        <v>97</v>
      </c>
      <c r="F2535" t="str">
        <f t="shared" si="119"/>
        <v>Tasmania</v>
      </c>
      <c r="G2535" t="s">
        <v>70</v>
      </c>
      <c r="H2535">
        <v>7250</v>
      </c>
      <c r="I2535" t="s">
        <v>11</v>
      </c>
      <c r="J2535" t="s">
        <v>71</v>
      </c>
      <c r="K2535" t="s">
        <v>156</v>
      </c>
      <c r="L2535" t="s">
        <v>17</v>
      </c>
      <c r="M2535" s="5">
        <v>260.57</v>
      </c>
      <c r="N2535">
        <v>1</v>
      </c>
    </row>
    <row r="2536" spans="1:14" x14ac:dyDescent="0.15">
      <c r="A2536" s="2">
        <v>45458</v>
      </c>
      <c r="B2536" s="3">
        <f t="shared" si="117"/>
        <v>2024</v>
      </c>
      <c r="C2536" t="str">
        <f t="shared" si="118"/>
        <v>2023-2024</v>
      </c>
      <c r="D2536" t="s">
        <v>148</v>
      </c>
      <c r="E2536" t="s">
        <v>136</v>
      </c>
      <c r="F2536" t="str">
        <f t="shared" si="119"/>
        <v>Victoria</v>
      </c>
      <c r="G2536" t="s">
        <v>45</v>
      </c>
      <c r="H2536">
        <v>3175</v>
      </c>
      <c r="I2536" t="s">
        <v>11</v>
      </c>
      <c r="J2536" t="s">
        <v>63</v>
      </c>
      <c r="K2536" t="s">
        <v>149</v>
      </c>
      <c r="L2536" t="s">
        <v>15</v>
      </c>
      <c r="M2536" s="5">
        <v>260.7</v>
      </c>
      <c r="N2536">
        <v>1</v>
      </c>
    </row>
    <row r="2537" spans="1:14" x14ac:dyDescent="0.15">
      <c r="A2537" s="2">
        <v>45036</v>
      </c>
      <c r="B2537" s="3">
        <f t="shared" si="117"/>
        <v>2023</v>
      </c>
      <c r="C2537" t="str">
        <f t="shared" si="118"/>
        <v>2022-2023</v>
      </c>
      <c r="D2537" t="s">
        <v>147</v>
      </c>
      <c r="E2537" t="s">
        <v>96</v>
      </c>
      <c r="F2537" t="str">
        <f t="shared" si="119"/>
        <v>Western Australia</v>
      </c>
      <c r="G2537" t="s">
        <v>48</v>
      </c>
      <c r="H2537">
        <v>6330</v>
      </c>
      <c r="I2537" t="s">
        <v>11</v>
      </c>
      <c r="J2537" t="s">
        <v>94</v>
      </c>
      <c r="K2537" t="s">
        <v>150</v>
      </c>
      <c r="L2537" t="s">
        <v>18</v>
      </c>
      <c r="M2537" s="5">
        <v>260.73</v>
      </c>
      <c r="N2537">
        <v>1</v>
      </c>
    </row>
    <row r="2538" spans="1:14" x14ac:dyDescent="0.15">
      <c r="A2538" s="2">
        <v>44989</v>
      </c>
      <c r="B2538" s="3">
        <f t="shared" si="117"/>
        <v>2023</v>
      </c>
      <c r="C2538" t="str">
        <f t="shared" si="118"/>
        <v>2022-2023</v>
      </c>
      <c r="D2538" t="s">
        <v>147</v>
      </c>
      <c r="E2538" t="s">
        <v>103</v>
      </c>
      <c r="F2538" t="str">
        <f t="shared" si="119"/>
        <v>Queensland</v>
      </c>
      <c r="G2538" t="s">
        <v>35</v>
      </c>
      <c r="H2538">
        <v>4509</v>
      </c>
      <c r="I2538" t="s">
        <v>11</v>
      </c>
      <c r="J2538" t="s">
        <v>104</v>
      </c>
      <c r="K2538" t="s">
        <v>156</v>
      </c>
      <c r="L2538" t="s">
        <v>17</v>
      </c>
      <c r="M2538" s="5">
        <v>260.73</v>
      </c>
      <c r="N2538">
        <v>1</v>
      </c>
    </row>
    <row r="2539" spans="1:14" x14ac:dyDescent="0.15">
      <c r="A2539" s="2">
        <v>45204</v>
      </c>
      <c r="B2539" s="3">
        <f t="shared" si="117"/>
        <v>2024</v>
      </c>
      <c r="C2539" t="str">
        <f t="shared" si="118"/>
        <v>2023-2024</v>
      </c>
      <c r="D2539" t="s">
        <v>147</v>
      </c>
      <c r="E2539" t="s">
        <v>75</v>
      </c>
      <c r="F2539" t="str">
        <f t="shared" si="119"/>
        <v>Victoria</v>
      </c>
      <c r="G2539" t="s">
        <v>45</v>
      </c>
      <c r="H2539">
        <v>3630</v>
      </c>
      <c r="I2539" t="s">
        <v>11</v>
      </c>
      <c r="J2539" t="s">
        <v>55</v>
      </c>
      <c r="K2539" t="s">
        <v>155</v>
      </c>
      <c r="L2539" t="s">
        <v>20</v>
      </c>
      <c r="M2539" s="5">
        <v>261.01</v>
      </c>
      <c r="N2539">
        <v>1</v>
      </c>
    </row>
    <row r="2540" spans="1:14" x14ac:dyDescent="0.15">
      <c r="A2540" s="2">
        <v>45118</v>
      </c>
      <c r="B2540" s="3">
        <f t="shared" si="117"/>
        <v>2024</v>
      </c>
      <c r="C2540" t="str">
        <f t="shared" si="118"/>
        <v>2023-2024</v>
      </c>
      <c r="D2540" t="s">
        <v>147</v>
      </c>
      <c r="E2540" t="s">
        <v>40</v>
      </c>
      <c r="F2540" t="str">
        <f t="shared" si="119"/>
        <v>New South Wales</v>
      </c>
      <c r="G2540" t="s">
        <v>10</v>
      </c>
      <c r="H2540">
        <v>2116</v>
      </c>
      <c r="I2540" t="s">
        <v>11</v>
      </c>
      <c r="J2540" t="s">
        <v>27</v>
      </c>
      <c r="K2540" t="s">
        <v>155</v>
      </c>
      <c r="L2540" t="s">
        <v>20</v>
      </c>
      <c r="M2540" s="5">
        <v>261.25000000000006</v>
      </c>
      <c r="N2540">
        <v>1</v>
      </c>
    </row>
    <row r="2541" spans="1:14" x14ac:dyDescent="0.15">
      <c r="A2541" s="2">
        <v>45054</v>
      </c>
      <c r="B2541" s="3">
        <f t="shared" si="117"/>
        <v>2023</v>
      </c>
      <c r="C2541" t="str">
        <f t="shared" si="118"/>
        <v>2022-2023</v>
      </c>
      <c r="D2541" t="s">
        <v>147</v>
      </c>
      <c r="E2541" t="s">
        <v>130</v>
      </c>
      <c r="F2541" t="str">
        <f t="shared" si="119"/>
        <v>South Australia</v>
      </c>
      <c r="G2541" t="s">
        <v>32</v>
      </c>
      <c r="H2541">
        <v>5290</v>
      </c>
      <c r="I2541" t="s">
        <v>11</v>
      </c>
      <c r="J2541" t="s">
        <v>38</v>
      </c>
      <c r="K2541" t="s">
        <v>155</v>
      </c>
      <c r="L2541" t="s">
        <v>20</v>
      </c>
      <c r="M2541" s="5">
        <v>261.36</v>
      </c>
      <c r="N2541">
        <v>1</v>
      </c>
    </row>
    <row r="2542" spans="1:14" x14ac:dyDescent="0.15">
      <c r="A2542" s="2">
        <v>45275</v>
      </c>
      <c r="B2542" s="3">
        <f t="shared" si="117"/>
        <v>2024</v>
      </c>
      <c r="C2542" t="str">
        <f t="shared" si="118"/>
        <v>2023-2024</v>
      </c>
      <c r="D2542" t="s">
        <v>147</v>
      </c>
      <c r="E2542" t="s">
        <v>92</v>
      </c>
      <c r="F2542" t="str">
        <f t="shared" si="119"/>
        <v>Queensland</v>
      </c>
      <c r="G2542" t="s">
        <v>35</v>
      </c>
      <c r="H2542">
        <v>4068</v>
      </c>
      <c r="I2542" t="s">
        <v>11</v>
      </c>
      <c r="J2542" t="s">
        <v>43</v>
      </c>
      <c r="K2542" t="s">
        <v>19</v>
      </c>
      <c r="L2542" t="s">
        <v>23</v>
      </c>
      <c r="M2542" s="5">
        <v>261.46000000000004</v>
      </c>
      <c r="N2542">
        <v>1</v>
      </c>
    </row>
    <row r="2543" spans="1:14" x14ac:dyDescent="0.15">
      <c r="A2543" s="2">
        <v>45432</v>
      </c>
      <c r="B2543" s="3">
        <f t="shared" si="117"/>
        <v>2024</v>
      </c>
      <c r="C2543" t="str">
        <f t="shared" si="118"/>
        <v>2023-2024</v>
      </c>
      <c r="D2543" t="s">
        <v>148</v>
      </c>
      <c r="E2543" t="s">
        <v>59</v>
      </c>
      <c r="F2543" t="str">
        <f t="shared" si="119"/>
        <v>Victoria</v>
      </c>
      <c r="G2543" t="s">
        <v>45</v>
      </c>
      <c r="H2543">
        <v>3280</v>
      </c>
      <c r="I2543" t="s">
        <v>11</v>
      </c>
      <c r="J2543" t="s">
        <v>60</v>
      </c>
      <c r="K2543" t="s">
        <v>152</v>
      </c>
      <c r="L2543" t="s">
        <v>13</v>
      </c>
      <c r="M2543" s="5">
        <v>261.7</v>
      </c>
      <c r="N2543">
        <v>1</v>
      </c>
    </row>
    <row r="2544" spans="1:14" x14ac:dyDescent="0.15">
      <c r="A2544" s="2">
        <v>44938</v>
      </c>
      <c r="B2544" s="3">
        <f t="shared" si="117"/>
        <v>2023</v>
      </c>
      <c r="C2544" t="str">
        <f t="shared" si="118"/>
        <v>2022-2023</v>
      </c>
      <c r="D2544" t="s">
        <v>147</v>
      </c>
      <c r="E2544" t="s">
        <v>107</v>
      </c>
      <c r="F2544" t="str">
        <f t="shared" si="119"/>
        <v>Queensland</v>
      </c>
      <c r="G2544" t="s">
        <v>35</v>
      </c>
      <c r="H2544">
        <v>4220</v>
      </c>
      <c r="I2544" t="s">
        <v>11</v>
      </c>
      <c r="J2544" t="s">
        <v>104</v>
      </c>
      <c r="K2544" t="s">
        <v>155</v>
      </c>
      <c r="L2544" t="s">
        <v>20</v>
      </c>
      <c r="M2544" s="5">
        <v>261.73</v>
      </c>
      <c r="N2544">
        <v>1</v>
      </c>
    </row>
    <row r="2545" spans="1:14" x14ac:dyDescent="0.15">
      <c r="A2545" s="2">
        <v>45473</v>
      </c>
      <c r="B2545" s="3">
        <f t="shared" si="117"/>
        <v>2024</v>
      </c>
      <c r="C2545" t="str">
        <f t="shared" si="118"/>
        <v>2023-2024</v>
      </c>
      <c r="D2545" t="s">
        <v>147</v>
      </c>
      <c r="E2545" t="s">
        <v>144</v>
      </c>
      <c r="F2545" t="str">
        <f t="shared" si="119"/>
        <v>Queensland</v>
      </c>
      <c r="G2545" t="s">
        <v>35</v>
      </c>
      <c r="H2545">
        <v>4566</v>
      </c>
      <c r="I2545" t="s">
        <v>11</v>
      </c>
      <c r="J2545" t="s">
        <v>120</v>
      </c>
      <c r="K2545" t="s">
        <v>154</v>
      </c>
      <c r="L2545" t="s">
        <v>14</v>
      </c>
      <c r="M2545" s="5">
        <v>262.36</v>
      </c>
      <c r="N2545">
        <v>1</v>
      </c>
    </row>
    <row r="2546" spans="1:14" x14ac:dyDescent="0.15">
      <c r="A2546" s="2">
        <v>45173</v>
      </c>
      <c r="B2546" s="3">
        <f t="shared" si="117"/>
        <v>2024</v>
      </c>
      <c r="C2546" t="str">
        <f t="shared" si="118"/>
        <v>2023-2024</v>
      </c>
      <c r="D2546" t="s">
        <v>147</v>
      </c>
      <c r="E2546" t="s">
        <v>113</v>
      </c>
      <c r="F2546" t="str">
        <f t="shared" si="119"/>
        <v>Queensland</v>
      </c>
      <c r="G2546" t="s">
        <v>35</v>
      </c>
      <c r="H2546">
        <v>4215</v>
      </c>
      <c r="I2546" t="s">
        <v>11</v>
      </c>
      <c r="J2546" t="s">
        <v>104</v>
      </c>
      <c r="K2546" t="s">
        <v>149</v>
      </c>
      <c r="L2546" t="s">
        <v>15</v>
      </c>
      <c r="M2546" s="5">
        <v>262.47000000000003</v>
      </c>
      <c r="N2546">
        <v>1</v>
      </c>
    </row>
    <row r="2547" spans="1:14" x14ac:dyDescent="0.15">
      <c r="A2547" s="2">
        <v>45657</v>
      </c>
      <c r="B2547" s="3">
        <f t="shared" si="117"/>
        <v>2025</v>
      </c>
      <c r="C2547" t="str">
        <f t="shared" si="118"/>
        <v>2024-2025</v>
      </c>
      <c r="D2547" t="s">
        <v>147</v>
      </c>
      <c r="E2547" t="s">
        <v>50</v>
      </c>
      <c r="F2547" t="str">
        <f t="shared" si="119"/>
        <v>Queensland</v>
      </c>
      <c r="G2547" t="s">
        <v>35</v>
      </c>
      <c r="H2547">
        <v>4703</v>
      </c>
      <c r="I2547" t="s">
        <v>11</v>
      </c>
      <c r="J2547" t="s">
        <v>51</v>
      </c>
      <c r="K2547" t="s">
        <v>152</v>
      </c>
      <c r="L2547" t="s">
        <v>13</v>
      </c>
      <c r="M2547" s="5">
        <v>262.58999999999997</v>
      </c>
      <c r="N2547">
        <v>1</v>
      </c>
    </row>
    <row r="2548" spans="1:14" x14ac:dyDescent="0.15">
      <c r="A2548" s="2">
        <v>45037</v>
      </c>
      <c r="B2548" s="3">
        <f t="shared" si="117"/>
        <v>2023</v>
      </c>
      <c r="C2548" t="str">
        <f t="shared" si="118"/>
        <v>2022-2023</v>
      </c>
      <c r="D2548" t="s">
        <v>147</v>
      </c>
      <c r="E2548" t="s">
        <v>40</v>
      </c>
      <c r="F2548" t="str">
        <f t="shared" si="119"/>
        <v>New South Wales</v>
      </c>
      <c r="G2548" t="s">
        <v>10</v>
      </c>
      <c r="H2548">
        <v>2116</v>
      </c>
      <c r="I2548" t="s">
        <v>11</v>
      </c>
      <c r="J2548" t="s">
        <v>27</v>
      </c>
      <c r="K2548" t="s">
        <v>156</v>
      </c>
      <c r="L2548" t="s">
        <v>17</v>
      </c>
      <c r="M2548" s="5">
        <v>262.82</v>
      </c>
      <c r="N2548">
        <v>1</v>
      </c>
    </row>
    <row r="2549" spans="1:14" x14ac:dyDescent="0.15">
      <c r="A2549" s="2">
        <v>45254</v>
      </c>
      <c r="B2549" s="3">
        <f t="shared" si="117"/>
        <v>2024</v>
      </c>
      <c r="C2549" t="str">
        <f t="shared" si="118"/>
        <v>2023-2024</v>
      </c>
      <c r="D2549" t="s">
        <v>147</v>
      </c>
      <c r="E2549" t="s">
        <v>130</v>
      </c>
      <c r="F2549" t="str">
        <f t="shared" si="119"/>
        <v>South Australia</v>
      </c>
      <c r="G2549" t="s">
        <v>32</v>
      </c>
      <c r="H2549">
        <v>5290</v>
      </c>
      <c r="I2549" t="s">
        <v>11</v>
      </c>
      <c r="J2549" t="s">
        <v>38</v>
      </c>
      <c r="K2549" t="s">
        <v>151</v>
      </c>
      <c r="L2549" t="s">
        <v>21</v>
      </c>
      <c r="M2549" s="5">
        <v>262.96000000000004</v>
      </c>
      <c r="N2549">
        <v>1</v>
      </c>
    </row>
    <row r="2550" spans="1:14" x14ac:dyDescent="0.15">
      <c r="A2550" s="2">
        <v>45189</v>
      </c>
      <c r="B2550" s="3">
        <f t="shared" si="117"/>
        <v>2024</v>
      </c>
      <c r="C2550" t="str">
        <f t="shared" si="118"/>
        <v>2023-2024</v>
      </c>
      <c r="D2550" t="s">
        <v>147</v>
      </c>
      <c r="E2550" t="s">
        <v>78</v>
      </c>
      <c r="F2550" t="str">
        <f t="shared" si="119"/>
        <v>New South Wales</v>
      </c>
      <c r="G2550" t="s">
        <v>10</v>
      </c>
      <c r="H2550">
        <v>2350</v>
      </c>
      <c r="I2550" t="s">
        <v>11</v>
      </c>
      <c r="J2550" t="s">
        <v>68</v>
      </c>
      <c r="K2550" t="s">
        <v>157</v>
      </c>
      <c r="L2550" t="s">
        <v>22</v>
      </c>
      <c r="M2550" s="5">
        <v>263.95</v>
      </c>
      <c r="N2550">
        <v>1</v>
      </c>
    </row>
    <row r="2551" spans="1:14" x14ac:dyDescent="0.15">
      <c r="A2551" s="2">
        <v>45092</v>
      </c>
      <c r="B2551" s="3">
        <f t="shared" si="117"/>
        <v>2023</v>
      </c>
      <c r="C2551" t="str">
        <f t="shared" si="118"/>
        <v>2022-2023</v>
      </c>
      <c r="D2551" t="s">
        <v>147</v>
      </c>
      <c r="E2551" t="s">
        <v>62</v>
      </c>
      <c r="F2551" t="str">
        <f t="shared" si="119"/>
        <v>Victoria</v>
      </c>
      <c r="G2551" t="s">
        <v>45</v>
      </c>
      <c r="H2551">
        <v>3134</v>
      </c>
      <c r="I2551" t="s">
        <v>11</v>
      </c>
      <c r="J2551" t="s">
        <v>63</v>
      </c>
      <c r="K2551" t="s">
        <v>155</v>
      </c>
      <c r="L2551" t="s">
        <v>20</v>
      </c>
      <c r="M2551" s="5">
        <v>264.28999999999996</v>
      </c>
      <c r="N2551">
        <v>1</v>
      </c>
    </row>
    <row r="2552" spans="1:14" x14ac:dyDescent="0.15">
      <c r="A2552" s="2">
        <v>45482</v>
      </c>
      <c r="B2552" s="3">
        <f t="shared" si="117"/>
        <v>2025</v>
      </c>
      <c r="C2552" t="str">
        <f t="shared" si="118"/>
        <v>2024-2025</v>
      </c>
      <c r="D2552" t="s">
        <v>148</v>
      </c>
      <c r="E2552" t="s">
        <v>127</v>
      </c>
      <c r="F2552" t="str">
        <f t="shared" si="119"/>
        <v>New South Wales</v>
      </c>
      <c r="G2552" t="s">
        <v>10</v>
      </c>
      <c r="H2552">
        <v>2131</v>
      </c>
      <c r="I2552" t="s">
        <v>11</v>
      </c>
      <c r="J2552" t="s">
        <v>27</v>
      </c>
      <c r="K2552" t="s">
        <v>19</v>
      </c>
      <c r="L2552" t="s">
        <v>23</v>
      </c>
      <c r="M2552" s="5">
        <v>264.5</v>
      </c>
      <c r="N2552">
        <v>1</v>
      </c>
    </row>
    <row r="2553" spans="1:14" x14ac:dyDescent="0.15">
      <c r="A2553" s="2">
        <v>45487</v>
      </c>
      <c r="B2553" s="3">
        <f t="shared" si="117"/>
        <v>2025</v>
      </c>
      <c r="C2553" t="str">
        <f t="shared" si="118"/>
        <v>2024-2025</v>
      </c>
      <c r="D2553" t="s">
        <v>147</v>
      </c>
      <c r="E2553" t="s">
        <v>24</v>
      </c>
      <c r="F2553" t="str">
        <f t="shared" si="119"/>
        <v>New South Wales</v>
      </c>
      <c r="G2553" t="s">
        <v>10</v>
      </c>
      <c r="H2553">
        <v>2795</v>
      </c>
      <c r="I2553" t="s">
        <v>11</v>
      </c>
      <c r="J2553" t="s">
        <v>25</v>
      </c>
      <c r="K2553" t="s">
        <v>19</v>
      </c>
      <c r="L2553" t="s">
        <v>23</v>
      </c>
      <c r="M2553" s="5">
        <v>264.73</v>
      </c>
      <c r="N2553">
        <v>1</v>
      </c>
    </row>
    <row r="2554" spans="1:14" x14ac:dyDescent="0.15">
      <c r="A2554" s="2">
        <v>45620</v>
      </c>
      <c r="B2554" s="3">
        <f t="shared" si="117"/>
        <v>2025</v>
      </c>
      <c r="C2554" t="str">
        <f t="shared" si="118"/>
        <v>2024-2025</v>
      </c>
      <c r="D2554" t="s">
        <v>147</v>
      </c>
      <c r="E2554" t="s">
        <v>144</v>
      </c>
      <c r="F2554" t="str">
        <f t="shared" si="119"/>
        <v>Queensland</v>
      </c>
      <c r="G2554" t="s">
        <v>35</v>
      </c>
      <c r="H2554">
        <v>4566</v>
      </c>
      <c r="I2554" t="s">
        <v>11</v>
      </c>
      <c r="J2554" t="s">
        <v>120</v>
      </c>
      <c r="K2554" t="s">
        <v>154</v>
      </c>
      <c r="L2554" t="s">
        <v>14</v>
      </c>
      <c r="M2554" s="5">
        <v>264.83000000000004</v>
      </c>
      <c r="N2554">
        <v>1</v>
      </c>
    </row>
    <row r="2555" spans="1:14" x14ac:dyDescent="0.15">
      <c r="A2555" s="2">
        <v>45416</v>
      </c>
      <c r="B2555" s="3">
        <f t="shared" si="117"/>
        <v>2024</v>
      </c>
      <c r="C2555" t="str">
        <f t="shared" si="118"/>
        <v>2023-2024</v>
      </c>
      <c r="D2555" t="s">
        <v>148</v>
      </c>
      <c r="E2555" t="s">
        <v>125</v>
      </c>
      <c r="F2555" t="str">
        <f t="shared" si="119"/>
        <v>Victoria</v>
      </c>
      <c r="G2555" t="s">
        <v>45</v>
      </c>
      <c r="H2555">
        <v>3400</v>
      </c>
      <c r="I2555" t="s">
        <v>11</v>
      </c>
      <c r="J2555" t="s">
        <v>60</v>
      </c>
      <c r="K2555" t="s">
        <v>151</v>
      </c>
      <c r="L2555" t="s">
        <v>21</v>
      </c>
      <c r="M2555" s="5">
        <v>264.90999999999997</v>
      </c>
      <c r="N2555">
        <v>1</v>
      </c>
    </row>
    <row r="2556" spans="1:14" x14ac:dyDescent="0.15">
      <c r="A2556" s="2">
        <v>45603</v>
      </c>
      <c r="B2556" s="3">
        <f t="shared" si="117"/>
        <v>2025</v>
      </c>
      <c r="C2556" t="str">
        <f t="shared" si="118"/>
        <v>2024-2025</v>
      </c>
      <c r="D2556" t="s">
        <v>148</v>
      </c>
      <c r="E2556" t="s">
        <v>81</v>
      </c>
      <c r="F2556" t="str">
        <f t="shared" si="119"/>
        <v>New South Wales</v>
      </c>
      <c r="G2556" t="s">
        <v>10</v>
      </c>
      <c r="H2556">
        <v>2485</v>
      </c>
      <c r="I2556" t="s">
        <v>11</v>
      </c>
      <c r="J2556" t="s">
        <v>68</v>
      </c>
      <c r="K2556" t="s">
        <v>153</v>
      </c>
      <c r="L2556" t="s">
        <v>16</v>
      </c>
      <c r="M2556" s="5">
        <v>265.32</v>
      </c>
      <c r="N2556">
        <v>1</v>
      </c>
    </row>
    <row r="2557" spans="1:14" x14ac:dyDescent="0.15">
      <c r="A2557" s="2">
        <v>45120</v>
      </c>
      <c r="B2557" s="3">
        <f t="shared" si="117"/>
        <v>2024</v>
      </c>
      <c r="C2557" t="str">
        <f t="shared" si="118"/>
        <v>2023-2024</v>
      </c>
      <c r="D2557" t="s">
        <v>147</v>
      </c>
      <c r="E2557" t="s">
        <v>109</v>
      </c>
      <c r="F2557" t="str">
        <f t="shared" si="119"/>
        <v>New South Wales</v>
      </c>
      <c r="G2557" t="s">
        <v>10</v>
      </c>
      <c r="H2557">
        <v>2480</v>
      </c>
      <c r="I2557" t="s">
        <v>11</v>
      </c>
      <c r="J2557" t="s">
        <v>68</v>
      </c>
      <c r="K2557" t="s">
        <v>156</v>
      </c>
      <c r="L2557" t="s">
        <v>17</v>
      </c>
      <c r="M2557" s="5">
        <v>266.12</v>
      </c>
      <c r="N2557">
        <v>1</v>
      </c>
    </row>
    <row r="2558" spans="1:14" x14ac:dyDescent="0.15">
      <c r="A2558" s="2">
        <v>45646</v>
      </c>
      <c r="B2558" s="3">
        <f t="shared" si="117"/>
        <v>2025</v>
      </c>
      <c r="C2558" t="str">
        <f t="shared" si="118"/>
        <v>2024-2025</v>
      </c>
      <c r="D2558" t="s">
        <v>148</v>
      </c>
      <c r="E2558" t="s">
        <v>105</v>
      </c>
      <c r="F2558" t="str">
        <f t="shared" si="119"/>
        <v>Victoria</v>
      </c>
      <c r="G2558" t="s">
        <v>45</v>
      </c>
      <c r="H2558">
        <v>3500</v>
      </c>
      <c r="I2558" t="s">
        <v>11</v>
      </c>
      <c r="J2558" t="s">
        <v>60</v>
      </c>
      <c r="K2558" t="s">
        <v>150</v>
      </c>
      <c r="L2558" t="s">
        <v>18</v>
      </c>
      <c r="M2558" s="5">
        <v>266.26</v>
      </c>
      <c r="N2558">
        <v>1</v>
      </c>
    </row>
    <row r="2559" spans="1:14" x14ac:dyDescent="0.15">
      <c r="A2559" s="2">
        <v>45140</v>
      </c>
      <c r="B2559" s="3">
        <f t="shared" si="117"/>
        <v>2024</v>
      </c>
      <c r="C2559" t="str">
        <f t="shared" si="118"/>
        <v>2023-2024</v>
      </c>
      <c r="D2559" t="s">
        <v>147</v>
      </c>
      <c r="E2559" t="s">
        <v>37</v>
      </c>
      <c r="F2559" t="str">
        <f t="shared" si="119"/>
        <v>South Australia</v>
      </c>
      <c r="G2559" t="s">
        <v>32</v>
      </c>
      <c r="H2559">
        <v>5607</v>
      </c>
      <c r="I2559" t="s">
        <v>11</v>
      </c>
      <c r="J2559" t="s">
        <v>38</v>
      </c>
      <c r="K2559" t="s">
        <v>154</v>
      </c>
      <c r="L2559" t="s">
        <v>14</v>
      </c>
      <c r="M2559" s="5">
        <v>266.76</v>
      </c>
      <c r="N2559">
        <v>1</v>
      </c>
    </row>
    <row r="2560" spans="1:14" x14ac:dyDescent="0.15">
      <c r="A2560" s="2">
        <v>45011</v>
      </c>
      <c r="B2560" s="3">
        <f t="shared" si="117"/>
        <v>2023</v>
      </c>
      <c r="C2560" t="str">
        <f t="shared" si="118"/>
        <v>2022-2023</v>
      </c>
      <c r="D2560" t="s">
        <v>148</v>
      </c>
      <c r="E2560" t="s">
        <v>59</v>
      </c>
      <c r="F2560" t="str">
        <f t="shared" si="119"/>
        <v>Victoria</v>
      </c>
      <c r="G2560" t="s">
        <v>45</v>
      </c>
      <c r="H2560">
        <v>3280</v>
      </c>
      <c r="I2560" t="s">
        <v>11</v>
      </c>
      <c r="J2560" t="s">
        <v>60</v>
      </c>
      <c r="K2560" t="s">
        <v>156</v>
      </c>
      <c r="L2560" t="s">
        <v>17</v>
      </c>
      <c r="M2560" s="5">
        <v>266.89999999999998</v>
      </c>
      <c r="N2560">
        <v>1</v>
      </c>
    </row>
    <row r="2561" spans="1:14" x14ac:dyDescent="0.15">
      <c r="A2561" s="2">
        <v>45152</v>
      </c>
      <c r="B2561" s="3">
        <f t="shared" si="117"/>
        <v>2024</v>
      </c>
      <c r="C2561" t="str">
        <f t="shared" si="118"/>
        <v>2023-2024</v>
      </c>
      <c r="D2561" t="s">
        <v>147</v>
      </c>
      <c r="E2561" t="s">
        <v>42</v>
      </c>
      <c r="F2561" t="str">
        <f t="shared" si="119"/>
        <v>Queensland</v>
      </c>
      <c r="G2561" t="s">
        <v>35</v>
      </c>
      <c r="H2561">
        <v>4053</v>
      </c>
      <c r="I2561" t="s">
        <v>11</v>
      </c>
      <c r="J2561" t="s">
        <v>43</v>
      </c>
      <c r="K2561" t="s">
        <v>151</v>
      </c>
      <c r="L2561" t="s">
        <v>21</v>
      </c>
      <c r="M2561" s="5">
        <v>267.75</v>
      </c>
      <c r="N2561">
        <v>1</v>
      </c>
    </row>
    <row r="2562" spans="1:14" x14ac:dyDescent="0.15">
      <c r="A2562" s="2">
        <v>45162</v>
      </c>
      <c r="B2562" s="3">
        <f t="shared" ref="B2562:B2625" si="120">IF(MONTH(A2562)&gt;=7,YEAR(A2562)+1,YEAR(A2562))</f>
        <v>2024</v>
      </c>
      <c r="C2562" t="str">
        <f t="shared" ref="C2562:C2625" si="121">IF(MONTH(A2562) &gt;= 7, YEAR(A2562) &amp; "-" &amp; YEAR(A2562) + 1, YEAR(A2562) - 1 &amp; "-" &amp; YEAR(A2562))</f>
        <v>2023-2024</v>
      </c>
      <c r="D2562" t="s">
        <v>147</v>
      </c>
      <c r="E2562" t="s">
        <v>40</v>
      </c>
      <c r="F2562" t="str">
        <f t="shared" ref="F2562:F2625" si="122">IF(G2562="WA","Western Australia",
IF(G2562="NSW","New South Wales",
IF(G2562="QLD","Queensland",
IF(G2562="VIC","Victoria",
IF(G2562="TAS","Tasmania",
IF(G2562="SA","South Australia",
IF(G2562="NT","Northern Territory",
IF(G2562="ACT","Australian Capital Territory",G2562))))))))</f>
        <v>New South Wales</v>
      </c>
      <c r="G2562" t="s">
        <v>10</v>
      </c>
      <c r="H2562">
        <v>2116</v>
      </c>
      <c r="I2562" t="s">
        <v>11</v>
      </c>
      <c r="J2562" t="s">
        <v>27</v>
      </c>
      <c r="K2562" t="s">
        <v>149</v>
      </c>
      <c r="L2562" t="s">
        <v>15</v>
      </c>
      <c r="M2562" s="5">
        <v>268.95999999999998</v>
      </c>
      <c r="N2562">
        <v>1</v>
      </c>
    </row>
    <row r="2563" spans="1:14" x14ac:dyDescent="0.15">
      <c r="A2563" s="2">
        <v>45574</v>
      </c>
      <c r="B2563" s="3">
        <f t="shared" si="120"/>
        <v>2025</v>
      </c>
      <c r="C2563" t="str">
        <f t="shared" si="121"/>
        <v>2024-2025</v>
      </c>
      <c r="D2563" t="s">
        <v>148</v>
      </c>
      <c r="E2563" t="s">
        <v>111</v>
      </c>
      <c r="F2563" t="str">
        <f t="shared" si="122"/>
        <v>New South Wales</v>
      </c>
      <c r="G2563" t="s">
        <v>10</v>
      </c>
      <c r="H2563">
        <v>2120</v>
      </c>
      <c r="I2563" t="s">
        <v>11</v>
      </c>
      <c r="J2563" t="s">
        <v>27</v>
      </c>
      <c r="K2563" t="s">
        <v>19</v>
      </c>
      <c r="L2563" t="s">
        <v>23</v>
      </c>
      <c r="M2563" s="5">
        <v>269.54000000000002</v>
      </c>
      <c r="N2563">
        <v>1</v>
      </c>
    </row>
    <row r="2564" spans="1:14" x14ac:dyDescent="0.15">
      <c r="A2564" s="2">
        <v>45060</v>
      </c>
      <c r="B2564" s="3">
        <f t="shared" si="120"/>
        <v>2023</v>
      </c>
      <c r="C2564" t="str">
        <f t="shared" si="121"/>
        <v>2022-2023</v>
      </c>
      <c r="D2564" t="s">
        <v>148</v>
      </c>
      <c r="E2564" t="s">
        <v>142</v>
      </c>
      <c r="F2564" t="str">
        <f t="shared" si="122"/>
        <v>Australian Capital Territory</v>
      </c>
      <c r="G2564" t="s">
        <v>80</v>
      </c>
      <c r="H2564">
        <v>2609</v>
      </c>
      <c r="I2564" t="s">
        <v>11</v>
      </c>
      <c r="J2564" t="s">
        <v>58</v>
      </c>
      <c r="K2564" t="s">
        <v>150</v>
      </c>
      <c r="L2564" t="s">
        <v>18</v>
      </c>
      <c r="M2564" s="5">
        <v>269.82</v>
      </c>
      <c r="N2564">
        <v>1</v>
      </c>
    </row>
    <row r="2565" spans="1:14" x14ac:dyDescent="0.15">
      <c r="A2565" s="2">
        <v>45249</v>
      </c>
      <c r="B2565" s="3">
        <f t="shared" si="120"/>
        <v>2024</v>
      </c>
      <c r="C2565" t="str">
        <f t="shared" si="121"/>
        <v>2023-2024</v>
      </c>
      <c r="D2565" t="s">
        <v>147</v>
      </c>
      <c r="E2565" t="s">
        <v>9</v>
      </c>
      <c r="F2565" t="str">
        <f t="shared" si="122"/>
        <v>New South Wales</v>
      </c>
      <c r="G2565" t="s">
        <v>10</v>
      </c>
      <c r="H2565">
        <v>2067</v>
      </c>
      <c r="I2565" t="s">
        <v>11</v>
      </c>
      <c r="J2565" t="s">
        <v>12</v>
      </c>
      <c r="K2565" t="s">
        <v>155</v>
      </c>
      <c r="L2565" t="s">
        <v>20</v>
      </c>
      <c r="M2565" s="5">
        <v>270</v>
      </c>
      <c r="N2565">
        <v>1</v>
      </c>
    </row>
    <row r="2566" spans="1:14" x14ac:dyDescent="0.15">
      <c r="A2566" s="2">
        <v>45543</v>
      </c>
      <c r="B2566" s="3">
        <f t="shared" si="120"/>
        <v>2025</v>
      </c>
      <c r="C2566" t="str">
        <f t="shared" si="121"/>
        <v>2024-2025</v>
      </c>
      <c r="D2566" t="s">
        <v>147</v>
      </c>
      <c r="E2566" t="s">
        <v>62</v>
      </c>
      <c r="F2566" t="str">
        <f t="shared" si="122"/>
        <v>Victoria</v>
      </c>
      <c r="G2566" t="s">
        <v>45</v>
      </c>
      <c r="H2566">
        <v>3134</v>
      </c>
      <c r="I2566" t="s">
        <v>11</v>
      </c>
      <c r="J2566" t="s">
        <v>63</v>
      </c>
      <c r="K2566" t="s">
        <v>153</v>
      </c>
      <c r="L2566" t="s">
        <v>16</v>
      </c>
      <c r="M2566" s="5">
        <v>270.66999999999996</v>
      </c>
      <c r="N2566">
        <v>1</v>
      </c>
    </row>
    <row r="2567" spans="1:14" x14ac:dyDescent="0.15">
      <c r="A2567" s="2">
        <v>44988</v>
      </c>
      <c r="B2567" s="3">
        <f t="shared" si="120"/>
        <v>2023</v>
      </c>
      <c r="C2567" t="str">
        <f t="shared" si="121"/>
        <v>2022-2023</v>
      </c>
      <c r="D2567" t="s">
        <v>148</v>
      </c>
      <c r="E2567" t="s">
        <v>84</v>
      </c>
      <c r="F2567" t="str">
        <f t="shared" si="122"/>
        <v>Queensland</v>
      </c>
      <c r="G2567" t="s">
        <v>35</v>
      </c>
      <c r="H2567">
        <v>4740</v>
      </c>
      <c r="I2567" t="s">
        <v>11</v>
      </c>
      <c r="J2567" t="s">
        <v>51</v>
      </c>
      <c r="K2567" t="s">
        <v>150</v>
      </c>
      <c r="L2567" t="s">
        <v>18</v>
      </c>
      <c r="M2567" s="5">
        <v>270.67999999999995</v>
      </c>
      <c r="N2567">
        <v>1</v>
      </c>
    </row>
    <row r="2568" spans="1:14" x14ac:dyDescent="0.15">
      <c r="A2568" s="2">
        <v>45375</v>
      </c>
      <c r="B2568" s="3">
        <f t="shared" si="120"/>
        <v>2024</v>
      </c>
      <c r="C2568" t="str">
        <f t="shared" si="121"/>
        <v>2023-2024</v>
      </c>
      <c r="D2568" t="s">
        <v>147</v>
      </c>
      <c r="E2568" t="s">
        <v>86</v>
      </c>
      <c r="F2568" t="str">
        <f t="shared" si="122"/>
        <v>New South Wales</v>
      </c>
      <c r="G2568" t="s">
        <v>10</v>
      </c>
      <c r="H2568">
        <v>2064</v>
      </c>
      <c r="I2568" t="s">
        <v>11</v>
      </c>
      <c r="J2568" t="s">
        <v>12</v>
      </c>
      <c r="K2568" t="s">
        <v>156</v>
      </c>
      <c r="L2568" t="s">
        <v>17</v>
      </c>
      <c r="M2568" s="5">
        <v>271.34000000000003</v>
      </c>
      <c r="N2568">
        <v>1</v>
      </c>
    </row>
    <row r="2569" spans="1:14" x14ac:dyDescent="0.15">
      <c r="A2569" s="2">
        <v>45431</v>
      </c>
      <c r="B2569" s="3">
        <f t="shared" si="120"/>
        <v>2024</v>
      </c>
      <c r="C2569" t="str">
        <f t="shared" si="121"/>
        <v>2023-2024</v>
      </c>
      <c r="D2569" t="s">
        <v>147</v>
      </c>
      <c r="E2569" t="s">
        <v>146</v>
      </c>
      <c r="F2569" t="str">
        <f t="shared" si="122"/>
        <v>Victoria</v>
      </c>
      <c r="G2569" t="s">
        <v>45</v>
      </c>
      <c r="H2569">
        <v>3353</v>
      </c>
      <c r="I2569" t="s">
        <v>11</v>
      </c>
      <c r="J2569" t="s">
        <v>60</v>
      </c>
      <c r="K2569" t="s">
        <v>150</v>
      </c>
      <c r="L2569" t="s">
        <v>18</v>
      </c>
      <c r="M2569" s="5">
        <v>271.56</v>
      </c>
      <c r="N2569">
        <v>1</v>
      </c>
    </row>
    <row r="2570" spans="1:14" x14ac:dyDescent="0.15">
      <c r="A2570" s="2">
        <v>45101</v>
      </c>
      <c r="B2570" s="3">
        <f t="shared" si="120"/>
        <v>2023</v>
      </c>
      <c r="C2570" t="str">
        <f t="shared" si="121"/>
        <v>2022-2023</v>
      </c>
      <c r="D2570" t="s">
        <v>147</v>
      </c>
      <c r="E2570" t="s">
        <v>146</v>
      </c>
      <c r="F2570" t="str">
        <f t="shared" si="122"/>
        <v>Victoria</v>
      </c>
      <c r="G2570" t="s">
        <v>45</v>
      </c>
      <c r="H2570">
        <v>3353</v>
      </c>
      <c r="I2570" t="s">
        <v>11</v>
      </c>
      <c r="J2570" t="s">
        <v>60</v>
      </c>
      <c r="K2570" t="s">
        <v>153</v>
      </c>
      <c r="L2570" t="s">
        <v>16</v>
      </c>
      <c r="M2570" s="5">
        <v>272.20999999999998</v>
      </c>
      <c r="N2570">
        <v>1</v>
      </c>
    </row>
    <row r="2571" spans="1:14" x14ac:dyDescent="0.15">
      <c r="A2571" s="2">
        <v>45409</v>
      </c>
      <c r="B2571" s="3">
        <f t="shared" si="120"/>
        <v>2024</v>
      </c>
      <c r="C2571" t="str">
        <f t="shared" si="121"/>
        <v>2023-2024</v>
      </c>
      <c r="D2571" t="s">
        <v>147</v>
      </c>
      <c r="E2571" t="s">
        <v>133</v>
      </c>
      <c r="F2571" t="str">
        <f t="shared" si="122"/>
        <v>Queensland</v>
      </c>
      <c r="G2571" t="s">
        <v>35</v>
      </c>
      <c r="H2571">
        <v>4305</v>
      </c>
      <c r="I2571" t="s">
        <v>11</v>
      </c>
      <c r="J2571" t="s">
        <v>104</v>
      </c>
      <c r="K2571" t="s">
        <v>150</v>
      </c>
      <c r="L2571" t="s">
        <v>18</v>
      </c>
      <c r="M2571" s="5">
        <v>273.69</v>
      </c>
      <c r="N2571">
        <v>1</v>
      </c>
    </row>
    <row r="2572" spans="1:14" x14ac:dyDescent="0.15">
      <c r="A2572" s="2">
        <v>45459</v>
      </c>
      <c r="B2572" s="3">
        <f t="shared" si="120"/>
        <v>2024</v>
      </c>
      <c r="C2572" t="str">
        <f t="shared" si="121"/>
        <v>2023-2024</v>
      </c>
      <c r="D2572" t="s">
        <v>147</v>
      </c>
      <c r="E2572" t="s">
        <v>128</v>
      </c>
      <c r="F2572" t="str">
        <f t="shared" si="122"/>
        <v>Western Australia</v>
      </c>
      <c r="G2572" t="s">
        <v>48</v>
      </c>
      <c r="H2572">
        <v>6027</v>
      </c>
      <c r="I2572" t="s">
        <v>11</v>
      </c>
      <c r="J2572" t="s">
        <v>49</v>
      </c>
      <c r="K2572" t="s">
        <v>149</v>
      </c>
      <c r="L2572" t="s">
        <v>15</v>
      </c>
      <c r="M2572" s="5">
        <v>273.72000000000003</v>
      </c>
      <c r="N2572">
        <v>1</v>
      </c>
    </row>
    <row r="2573" spans="1:14" x14ac:dyDescent="0.15">
      <c r="A2573" s="2">
        <v>44965</v>
      </c>
      <c r="B2573" s="3">
        <f t="shared" si="120"/>
        <v>2023</v>
      </c>
      <c r="C2573" t="str">
        <f t="shared" si="121"/>
        <v>2022-2023</v>
      </c>
      <c r="D2573" t="s">
        <v>147</v>
      </c>
      <c r="E2573" t="s">
        <v>138</v>
      </c>
      <c r="F2573" t="str">
        <f t="shared" si="122"/>
        <v>Queensland</v>
      </c>
      <c r="G2573" t="s">
        <v>35</v>
      </c>
      <c r="H2573">
        <v>4558</v>
      </c>
      <c r="I2573" t="s">
        <v>11</v>
      </c>
      <c r="J2573" t="s">
        <v>120</v>
      </c>
      <c r="K2573" t="s">
        <v>149</v>
      </c>
      <c r="L2573" t="s">
        <v>15</v>
      </c>
      <c r="M2573" s="5">
        <v>274.45</v>
      </c>
      <c r="N2573">
        <v>1</v>
      </c>
    </row>
    <row r="2574" spans="1:14" x14ac:dyDescent="0.15">
      <c r="A2574" s="2">
        <v>45156</v>
      </c>
      <c r="B2574" s="3">
        <f t="shared" si="120"/>
        <v>2024</v>
      </c>
      <c r="C2574" t="str">
        <f t="shared" si="121"/>
        <v>2023-2024</v>
      </c>
      <c r="D2574" t="s">
        <v>148</v>
      </c>
      <c r="E2574" t="s">
        <v>81</v>
      </c>
      <c r="F2574" t="str">
        <f t="shared" si="122"/>
        <v>New South Wales</v>
      </c>
      <c r="G2574" t="s">
        <v>10</v>
      </c>
      <c r="H2574">
        <v>2485</v>
      </c>
      <c r="I2574" t="s">
        <v>11</v>
      </c>
      <c r="J2574" t="s">
        <v>68</v>
      </c>
      <c r="K2574" t="s">
        <v>156</v>
      </c>
      <c r="L2574" t="s">
        <v>17</v>
      </c>
      <c r="M2574" s="5">
        <v>274.88</v>
      </c>
      <c r="N2574">
        <v>1</v>
      </c>
    </row>
    <row r="2575" spans="1:14" x14ac:dyDescent="0.15">
      <c r="A2575" s="2">
        <v>45208</v>
      </c>
      <c r="B2575" s="3">
        <f t="shared" si="120"/>
        <v>2024</v>
      </c>
      <c r="C2575" t="str">
        <f t="shared" si="121"/>
        <v>2023-2024</v>
      </c>
      <c r="D2575" t="s">
        <v>147</v>
      </c>
      <c r="E2575" t="s">
        <v>40</v>
      </c>
      <c r="F2575" t="str">
        <f t="shared" si="122"/>
        <v>New South Wales</v>
      </c>
      <c r="G2575" t="s">
        <v>10</v>
      </c>
      <c r="H2575">
        <v>2116</v>
      </c>
      <c r="I2575" t="s">
        <v>11</v>
      </c>
      <c r="J2575" t="s">
        <v>27</v>
      </c>
      <c r="K2575" t="s">
        <v>149</v>
      </c>
      <c r="L2575" t="s">
        <v>15</v>
      </c>
      <c r="M2575" s="5">
        <v>275.64000000000004</v>
      </c>
      <c r="N2575">
        <v>1</v>
      </c>
    </row>
    <row r="2576" spans="1:14" x14ac:dyDescent="0.15">
      <c r="A2576" s="2">
        <v>45429</v>
      </c>
      <c r="B2576" s="3">
        <f t="shared" si="120"/>
        <v>2024</v>
      </c>
      <c r="C2576" t="str">
        <f t="shared" si="121"/>
        <v>2023-2024</v>
      </c>
      <c r="D2576" t="s">
        <v>147</v>
      </c>
      <c r="E2576" t="s">
        <v>85</v>
      </c>
      <c r="F2576" t="str">
        <f t="shared" si="122"/>
        <v>Queensland</v>
      </c>
      <c r="G2576" t="s">
        <v>35</v>
      </c>
      <c r="H2576">
        <v>4883</v>
      </c>
      <c r="I2576" t="s">
        <v>11</v>
      </c>
      <c r="J2576" t="s">
        <v>36</v>
      </c>
      <c r="K2576" t="s">
        <v>150</v>
      </c>
      <c r="L2576" t="s">
        <v>18</v>
      </c>
      <c r="M2576" s="5">
        <v>275.64999999999998</v>
      </c>
      <c r="N2576">
        <v>1</v>
      </c>
    </row>
    <row r="2577" spans="1:14" x14ac:dyDescent="0.15">
      <c r="A2577" s="2">
        <v>45134</v>
      </c>
      <c r="B2577" s="3">
        <f t="shared" si="120"/>
        <v>2024</v>
      </c>
      <c r="C2577" t="str">
        <f t="shared" si="121"/>
        <v>2023-2024</v>
      </c>
      <c r="D2577" t="s">
        <v>147</v>
      </c>
      <c r="E2577" t="s">
        <v>89</v>
      </c>
      <c r="F2577" t="str">
        <f t="shared" si="122"/>
        <v>Queensland</v>
      </c>
      <c r="G2577" t="s">
        <v>35</v>
      </c>
      <c r="H2577">
        <v>4655</v>
      </c>
      <c r="I2577" t="s">
        <v>11</v>
      </c>
      <c r="J2577" t="s">
        <v>51</v>
      </c>
      <c r="K2577" t="s">
        <v>155</v>
      </c>
      <c r="L2577" t="s">
        <v>20</v>
      </c>
      <c r="M2577" s="5">
        <v>275.93999999999994</v>
      </c>
      <c r="N2577">
        <v>1</v>
      </c>
    </row>
    <row r="2578" spans="1:14" x14ac:dyDescent="0.15">
      <c r="A2578" s="2">
        <v>45613</v>
      </c>
      <c r="B2578" s="3">
        <f t="shared" si="120"/>
        <v>2025</v>
      </c>
      <c r="C2578" t="str">
        <f t="shared" si="121"/>
        <v>2024-2025</v>
      </c>
      <c r="D2578" t="s">
        <v>147</v>
      </c>
      <c r="E2578" t="s">
        <v>54</v>
      </c>
      <c r="F2578" t="str">
        <f t="shared" si="122"/>
        <v>Victoria</v>
      </c>
      <c r="G2578" t="s">
        <v>45</v>
      </c>
      <c r="H2578">
        <v>3977</v>
      </c>
      <c r="I2578" t="s">
        <v>11</v>
      </c>
      <c r="J2578" t="s">
        <v>55</v>
      </c>
      <c r="K2578" t="s">
        <v>153</v>
      </c>
      <c r="L2578" t="s">
        <v>16</v>
      </c>
      <c r="M2578" s="5">
        <v>276.24</v>
      </c>
      <c r="N2578">
        <v>1</v>
      </c>
    </row>
    <row r="2579" spans="1:14" x14ac:dyDescent="0.15">
      <c r="A2579" s="2">
        <v>45414</v>
      </c>
      <c r="B2579" s="3">
        <f t="shared" si="120"/>
        <v>2024</v>
      </c>
      <c r="C2579" t="str">
        <f t="shared" si="121"/>
        <v>2023-2024</v>
      </c>
      <c r="D2579" t="s">
        <v>147</v>
      </c>
      <c r="E2579" t="s">
        <v>34</v>
      </c>
      <c r="F2579" t="str">
        <f t="shared" si="122"/>
        <v>Queensland</v>
      </c>
      <c r="G2579" t="s">
        <v>35</v>
      </c>
      <c r="H2579">
        <v>4802</v>
      </c>
      <c r="I2579" t="s">
        <v>11</v>
      </c>
      <c r="J2579" t="s">
        <v>36</v>
      </c>
      <c r="K2579" t="s">
        <v>153</v>
      </c>
      <c r="L2579" t="s">
        <v>16</v>
      </c>
      <c r="M2579" s="5">
        <v>276.27</v>
      </c>
      <c r="N2579">
        <v>1</v>
      </c>
    </row>
    <row r="2580" spans="1:14" x14ac:dyDescent="0.15">
      <c r="A2580" s="2">
        <v>45306</v>
      </c>
      <c r="B2580" s="3">
        <f t="shared" si="120"/>
        <v>2024</v>
      </c>
      <c r="C2580" t="str">
        <f t="shared" si="121"/>
        <v>2023-2024</v>
      </c>
      <c r="D2580" t="s">
        <v>147</v>
      </c>
      <c r="E2580" t="s">
        <v>109</v>
      </c>
      <c r="F2580" t="str">
        <f t="shared" si="122"/>
        <v>New South Wales</v>
      </c>
      <c r="G2580" t="s">
        <v>10</v>
      </c>
      <c r="H2580">
        <v>2480</v>
      </c>
      <c r="I2580" t="s">
        <v>11</v>
      </c>
      <c r="J2580" t="s">
        <v>68</v>
      </c>
      <c r="K2580" t="s">
        <v>19</v>
      </c>
      <c r="L2580" t="s">
        <v>23</v>
      </c>
      <c r="M2580" s="5">
        <v>276.58000000000004</v>
      </c>
      <c r="N2580">
        <v>1</v>
      </c>
    </row>
    <row r="2581" spans="1:14" x14ac:dyDescent="0.15">
      <c r="A2581" s="2">
        <v>45639</v>
      </c>
      <c r="B2581" s="3">
        <f t="shared" si="120"/>
        <v>2025</v>
      </c>
      <c r="C2581" t="str">
        <f t="shared" si="121"/>
        <v>2024-2025</v>
      </c>
      <c r="D2581" t="s">
        <v>147</v>
      </c>
      <c r="E2581" t="s">
        <v>121</v>
      </c>
      <c r="F2581" t="str">
        <f t="shared" si="122"/>
        <v>Queensland</v>
      </c>
      <c r="G2581" t="s">
        <v>35</v>
      </c>
      <c r="H2581">
        <v>4700</v>
      </c>
      <c r="I2581" t="s">
        <v>11</v>
      </c>
      <c r="J2581" t="s">
        <v>51</v>
      </c>
      <c r="K2581" t="s">
        <v>154</v>
      </c>
      <c r="L2581" t="s">
        <v>14</v>
      </c>
      <c r="M2581" s="5">
        <v>276.71000000000004</v>
      </c>
      <c r="N2581">
        <v>1</v>
      </c>
    </row>
    <row r="2582" spans="1:14" x14ac:dyDescent="0.15">
      <c r="A2582" s="2">
        <v>45144</v>
      </c>
      <c r="B2582" s="3">
        <f t="shared" si="120"/>
        <v>2024</v>
      </c>
      <c r="C2582" t="str">
        <f t="shared" si="121"/>
        <v>2023-2024</v>
      </c>
      <c r="D2582" t="s">
        <v>147</v>
      </c>
      <c r="E2582" t="s">
        <v>67</v>
      </c>
      <c r="F2582" t="str">
        <f t="shared" si="122"/>
        <v>New South Wales</v>
      </c>
      <c r="G2582" t="s">
        <v>10</v>
      </c>
      <c r="H2582">
        <v>2478</v>
      </c>
      <c r="I2582" t="s">
        <v>11</v>
      </c>
      <c r="J2582" t="s">
        <v>68</v>
      </c>
      <c r="K2582" t="s">
        <v>154</v>
      </c>
      <c r="L2582" t="s">
        <v>14</v>
      </c>
      <c r="M2582" s="5">
        <v>277.02999999999997</v>
      </c>
      <c r="N2582">
        <v>1</v>
      </c>
    </row>
    <row r="2583" spans="1:14" x14ac:dyDescent="0.15">
      <c r="A2583" s="2">
        <v>45098</v>
      </c>
      <c r="B2583" s="3">
        <f t="shared" si="120"/>
        <v>2023</v>
      </c>
      <c r="C2583" t="str">
        <f t="shared" si="121"/>
        <v>2022-2023</v>
      </c>
      <c r="D2583" t="s">
        <v>147</v>
      </c>
      <c r="E2583" t="s">
        <v>96</v>
      </c>
      <c r="F2583" t="str">
        <f t="shared" si="122"/>
        <v>Western Australia</v>
      </c>
      <c r="G2583" t="s">
        <v>48</v>
      </c>
      <c r="H2583">
        <v>6330</v>
      </c>
      <c r="I2583" t="s">
        <v>11</v>
      </c>
      <c r="J2583" t="s">
        <v>94</v>
      </c>
      <c r="K2583" t="s">
        <v>154</v>
      </c>
      <c r="L2583" t="s">
        <v>14</v>
      </c>
      <c r="M2583" s="5">
        <v>277.34999999999997</v>
      </c>
      <c r="N2583">
        <v>1</v>
      </c>
    </row>
    <row r="2584" spans="1:14" x14ac:dyDescent="0.15">
      <c r="A2584" s="2">
        <v>45552</v>
      </c>
      <c r="B2584" s="3">
        <f t="shared" si="120"/>
        <v>2025</v>
      </c>
      <c r="C2584" t="str">
        <f t="shared" si="121"/>
        <v>2024-2025</v>
      </c>
      <c r="D2584" t="s">
        <v>147</v>
      </c>
      <c r="E2584" t="s">
        <v>115</v>
      </c>
      <c r="F2584" t="str">
        <f t="shared" si="122"/>
        <v>Western Australia</v>
      </c>
      <c r="G2584" t="s">
        <v>48</v>
      </c>
      <c r="H2584">
        <v>6280</v>
      </c>
      <c r="I2584" t="s">
        <v>11</v>
      </c>
      <c r="J2584" t="s">
        <v>94</v>
      </c>
      <c r="K2584" t="s">
        <v>151</v>
      </c>
      <c r="L2584" t="s">
        <v>21</v>
      </c>
      <c r="M2584" s="5">
        <v>277.65999999999997</v>
      </c>
      <c r="N2584">
        <v>1</v>
      </c>
    </row>
    <row r="2585" spans="1:14" x14ac:dyDescent="0.15">
      <c r="A2585" s="2">
        <v>45344</v>
      </c>
      <c r="B2585" s="3">
        <f t="shared" si="120"/>
        <v>2024</v>
      </c>
      <c r="C2585" t="str">
        <f t="shared" si="121"/>
        <v>2023-2024</v>
      </c>
      <c r="D2585" t="s">
        <v>148</v>
      </c>
      <c r="E2585" t="s">
        <v>88</v>
      </c>
      <c r="F2585" t="str">
        <f t="shared" si="122"/>
        <v>South Australia</v>
      </c>
      <c r="G2585" t="s">
        <v>32</v>
      </c>
      <c r="H2585">
        <v>5011</v>
      </c>
      <c r="I2585" t="s">
        <v>11</v>
      </c>
      <c r="J2585" t="s">
        <v>33</v>
      </c>
      <c r="K2585" t="s">
        <v>154</v>
      </c>
      <c r="L2585" t="s">
        <v>14</v>
      </c>
      <c r="M2585" s="5">
        <v>277.74</v>
      </c>
      <c r="N2585">
        <v>1</v>
      </c>
    </row>
    <row r="2586" spans="1:14" x14ac:dyDescent="0.15">
      <c r="A2586" s="2">
        <v>45264</v>
      </c>
      <c r="B2586" s="3">
        <f t="shared" si="120"/>
        <v>2024</v>
      </c>
      <c r="C2586" t="str">
        <f t="shared" si="121"/>
        <v>2023-2024</v>
      </c>
      <c r="D2586" t="s">
        <v>148</v>
      </c>
      <c r="E2586" t="s">
        <v>123</v>
      </c>
      <c r="F2586" t="str">
        <f t="shared" si="122"/>
        <v>Western Australia</v>
      </c>
      <c r="G2586" t="s">
        <v>48</v>
      </c>
      <c r="H2586">
        <v>6109</v>
      </c>
      <c r="I2586" t="s">
        <v>11</v>
      </c>
      <c r="J2586" t="s">
        <v>94</v>
      </c>
      <c r="K2586" t="s">
        <v>151</v>
      </c>
      <c r="L2586" t="s">
        <v>21</v>
      </c>
      <c r="M2586" s="5">
        <v>278.97000000000003</v>
      </c>
      <c r="N2586">
        <v>1</v>
      </c>
    </row>
    <row r="2587" spans="1:14" x14ac:dyDescent="0.15">
      <c r="A2587" s="2">
        <v>45195</v>
      </c>
      <c r="B2587" s="3">
        <f t="shared" si="120"/>
        <v>2024</v>
      </c>
      <c r="C2587" t="str">
        <f t="shared" si="121"/>
        <v>2023-2024</v>
      </c>
      <c r="D2587" t="s">
        <v>148</v>
      </c>
      <c r="E2587" t="s">
        <v>41</v>
      </c>
      <c r="F2587" t="str">
        <f t="shared" si="122"/>
        <v>New South Wales</v>
      </c>
      <c r="G2587" t="s">
        <v>10</v>
      </c>
      <c r="H2587">
        <v>2830</v>
      </c>
      <c r="I2587" t="s">
        <v>11</v>
      </c>
      <c r="J2587" t="s">
        <v>25</v>
      </c>
      <c r="K2587" t="s">
        <v>150</v>
      </c>
      <c r="L2587" t="s">
        <v>18</v>
      </c>
      <c r="M2587" s="5">
        <v>279</v>
      </c>
      <c r="N2587">
        <v>1</v>
      </c>
    </row>
    <row r="2588" spans="1:14" x14ac:dyDescent="0.15">
      <c r="A2588" s="2">
        <v>45134</v>
      </c>
      <c r="B2588" s="3">
        <f t="shared" si="120"/>
        <v>2024</v>
      </c>
      <c r="C2588" t="str">
        <f t="shared" si="121"/>
        <v>2023-2024</v>
      </c>
      <c r="D2588" t="s">
        <v>147</v>
      </c>
      <c r="E2588" t="s">
        <v>59</v>
      </c>
      <c r="F2588" t="str">
        <f t="shared" si="122"/>
        <v>Victoria</v>
      </c>
      <c r="G2588" t="s">
        <v>45</v>
      </c>
      <c r="H2588">
        <v>3280</v>
      </c>
      <c r="I2588" t="s">
        <v>11</v>
      </c>
      <c r="J2588" t="s">
        <v>60</v>
      </c>
      <c r="K2588" t="s">
        <v>150</v>
      </c>
      <c r="L2588" t="s">
        <v>18</v>
      </c>
      <c r="M2588" s="5">
        <v>279.65999999999997</v>
      </c>
      <c r="N2588">
        <v>1</v>
      </c>
    </row>
    <row r="2589" spans="1:14" x14ac:dyDescent="0.15">
      <c r="A2589" s="2">
        <v>45275</v>
      </c>
      <c r="B2589" s="3">
        <f t="shared" si="120"/>
        <v>2024</v>
      </c>
      <c r="C2589" t="str">
        <f t="shared" si="121"/>
        <v>2023-2024</v>
      </c>
      <c r="D2589" t="s">
        <v>147</v>
      </c>
      <c r="E2589" t="s">
        <v>144</v>
      </c>
      <c r="F2589" t="str">
        <f t="shared" si="122"/>
        <v>Queensland</v>
      </c>
      <c r="G2589" t="s">
        <v>35</v>
      </c>
      <c r="H2589">
        <v>4566</v>
      </c>
      <c r="I2589" t="s">
        <v>11</v>
      </c>
      <c r="J2589" t="s">
        <v>120</v>
      </c>
      <c r="K2589" t="s">
        <v>150</v>
      </c>
      <c r="L2589" t="s">
        <v>18</v>
      </c>
      <c r="M2589" s="5">
        <v>279.74</v>
      </c>
      <c r="N2589">
        <v>1</v>
      </c>
    </row>
    <row r="2590" spans="1:14" x14ac:dyDescent="0.15">
      <c r="A2590" s="2">
        <v>45099</v>
      </c>
      <c r="B2590" s="3">
        <f t="shared" si="120"/>
        <v>2023</v>
      </c>
      <c r="C2590" t="str">
        <f t="shared" si="121"/>
        <v>2022-2023</v>
      </c>
      <c r="D2590" t="s">
        <v>147</v>
      </c>
      <c r="E2590" t="s">
        <v>138</v>
      </c>
      <c r="F2590" t="str">
        <f t="shared" si="122"/>
        <v>Queensland</v>
      </c>
      <c r="G2590" t="s">
        <v>35</v>
      </c>
      <c r="H2590">
        <v>4558</v>
      </c>
      <c r="I2590" t="s">
        <v>11</v>
      </c>
      <c r="J2590" t="s">
        <v>120</v>
      </c>
      <c r="K2590" t="s">
        <v>153</v>
      </c>
      <c r="L2590" t="s">
        <v>16</v>
      </c>
      <c r="M2590" s="5">
        <v>280.56</v>
      </c>
      <c r="N2590">
        <v>1</v>
      </c>
    </row>
    <row r="2591" spans="1:14" x14ac:dyDescent="0.15">
      <c r="A2591" s="2">
        <v>45026</v>
      </c>
      <c r="B2591" s="3">
        <f t="shared" si="120"/>
        <v>2023</v>
      </c>
      <c r="C2591" t="str">
        <f t="shared" si="121"/>
        <v>2022-2023</v>
      </c>
      <c r="D2591" t="s">
        <v>147</v>
      </c>
      <c r="E2591" t="s">
        <v>72</v>
      </c>
      <c r="F2591" t="str">
        <f t="shared" si="122"/>
        <v>Western Australia</v>
      </c>
      <c r="G2591" t="s">
        <v>48</v>
      </c>
      <c r="H2591">
        <v>6010</v>
      </c>
      <c r="I2591" t="s">
        <v>11</v>
      </c>
      <c r="J2591" t="s">
        <v>49</v>
      </c>
      <c r="K2591" t="s">
        <v>155</v>
      </c>
      <c r="L2591" t="s">
        <v>20</v>
      </c>
      <c r="M2591" s="5">
        <v>281.53000000000003</v>
      </c>
      <c r="N2591">
        <v>1</v>
      </c>
    </row>
    <row r="2592" spans="1:14" x14ac:dyDescent="0.15">
      <c r="A2592" s="2">
        <v>45475</v>
      </c>
      <c r="B2592" s="3">
        <f t="shared" si="120"/>
        <v>2025</v>
      </c>
      <c r="C2592" t="str">
        <f t="shared" si="121"/>
        <v>2024-2025</v>
      </c>
      <c r="D2592" t="s">
        <v>148</v>
      </c>
      <c r="E2592" t="s">
        <v>129</v>
      </c>
      <c r="F2592" t="str">
        <f t="shared" si="122"/>
        <v>Tasmania</v>
      </c>
      <c r="G2592" t="s">
        <v>70</v>
      </c>
      <c r="H2592">
        <v>7010</v>
      </c>
      <c r="I2592" t="s">
        <v>11</v>
      </c>
      <c r="J2592" t="s">
        <v>71</v>
      </c>
      <c r="K2592" t="s">
        <v>150</v>
      </c>
      <c r="L2592" t="s">
        <v>18</v>
      </c>
      <c r="M2592" s="5">
        <v>281.58</v>
      </c>
      <c r="N2592">
        <v>1</v>
      </c>
    </row>
    <row r="2593" spans="1:14" x14ac:dyDescent="0.15">
      <c r="A2593" s="2">
        <v>45556</v>
      </c>
      <c r="B2593" s="3">
        <f t="shared" si="120"/>
        <v>2025</v>
      </c>
      <c r="C2593" t="str">
        <f t="shared" si="121"/>
        <v>2024-2025</v>
      </c>
      <c r="D2593" t="s">
        <v>147</v>
      </c>
      <c r="E2593" t="s">
        <v>113</v>
      </c>
      <c r="F2593" t="str">
        <f t="shared" si="122"/>
        <v>Queensland</v>
      </c>
      <c r="G2593" t="s">
        <v>35</v>
      </c>
      <c r="H2593">
        <v>4215</v>
      </c>
      <c r="I2593" t="s">
        <v>11</v>
      </c>
      <c r="J2593" t="s">
        <v>104</v>
      </c>
      <c r="K2593" t="s">
        <v>153</v>
      </c>
      <c r="L2593" t="s">
        <v>16</v>
      </c>
      <c r="M2593" s="5">
        <v>281.81</v>
      </c>
      <c r="N2593">
        <v>1</v>
      </c>
    </row>
    <row r="2594" spans="1:14" x14ac:dyDescent="0.15">
      <c r="A2594" s="2">
        <v>45596</v>
      </c>
      <c r="B2594" s="3">
        <f t="shared" si="120"/>
        <v>2025</v>
      </c>
      <c r="C2594" t="str">
        <f t="shared" si="121"/>
        <v>2024-2025</v>
      </c>
      <c r="D2594" t="s">
        <v>148</v>
      </c>
      <c r="E2594" t="s">
        <v>136</v>
      </c>
      <c r="F2594" t="str">
        <f t="shared" si="122"/>
        <v>Victoria</v>
      </c>
      <c r="G2594" t="s">
        <v>45</v>
      </c>
      <c r="H2594">
        <v>3175</v>
      </c>
      <c r="I2594" t="s">
        <v>11</v>
      </c>
      <c r="J2594" t="s">
        <v>63</v>
      </c>
      <c r="K2594" t="s">
        <v>153</v>
      </c>
      <c r="L2594" t="s">
        <v>16</v>
      </c>
      <c r="M2594" s="5">
        <v>281.90999999999997</v>
      </c>
      <c r="N2594">
        <v>1</v>
      </c>
    </row>
    <row r="2595" spans="1:14" x14ac:dyDescent="0.15">
      <c r="A2595" s="2">
        <v>45022</v>
      </c>
      <c r="B2595" s="3">
        <f t="shared" si="120"/>
        <v>2023</v>
      </c>
      <c r="C2595" t="str">
        <f t="shared" si="121"/>
        <v>2022-2023</v>
      </c>
      <c r="D2595" t="s">
        <v>147</v>
      </c>
      <c r="E2595" t="s">
        <v>42</v>
      </c>
      <c r="F2595" t="str">
        <f t="shared" si="122"/>
        <v>Queensland</v>
      </c>
      <c r="G2595" t="s">
        <v>35</v>
      </c>
      <c r="H2595">
        <v>4053</v>
      </c>
      <c r="I2595" t="s">
        <v>11</v>
      </c>
      <c r="J2595" t="s">
        <v>43</v>
      </c>
      <c r="K2595" t="s">
        <v>155</v>
      </c>
      <c r="L2595" t="s">
        <v>20</v>
      </c>
      <c r="M2595" s="5">
        <v>281.91000000000003</v>
      </c>
      <c r="N2595">
        <v>1</v>
      </c>
    </row>
    <row r="2596" spans="1:14" x14ac:dyDescent="0.15">
      <c r="A2596" s="2">
        <v>45438</v>
      </c>
      <c r="B2596" s="3">
        <f t="shared" si="120"/>
        <v>2024</v>
      </c>
      <c r="C2596" t="str">
        <f t="shared" si="121"/>
        <v>2023-2024</v>
      </c>
      <c r="D2596" t="s">
        <v>148</v>
      </c>
      <c r="E2596" t="s">
        <v>87</v>
      </c>
      <c r="F2596" t="str">
        <f t="shared" si="122"/>
        <v>New South Wales</v>
      </c>
      <c r="G2596" t="s">
        <v>10</v>
      </c>
      <c r="H2596">
        <v>2790</v>
      </c>
      <c r="I2596" t="s">
        <v>11</v>
      </c>
      <c r="J2596" t="s">
        <v>25</v>
      </c>
      <c r="K2596" t="s">
        <v>155</v>
      </c>
      <c r="L2596" t="s">
        <v>20</v>
      </c>
      <c r="M2596" s="5">
        <v>281.92</v>
      </c>
      <c r="N2596">
        <v>1</v>
      </c>
    </row>
    <row r="2597" spans="1:14" x14ac:dyDescent="0.15">
      <c r="A2597" s="2">
        <v>45355</v>
      </c>
      <c r="B2597" s="3">
        <f t="shared" si="120"/>
        <v>2024</v>
      </c>
      <c r="C2597" t="str">
        <f t="shared" si="121"/>
        <v>2023-2024</v>
      </c>
      <c r="D2597" t="s">
        <v>147</v>
      </c>
      <c r="E2597" t="s">
        <v>126</v>
      </c>
      <c r="F2597" t="str">
        <f t="shared" si="122"/>
        <v>Queensland</v>
      </c>
      <c r="G2597" t="s">
        <v>35</v>
      </c>
      <c r="H2597">
        <v>4551</v>
      </c>
      <c r="I2597" t="s">
        <v>11</v>
      </c>
      <c r="J2597" t="s">
        <v>120</v>
      </c>
      <c r="K2597" t="s">
        <v>153</v>
      </c>
      <c r="L2597" t="s">
        <v>16</v>
      </c>
      <c r="M2597" s="5">
        <v>282.05</v>
      </c>
      <c r="N2597">
        <v>1</v>
      </c>
    </row>
    <row r="2598" spans="1:14" x14ac:dyDescent="0.15">
      <c r="A2598" s="2">
        <v>45112</v>
      </c>
      <c r="B2598" s="3">
        <f t="shared" si="120"/>
        <v>2024</v>
      </c>
      <c r="C2598" t="str">
        <f t="shared" si="121"/>
        <v>2023-2024</v>
      </c>
      <c r="D2598" t="s">
        <v>147</v>
      </c>
      <c r="E2598" t="s">
        <v>127</v>
      </c>
      <c r="F2598" t="str">
        <f t="shared" si="122"/>
        <v>New South Wales</v>
      </c>
      <c r="G2598" t="s">
        <v>10</v>
      </c>
      <c r="H2598">
        <v>2131</v>
      </c>
      <c r="I2598" t="s">
        <v>11</v>
      </c>
      <c r="J2598" t="s">
        <v>27</v>
      </c>
      <c r="K2598" t="s">
        <v>149</v>
      </c>
      <c r="L2598" t="s">
        <v>15</v>
      </c>
      <c r="M2598" s="5">
        <v>282.45999999999998</v>
      </c>
      <c r="N2598">
        <v>1</v>
      </c>
    </row>
    <row r="2599" spans="1:14" x14ac:dyDescent="0.15">
      <c r="A2599" s="2">
        <v>45395</v>
      </c>
      <c r="B2599" s="3">
        <f t="shared" si="120"/>
        <v>2024</v>
      </c>
      <c r="C2599" t="str">
        <f t="shared" si="121"/>
        <v>2023-2024</v>
      </c>
      <c r="D2599" t="s">
        <v>148</v>
      </c>
      <c r="E2599" t="s">
        <v>141</v>
      </c>
      <c r="F2599" t="str">
        <f t="shared" si="122"/>
        <v>Western Australia</v>
      </c>
      <c r="G2599" t="s">
        <v>48</v>
      </c>
      <c r="H2599">
        <v>6052</v>
      </c>
      <c r="I2599" t="s">
        <v>11</v>
      </c>
      <c r="J2599" t="s">
        <v>49</v>
      </c>
      <c r="K2599" t="s">
        <v>155</v>
      </c>
      <c r="L2599" t="s">
        <v>20</v>
      </c>
      <c r="M2599" s="5">
        <v>282.81</v>
      </c>
      <c r="N2599">
        <v>1</v>
      </c>
    </row>
    <row r="2600" spans="1:14" x14ac:dyDescent="0.15">
      <c r="A2600" s="2">
        <v>45167</v>
      </c>
      <c r="B2600" s="3">
        <f t="shared" si="120"/>
        <v>2024</v>
      </c>
      <c r="C2600" t="str">
        <f t="shared" si="121"/>
        <v>2023-2024</v>
      </c>
      <c r="D2600" t="s">
        <v>147</v>
      </c>
      <c r="E2600" t="s">
        <v>56</v>
      </c>
      <c r="F2600" t="str">
        <f t="shared" si="122"/>
        <v>Northern Territory</v>
      </c>
      <c r="G2600" t="s">
        <v>29</v>
      </c>
      <c r="H2600">
        <v>870</v>
      </c>
      <c r="I2600" t="s">
        <v>11</v>
      </c>
      <c r="J2600" t="s">
        <v>30</v>
      </c>
      <c r="K2600" t="s">
        <v>150</v>
      </c>
      <c r="L2600" t="s">
        <v>18</v>
      </c>
      <c r="M2600" s="5">
        <v>283.02999999999997</v>
      </c>
      <c r="N2600">
        <v>1</v>
      </c>
    </row>
    <row r="2601" spans="1:14" x14ac:dyDescent="0.15">
      <c r="A2601" s="2">
        <v>45640</v>
      </c>
      <c r="B2601" s="3">
        <f t="shared" si="120"/>
        <v>2025</v>
      </c>
      <c r="C2601" t="str">
        <f t="shared" si="121"/>
        <v>2024-2025</v>
      </c>
      <c r="D2601" t="s">
        <v>147</v>
      </c>
      <c r="E2601" t="s">
        <v>122</v>
      </c>
      <c r="F2601" t="str">
        <f t="shared" si="122"/>
        <v>New South Wales</v>
      </c>
      <c r="G2601" t="s">
        <v>10</v>
      </c>
      <c r="H2601">
        <v>2650</v>
      </c>
      <c r="I2601" t="s">
        <v>11</v>
      </c>
      <c r="J2601" t="s">
        <v>25</v>
      </c>
      <c r="K2601" t="s">
        <v>149</v>
      </c>
      <c r="L2601" t="s">
        <v>15</v>
      </c>
      <c r="M2601" s="5">
        <v>283.23</v>
      </c>
      <c r="N2601">
        <v>1</v>
      </c>
    </row>
    <row r="2602" spans="1:14" x14ac:dyDescent="0.15">
      <c r="A2602" s="2">
        <v>45230</v>
      </c>
      <c r="B2602" s="3">
        <f t="shared" si="120"/>
        <v>2024</v>
      </c>
      <c r="C2602" t="str">
        <f t="shared" si="121"/>
        <v>2023-2024</v>
      </c>
      <c r="D2602" t="s">
        <v>147</v>
      </c>
      <c r="E2602" t="s">
        <v>113</v>
      </c>
      <c r="F2602" t="str">
        <f t="shared" si="122"/>
        <v>Queensland</v>
      </c>
      <c r="G2602" t="s">
        <v>35</v>
      </c>
      <c r="H2602">
        <v>4215</v>
      </c>
      <c r="I2602" t="s">
        <v>11</v>
      </c>
      <c r="J2602" t="s">
        <v>104</v>
      </c>
      <c r="K2602" t="s">
        <v>19</v>
      </c>
      <c r="L2602" t="s">
        <v>23</v>
      </c>
      <c r="M2602" s="5">
        <v>283.61</v>
      </c>
      <c r="N2602">
        <v>1</v>
      </c>
    </row>
    <row r="2603" spans="1:14" x14ac:dyDescent="0.15">
      <c r="A2603" s="2">
        <v>45608</v>
      </c>
      <c r="B2603" s="3">
        <f t="shared" si="120"/>
        <v>2025</v>
      </c>
      <c r="C2603" t="str">
        <f t="shared" si="121"/>
        <v>2024-2025</v>
      </c>
      <c r="D2603" t="s">
        <v>148</v>
      </c>
      <c r="E2603" t="s">
        <v>61</v>
      </c>
      <c r="F2603" t="str">
        <f t="shared" si="122"/>
        <v>New South Wales</v>
      </c>
      <c r="G2603" t="s">
        <v>10</v>
      </c>
      <c r="H2603">
        <v>2539</v>
      </c>
      <c r="I2603" t="s">
        <v>11</v>
      </c>
      <c r="J2603" t="s">
        <v>58</v>
      </c>
      <c r="K2603" t="s">
        <v>155</v>
      </c>
      <c r="L2603" t="s">
        <v>20</v>
      </c>
      <c r="M2603" s="5">
        <v>284.16999999999996</v>
      </c>
      <c r="N2603">
        <v>1</v>
      </c>
    </row>
    <row r="2604" spans="1:14" x14ac:dyDescent="0.15">
      <c r="A2604" s="2">
        <v>45561</v>
      </c>
      <c r="B2604" s="3">
        <f t="shared" si="120"/>
        <v>2025</v>
      </c>
      <c r="C2604" t="str">
        <f t="shared" si="121"/>
        <v>2024-2025</v>
      </c>
      <c r="D2604" t="s">
        <v>147</v>
      </c>
      <c r="E2604" t="s">
        <v>132</v>
      </c>
      <c r="F2604" t="str">
        <f t="shared" si="122"/>
        <v>New South Wales</v>
      </c>
      <c r="G2604" t="s">
        <v>10</v>
      </c>
      <c r="H2604">
        <v>2800</v>
      </c>
      <c r="I2604" t="s">
        <v>11</v>
      </c>
      <c r="J2604" t="s">
        <v>25</v>
      </c>
      <c r="K2604" t="s">
        <v>155</v>
      </c>
      <c r="L2604" t="s">
        <v>20</v>
      </c>
      <c r="M2604" s="5">
        <v>285.3</v>
      </c>
      <c r="N2604">
        <v>1</v>
      </c>
    </row>
    <row r="2605" spans="1:14" x14ac:dyDescent="0.15">
      <c r="A2605" s="2">
        <v>44936</v>
      </c>
      <c r="B2605" s="3">
        <f t="shared" si="120"/>
        <v>2023</v>
      </c>
      <c r="C2605" t="str">
        <f t="shared" si="121"/>
        <v>2022-2023</v>
      </c>
      <c r="D2605" t="s">
        <v>147</v>
      </c>
      <c r="E2605" t="s">
        <v>133</v>
      </c>
      <c r="F2605" t="str">
        <f t="shared" si="122"/>
        <v>Queensland</v>
      </c>
      <c r="G2605" t="s">
        <v>35</v>
      </c>
      <c r="H2605">
        <v>4305</v>
      </c>
      <c r="I2605" t="s">
        <v>11</v>
      </c>
      <c r="J2605" t="s">
        <v>104</v>
      </c>
      <c r="K2605" t="s">
        <v>155</v>
      </c>
      <c r="L2605" t="s">
        <v>20</v>
      </c>
      <c r="M2605" s="5">
        <v>285.38</v>
      </c>
      <c r="N2605">
        <v>1</v>
      </c>
    </row>
    <row r="2606" spans="1:14" x14ac:dyDescent="0.15">
      <c r="A2606" s="2">
        <v>45091</v>
      </c>
      <c r="B2606" s="3">
        <f t="shared" si="120"/>
        <v>2023</v>
      </c>
      <c r="C2606" t="str">
        <f t="shared" si="121"/>
        <v>2022-2023</v>
      </c>
      <c r="D2606" t="s">
        <v>147</v>
      </c>
      <c r="E2606" t="s">
        <v>121</v>
      </c>
      <c r="F2606" t="str">
        <f t="shared" si="122"/>
        <v>Queensland</v>
      </c>
      <c r="G2606" t="s">
        <v>35</v>
      </c>
      <c r="H2606">
        <v>4700</v>
      </c>
      <c r="I2606" t="s">
        <v>11</v>
      </c>
      <c r="J2606" t="s">
        <v>51</v>
      </c>
      <c r="K2606" t="s">
        <v>152</v>
      </c>
      <c r="L2606" t="s">
        <v>13</v>
      </c>
      <c r="M2606" s="5">
        <v>285.39</v>
      </c>
      <c r="N2606">
        <v>1</v>
      </c>
    </row>
    <row r="2607" spans="1:14" x14ac:dyDescent="0.15">
      <c r="A2607" s="2">
        <v>45392</v>
      </c>
      <c r="B2607" s="3">
        <f t="shared" si="120"/>
        <v>2024</v>
      </c>
      <c r="C2607" t="str">
        <f t="shared" si="121"/>
        <v>2023-2024</v>
      </c>
      <c r="D2607" t="s">
        <v>147</v>
      </c>
      <c r="E2607" t="s">
        <v>79</v>
      </c>
      <c r="F2607" t="str">
        <f t="shared" si="122"/>
        <v>Australian Capital Territory</v>
      </c>
      <c r="G2607" t="s">
        <v>80</v>
      </c>
      <c r="H2607">
        <v>2617</v>
      </c>
      <c r="I2607" t="s">
        <v>11</v>
      </c>
      <c r="J2607" t="s">
        <v>58</v>
      </c>
      <c r="K2607" t="s">
        <v>151</v>
      </c>
      <c r="L2607" t="s">
        <v>21</v>
      </c>
      <c r="M2607" s="5">
        <v>285.46000000000004</v>
      </c>
      <c r="N2607">
        <v>1</v>
      </c>
    </row>
    <row r="2608" spans="1:14" x14ac:dyDescent="0.15">
      <c r="A2608" s="2">
        <v>45068</v>
      </c>
      <c r="B2608" s="3">
        <f t="shared" si="120"/>
        <v>2023</v>
      </c>
      <c r="C2608" t="str">
        <f t="shared" si="121"/>
        <v>2022-2023</v>
      </c>
      <c r="D2608" t="s">
        <v>147</v>
      </c>
      <c r="E2608" t="s">
        <v>127</v>
      </c>
      <c r="F2608" t="str">
        <f t="shared" si="122"/>
        <v>New South Wales</v>
      </c>
      <c r="G2608" t="s">
        <v>10</v>
      </c>
      <c r="H2608">
        <v>2131</v>
      </c>
      <c r="I2608" t="s">
        <v>11</v>
      </c>
      <c r="J2608" t="s">
        <v>27</v>
      </c>
      <c r="K2608" t="s">
        <v>150</v>
      </c>
      <c r="L2608" t="s">
        <v>18</v>
      </c>
      <c r="M2608" s="5">
        <v>285.74</v>
      </c>
      <c r="N2608">
        <v>1</v>
      </c>
    </row>
    <row r="2609" spans="1:14" x14ac:dyDescent="0.15">
      <c r="A2609" s="2">
        <v>44953</v>
      </c>
      <c r="B2609" s="3">
        <f t="shared" si="120"/>
        <v>2023</v>
      </c>
      <c r="C2609" t="str">
        <f t="shared" si="121"/>
        <v>2022-2023</v>
      </c>
      <c r="D2609" t="s">
        <v>147</v>
      </c>
      <c r="E2609" t="s">
        <v>92</v>
      </c>
      <c r="F2609" t="str">
        <f t="shared" si="122"/>
        <v>Queensland</v>
      </c>
      <c r="G2609" t="s">
        <v>35</v>
      </c>
      <c r="H2609">
        <v>4068</v>
      </c>
      <c r="I2609" t="s">
        <v>11</v>
      </c>
      <c r="J2609" t="s">
        <v>43</v>
      </c>
      <c r="K2609" t="s">
        <v>149</v>
      </c>
      <c r="L2609" t="s">
        <v>15</v>
      </c>
      <c r="M2609" s="5">
        <v>286.38</v>
      </c>
      <c r="N2609">
        <v>1</v>
      </c>
    </row>
    <row r="2610" spans="1:14" x14ac:dyDescent="0.15">
      <c r="A2610" s="2">
        <v>45636</v>
      </c>
      <c r="B2610" s="3">
        <f t="shared" si="120"/>
        <v>2025</v>
      </c>
      <c r="C2610" t="str">
        <f t="shared" si="121"/>
        <v>2024-2025</v>
      </c>
      <c r="D2610" t="s">
        <v>148</v>
      </c>
      <c r="E2610" t="s">
        <v>84</v>
      </c>
      <c r="F2610" t="str">
        <f t="shared" si="122"/>
        <v>Queensland</v>
      </c>
      <c r="G2610" t="s">
        <v>35</v>
      </c>
      <c r="H2610">
        <v>4740</v>
      </c>
      <c r="I2610" t="s">
        <v>11</v>
      </c>
      <c r="J2610" t="s">
        <v>51</v>
      </c>
      <c r="K2610" t="s">
        <v>152</v>
      </c>
      <c r="L2610" t="s">
        <v>13</v>
      </c>
      <c r="M2610" s="5">
        <v>286.44</v>
      </c>
      <c r="N2610">
        <v>1</v>
      </c>
    </row>
    <row r="2611" spans="1:14" x14ac:dyDescent="0.15">
      <c r="A2611" s="2">
        <v>45420</v>
      </c>
      <c r="B2611" s="3">
        <f t="shared" si="120"/>
        <v>2024</v>
      </c>
      <c r="C2611" t="str">
        <f t="shared" si="121"/>
        <v>2023-2024</v>
      </c>
      <c r="D2611" t="s">
        <v>147</v>
      </c>
      <c r="E2611" t="s">
        <v>83</v>
      </c>
      <c r="F2611" t="str">
        <f t="shared" si="122"/>
        <v>New South Wales</v>
      </c>
      <c r="G2611" t="s">
        <v>10</v>
      </c>
      <c r="H2611">
        <v>2750</v>
      </c>
      <c r="I2611" t="s">
        <v>11</v>
      </c>
      <c r="J2611" t="s">
        <v>25</v>
      </c>
      <c r="K2611" t="s">
        <v>155</v>
      </c>
      <c r="L2611" t="s">
        <v>20</v>
      </c>
      <c r="M2611" s="5">
        <v>286.61</v>
      </c>
      <c r="N2611">
        <v>1</v>
      </c>
    </row>
    <row r="2612" spans="1:14" x14ac:dyDescent="0.15">
      <c r="A2612" s="2">
        <v>45199</v>
      </c>
      <c r="B2612" s="3">
        <f t="shared" si="120"/>
        <v>2024</v>
      </c>
      <c r="C2612" t="str">
        <f t="shared" si="121"/>
        <v>2023-2024</v>
      </c>
      <c r="D2612" t="s">
        <v>147</v>
      </c>
      <c r="E2612" t="s">
        <v>53</v>
      </c>
      <c r="F2612" t="str">
        <f t="shared" si="122"/>
        <v>South Australia</v>
      </c>
      <c r="G2612" t="s">
        <v>32</v>
      </c>
      <c r="H2612">
        <v>5082</v>
      </c>
      <c r="I2612" t="s">
        <v>11</v>
      </c>
      <c r="J2612" t="s">
        <v>33</v>
      </c>
      <c r="K2612" t="s">
        <v>150</v>
      </c>
      <c r="L2612" t="s">
        <v>18</v>
      </c>
      <c r="M2612" s="5">
        <v>286.69</v>
      </c>
      <c r="N2612">
        <v>1</v>
      </c>
    </row>
    <row r="2613" spans="1:14" x14ac:dyDescent="0.15">
      <c r="A2613" s="2">
        <v>45492</v>
      </c>
      <c r="B2613" s="3">
        <f t="shared" si="120"/>
        <v>2025</v>
      </c>
      <c r="C2613" t="str">
        <f t="shared" si="121"/>
        <v>2024-2025</v>
      </c>
      <c r="D2613" t="s">
        <v>148</v>
      </c>
      <c r="E2613" t="s">
        <v>84</v>
      </c>
      <c r="F2613" t="str">
        <f t="shared" si="122"/>
        <v>Queensland</v>
      </c>
      <c r="G2613" t="s">
        <v>35</v>
      </c>
      <c r="H2613">
        <v>4740</v>
      </c>
      <c r="I2613" t="s">
        <v>11</v>
      </c>
      <c r="J2613" t="s">
        <v>51</v>
      </c>
      <c r="K2613" t="s">
        <v>154</v>
      </c>
      <c r="L2613" t="s">
        <v>14</v>
      </c>
      <c r="M2613" s="5">
        <v>286.8</v>
      </c>
      <c r="N2613">
        <v>1</v>
      </c>
    </row>
    <row r="2614" spans="1:14" x14ac:dyDescent="0.15">
      <c r="A2614" s="2">
        <v>45057</v>
      </c>
      <c r="B2614" s="3">
        <f t="shared" si="120"/>
        <v>2023</v>
      </c>
      <c r="C2614" t="str">
        <f t="shared" si="121"/>
        <v>2022-2023</v>
      </c>
      <c r="D2614" t="s">
        <v>148</v>
      </c>
      <c r="E2614" t="s">
        <v>100</v>
      </c>
      <c r="F2614" t="str">
        <f t="shared" si="122"/>
        <v>Western Australia</v>
      </c>
      <c r="G2614" t="s">
        <v>48</v>
      </c>
      <c r="H2614">
        <v>6021</v>
      </c>
      <c r="I2614" t="s">
        <v>11</v>
      </c>
      <c r="J2614" t="s">
        <v>49</v>
      </c>
      <c r="K2614" t="s">
        <v>152</v>
      </c>
      <c r="L2614" t="s">
        <v>13</v>
      </c>
      <c r="M2614" s="5">
        <v>287.87</v>
      </c>
      <c r="N2614">
        <v>1</v>
      </c>
    </row>
    <row r="2615" spans="1:14" x14ac:dyDescent="0.15">
      <c r="A2615" s="2">
        <v>45588</v>
      </c>
      <c r="B2615" s="3">
        <f t="shared" si="120"/>
        <v>2025</v>
      </c>
      <c r="C2615" t="str">
        <f t="shared" si="121"/>
        <v>2024-2025</v>
      </c>
      <c r="D2615" t="s">
        <v>148</v>
      </c>
      <c r="E2615" t="s">
        <v>88</v>
      </c>
      <c r="F2615" t="str">
        <f t="shared" si="122"/>
        <v>South Australia</v>
      </c>
      <c r="G2615" t="s">
        <v>32</v>
      </c>
      <c r="H2615">
        <v>5011</v>
      </c>
      <c r="I2615" t="s">
        <v>11</v>
      </c>
      <c r="J2615" t="s">
        <v>33</v>
      </c>
      <c r="K2615" t="s">
        <v>151</v>
      </c>
      <c r="L2615" t="s">
        <v>21</v>
      </c>
      <c r="M2615" s="5">
        <v>288.18</v>
      </c>
      <c r="N2615">
        <v>1</v>
      </c>
    </row>
    <row r="2616" spans="1:14" x14ac:dyDescent="0.15">
      <c r="A2616" s="2">
        <v>45354</v>
      </c>
      <c r="B2616" s="3">
        <f t="shared" si="120"/>
        <v>2024</v>
      </c>
      <c r="C2616" t="str">
        <f t="shared" si="121"/>
        <v>2023-2024</v>
      </c>
      <c r="D2616" t="s">
        <v>147</v>
      </c>
      <c r="E2616" t="s">
        <v>93</v>
      </c>
      <c r="F2616" t="str">
        <f t="shared" si="122"/>
        <v>Western Australia</v>
      </c>
      <c r="G2616" t="s">
        <v>48</v>
      </c>
      <c r="H2616">
        <v>6112</v>
      </c>
      <c r="I2616" t="s">
        <v>11</v>
      </c>
      <c r="J2616" t="s">
        <v>94</v>
      </c>
      <c r="K2616" t="s">
        <v>153</v>
      </c>
      <c r="L2616" t="s">
        <v>16</v>
      </c>
      <c r="M2616" s="5">
        <v>288.22000000000003</v>
      </c>
      <c r="N2616">
        <v>1</v>
      </c>
    </row>
    <row r="2617" spans="1:14" x14ac:dyDescent="0.15">
      <c r="A2617" s="2">
        <v>45117</v>
      </c>
      <c r="B2617" s="3">
        <f t="shared" si="120"/>
        <v>2024</v>
      </c>
      <c r="C2617" t="str">
        <f t="shared" si="121"/>
        <v>2023-2024</v>
      </c>
      <c r="D2617" t="s">
        <v>148</v>
      </c>
      <c r="E2617" t="s">
        <v>99</v>
      </c>
      <c r="F2617" t="str">
        <f t="shared" si="122"/>
        <v>Victoria</v>
      </c>
      <c r="G2617" t="s">
        <v>45</v>
      </c>
      <c r="H2617">
        <v>3148</v>
      </c>
      <c r="I2617" t="s">
        <v>11</v>
      </c>
      <c r="J2617" t="s">
        <v>63</v>
      </c>
      <c r="K2617" t="s">
        <v>19</v>
      </c>
      <c r="L2617" t="s">
        <v>23</v>
      </c>
      <c r="M2617" s="5">
        <v>288.39</v>
      </c>
      <c r="N2617">
        <v>1</v>
      </c>
    </row>
    <row r="2618" spans="1:14" x14ac:dyDescent="0.15">
      <c r="A2618" s="2">
        <v>45014</v>
      </c>
      <c r="B2618" s="3">
        <f t="shared" si="120"/>
        <v>2023</v>
      </c>
      <c r="C2618" t="str">
        <f t="shared" si="121"/>
        <v>2022-2023</v>
      </c>
      <c r="D2618" t="s">
        <v>148</v>
      </c>
      <c r="E2618" t="s">
        <v>91</v>
      </c>
      <c r="F2618" t="str">
        <f t="shared" si="122"/>
        <v>Victoria</v>
      </c>
      <c r="G2618" t="s">
        <v>45</v>
      </c>
      <c r="H2618">
        <v>3690</v>
      </c>
      <c r="I2618" t="s">
        <v>11</v>
      </c>
      <c r="J2618" t="s">
        <v>55</v>
      </c>
      <c r="K2618" t="s">
        <v>19</v>
      </c>
      <c r="L2618" t="s">
        <v>23</v>
      </c>
      <c r="M2618" s="5">
        <v>288.49</v>
      </c>
      <c r="N2618">
        <v>1</v>
      </c>
    </row>
    <row r="2619" spans="1:14" x14ac:dyDescent="0.15">
      <c r="A2619" s="2">
        <v>45175</v>
      </c>
      <c r="B2619" s="3">
        <f t="shared" si="120"/>
        <v>2024</v>
      </c>
      <c r="C2619" t="str">
        <f t="shared" si="121"/>
        <v>2023-2024</v>
      </c>
      <c r="D2619" t="s">
        <v>147</v>
      </c>
      <c r="E2619" t="s">
        <v>107</v>
      </c>
      <c r="F2619" t="str">
        <f t="shared" si="122"/>
        <v>Queensland</v>
      </c>
      <c r="G2619" t="s">
        <v>35</v>
      </c>
      <c r="H2619">
        <v>4220</v>
      </c>
      <c r="I2619" t="s">
        <v>11</v>
      </c>
      <c r="J2619" t="s">
        <v>104</v>
      </c>
      <c r="K2619" t="s">
        <v>153</v>
      </c>
      <c r="L2619" t="s">
        <v>16</v>
      </c>
      <c r="M2619" s="5">
        <v>289.82</v>
      </c>
      <c r="N2619">
        <v>1</v>
      </c>
    </row>
    <row r="2620" spans="1:14" x14ac:dyDescent="0.15">
      <c r="A2620" s="2">
        <v>45418</v>
      </c>
      <c r="B2620" s="3">
        <f t="shared" si="120"/>
        <v>2024</v>
      </c>
      <c r="C2620" t="str">
        <f t="shared" si="121"/>
        <v>2023-2024</v>
      </c>
      <c r="D2620" t="s">
        <v>147</v>
      </c>
      <c r="E2620" t="s">
        <v>56</v>
      </c>
      <c r="F2620" t="str">
        <f t="shared" si="122"/>
        <v>Northern Territory</v>
      </c>
      <c r="G2620" t="s">
        <v>29</v>
      </c>
      <c r="H2620">
        <v>870</v>
      </c>
      <c r="I2620" t="s">
        <v>11</v>
      </c>
      <c r="J2620" t="s">
        <v>30</v>
      </c>
      <c r="K2620" t="s">
        <v>151</v>
      </c>
      <c r="L2620" t="s">
        <v>21</v>
      </c>
      <c r="M2620" s="5">
        <v>290.77</v>
      </c>
      <c r="N2620">
        <v>1</v>
      </c>
    </row>
    <row r="2621" spans="1:14" x14ac:dyDescent="0.15">
      <c r="A2621" s="2">
        <v>45560</v>
      </c>
      <c r="B2621" s="3">
        <f t="shared" si="120"/>
        <v>2025</v>
      </c>
      <c r="C2621" t="str">
        <f t="shared" si="121"/>
        <v>2024-2025</v>
      </c>
      <c r="D2621" t="s">
        <v>147</v>
      </c>
      <c r="E2621" t="s">
        <v>140</v>
      </c>
      <c r="F2621" t="str">
        <f t="shared" si="122"/>
        <v>Tasmania</v>
      </c>
      <c r="G2621" t="s">
        <v>70</v>
      </c>
      <c r="H2621">
        <v>7320</v>
      </c>
      <c r="I2621" t="s">
        <v>11</v>
      </c>
      <c r="J2621" t="s">
        <v>71</v>
      </c>
      <c r="K2621" t="s">
        <v>154</v>
      </c>
      <c r="L2621" t="s">
        <v>14</v>
      </c>
      <c r="M2621" s="5">
        <v>291.87</v>
      </c>
      <c r="N2621">
        <v>1</v>
      </c>
    </row>
    <row r="2622" spans="1:14" x14ac:dyDescent="0.15">
      <c r="A2622" s="2">
        <v>45569</v>
      </c>
      <c r="B2622" s="3">
        <f t="shared" si="120"/>
        <v>2025</v>
      </c>
      <c r="C2622" t="str">
        <f t="shared" si="121"/>
        <v>2024-2025</v>
      </c>
      <c r="D2622" t="s">
        <v>147</v>
      </c>
      <c r="E2622" t="s">
        <v>40</v>
      </c>
      <c r="F2622" t="str">
        <f t="shared" si="122"/>
        <v>New South Wales</v>
      </c>
      <c r="G2622" t="s">
        <v>10</v>
      </c>
      <c r="H2622">
        <v>2116</v>
      </c>
      <c r="I2622" t="s">
        <v>11</v>
      </c>
      <c r="J2622" t="s">
        <v>27</v>
      </c>
      <c r="K2622" t="s">
        <v>150</v>
      </c>
      <c r="L2622" t="s">
        <v>18</v>
      </c>
      <c r="M2622" s="5">
        <v>292.11</v>
      </c>
      <c r="N2622">
        <v>1</v>
      </c>
    </row>
    <row r="2623" spans="1:14" x14ac:dyDescent="0.15">
      <c r="A2623" s="2">
        <v>45443</v>
      </c>
      <c r="B2623" s="3">
        <f t="shared" si="120"/>
        <v>2024</v>
      </c>
      <c r="C2623" t="str">
        <f t="shared" si="121"/>
        <v>2023-2024</v>
      </c>
      <c r="D2623" t="s">
        <v>147</v>
      </c>
      <c r="E2623" t="s">
        <v>133</v>
      </c>
      <c r="F2623" t="str">
        <f t="shared" si="122"/>
        <v>Queensland</v>
      </c>
      <c r="G2623" t="s">
        <v>35</v>
      </c>
      <c r="H2623">
        <v>4305</v>
      </c>
      <c r="I2623" t="s">
        <v>11</v>
      </c>
      <c r="J2623" t="s">
        <v>104</v>
      </c>
      <c r="K2623" t="s">
        <v>153</v>
      </c>
      <c r="L2623" t="s">
        <v>16</v>
      </c>
      <c r="M2623" s="5">
        <v>292.2</v>
      </c>
      <c r="N2623">
        <v>1</v>
      </c>
    </row>
    <row r="2624" spans="1:14" x14ac:dyDescent="0.15">
      <c r="A2624" s="2">
        <v>45123</v>
      </c>
      <c r="B2624" s="3">
        <f t="shared" si="120"/>
        <v>2024</v>
      </c>
      <c r="C2624" t="str">
        <f t="shared" si="121"/>
        <v>2023-2024</v>
      </c>
      <c r="D2624" t="s">
        <v>147</v>
      </c>
      <c r="E2624" t="s">
        <v>121</v>
      </c>
      <c r="F2624" t="str">
        <f t="shared" si="122"/>
        <v>Queensland</v>
      </c>
      <c r="G2624" t="s">
        <v>35</v>
      </c>
      <c r="H2624">
        <v>4700</v>
      </c>
      <c r="I2624" t="s">
        <v>11</v>
      </c>
      <c r="J2624" t="s">
        <v>51</v>
      </c>
      <c r="K2624" t="s">
        <v>154</v>
      </c>
      <c r="L2624" t="s">
        <v>14</v>
      </c>
      <c r="M2624" s="5">
        <v>292.26</v>
      </c>
      <c r="N2624">
        <v>1</v>
      </c>
    </row>
    <row r="2625" spans="1:14" x14ac:dyDescent="0.15">
      <c r="A2625" s="2">
        <v>45641</v>
      </c>
      <c r="B2625" s="3">
        <f t="shared" si="120"/>
        <v>2025</v>
      </c>
      <c r="C2625" t="str">
        <f t="shared" si="121"/>
        <v>2024-2025</v>
      </c>
      <c r="D2625" t="s">
        <v>147</v>
      </c>
      <c r="E2625" t="s">
        <v>67</v>
      </c>
      <c r="F2625" t="str">
        <f t="shared" si="122"/>
        <v>New South Wales</v>
      </c>
      <c r="G2625" t="s">
        <v>10</v>
      </c>
      <c r="H2625">
        <v>2478</v>
      </c>
      <c r="I2625" t="s">
        <v>11</v>
      </c>
      <c r="J2625" t="s">
        <v>68</v>
      </c>
      <c r="K2625" t="s">
        <v>154</v>
      </c>
      <c r="L2625" t="s">
        <v>14</v>
      </c>
      <c r="M2625" s="5">
        <v>292.39</v>
      </c>
      <c r="N2625">
        <v>1</v>
      </c>
    </row>
    <row r="2626" spans="1:14" x14ac:dyDescent="0.15">
      <c r="A2626" s="2">
        <v>45655</v>
      </c>
      <c r="B2626" s="3">
        <f t="shared" ref="B2626:B2689" si="123">IF(MONTH(A2626)&gt;=7,YEAR(A2626)+1,YEAR(A2626))</f>
        <v>2025</v>
      </c>
      <c r="C2626" t="str">
        <f t="shared" ref="C2626:C2689" si="124">IF(MONTH(A2626) &gt;= 7, YEAR(A2626) &amp; "-" &amp; YEAR(A2626) + 1, YEAR(A2626) - 1 &amp; "-" &amp; YEAR(A2626))</f>
        <v>2024-2025</v>
      </c>
      <c r="D2626" t="s">
        <v>147</v>
      </c>
      <c r="E2626" t="s">
        <v>96</v>
      </c>
      <c r="F2626" t="str">
        <f t="shared" ref="F2626:F2689" si="125">IF(G2626="WA","Western Australia",
IF(G2626="NSW","New South Wales",
IF(G2626="QLD","Queensland",
IF(G2626="VIC","Victoria",
IF(G2626="TAS","Tasmania",
IF(G2626="SA","South Australia",
IF(G2626="NT","Northern Territory",
IF(G2626="ACT","Australian Capital Territory",G2626))))))))</f>
        <v>Western Australia</v>
      </c>
      <c r="G2626" t="s">
        <v>48</v>
      </c>
      <c r="H2626">
        <v>6330</v>
      </c>
      <c r="I2626" t="s">
        <v>11</v>
      </c>
      <c r="J2626" t="s">
        <v>94</v>
      </c>
      <c r="K2626" t="s">
        <v>156</v>
      </c>
      <c r="L2626" t="s">
        <v>17</v>
      </c>
      <c r="M2626" s="5">
        <v>293.03999999999996</v>
      </c>
      <c r="N2626">
        <v>1</v>
      </c>
    </row>
    <row r="2627" spans="1:14" x14ac:dyDescent="0.15">
      <c r="A2627" s="2">
        <v>45543</v>
      </c>
      <c r="B2627" s="3">
        <f t="shared" si="123"/>
        <v>2025</v>
      </c>
      <c r="C2627" t="str">
        <f t="shared" si="124"/>
        <v>2024-2025</v>
      </c>
      <c r="D2627" t="s">
        <v>148</v>
      </c>
      <c r="E2627" t="s">
        <v>53</v>
      </c>
      <c r="F2627" t="str">
        <f t="shared" si="125"/>
        <v>South Australia</v>
      </c>
      <c r="G2627" t="s">
        <v>32</v>
      </c>
      <c r="H2627">
        <v>5082</v>
      </c>
      <c r="I2627" t="s">
        <v>11</v>
      </c>
      <c r="J2627" t="s">
        <v>33</v>
      </c>
      <c r="K2627" t="s">
        <v>150</v>
      </c>
      <c r="L2627" t="s">
        <v>18</v>
      </c>
      <c r="M2627" s="5">
        <v>293.33999999999997</v>
      </c>
      <c r="N2627">
        <v>1</v>
      </c>
    </row>
    <row r="2628" spans="1:14" x14ac:dyDescent="0.15">
      <c r="A2628" s="2">
        <v>45372</v>
      </c>
      <c r="B2628" s="3">
        <f t="shared" si="123"/>
        <v>2024</v>
      </c>
      <c r="C2628" t="str">
        <f t="shared" si="124"/>
        <v>2023-2024</v>
      </c>
      <c r="D2628" t="s">
        <v>148</v>
      </c>
      <c r="E2628" t="s">
        <v>131</v>
      </c>
      <c r="F2628" t="str">
        <f t="shared" si="125"/>
        <v>Western Australia</v>
      </c>
      <c r="G2628" t="s">
        <v>48</v>
      </c>
      <c r="H2628">
        <v>6530</v>
      </c>
      <c r="I2628" t="s">
        <v>11</v>
      </c>
      <c r="J2628" t="s">
        <v>77</v>
      </c>
      <c r="K2628" t="s">
        <v>154</v>
      </c>
      <c r="L2628" t="s">
        <v>14</v>
      </c>
      <c r="M2628" s="5">
        <v>293.67</v>
      </c>
      <c r="N2628">
        <v>1</v>
      </c>
    </row>
    <row r="2629" spans="1:14" x14ac:dyDescent="0.15">
      <c r="A2629" s="2">
        <v>45388</v>
      </c>
      <c r="B2629" s="3">
        <f t="shared" si="123"/>
        <v>2024</v>
      </c>
      <c r="C2629" t="str">
        <f t="shared" si="124"/>
        <v>2023-2024</v>
      </c>
      <c r="D2629" t="s">
        <v>148</v>
      </c>
      <c r="E2629" t="s">
        <v>57</v>
      </c>
      <c r="F2629" t="str">
        <f t="shared" si="125"/>
        <v>New South Wales</v>
      </c>
      <c r="G2629" t="s">
        <v>10</v>
      </c>
      <c r="H2629">
        <v>2560</v>
      </c>
      <c r="I2629" t="s">
        <v>11</v>
      </c>
      <c r="J2629" t="s">
        <v>58</v>
      </c>
      <c r="K2629" t="s">
        <v>154</v>
      </c>
      <c r="L2629" t="s">
        <v>14</v>
      </c>
      <c r="M2629" s="5">
        <v>293.84000000000003</v>
      </c>
      <c r="N2629">
        <v>1</v>
      </c>
    </row>
    <row r="2630" spans="1:14" x14ac:dyDescent="0.15">
      <c r="A2630" s="2">
        <v>45223</v>
      </c>
      <c r="B2630" s="3">
        <f t="shared" si="123"/>
        <v>2024</v>
      </c>
      <c r="C2630" t="str">
        <f t="shared" si="124"/>
        <v>2023-2024</v>
      </c>
      <c r="D2630" t="s">
        <v>147</v>
      </c>
      <c r="E2630" t="s">
        <v>115</v>
      </c>
      <c r="F2630" t="str">
        <f t="shared" si="125"/>
        <v>Western Australia</v>
      </c>
      <c r="G2630" t="s">
        <v>48</v>
      </c>
      <c r="H2630">
        <v>6280</v>
      </c>
      <c r="I2630" t="s">
        <v>11</v>
      </c>
      <c r="J2630" t="s">
        <v>94</v>
      </c>
      <c r="K2630" t="s">
        <v>149</v>
      </c>
      <c r="L2630" t="s">
        <v>15</v>
      </c>
      <c r="M2630" s="5">
        <v>294.44</v>
      </c>
      <c r="N2630">
        <v>1</v>
      </c>
    </row>
    <row r="2631" spans="1:14" x14ac:dyDescent="0.15">
      <c r="A2631" s="2">
        <v>45072</v>
      </c>
      <c r="B2631" s="3">
        <f t="shared" si="123"/>
        <v>2023</v>
      </c>
      <c r="C2631" t="str">
        <f t="shared" si="124"/>
        <v>2022-2023</v>
      </c>
      <c r="D2631" t="s">
        <v>148</v>
      </c>
      <c r="E2631" t="s">
        <v>134</v>
      </c>
      <c r="F2631" t="str">
        <f t="shared" si="125"/>
        <v>Queensland</v>
      </c>
      <c r="G2631" t="s">
        <v>35</v>
      </c>
      <c r="H2631">
        <v>4825</v>
      </c>
      <c r="I2631" t="s">
        <v>11</v>
      </c>
      <c r="J2631" t="s">
        <v>36</v>
      </c>
      <c r="K2631" t="s">
        <v>152</v>
      </c>
      <c r="L2631" t="s">
        <v>13</v>
      </c>
      <c r="M2631" s="5">
        <v>294.5</v>
      </c>
      <c r="N2631">
        <v>1</v>
      </c>
    </row>
    <row r="2632" spans="1:14" x14ac:dyDescent="0.15">
      <c r="A2632" s="2">
        <v>45590</v>
      </c>
      <c r="B2632" s="3">
        <f t="shared" si="123"/>
        <v>2025</v>
      </c>
      <c r="C2632" t="str">
        <f t="shared" si="124"/>
        <v>2024-2025</v>
      </c>
      <c r="D2632" t="s">
        <v>147</v>
      </c>
      <c r="E2632" t="s">
        <v>131</v>
      </c>
      <c r="F2632" t="str">
        <f t="shared" si="125"/>
        <v>Western Australia</v>
      </c>
      <c r="G2632" t="s">
        <v>48</v>
      </c>
      <c r="H2632">
        <v>6530</v>
      </c>
      <c r="I2632" t="s">
        <v>11</v>
      </c>
      <c r="J2632" t="s">
        <v>77</v>
      </c>
      <c r="K2632" t="s">
        <v>149</v>
      </c>
      <c r="L2632" t="s">
        <v>15</v>
      </c>
      <c r="M2632" s="5">
        <v>294.79000000000002</v>
      </c>
      <c r="N2632">
        <v>1</v>
      </c>
    </row>
    <row r="2633" spans="1:14" x14ac:dyDescent="0.15">
      <c r="A2633" s="2">
        <v>45013</v>
      </c>
      <c r="B2633" s="3">
        <f t="shared" si="123"/>
        <v>2023</v>
      </c>
      <c r="C2633" t="str">
        <f t="shared" si="124"/>
        <v>2022-2023</v>
      </c>
      <c r="D2633" t="s">
        <v>147</v>
      </c>
      <c r="E2633" t="s">
        <v>115</v>
      </c>
      <c r="F2633" t="str">
        <f t="shared" si="125"/>
        <v>Western Australia</v>
      </c>
      <c r="G2633" t="s">
        <v>48</v>
      </c>
      <c r="H2633">
        <v>6280</v>
      </c>
      <c r="I2633" t="s">
        <v>11</v>
      </c>
      <c r="J2633" t="s">
        <v>94</v>
      </c>
      <c r="K2633" t="s">
        <v>19</v>
      </c>
      <c r="L2633" t="s">
        <v>23</v>
      </c>
      <c r="M2633" s="5">
        <v>295.34000000000003</v>
      </c>
      <c r="N2633">
        <v>1</v>
      </c>
    </row>
    <row r="2634" spans="1:14" x14ac:dyDescent="0.15">
      <c r="A2634" s="2">
        <v>45578</v>
      </c>
      <c r="B2634" s="3">
        <f t="shared" si="123"/>
        <v>2025</v>
      </c>
      <c r="C2634" t="str">
        <f t="shared" si="124"/>
        <v>2024-2025</v>
      </c>
      <c r="D2634" t="s">
        <v>147</v>
      </c>
      <c r="E2634" t="s">
        <v>124</v>
      </c>
      <c r="F2634" t="str">
        <f t="shared" si="125"/>
        <v>New South Wales</v>
      </c>
      <c r="G2634" t="s">
        <v>10</v>
      </c>
      <c r="H2634">
        <v>2015</v>
      </c>
      <c r="I2634" t="s">
        <v>11</v>
      </c>
      <c r="J2634" t="s">
        <v>12</v>
      </c>
      <c r="K2634" t="s">
        <v>149</v>
      </c>
      <c r="L2634" t="s">
        <v>15</v>
      </c>
      <c r="M2634" s="5">
        <v>295.7</v>
      </c>
      <c r="N2634">
        <v>1</v>
      </c>
    </row>
    <row r="2635" spans="1:14" x14ac:dyDescent="0.15">
      <c r="A2635" s="2">
        <v>45064</v>
      </c>
      <c r="B2635" s="3">
        <f t="shared" si="123"/>
        <v>2023</v>
      </c>
      <c r="C2635" t="str">
        <f t="shared" si="124"/>
        <v>2022-2023</v>
      </c>
      <c r="D2635" t="s">
        <v>147</v>
      </c>
      <c r="E2635" t="s">
        <v>47</v>
      </c>
      <c r="F2635" t="str">
        <f t="shared" si="125"/>
        <v>Western Australia</v>
      </c>
      <c r="G2635" t="s">
        <v>48</v>
      </c>
      <c r="H2635">
        <v>6030</v>
      </c>
      <c r="I2635" t="s">
        <v>11</v>
      </c>
      <c r="J2635" t="s">
        <v>49</v>
      </c>
      <c r="K2635" t="s">
        <v>152</v>
      </c>
      <c r="L2635" t="s">
        <v>13</v>
      </c>
      <c r="M2635" s="5">
        <v>295.70000000000005</v>
      </c>
      <c r="N2635">
        <v>1</v>
      </c>
    </row>
    <row r="2636" spans="1:14" x14ac:dyDescent="0.15">
      <c r="A2636" s="2">
        <v>45475</v>
      </c>
      <c r="B2636" s="3">
        <f t="shared" si="123"/>
        <v>2025</v>
      </c>
      <c r="C2636" t="str">
        <f t="shared" si="124"/>
        <v>2024-2025</v>
      </c>
      <c r="D2636" t="s">
        <v>147</v>
      </c>
      <c r="E2636" t="s">
        <v>145</v>
      </c>
      <c r="F2636" t="str">
        <f t="shared" si="125"/>
        <v>New South Wales</v>
      </c>
      <c r="G2636" t="s">
        <v>10</v>
      </c>
      <c r="H2636">
        <v>2101</v>
      </c>
      <c r="I2636" t="s">
        <v>11</v>
      </c>
      <c r="J2636" t="s">
        <v>27</v>
      </c>
      <c r="K2636" t="s">
        <v>156</v>
      </c>
      <c r="L2636" t="s">
        <v>17</v>
      </c>
      <c r="M2636" s="5">
        <v>296.23</v>
      </c>
      <c r="N2636">
        <v>1</v>
      </c>
    </row>
    <row r="2637" spans="1:14" x14ac:dyDescent="0.15">
      <c r="A2637" s="2">
        <v>45656</v>
      </c>
      <c r="B2637" s="3">
        <f t="shared" si="123"/>
        <v>2025</v>
      </c>
      <c r="C2637" t="str">
        <f t="shared" si="124"/>
        <v>2024-2025</v>
      </c>
      <c r="D2637" t="s">
        <v>147</v>
      </c>
      <c r="E2637" t="s">
        <v>92</v>
      </c>
      <c r="F2637" t="str">
        <f t="shared" si="125"/>
        <v>Queensland</v>
      </c>
      <c r="G2637" t="s">
        <v>35</v>
      </c>
      <c r="H2637">
        <v>4068</v>
      </c>
      <c r="I2637" t="s">
        <v>11</v>
      </c>
      <c r="J2637" t="s">
        <v>43</v>
      </c>
      <c r="K2637" t="s">
        <v>150</v>
      </c>
      <c r="L2637" t="s">
        <v>18</v>
      </c>
      <c r="M2637" s="5">
        <v>296.36</v>
      </c>
      <c r="N2637">
        <v>1</v>
      </c>
    </row>
    <row r="2638" spans="1:14" x14ac:dyDescent="0.15">
      <c r="A2638" s="2">
        <v>45055</v>
      </c>
      <c r="B2638" s="3">
        <f t="shared" si="123"/>
        <v>2023</v>
      </c>
      <c r="C2638" t="str">
        <f t="shared" si="124"/>
        <v>2022-2023</v>
      </c>
      <c r="D2638" t="s">
        <v>148</v>
      </c>
      <c r="E2638" t="s">
        <v>88</v>
      </c>
      <c r="F2638" t="str">
        <f t="shared" si="125"/>
        <v>South Australia</v>
      </c>
      <c r="G2638" t="s">
        <v>32</v>
      </c>
      <c r="H2638">
        <v>5011</v>
      </c>
      <c r="I2638" t="s">
        <v>11</v>
      </c>
      <c r="J2638" t="s">
        <v>33</v>
      </c>
      <c r="K2638" t="s">
        <v>19</v>
      </c>
      <c r="L2638" t="s">
        <v>23</v>
      </c>
      <c r="M2638" s="5">
        <v>296.59000000000003</v>
      </c>
      <c r="N2638">
        <v>1</v>
      </c>
    </row>
    <row r="2639" spans="1:14" x14ac:dyDescent="0.15">
      <c r="A2639" s="2">
        <v>45475</v>
      </c>
      <c r="B2639" s="3">
        <f t="shared" si="123"/>
        <v>2025</v>
      </c>
      <c r="C2639" t="str">
        <f t="shared" si="124"/>
        <v>2024-2025</v>
      </c>
      <c r="D2639" t="s">
        <v>147</v>
      </c>
      <c r="E2639" t="s">
        <v>50</v>
      </c>
      <c r="F2639" t="str">
        <f t="shared" si="125"/>
        <v>Queensland</v>
      </c>
      <c r="G2639" t="s">
        <v>35</v>
      </c>
      <c r="H2639">
        <v>4703</v>
      </c>
      <c r="I2639" t="s">
        <v>11</v>
      </c>
      <c r="J2639" t="s">
        <v>51</v>
      </c>
      <c r="K2639" t="s">
        <v>151</v>
      </c>
      <c r="L2639" t="s">
        <v>21</v>
      </c>
      <c r="M2639" s="5">
        <v>296.68</v>
      </c>
      <c r="N2639">
        <v>1</v>
      </c>
    </row>
    <row r="2640" spans="1:14" x14ac:dyDescent="0.15">
      <c r="A2640" s="2">
        <v>45173</v>
      </c>
      <c r="B2640" s="3">
        <f t="shared" si="123"/>
        <v>2024</v>
      </c>
      <c r="C2640" t="str">
        <f t="shared" si="124"/>
        <v>2023-2024</v>
      </c>
      <c r="D2640" t="s">
        <v>147</v>
      </c>
      <c r="E2640" t="s">
        <v>42</v>
      </c>
      <c r="F2640" t="str">
        <f t="shared" si="125"/>
        <v>Queensland</v>
      </c>
      <c r="G2640" t="s">
        <v>35</v>
      </c>
      <c r="H2640">
        <v>4053</v>
      </c>
      <c r="I2640" t="s">
        <v>11</v>
      </c>
      <c r="J2640" t="s">
        <v>43</v>
      </c>
      <c r="K2640" t="s">
        <v>154</v>
      </c>
      <c r="L2640" t="s">
        <v>14</v>
      </c>
      <c r="M2640" s="5">
        <v>296.7</v>
      </c>
      <c r="N2640">
        <v>1</v>
      </c>
    </row>
    <row r="2641" spans="1:14" x14ac:dyDescent="0.15">
      <c r="A2641" s="2">
        <v>45137</v>
      </c>
      <c r="B2641" s="3">
        <f t="shared" si="123"/>
        <v>2024</v>
      </c>
      <c r="C2641" t="str">
        <f t="shared" si="124"/>
        <v>2023-2024</v>
      </c>
      <c r="D2641" t="s">
        <v>147</v>
      </c>
      <c r="E2641" t="s">
        <v>42</v>
      </c>
      <c r="F2641" t="str">
        <f t="shared" si="125"/>
        <v>Queensland</v>
      </c>
      <c r="G2641" t="s">
        <v>35</v>
      </c>
      <c r="H2641">
        <v>4053</v>
      </c>
      <c r="I2641" t="s">
        <v>11</v>
      </c>
      <c r="J2641" t="s">
        <v>43</v>
      </c>
      <c r="K2641" t="s">
        <v>156</v>
      </c>
      <c r="L2641" t="s">
        <v>17</v>
      </c>
      <c r="M2641" s="5">
        <v>296.85000000000002</v>
      </c>
      <c r="N2641">
        <v>1</v>
      </c>
    </row>
    <row r="2642" spans="1:14" x14ac:dyDescent="0.15">
      <c r="A2642" s="2">
        <v>45172</v>
      </c>
      <c r="B2642" s="3">
        <f t="shared" si="123"/>
        <v>2024</v>
      </c>
      <c r="C2642" t="str">
        <f t="shared" si="124"/>
        <v>2023-2024</v>
      </c>
      <c r="D2642" t="s">
        <v>147</v>
      </c>
      <c r="E2642" t="s">
        <v>133</v>
      </c>
      <c r="F2642" t="str">
        <f t="shared" si="125"/>
        <v>Queensland</v>
      </c>
      <c r="G2642" t="s">
        <v>35</v>
      </c>
      <c r="H2642">
        <v>4305</v>
      </c>
      <c r="I2642" t="s">
        <v>11</v>
      </c>
      <c r="J2642" t="s">
        <v>104</v>
      </c>
      <c r="K2642" t="s">
        <v>151</v>
      </c>
      <c r="L2642" t="s">
        <v>21</v>
      </c>
      <c r="M2642" s="5">
        <v>296.94</v>
      </c>
      <c r="N2642">
        <v>1</v>
      </c>
    </row>
    <row r="2643" spans="1:14" x14ac:dyDescent="0.15">
      <c r="A2643" s="2">
        <v>45656</v>
      </c>
      <c r="B2643" s="3">
        <f t="shared" si="123"/>
        <v>2025</v>
      </c>
      <c r="C2643" t="str">
        <f t="shared" si="124"/>
        <v>2024-2025</v>
      </c>
      <c r="D2643" t="s">
        <v>148</v>
      </c>
      <c r="E2643" t="s">
        <v>100</v>
      </c>
      <c r="F2643" t="str">
        <f t="shared" si="125"/>
        <v>Western Australia</v>
      </c>
      <c r="G2643" t="s">
        <v>48</v>
      </c>
      <c r="H2643">
        <v>6021</v>
      </c>
      <c r="I2643" t="s">
        <v>11</v>
      </c>
      <c r="J2643" t="s">
        <v>49</v>
      </c>
      <c r="K2643" t="s">
        <v>155</v>
      </c>
      <c r="L2643" t="s">
        <v>20</v>
      </c>
      <c r="M2643" s="5">
        <v>297.28000000000003</v>
      </c>
      <c r="N2643">
        <v>1</v>
      </c>
    </row>
    <row r="2644" spans="1:14" x14ac:dyDescent="0.15">
      <c r="A2644" s="2">
        <v>45524</v>
      </c>
      <c r="B2644" s="3">
        <f t="shared" si="123"/>
        <v>2025</v>
      </c>
      <c r="C2644" t="str">
        <f t="shared" si="124"/>
        <v>2024-2025</v>
      </c>
      <c r="D2644" t="s">
        <v>147</v>
      </c>
      <c r="E2644" t="s">
        <v>109</v>
      </c>
      <c r="F2644" t="str">
        <f t="shared" si="125"/>
        <v>New South Wales</v>
      </c>
      <c r="G2644" t="s">
        <v>10</v>
      </c>
      <c r="H2644">
        <v>2480</v>
      </c>
      <c r="I2644" t="s">
        <v>11</v>
      </c>
      <c r="J2644" t="s">
        <v>68</v>
      </c>
      <c r="K2644" t="s">
        <v>19</v>
      </c>
      <c r="L2644" t="s">
        <v>23</v>
      </c>
      <c r="M2644" s="5">
        <v>297.34000000000003</v>
      </c>
      <c r="N2644">
        <v>1</v>
      </c>
    </row>
    <row r="2645" spans="1:14" x14ac:dyDescent="0.15">
      <c r="A2645" s="2">
        <v>44947</v>
      </c>
      <c r="B2645" s="3">
        <f t="shared" si="123"/>
        <v>2023</v>
      </c>
      <c r="C2645" t="str">
        <f t="shared" si="124"/>
        <v>2022-2023</v>
      </c>
      <c r="D2645" t="s">
        <v>148</v>
      </c>
      <c r="E2645" t="s">
        <v>142</v>
      </c>
      <c r="F2645" t="str">
        <f t="shared" si="125"/>
        <v>Australian Capital Territory</v>
      </c>
      <c r="G2645" t="s">
        <v>80</v>
      </c>
      <c r="H2645">
        <v>2609</v>
      </c>
      <c r="I2645" t="s">
        <v>11</v>
      </c>
      <c r="J2645" t="s">
        <v>58</v>
      </c>
      <c r="K2645" t="s">
        <v>153</v>
      </c>
      <c r="L2645" t="s">
        <v>16</v>
      </c>
      <c r="M2645" s="5">
        <v>297.62</v>
      </c>
      <c r="N2645">
        <v>1</v>
      </c>
    </row>
    <row r="2646" spans="1:14" x14ac:dyDescent="0.15">
      <c r="A2646" s="2">
        <v>45055</v>
      </c>
      <c r="B2646" s="3">
        <f t="shared" si="123"/>
        <v>2023</v>
      </c>
      <c r="C2646" t="str">
        <f t="shared" si="124"/>
        <v>2022-2023</v>
      </c>
      <c r="D2646" t="s">
        <v>147</v>
      </c>
      <c r="E2646" t="s">
        <v>121</v>
      </c>
      <c r="F2646" t="str">
        <f t="shared" si="125"/>
        <v>Queensland</v>
      </c>
      <c r="G2646" t="s">
        <v>35</v>
      </c>
      <c r="H2646">
        <v>4700</v>
      </c>
      <c r="I2646" t="s">
        <v>11</v>
      </c>
      <c r="J2646" t="s">
        <v>51</v>
      </c>
      <c r="K2646" t="s">
        <v>19</v>
      </c>
      <c r="L2646" t="s">
        <v>23</v>
      </c>
      <c r="M2646" s="5">
        <v>297.77</v>
      </c>
      <c r="N2646">
        <v>1</v>
      </c>
    </row>
    <row r="2647" spans="1:14" x14ac:dyDescent="0.15">
      <c r="A2647" s="2">
        <v>45151</v>
      </c>
      <c r="B2647" s="3">
        <f t="shared" si="123"/>
        <v>2024</v>
      </c>
      <c r="C2647" t="str">
        <f t="shared" si="124"/>
        <v>2023-2024</v>
      </c>
      <c r="D2647" t="s">
        <v>147</v>
      </c>
      <c r="E2647" t="s">
        <v>96</v>
      </c>
      <c r="F2647" t="str">
        <f t="shared" si="125"/>
        <v>Western Australia</v>
      </c>
      <c r="G2647" t="s">
        <v>48</v>
      </c>
      <c r="H2647">
        <v>6330</v>
      </c>
      <c r="I2647" t="s">
        <v>11</v>
      </c>
      <c r="J2647" t="s">
        <v>94</v>
      </c>
      <c r="K2647" t="s">
        <v>19</v>
      </c>
      <c r="L2647" t="s">
        <v>23</v>
      </c>
      <c r="M2647" s="5">
        <v>298.37</v>
      </c>
      <c r="N2647">
        <v>1</v>
      </c>
    </row>
    <row r="2648" spans="1:14" x14ac:dyDescent="0.15">
      <c r="A2648" s="2">
        <v>45280</v>
      </c>
      <c r="B2648" s="3">
        <f t="shared" si="123"/>
        <v>2024</v>
      </c>
      <c r="C2648" t="str">
        <f t="shared" si="124"/>
        <v>2023-2024</v>
      </c>
      <c r="D2648" t="s">
        <v>148</v>
      </c>
      <c r="E2648" t="s">
        <v>136</v>
      </c>
      <c r="F2648" t="str">
        <f t="shared" si="125"/>
        <v>Victoria</v>
      </c>
      <c r="G2648" t="s">
        <v>45</v>
      </c>
      <c r="H2648">
        <v>3175</v>
      </c>
      <c r="I2648" t="s">
        <v>11</v>
      </c>
      <c r="J2648" t="s">
        <v>63</v>
      </c>
      <c r="K2648" t="s">
        <v>156</v>
      </c>
      <c r="L2648" t="s">
        <v>17</v>
      </c>
      <c r="M2648" s="5">
        <v>299.24</v>
      </c>
      <c r="N2648">
        <v>1</v>
      </c>
    </row>
    <row r="2649" spans="1:14" x14ac:dyDescent="0.15">
      <c r="A2649" s="2">
        <v>45068</v>
      </c>
      <c r="B2649" s="3">
        <f t="shared" si="123"/>
        <v>2023</v>
      </c>
      <c r="C2649" t="str">
        <f t="shared" si="124"/>
        <v>2022-2023</v>
      </c>
      <c r="D2649" t="s">
        <v>147</v>
      </c>
      <c r="E2649" t="s">
        <v>126</v>
      </c>
      <c r="F2649" t="str">
        <f t="shared" si="125"/>
        <v>Queensland</v>
      </c>
      <c r="G2649" t="s">
        <v>35</v>
      </c>
      <c r="H2649">
        <v>4551</v>
      </c>
      <c r="I2649" t="s">
        <v>11</v>
      </c>
      <c r="J2649" t="s">
        <v>120</v>
      </c>
      <c r="K2649" t="s">
        <v>156</v>
      </c>
      <c r="L2649" t="s">
        <v>17</v>
      </c>
      <c r="M2649" s="5">
        <v>299.5</v>
      </c>
      <c r="N2649">
        <v>1</v>
      </c>
    </row>
    <row r="2650" spans="1:14" x14ac:dyDescent="0.15">
      <c r="A2650" s="2">
        <v>45089</v>
      </c>
      <c r="B2650" s="3">
        <f t="shared" si="123"/>
        <v>2023</v>
      </c>
      <c r="C2650" t="str">
        <f t="shared" si="124"/>
        <v>2022-2023</v>
      </c>
      <c r="D2650" t="s">
        <v>147</v>
      </c>
      <c r="E2650" t="s">
        <v>116</v>
      </c>
      <c r="F2650" t="str">
        <f t="shared" si="125"/>
        <v>Western Australia</v>
      </c>
      <c r="G2650" t="s">
        <v>48</v>
      </c>
      <c r="H2650">
        <v>6725</v>
      </c>
      <c r="I2650" t="s">
        <v>11</v>
      </c>
      <c r="J2650" t="s">
        <v>77</v>
      </c>
      <c r="K2650" t="s">
        <v>151</v>
      </c>
      <c r="L2650" t="s">
        <v>21</v>
      </c>
      <c r="M2650" s="5">
        <v>299.70000000000005</v>
      </c>
      <c r="N2650">
        <v>1</v>
      </c>
    </row>
    <row r="2651" spans="1:14" x14ac:dyDescent="0.15">
      <c r="A2651" s="2">
        <v>45067</v>
      </c>
      <c r="B2651" s="3">
        <f t="shared" si="123"/>
        <v>2023</v>
      </c>
      <c r="C2651" t="str">
        <f t="shared" si="124"/>
        <v>2022-2023</v>
      </c>
      <c r="D2651" t="s">
        <v>147</v>
      </c>
      <c r="E2651" t="s">
        <v>9</v>
      </c>
      <c r="F2651" t="str">
        <f t="shared" si="125"/>
        <v>New South Wales</v>
      </c>
      <c r="G2651" t="s">
        <v>10</v>
      </c>
      <c r="H2651">
        <v>2067</v>
      </c>
      <c r="I2651" t="s">
        <v>11</v>
      </c>
      <c r="J2651" t="s">
        <v>12</v>
      </c>
      <c r="K2651" t="s">
        <v>19</v>
      </c>
      <c r="L2651" t="s">
        <v>23</v>
      </c>
      <c r="M2651" s="5">
        <v>299.77999999999997</v>
      </c>
      <c r="N2651">
        <v>1</v>
      </c>
    </row>
    <row r="2652" spans="1:14" x14ac:dyDescent="0.15">
      <c r="A2652" s="2">
        <v>45474</v>
      </c>
      <c r="B2652" s="3">
        <f t="shared" si="123"/>
        <v>2025</v>
      </c>
      <c r="C2652" t="str">
        <f t="shared" si="124"/>
        <v>2024-2025</v>
      </c>
      <c r="D2652" t="s">
        <v>147</v>
      </c>
      <c r="E2652" t="s">
        <v>85</v>
      </c>
      <c r="F2652" t="str">
        <f t="shared" si="125"/>
        <v>Queensland</v>
      </c>
      <c r="G2652" t="s">
        <v>35</v>
      </c>
      <c r="H2652">
        <v>4883</v>
      </c>
      <c r="I2652" t="s">
        <v>11</v>
      </c>
      <c r="J2652" t="s">
        <v>36</v>
      </c>
      <c r="K2652" t="s">
        <v>152</v>
      </c>
      <c r="L2652" t="s">
        <v>13</v>
      </c>
      <c r="M2652" s="5">
        <v>299.83999999999997</v>
      </c>
      <c r="N2652">
        <v>1</v>
      </c>
    </row>
    <row r="2653" spans="1:14" x14ac:dyDescent="0.15">
      <c r="A2653" s="2">
        <v>45643</v>
      </c>
      <c r="B2653" s="3">
        <f t="shared" si="123"/>
        <v>2025</v>
      </c>
      <c r="C2653" t="str">
        <f t="shared" si="124"/>
        <v>2024-2025</v>
      </c>
      <c r="D2653" t="s">
        <v>147</v>
      </c>
      <c r="E2653" t="s">
        <v>78</v>
      </c>
      <c r="F2653" t="str">
        <f t="shared" si="125"/>
        <v>New South Wales</v>
      </c>
      <c r="G2653" t="s">
        <v>10</v>
      </c>
      <c r="H2653">
        <v>2350</v>
      </c>
      <c r="I2653" t="s">
        <v>11</v>
      </c>
      <c r="J2653" t="s">
        <v>68</v>
      </c>
      <c r="K2653" t="s">
        <v>155</v>
      </c>
      <c r="L2653" t="s">
        <v>20</v>
      </c>
      <c r="M2653" s="5">
        <v>299.91999999999996</v>
      </c>
      <c r="N2653">
        <v>1</v>
      </c>
    </row>
    <row r="2654" spans="1:14" x14ac:dyDescent="0.15">
      <c r="A2654" s="2">
        <v>45655</v>
      </c>
      <c r="B2654" s="3">
        <f t="shared" si="123"/>
        <v>2025</v>
      </c>
      <c r="C2654" t="str">
        <f t="shared" si="124"/>
        <v>2024-2025</v>
      </c>
      <c r="D2654" t="s">
        <v>148</v>
      </c>
      <c r="E2654" t="s">
        <v>61</v>
      </c>
      <c r="F2654" t="str">
        <f t="shared" si="125"/>
        <v>New South Wales</v>
      </c>
      <c r="G2654" t="s">
        <v>10</v>
      </c>
      <c r="H2654">
        <v>2539</v>
      </c>
      <c r="I2654" t="s">
        <v>11</v>
      </c>
      <c r="J2654" t="s">
        <v>58</v>
      </c>
      <c r="K2654" t="s">
        <v>151</v>
      </c>
      <c r="L2654" t="s">
        <v>21</v>
      </c>
      <c r="M2654" s="5">
        <v>300.2</v>
      </c>
      <c r="N2654">
        <v>1</v>
      </c>
    </row>
    <row r="2655" spans="1:14" x14ac:dyDescent="0.15">
      <c r="A2655" s="2">
        <v>45207</v>
      </c>
      <c r="B2655" s="3">
        <f t="shared" si="123"/>
        <v>2024</v>
      </c>
      <c r="C2655" t="str">
        <f t="shared" si="124"/>
        <v>2023-2024</v>
      </c>
      <c r="D2655" t="s">
        <v>147</v>
      </c>
      <c r="E2655" t="s">
        <v>56</v>
      </c>
      <c r="F2655" t="str">
        <f t="shared" si="125"/>
        <v>Northern Territory</v>
      </c>
      <c r="G2655" t="s">
        <v>29</v>
      </c>
      <c r="H2655">
        <v>870</v>
      </c>
      <c r="I2655" t="s">
        <v>11</v>
      </c>
      <c r="J2655" t="s">
        <v>30</v>
      </c>
      <c r="K2655" t="s">
        <v>155</v>
      </c>
      <c r="L2655" t="s">
        <v>20</v>
      </c>
      <c r="M2655" s="5">
        <v>300.26</v>
      </c>
      <c r="N2655">
        <v>1</v>
      </c>
    </row>
    <row r="2656" spans="1:14" x14ac:dyDescent="0.15">
      <c r="A2656" s="2">
        <v>45028</v>
      </c>
      <c r="B2656" s="3">
        <f t="shared" si="123"/>
        <v>2023</v>
      </c>
      <c r="C2656" t="str">
        <f t="shared" si="124"/>
        <v>2022-2023</v>
      </c>
      <c r="D2656" t="s">
        <v>147</v>
      </c>
      <c r="E2656" t="s">
        <v>31</v>
      </c>
      <c r="F2656" t="str">
        <f t="shared" si="125"/>
        <v>South Australia</v>
      </c>
      <c r="G2656" t="s">
        <v>32</v>
      </c>
      <c r="H2656">
        <v>5168</v>
      </c>
      <c r="I2656" t="s">
        <v>11</v>
      </c>
      <c r="J2656" t="s">
        <v>33</v>
      </c>
      <c r="K2656" t="s">
        <v>154</v>
      </c>
      <c r="L2656" t="s">
        <v>14</v>
      </c>
      <c r="M2656" s="5">
        <v>300.36</v>
      </c>
      <c r="N2656">
        <v>1</v>
      </c>
    </row>
    <row r="2657" spans="1:14" x14ac:dyDescent="0.15">
      <c r="A2657" s="2">
        <v>45547</v>
      </c>
      <c r="B2657" s="3">
        <f t="shared" si="123"/>
        <v>2025</v>
      </c>
      <c r="C2657" t="str">
        <f t="shared" si="124"/>
        <v>2024-2025</v>
      </c>
      <c r="D2657" t="s">
        <v>147</v>
      </c>
      <c r="E2657" t="s">
        <v>79</v>
      </c>
      <c r="F2657" t="str">
        <f t="shared" si="125"/>
        <v>Australian Capital Territory</v>
      </c>
      <c r="G2657" t="s">
        <v>80</v>
      </c>
      <c r="H2657">
        <v>2617</v>
      </c>
      <c r="I2657" t="s">
        <v>11</v>
      </c>
      <c r="J2657" t="s">
        <v>58</v>
      </c>
      <c r="K2657" t="s">
        <v>19</v>
      </c>
      <c r="L2657" t="s">
        <v>23</v>
      </c>
      <c r="M2657" s="5">
        <v>300.65999999999997</v>
      </c>
      <c r="N2657">
        <v>1</v>
      </c>
    </row>
    <row r="2658" spans="1:14" x14ac:dyDescent="0.15">
      <c r="A2658" s="2">
        <v>45153</v>
      </c>
      <c r="B2658" s="3">
        <f t="shared" si="123"/>
        <v>2024</v>
      </c>
      <c r="C2658" t="str">
        <f t="shared" si="124"/>
        <v>2023-2024</v>
      </c>
      <c r="D2658" t="s">
        <v>148</v>
      </c>
      <c r="E2658" t="s">
        <v>89</v>
      </c>
      <c r="F2658" t="str">
        <f t="shared" si="125"/>
        <v>Queensland</v>
      </c>
      <c r="G2658" t="s">
        <v>35</v>
      </c>
      <c r="H2658">
        <v>4655</v>
      </c>
      <c r="I2658" t="s">
        <v>11</v>
      </c>
      <c r="J2658" t="s">
        <v>51</v>
      </c>
      <c r="K2658" t="s">
        <v>154</v>
      </c>
      <c r="L2658" t="s">
        <v>14</v>
      </c>
      <c r="M2658" s="5">
        <v>300.69000000000005</v>
      </c>
      <c r="N2658">
        <v>1</v>
      </c>
    </row>
    <row r="2659" spans="1:14" x14ac:dyDescent="0.15">
      <c r="A2659" s="2">
        <v>45383</v>
      </c>
      <c r="B2659" s="3">
        <f t="shared" si="123"/>
        <v>2024</v>
      </c>
      <c r="C2659" t="str">
        <f t="shared" si="124"/>
        <v>2023-2024</v>
      </c>
      <c r="D2659" t="s">
        <v>147</v>
      </c>
      <c r="E2659" t="s">
        <v>41</v>
      </c>
      <c r="F2659" t="str">
        <f t="shared" si="125"/>
        <v>New South Wales</v>
      </c>
      <c r="G2659" t="s">
        <v>10</v>
      </c>
      <c r="H2659">
        <v>2830</v>
      </c>
      <c r="I2659" t="s">
        <v>11</v>
      </c>
      <c r="J2659" t="s">
        <v>25</v>
      </c>
      <c r="K2659" t="s">
        <v>155</v>
      </c>
      <c r="L2659" t="s">
        <v>20</v>
      </c>
      <c r="M2659" s="5">
        <v>300.85000000000002</v>
      </c>
      <c r="N2659">
        <v>1</v>
      </c>
    </row>
    <row r="2660" spans="1:14" x14ac:dyDescent="0.15">
      <c r="A2660" s="2">
        <v>45259</v>
      </c>
      <c r="B2660" s="3">
        <f t="shared" si="123"/>
        <v>2024</v>
      </c>
      <c r="C2660" t="str">
        <f t="shared" si="124"/>
        <v>2023-2024</v>
      </c>
      <c r="D2660" t="s">
        <v>148</v>
      </c>
      <c r="E2660" t="s">
        <v>24</v>
      </c>
      <c r="F2660" t="str">
        <f t="shared" si="125"/>
        <v>New South Wales</v>
      </c>
      <c r="G2660" t="s">
        <v>10</v>
      </c>
      <c r="H2660">
        <v>2795</v>
      </c>
      <c r="I2660" t="s">
        <v>11</v>
      </c>
      <c r="J2660" t="s">
        <v>25</v>
      </c>
      <c r="K2660" t="s">
        <v>155</v>
      </c>
      <c r="L2660" t="s">
        <v>20</v>
      </c>
      <c r="M2660" s="5">
        <v>301.13</v>
      </c>
      <c r="N2660">
        <v>1</v>
      </c>
    </row>
    <row r="2661" spans="1:14" x14ac:dyDescent="0.15">
      <c r="A2661" s="2">
        <v>45139</v>
      </c>
      <c r="B2661" s="3">
        <f t="shared" si="123"/>
        <v>2024</v>
      </c>
      <c r="C2661" t="str">
        <f t="shared" si="124"/>
        <v>2023-2024</v>
      </c>
      <c r="D2661" t="s">
        <v>148</v>
      </c>
      <c r="E2661" t="s">
        <v>42</v>
      </c>
      <c r="F2661" t="str">
        <f t="shared" si="125"/>
        <v>Queensland</v>
      </c>
      <c r="G2661" t="s">
        <v>35</v>
      </c>
      <c r="H2661">
        <v>4053</v>
      </c>
      <c r="I2661" t="s">
        <v>11</v>
      </c>
      <c r="J2661" t="s">
        <v>43</v>
      </c>
      <c r="K2661" t="s">
        <v>19</v>
      </c>
      <c r="L2661" t="s">
        <v>23</v>
      </c>
      <c r="M2661" s="5">
        <v>301.32000000000005</v>
      </c>
      <c r="N2661">
        <v>1</v>
      </c>
    </row>
    <row r="2662" spans="1:14" x14ac:dyDescent="0.15">
      <c r="A2662" s="2">
        <v>45584</v>
      </c>
      <c r="B2662" s="3">
        <f t="shared" si="123"/>
        <v>2025</v>
      </c>
      <c r="C2662" t="str">
        <f t="shared" si="124"/>
        <v>2024-2025</v>
      </c>
      <c r="D2662" t="s">
        <v>148</v>
      </c>
      <c r="E2662" t="s">
        <v>110</v>
      </c>
      <c r="F2662" t="str">
        <f t="shared" si="125"/>
        <v>Queensland</v>
      </c>
      <c r="G2662" t="s">
        <v>35</v>
      </c>
      <c r="H2662">
        <v>4680</v>
      </c>
      <c r="I2662" t="s">
        <v>11</v>
      </c>
      <c r="J2662" t="s">
        <v>51</v>
      </c>
      <c r="K2662" t="s">
        <v>155</v>
      </c>
      <c r="L2662" t="s">
        <v>20</v>
      </c>
      <c r="M2662" s="5">
        <v>303.34000000000003</v>
      </c>
      <c r="N2662">
        <v>1</v>
      </c>
    </row>
    <row r="2663" spans="1:14" x14ac:dyDescent="0.15">
      <c r="A2663" s="2">
        <v>45097</v>
      </c>
      <c r="B2663" s="3">
        <f t="shared" si="123"/>
        <v>2023</v>
      </c>
      <c r="C2663" t="str">
        <f t="shared" si="124"/>
        <v>2022-2023</v>
      </c>
      <c r="D2663" t="s">
        <v>147</v>
      </c>
      <c r="E2663" t="s">
        <v>113</v>
      </c>
      <c r="F2663" t="str">
        <f t="shared" si="125"/>
        <v>Queensland</v>
      </c>
      <c r="G2663" t="s">
        <v>35</v>
      </c>
      <c r="H2663">
        <v>4215</v>
      </c>
      <c r="I2663" t="s">
        <v>11</v>
      </c>
      <c r="J2663" t="s">
        <v>104</v>
      </c>
      <c r="K2663" t="s">
        <v>19</v>
      </c>
      <c r="L2663" t="s">
        <v>23</v>
      </c>
      <c r="M2663" s="5">
        <v>303.39999999999998</v>
      </c>
      <c r="N2663">
        <v>1</v>
      </c>
    </row>
    <row r="2664" spans="1:14" x14ac:dyDescent="0.15">
      <c r="A2664" s="2">
        <v>45101</v>
      </c>
      <c r="B2664" s="3">
        <f t="shared" si="123"/>
        <v>2023</v>
      </c>
      <c r="C2664" t="str">
        <f t="shared" si="124"/>
        <v>2022-2023</v>
      </c>
      <c r="D2664" t="s">
        <v>147</v>
      </c>
      <c r="E2664" t="s">
        <v>145</v>
      </c>
      <c r="F2664" t="str">
        <f t="shared" si="125"/>
        <v>New South Wales</v>
      </c>
      <c r="G2664" t="s">
        <v>10</v>
      </c>
      <c r="H2664">
        <v>2101</v>
      </c>
      <c r="I2664" t="s">
        <v>11</v>
      </c>
      <c r="J2664" t="s">
        <v>27</v>
      </c>
      <c r="K2664" t="s">
        <v>19</v>
      </c>
      <c r="L2664" t="s">
        <v>23</v>
      </c>
      <c r="M2664" s="5">
        <v>303.45999999999998</v>
      </c>
      <c r="N2664">
        <v>1</v>
      </c>
    </row>
    <row r="2665" spans="1:14" x14ac:dyDescent="0.15">
      <c r="A2665" s="2">
        <v>45221</v>
      </c>
      <c r="B2665" s="3">
        <f t="shared" si="123"/>
        <v>2024</v>
      </c>
      <c r="C2665" t="str">
        <f t="shared" si="124"/>
        <v>2023-2024</v>
      </c>
      <c r="D2665" t="s">
        <v>148</v>
      </c>
      <c r="E2665" t="s">
        <v>125</v>
      </c>
      <c r="F2665" t="str">
        <f t="shared" si="125"/>
        <v>Victoria</v>
      </c>
      <c r="G2665" t="s">
        <v>45</v>
      </c>
      <c r="H2665">
        <v>3400</v>
      </c>
      <c r="I2665" t="s">
        <v>11</v>
      </c>
      <c r="J2665" t="s">
        <v>60</v>
      </c>
      <c r="K2665" t="s">
        <v>149</v>
      </c>
      <c r="L2665" t="s">
        <v>15</v>
      </c>
      <c r="M2665" s="5">
        <v>303.72000000000003</v>
      </c>
      <c r="N2665">
        <v>1</v>
      </c>
    </row>
    <row r="2666" spans="1:14" x14ac:dyDescent="0.15">
      <c r="A2666" s="2">
        <v>45494</v>
      </c>
      <c r="B2666" s="3">
        <f t="shared" si="123"/>
        <v>2025</v>
      </c>
      <c r="C2666" t="str">
        <f t="shared" si="124"/>
        <v>2024-2025</v>
      </c>
      <c r="D2666" t="s">
        <v>147</v>
      </c>
      <c r="E2666" t="s">
        <v>114</v>
      </c>
      <c r="F2666" t="str">
        <f t="shared" si="125"/>
        <v>Victoria</v>
      </c>
      <c r="G2666" t="s">
        <v>45</v>
      </c>
      <c r="H2666">
        <v>3551</v>
      </c>
      <c r="I2666" t="s">
        <v>11</v>
      </c>
      <c r="J2666" t="s">
        <v>60</v>
      </c>
      <c r="K2666" t="s">
        <v>155</v>
      </c>
      <c r="L2666" t="s">
        <v>20</v>
      </c>
      <c r="M2666" s="5">
        <v>304</v>
      </c>
      <c r="N2666">
        <v>1</v>
      </c>
    </row>
    <row r="2667" spans="1:14" x14ac:dyDescent="0.15">
      <c r="A2667" s="2">
        <v>45045</v>
      </c>
      <c r="B2667" s="3">
        <f t="shared" si="123"/>
        <v>2023</v>
      </c>
      <c r="C2667" t="str">
        <f t="shared" si="124"/>
        <v>2022-2023</v>
      </c>
      <c r="D2667" t="s">
        <v>148</v>
      </c>
      <c r="E2667" t="s">
        <v>131</v>
      </c>
      <c r="F2667" t="str">
        <f t="shared" si="125"/>
        <v>Western Australia</v>
      </c>
      <c r="G2667" t="s">
        <v>48</v>
      </c>
      <c r="H2667">
        <v>6530</v>
      </c>
      <c r="I2667" t="s">
        <v>11</v>
      </c>
      <c r="J2667" t="s">
        <v>77</v>
      </c>
      <c r="K2667" t="s">
        <v>154</v>
      </c>
      <c r="L2667" t="s">
        <v>14</v>
      </c>
      <c r="M2667" s="5">
        <v>304.11</v>
      </c>
      <c r="N2667">
        <v>1</v>
      </c>
    </row>
    <row r="2668" spans="1:14" x14ac:dyDescent="0.15">
      <c r="A2668" s="2">
        <v>45043</v>
      </c>
      <c r="B2668" s="3">
        <f t="shared" si="123"/>
        <v>2023</v>
      </c>
      <c r="C2668" t="str">
        <f t="shared" si="124"/>
        <v>2022-2023</v>
      </c>
      <c r="D2668" t="s">
        <v>147</v>
      </c>
      <c r="E2668" t="s">
        <v>79</v>
      </c>
      <c r="F2668" t="str">
        <f t="shared" si="125"/>
        <v>Australian Capital Territory</v>
      </c>
      <c r="G2668" t="s">
        <v>80</v>
      </c>
      <c r="H2668">
        <v>2617</v>
      </c>
      <c r="I2668" t="s">
        <v>11</v>
      </c>
      <c r="J2668" t="s">
        <v>58</v>
      </c>
      <c r="K2668" t="s">
        <v>154</v>
      </c>
      <c r="L2668" t="s">
        <v>14</v>
      </c>
      <c r="M2668" s="5">
        <v>305.88</v>
      </c>
      <c r="N2668">
        <v>1</v>
      </c>
    </row>
    <row r="2669" spans="1:14" x14ac:dyDescent="0.15">
      <c r="A2669" s="2">
        <v>45062</v>
      </c>
      <c r="B2669" s="3">
        <f t="shared" si="123"/>
        <v>2023</v>
      </c>
      <c r="C2669" t="str">
        <f t="shared" si="124"/>
        <v>2022-2023</v>
      </c>
      <c r="D2669" t="s">
        <v>147</v>
      </c>
      <c r="E2669" t="s">
        <v>124</v>
      </c>
      <c r="F2669" t="str">
        <f t="shared" si="125"/>
        <v>New South Wales</v>
      </c>
      <c r="G2669" t="s">
        <v>10</v>
      </c>
      <c r="H2669">
        <v>2015</v>
      </c>
      <c r="I2669" t="s">
        <v>11</v>
      </c>
      <c r="J2669" t="s">
        <v>12</v>
      </c>
      <c r="K2669" t="s">
        <v>156</v>
      </c>
      <c r="L2669" t="s">
        <v>17</v>
      </c>
      <c r="M2669" s="5">
        <v>306.10000000000002</v>
      </c>
      <c r="N2669">
        <v>1</v>
      </c>
    </row>
    <row r="2670" spans="1:14" x14ac:dyDescent="0.15">
      <c r="A2670" s="2">
        <v>45645</v>
      </c>
      <c r="B2670" s="3">
        <f t="shared" si="123"/>
        <v>2025</v>
      </c>
      <c r="C2670" t="str">
        <f t="shared" si="124"/>
        <v>2024-2025</v>
      </c>
      <c r="D2670" t="s">
        <v>147</v>
      </c>
      <c r="E2670" t="s">
        <v>95</v>
      </c>
      <c r="F2670" t="str">
        <f t="shared" si="125"/>
        <v>Victoria</v>
      </c>
      <c r="G2670" t="s">
        <v>45</v>
      </c>
      <c r="H2670">
        <v>3931</v>
      </c>
      <c r="I2670" t="s">
        <v>11</v>
      </c>
      <c r="J2670" t="s">
        <v>55</v>
      </c>
      <c r="K2670" t="s">
        <v>152</v>
      </c>
      <c r="L2670" t="s">
        <v>13</v>
      </c>
      <c r="M2670" s="5">
        <v>306.11</v>
      </c>
      <c r="N2670">
        <v>1</v>
      </c>
    </row>
    <row r="2671" spans="1:14" x14ac:dyDescent="0.15">
      <c r="A2671" s="2">
        <v>45001</v>
      </c>
      <c r="B2671" s="3">
        <f t="shared" si="123"/>
        <v>2023</v>
      </c>
      <c r="C2671" t="str">
        <f t="shared" si="124"/>
        <v>2022-2023</v>
      </c>
      <c r="D2671" t="s">
        <v>147</v>
      </c>
      <c r="E2671" t="s">
        <v>31</v>
      </c>
      <c r="F2671" t="str">
        <f t="shared" si="125"/>
        <v>South Australia</v>
      </c>
      <c r="G2671" t="s">
        <v>32</v>
      </c>
      <c r="H2671">
        <v>5168</v>
      </c>
      <c r="I2671" t="s">
        <v>11</v>
      </c>
      <c r="J2671" t="s">
        <v>33</v>
      </c>
      <c r="K2671" t="s">
        <v>152</v>
      </c>
      <c r="L2671" t="s">
        <v>13</v>
      </c>
      <c r="M2671" s="5">
        <v>306.46000000000004</v>
      </c>
      <c r="N2671">
        <v>1</v>
      </c>
    </row>
    <row r="2672" spans="1:14" x14ac:dyDescent="0.15">
      <c r="A2672" s="2">
        <v>45145</v>
      </c>
      <c r="B2672" s="3">
        <f t="shared" si="123"/>
        <v>2024</v>
      </c>
      <c r="C2672" t="str">
        <f t="shared" si="124"/>
        <v>2023-2024</v>
      </c>
      <c r="D2672" t="s">
        <v>147</v>
      </c>
      <c r="E2672" t="s">
        <v>90</v>
      </c>
      <c r="F2672" t="str">
        <f t="shared" si="125"/>
        <v>Victoria</v>
      </c>
      <c r="G2672" t="s">
        <v>45</v>
      </c>
      <c r="H2672">
        <v>3179</v>
      </c>
      <c r="I2672" t="s">
        <v>11</v>
      </c>
      <c r="J2672" t="s">
        <v>63</v>
      </c>
      <c r="K2672" t="s">
        <v>150</v>
      </c>
      <c r="L2672" t="s">
        <v>18</v>
      </c>
      <c r="M2672" s="5">
        <v>306.71000000000004</v>
      </c>
      <c r="N2672">
        <v>1</v>
      </c>
    </row>
    <row r="2673" spans="1:14" x14ac:dyDescent="0.15">
      <c r="A2673" s="2">
        <v>45592</v>
      </c>
      <c r="B2673" s="3">
        <f t="shared" si="123"/>
        <v>2025</v>
      </c>
      <c r="C2673" t="str">
        <f t="shared" si="124"/>
        <v>2024-2025</v>
      </c>
      <c r="D2673" t="s">
        <v>148</v>
      </c>
      <c r="E2673" t="s">
        <v>76</v>
      </c>
      <c r="F2673" t="str">
        <f t="shared" si="125"/>
        <v>Western Australia</v>
      </c>
      <c r="G2673" t="s">
        <v>48</v>
      </c>
      <c r="H2673">
        <v>6450</v>
      </c>
      <c r="I2673" t="s">
        <v>11</v>
      </c>
      <c r="J2673" t="s">
        <v>77</v>
      </c>
      <c r="K2673" t="s">
        <v>154</v>
      </c>
      <c r="L2673" t="s">
        <v>14</v>
      </c>
      <c r="M2673" s="5">
        <v>306.76</v>
      </c>
      <c r="N2673">
        <v>1</v>
      </c>
    </row>
    <row r="2674" spans="1:14" x14ac:dyDescent="0.15">
      <c r="A2674" s="2">
        <v>45370</v>
      </c>
      <c r="B2674" s="3">
        <f t="shared" si="123"/>
        <v>2024</v>
      </c>
      <c r="C2674" t="str">
        <f t="shared" si="124"/>
        <v>2023-2024</v>
      </c>
      <c r="D2674" t="s">
        <v>147</v>
      </c>
      <c r="E2674" t="s">
        <v>74</v>
      </c>
      <c r="F2674" t="str">
        <f t="shared" si="125"/>
        <v>South Australia</v>
      </c>
      <c r="G2674" t="s">
        <v>32</v>
      </c>
      <c r="H2674">
        <v>5043</v>
      </c>
      <c r="I2674" t="s">
        <v>11</v>
      </c>
      <c r="J2674" t="s">
        <v>33</v>
      </c>
      <c r="K2674" t="s">
        <v>152</v>
      </c>
      <c r="L2674" t="s">
        <v>13</v>
      </c>
      <c r="M2674" s="5">
        <v>306.89</v>
      </c>
      <c r="N2674">
        <v>1</v>
      </c>
    </row>
    <row r="2675" spans="1:14" x14ac:dyDescent="0.15">
      <c r="A2675" s="2">
        <v>45443</v>
      </c>
      <c r="B2675" s="3">
        <f t="shared" si="123"/>
        <v>2024</v>
      </c>
      <c r="C2675" t="str">
        <f t="shared" si="124"/>
        <v>2023-2024</v>
      </c>
      <c r="D2675" t="s">
        <v>147</v>
      </c>
      <c r="E2675" t="s">
        <v>67</v>
      </c>
      <c r="F2675" t="str">
        <f t="shared" si="125"/>
        <v>New South Wales</v>
      </c>
      <c r="G2675" t="s">
        <v>10</v>
      </c>
      <c r="H2675">
        <v>2478</v>
      </c>
      <c r="I2675" t="s">
        <v>11</v>
      </c>
      <c r="J2675" t="s">
        <v>68</v>
      </c>
      <c r="K2675" t="s">
        <v>152</v>
      </c>
      <c r="L2675" t="s">
        <v>13</v>
      </c>
      <c r="M2675" s="5">
        <v>307.12</v>
      </c>
      <c r="N2675">
        <v>1</v>
      </c>
    </row>
    <row r="2676" spans="1:14" x14ac:dyDescent="0.15">
      <c r="A2676" s="2">
        <v>45437</v>
      </c>
      <c r="B2676" s="3">
        <f t="shared" si="123"/>
        <v>2024</v>
      </c>
      <c r="C2676" t="str">
        <f t="shared" si="124"/>
        <v>2023-2024</v>
      </c>
      <c r="D2676" t="s">
        <v>147</v>
      </c>
      <c r="E2676" t="s">
        <v>44</v>
      </c>
      <c r="F2676" t="str">
        <f t="shared" si="125"/>
        <v>Victoria</v>
      </c>
      <c r="G2676" t="s">
        <v>45</v>
      </c>
      <c r="H2676">
        <v>3066</v>
      </c>
      <c r="I2676" t="s">
        <v>11</v>
      </c>
      <c r="J2676" t="s">
        <v>46</v>
      </c>
      <c r="K2676" t="s">
        <v>156</v>
      </c>
      <c r="L2676" t="s">
        <v>17</v>
      </c>
      <c r="M2676" s="5">
        <v>307.38</v>
      </c>
      <c r="N2676">
        <v>1</v>
      </c>
    </row>
    <row r="2677" spans="1:14" x14ac:dyDescent="0.15">
      <c r="A2677" s="2">
        <v>44994</v>
      </c>
      <c r="B2677" s="3">
        <f t="shared" si="123"/>
        <v>2023</v>
      </c>
      <c r="C2677" t="str">
        <f t="shared" si="124"/>
        <v>2022-2023</v>
      </c>
      <c r="D2677" t="s">
        <v>148</v>
      </c>
      <c r="E2677" t="s">
        <v>76</v>
      </c>
      <c r="F2677" t="str">
        <f t="shared" si="125"/>
        <v>Western Australia</v>
      </c>
      <c r="G2677" t="s">
        <v>48</v>
      </c>
      <c r="H2677">
        <v>6450</v>
      </c>
      <c r="I2677" t="s">
        <v>11</v>
      </c>
      <c r="J2677" t="s">
        <v>77</v>
      </c>
      <c r="K2677" t="s">
        <v>150</v>
      </c>
      <c r="L2677" t="s">
        <v>18</v>
      </c>
      <c r="M2677" s="5">
        <v>307.73</v>
      </c>
      <c r="N2677">
        <v>1</v>
      </c>
    </row>
    <row r="2678" spans="1:14" x14ac:dyDescent="0.15">
      <c r="A2678" s="2">
        <v>44971</v>
      </c>
      <c r="B2678" s="3">
        <f t="shared" si="123"/>
        <v>2023</v>
      </c>
      <c r="C2678" t="str">
        <f t="shared" si="124"/>
        <v>2022-2023</v>
      </c>
      <c r="D2678" t="s">
        <v>147</v>
      </c>
      <c r="E2678" t="s">
        <v>140</v>
      </c>
      <c r="F2678" t="str">
        <f t="shared" si="125"/>
        <v>Tasmania</v>
      </c>
      <c r="G2678" t="s">
        <v>70</v>
      </c>
      <c r="H2678">
        <v>7320</v>
      </c>
      <c r="I2678" t="s">
        <v>11</v>
      </c>
      <c r="J2678" t="s">
        <v>71</v>
      </c>
      <c r="K2678" t="s">
        <v>19</v>
      </c>
      <c r="L2678" t="s">
        <v>23</v>
      </c>
      <c r="M2678" s="5">
        <v>308.04000000000002</v>
      </c>
      <c r="N2678">
        <v>1</v>
      </c>
    </row>
    <row r="2679" spans="1:14" x14ac:dyDescent="0.15">
      <c r="A2679" s="2">
        <v>45578</v>
      </c>
      <c r="B2679" s="3">
        <f t="shared" si="123"/>
        <v>2025</v>
      </c>
      <c r="C2679" t="str">
        <f t="shared" si="124"/>
        <v>2024-2025</v>
      </c>
      <c r="D2679" t="s">
        <v>147</v>
      </c>
      <c r="E2679" t="s">
        <v>142</v>
      </c>
      <c r="F2679" t="str">
        <f t="shared" si="125"/>
        <v>Australian Capital Territory</v>
      </c>
      <c r="G2679" t="s">
        <v>80</v>
      </c>
      <c r="H2679">
        <v>2609</v>
      </c>
      <c r="I2679" t="s">
        <v>11</v>
      </c>
      <c r="J2679" t="s">
        <v>58</v>
      </c>
      <c r="K2679" t="s">
        <v>154</v>
      </c>
      <c r="L2679" t="s">
        <v>14</v>
      </c>
      <c r="M2679" s="5">
        <v>308.82</v>
      </c>
      <c r="N2679">
        <v>1</v>
      </c>
    </row>
    <row r="2680" spans="1:14" x14ac:dyDescent="0.15">
      <c r="A2680" s="2">
        <v>45634</v>
      </c>
      <c r="B2680" s="3">
        <f t="shared" si="123"/>
        <v>2025</v>
      </c>
      <c r="C2680" t="str">
        <f t="shared" si="124"/>
        <v>2024-2025</v>
      </c>
      <c r="D2680" t="s">
        <v>147</v>
      </c>
      <c r="E2680" t="s">
        <v>96</v>
      </c>
      <c r="F2680" t="str">
        <f t="shared" si="125"/>
        <v>Western Australia</v>
      </c>
      <c r="G2680" t="s">
        <v>48</v>
      </c>
      <c r="H2680">
        <v>6330</v>
      </c>
      <c r="I2680" t="s">
        <v>11</v>
      </c>
      <c r="J2680" t="s">
        <v>94</v>
      </c>
      <c r="K2680" t="s">
        <v>153</v>
      </c>
      <c r="L2680" t="s">
        <v>16</v>
      </c>
      <c r="M2680" s="5">
        <v>309.02</v>
      </c>
      <c r="N2680">
        <v>1</v>
      </c>
    </row>
    <row r="2681" spans="1:14" x14ac:dyDescent="0.15">
      <c r="A2681" s="2">
        <v>45111</v>
      </c>
      <c r="B2681" s="3">
        <f t="shared" si="123"/>
        <v>2024</v>
      </c>
      <c r="C2681" t="str">
        <f t="shared" si="124"/>
        <v>2023-2024</v>
      </c>
      <c r="D2681" t="s">
        <v>147</v>
      </c>
      <c r="E2681" t="s">
        <v>114</v>
      </c>
      <c r="F2681" t="str">
        <f t="shared" si="125"/>
        <v>Victoria</v>
      </c>
      <c r="G2681" t="s">
        <v>45</v>
      </c>
      <c r="H2681">
        <v>3551</v>
      </c>
      <c r="I2681" t="s">
        <v>11</v>
      </c>
      <c r="J2681" t="s">
        <v>60</v>
      </c>
      <c r="K2681" t="s">
        <v>151</v>
      </c>
      <c r="L2681" t="s">
        <v>21</v>
      </c>
      <c r="M2681" s="5">
        <v>309.33</v>
      </c>
      <c r="N2681">
        <v>1</v>
      </c>
    </row>
    <row r="2682" spans="1:14" x14ac:dyDescent="0.15">
      <c r="A2682" s="2">
        <v>45514</v>
      </c>
      <c r="B2682" s="3">
        <f t="shared" si="123"/>
        <v>2025</v>
      </c>
      <c r="C2682" t="str">
        <f t="shared" si="124"/>
        <v>2024-2025</v>
      </c>
      <c r="D2682" t="s">
        <v>148</v>
      </c>
      <c r="E2682" t="s">
        <v>87</v>
      </c>
      <c r="F2682" t="str">
        <f t="shared" si="125"/>
        <v>New South Wales</v>
      </c>
      <c r="G2682" t="s">
        <v>10</v>
      </c>
      <c r="H2682">
        <v>2790</v>
      </c>
      <c r="I2682" t="s">
        <v>11</v>
      </c>
      <c r="J2682" t="s">
        <v>25</v>
      </c>
      <c r="K2682" t="s">
        <v>19</v>
      </c>
      <c r="L2682" t="s">
        <v>23</v>
      </c>
      <c r="M2682" s="5">
        <v>310.58000000000004</v>
      </c>
      <c r="N2682">
        <v>1</v>
      </c>
    </row>
    <row r="2683" spans="1:14" x14ac:dyDescent="0.15">
      <c r="A2683" s="2">
        <v>45012</v>
      </c>
      <c r="B2683" s="3">
        <f t="shared" si="123"/>
        <v>2023</v>
      </c>
      <c r="C2683" t="str">
        <f t="shared" si="124"/>
        <v>2022-2023</v>
      </c>
      <c r="D2683" t="s">
        <v>147</v>
      </c>
      <c r="E2683" t="s">
        <v>145</v>
      </c>
      <c r="F2683" t="str">
        <f t="shared" si="125"/>
        <v>New South Wales</v>
      </c>
      <c r="G2683" t="s">
        <v>10</v>
      </c>
      <c r="H2683">
        <v>2101</v>
      </c>
      <c r="I2683" t="s">
        <v>11</v>
      </c>
      <c r="J2683" t="s">
        <v>27</v>
      </c>
      <c r="K2683" t="s">
        <v>155</v>
      </c>
      <c r="L2683" t="s">
        <v>20</v>
      </c>
      <c r="M2683" s="5">
        <v>310.82</v>
      </c>
      <c r="N2683">
        <v>1</v>
      </c>
    </row>
    <row r="2684" spans="1:14" x14ac:dyDescent="0.15">
      <c r="A2684" s="2">
        <v>44994</v>
      </c>
      <c r="B2684" s="3">
        <f t="shared" si="123"/>
        <v>2023</v>
      </c>
      <c r="C2684" t="str">
        <f t="shared" si="124"/>
        <v>2022-2023</v>
      </c>
      <c r="D2684" t="s">
        <v>147</v>
      </c>
      <c r="E2684" t="s">
        <v>47</v>
      </c>
      <c r="F2684" t="str">
        <f t="shared" si="125"/>
        <v>Western Australia</v>
      </c>
      <c r="G2684" t="s">
        <v>48</v>
      </c>
      <c r="H2684">
        <v>6030</v>
      </c>
      <c r="I2684" t="s">
        <v>11</v>
      </c>
      <c r="J2684" t="s">
        <v>49</v>
      </c>
      <c r="K2684" t="s">
        <v>155</v>
      </c>
      <c r="L2684" t="s">
        <v>20</v>
      </c>
      <c r="M2684" s="5">
        <v>310.92999999999995</v>
      </c>
      <c r="N2684">
        <v>1</v>
      </c>
    </row>
    <row r="2685" spans="1:14" x14ac:dyDescent="0.15">
      <c r="A2685" s="2">
        <v>45140</v>
      </c>
      <c r="B2685" s="3">
        <f t="shared" si="123"/>
        <v>2024</v>
      </c>
      <c r="C2685" t="str">
        <f t="shared" si="124"/>
        <v>2023-2024</v>
      </c>
      <c r="D2685" t="s">
        <v>147</v>
      </c>
      <c r="E2685" t="s">
        <v>132</v>
      </c>
      <c r="F2685" t="str">
        <f t="shared" si="125"/>
        <v>New South Wales</v>
      </c>
      <c r="G2685" t="s">
        <v>10</v>
      </c>
      <c r="H2685">
        <v>2800</v>
      </c>
      <c r="I2685" t="s">
        <v>11</v>
      </c>
      <c r="J2685" t="s">
        <v>25</v>
      </c>
      <c r="K2685" t="s">
        <v>149</v>
      </c>
      <c r="L2685" t="s">
        <v>15</v>
      </c>
      <c r="M2685" s="5">
        <v>311.39999999999998</v>
      </c>
      <c r="N2685">
        <v>1</v>
      </c>
    </row>
    <row r="2686" spans="1:14" x14ac:dyDescent="0.15">
      <c r="A2686" s="2">
        <v>45254</v>
      </c>
      <c r="B2686" s="3">
        <f t="shared" si="123"/>
        <v>2024</v>
      </c>
      <c r="C2686" t="str">
        <f t="shared" si="124"/>
        <v>2023-2024</v>
      </c>
      <c r="D2686" t="s">
        <v>147</v>
      </c>
      <c r="E2686" t="s">
        <v>137</v>
      </c>
      <c r="F2686" t="str">
        <f t="shared" si="125"/>
        <v>New South Wales</v>
      </c>
      <c r="G2686" t="s">
        <v>10</v>
      </c>
      <c r="H2686">
        <v>2031</v>
      </c>
      <c r="I2686" t="s">
        <v>11</v>
      </c>
      <c r="J2686" t="s">
        <v>12</v>
      </c>
      <c r="K2686" t="s">
        <v>156</v>
      </c>
      <c r="L2686" t="s">
        <v>17</v>
      </c>
      <c r="M2686" s="5">
        <v>311.44000000000005</v>
      </c>
      <c r="N2686">
        <v>1</v>
      </c>
    </row>
    <row r="2687" spans="1:14" x14ac:dyDescent="0.15">
      <c r="A2687" s="2">
        <v>45647</v>
      </c>
      <c r="B2687" s="3">
        <f t="shared" si="123"/>
        <v>2025</v>
      </c>
      <c r="C2687" t="str">
        <f t="shared" si="124"/>
        <v>2024-2025</v>
      </c>
      <c r="D2687" t="s">
        <v>147</v>
      </c>
      <c r="E2687" t="s">
        <v>103</v>
      </c>
      <c r="F2687" t="str">
        <f t="shared" si="125"/>
        <v>Queensland</v>
      </c>
      <c r="G2687" t="s">
        <v>35</v>
      </c>
      <c r="H2687">
        <v>4509</v>
      </c>
      <c r="I2687" t="s">
        <v>11</v>
      </c>
      <c r="J2687" t="s">
        <v>104</v>
      </c>
      <c r="K2687" t="s">
        <v>149</v>
      </c>
      <c r="L2687" t="s">
        <v>15</v>
      </c>
      <c r="M2687" s="5">
        <v>312.12</v>
      </c>
      <c r="N2687">
        <v>1</v>
      </c>
    </row>
    <row r="2688" spans="1:14" x14ac:dyDescent="0.15">
      <c r="A2688" s="2">
        <v>45337</v>
      </c>
      <c r="B2688" s="3">
        <f t="shared" si="123"/>
        <v>2024</v>
      </c>
      <c r="C2688" t="str">
        <f t="shared" si="124"/>
        <v>2023-2024</v>
      </c>
      <c r="D2688" t="s">
        <v>147</v>
      </c>
      <c r="E2688" t="s">
        <v>62</v>
      </c>
      <c r="F2688" t="str">
        <f t="shared" si="125"/>
        <v>Victoria</v>
      </c>
      <c r="G2688" t="s">
        <v>45</v>
      </c>
      <c r="H2688">
        <v>3134</v>
      </c>
      <c r="I2688" t="s">
        <v>11</v>
      </c>
      <c r="J2688" t="s">
        <v>63</v>
      </c>
      <c r="K2688" t="s">
        <v>149</v>
      </c>
      <c r="L2688" t="s">
        <v>15</v>
      </c>
      <c r="M2688" s="5">
        <v>313.61</v>
      </c>
      <c r="N2688">
        <v>1</v>
      </c>
    </row>
    <row r="2689" spans="1:14" x14ac:dyDescent="0.15">
      <c r="A2689" s="2">
        <v>45159</v>
      </c>
      <c r="B2689" s="3">
        <f t="shared" si="123"/>
        <v>2024</v>
      </c>
      <c r="C2689" t="str">
        <f t="shared" si="124"/>
        <v>2023-2024</v>
      </c>
      <c r="D2689" t="s">
        <v>147</v>
      </c>
      <c r="E2689" t="s">
        <v>73</v>
      </c>
      <c r="F2689" t="str">
        <f t="shared" si="125"/>
        <v>Victoria</v>
      </c>
      <c r="G2689" t="s">
        <v>45</v>
      </c>
      <c r="H2689">
        <v>3136</v>
      </c>
      <c r="I2689" t="s">
        <v>11</v>
      </c>
      <c r="J2689" t="s">
        <v>63</v>
      </c>
      <c r="K2689" t="s">
        <v>150</v>
      </c>
      <c r="L2689" t="s">
        <v>18</v>
      </c>
      <c r="M2689" s="5">
        <v>313.62</v>
      </c>
      <c r="N2689">
        <v>1</v>
      </c>
    </row>
    <row r="2690" spans="1:14" x14ac:dyDescent="0.15">
      <c r="A2690" s="2">
        <v>45316</v>
      </c>
      <c r="B2690" s="3">
        <f t="shared" ref="B2690:B2753" si="126">IF(MONTH(A2690)&gt;=7,YEAR(A2690)+1,YEAR(A2690))</f>
        <v>2024</v>
      </c>
      <c r="C2690" t="str">
        <f t="shared" ref="C2690:C2753" si="127">IF(MONTH(A2690) &gt;= 7, YEAR(A2690) &amp; "-" &amp; YEAR(A2690) + 1, YEAR(A2690) - 1 &amp; "-" &amp; YEAR(A2690))</f>
        <v>2023-2024</v>
      </c>
      <c r="D2690" t="s">
        <v>147</v>
      </c>
      <c r="E2690" t="s">
        <v>31</v>
      </c>
      <c r="F2690" t="str">
        <f t="shared" ref="F2690:F2753" si="128">IF(G2690="WA","Western Australia",
IF(G2690="NSW","New South Wales",
IF(G2690="QLD","Queensland",
IF(G2690="VIC","Victoria",
IF(G2690="TAS","Tasmania",
IF(G2690="SA","South Australia",
IF(G2690="NT","Northern Territory",
IF(G2690="ACT","Australian Capital Territory",G2690))))))))</f>
        <v>South Australia</v>
      </c>
      <c r="G2690" t="s">
        <v>32</v>
      </c>
      <c r="H2690">
        <v>5168</v>
      </c>
      <c r="I2690" t="s">
        <v>11</v>
      </c>
      <c r="J2690" t="s">
        <v>33</v>
      </c>
      <c r="K2690" t="s">
        <v>153</v>
      </c>
      <c r="L2690" t="s">
        <v>16</v>
      </c>
      <c r="M2690" s="5">
        <v>313.74</v>
      </c>
      <c r="N2690">
        <v>1</v>
      </c>
    </row>
    <row r="2691" spans="1:14" x14ac:dyDescent="0.15">
      <c r="A2691" s="2">
        <v>45285</v>
      </c>
      <c r="B2691" s="3">
        <f t="shared" si="126"/>
        <v>2024</v>
      </c>
      <c r="C2691" t="str">
        <f t="shared" si="127"/>
        <v>2023-2024</v>
      </c>
      <c r="D2691" t="s">
        <v>147</v>
      </c>
      <c r="E2691" t="s">
        <v>93</v>
      </c>
      <c r="F2691" t="str">
        <f t="shared" si="128"/>
        <v>Western Australia</v>
      </c>
      <c r="G2691" t="s">
        <v>48</v>
      </c>
      <c r="H2691">
        <v>6112</v>
      </c>
      <c r="I2691" t="s">
        <v>11</v>
      </c>
      <c r="J2691" t="s">
        <v>94</v>
      </c>
      <c r="K2691" t="s">
        <v>155</v>
      </c>
      <c r="L2691" t="s">
        <v>20</v>
      </c>
      <c r="M2691" s="5">
        <v>313.83000000000004</v>
      </c>
      <c r="N2691">
        <v>1</v>
      </c>
    </row>
    <row r="2692" spans="1:14" x14ac:dyDescent="0.15">
      <c r="A2692" s="2">
        <v>45570</v>
      </c>
      <c r="B2692" s="3">
        <f t="shared" si="126"/>
        <v>2025</v>
      </c>
      <c r="C2692" t="str">
        <f t="shared" si="127"/>
        <v>2024-2025</v>
      </c>
      <c r="D2692" t="s">
        <v>147</v>
      </c>
      <c r="E2692" t="s">
        <v>34</v>
      </c>
      <c r="F2692" t="str">
        <f t="shared" si="128"/>
        <v>Queensland</v>
      </c>
      <c r="G2692" t="s">
        <v>35</v>
      </c>
      <c r="H2692">
        <v>4802</v>
      </c>
      <c r="I2692" t="s">
        <v>11</v>
      </c>
      <c r="J2692" t="s">
        <v>36</v>
      </c>
      <c r="K2692" t="s">
        <v>152</v>
      </c>
      <c r="L2692" t="s">
        <v>13</v>
      </c>
      <c r="M2692" s="5">
        <v>313.93</v>
      </c>
      <c r="N2692">
        <v>1</v>
      </c>
    </row>
    <row r="2693" spans="1:14" x14ac:dyDescent="0.15">
      <c r="A2693" s="2">
        <v>45297</v>
      </c>
      <c r="B2693" s="3">
        <f t="shared" si="126"/>
        <v>2024</v>
      </c>
      <c r="C2693" t="str">
        <f t="shared" si="127"/>
        <v>2023-2024</v>
      </c>
      <c r="D2693" t="s">
        <v>147</v>
      </c>
      <c r="E2693" t="s">
        <v>114</v>
      </c>
      <c r="F2693" t="str">
        <f t="shared" si="128"/>
        <v>Victoria</v>
      </c>
      <c r="G2693" t="s">
        <v>45</v>
      </c>
      <c r="H2693">
        <v>3551</v>
      </c>
      <c r="I2693" t="s">
        <v>11</v>
      </c>
      <c r="J2693" t="s">
        <v>60</v>
      </c>
      <c r="K2693" t="s">
        <v>19</v>
      </c>
      <c r="L2693" t="s">
        <v>23</v>
      </c>
      <c r="M2693" s="5">
        <v>314.66999999999996</v>
      </c>
      <c r="N2693">
        <v>1</v>
      </c>
    </row>
    <row r="2694" spans="1:14" x14ac:dyDescent="0.15">
      <c r="A2694" s="2">
        <v>45365</v>
      </c>
      <c r="B2694" s="3">
        <f t="shared" si="126"/>
        <v>2024</v>
      </c>
      <c r="C2694" t="str">
        <f t="shared" si="127"/>
        <v>2023-2024</v>
      </c>
      <c r="D2694" t="s">
        <v>147</v>
      </c>
      <c r="E2694" t="s">
        <v>113</v>
      </c>
      <c r="F2694" t="str">
        <f t="shared" si="128"/>
        <v>Queensland</v>
      </c>
      <c r="G2694" t="s">
        <v>35</v>
      </c>
      <c r="H2694">
        <v>4215</v>
      </c>
      <c r="I2694" t="s">
        <v>11</v>
      </c>
      <c r="J2694" t="s">
        <v>104</v>
      </c>
      <c r="K2694" t="s">
        <v>149</v>
      </c>
      <c r="L2694" t="s">
        <v>15</v>
      </c>
      <c r="M2694" s="5">
        <v>315.27000000000004</v>
      </c>
      <c r="N2694">
        <v>1</v>
      </c>
    </row>
    <row r="2695" spans="1:14" x14ac:dyDescent="0.15">
      <c r="A2695" s="2">
        <v>45181</v>
      </c>
      <c r="B2695" s="3">
        <f t="shared" si="126"/>
        <v>2024</v>
      </c>
      <c r="C2695" t="str">
        <f t="shared" si="127"/>
        <v>2023-2024</v>
      </c>
      <c r="D2695" t="s">
        <v>148</v>
      </c>
      <c r="E2695" t="s">
        <v>57</v>
      </c>
      <c r="F2695" t="str">
        <f t="shared" si="128"/>
        <v>New South Wales</v>
      </c>
      <c r="G2695" t="s">
        <v>10</v>
      </c>
      <c r="H2695">
        <v>2560</v>
      </c>
      <c r="I2695" t="s">
        <v>11</v>
      </c>
      <c r="J2695" t="s">
        <v>58</v>
      </c>
      <c r="K2695" t="s">
        <v>149</v>
      </c>
      <c r="L2695" t="s">
        <v>15</v>
      </c>
      <c r="M2695" s="5">
        <v>315.51000000000005</v>
      </c>
      <c r="N2695">
        <v>1</v>
      </c>
    </row>
    <row r="2696" spans="1:14" x14ac:dyDescent="0.15">
      <c r="A2696" s="2">
        <v>45117</v>
      </c>
      <c r="B2696" s="3">
        <f t="shared" si="126"/>
        <v>2024</v>
      </c>
      <c r="C2696" t="str">
        <f t="shared" si="127"/>
        <v>2023-2024</v>
      </c>
      <c r="D2696" t="s">
        <v>147</v>
      </c>
      <c r="E2696" t="s">
        <v>132</v>
      </c>
      <c r="F2696" t="str">
        <f t="shared" si="128"/>
        <v>New South Wales</v>
      </c>
      <c r="G2696" t="s">
        <v>10</v>
      </c>
      <c r="H2696">
        <v>2800</v>
      </c>
      <c r="I2696" t="s">
        <v>11</v>
      </c>
      <c r="J2696" t="s">
        <v>25</v>
      </c>
      <c r="K2696" t="s">
        <v>154</v>
      </c>
      <c r="L2696" t="s">
        <v>14</v>
      </c>
      <c r="M2696" s="5">
        <v>317.17</v>
      </c>
      <c r="N2696">
        <v>1</v>
      </c>
    </row>
    <row r="2697" spans="1:14" x14ac:dyDescent="0.15">
      <c r="A2697" s="2">
        <v>44994</v>
      </c>
      <c r="B2697" s="3">
        <f t="shared" si="126"/>
        <v>2023</v>
      </c>
      <c r="C2697" t="str">
        <f t="shared" si="127"/>
        <v>2022-2023</v>
      </c>
      <c r="D2697" t="s">
        <v>147</v>
      </c>
      <c r="E2697" t="s">
        <v>145</v>
      </c>
      <c r="F2697" t="str">
        <f t="shared" si="128"/>
        <v>New South Wales</v>
      </c>
      <c r="G2697" t="s">
        <v>10</v>
      </c>
      <c r="H2697">
        <v>2101</v>
      </c>
      <c r="I2697" t="s">
        <v>11</v>
      </c>
      <c r="J2697" t="s">
        <v>27</v>
      </c>
      <c r="K2697" t="s">
        <v>155</v>
      </c>
      <c r="L2697" t="s">
        <v>20</v>
      </c>
      <c r="M2697" s="5">
        <v>317.45000000000005</v>
      </c>
      <c r="N2697">
        <v>1</v>
      </c>
    </row>
    <row r="2698" spans="1:14" x14ac:dyDescent="0.15">
      <c r="A2698" s="2">
        <v>45114</v>
      </c>
      <c r="B2698" s="3">
        <f t="shared" si="126"/>
        <v>2024</v>
      </c>
      <c r="C2698" t="str">
        <f t="shared" si="127"/>
        <v>2023-2024</v>
      </c>
      <c r="D2698" t="s">
        <v>148</v>
      </c>
      <c r="E2698" t="s">
        <v>112</v>
      </c>
      <c r="F2698" t="str">
        <f t="shared" si="128"/>
        <v>Victoria</v>
      </c>
      <c r="G2698" t="s">
        <v>45</v>
      </c>
      <c r="H2698">
        <v>3076</v>
      </c>
      <c r="I2698" t="s">
        <v>11</v>
      </c>
      <c r="J2698" t="s">
        <v>46</v>
      </c>
      <c r="K2698" t="s">
        <v>149</v>
      </c>
      <c r="L2698" t="s">
        <v>15</v>
      </c>
      <c r="M2698" s="5">
        <v>317.57</v>
      </c>
      <c r="N2698">
        <v>1</v>
      </c>
    </row>
    <row r="2699" spans="1:14" x14ac:dyDescent="0.15">
      <c r="A2699" s="2">
        <v>45424</v>
      </c>
      <c r="B2699" s="3">
        <f t="shared" si="126"/>
        <v>2024</v>
      </c>
      <c r="C2699" t="str">
        <f t="shared" si="127"/>
        <v>2023-2024</v>
      </c>
      <c r="D2699" t="s">
        <v>147</v>
      </c>
      <c r="E2699" t="s">
        <v>141</v>
      </c>
      <c r="F2699" t="str">
        <f t="shared" si="128"/>
        <v>Western Australia</v>
      </c>
      <c r="G2699" t="s">
        <v>48</v>
      </c>
      <c r="H2699">
        <v>6052</v>
      </c>
      <c r="I2699" t="s">
        <v>11</v>
      </c>
      <c r="J2699" t="s">
        <v>49</v>
      </c>
      <c r="K2699" t="s">
        <v>154</v>
      </c>
      <c r="L2699" t="s">
        <v>14</v>
      </c>
      <c r="M2699" s="5">
        <v>317.68</v>
      </c>
      <c r="N2699">
        <v>1</v>
      </c>
    </row>
    <row r="2700" spans="1:14" x14ac:dyDescent="0.15">
      <c r="A2700" s="2">
        <v>45357</v>
      </c>
      <c r="B2700" s="3">
        <f t="shared" si="126"/>
        <v>2024</v>
      </c>
      <c r="C2700" t="str">
        <f t="shared" si="127"/>
        <v>2023-2024</v>
      </c>
      <c r="D2700" t="s">
        <v>147</v>
      </c>
      <c r="E2700" t="s">
        <v>138</v>
      </c>
      <c r="F2700" t="str">
        <f t="shared" si="128"/>
        <v>Queensland</v>
      </c>
      <c r="G2700" t="s">
        <v>35</v>
      </c>
      <c r="H2700">
        <v>4558</v>
      </c>
      <c r="I2700" t="s">
        <v>11</v>
      </c>
      <c r="J2700" t="s">
        <v>120</v>
      </c>
      <c r="K2700" t="s">
        <v>155</v>
      </c>
      <c r="L2700" t="s">
        <v>20</v>
      </c>
      <c r="M2700" s="5">
        <v>317.88</v>
      </c>
      <c r="N2700">
        <v>1</v>
      </c>
    </row>
    <row r="2701" spans="1:14" x14ac:dyDescent="0.15">
      <c r="A2701" s="2">
        <v>44928</v>
      </c>
      <c r="B2701" s="3">
        <f t="shared" si="126"/>
        <v>2023</v>
      </c>
      <c r="C2701" t="str">
        <f t="shared" si="127"/>
        <v>2022-2023</v>
      </c>
      <c r="D2701" t="s">
        <v>147</v>
      </c>
      <c r="E2701" t="s">
        <v>113</v>
      </c>
      <c r="F2701" t="str">
        <f t="shared" si="128"/>
        <v>Queensland</v>
      </c>
      <c r="G2701" t="s">
        <v>35</v>
      </c>
      <c r="H2701">
        <v>4215</v>
      </c>
      <c r="I2701" t="s">
        <v>11</v>
      </c>
      <c r="J2701" t="s">
        <v>104</v>
      </c>
      <c r="K2701" t="s">
        <v>157</v>
      </c>
      <c r="L2701" t="s">
        <v>22</v>
      </c>
      <c r="M2701" s="5">
        <v>318.18</v>
      </c>
      <c r="N2701">
        <v>1</v>
      </c>
    </row>
    <row r="2702" spans="1:14" x14ac:dyDescent="0.15">
      <c r="A2702" s="2">
        <v>45583</v>
      </c>
      <c r="B2702" s="3">
        <f t="shared" si="126"/>
        <v>2025</v>
      </c>
      <c r="C2702" t="str">
        <f t="shared" si="127"/>
        <v>2024-2025</v>
      </c>
      <c r="D2702" t="s">
        <v>147</v>
      </c>
      <c r="E2702" t="s">
        <v>107</v>
      </c>
      <c r="F2702" t="str">
        <f t="shared" si="128"/>
        <v>Queensland</v>
      </c>
      <c r="G2702" t="s">
        <v>35</v>
      </c>
      <c r="H2702">
        <v>4220</v>
      </c>
      <c r="I2702" t="s">
        <v>11</v>
      </c>
      <c r="J2702" t="s">
        <v>104</v>
      </c>
      <c r="K2702" t="s">
        <v>19</v>
      </c>
      <c r="L2702" t="s">
        <v>23</v>
      </c>
      <c r="M2702" s="5">
        <v>318.38</v>
      </c>
      <c r="N2702">
        <v>1</v>
      </c>
    </row>
    <row r="2703" spans="1:14" x14ac:dyDescent="0.15">
      <c r="A2703" s="2">
        <v>45547</v>
      </c>
      <c r="B2703" s="3">
        <f t="shared" si="126"/>
        <v>2025</v>
      </c>
      <c r="C2703" t="str">
        <f t="shared" si="127"/>
        <v>2024-2025</v>
      </c>
      <c r="D2703" t="s">
        <v>147</v>
      </c>
      <c r="E2703" t="s">
        <v>141</v>
      </c>
      <c r="F2703" t="str">
        <f t="shared" si="128"/>
        <v>Western Australia</v>
      </c>
      <c r="G2703" t="s">
        <v>48</v>
      </c>
      <c r="H2703">
        <v>6052</v>
      </c>
      <c r="I2703" t="s">
        <v>11</v>
      </c>
      <c r="J2703" t="s">
        <v>49</v>
      </c>
      <c r="K2703" t="s">
        <v>153</v>
      </c>
      <c r="L2703" t="s">
        <v>16</v>
      </c>
      <c r="M2703" s="5">
        <v>318.63</v>
      </c>
      <c r="N2703">
        <v>1</v>
      </c>
    </row>
    <row r="2704" spans="1:14" x14ac:dyDescent="0.15">
      <c r="A2704" s="2">
        <v>45533</v>
      </c>
      <c r="B2704" s="3">
        <f t="shared" si="126"/>
        <v>2025</v>
      </c>
      <c r="C2704" t="str">
        <f t="shared" si="127"/>
        <v>2024-2025</v>
      </c>
      <c r="D2704" t="s">
        <v>147</v>
      </c>
      <c r="E2704" t="s">
        <v>124</v>
      </c>
      <c r="F2704" t="str">
        <f t="shared" si="128"/>
        <v>New South Wales</v>
      </c>
      <c r="G2704" t="s">
        <v>10</v>
      </c>
      <c r="H2704">
        <v>2015</v>
      </c>
      <c r="I2704" t="s">
        <v>11</v>
      </c>
      <c r="J2704" t="s">
        <v>12</v>
      </c>
      <c r="K2704" t="s">
        <v>154</v>
      </c>
      <c r="L2704" t="s">
        <v>14</v>
      </c>
      <c r="M2704" s="5">
        <v>318.77999999999997</v>
      </c>
      <c r="N2704">
        <v>1</v>
      </c>
    </row>
    <row r="2705" spans="1:14" x14ac:dyDescent="0.15">
      <c r="A2705" s="2">
        <v>45226</v>
      </c>
      <c r="B2705" s="3">
        <f t="shared" si="126"/>
        <v>2024</v>
      </c>
      <c r="C2705" t="str">
        <f t="shared" si="127"/>
        <v>2023-2024</v>
      </c>
      <c r="D2705" t="s">
        <v>147</v>
      </c>
      <c r="E2705" t="s">
        <v>141</v>
      </c>
      <c r="F2705" t="str">
        <f t="shared" si="128"/>
        <v>Western Australia</v>
      </c>
      <c r="G2705" t="s">
        <v>48</v>
      </c>
      <c r="H2705">
        <v>6052</v>
      </c>
      <c r="I2705" t="s">
        <v>11</v>
      </c>
      <c r="J2705" t="s">
        <v>49</v>
      </c>
      <c r="K2705" t="s">
        <v>155</v>
      </c>
      <c r="L2705" t="s">
        <v>20</v>
      </c>
      <c r="M2705" s="5">
        <v>319.33</v>
      </c>
      <c r="N2705">
        <v>1</v>
      </c>
    </row>
    <row r="2706" spans="1:14" x14ac:dyDescent="0.15">
      <c r="A2706" s="2">
        <v>45538</v>
      </c>
      <c r="B2706" s="3">
        <f t="shared" si="126"/>
        <v>2025</v>
      </c>
      <c r="C2706" t="str">
        <f t="shared" si="127"/>
        <v>2024-2025</v>
      </c>
      <c r="D2706" t="s">
        <v>147</v>
      </c>
      <c r="E2706" t="s">
        <v>123</v>
      </c>
      <c r="F2706" t="str">
        <f t="shared" si="128"/>
        <v>Western Australia</v>
      </c>
      <c r="G2706" t="s">
        <v>48</v>
      </c>
      <c r="H2706">
        <v>6109</v>
      </c>
      <c r="I2706" t="s">
        <v>11</v>
      </c>
      <c r="J2706" t="s">
        <v>94</v>
      </c>
      <c r="K2706" t="s">
        <v>150</v>
      </c>
      <c r="L2706" t="s">
        <v>18</v>
      </c>
      <c r="M2706" s="5">
        <v>319.45000000000005</v>
      </c>
      <c r="N2706">
        <v>1</v>
      </c>
    </row>
    <row r="2707" spans="1:14" x14ac:dyDescent="0.15">
      <c r="A2707" s="2">
        <v>45040</v>
      </c>
      <c r="B2707" s="3">
        <f t="shared" si="126"/>
        <v>2023</v>
      </c>
      <c r="C2707" t="str">
        <f t="shared" si="127"/>
        <v>2022-2023</v>
      </c>
      <c r="D2707" t="s">
        <v>147</v>
      </c>
      <c r="E2707" t="s">
        <v>92</v>
      </c>
      <c r="F2707" t="str">
        <f t="shared" si="128"/>
        <v>Queensland</v>
      </c>
      <c r="G2707" t="s">
        <v>35</v>
      </c>
      <c r="H2707">
        <v>4068</v>
      </c>
      <c r="I2707" t="s">
        <v>11</v>
      </c>
      <c r="J2707" t="s">
        <v>43</v>
      </c>
      <c r="K2707" t="s">
        <v>151</v>
      </c>
      <c r="L2707" t="s">
        <v>21</v>
      </c>
      <c r="M2707" s="5">
        <v>321.52999999999997</v>
      </c>
      <c r="N2707">
        <v>1</v>
      </c>
    </row>
    <row r="2708" spans="1:14" x14ac:dyDescent="0.15">
      <c r="A2708" s="2">
        <v>45195</v>
      </c>
      <c r="B2708" s="3">
        <f t="shared" si="126"/>
        <v>2024</v>
      </c>
      <c r="C2708" t="str">
        <f t="shared" si="127"/>
        <v>2023-2024</v>
      </c>
      <c r="D2708" t="s">
        <v>147</v>
      </c>
      <c r="E2708" t="s">
        <v>85</v>
      </c>
      <c r="F2708" t="str">
        <f t="shared" si="128"/>
        <v>Queensland</v>
      </c>
      <c r="G2708" t="s">
        <v>35</v>
      </c>
      <c r="H2708">
        <v>4883</v>
      </c>
      <c r="I2708" t="s">
        <v>11</v>
      </c>
      <c r="J2708" t="s">
        <v>36</v>
      </c>
      <c r="K2708" t="s">
        <v>154</v>
      </c>
      <c r="L2708" t="s">
        <v>14</v>
      </c>
      <c r="M2708" s="5">
        <v>321.62</v>
      </c>
      <c r="N2708">
        <v>1</v>
      </c>
    </row>
    <row r="2709" spans="1:14" x14ac:dyDescent="0.15">
      <c r="A2709" s="2">
        <v>45250</v>
      </c>
      <c r="B2709" s="3">
        <f t="shared" si="126"/>
        <v>2024</v>
      </c>
      <c r="C2709" t="str">
        <f t="shared" si="127"/>
        <v>2023-2024</v>
      </c>
      <c r="D2709" t="s">
        <v>147</v>
      </c>
      <c r="E2709" t="s">
        <v>113</v>
      </c>
      <c r="F2709" t="str">
        <f t="shared" si="128"/>
        <v>Queensland</v>
      </c>
      <c r="G2709" t="s">
        <v>35</v>
      </c>
      <c r="H2709">
        <v>4215</v>
      </c>
      <c r="I2709" t="s">
        <v>11</v>
      </c>
      <c r="J2709" t="s">
        <v>104</v>
      </c>
      <c r="K2709" t="s">
        <v>155</v>
      </c>
      <c r="L2709" t="s">
        <v>20</v>
      </c>
      <c r="M2709" s="5">
        <v>323.08999999999997</v>
      </c>
      <c r="N2709">
        <v>1</v>
      </c>
    </row>
    <row r="2710" spans="1:14" x14ac:dyDescent="0.15">
      <c r="A2710" s="2">
        <v>45628</v>
      </c>
      <c r="B2710" s="3">
        <f t="shared" si="126"/>
        <v>2025</v>
      </c>
      <c r="C2710" t="str">
        <f t="shared" si="127"/>
        <v>2024-2025</v>
      </c>
      <c r="D2710" t="s">
        <v>147</v>
      </c>
      <c r="E2710" t="s">
        <v>143</v>
      </c>
      <c r="F2710" t="str">
        <f t="shared" si="128"/>
        <v>New South Wales</v>
      </c>
      <c r="G2710" t="s">
        <v>10</v>
      </c>
      <c r="H2710">
        <v>2154</v>
      </c>
      <c r="I2710" t="s">
        <v>11</v>
      </c>
      <c r="J2710" t="s">
        <v>27</v>
      </c>
      <c r="K2710" t="s">
        <v>155</v>
      </c>
      <c r="L2710" t="s">
        <v>20</v>
      </c>
      <c r="M2710" s="5">
        <v>323.19</v>
      </c>
      <c r="N2710">
        <v>1</v>
      </c>
    </row>
    <row r="2711" spans="1:14" x14ac:dyDescent="0.15">
      <c r="A2711" s="2">
        <v>45391</v>
      </c>
      <c r="B2711" s="3">
        <f t="shared" si="126"/>
        <v>2024</v>
      </c>
      <c r="C2711" t="str">
        <f t="shared" si="127"/>
        <v>2023-2024</v>
      </c>
      <c r="D2711" t="s">
        <v>147</v>
      </c>
      <c r="E2711" t="s">
        <v>92</v>
      </c>
      <c r="F2711" t="str">
        <f t="shared" si="128"/>
        <v>Queensland</v>
      </c>
      <c r="G2711" t="s">
        <v>35</v>
      </c>
      <c r="H2711">
        <v>4068</v>
      </c>
      <c r="I2711" t="s">
        <v>11</v>
      </c>
      <c r="J2711" t="s">
        <v>43</v>
      </c>
      <c r="K2711" t="s">
        <v>154</v>
      </c>
      <c r="L2711" t="s">
        <v>14</v>
      </c>
      <c r="M2711" s="5">
        <v>324.33</v>
      </c>
      <c r="N2711">
        <v>1</v>
      </c>
    </row>
    <row r="2712" spans="1:14" x14ac:dyDescent="0.15">
      <c r="A2712" s="2">
        <v>45458</v>
      </c>
      <c r="B2712" s="3">
        <f t="shared" si="126"/>
        <v>2024</v>
      </c>
      <c r="C2712" t="str">
        <f t="shared" si="127"/>
        <v>2023-2024</v>
      </c>
      <c r="D2712" t="s">
        <v>148</v>
      </c>
      <c r="E2712" t="s">
        <v>41</v>
      </c>
      <c r="F2712" t="str">
        <f t="shared" si="128"/>
        <v>New South Wales</v>
      </c>
      <c r="G2712" t="s">
        <v>10</v>
      </c>
      <c r="H2712">
        <v>2830</v>
      </c>
      <c r="I2712" t="s">
        <v>11</v>
      </c>
      <c r="J2712" t="s">
        <v>25</v>
      </c>
      <c r="K2712" t="s">
        <v>19</v>
      </c>
      <c r="L2712" t="s">
        <v>23</v>
      </c>
      <c r="M2712" s="5">
        <v>324.38</v>
      </c>
      <c r="N2712">
        <v>1</v>
      </c>
    </row>
    <row r="2713" spans="1:14" x14ac:dyDescent="0.15">
      <c r="A2713" s="2">
        <v>45232</v>
      </c>
      <c r="B2713" s="3">
        <f t="shared" si="126"/>
        <v>2024</v>
      </c>
      <c r="C2713" t="str">
        <f t="shared" si="127"/>
        <v>2023-2024</v>
      </c>
      <c r="D2713" t="s">
        <v>147</v>
      </c>
      <c r="E2713" t="s">
        <v>146</v>
      </c>
      <c r="F2713" t="str">
        <f t="shared" si="128"/>
        <v>Victoria</v>
      </c>
      <c r="G2713" t="s">
        <v>45</v>
      </c>
      <c r="H2713">
        <v>3353</v>
      </c>
      <c r="I2713" t="s">
        <v>11</v>
      </c>
      <c r="J2713" t="s">
        <v>60</v>
      </c>
      <c r="K2713" t="s">
        <v>149</v>
      </c>
      <c r="L2713" t="s">
        <v>15</v>
      </c>
      <c r="M2713" s="5">
        <v>324.63</v>
      </c>
      <c r="N2713">
        <v>1</v>
      </c>
    </row>
    <row r="2714" spans="1:14" x14ac:dyDescent="0.15">
      <c r="A2714" s="2">
        <v>45509</v>
      </c>
      <c r="B2714" s="3">
        <f t="shared" si="126"/>
        <v>2025</v>
      </c>
      <c r="C2714" t="str">
        <f t="shared" si="127"/>
        <v>2024-2025</v>
      </c>
      <c r="D2714" t="s">
        <v>147</v>
      </c>
      <c r="E2714" t="s">
        <v>28</v>
      </c>
      <c r="F2714" t="str">
        <f t="shared" si="128"/>
        <v>Northern Territory</v>
      </c>
      <c r="G2714" t="s">
        <v>29</v>
      </c>
      <c r="H2714">
        <v>800</v>
      </c>
      <c r="I2714" t="s">
        <v>11</v>
      </c>
      <c r="J2714" t="s">
        <v>30</v>
      </c>
      <c r="K2714" t="s">
        <v>149</v>
      </c>
      <c r="L2714" t="s">
        <v>15</v>
      </c>
      <c r="M2714" s="5">
        <v>325.47000000000003</v>
      </c>
      <c r="N2714">
        <v>1</v>
      </c>
    </row>
    <row r="2715" spans="1:14" x14ac:dyDescent="0.15">
      <c r="A2715" s="2">
        <v>45613</v>
      </c>
      <c r="B2715" s="3">
        <f t="shared" si="126"/>
        <v>2025</v>
      </c>
      <c r="C2715" t="str">
        <f t="shared" si="127"/>
        <v>2024-2025</v>
      </c>
      <c r="D2715" t="s">
        <v>147</v>
      </c>
      <c r="E2715" t="s">
        <v>124</v>
      </c>
      <c r="F2715" t="str">
        <f t="shared" si="128"/>
        <v>New South Wales</v>
      </c>
      <c r="G2715" t="s">
        <v>10</v>
      </c>
      <c r="H2715">
        <v>2015</v>
      </c>
      <c r="I2715" t="s">
        <v>11</v>
      </c>
      <c r="J2715" t="s">
        <v>12</v>
      </c>
      <c r="K2715" t="s">
        <v>149</v>
      </c>
      <c r="L2715" t="s">
        <v>15</v>
      </c>
      <c r="M2715" s="5">
        <v>325.5</v>
      </c>
      <c r="N2715">
        <v>1</v>
      </c>
    </row>
    <row r="2716" spans="1:14" x14ac:dyDescent="0.15">
      <c r="A2716" s="2">
        <v>45629</v>
      </c>
      <c r="B2716" s="3">
        <f t="shared" si="126"/>
        <v>2025</v>
      </c>
      <c r="C2716" t="str">
        <f t="shared" si="127"/>
        <v>2024-2025</v>
      </c>
      <c r="D2716" t="s">
        <v>147</v>
      </c>
      <c r="E2716" t="s">
        <v>130</v>
      </c>
      <c r="F2716" t="str">
        <f t="shared" si="128"/>
        <v>South Australia</v>
      </c>
      <c r="G2716" t="s">
        <v>32</v>
      </c>
      <c r="H2716">
        <v>5290</v>
      </c>
      <c r="I2716" t="s">
        <v>11</v>
      </c>
      <c r="J2716" t="s">
        <v>38</v>
      </c>
      <c r="K2716" t="s">
        <v>151</v>
      </c>
      <c r="L2716" t="s">
        <v>21</v>
      </c>
      <c r="M2716" s="5">
        <v>326.10000000000002</v>
      </c>
      <c r="N2716">
        <v>1</v>
      </c>
    </row>
    <row r="2717" spans="1:14" x14ac:dyDescent="0.15">
      <c r="A2717" s="2">
        <v>45189</v>
      </c>
      <c r="B2717" s="3">
        <f t="shared" si="126"/>
        <v>2024</v>
      </c>
      <c r="C2717" t="str">
        <f t="shared" si="127"/>
        <v>2023-2024</v>
      </c>
      <c r="D2717" t="s">
        <v>147</v>
      </c>
      <c r="E2717" t="s">
        <v>133</v>
      </c>
      <c r="F2717" t="str">
        <f t="shared" si="128"/>
        <v>Queensland</v>
      </c>
      <c r="G2717" t="s">
        <v>35</v>
      </c>
      <c r="H2717">
        <v>4305</v>
      </c>
      <c r="I2717" t="s">
        <v>11</v>
      </c>
      <c r="J2717" t="s">
        <v>104</v>
      </c>
      <c r="K2717" t="s">
        <v>150</v>
      </c>
      <c r="L2717" t="s">
        <v>18</v>
      </c>
      <c r="M2717" s="5">
        <v>326.76</v>
      </c>
      <c r="N2717">
        <v>1</v>
      </c>
    </row>
    <row r="2718" spans="1:14" x14ac:dyDescent="0.15">
      <c r="A2718" s="2">
        <v>45211</v>
      </c>
      <c r="B2718" s="3">
        <f t="shared" si="126"/>
        <v>2024</v>
      </c>
      <c r="C2718" t="str">
        <f t="shared" si="127"/>
        <v>2023-2024</v>
      </c>
      <c r="D2718" t="s">
        <v>147</v>
      </c>
      <c r="E2718" t="s">
        <v>28</v>
      </c>
      <c r="F2718" t="str">
        <f t="shared" si="128"/>
        <v>Northern Territory</v>
      </c>
      <c r="G2718" t="s">
        <v>29</v>
      </c>
      <c r="H2718">
        <v>800</v>
      </c>
      <c r="I2718" t="s">
        <v>11</v>
      </c>
      <c r="J2718" t="s">
        <v>30</v>
      </c>
      <c r="K2718" t="s">
        <v>157</v>
      </c>
      <c r="L2718" t="s">
        <v>22</v>
      </c>
      <c r="M2718" s="5">
        <v>327.33999999999997</v>
      </c>
      <c r="N2718">
        <v>1</v>
      </c>
    </row>
    <row r="2719" spans="1:14" x14ac:dyDescent="0.15">
      <c r="A2719" s="2">
        <v>45557</v>
      </c>
      <c r="B2719" s="3">
        <f t="shared" si="126"/>
        <v>2025</v>
      </c>
      <c r="C2719" t="str">
        <f t="shared" si="127"/>
        <v>2024-2025</v>
      </c>
      <c r="D2719" t="s">
        <v>147</v>
      </c>
      <c r="E2719" t="s">
        <v>113</v>
      </c>
      <c r="F2719" t="str">
        <f t="shared" si="128"/>
        <v>Queensland</v>
      </c>
      <c r="G2719" t="s">
        <v>35</v>
      </c>
      <c r="H2719">
        <v>4215</v>
      </c>
      <c r="I2719" t="s">
        <v>11</v>
      </c>
      <c r="J2719" t="s">
        <v>104</v>
      </c>
      <c r="K2719" t="s">
        <v>154</v>
      </c>
      <c r="L2719" t="s">
        <v>14</v>
      </c>
      <c r="M2719" s="5">
        <v>327.45000000000005</v>
      </c>
      <c r="N2719">
        <v>1</v>
      </c>
    </row>
    <row r="2720" spans="1:14" x14ac:dyDescent="0.15">
      <c r="A2720" s="2">
        <v>45080</v>
      </c>
      <c r="B2720" s="3">
        <f t="shared" si="126"/>
        <v>2023</v>
      </c>
      <c r="C2720" t="str">
        <f t="shared" si="127"/>
        <v>2022-2023</v>
      </c>
      <c r="D2720" t="s">
        <v>148</v>
      </c>
      <c r="E2720" t="s">
        <v>81</v>
      </c>
      <c r="F2720" t="str">
        <f t="shared" si="128"/>
        <v>New South Wales</v>
      </c>
      <c r="G2720" t="s">
        <v>10</v>
      </c>
      <c r="H2720">
        <v>2485</v>
      </c>
      <c r="I2720" t="s">
        <v>11</v>
      </c>
      <c r="J2720" t="s">
        <v>68</v>
      </c>
      <c r="K2720" t="s">
        <v>152</v>
      </c>
      <c r="L2720" t="s">
        <v>13</v>
      </c>
      <c r="M2720" s="5">
        <v>327.47000000000003</v>
      </c>
      <c r="N2720">
        <v>1</v>
      </c>
    </row>
    <row r="2721" spans="1:14" x14ac:dyDescent="0.15">
      <c r="A2721" s="2">
        <v>45256</v>
      </c>
      <c r="B2721" s="3">
        <f t="shared" si="126"/>
        <v>2024</v>
      </c>
      <c r="C2721" t="str">
        <f t="shared" si="127"/>
        <v>2023-2024</v>
      </c>
      <c r="D2721" t="s">
        <v>147</v>
      </c>
      <c r="E2721" t="s">
        <v>88</v>
      </c>
      <c r="F2721" t="str">
        <f t="shared" si="128"/>
        <v>South Australia</v>
      </c>
      <c r="G2721" t="s">
        <v>32</v>
      </c>
      <c r="H2721">
        <v>5011</v>
      </c>
      <c r="I2721" t="s">
        <v>11</v>
      </c>
      <c r="J2721" t="s">
        <v>33</v>
      </c>
      <c r="K2721" t="s">
        <v>150</v>
      </c>
      <c r="L2721" t="s">
        <v>18</v>
      </c>
      <c r="M2721" s="5">
        <v>327.70000000000005</v>
      </c>
      <c r="N2721">
        <v>1</v>
      </c>
    </row>
    <row r="2722" spans="1:14" x14ac:dyDescent="0.15">
      <c r="A2722" s="2">
        <v>45136</v>
      </c>
      <c r="B2722" s="3">
        <f t="shared" si="126"/>
        <v>2024</v>
      </c>
      <c r="C2722" t="str">
        <f t="shared" si="127"/>
        <v>2023-2024</v>
      </c>
      <c r="D2722" t="s">
        <v>147</v>
      </c>
      <c r="E2722" t="s">
        <v>128</v>
      </c>
      <c r="F2722" t="str">
        <f t="shared" si="128"/>
        <v>Western Australia</v>
      </c>
      <c r="G2722" t="s">
        <v>48</v>
      </c>
      <c r="H2722">
        <v>6027</v>
      </c>
      <c r="I2722" t="s">
        <v>11</v>
      </c>
      <c r="J2722" t="s">
        <v>49</v>
      </c>
      <c r="K2722" t="s">
        <v>19</v>
      </c>
      <c r="L2722" t="s">
        <v>23</v>
      </c>
      <c r="M2722" s="5">
        <v>327.74</v>
      </c>
      <c r="N2722">
        <v>1</v>
      </c>
    </row>
    <row r="2723" spans="1:14" x14ac:dyDescent="0.15">
      <c r="A2723" s="2">
        <v>45090</v>
      </c>
      <c r="B2723" s="3">
        <f t="shared" si="126"/>
        <v>2023</v>
      </c>
      <c r="C2723" t="str">
        <f t="shared" si="127"/>
        <v>2022-2023</v>
      </c>
      <c r="D2723" t="s">
        <v>147</v>
      </c>
      <c r="E2723" t="s">
        <v>96</v>
      </c>
      <c r="F2723" t="str">
        <f t="shared" si="128"/>
        <v>Western Australia</v>
      </c>
      <c r="G2723" t="s">
        <v>48</v>
      </c>
      <c r="H2723">
        <v>6330</v>
      </c>
      <c r="I2723" t="s">
        <v>11</v>
      </c>
      <c r="J2723" t="s">
        <v>94</v>
      </c>
      <c r="K2723" t="s">
        <v>150</v>
      </c>
      <c r="L2723" t="s">
        <v>18</v>
      </c>
      <c r="M2723" s="5">
        <v>327.77</v>
      </c>
      <c r="N2723">
        <v>1</v>
      </c>
    </row>
    <row r="2724" spans="1:14" x14ac:dyDescent="0.15">
      <c r="A2724" s="2">
        <v>45145</v>
      </c>
      <c r="B2724" s="3">
        <f t="shared" si="126"/>
        <v>2024</v>
      </c>
      <c r="C2724" t="str">
        <f t="shared" si="127"/>
        <v>2023-2024</v>
      </c>
      <c r="D2724" t="s">
        <v>147</v>
      </c>
      <c r="E2724" t="s">
        <v>118</v>
      </c>
      <c r="F2724" t="str">
        <f t="shared" si="128"/>
        <v>New South Wales</v>
      </c>
      <c r="G2724" t="s">
        <v>10</v>
      </c>
      <c r="H2724">
        <v>2158</v>
      </c>
      <c r="I2724" t="s">
        <v>11</v>
      </c>
      <c r="J2724" t="s">
        <v>27</v>
      </c>
      <c r="K2724" t="s">
        <v>150</v>
      </c>
      <c r="L2724" t="s">
        <v>18</v>
      </c>
      <c r="M2724" s="5">
        <v>327.77</v>
      </c>
      <c r="N2724">
        <v>1</v>
      </c>
    </row>
    <row r="2725" spans="1:14" x14ac:dyDescent="0.15">
      <c r="A2725" s="2">
        <v>45432</v>
      </c>
      <c r="B2725" s="3">
        <f t="shared" si="126"/>
        <v>2024</v>
      </c>
      <c r="C2725" t="str">
        <f t="shared" si="127"/>
        <v>2023-2024</v>
      </c>
      <c r="D2725" t="s">
        <v>147</v>
      </c>
      <c r="E2725" t="s">
        <v>143</v>
      </c>
      <c r="F2725" t="str">
        <f t="shared" si="128"/>
        <v>New South Wales</v>
      </c>
      <c r="G2725" t="s">
        <v>10</v>
      </c>
      <c r="H2725">
        <v>2154</v>
      </c>
      <c r="I2725" t="s">
        <v>11</v>
      </c>
      <c r="J2725" t="s">
        <v>27</v>
      </c>
      <c r="K2725" t="s">
        <v>156</v>
      </c>
      <c r="L2725" t="s">
        <v>17</v>
      </c>
      <c r="M2725" s="5">
        <v>328.29</v>
      </c>
      <c r="N2725">
        <v>1</v>
      </c>
    </row>
    <row r="2726" spans="1:14" x14ac:dyDescent="0.15">
      <c r="A2726" s="2">
        <v>45643</v>
      </c>
      <c r="B2726" s="3">
        <f t="shared" si="126"/>
        <v>2025</v>
      </c>
      <c r="C2726" t="str">
        <f t="shared" si="127"/>
        <v>2024-2025</v>
      </c>
      <c r="D2726" t="s">
        <v>147</v>
      </c>
      <c r="E2726" t="s">
        <v>128</v>
      </c>
      <c r="F2726" t="str">
        <f t="shared" si="128"/>
        <v>Western Australia</v>
      </c>
      <c r="G2726" t="s">
        <v>48</v>
      </c>
      <c r="H2726">
        <v>6027</v>
      </c>
      <c r="I2726" t="s">
        <v>11</v>
      </c>
      <c r="J2726" t="s">
        <v>49</v>
      </c>
      <c r="K2726" t="s">
        <v>150</v>
      </c>
      <c r="L2726" t="s">
        <v>18</v>
      </c>
      <c r="M2726" s="5">
        <v>328.71</v>
      </c>
      <c r="N2726">
        <v>1</v>
      </c>
    </row>
    <row r="2727" spans="1:14" x14ac:dyDescent="0.15">
      <c r="A2727" s="2">
        <v>45285</v>
      </c>
      <c r="B2727" s="3">
        <f t="shared" si="126"/>
        <v>2024</v>
      </c>
      <c r="C2727" t="str">
        <f t="shared" si="127"/>
        <v>2023-2024</v>
      </c>
      <c r="D2727" t="s">
        <v>147</v>
      </c>
      <c r="E2727" t="s">
        <v>73</v>
      </c>
      <c r="F2727" t="str">
        <f t="shared" si="128"/>
        <v>Victoria</v>
      </c>
      <c r="G2727" t="s">
        <v>45</v>
      </c>
      <c r="H2727">
        <v>3136</v>
      </c>
      <c r="I2727" t="s">
        <v>11</v>
      </c>
      <c r="J2727" t="s">
        <v>63</v>
      </c>
      <c r="K2727" t="s">
        <v>155</v>
      </c>
      <c r="L2727" t="s">
        <v>20</v>
      </c>
      <c r="M2727" s="5">
        <v>329.27000000000004</v>
      </c>
      <c r="N2727">
        <v>1</v>
      </c>
    </row>
    <row r="2728" spans="1:14" x14ac:dyDescent="0.15">
      <c r="A2728" s="2">
        <v>45401</v>
      </c>
      <c r="B2728" s="3">
        <f t="shared" si="126"/>
        <v>2024</v>
      </c>
      <c r="C2728" t="str">
        <f t="shared" si="127"/>
        <v>2023-2024</v>
      </c>
      <c r="D2728" t="s">
        <v>147</v>
      </c>
      <c r="E2728" t="s">
        <v>78</v>
      </c>
      <c r="F2728" t="str">
        <f t="shared" si="128"/>
        <v>New South Wales</v>
      </c>
      <c r="G2728" t="s">
        <v>10</v>
      </c>
      <c r="H2728">
        <v>2350</v>
      </c>
      <c r="I2728" t="s">
        <v>11</v>
      </c>
      <c r="J2728" t="s">
        <v>68</v>
      </c>
      <c r="K2728" t="s">
        <v>151</v>
      </c>
      <c r="L2728" t="s">
        <v>21</v>
      </c>
      <c r="M2728" s="5">
        <v>329.48</v>
      </c>
      <c r="N2728">
        <v>1</v>
      </c>
    </row>
    <row r="2729" spans="1:14" x14ac:dyDescent="0.15">
      <c r="A2729" s="2">
        <v>44984</v>
      </c>
      <c r="B2729" s="3">
        <f t="shared" si="126"/>
        <v>2023</v>
      </c>
      <c r="C2729" t="str">
        <f t="shared" si="127"/>
        <v>2022-2023</v>
      </c>
      <c r="D2729" t="s">
        <v>147</v>
      </c>
      <c r="E2729" t="s">
        <v>78</v>
      </c>
      <c r="F2729" t="str">
        <f t="shared" si="128"/>
        <v>New South Wales</v>
      </c>
      <c r="G2729" t="s">
        <v>10</v>
      </c>
      <c r="H2729">
        <v>2350</v>
      </c>
      <c r="I2729" t="s">
        <v>11</v>
      </c>
      <c r="J2729" t="s">
        <v>68</v>
      </c>
      <c r="K2729" t="s">
        <v>149</v>
      </c>
      <c r="L2729" t="s">
        <v>15</v>
      </c>
      <c r="M2729" s="5">
        <v>330.32</v>
      </c>
      <c r="N2729">
        <v>1</v>
      </c>
    </row>
    <row r="2730" spans="1:14" x14ac:dyDescent="0.15">
      <c r="A2730" s="2">
        <v>45563</v>
      </c>
      <c r="B2730" s="3">
        <f t="shared" si="126"/>
        <v>2025</v>
      </c>
      <c r="C2730" t="str">
        <f t="shared" si="127"/>
        <v>2024-2025</v>
      </c>
      <c r="D2730" t="s">
        <v>148</v>
      </c>
      <c r="E2730" t="s">
        <v>136</v>
      </c>
      <c r="F2730" t="str">
        <f t="shared" si="128"/>
        <v>Victoria</v>
      </c>
      <c r="G2730" t="s">
        <v>45</v>
      </c>
      <c r="H2730">
        <v>3175</v>
      </c>
      <c r="I2730" t="s">
        <v>11</v>
      </c>
      <c r="J2730" t="s">
        <v>63</v>
      </c>
      <c r="K2730" t="s">
        <v>155</v>
      </c>
      <c r="L2730" t="s">
        <v>20</v>
      </c>
      <c r="M2730" s="5">
        <v>331.33</v>
      </c>
      <c r="N2730">
        <v>1</v>
      </c>
    </row>
    <row r="2731" spans="1:14" x14ac:dyDescent="0.15">
      <c r="A2731" s="2">
        <v>45171</v>
      </c>
      <c r="B2731" s="3">
        <f t="shared" si="126"/>
        <v>2024</v>
      </c>
      <c r="C2731" t="str">
        <f t="shared" si="127"/>
        <v>2023-2024</v>
      </c>
      <c r="D2731" t="s">
        <v>148</v>
      </c>
      <c r="E2731" t="s">
        <v>64</v>
      </c>
      <c r="F2731" t="str">
        <f t="shared" si="128"/>
        <v>Victoria</v>
      </c>
      <c r="G2731" t="s">
        <v>45</v>
      </c>
      <c r="H2731">
        <v>3199</v>
      </c>
      <c r="I2731" t="s">
        <v>11</v>
      </c>
      <c r="J2731" t="s">
        <v>63</v>
      </c>
      <c r="K2731" t="s">
        <v>149</v>
      </c>
      <c r="L2731" t="s">
        <v>15</v>
      </c>
      <c r="M2731" s="5">
        <v>331.47999999999996</v>
      </c>
      <c r="N2731">
        <v>1</v>
      </c>
    </row>
    <row r="2732" spans="1:14" x14ac:dyDescent="0.15">
      <c r="A2732" s="2">
        <v>45375</v>
      </c>
      <c r="B2732" s="3">
        <f t="shared" si="126"/>
        <v>2024</v>
      </c>
      <c r="C2732" t="str">
        <f t="shared" si="127"/>
        <v>2023-2024</v>
      </c>
      <c r="D2732" t="s">
        <v>148</v>
      </c>
      <c r="E2732" t="s">
        <v>90</v>
      </c>
      <c r="F2732" t="str">
        <f t="shared" si="128"/>
        <v>Victoria</v>
      </c>
      <c r="G2732" t="s">
        <v>45</v>
      </c>
      <c r="H2732">
        <v>3179</v>
      </c>
      <c r="I2732" t="s">
        <v>11</v>
      </c>
      <c r="J2732" t="s">
        <v>63</v>
      </c>
      <c r="K2732" t="s">
        <v>155</v>
      </c>
      <c r="L2732" t="s">
        <v>20</v>
      </c>
      <c r="M2732" s="5">
        <v>332.25000000000006</v>
      </c>
      <c r="N2732">
        <v>1</v>
      </c>
    </row>
    <row r="2733" spans="1:14" x14ac:dyDescent="0.15">
      <c r="A2733" s="2">
        <v>45579</v>
      </c>
      <c r="B2733" s="3">
        <f t="shared" si="126"/>
        <v>2025</v>
      </c>
      <c r="C2733" t="str">
        <f t="shared" si="127"/>
        <v>2024-2025</v>
      </c>
      <c r="D2733" t="s">
        <v>147</v>
      </c>
      <c r="E2733" t="s">
        <v>24</v>
      </c>
      <c r="F2733" t="str">
        <f t="shared" si="128"/>
        <v>New South Wales</v>
      </c>
      <c r="G2733" t="s">
        <v>10</v>
      </c>
      <c r="H2733">
        <v>2795</v>
      </c>
      <c r="I2733" t="s">
        <v>11</v>
      </c>
      <c r="J2733" t="s">
        <v>25</v>
      </c>
      <c r="K2733" t="s">
        <v>154</v>
      </c>
      <c r="L2733" t="s">
        <v>14</v>
      </c>
      <c r="M2733" s="5">
        <v>332.64</v>
      </c>
      <c r="N2733">
        <v>1</v>
      </c>
    </row>
    <row r="2734" spans="1:14" x14ac:dyDescent="0.15">
      <c r="A2734" s="2">
        <v>44948</v>
      </c>
      <c r="B2734" s="3">
        <f t="shared" si="126"/>
        <v>2023</v>
      </c>
      <c r="C2734" t="str">
        <f t="shared" si="127"/>
        <v>2022-2023</v>
      </c>
      <c r="D2734" t="s">
        <v>147</v>
      </c>
      <c r="E2734" t="s">
        <v>142</v>
      </c>
      <c r="F2734" t="str">
        <f t="shared" si="128"/>
        <v>Australian Capital Territory</v>
      </c>
      <c r="G2734" t="s">
        <v>80</v>
      </c>
      <c r="H2734">
        <v>2609</v>
      </c>
      <c r="I2734" t="s">
        <v>11</v>
      </c>
      <c r="J2734" t="s">
        <v>58</v>
      </c>
      <c r="K2734" t="s">
        <v>19</v>
      </c>
      <c r="L2734" t="s">
        <v>23</v>
      </c>
      <c r="M2734" s="5">
        <v>332.75</v>
      </c>
      <c r="N2734">
        <v>1</v>
      </c>
    </row>
    <row r="2735" spans="1:14" x14ac:dyDescent="0.15">
      <c r="A2735" s="2">
        <v>45226</v>
      </c>
      <c r="B2735" s="3">
        <f t="shared" si="126"/>
        <v>2024</v>
      </c>
      <c r="C2735" t="str">
        <f t="shared" si="127"/>
        <v>2023-2024</v>
      </c>
      <c r="D2735" t="s">
        <v>147</v>
      </c>
      <c r="E2735" t="s">
        <v>26</v>
      </c>
      <c r="F2735" t="str">
        <f t="shared" si="128"/>
        <v>New South Wales</v>
      </c>
      <c r="G2735" t="s">
        <v>10</v>
      </c>
      <c r="H2735">
        <v>2141</v>
      </c>
      <c r="I2735" t="s">
        <v>11</v>
      </c>
      <c r="J2735" t="s">
        <v>27</v>
      </c>
      <c r="K2735" t="s">
        <v>19</v>
      </c>
      <c r="L2735" t="s">
        <v>23</v>
      </c>
      <c r="M2735" s="5">
        <v>333.7</v>
      </c>
      <c r="N2735">
        <v>1</v>
      </c>
    </row>
    <row r="2736" spans="1:14" x14ac:dyDescent="0.15">
      <c r="A2736" s="2">
        <v>45146</v>
      </c>
      <c r="B2736" s="3">
        <f t="shared" si="126"/>
        <v>2024</v>
      </c>
      <c r="C2736" t="str">
        <f t="shared" si="127"/>
        <v>2023-2024</v>
      </c>
      <c r="D2736" t="s">
        <v>147</v>
      </c>
      <c r="E2736" t="s">
        <v>9</v>
      </c>
      <c r="F2736" t="str">
        <f t="shared" si="128"/>
        <v>New South Wales</v>
      </c>
      <c r="G2736" t="s">
        <v>10</v>
      </c>
      <c r="H2736">
        <v>2067</v>
      </c>
      <c r="I2736" t="s">
        <v>11</v>
      </c>
      <c r="J2736" t="s">
        <v>12</v>
      </c>
      <c r="K2736" t="s">
        <v>156</v>
      </c>
      <c r="L2736" t="s">
        <v>17</v>
      </c>
      <c r="M2736" s="5">
        <v>334.33</v>
      </c>
      <c r="N2736">
        <v>1</v>
      </c>
    </row>
    <row r="2737" spans="1:14" x14ac:dyDescent="0.15">
      <c r="A2737" s="2">
        <v>45215</v>
      </c>
      <c r="B2737" s="3">
        <f t="shared" si="126"/>
        <v>2024</v>
      </c>
      <c r="C2737" t="str">
        <f t="shared" si="127"/>
        <v>2023-2024</v>
      </c>
      <c r="D2737" t="s">
        <v>147</v>
      </c>
      <c r="E2737" t="s">
        <v>47</v>
      </c>
      <c r="F2737" t="str">
        <f t="shared" si="128"/>
        <v>Western Australia</v>
      </c>
      <c r="G2737" t="s">
        <v>48</v>
      </c>
      <c r="H2737">
        <v>6030</v>
      </c>
      <c r="I2737" t="s">
        <v>11</v>
      </c>
      <c r="J2737" t="s">
        <v>49</v>
      </c>
      <c r="K2737" t="s">
        <v>19</v>
      </c>
      <c r="L2737" t="s">
        <v>23</v>
      </c>
      <c r="M2737" s="5">
        <v>334.37</v>
      </c>
      <c r="N2737">
        <v>1</v>
      </c>
    </row>
    <row r="2738" spans="1:14" x14ac:dyDescent="0.15">
      <c r="A2738" s="2">
        <v>44994</v>
      </c>
      <c r="B2738" s="3">
        <f t="shared" si="126"/>
        <v>2023</v>
      </c>
      <c r="C2738" t="str">
        <f t="shared" si="127"/>
        <v>2022-2023</v>
      </c>
      <c r="D2738" t="s">
        <v>148</v>
      </c>
      <c r="E2738" t="s">
        <v>59</v>
      </c>
      <c r="F2738" t="str">
        <f t="shared" si="128"/>
        <v>Victoria</v>
      </c>
      <c r="G2738" t="s">
        <v>45</v>
      </c>
      <c r="H2738">
        <v>3280</v>
      </c>
      <c r="I2738" t="s">
        <v>11</v>
      </c>
      <c r="J2738" t="s">
        <v>60</v>
      </c>
      <c r="K2738" t="s">
        <v>156</v>
      </c>
      <c r="L2738" t="s">
        <v>17</v>
      </c>
      <c r="M2738" s="5">
        <v>335.34999999999997</v>
      </c>
      <c r="N2738">
        <v>1</v>
      </c>
    </row>
    <row r="2739" spans="1:14" x14ac:dyDescent="0.15">
      <c r="A2739" s="2">
        <v>45583</v>
      </c>
      <c r="B2739" s="3">
        <f t="shared" si="126"/>
        <v>2025</v>
      </c>
      <c r="C2739" t="str">
        <f t="shared" si="127"/>
        <v>2024-2025</v>
      </c>
      <c r="D2739" t="s">
        <v>148</v>
      </c>
      <c r="E2739" t="s">
        <v>82</v>
      </c>
      <c r="F2739" t="str">
        <f t="shared" si="128"/>
        <v>Queensland</v>
      </c>
      <c r="G2739" t="s">
        <v>35</v>
      </c>
      <c r="H2739">
        <v>4012</v>
      </c>
      <c r="I2739" t="s">
        <v>11</v>
      </c>
      <c r="J2739" t="s">
        <v>43</v>
      </c>
      <c r="K2739" t="s">
        <v>152</v>
      </c>
      <c r="L2739" t="s">
        <v>13</v>
      </c>
      <c r="M2739" s="5">
        <v>335.40999999999997</v>
      </c>
      <c r="N2739">
        <v>1</v>
      </c>
    </row>
    <row r="2740" spans="1:14" x14ac:dyDescent="0.15">
      <c r="A2740" s="2">
        <v>45610</v>
      </c>
      <c r="B2740" s="3">
        <f t="shared" si="126"/>
        <v>2025</v>
      </c>
      <c r="C2740" t="str">
        <f t="shared" si="127"/>
        <v>2024-2025</v>
      </c>
      <c r="D2740" t="s">
        <v>147</v>
      </c>
      <c r="E2740" t="s">
        <v>93</v>
      </c>
      <c r="F2740" t="str">
        <f t="shared" si="128"/>
        <v>Western Australia</v>
      </c>
      <c r="G2740" t="s">
        <v>48</v>
      </c>
      <c r="H2740">
        <v>6112</v>
      </c>
      <c r="I2740" t="s">
        <v>11</v>
      </c>
      <c r="J2740" t="s">
        <v>94</v>
      </c>
      <c r="K2740" t="s">
        <v>155</v>
      </c>
      <c r="L2740" t="s">
        <v>20</v>
      </c>
      <c r="M2740" s="5">
        <v>335.42</v>
      </c>
      <c r="N2740">
        <v>1</v>
      </c>
    </row>
    <row r="2741" spans="1:14" x14ac:dyDescent="0.15">
      <c r="A2741" s="2">
        <v>44991</v>
      </c>
      <c r="B2741" s="3">
        <f t="shared" si="126"/>
        <v>2023</v>
      </c>
      <c r="C2741" t="str">
        <f t="shared" si="127"/>
        <v>2022-2023</v>
      </c>
      <c r="D2741" t="s">
        <v>147</v>
      </c>
      <c r="E2741" t="s">
        <v>26</v>
      </c>
      <c r="F2741" t="str">
        <f t="shared" si="128"/>
        <v>New South Wales</v>
      </c>
      <c r="G2741" t="s">
        <v>10</v>
      </c>
      <c r="H2741">
        <v>2141</v>
      </c>
      <c r="I2741" t="s">
        <v>11</v>
      </c>
      <c r="J2741" t="s">
        <v>27</v>
      </c>
      <c r="K2741" t="s">
        <v>152</v>
      </c>
      <c r="L2741" t="s">
        <v>13</v>
      </c>
      <c r="M2741" s="5">
        <v>335.48</v>
      </c>
      <c r="N2741">
        <v>1</v>
      </c>
    </row>
    <row r="2742" spans="1:14" x14ac:dyDescent="0.15">
      <c r="A2742" s="2">
        <v>45591</v>
      </c>
      <c r="B2742" s="3">
        <f t="shared" si="126"/>
        <v>2025</v>
      </c>
      <c r="C2742" t="str">
        <f t="shared" si="127"/>
        <v>2024-2025</v>
      </c>
      <c r="D2742" t="s">
        <v>148</v>
      </c>
      <c r="E2742" t="s">
        <v>122</v>
      </c>
      <c r="F2742" t="str">
        <f t="shared" si="128"/>
        <v>New South Wales</v>
      </c>
      <c r="G2742" t="s">
        <v>10</v>
      </c>
      <c r="H2742">
        <v>2650</v>
      </c>
      <c r="I2742" t="s">
        <v>11</v>
      </c>
      <c r="J2742" t="s">
        <v>25</v>
      </c>
      <c r="K2742" t="s">
        <v>157</v>
      </c>
      <c r="L2742" t="s">
        <v>22</v>
      </c>
      <c r="M2742" s="5">
        <v>336.40999999999997</v>
      </c>
      <c r="N2742">
        <v>1</v>
      </c>
    </row>
    <row r="2743" spans="1:14" x14ac:dyDescent="0.15">
      <c r="A2743" s="2">
        <v>45595</v>
      </c>
      <c r="B2743" s="3">
        <f t="shared" si="126"/>
        <v>2025</v>
      </c>
      <c r="C2743" t="str">
        <f t="shared" si="127"/>
        <v>2024-2025</v>
      </c>
      <c r="D2743" t="s">
        <v>147</v>
      </c>
      <c r="E2743" t="s">
        <v>42</v>
      </c>
      <c r="F2743" t="str">
        <f t="shared" si="128"/>
        <v>Queensland</v>
      </c>
      <c r="G2743" t="s">
        <v>35</v>
      </c>
      <c r="H2743">
        <v>4053</v>
      </c>
      <c r="I2743" t="s">
        <v>11</v>
      </c>
      <c r="J2743" t="s">
        <v>43</v>
      </c>
      <c r="K2743" t="s">
        <v>150</v>
      </c>
      <c r="L2743" t="s">
        <v>18</v>
      </c>
      <c r="M2743" s="5">
        <v>337.69</v>
      </c>
      <c r="N2743">
        <v>1</v>
      </c>
    </row>
    <row r="2744" spans="1:14" x14ac:dyDescent="0.15">
      <c r="A2744" s="2">
        <v>45323</v>
      </c>
      <c r="B2744" s="3">
        <f t="shared" si="126"/>
        <v>2024</v>
      </c>
      <c r="C2744" t="str">
        <f t="shared" si="127"/>
        <v>2023-2024</v>
      </c>
      <c r="D2744" t="s">
        <v>147</v>
      </c>
      <c r="E2744" t="s">
        <v>56</v>
      </c>
      <c r="F2744" t="str">
        <f t="shared" si="128"/>
        <v>Northern Territory</v>
      </c>
      <c r="G2744" t="s">
        <v>29</v>
      </c>
      <c r="H2744">
        <v>870</v>
      </c>
      <c r="I2744" t="s">
        <v>11</v>
      </c>
      <c r="J2744" t="s">
        <v>30</v>
      </c>
      <c r="K2744" t="s">
        <v>155</v>
      </c>
      <c r="L2744" t="s">
        <v>20</v>
      </c>
      <c r="M2744" s="5">
        <v>339.19</v>
      </c>
      <c r="N2744">
        <v>1</v>
      </c>
    </row>
    <row r="2745" spans="1:14" x14ac:dyDescent="0.15">
      <c r="A2745" s="2">
        <v>45266</v>
      </c>
      <c r="B2745" s="3">
        <f t="shared" si="126"/>
        <v>2024</v>
      </c>
      <c r="C2745" t="str">
        <f t="shared" si="127"/>
        <v>2023-2024</v>
      </c>
      <c r="D2745" t="s">
        <v>147</v>
      </c>
      <c r="E2745" t="s">
        <v>119</v>
      </c>
      <c r="F2745" t="str">
        <f t="shared" si="128"/>
        <v>Queensland</v>
      </c>
      <c r="G2745" t="s">
        <v>35</v>
      </c>
      <c r="H2745">
        <v>4570</v>
      </c>
      <c r="I2745" t="s">
        <v>11</v>
      </c>
      <c r="J2745" t="s">
        <v>120</v>
      </c>
      <c r="K2745" t="s">
        <v>154</v>
      </c>
      <c r="L2745" t="s">
        <v>14</v>
      </c>
      <c r="M2745" s="5">
        <v>339.24</v>
      </c>
      <c r="N2745">
        <v>1</v>
      </c>
    </row>
    <row r="2746" spans="1:14" x14ac:dyDescent="0.15">
      <c r="A2746" s="2">
        <v>45155</v>
      </c>
      <c r="B2746" s="3">
        <f t="shared" si="126"/>
        <v>2024</v>
      </c>
      <c r="C2746" t="str">
        <f t="shared" si="127"/>
        <v>2023-2024</v>
      </c>
      <c r="D2746" t="s">
        <v>147</v>
      </c>
      <c r="E2746" t="s">
        <v>137</v>
      </c>
      <c r="F2746" t="str">
        <f t="shared" si="128"/>
        <v>New South Wales</v>
      </c>
      <c r="G2746" t="s">
        <v>10</v>
      </c>
      <c r="H2746">
        <v>2031</v>
      </c>
      <c r="I2746" t="s">
        <v>11</v>
      </c>
      <c r="J2746" t="s">
        <v>12</v>
      </c>
      <c r="K2746" t="s">
        <v>19</v>
      </c>
      <c r="L2746" t="s">
        <v>23</v>
      </c>
      <c r="M2746" s="5">
        <v>339.38</v>
      </c>
      <c r="N2746">
        <v>1</v>
      </c>
    </row>
    <row r="2747" spans="1:14" x14ac:dyDescent="0.15">
      <c r="A2747" s="2">
        <v>45154</v>
      </c>
      <c r="B2747" s="3">
        <f t="shared" si="126"/>
        <v>2024</v>
      </c>
      <c r="C2747" t="str">
        <f t="shared" si="127"/>
        <v>2023-2024</v>
      </c>
      <c r="D2747" t="s">
        <v>147</v>
      </c>
      <c r="E2747" t="s">
        <v>101</v>
      </c>
      <c r="F2747" t="str">
        <f t="shared" si="128"/>
        <v>Victoria</v>
      </c>
      <c r="G2747" t="s">
        <v>45</v>
      </c>
      <c r="H2747">
        <v>3131</v>
      </c>
      <c r="I2747" t="s">
        <v>11</v>
      </c>
      <c r="J2747" t="s">
        <v>63</v>
      </c>
      <c r="K2747" t="s">
        <v>152</v>
      </c>
      <c r="L2747" t="s">
        <v>13</v>
      </c>
      <c r="M2747" s="5">
        <v>339.47</v>
      </c>
      <c r="N2747">
        <v>1</v>
      </c>
    </row>
    <row r="2748" spans="1:14" x14ac:dyDescent="0.15">
      <c r="A2748" s="2">
        <v>45311</v>
      </c>
      <c r="B2748" s="3">
        <f t="shared" si="126"/>
        <v>2024</v>
      </c>
      <c r="C2748" t="str">
        <f t="shared" si="127"/>
        <v>2023-2024</v>
      </c>
      <c r="D2748" t="s">
        <v>147</v>
      </c>
      <c r="E2748" t="s">
        <v>24</v>
      </c>
      <c r="F2748" t="str">
        <f t="shared" si="128"/>
        <v>New South Wales</v>
      </c>
      <c r="G2748" t="s">
        <v>10</v>
      </c>
      <c r="H2748">
        <v>2795</v>
      </c>
      <c r="I2748" t="s">
        <v>11</v>
      </c>
      <c r="J2748" t="s">
        <v>25</v>
      </c>
      <c r="K2748" t="s">
        <v>151</v>
      </c>
      <c r="L2748" t="s">
        <v>21</v>
      </c>
      <c r="M2748" s="5">
        <v>339.68999999999994</v>
      </c>
      <c r="N2748">
        <v>1</v>
      </c>
    </row>
    <row r="2749" spans="1:14" x14ac:dyDescent="0.15">
      <c r="A2749" s="2">
        <v>45204</v>
      </c>
      <c r="B2749" s="3">
        <f t="shared" si="126"/>
        <v>2024</v>
      </c>
      <c r="C2749" t="str">
        <f t="shared" si="127"/>
        <v>2023-2024</v>
      </c>
      <c r="D2749" t="s">
        <v>148</v>
      </c>
      <c r="E2749" t="s">
        <v>84</v>
      </c>
      <c r="F2749" t="str">
        <f t="shared" si="128"/>
        <v>Queensland</v>
      </c>
      <c r="G2749" t="s">
        <v>35</v>
      </c>
      <c r="H2749">
        <v>4740</v>
      </c>
      <c r="I2749" t="s">
        <v>11</v>
      </c>
      <c r="J2749" t="s">
        <v>51</v>
      </c>
      <c r="K2749" t="s">
        <v>150</v>
      </c>
      <c r="L2749" t="s">
        <v>18</v>
      </c>
      <c r="M2749" s="5">
        <v>339.77</v>
      </c>
      <c r="N2749">
        <v>1</v>
      </c>
    </row>
    <row r="2750" spans="1:14" x14ac:dyDescent="0.15">
      <c r="A2750" s="2">
        <v>45312</v>
      </c>
      <c r="B2750" s="3">
        <f t="shared" si="126"/>
        <v>2024</v>
      </c>
      <c r="C2750" t="str">
        <f t="shared" si="127"/>
        <v>2023-2024</v>
      </c>
      <c r="D2750" t="s">
        <v>147</v>
      </c>
      <c r="E2750" t="s">
        <v>128</v>
      </c>
      <c r="F2750" t="str">
        <f t="shared" si="128"/>
        <v>Western Australia</v>
      </c>
      <c r="G2750" t="s">
        <v>48</v>
      </c>
      <c r="H2750">
        <v>6027</v>
      </c>
      <c r="I2750" t="s">
        <v>11</v>
      </c>
      <c r="J2750" t="s">
        <v>49</v>
      </c>
      <c r="K2750" t="s">
        <v>153</v>
      </c>
      <c r="L2750" t="s">
        <v>16</v>
      </c>
      <c r="M2750" s="5">
        <v>340.21000000000004</v>
      </c>
      <c r="N2750">
        <v>1</v>
      </c>
    </row>
    <row r="2751" spans="1:14" x14ac:dyDescent="0.15">
      <c r="A2751" s="2">
        <v>45296</v>
      </c>
      <c r="B2751" s="3">
        <f t="shared" si="126"/>
        <v>2024</v>
      </c>
      <c r="C2751" t="str">
        <f t="shared" si="127"/>
        <v>2023-2024</v>
      </c>
      <c r="D2751" t="s">
        <v>148</v>
      </c>
      <c r="E2751" t="s">
        <v>100</v>
      </c>
      <c r="F2751" t="str">
        <f t="shared" si="128"/>
        <v>Western Australia</v>
      </c>
      <c r="G2751" t="s">
        <v>48</v>
      </c>
      <c r="H2751">
        <v>6021</v>
      </c>
      <c r="I2751" t="s">
        <v>11</v>
      </c>
      <c r="J2751" t="s">
        <v>49</v>
      </c>
      <c r="K2751" t="s">
        <v>155</v>
      </c>
      <c r="L2751" t="s">
        <v>20</v>
      </c>
      <c r="M2751" s="5">
        <v>340.33</v>
      </c>
      <c r="N2751">
        <v>1</v>
      </c>
    </row>
    <row r="2752" spans="1:14" x14ac:dyDescent="0.15">
      <c r="A2752" s="2">
        <v>45494</v>
      </c>
      <c r="B2752" s="3">
        <f t="shared" si="126"/>
        <v>2025</v>
      </c>
      <c r="C2752" t="str">
        <f t="shared" si="127"/>
        <v>2024-2025</v>
      </c>
      <c r="D2752" t="s">
        <v>147</v>
      </c>
      <c r="E2752" t="s">
        <v>65</v>
      </c>
      <c r="F2752" t="str">
        <f t="shared" si="128"/>
        <v>New South Wales</v>
      </c>
      <c r="G2752" t="s">
        <v>10</v>
      </c>
      <c r="H2752">
        <v>2541</v>
      </c>
      <c r="I2752" t="s">
        <v>11</v>
      </c>
      <c r="J2752" t="s">
        <v>58</v>
      </c>
      <c r="K2752" t="s">
        <v>19</v>
      </c>
      <c r="L2752" t="s">
        <v>23</v>
      </c>
      <c r="M2752" s="5">
        <v>340.43</v>
      </c>
      <c r="N2752">
        <v>1</v>
      </c>
    </row>
    <row r="2753" spans="1:14" x14ac:dyDescent="0.15">
      <c r="A2753" s="2">
        <v>45412</v>
      </c>
      <c r="B2753" s="3">
        <f t="shared" si="126"/>
        <v>2024</v>
      </c>
      <c r="C2753" t="str">
        <f t="shared" si="127"/>
        <v>2023-2024</v>
      </c>
      <c r="D2753" t="s">
        <v>147</v>
      </c>
      <c r="E2753" t="s">
        <v>115</v>
      </c>
      <c r="F2753" t="str">
        <f t="shared" si="128"/>
        <v>Western Australia</v>
      </c>
      <c r="G2753" t="s">
        <v>48</v>
      </c>
      <c r="H2753">
        <v>6280</v>
      </c>
      <c r="I2753" t="s">
        <v>11</v>
      </c>
      <c r="J2753" t="s">
        <v>94</v>
      </c>
      <c r="K2753" t="s">
        <v>155</v>
      </c>
      <c r="L2753" t="s">
        <v>20</v>
      </c>
      <c r="M2753" s="5">
        <v>341.15</v>
      </c>
      <c r="N2753">
        <v>1</v>
      </c>
    </row>
    <row r="2754" spans="1:14" x14ac:dyDescent="0.15">
      <c r="A2754" s="2">
        <v>44936</v>
      </c>
      <c r="B2754" s="3">
        <f t="shared" ref="B2754:B2817" si="129">IF(MONTH(A2754)&gt;=7,YEAR(A2754)+1,YEAR(A2754))</f>
        <v>2023</v>
      </c>
      <c r="C2754" t="str">
        <f t="shared" ref="C2754:C2817" si="130">IF(MONTH(A2754) &gt;= 7, YEAR(A2754) &amp; "-" &amp; YEAR(A2754) + 1, YEAR(A2754) - 1 &amp; "-" &amp; YEAR(A2754))</f>
        <v>2022-2023</v>
      </c>
      <c r="D2754" t="s">
        <v>147</v>
      </c>
      <c r="E2754" t="s">
        <v>126</v>
      </c>
      <c r="F2754" t="str">
        <f t="shared" ref="F2754:F2817" si="131">IF(G2754="WA","Western Australia",
IF(G2754="NSW","New South Wales",
IF(G2754="QLD","Queensland",
IF(G2754="VIC","Victoria",
IF(G2754="TAS","Tasmania",
IF(G2754="SA","South Australia",
IF(G2754="NT","Northern Territory",
IF(G2754="ACT","Australian Capital Territory",G2754))))))))</f>
        <v>Queensland</v>
      </c>
      <c r="G2754" t="s">
        <v>35</v>
      </c>
      <c r="H2754">
        <v>4551</v>
      </c>
      <c r="I2754" t="s">
        <v>11</v>
      </c>
      <c r="J2754" t="s">
        <v>120</v>
      </c>
      <c r="K2754" t="s">
        <v>19</v>
      </c>
      <c r="L2754" t="s">
        <v>23</v>
      </c>
      <c r="M2754" s="5">
        <v>341.40999999999997</v>
      </c>
      <c r="N2754">
        <v>1</v>
      </c>
    </row>
    <row r="2755" spans="1:14" x14ac:dyDescent="0.15">
      <c r="A2755" s="2">
        <v>45141</v>
      </c>
      <c r="B2755" s="3">
        <f t="shared" si="129"/>
        <v>2024</v>
      </c>
      <c r="C2755" t="str">
        <f t="shared" si="130"/>
        <v>2023-2024</v>
      </c>
      <c r="D2755" t="s">
        <v>147</v>
      </c>
      <c r="E2755" t="s">
        <v>90</v>
      </c>
      <c r="F2755" t="str">
        <f t="shared" si="131"/>
        <v>Victoria</v>
      </c>
      <c r="G2755" t="s">
        <v>45</v>
      </c>
      <c r="H2755">
        <v>3179</v>
      </c>
      <c r="I2755" t="s">
        <v>11</v>
      </c>
      <c r="J2755" t="s">
        <v>63</v>
      </c>
      <c r="K2755" t="s">
        <v>152</v>
      </c>
      <c r="L2755" t="s">
        <v>13</v>
      </c>
      <c r="M2755" s="5">
        <v>341.86</v>
      </c>
      <c r="N2755">
        <v>1</v>
      </c>
    </row>
    <row r="2756" spans="1:14" x14ac:dyDescent="0.15">
      <c r="A2756" s="2">
        <v>45399</v>
      </c>
      <c r="B2756" s="3">
        <f t="shared" si="129"/>
        <v>2024</v>
      </c>
      <c r="C2756" t="str">
        <f t="shared" si="130"/>
        <v>2023-2024</v>
      </c>
      <c r="D2756" t="s">
        <v>147</v>
      </c>
      <c r="E2756" t="s">
        <v>145</v>
      </c>
      <c r="F2756" t="str">
        <f t="shared" si="131"/>
        <v>New South Wales</v>
      </c>
      <c r="G2756" t="s">
        <v>10</v>
      </c>
      <c r="H2756">
        <v>2101</v>
      </c>
      <c r="I2756" t="s">
        <v>11</v>
      </c>
      <c r="J2756" t="s">
        <v>27</v>
      </c>
      <c r="K2756" t="s">
        <v>154</v>
      </c>
      <c r="L2756" t="s">
        <v>14</v>
      </c>
      <c r="M2756" s="5">
        <v>342.09999999999997</v>
      </c>
      <c r="N2756">
        <v>1</v>
      </c>
    </row>
    <row r="2757" spans="1:14" x14ac:dyDescent="0.15">
      <c r="A2757" s="2">
        <v>45245</v>
      </c>
      <c r="B2757" s="3">
        <f t="shared" si="129"/>
        <v>2024</v>
      </c>
      <c r="C2757" t="str">
        <f t="shared" si="130"/>
        <v>2023-2024</v>
      </c>
      <c r="D2757" t="s">
        <v>147</v>
      </c>
      <c r="E2757" t="s">
        <v>103</v>
      </c>
      <c r="F2757" t="str">
        <f t="shared" si="131"/>
        <v>Queensland</v>
      </c>
      <c r="G2757" t="s">
        <v>35</v>
      </c>
      <c r="H2757">
        <v>4509</v>
      </c>
      <c r="I2757" t="s">
        <v>11</v>
      </c>
      <c r="J2757" t="s">
        <v>104</v>
      </c>
      <c r="K2757" t="s">
        <v>19</v>
      </c>
      <c r="L2757" t="s">
        <v>23</v>
      </c>
      <c r="M2757" s="5">
        <v>342.24</v>
      </c>
      <c r="N2757">
        <v>1</v>
      </c>
    </row>
    <row r="2758" spans="1:14" x14ac:dyDescent="0.15">
      <c r="A2758" s="2">
        <v>45251</v>
      </c>
      <c r="B2758" s="3">
        <f t="shared" si="129"/>
        <v>2024</v>
      </c>
      <c r="C2758" t="str">
        <f t="shared" si="130"/>
        <v>2023-2024</v>
      </c>
      <c r="D2758" t="s">
        <v>148</v>
      </c>
      <c r="E2758" t="s">
        <v>81</v>
      </c>
      <c r="F2758" t="str">
        <f t="shared" si="131"/>
        <v>New South Wales</v>
      </c>
      <c r="G2758" t="s">
        <v>10</v>
      </c>
      <c r="H2758">
        <v>2485</v>
      </c>
      <c r="I2758" t="s">
        <v>11</v>
      </c>
      <c r="J2758" t="s">
        <v>68</v>
      </c>
      <c r="K2758" t="s">
        <v>154</v>
      </c>
      <c r="L2758" t="s">
        <v>14</v>
      </c>
      <c r="M2758" s="5">
        <v>342.82</v>
      </c>
      <c r="N2758">
        <v>1</v>
      </c>
    </row>
    <row r="2759" spans="1:14" x14ac:dyDescent="0.15">
      <c r="A2759" s="2">
        <v>45473</v>
      </c>
      <c r="B2759" s="3">
        <f t="shared" si="129"/>
        <v>2024</v>
      </c>
      <c r="C2759" t="str">
        <f t="shared" si="130"/>
        <v>2023-2024</v>
      </c>
      <c r="D2759" t="s">
        <v>147</v>
      </c>
      <c r="E2759" t="s">
        <v>117</v>
      </c>
      <c r="F2759" t="str">
        <f t="shared" si="131"/>
        <v>Queensland</v>
      </c>
      <c r="G2759" t="s">
        <v>35</v>
      </c>
      <c r="H2759">
        <v>4119</v>
      </c>
      <c r="I2759" t="s">
        <v>11</v>
      </c>
      <c r="J2759" t="s">
        <v>43</v>
      </c>
      <c r="K2759" t="s">
        <v>151</v>
      </c>
      <c r="L2759" t="s">
        <v>21</v>
      </c>
      <c r="M2759" s="5">
        <v>343.61</v>
      </c>
      <c r="N2759">
        <v>1</v>
      </c>
    </row>
    <row r="2760" spans="1:14" x14ac:dyDescent="0.15">
      <c r="A2760" s="2">
        <v>45304</v>
      </c>
      <c r="B2760" s="3">
        <f t="shared" si="129"/>
        <v>2024</v>
      </c>
      <c r="C2760" t="str">
        <f t="shared" si="130"/>
        <v>2023-2024</v>
      </c>
      <c r="D2760" t="s">
        <v>147</v>
      </c>
      <c r="E2760" t="s">
        <v>121</v>
      </c>
      <c r="F2760" t="str">
        <f t="shared" si="131"/>
        <v>Queensland</v>
      </c>
      <c r="G2760" t="s">
        <v>35</v>
      </c>
      <c r="H2760">
        <v>4700</v>
      </c>
      <c r="I2760" t="s">
        <v>11</v>
      </c>
      <c r="J2760" t="s">
        <v>51</v>
      </c>
      <c r="K2760" t="s">
        <v>149</v>
      </c>
      <c r="L2760" t="s">
        <v>15</v>
      </c>
      <c r="M2760" s="5">
        <v>344.17</v>
      </c>
      <c r="N2760">
        <v>1</v>
      </c>
    </row>
    <row r="2761" spans="1:14" x14ac:dyDescent="0.15">
      <c r="A2761" s="2">
        <v>45008</v>
      </c>
      <c r="B2761" s="3">
        <f t="shared" si="129"/>
        <v>2023</v>
      </c>
      <c r="C2761" t="str">
        <f t="shared" si="130"/>
        <v>2022-2023</v>
      </c>
      <c r="D2761" t="s">
        <v>147</v>
      </c>
      <c r="E2761" t="s">
        <v>73</v>
      </c>
      <c r="F2761" t="str">
        <f t="shared" si="131"/>
        <v>Victoria</v>
      </c>
      <c r="G2761" t="s">
        <v>45</v>
      </c>
      <c r="H2761">
        <v>3136</v>
      </c>
      <c r="I2761" t="s">
        <v>11</v>
      </c>
      <c r="J2761" t="s">
        <v>63</v>
      </c>
      <c r="K2761" t="s">
        <v>149</v>
      </c>
      <c r="L2761" t="s">
        <v>15</v>
      </c>
      <c r="M2761" s="5">
        <v>344.23</v>
      </c>
      <c r="N2761">
        <v>1</v>
      </c>
    </row>
    <row r="2762" spans="1:14" x14ac:dyDescent="0.15">
      <c r="A2762" s="2">
        <v>45111</v>
      </c>
      <c r="B2762" s="3">
        <f t="shared" si="129"/>
        <v>2024</v>
      </c>
      <c r="C2762" t="str">
        <f t="shared" si="130"/>
        <v>2023-2024</v>
      </c>
      <c r="D2762" t="s">
        <v>147</v>
      </c>
      <c r="E2762" t="s">
        <v>142</v>
      </c>
      <c r="F2762" t="str">
        <f t="shared" si="131"/>
        <v>Australian Capital Territory</v>
      </c>
      <c r="G2762" t="s">
        <v>80</v>
      </c>
      <c r="H2762">
        <v>2609</v>
      </c>
      <c r="I2762" t="s">
        <v>11</v>
      </c>
      <c r="J2762" t="s">
        <v>58</v>
      </c>
      <c r="K2762" t="s">
        <v>150</v>
      </c>
      <c r="L2762" t="s">
        <v>18</v>
      </c>
      <c r="M2762" s="5">
        <v>345.15</v>
      </c>
      <c r="N2762">
        <v>1</v>
      </c>
    </row>
    <row r="2763" spans="1:14" x14ac:dyDescent="0.15">
      <c r="A2763" s="2">
        <v>45350</v>
      </c>
      <c r="B2763" s="3">
        <f t="shared" si="129"/>
        <v>2024</v>
      </c>
      <c r="C2763" t="str">
        <f t="shared" si="130"/>
        <v>2023-2024</v>
      </c>
      <c r="D2763" t="s">
        <v>147</v>
      </c>
      <c r="E2763" t="s">
        <v>117</v>
      </c>
      <c r="F2763" t="str">
        <f t="shared" si="131"/>
        <v>Queensland</v>
      </c>
      <c r="G2763" t="s">
        <v>35</v>
      </c>
      <c r="H2763">
        <v>4119</v>
      </c>
      <c r="I2763" t="s">
        <v>11</v>
      </c>
      <c r="J2763" t="s">
        <v>43</v>
      </c>
      <c r="K2763" t="s">
        <v>156</v>
      </c>
      <c r="L2763" t="s">
        <v>17</v>
      </c>
      <c r="M2763" s="5">
        <v>345.52</v>
      </c>
      <c r="N2763">
        <v>1</v>
      </c>
    </row>
    <row r="2764" spans="1:14" x14ac:dyDescent="0.15">
      <c r="A2764" s="2">
        <v>44933</v>
      </c>
      <c r="B2764" s="3">
        <f t="shared" si="129"/>
        <v>2023</v>
      </c>
      <c r="C2764" t="str">
        <f t="shared" si="130"/>
        <v>2022-2023</v>
      </c>
      <c r="D2764" t="s">
        <v>147</v>
      </c>
      <c r="E2764" t="s">
        <v>112</v>
      </c>
      <c r="F2764" t="str">
        <f t="shared" si="131"/>
        <v>Victoria</v>
      </c>
      <c r="G2764" t="s">
        <v>45</v>
      </c>
      <c r="H2764">
        <v>3076</v>
      </c>
      <c r="I2764" t="s">
        <v>11</v>
      </c>
      <c r="J2764" t="s">
        <v>46</v>
      </c>
      <c r="K2764" t="s">
        <v>150</v>
      </c>
      <c r="L2764" t="s">
        <v>18</v>
      </c>
      <c r="M2764" s="5">
        <v>346.11</v>
      </c>
      <c r="N2764">
        <v>1</v>
      </c>
    </row>
    <row r="2765" spans="1:14" x14ac:dyDescent="0.15">
      <c r="A2765" s="2">
        <v>45629</v>
      </c>
      <c r="B2765" s="3">
        <f t="shared" si="129"/>
        <v>2025</v>
      </c>
      <c r="C2765" t="str">
        <f t="shared" si="130"/>
        <v>2024-2025</v>
      </c>
      <c r="D2765" t="s">
        <v>148</v>
      </c>
      <c r="E2765" t="s">
        <v>136</v>
      </c>
      <c r="F2765" t="str">
        <f t="shared" si="131"/>
        <v>Victoria</v>
      </c>
      <c r="G2765" t="s">
        <v>45</v>
      </c>
      <c r="H2765">
        <v>3175</v>
      </c>
      <c r="I2765" t="s">
        <v>11</v>
      </c>
      <c r="J2765" t="s">
        <v>63</v>
      </c>
      <c r="K2765" t="s">
        <v>156</v>
      </c>
      <c r="L2765" t="s">
        <v>17</v>
      </c>
      <c r="M2765" s="5">
        <v>346.13</v>
      </c>
      <c r="N2765">
        <v>1</v>
      </c>
    </row>
    <row r="2766" spans="1:14" x14ac:dyDescent="0.15">
      <c r="A2766" s="2">
        <v>45349</v>
      </c>
      <c r="B2766" s="3">
        <f t="shared" si="129"/>
        <v>2024</v>
      </c>
      <c r="C2766" t="str">
        <f t="shared" si="130"/>
        <v>2023-2024</v>
      </c>
      <c r="D2766" t="s">
        <v>148</v>
      </c>
      <c r="E2766" t="s">
        <v>34</v>
      </c>
      <c r="F2766" t="str">
        <f t="shared" si="131"/>
        <v>Queensland</v>
      </c>
      <c r="G2766" t="s">
        <v>35</v>
      </c>
      <c r="H2766">
        <v>4802</v>
      </c>
      <c r="I2766" t="s">
        <v>11</v>
      </c>
      <c r="J2766" t="s">
        <v>36</v>
      </c>
      <c r="K2766" t="s">
        <v>156</v>
      </c>
      <c r="L2766" t="s">
        <v>17</v>
      </c>
      <c r="M2766" s="5">
        <v>346.88</v>
      </c>
      <c r="N2766">
        <v>1</v>
      </c>
    </row>
    <row r="2767" spans="1:14" x14ac:dyDescent="0.15">
      <c r="A2767" s="2">
        <v>45161</v>
      </c>
      <c r="B2767" s="3">
        <f t="shared" si="129"/>
        <v>2024</v>
      </c>
      <c r="C2767" t="str">
        <f t="shared" si="130"/>
        <v>2023-2024</v>
      </c>
      <c r="D2767" t="s">
        <v>147</v>
      </c>
      <c r="E2767" t="s">
        <v>127</v>
      </c>
      <c r="F2767" t="str">
        <f t="shared" si="131"/>
        <v>New South Wales</v>
      </c>
      <c r="G2767" t="s">
        <v>10</v>
      </c>
      <c r="H2767">
        <v>2131</v>
      </c>
      <c r="I2767" t="s">
        <v>11</v>
      </c>
      <c r="J2767" t="s">
        <v>27</v>
      </c>
      <c r="K2767" t="s">
        <v>150</v>
      </c>
      <c r="L2767" t="s">
        <v>18</v>
      </c>
      <c r="M2767" s="5">
        <v>347.49</v>
      </c>
      <c r="N2767">
        <v>1</v>
      </c>
    </row>
    <row r="2768" spans="1:14" x14ac:dyDescent="0.15">
      <c r="A2768" s="2">
        <v>45346</v>
      </c>
      <c r="B2768" s="3">
        <f t="shared" si="129"/>
        <v>2024</v>
      </c>
      <c r="C2768" t="str">
        <f t="shared" si="130"/>
        <v>2023-2024</v>
      </c>
      <c r="D2768" t="s">
        <v>147</v>
      </c>
      <c r="E2768" t="s">
        <v>126</v>
      </c>
      <c r="F2768" t="str">
        <f t="shared" si="131"/>
        <v>Queensland</v>
      </c>
      <c r="G2768" t="s">
        <v>35</v>
      </c>
      <c r="H2768">
        <v>4551</v>
      </c>
      <c r="I2768" t="s">
        <v>11</v>
      </c>
      <c r="J2768" t="s">
        <v>120</v>
      </c>
      <c r="K2768" t="s">
        <v>154</v>
      </c>
      <c r="L2768" t="s">
        <v>14</v>
      </c>
      <c r="M2768" s="5">
        <v>348.15</v>
      </c>
      <c r="N2768">
        <v>1</v>
      </c>
    </row>
    <row r="2769" spans="1:14" x14ac:dyDescent="0.15">
      <c r="A2769" s="2">
        <v>45371</v>
      </c>
      <c r="B2769" s="3">
        <f t="shared" si="129"/>
        <v>2024</v>
      </c>
      <c r="C2769" t="str">
        <f t="shared" si="130"/>
        <v>2023-2024</v>
      </c>
      <c r="D2769" t="s">
        <v>147</v>
      </c>
      <c r="E2769" t="s">
        <v>83</v>
      </c>
      <c r="F2769" t="str">
        <f t="shared" si="131"/>
        <v>New South Wales</v>
      </c>
      <c r="G2769" t="s">
        <v>10</v>
      </c>
      <c r="H2769">
        <v>2750</v>
      </c>
      <c r="I2769" t="s">
        <v>11</v>
      </c>
      <c r="J2769" t="s">
        <v>25</v>
      </c>
      <c r="K2769" t="s">
        <v>156</v>
      </c>
      <c r="L2769" t="s">
        <v>17</v>
      </c>
      <c r="M2769" s="5">
        <v>349.17999999999995</v>
      </c>
      <c r="N2769">
        <v>1</v>
      </c>
    </row>
    <row r="2770" spans="1:14" x14ac:dyDescent="0.15">
      <c r="A2770" s="2">
        <v>45379</v>
      </c>
      <c r="B2770" s="3">
        <f t="shared" si="129"/>
        <v>2024</v>
      </c>
      <c r="C2770" t="str">
        <f t="shared" si="130"/>
        <v>2023-2024</v>
      </c>
      <c r="D2770" t="s">
        <v>147</v>
      </c>
      <c r="E2770" t="s">
        <v>116</v>
      </c>
      <c r="F2770" t="str">
        <f t="shared" si="131"/>
        <v>Western Australia</v>
      </c>
      <c r="G2770" t="s">
        <v>48</v>
      </c>
      <c r="H2770">
        <v>6725</v>
      </c>
      <c r="I2770" t="s">
        <v>11</v>
      </c>
      <c r="J2770" t="s">
        <v>77</v>
      </c>
      <c r="K2770" t="s">
        <v>151</v>
      </c>
      <c r="L2770" t="s">
        <v>21</v>
      </c>
      <c r="M2770" s="5">
        <v>349.97</v>
      </c>
      <c r="N2770">
        <v>1</v>
      </c>
    </row>
    <row r="2771" spans="1:14" x14ac:dyDescent="0.15">
      <c r="A2771" s="2">
        <v>45314</v>
      </c>
      <c r="B2771" s="3">
        <f t="shared" si="129"/>
        <v>2024</v>
      </c>
      <c r="C2771" t="str">
        <f t="shared" si="130"/>
        <v>2023-2024</v>
      </c>
      <c r="D2771" t="s">
        <v>147</v>
      </c>
      <c r="E2771" t="s">
        <v>138</v>
      </c>
      <c r="F2771" t="str">
        <f t="shared" si="131"/>
        <v>Queensland</v>
      </c>
      <c r="G2771" t="s">
        <v>35</v>
      </c>
      <c r="H2771">
        <v>4558</v>
      </c>
      <c r="I2771" t="s">
        <v>11</v>
      </c>
      <c r="J2771" t="s">
        <v>120</v>
      </c>
      <c r="K2771" t="s">
        <v>154</v>
      </c>
      <c r="L2771" t="s">
        <v>14</v>
      </c>
      <c r="M2771" s="5">
        <v>350.21999999999997</v>
      </c>
      <c r="N2771">
        <v>1</v>
      </c>
    </row>
    <row r="2772" spans="1:14" x14ac:dyDescent="0.15">
      <c r="A2772" s="2">
        <v>45261</v>
      </c>
      <c r="B2772" s="3">
        <f t="shared" si="129"/>
        <v>2024</v>
      </c>
      <c r="C2772" t="str">
        <f t="shared" si="130"/>
        <v>2023-2024</v>
      </c>
      <c r="D2772" t="s">
        <v>147</v>
      </c>
      <c r="E2772" t="s">
        <v>140</v>
      </c>
      <c r="F2772" t="str">
        <f t="shared" si="131"/>
        <v>Tasmania</v>
      </c>
      <c r="G2772" t="s">
        <v>70</v>
      </c>
      <c r="H2772">
        <v>7320</v>
      </c>
      <c r="I2772" t="s">
        <v>11</v>
      </c>
      <c r="J2772" t="s">
        <v>71</v>
      </c>
      <c r="K2772" t="s">
        <v>152</v>
      </c>
      <c r="L2772" t="s">
        <v>13</v>
      </c>
      <c r="M2772" s="5">
        <v>350.41000000000008</v>
      </c>
      <c r="N2772">
        <v>1</v>
      </c>
    </row>
    <row r="2773" spans="1:14" x14ac:dyDescent="0.15">
      <c r="A2773" s="2">
        <v>45531</v>
      </c>
      <c r="B2773" s="3">
        <f t="shared" si="129"/>
        <v>2025</v>
      </c>
      <c r="C2773" t="str">
        <f t="shared" si="130"/>
        <v>2024-2025</v>
      </c>
      <c r="D2773" t="s">
        <v>147</v>
      </c>
      <c r="E2773" t="s">
        <v>99</v>
      </c>
      <c r="F2773" t="str">
        <f t="shared" si="131"/>
        <v>Victoria</v>
      </c>
      <c r="G2773" t="s">
        <v>45</v>
      </c>
      <c r="H2773">
        <v>3148</v>
      </c>
      <c r="I2773" t="s">
        <v>11</v>
      </c>
      <c r="J2773" t="s">
        <v>63</v>
      </c>
      <c r="K2773" t="s">
        <v>149</v>
      </c>
      <c r="L2773" t="s">
        <v>15</v>
      </c>
      <c r="M2773" s="5">
        <v>350.75</v>
      </c>
      <c r="N2773">
        <v>1</v>
      </c>
    </row>
    <row r="2774" spans="1:14" x14ac:dyDescent="0.15">
      <c r="A2774" s="2">
        <v>45153</v>
      </c>
      <c r="B2774" s="3">
        <f t="shared" si="129"/>
        <v>2024</v>
      </c>
      <c r="C2774" t="str">
        <f t="shared" si="130"/>
        <v>2023-2024</v>
      </c>
      <c r="D2774" t="s">
        <v>147</v>
      </c>
      <c r="E2774" t="s">
        <v>92</v>
      </c>
      <c r="F2774" t="str">
        <f t="shared" si="131"/>
        <v>Queensland</v>
      </c>
      <c r="G2774" t="s">
        <v>35</v>
      </c>
      <c r="H2774">
        <v>4068</v>
      </c>
      <c r="I2774" t="s">
        <v>11</v>
      </c>
      <c r="J2774" t="s">
        <v>43</v>
      </c>
      <c r="K2774" t="s">
        <v>149</v>
      </c>
      <c r="L2774" t="s">
        <v>15</v>
      </c>
      <c r="M2774" s="5">
        <v>353.4</v>
      </c>
      <c r="N2774">
        <v>1</v>
      </c>
    </row>
    <row r="2775" spans="1:14" x14ac:dyDescent="0.15">
      <c r="A2775" s="2">
        <v>45131</v>
      </c>
      <c r="B2775" s="3">
        <f t="shared" si="129"/>
        <v>2024</v>
      </c>
      <c r="C2775" t="str">
        <f t="shared" si="130"/>
        <v>2023-2024</v>
      </c>
      <c r="D2775" t="s">
        <v>147</v>
      </c>
      <c r="E2775" t="s">
        <v>86</v>
      </c>
      <c r="F2775" t="str">
        <f t="shared" si="131"/>
        <v>New South Wales</v>
      </c>
      <c r="G2775" t="s">
        <v>10</v>
      </c>
      <c r="H2775">
        <v>2064</v>
      </c>
      <c r="I2775" t="s">
        <v>11</v>
      </c>
      <c r="J2775" t="s">
        <v>12</v>
      </c>
      <c r="K2775" t="s">
        <v>152</v>
      </c>
      <c r="L2775" t="s">
        <v>13</v>
      </c>
      <c r="M2775" s="5">
        <v>354.44</v>
      </c>
      <c r="N2775">
        <v>1</v>
      </c>
    </row>
    <row r="2776" spans="1:14" x14ac:dyDescent="0.15">
      <c r="A2776" s="2">
        <v>45153</v>
      </c>
      <c r="B2776" s="3">
        <f t="shared" si="129"/>
        <v>2024</v>
      </c>
      <c r="C2776" t="str">
        <f t="shared" si="130"/>
        <v>2023-2024</v>
      </c>
      <c r="D2776" t="s">
        <v>147</v>
      </c>
      <c r="E2776" t="s">
        <v>99</v>
      </c>
      <c r="F2776" t="str">
        <f t="shared" si="131"/>
        <v>Victoria</v>
      </c>
      <c r="G2776" t="s">
        <v>45</v>
      </c>
      <c r="H2776">
        <v>3148</v>
      </c>
      <c r="I2776" t="s">
        <v>11</v>
      </c>
      <c r="J2776" t="s">
        <v>63</v>
      </c>
      <c r="K2776" t="s">
        <v>154</v>
      </c>
      <c r="L2776" t="s">
        <v>14</v>
      </c>
      <c r="M2776" s="5">
        <v>354.67</v>
      </c>
      <c r="N2776">
        <v>1</v>
      </c>
    </row>
    <row r="2777" spans="1:14" x14ac:dyDescent="0.15">
      <c r="A2777" s="2">
        <v>45506</v>
      </c>
      <c r="B2777" s="3">
        <f t="shared" si="129"/>
        <v>2025</v>
      </c>
      <c r="C2777" t="str">
        <f t="shared" si="130"/>
        <v>2024-2025</v>
      </c>
      <c r="D2777" t="s">
        <v>147</v>
      </c>
      <c r="E2777" t="s">
        <v>54</v>
      </c>
      <c r="F2777" t="str">
        <f t="shared" si="131"/>
        <v>Victoria</v>
      </c>
      <c r="G2777" t="s">
        <v>45</v>
      </c>
      <c r="H2777">
        <v>3977</v>
      </c>
      <c r="I2777" t="s">
        <v>11</v>
      </c>
      <c r="J2777" t="s">
        <v>55</v>
      </c>
      <c r="K2777" t="s">
        <v>155</v>
      </c>
      <c r="L2777" t="s">
        <v>20</v>
      </c>
      <c r="M2777" s="5">
        <v>355.16999999999996</v>
      </c>
      <c r="N2777">
        <v>1</v>
      </c>
    </row>
    <row r="2778" spans="1:14" x14ac:dyDescent="0.15">
      <c r="A2778" s="2">
        <v>45381</v>
      </c>
      <c r="B2778" s="3">
        <f t="shared" si="129"/>
        <v>2024</v>
      </c>
      <c r="C2778" t="str">
        <f t="shared" si="130"/>
        <v>2023-2024</v>
      </c>
      <c r="D2778" t="s">
        <v>147</v>
      </c>
      <c r="E2778" t="s">
        <v>130</v>
      </c>
      <c r="F2778" t="str">
        <f t="shared" si="131"/>
        <v>South Australia</v>
      </c>
      <c r="G2778" t="s">
        <v>32</v>
      </c>
      <c r="H2778">
        <v>5290</v>
      </c>
      <c r="I2778" t="s">
        <v>11</v>
      </c>
      <c r="J2778" t="s">
        <v>38</v>
      </c>
      <c r="K2778" t="s">
        <v>150</v>
      </c>
      <c r="L2778" t="s">
        <v>18</v>
      </c>
      <c r="M2778" s="5">
        <v>355.88999999999993</v>
      </c>
      <c r="N2778">
        <v>1</v>
      </c>
    </row>
    <row r="2779" spans="1:14" x14ac:dyDescent="0.15">
      <c r="A2779" s="2">
        <v>45543</v>
      </c>
      <c r="B2779" s="3">
        <f t="shared" si="129"/>
        <v>2025</v>
      </c>
      <c r="C2779" t="str">
        <f t="shared" si="130"/>
        <v>2024-2025</v>
      </c>
      <c r="D2779" t="s">
        <v>147</v>
      </c>
      <c r="E2779" t="s">
        <v>69</v>
      </c>
      <c r="F2779" t="str">
        <f t="shared" si="131"/>
        <v>Tasmania</v>
      </c>
      <c r="G2779" t="s">
        <v>70</v>
      </c>
      <c r="H2779">
        <v>7018</v>
      </c>
      <c r="I2779" t="s">
        <v>11</v>
      </c>
      <c r="J2779" t="s">
        <v>71</v>
      </c>
      <c r="K2779" t="s">
        <v>151</v>
      </c>
      <c r="L2779" t="s">
        <v>21</v>
      </c>
      <c r="M2779" s="5">
        <v>356.27</v>
      </c>
      <c r="N2779">
        <v>1</v>
      </c>
    </row>
    <row r="2780" spans="1:14" x14ac:dyDescent="0.15">
      <c r="A2780" s="2">
        <v>45323</v>
      </c>
      <c r="B2780" s="3">
        <f t="shared" si="129"/>
        <v>2024</v>
      </c>
      <c r="C2780" t="str">
        <f t="shared" si="130"/>
        <v>2023-2024</v>
      </c>
      <c r="D2780" t="s">
        <v>148</v>
      </c>
      <c r="E2780" t="s">
        <v>76</v>
      </c>
      <c r="F2780" t="str">
        <f t="shared" si="131"/>
        <v>Western Australia</v>
      </c>
      <c r="G2780" t="s">
        <v>48</v>
      </c>
      <c r="H2780">
        <v>6450</v>
      </c>
      <c r="I2780" t="s">
        <v>11</v>
      </c>
      <c r="J2780" t="s">
        <v>77</v>
      </c>
      <c r="K2780" t="s">
        <v>152</v>
      </c>
      <c r="L2780" t="s">
        <v>13</v>
      </c>
      <c r="M2780" s="5">
        <v>356.68</v>
      </c>
      <c r="N2780">
        <v>1</v>
      </c>
    </row>
    <row r="2781" spans="1:14" x14ac:dyDescent="0.15">
      <c r="A2781" s="2">
        <v>45318</v>
      </c>
      <c r="B2781" s="3">
        <f t="shared" si="129"/>
        <v>2024</v>
      </c>
      <c r="C2781" t="str">
        <f t="shared" si="130"/>
        <v>2023-2024</v>
      </c>
      <c r="D2781" t="s">
        <v>147</v>
      </c>
      <c r="E2781" t="s">
        <v>121</v>
      </c>
      <c r="F2781" t="str">
        <f t="shared" si="131"/>
        <v>Queensland</v>
      </c>
      <c r="G2781" t="s">
        <v>35</v>
      </c>
      <c r="H2781">
        <v>4700</v>
      </c>
      <c r="I2781" t="s">
        <v>11</v>
      </c>
      <c r="J2781" t="s">
        <v>51</v>
      </c>
      <c r="K2781" t="s">
        <v>150</v>
      </c>
      <c r="L2781" t="s">
        <v>18</v>
      </c>
      <c r="M2781" s="5">
        <v>357.74</v>
      </c>
      <c r="N2781">
        <v>1</v>
      </c>
    </row>
    <row r="2782" spans="1:14" x14ac:dyDescent="0.15">
      <c r="A2782" s="2">
        <v>45141</v>
      </c>
      <c r="B2782" s="3">
        <f t="shared" si="129"/>
        <v>2024</v>
      </c>
      <c r="C2782" t="str">
        <f t="shared" si="130"/>
        <v>2023-2024</v>
      </c>
      <c r="D2782" t="s">
        <v>147</v>
      </c>
      <c r="E2782" t="s">
        <v>142</v>
      </c>
      <c r="F2782" t="str">
        <f t="shared" si="131"/>
        <v>Australian Capital Territory</v>
      </c>
      <c r="G2782" t="s">
        <v>80</v>
      </c>
      <c r="H2782">
        <v>2609</v>
      </c>
      <c r="I2782" t="s">
        <v>11</v>
      </c>
      <c r="J2782" t="s">
        <v>58</v>
      </c>
      <c r="K2782" t="s">
        <v>154</v>
      </c>
      <c r="L2782" t="s">
        <v>14</v>
      </c>
      <c r="M2782" s="5">
        <v>357.79</v>
      </c>
      <c r="N2782">
        <v>1</v>
      </c>
    </row>
    <row r="2783" spans="1:14" x14ac:dyDescent="0.15">
      <c r="A2783" s="2">
        <v>45597</v>
      </c>
      <c r="B2783" s="3">
        <f t="shared" si="129"/>
        <v>2025</v>
      </c>
      <c r="C2783" t="str">
        <f t="shared" si="130"/>
        <v>2024-2025</v>
      </c>
      <c r="D2783" t="s">
        <v>147</v>
      </c>
      <c r="E2783" t="s">
        <v>109</v>
      </c>
      <c r="F2783" t="str">
        <f t="shared" si="131"/>
        <v>New South Wales</v>
      </c>
      <c r="G2783" t="s">
        <v>10</v>
      </c>
      <c r="H2783">
        <v>2480</v>
      </c>
      <c r="I2783" t="s">
        <v>11</v>
      </c>
      <c r="J2783" t="s">
        <v>68</v>
      </c>
      <c r="K2783" t="s">
        <v>154</v>
      </c>
      <c r="L2783" t="s">
        <v>14</v>
      </c>
      <c r="M2783" s="5">
        <v>358.05</v>
      </c>
      <c r="N2783">
        <v>1</v>
      </c>
    </row>
    <row r="2784" spans="1:14" x14ac:dyDescent="0.15">
      <c r="A2784" s="2">
        <v>45355</v>
      </c>
      <c r="B2784" s="3">
        <f t="shared" si="129"/>
        <v>2024</v>
      </c>
      <c r="C2784" t="str">
        <f t="shared" si="130"/>
        <v>2023-2024</v>
      </c>
      <c r="D2784" t="s">
        <v>147</v>
      </c>
      <c r="E2784" t="s">
        <v>40</v>
      </c>
      <c r="F2784" t="str">
        <f t="shared" si="131"/>
        <v>New South Wales</v>
      </c>
      <c r="G2784" t="s">
        <v>10</v>
      </c>
      <c r="H2784">
        <v>2116</v>
      </c>
      <c r="I2784" t="s">
        <v>11</v>
      </c>
      <c r="J2784" t="s">
        <v>27</v>
      </c>
      <c r="K2784" t="s">
        <v>149</v>
      </c>
      <c r="L2784" t="s">
        <v>15</v>
      </c>
      <c r="M2784" s="5">
        <v>358.43</v>
      </c>
      <c r="N2784">
        <v>1</v>
      </c>
    </row>
    <row r="2785" spans="1:14" x14ac:dyDescent="0.15">
      <c r="A2785" s="2">
        <v>45569</v>
      </c>
      <c r="B2785" s="3">
        <f t="shared" si="129"/>
        <v>2025</v>
      </c>
      <c r="C2785" t="str">
        <f t="shared" si="130"/>
        <v>2024-2025</v>
      </c>
      <c r="D2785" t="s">
        <v>147</v>
      </c>
      <c r="E2785" t="s">
        <v>141</v>
      </c>
      <c r="F2785" t="str">
        <f t="shared" si="131"/>
        <v>Western Australia</v>
      </c>
      <c r="G2785" t="s">
        <v>48</v>
      </c>
      <c r="H2785">
        <v>6052</v>
      </c>
      <c r="I2785" t="s">
        <v>11</v>
      </c>
      <c r="J2785" t="s">
        <v>49</v>
      </c>
      <c r="K2785" t="s">
        <v>149</v>
      </c>
      <c r="L2785" t="s">
        <v>15</v>
      </c>
      <c r="M2785" s="5">
        <v>358.71000000000004</v>
      </c>
      <c r="N2785">
        <v>1</v>
      </c>
    </row>
    <row r="2786" spans="1:14" x14ac:dyDescent="0.15">
      <c r="A2786" s="2">
        <v>45232</v>
      </c>
      <c r="B2786" s="3">
        <f t="shared" si="129"/>
        <v>2024</v>
      </c>
      <c r="C2786" t="str">
        <f t="shared" si="130"/>
        <v>2023-2024</v>
      </c>
      <c r="D2786" t="s">
        <v>148</v>
      </c>
      <c r="E2786" t="s">
        <v>131</v>
      </c>
      <c r="F2786" t="str">
        <f t="shared" si="131"/>
        <v>Western Australia</v>
      </c>
      <c r="G2786" t="s">
        <v>48</v>
      </c>
      <c r="H2786">
        <v>6530</v>
      </c>
      <c r="I2786" t="s">
        <v>11</v>
      </c>
      <c r="J2786" t="s">
        <v>77</v>
      </c>
      <c r="K2786" t="s">
        <v>155</v>
      </c>
      <c r="L2786" t="s">
        <v>20</v>
      </c>
      <c r="M2786" s="5">
        <v>358.81999999999994</v>
      </c>
      <c r="N2786">
        <v>1</v>
      </c>
    </row>
    <row r="2787" spans="1:14" x14ac:dyDescent="0.15">
      <c r="A2787" s="2">
        <v>45109</v>
      </c>
      <c r="B2787" s="3">
        <f t="shared" si="129"/>
        <v>2024</v>
      </c>
      <c r="C2787" t="str">
        <f t="shared" si="130"/>
        <v>2023-2024</v>
      </c>
      <c r="D2787" t="s">
        <v>147</v>
      </c>
      <c r="E2787" t="s">
        <v>122</v>
      </c>
      <c r="F2787" t="str">
        <f t="shared" si="131"/>
        <v>New South Wales</v>
      </c>
      <c r="G2787" t="s">
        <v>10</v>
      </c>
      <c r="H2787">
        <v>2650</v>
      </c>
      <c r="I2787" t="s">
        <v>11</v>
      </c>
      <c r="J2787" t="s">
        <v>25</v>
      </c>
      <c r="K2787" t="s">
        <v>150</v>
      </c>
      <c r="L2787" t="s">
        <v>18</v>
      </c>
      <c r="M2787" s="5">
        <v>359.03999999999996</v>
      </c>
      <c r="N2787">
        <v>1</v>
      </c>
    </row>
    <row r="2788" spans="1:14" x14ac:dyDescent="0.15">
      <c r="A2788" s="2">
        <v>45098</v>
      </c>
      <c r="B2788" s="3">
        <f t="shared" si="129"/>
        <v>2023</v>
      </c>
      <c r="C2788" t="str">
        <f t="shared" si="130"/>
        <v>2022-2023</v>
      </c>
      <c r="D2788" t="s">
        <v>147</v>
      </c>
      <c r="E2788" t="s">
        <v>146</v>
      </c>
      <c r="F2788" t="str">
        <f t="shared" si="131"/>
        <v>Victoria</v>
      </c>
      <c r="G2788" t="s">
        <v>45</v>
      </c>
      <c r="H2788">
        <v>3353</v>
      </c>
      <c r="I2788" t="s">
        <v>11</v>
      </c>
      <c r="J2788" t="s">
        <v>60</v>
      </c>
      <c r="K2788" t="s">
        <v>19</v>
      </c>
      <c r="L2788" t="s">
        <v>23</v>
      </c>
      <c r="M2788" s="5">
        <v>359.22</v>
      </c>
      <c r="N2788">
        <v>1</v>
      </c>
    </row>
    <row r="2789" spans="1:14" x14ac:dyDescent="0.15">
      <c r="A2789" s="2">
        <v>45386</v>
      </c>
      <c r="B2789" s="3">
        <f t="shared" si="129"/>
        <v>2024</v>
      </c>
      <c r="C2789" t="str">
        <f t="shared" si="130"/>
        <v>2023-2024</v>
      </c>
      <c r="D2789" t="s">
        <v>148</v>
      </c>
      <c r="E2789" t="s">
        <v>107</v>
      </c>
      <c r="F2789" t="str">
        <f t="shared" si="131"/>
        <v>Queensland</v>
      </c>
      <c r="G2789" t="s">
        <v>35</v>
      </c>
      <c r="H2789">
        <v>4220</v>
      </c>
      <c r="I2789" t="s">
        <v>11</v>
      </c>
      <c r="J2789" t="s">
        <v>104</v>
      </c>
      <c r="K2789" t="s">
        <v>153</v>
      </c>
      <c r="L2789" t="s">
        <v>16</v>
      </c>
      <c r="M2789" s="5">
        <v>359.29</v>
      </c>
      <c r="N2789">
        <v>1</v>
      </c>
    </row>
    <row r="2790" spans="1:14" x14ac:dyDescent="0.15">
      <c r="A2790" s="2">
        <v>45173</v>
      </c>
      <c r="B2790" s="3">
        <f t="shared" si="129"/>
        <v>2024</v>
      </c>
      <c r="C2790" t="str">
        <f t="shared" si="130"/>
        <v>2023-2024</v>
      </c>
      <c r="D2790" t="s">
        <v>147</v>
      </c>
      <c r="E2790" t="s">
        <v>125</v>
      </c>
      <c r="F2790" t="str">
        <f t="shared" si="131"/>
        <v>Victoria</v>
      </c>
      <c r="G2790" t="s">
        <v>45</v>
      </c>
      <c r="H2790">
        <v>3400</v>
      </c>
      <c r="I2790" t="s">
        <v>11</v>
      </c>
      <c r="J2790" t="s">
        <v>60</v>
      </c>
      <c r="K2790" t="s">
        <v>151</v>
      </c>
      <c r="L2790" t="s">
        <v>21</v>
      </c>
      <c r="M2790" s="5">
        <v>359.63</v>
      </c>
      <c r="N2790">
        <v>1</v>
      </c>
    </row>
    <row r="2791" spans="1:14" x14ac:dyDescent="0.15">
      <c r="A2791" s="2">
        <v>45419</v>
      </c>
      <c r="B2791" s="3">
        <f t="shared" si="129"/>
        <v>2024</v>
      </c>
      <c r="C2791" t="str">
        <f t="shared" si="130"/>
        <v>2023-2024</v>
      </c>
      <c r="D2791" t="s">
        <v>147</v>
      </c>
      <c r="E2791" t="s">
        <v>53</v>
      </c>
      <c r="F2791" t="str">
        <f t="shared" si="131"/>
        <v>South Australia</v>
      </c>
      <c r="G2791" t="s">
        <v>32</v>
      </c>
      <c r="H2791">
        <v>5082</v>
      </c>
      <c r="I2791" t="s">
        <v>11</v>
      </c>
      <c r="J2791" t="s">
        <v>33</v>
      </c>
      <c r="K2791" t="s">
        <v>152</v>
      </c>
      <c r="L2791" t="s">
        <v>13</v>
      </c>
      <c r="M2791" s="5">
        <v>359.75</v>
      </c>
      <c r="N2791">
        <v>1</v>
      </c>
    </row>
    <row r="2792" spans="1:14" x14ac:dyDescent="0.15">
      <c r="A2792" s="2">
        <v>45332</v>
      </c>
      <c r="B2792" s="3">
        <f t="shared" si="129"/>
        <v>2024</v>
      </c>
      <c r="C2792" t="str">
        <f t="shared" si="130"/>
        <v>2023-2024</v>
      </c>
      <c r="D2792" t="s">
        <v>147</v>
      </c>
      <c r="E2792" t="s">
        <v>121</v>
      </c>
      <c r="F2792" t="str">
        <f t="shared" si="131"/>
        <v>Queensland</v>
      </c>
      <c r="G2792" t="s">
        <v>35</v>
      </c>
      <c r="H2792">
        <v>4700</v>
      </c>
      <c r="I2792" t="s">
        <v>11</v>
      </c>
      <c r="J2792" t="s">
        <v>51</v>
      </c>
      <c r="K2792" t="s">
        <v>153</v>
      </c>
      <c r="L2792" t="s">
        <v>16</v>
      </c>
      <c r="M2792" s="5">
        <v>359.89</v>
      </c>
      <c r="N2792">
        <v>1</v>
      </c>
    </row>
    <row r="2793" spans="1:14" x14ac:dyDescent="0.15">
      <c r="A2793" s="2">
        <v>45137</v>
      </c>
      <c r="B2793" s="3">
        <f t="shared" si="129"/>
        <v>2024</v>
      </c>
      <c r="C2793" t="str">
        <f t="shared" si="130"/>
        <v>2023-2024</v>
      </c>
      <c r="D2793" t="s">
        <v>147</v>
      </c>
      <c r="E2793" t="s">
        <v>67</v>
      </c>
      <c r="F2793" t="str">
        <f t="shared" si="131"/>
        <v>New South Wales</v>
      </c>
      <c r="G2793" t="s">
        <v>10</v>
      </c>
      <c r="H2793">
        <v>2478</v>
      </c>
      <c r="I2793" t="s">
        <v>11</v>
      </c>
      <c r="J2793" t="s">
        <v>68</v>
      </c>
      <c r="K2793" t="s">
        <v>154</v>
      </c>
      <c r="L2793" t="s">
        <v>14</v>
      </c>
      <c r="M2793" s="5">
        <v>360.52</v>
      </c>
      <c r="N2793">
        <v>1</v>
      </c>
    </row>
    <row r="2794" spans="1:14" x14ac:dyDescent="0.15">
      <c r="A2794" s="2">
        <v>45480</v>
      </c>
      <c r="B2794" s="3">
        <f t="shared" si="129"/>
        <v>2025</v>
      </c>
      <c r="C2794" t="str">
        <f t="shared" si="130"/>
        <v>2024-2025</v>
      </c>
      <c r="D2794" t="s">
        <v>148</v>
      </c>
      <c r="E2794" t="s">
        <v>82</v>
      </c>
      <c r="F2794" t="str">
        <f t="shared" si="131"/>
        <v>Queensland</v>
      </c>
      <c r="G2794" t="s">
        <v>35</v>
      </c>
      <c r="H2794">
        <v>4012</v>
      </c>
      <c r="I2794" t="s">
        <v>11</v>
      </c>
      <c r="J2794" t="s">
        <v>43</v>
      </c>
      <c r="K2794" t="s">
        <v>150</v>
      </c>
      <c r="L2794" t="s">
        <v>18</v>
      </c>
      <c r="M2794" s="5">
        <v>360.75</v>
      </c>
      <c r="N2794">
        <v>1</v>
      </c>
    </row>
    <row r="2795" spans="1:14" x14ac:dyDescent="0.15">
      <c r="A2795" s="2">
        <v>44953</v>
      </c>
      <c r="B2795" s="3">
        <f t="shared" si="129"/>
        <v>2023</v>
      </c>
      <c r="C2795" t="str">
        <f t="shared" si="130"/>
        <v>2022-2023</v>
      </c>
      <c r="D2795" t="s">
        <v>147</v>
      </c>
      <c r="E2795" t="s">
        <v>123</v>
      </c>
      <c r="F2795" t="str">
        <f t="shared" si="131"/>
        <v>Western Australia</v>
      </c>
      <c r="G2795" t="s">
        <v>48</v>
      </c>
      <c r="H2795">
        <v>6109</v>
      </c>
      <c r="I2795" t="s">
        <v>11</v>
      </c>
      <c r="J2795" t="s">
        <v>94</v>
      </c>
      <c r="K2795" t="s">
        <v>152</v>
      </c>
      <c r="L2795" t="s">
        <v>13</v>
      </c>
      <c r="M2795" s="5">
        <v>361.15000000000003</v>
      </c>
      <c r="N2795">
        <v>1</v>
      </c>
    </row>
    <row r="2796" spans="1:14" x14ac:dyDescent="0.15">
      <c r="A2796" s="2">
        <v>45145</v>
      </c>
      <c r="B2796" s="3">
        <f t="shared" si="129"/>
        <v>2024</v>
      </c>
      <c r="C2796" t="str">
        <f t="shared" si="130"/>
        <v>2023-2024</v>
      </c>
      <c r="D2796" t="s">
        <v>147</v>
      </c>
      <c r="E2796" t="s">
        <v>108</v>
      </c>
      <c r="F2796" t="str">
        <f t="shared" si="131"/>
        <v>Victoria</v>
      </c>
      <c r="G2796" t="s">
        <v>45</v>
      </c>
      <c r="H2796">
        <v>3018</v>
      </c>
      <c r="I2796" t="s">
        <v>11</v>
      </c>
      <c r="J2796" t="s">
        <v>46</v>
      </c>
      <c r="K2796" t="s">
        <v>154</v>
      </c>
      <c r="L2796" t="s">
        <v>14</v>
      </c>
      <c r="M2796" s="5">
        <v>361.7</v>
      </c>
      <c r="N2796">
        <v>1</v>
      </c>
    </row>
    <row r="2797" spans="1:14" x14ac:dyDescent="0.15">
      <c r="A2797" s="2">
        <v>45395</v>
      </c>
      <c r="B2797" s="3">
        <f t="shared" si="129"/>
        <v>2024</v>
      </c>
      <c r="C2797" t="str">
        <f t="shared" si="130"/>
        <v>2023-2024</v>
      </c>
      <c r="D2797" t="s">
        <v>147</v>
      </c>
      <c r="E2797" t="s">
        <v>132</v>
      </c>
      <c r="F2797" t="str">
        <f t="shared" si="131"/>
        <v>New South Wales</v>
      </c>
      <c r="G2797" t="s">
        <v>10</v>
      </c>
      <c r="H2797">
        <v>2800</v>
      </c>
      <c r="I2797" t="s">
        <v>11</v>
      </c>
      <c r="J2797" t="s">
        <v>25</v>
      </c>
      <c r="K2797" t="s">
        <v>149</v>
      </c>
      <c r="L2797" t="s">
        <v>15</v>
      </c>
      <c r="M2797" s="5">
        <v>361.81</v>
      </c>
      <c r="N2797">
        <v>1</v>
      </c>
    </row>
    <row r="2798" spans="1:14" x14ac:dyDescent="0.15">
      <c r="A2798" s="2">
        <v>45358</v>
      </c>
      <c r="B2798" s="3">
        <f t="shared" si="129"/>
        <v>2024</v>
      </c>
      <c r="C2798" t="str">
        <f t="shared" si="130"/>
        <v>2023-2024</v>
      </c>
      <c r="D2798" t="s">
        <v>147</v>
      </c>
      <c r="E2798" t="s">
        <v>132</v>
      </c>
      <c r="F2798" t="str">
        <f t="shared" si="131"/>
        <v>New South Wales</v>
      </c>
      <c r="G2798" t="s">
        <v>10</v>
      </c>
      <c r="H2798">
        <v>2800</v>
      </c>
      <c r="I2798" t="s">
        <v>11</v>
      </c>
      <c r="J2798" t="s">
        <v>25</v>
      </c>
      <c r="K2798" t="s">
        <v>155</v>
      </c>
      <c r="L2798" t="s">
        <v>20</v>
      </c>
      <c r="M2798" s="5">
        <v>362.14000000000004</v>
      </c>
      <c r="N2798">
        <v>1</v>
      </c>
    </row>
    <row r="2799" spans="1:14" x14ac:dyDescent="0.15">
      <c r="A2799" s="2">
        <v>45107</v>
      </c>
      <c r="B2799" s="3">
        <f t="shared" si="129"/>
        <v>2023</v>
      </c>
      <c r="C2799" t="str">
        <f t="shared" si="130"/>
        <v>2022-2023</v>
      </c>
      <c r="D2799" t="s">
        <v>148</v>
      </c>
      <c r="E2799" t="s">
        <v>76</v>
      </c>
      <c r="F2799" t="str">
        <f t="shared" si="131"/>
        <v>Western Australia</v>
      </c>
      <c r="G2799" t="s">
        <v>48</v>
      </c>
      <c r="H2799">
        <v>6450</v>
      </c>
      <c r="I2799" t="s">
        <v>11</v>
      </c>
      <c r="J2799" t="s">
        <v>77</v>
      </c>
      <c r="K2799" t="s">
        <v>154</v>
      </c>
      <c r="L2799" t="s">
        <v>14</v>
      </c>
      <c r="M2799" s="5">
        <v>362.64</v>
      </c>
      <c r="N2799">
        <v>1</v>
      </c>
    </row>
    <row r="2800" spans="1:14" x14ac:dyDescent="0.15">
      <c r="A2800" s="2">
        <v>45262</v>
      </c>
      <c r="B2800" s="3">
        <f t="shared" si="129"/>
        <v>2024</v>
      </c>
      <c r="C2800" t="str">
        <f t="shared" si="130"/>
        <v>2023-2024</v>
      </c>
      <c r="D2800" t="s">
        <v>147</v>
      </c>
      <c r="E2800" t="s">
        <v>127</v>
      </c>
      <c r="F2800" t="str">
        <f t="shared" si="131"/>
        <v>New South Wales</v>
      </c>
      <c r="G2800" t="s">
        <v>10</v>
      </c>
      <c r="H2800">
        <v>2131</v>
      </c>
      <c r="I2800" t="s">
        <v>11</v>
      </c>
      <c r="J2800" t="s">
        <v>27</v>
      </c>
      <c r="K2800" t="s">
        <v>152</v>
      </c>
      <c r="L2800" t="s">
        <v>13</v>
      </c>
      <c r="M2800" s="5">
        <v>363.16</v>
      </c>
      <c r="N2800">
        <v>1</v>
      </c>
    </row>
    <row r="2801" spans="1:14" x14ac:dyDescent="0.15">
      <c r="A2801" s="2">
        <v>45229</v>
      </c>
      <c r="B2801" s="3">
        <f t="shared" si="129"/>
        <v>2024</v>
      </c>
      <c r="C2801" t="str">
        <f t="shared" si="130"/>
        <v>2023-2024</v>
      </c>
      <c r="D2801" t="s">
        <v>148</v>
      </c>
      <c r="E2801" t="s">
        <v>110</v>
      </c>
      <c r="F2801" t="str">
        <f t="shared" si="131"/>
        <v>Queensland</v>
      </c>
      <c r="G2801" t="s">
        <v>35</v>
      </c>
      <c r="H2801">
        <v>4680</v>
      </c>
      <c r="I2801" t="s">
        <v>11</v>
      </c>
      <c r="J2801" t="s">
        <v>51</v>
      </c>
      <c r="K2801" t="s">
        <v>153</v>
      </c>
      <c r="L2801" t="s">
        <v>16</v>
      </c>
      <c r="M2801" s="5">
        <v>363.72</v>
      </c>
      <c r="N2801">
        <v>1</v>
      </c>
    </row>
    <row r="2802" spans="1:14" x14ac:dyDescent="0.15">
      <c r="A2802" s="2">
        <v>45195</v>
      </c>
      <c r="B2802" s="3">
        <f t="shared" si="129"/>
        <v>2024</v>
      </c>
      <c r="C2802" t="str">
        <f t="shared" si="130"/>
        <v>2023-2024</v>
      </c>
      <c r="D2802" t="s">
        <v>147</v>
      </c>
      <c r="E2802" t="s">
        <v>78</v>
      </c>
      <c r="F2802" t="str">
        <f t="shared" si="131"/>
        <v>New South Wales</v>
      </c>
      <c r="G2802" t="s">
        <v>10</v>
      </c>
      <c r="H2802">
        <v>2350</v>
      </c>
      <c r="I2802" t="s">
        <v>11</v>
      </c>
      <c r="J2802" t="s">
        <v>68</v>
      </c>
      <c r="K2802" t="s">
        <v>154</v>
      </c>
      <c r="L2802" t="s">
        <v>14</v>
      </c>
      <c r="M2802" s="5">
        <v>364.21999999999997</v>
      </c>
      <c r="N2802">
        <v>1</v>
      </c>
    </row>
    <row r="2803" spans="1:14" x14ac:dyDescent="0.15">
      <c r="A2803" s="2">
        <v>45125</v>
      </c>
      <c r="B2803" s="3">
        <f t="shared" si="129"/>
        <v>2024</v>
      </c>
      <c r="C2803" t="str">
        <f t="shared" si="130"/>
        <v>2023-2024</v>
      </c>
      <c r="D2803" t="s">
        <v>147</v>
      </c>
      <c r="E2803" t="s">
        <v>24</v>
      </c>
      <c r="F2803" t="str">
        <f t="shared" si="131"/>
        <v>New South Wales</v>
      </c>
      <c r="G2803" t="s">
        <v>10</v>
      </c>
      <c r="H2803">
        <v>2795</v>
      </c>
      <c r="I2803" t="s">
        <v>11</v>
      </c>
      <c r="J2803" t="s">
        <v>25</v>
      </c>
      <c r="K2803" t="s">
        <v>156</v>
      </c>
      <c r="L2803" t="s">
        <v>17</v>
      </c>
      <c r="M2803" s="5">
        <v>364.51</v>
      </c>
      <c r="N2803">
        <v>1</v>
      </c>
    </row>
    <row r="2804" spans="1:14" x14ac:dyDescent="0.15">
      <c r="A2804" s="2">
        <v>45341</v>
      </c>
      <c r="B2804" s="3">
        <f t="shared" si="129"/>
        <v>2024</v>
      </c>
      <c r="C2804" t="str">
        <f t="shared" si="130"/>
        <v>2023-2024</v>
      </c>
      <c r="D2804" t="s">
        <v>147</v>
      </c>
      <c r="E2804" t="s">
        <v>144</v>
      </c>
      <c r="F2804" t="str">
        <f t="shared" si="131"/>
        <v>Queensland</v>
      </c>
      <c r="G2804" t="s">
        <v>35</v>
      </c>
      <c r="H2804">
        <v>4566</v>
      </c>
      <c r="I2804" t="s">
        <v>11</v>
      </c>
      <c r="J2804" t="s">
        <v>120</v>
      </c>
      <c r="K2804" t="s">
        <v>149</v>
      </c>
      <c r="L2804" t="s">
        <v>15</v>
      </c>
      <c r="M2804" s="5">
        <v>364.65</v>
      </c>
      <c r="N2804">
        <v>1</v>
      </c>
    </row>
    <row r="2805" spans="1:14" x14ac:dyDescent="0.15">
      <c r="A2805" s="2">
        <v>45473</v>
      </c>
      <c r="B2805" s="3">
        <f t="shared" si="129"/>
        <v>2024</v>
      </c>
      <c r="C2805" t="str">
        <f t="shared" si="130"/>
        <v>2023-2024</v>
      </c>
      <c r="D2805" t="s">
        <v>148</v>
      </c>
      <c r="E2805" t="s">
        <v>131</v>
      </c>
      <c r="F2805" t="str">
        <f t="shared" si="131"/>
        <v>Western Australia</v>
      </c>
      <c r="G2805" t="s">
        <v>48</v>
      </c>
      <c r="H2805">
        <v>6530</v>
      </c>
      <c r="I2805" t="s">
        <v>11</v>
      </c>
      <c r="J2805" t="s">
        <v>77</v>
      </c>
      <c r="K2805" t="s">
        <v>153</v>
      </c>
      <c r="L2805" t="s">
        <v>16</v>
      </c>
      <c r="M2805" s="5">
        <v>364.90000000000003</v>
      </c>
      <c r="N2805">
        <v>1</v>
      </c>
    </row>
    <row r="2806" spans="1:14" x14ac:dyDescent="0.15">
      <c r="A2806" s="2">
        <v>45367</v>
      </c>
      <c r="B2806" s="3">
        <f t="shared" si="129"/>
        <v>2024</v>
      </c>
      <c r="C2806" t="str">
        <f t="shared" si="130"/>
        <v>2023-2024</v>
      </c>
      <c r="D2806" t="s">
        <v>147</v>
      </c>
      <c r="E2806" t="s">
        <v>103</v>
      </c>
      <c r="F2806" t="str">
        <f t="shared" si="131"/>
        <v>Queensland</v>
      </c>
      <c r="G2806" t="s">
        <v>35</v>
      </c>
      <c r="H2806">
        <v>4509</v>
      </c>
      <c r="I2806" t="s">
        <v>11</v>
      </c>
      <c r="J2806" t="s">
        <v>104</v>
      </c>
      <c r="K2806" t="s">
        <v>155</v>
      </c>
      <c r="L2806" t="s">
        <v>20</v>
      </c>
      <c r="M2806" s="5">
        <v>366.19000000000005</v>
      </c>
      <c r="N2806">
        <v>1</v>
      </c>
    </row>
    <row r="2807" spans="1:14" x14ac:dyDescent="0.15">
      <c r="A2807" s="2">
        <v>45249</v>
      </c>
      <c r="B2807" s="3">
        <f t="shared" si="129"/>
        <v>2024</v>
      </c>
      <c r="C2807" t="str">
        <f t="shared" si="130"/>
        <v>2023-2024</v>
      </c>
      <c r="D2807" t="s">
        <v>147</v>
      </c>
      <c r="E2807" t="s">
        <v>79</v>
      </c>
      <c r="F2807" t="str">
        <f t="shared" si="131"/>
        <v>Australian Capital Territory</v>
      </c>
      <c r="G2807" t="s">
        <v>80</v>
      </c>
      <c r="H2807">
        <v>2617</v>
      </c>
      <c r="I2807" t="s">
        <v>11</v>
      </c>
      <c r="J2807" t="s">
        <v>58</v>
      </c>
      <c r="K2807" t="s">
        <v>154</v>
      </c>
      <c r="L2807" t="s">
        <v>14</v>
      </c>
      <c r="M2807" s="5">
        <v>366.24</v>
      </c>
      <c r="N2807">
        <v>1</v>
      </c>
    </row>
    <row r="2808" spans="1:14" x14ac:dyDescent="0.15">
      <c r="A2808" s="2">
        <v>45239</v>
      </c>
      <c r="B2808" s="3">
        <f t="shared" si="129"/>
        <v>2024</v>
      </c>
      <c r="C2808" t="str">
        <f t="shared" si="130"/>
        <v>2023-2024</v>
      </c>
      <c r="D2808" t="s">
        <v>148</v>
      </c>
      <c r="E2808" t="s">
        <v>142</v>
      </c>
      <c r="F2808" t="str">
        <f t="shared" si="131"/>
        <v>Australian Capital Territory</v>
      </c>
      <c r="G2808" t="s">
        <v>80</v>
      </c>
      <c r="H2808">
        <v>2609</v>
      </c>
      <c r="I2808" t="s">
        <v>11</v>
      </c>
      <c r="J2808" t="s">
        <v>58</v>
      </c>
      <c r="K2808" t="s">
        <v>149</v>
      </c>
      <c r="L2808" t="s">
        <v>15</v>
      </c>
      <c r="M2808" s="5">
        <v>366.37</v>
      </c>
      <c r="N2808">
        <v>1</v>
      </c>
    </row>
    <row r="2809" spans="1:14" x14ac:dyDescent="0.15">
      <c r="A2809" s="2">
        <v>45168</v>
      </c>
      <c r="B2809" s="3">
        <f t="shared" si="129"/>
        <v>2024</v>
      </c>
      <c r="C2809" t="str">
        <f t="shared" si="130"/>
        <v>2023-2024</v>
      </c>
      <c r="D2809" t="s">
        <v>147</v>
      </c>
      <c r="E2809" t="s">
        <v>114</v>
      </c>
      <c r="F2809" t="str">
        <f t="shared" si="131"/>
        <v>Victoria</v>
      </c>
      <c r="G2809" t="s">
        <v>45</v>
      </c>
      <c r="H2809">
        <v>3551</v>
      </c>
      <c r="I2809" t="s">
        <v>11</v>
      </c>
      <c r="J2809" t="s">
        <v>60</v>
      </c>
      <c r="K2809" t="s">
        <v>19</v>
      </c>
      <c r="L2809" t="s">
        <v>23</v>
      </c>
      <c r="M2809" s="5">
        <v>366.39</v>
      </c>
      <c r="N2809">
        <v>1</v>
      </c>
    </row>
    <row r="2810" spans="1:14" x14ac:dyDescent="0.15">
      <c r="A2810" s="2">
        <v>45087</v>
      </c>
      <c r="B2810" s="3">
        <f t="shared" si="129"/>
        <v>2023</v>
      </c>
      <c r="C2810" t="str">
        <f t="shared" si="130"/>
        <v>2022-2023</v>
      </c>
      <c r="D2810" t="s">
        <v>148</v>
      </c>
      <c r="E2810" t="s">
        <v>143</v>
      </c>
      <c r="F2810" t="str">
        <f t="shared" si="131"/>
        <v>New South Wales</v>
      </c>
      <c r="G2810" t="s">
        <v>10</v>
      </c>
      <c r="H2810">
        <v>2154</v>
      </c>
      <c r="I2810" t="s">
        <v>11</v>
      </c>
      <c r="J2810" t="s">
        <v>27</v>
      </c>
      <c r="K2810" t="s">
        <v>155</v>
      </c>
      <c r="L2810" t="s">
        <v>20</v>
      </c>
      <c r="M2810" s="5">
        <v>367.08000000000004</v>
      </c>
      <c r="N2810">
        <v>1</v>
      </c>
    </row>
    <row r="2811" spans="1:14" x14ac:dyDescent="0.15">
      <c r="A2811" s="2">
        <v>45272</v>
      </c>
      <c r="B2811" s="3">
        <f t="shared" si="129"/>
        <v>2024</v>
      </c>
      <c r="C2811" t="str">
        <f t="shared" si="130"/>
        <v>2023-2024</v>
      </c>
      <c r="D2811" t="s">
        <v>148</v>
      </c>
      <c r="E2811" t="s">
        <v>81</v>
      </c>
      <c r="F2811" t="str">
        <f t="shared" si="131"/>
        <v>New South Wales</v>
      </c>
      <c r="G2811" t="s">
        <v>10</v>
      </c>
      <c r="H2811">
        <v>2485</v>
      </c>
      <c r="I2811" t="s">
        <v>11</v>
      </c>
      <c r="J2811" t="s">
        <v>68</v>
      </c>
      <c r="K2811" t="s">
        <v>150</v>
      </c>
      <c r="L2811" t="s">
        <v>18</v>
      </c>
      <c r="M2811" s="5">
        <v>367.46000000000004</v>
      </c>
      <c r="N2811">
        <v>1</v>
      </c>
    </row>
    <row r="2812" spans="1:14" x14ac:dyDescent="0.15">
      <c r="A2812" s="2">
        <v>45006</v>
      </c>
      <c r="B2812" s="3">
        <f t="shared" si="129"/>
        <v>2023</v>
      </c>
      <c r="C2812" t="str">
        <f t="shared" si="130"/>
        <v>2022-2023</v>
      </c>
      <c r="D2812" t="s">
        <v>148</v>
      </c>
      <c r="E2812" t="s">
        <v>143</v>
      </c>
      <c r="F2812" t="str">
        <f t="shared" si="131"/>
        <v>New South Wales</v>
      </c>
      <c r="G2812" t="s">
        <v>10</v>
      </c>
      <c r="H2812">
        <v>2154</v>
      </c>
      <c r="I2812" t="s">
        <v>11</v>
      </c>
      <c r="J2812" t="s">
        <v>27</v>
      </c>
      <c r="K2812" t="s">
        <v>19</v>
      </c>
      <c r="L2812" t="s">
        <v>23</v>
      </c>
      <c r="M2812" s="5">
        <v>367.59000000000003</v>
      </c>
      <c r="N2812">
        <v>1</v>
      </c>
    </row>
    <row r="2813" spans="1:14" x14ac:dyDescent="0.15">
      <c r="A2813" s="2">
        <v>45286</v>
      </c>
      <c r="B2813" s="3">
        <f t="shared" si="129"/>
        <v>2024</v>
      </c>
      <c r="C2813" t="str">
        <f t="shared" si="130"/>
        <v>2023-2024</v>
      </c>
      <c r="D2813" t="s">
        <v>147</v>
      </c>
      <c r="E2813" t="s">
        <v>85</v>
      </c>
      <c r="F2813" t="str">
        <f t="shared" si="131"/>
        <v>Queensland</v>
      </c>
      <c r="G2813" t="s">
        <v>35</v>
      </c>
      <c r="H2813">
        <v>4883</v>
      </c>
      <c r="I2813" t="s">
        <v>11</v>
      </c>
      <c r="J2813" t="s">
        <v>36</v>
      </c>
      <c r="K2813" t="s">
        <v>152</v>
      </c>
      <c r="L2813" t="s">
        <v>13</v>
      </c>
      <c r="M2813" s="5">
        <v>368.1</v>
      </c>
      <c r="N2813">
        <v>1</v>
      </c>
    </row>
    <row r="2814" spans="1:14" x14ac:dyDescent="0.15">
      <c r="A2814" s="2">
        <v>45133</v>
      </c>
      <c r="B2814" s="3">
        <f t="shared" si="129"/>
        <v>2024</v>
      </c>
      <c r="C2814" t="str">
        <f t="shared" si="130"/>
        <v>2023-2024</v>
      </c>
      <c r="D2814" t="s">
        <v>148</v>
      </c>
      <c r="E2814" t="s">
        <v>82</v>
      </c>
      <c r="F2814" t="str">
        <f t="shared" si="131"/>
        <v>Queensland</v>
      </c>
      <c r="G2814" t="s">
        <v>35</v>
      </c>
      <c r="H2814">
        <v>4012</v>
      </c>
      <c r="I2814" t="s">
        <v>11</v>
      </c>
      <c r="J2814" t="s">
        <v>43</v>
      </c>
      <c r="K2814" t="s">
        <v>19</v>
      </c>
      <c r="L2814" t="s">
        <v>23</v>
      </c>
      <c r="M2814" s="5">
        <v>368.3</v>
      </c>
      <c r="N2814">
        <v>1</v>
      </c>
    </row>
    <row r="2815" spans="1:14" x14ac:dyDescent="0.15">
      <c r="A2815" s="2">
        <v>45318</v>
      </c>
      <c r="B2815" s="3">
        <f t="shared" si="129"/>
        <v>2024</v>
      </c>
      <c r="C2815" t="str">
        <f t="shared" si="130"/>
        <v>2023-2024</v>
      </c>
      <c r="D2815" t="s">
        <v>147</v>
      </c>
      <c r="E2815" t="s">
        <v>116</v>
      </c>
      <c r="F2815" t="str">
        <f t="shared" si="131"/>
        <v>Western Australia</v>
      </c>
      <c r="G2815" t="s">
        <v>48</v>
      </c>
      <c r="H2815">
        <v>6725</v>
      </c>
      <c r="I2815" t="s">
        <v>11</v>
      </c>
      <c r="J2815" t="s">
        <v>77</v>
      </c>
      <c r="K2815" t="s">
        <v>152</v>
      </c>
      <c r="L2815" t="s">
        <v>13</v>
      </c>
      <c r="M2815" s="5">
        <v>369.26000000000005</v>
      </c>
      <c r="N2815">
        <v>1</v>
      </c>
    </row>
    <row r="2816" spans="1:14" x14ac:dyDescent="0.15">
      <c r="A2816" s="2">
        <v>45317</v>
      </c>
      <c r="B2816" s="3">
        <f t="shared" si="129"/>
        <v>2024</v>
      </c>
      <c r="C2816" t="str">
        <f t="shared" si="130"/>
        <v>2023-2024</v>
      </c>
      <c r="D2816" t="s">
        <v>147</v>
      </c>
      <c r="E2816" t="s">
        <v>117</v>
      </c>
      <c r="F2816" t="str">
        <f t="shared" si="131"/>
        <v>Queensland</v>
      </c>
      <c r="G2816" t="s">
        <v>35</v>
      </c>
      <c r="H2816">
        <v>4119</v>
      </c>
      <c r="I2816" t="s">
        <v>11</v>
      </c>
      <c r="J2816" t="s">
        <v>43</v>
      </c>
      <c r="K2816" t="s">
        <v>149</v>
      </c>
      <c r="L2816" t="s">
        <v>15</v>
      </c>
      <c r="M2816" s="5">
        <v>369.36</v>
      </c>
      <c r="N2816">
        <v>1</v>
      </c>
    </row>
    <row r="2817" spans="1:14" x14ac:dyDescent="0.15">
      <c r="A2817" s="2">
        <v>45046</v>
      </c>
      <c r="B2817" s="3">
        <f t="shared" si="129"/>
        <v>2023</v>
      </c>
      <c r="C2817" t="str">
        <f t="shared" si="130"/>
        <v>2022-2023</v>
      </c>
      <c r="D2817" t="s">
        <v>147</v>
      </c>
      <c r="E2817" t="s">
        <v>107</v>
      </c>
      <c r="F2817" t="str">
        <f t="shared" si="131"/>
        <v>Queensland</v>
      </c>
      <c r="G2817" t="s">
        <v>35</v>
      </c>
      <c r="H2817">
        <v>4220</v>
      </c>
      <c r="I2817" t="s">
        <v>11</v>
      </c>
      <c r="J2817" t="s">
        <v>104</v>
      </c>
      <c r="K2817" t="s">
        <v>154</v>
      </c>
      <c r="L2817" t="s">
        <v>14</v>
      </c>
      <c r="M2817" s="5">
        <v>369.64</v>
      </c>
      <c r="N2817">
        <v>1</v>
      </c>
    </row>
    <row r="2818" spans="1:14" x14ac:dyDescent="0.15">
      <c r="A2818" s="2">
        <v>45289</v>
      </c>
      <c r="B2818" s="3">
        <f t="shared" ref="B2818:B2881" si="132">IF(MONTH(A2818)&gt;=7,YEAR(A2818)+1,YEAR(A2818))</f>
        <v>2024</v>
      </c>
      <c r="C2818" t="str">
        <f t="shared" ref="C2818:C2881" si="133">IF(MONTH(A2818) &gt;= 7, YEAR(A2818) &amp; "-" &amp; YEAR(A2818) + 1, YEAR(A2818) - 1 &amp; "-" &amp; YEAR(A2818))</f>
        <v>2023-2024</v>
      </c>
      <c r="D2818" t="s">
        <v>148</v>
      </c>
      <c r="E2818" t="s">
        <v>28</v>
      </c>
      <c r="F2818" t="str">
        <f t="shared" ref="F2818:F2881" si="134">IF(G2818="WA","Western Australia",
IF(G2818="NSW","New South Wales",
IF(G2818="QLD","Queensland",
IF(G2818="VIC","Victoria",
IF(G2818="TAS","Tasmania",
IF(G2818="SA","South Australia",
IF(G2818="NT","Northern Territory",
IF(G2818="ACT","Australian Capital Territory",G2818))))))))</f>
        <v>Northern Territory</v>
      </c>
      <c r="G2818" t="s">
        <v>29</v>
      </c>
      <c r="H2818">
        <v>800</v>
      </c>
      <c r="I2818" t="s">
        <v>11</v>
      </c>
      <c r="J2818" t="s">
        <v>30</v>
      </c>
      <c r="K2818" t="s">
        <v>154</v>
      </c>
      <c r="L2818" t="s">
        <v>14</v>
      </c>
      <c r="M2818" s="5">
        <v>369.79999999999995</v>
      </c>
      <c r="N2818">
        <v>1</v>
      </c>
    </row>
    <row r="2819" spans="1:14" x14ac:dyDescent="0.15">
      <c r="A2819" s="2">
        <v>45471</v>
      </c>
      <c r="B2819" s="3">
        <f t="shared" si="132"/>
        <v>2024</v>
      </c>
      <c r="C2819" t="str">
        <f t="shared" si="133"/>
        <v>2023-2024</v>
      </c>
      <c r="D2819" t="s">
        <v>148</v>
      </c>
      <c r="E2819" t="s">
        <v>112</v>
      </c>
      <c r="F2819" t="str">
        <f t="shared" si="134"/>
        <v>Victoria</v>
      </c>
      <c r="G2819" t="s">
        <v>45</v>
      </c>
      <c r="H2819">
        <v>3076</v>
      </c>
      <c r="I2819" t="s">
        <v>11</v>
      </c>
      <c r="J2819" t="s">
        <v>46</v>
      </c>
      <c r="K2819" t="s">
        <v>157</v>
      </c>
      <c r="L2819" t="s">
        <v>22</v>
      </c>
      <c r="M2819" s="5">
        <v>370.91</v>
      </c>
      <c r="N2819">
        <v>1</v>
      </c>
    </row>
    <row r="2820" spans="1:14" x14ac:dyDescent="0.15">
      <c r="A2820" s="2">
        <v>45538</v>
      </c>
      <c r="B2820" s="3">
        <f t="shared" si="132"/>
        <v>2025</v>
      </c>
      <c r="C2820" t="str">
        <f t="shared" si="133"/>
        <v>2024-2025</v>
      </c>
      <c r="D2820" t="s">
        <v>147</v>
      </c>
      <c r="E2820" t="s">
        <v>124</v>
      </c>
      <c r="F2820" t="str">
        <f t="shared" si="134"/>
        <v>New South Wales</v>
      </c>
      <c r="G2820" t="s">
        <v>10</v>
      </c>
      <c r="H2820">
        <v>2015</v>
      </c>
      <c r="I2820" t="s">
        <v>11</v>
      </c>
      <c r="J2820" t="s">
        <v>12</v>
      </c>
      <c r="K2820" t="s">
        <v>154</v>
      </c>
      <c r="L2820" t="s">
        <v>14</v>
      </c>
      <c r="M2820" s="5">
        <v>371.1</v>
      </c>
      <c r="N2820">
        <v>1</v>
      </c>
    </row>
    <row r="2821" spans="1:14" x14ac:dyDescent="0.15">
      <c r="A2821" s="2">
        <v>45184</v>
      </c>
      <c r="B2821" s="3">
        <f t="shared" si="132"/>
        <v>2024</v>
      </c>
      <c r="C2821" t="str">
        <f t="shared" si="133"/>
        <v>2023-2024</v>
      </c>
      <c r="D2821" t="s">
        <v>147</v>
      </c>
      <c r="E2821" t="s">
        <v>133</v>
      </c>
      <c r="F2821" t="str">
        <f t="shared" si="134"/>
        <v>Queensland</v>
      </c>
      <c r="G2821" t="s">
        <v>35</v>
      </c>
      <c r="H2821">
        <v>4305</v>
      </c>
      <c r="I2821" t="s">
        <v>11</v>
      </c>
      <c r="J2821" t="s">
        <v>104</v>
      </c>
      <c r="K2821" t="s">
        <v>149</v>
      </c>
      <c r="L2821" t="s">
        <v>15</v>
      </c>
      <c r="M2821" s="5">
        <v>371.23</v>
      </c>
      <c r="N2821">
        <v>1</v>
      </c>
    </row>
    <row r="2822" spans="1:14" x14ac:dyDescent="0.15">
      <c r="A2822" s="2">
        <v>45474</v>
      </c>
      <c r="B2822" s="3">
        <f t="shared" si="132"/>
        <v>2025</v>
      </c>
      <c r="C2822" t="str">
        <f t="shared" si="133"/>
        <v>2024-2025</v>
      </c>
      <c r="D2822" t="s">
        <v>148</v>
      </c>
      <c r="E2822" t="s">
        <v>129</v>
      </c>
      <c r="F2822" t="str">
        <f t="shared" si="134"/>
        <v>Tasmania</v>
      </c>
      <c r="G2822" t="s">
        <v>70</v>
      </c>
      <c r="H2822">
        <v>7010</v>
      </c>
      <c r="I2822" t="s">
        <v>11</v>
      </c>
      <c r="J2822" t="s">
        <v>71</v>
      </c>
      <c r="K2822" t="s">
        <v>153</v>
      </c>
      <c r="L2822" t="s">
        <v>16</v>
      </c>
      <c r="M2822" s="5">
        <v>371.64</v>
      </c>
      <c r="N2822">
        <v>1</v>
      </c>
    </row>
    <row r="2823" spans="1:14" x14ac:dyDescent="0.15">
      <c r="A2823" s="2">
        <v>45332</v>
      </c>
      <c r="B2823" s="3">
        <f t="shared" si="132"/>
        <v>2024</v>
      </c>
      <c r="C2823" t="str">
        <f t="shared" si="133"/>
        <v>2023-2024</v>
      </c>
      <c r="D2823" t="s">
        <v>147</v>
      </c>
      <c r="E2823" t="s">
        <v>145</v>
      </c>
      <c r="F2823" t="str">
        <f t="shared" si="134"/>
        <v>New South Wales</v>
      </c>
      <c r="G2823" t="s">
        <v>10</v>
      </c>
      <c r="H2823">
        <v>2101</v>
      </c>
      <c r="I2823" t="s">
        <v>11</v>
      </c>
      <c r="J2823" t="s">
        <v>27</v>
      </c>
      <c r="K2823" t="s">
        <v>149</v>
      </c>
      <c r="L2823" t="s">
        <v>15</v>
      </c>
      <c r="M2823" s="5">
        <v>371.73</v>
      </c>
      <c r="N2823">
        <v>1</v>
      </c>
    </row>
    <row r="2824" spans="1:14" x14ac:dyDescent="0.15">
      <c r="A2824" s="2">
        <v>45241</v>
      </c>
      <c r="B2824" s="3">
        <f t="shared" si="132"/>
        <v>2024</v>
      </c>
      <c r="C2824" t="str">
        <f t="shared" si="133"/>
        <v>2023-2024</v>
      </c>
      <c r="D2824" t="s">
        <v>148</v>
      </c>
      <c r="E2824" t="s">
        <v>111</v>
      </c>
      <c r="F2824" t="str">
        <f t="shared" si="134"/>
        <v>New South Wales</v>
      </c>
      <c r="G2824" t="s">
        <v>10</v>
      </c>
      <c r="H2824">
        <v>2120</v>
      </c>
      <c r="I2824" t="s">
        <v>11</v>
      </c>
      <c r="J2824" t="s">
        <v>27</v>
      </c>
      <c r="K2824" t="s">
        <v>152</v>
      </c>
      <c r="L2824" t="s">
        <v>13</v>
      </c>
      <c r="M2824" s="5">
        <v>372.48000000000008</v>
      </c>
      <c r="N2824">
        <v>1</v>
      </c>
    </row>
    <row r="2825" spans="1:14" x14ac:dyDescent="0.15">
      <c r="A2825" s="2">
        <v>45598</v>
      </c>
      <c r="B2825" s="3">
        <f t="shared" si="132"/>
        <v>2025</v>
      </c>
      <c r="C2825" t="str">
        <f t="shared" si="133"/>
        <v>2024-2025</v>
      </c>
      <c r="D2825" t="s">
        <v>147</v>
      </c>
      <c r="E2825" t="s">
        <v>86</v>
      </c>
      <c r="F2825" t="str">
        <f t="shared" si="134"/>
        <v>New South Wales</v>
      </c>
      <c r="G2825" t="s">
        <v>10</v>
      </c>
      <c r="H2825">
        <v>2064</v>
      </c>
      <c r="I2825" t="s">
        <v>11</v>
      </c>
      <c r="J2825" t="s">
        <v>12</v>
      </c>
      <c r="K2825" t="s">
        <v>153</v>
      </c>
      <c r="L2825" t="s">
        <v>16</v>
      </c>
      <c r="M2825" s="5">
        <v>372.65</v>
      </c>
      <c r="N2825">
        <v>1</v>
      </c>
    </row>
    <row r="2826" spans="1:14" x14ac:dyDescent="0.15">
      <c r="A2826" s="2">
        <v>45641</v>
      </c>
      <c r="B2826" s="3">
        <f t="shared" si="132"/>
        <v>2025</v>
      </c>
      <c r="C2826" t="str">
        <f t="shared" si="133"/>
        <v>2024-2025</v>
      </c>
      <c r="D2826" t="s">
        <v>147</v>
      </c>
      <c r="E2826" t="s">
        <v>137</v>
      </c>
      <c r="F2826" t="str">
        <f t="shared" si="134"/>
        <v>New South Wales</v>
      </c>
      <c r="G2826" t="s">
        <v>10</v>
      </c>
      <c r="H2826">
        <v>2031</v>
      </c>
      <c r="I2826" t="s">
        <v>11</v>
      </c>
      <c r="J2826" t="s">
        <v>12</v>
      </c>
      <c r="K2826" t="s">
        <v>154</v>
      </c>
      <c r="L2826" t="s">
        <v>14</v>
      </c>
      <c r="M2826" s="5">
        <v>372.74</v>
      </c>
      <c r="N2826">
        <v>1</v>
      </c>
    </row>
    <row r="2827" spans="1:14" x14ac:dyDescent="0.15">
      <c r="A2827" s="2">
        <v>45292</v>
      </c>
      <c r="B2827" s="3">
        <f t="shared" si="132"/>
        <v>2024</v>
      </c>
      <c r="C2827" t="str">
        <f t="shared" si="133"/>
        <v>2023-2024</v>
      </c>
      <c r="D2827" t="s">
        <v>147</v>
      </c>
      <c r="E2827" t="s">
        <v>99</v>
      </c>
      <c r="F2827" t="str">
        <f t="shared" si="134"/>
        <v>Victoria</v>
      </c>
      <c r="G2827" t="s">
        <v>45</v>
      </c>
      <c r="H2827">
        <v>3148</v>
      </c>
      <c r="I2827" t="s">
        <v>11</v>
      </c>
      <c r="J2827" t="s">
        <v>63</v>
      </c>
      <c r="K2827" t="s">
        <v>153</v>
      </c>
      <c r="L2827" t="s">
        <v>16</v>
      </c>
      <c r="M2827" s="5">
        <v>372.78</v>
      </c>
      <c r="N2827">
        <v>1</v>
      </c>
    </row>
    <row r="2828" spans="1:14" x14ac:dyDescent="0.15">
      <c r="A2828" s="2">
        <v>45048</v>
      </c>
      <c r="B2828" s="3">
        <f t="shared" si="132"/>
        <v>2023</v>
      </c>
      <c r="C2828" t="str">
        <f t="shared" si="133"/>
        <v>2022-2023</v>
      </c>
      <c r="D2828" t="s">
        <v>148</v>
      </c>
      <c r="E2828" t="s">
        <v>143</v>
      </c>
      <c r="F2828" t="str">
        <f t="shared" si="134"/>
        <v>New South Wales</v>
      </c>
      <c r="G2828" t="s">
        <v>10</v>
      </c>
      <c r="H2828">
        <v>2154</v>
      </c>
      <c r="I2828" t="s">
        <v>11</v>
      </c>
      <c r="J2828" t="s">
        <v>27</v>
      </c>
      <c r="K2828" t="s">
        <v>151</v>
      </c>
      <c r="L2828" t="s">
        <v>21</v>
      </c>
      <c r="M2828" s="5">
        <v>373.36</v>
      </c>
      <c r="N2828">
        <v>1</v>
      </c>
    </row>
    <row r="2829" spans="1:14" x14ac:dyDescent="0.15">
      <c r="A2829" s="2">
        <v>45247</v>
      </c>
      <c r="B2829" s="3">
        <f t="shared" si="132"/>
        <v>2024</v>
      </c>
      <c r="C2829" t="str">
        <f t="shared" si="133"/>
        <v>2023-2024</v>
      </c>
      <c r="D2829" t="s">
        <v>147</v>
      </c>
      <c r="E2829" t="s">
        <v>117</v>
      </c>
      <c r="F2829" t="str">
        <f t="shared" si="134"/>
        <v>Queensland</v>
      </c>
      <c r="G2829" t="s">
        <v>35</v>
      </c>
      <c r="H2829">
        <v>4119</v>
      </c>
      <c r="I2829" t="s">
        <v>11</v>
      </c>
      <c r="J2829" t="s">
        <v>43</v>
      </c>
      <c r="K2829" t="s">
        <v>155</v>
      </c>
      <c r="L2829" t="s">
        <v>20</v>
      </c>
      <c r="M2829" s="5">
        <v>374.38</v>
      </c>
      <c r="N2829">
        <v>1</v>
      </c>
    </row>
    <row r="2830" spans="1:14" x14ac:dyDescent="0.15">
      <c r="A2830" s="2">
        <v>45375</v>
      </c>
      <c r="B2830" s="3">
        <f t="shared" si="132"/>
        <v>2024</v>
      </c>
      <c r="C2830" t="str">
        <f t="shared" si="133"/>
        <v>2023-2024</v>
      </c>
      <c r="D2830" t="s">
        <v>148</v>
      </c>
      <c r="E2830" t="s">
        <v>41</v>
      </c>
      <c r="F2830" t="str">
        <f t="shared" si="134"/>
        <v>New South Wales</v>
      </c>
      <c r="G2830" t="s">
        <v>10</v>
      </c>
      <c r="H2830">
        <v>2830</v>
      </c>
      <c r="I2830" t="s">
        <v>11</v>
      </c>
      <c r="J2830" t="s">
        <v>25</v>
      </c>
      <c r="K2830" t="s">
        <v>154</v>
      </c>
      <c r="L2830" t="s">
        <v>14</v>
      </c>
      <c r="M2830" s="5">
        <v>374.61</v>
      </c>
      <c r="N2830">
        <v>1</v>
      </c>
    </row>
    <row r="2831" spans="1:14" x14ac:dyDescent="0.15">
      <c r="A2831" s="2">
        <v>45150</v>
      </c>
      <c r="B2831" s="3">
        <f t="shared" si="132"/>
        <v>2024</v>
      </c>
      <c r="C2831" t="str">
        <f t="shared" si="133"/>
        <v>2023-2024</v>
      </c>
      <c r="D2831" t="s">
        <v>147</v>
      </c>
      <c r="E2831" t="s">
        <v>37</v>
      </c>
      <c r="F2831" t="str">
        <f t="shared" si="134"/>
        <v>South Australia</v>
      </c>
      <c r="G2831" t="s">
        <v>32</v>
      </c>
      <c r="H2831">
        <v>5607</v>
      </c>
      <c r="I2831" t="s">
        <v>11</v>
      </c>
      <c r="J2831" t="s">
        <v>38</v>
      </c>
      <c r="K2831" t="s">
        <v>153</v>
      </c>
      <c r="L2831" t="s">
        <v>16</v>
      </c>
      <c r="M2831" s="5">
        <v>374.75</v>
      </c>
      <c r="N2831">
        <v>1</v>
      </c>
    </row>
    <row r="2832" spans="1:14" x14ac:dyDescent="0.15">
      <c r="A2832" s="2">
        <v>45174</v>
      </c>
      <c r="B2832" s="3">
        <f t="shared" si="132"/>
        <v>2024</v>
      </c>
      <c r="C2832" t="str">
        <f t="shared" si="133"/>
        <v>2023-2024</v>
      </c>
      <c r="D2832" t="s">
        <v>147</v>
      </c>
      <c r="E2832" t="s">
        <v>145</v>
      </c>
      <c r="F2832" t="str">
        <f t="shared" si="134"/>
        <v>New South Wales</v>
      </c>
      <c r="G2832" t="s">
        <v>10</v>
      </c>
      <c r="H2832">
        <v>2101</v>
      </c>
      <c r="I2832" t="s">
        <v>11</v>
      </c>
      <c r="J2832" t="s">
        <v>27</v>
      </c>
      <c r="K2832" t="s">
        <v>156</v>
      </c>
      <c r="L2832" t="s">
        <v>17</v>
      </c>
      <c r="M2832" s="5">
        <v>374.93999999999994</v>
      </c>
      <c r="N2832">
        <v>1</v>
      </c>
    </row>
    <row r="2833" spans="1:14" x14ac:dyDescent="0.15">
      <c r="A2833" s="2">
        <v>45158</v>
      </c>
      <c r="B2833" s="3">
        <f t="shared" si="132"/>
        <v>2024</v>
      </c>
      <c r="C2833" t="str">
        <f t="shared" si="133"/>
        <v>2023-2024</v>
      </c>
      <c r="D2833" t="s">
        <v>147</v>
      </c>
      <c r="E2833" t="s">
        <v>50</v>
      </c>
      <c r="F2833" t="str">
        <f t="shared" si="134"/>
        <v>Queensland</v>
      </c>
      <c r="G2833" t="s">
        <v>35</v>
      </c>
      <c r="H2833">
        <v>4703</v>
      </c>
      <c r="I2833" t="s">
        <v>11</v>
      </c>
      <c r="J2833" t="s">
        <v>51</v>
      </c>
      <c r="K2833" t="s">
        <v>154</v>
      </c>
      <c r="L2833" t="s">
        <v>14</v>
      </c>
      <c r="M2833" s="5">
        <v>375.65</v>
      </c>
      <c r="N2833">
        <v>1</v>
      </c>
    </row>
    <row r="2834" spans="1:14" x14ac:dyDescent="0.15">
      <c r="A2834" s="2">
        <v>45178</v>
      </c>
      <c r="B2834" s="3">
        <f t="shared" si="132"/>
        <v>2024</v>
      </c>
      <c r="C2834" t="str">
        <f t="shared" si="133"/>
        <v>2023-2024</v>
      </c>
      <c r="D2834" t="s">
        <v>147</v>
      </c>
      <c r="E2834" t="s">
        <v>52</v>
      </c>
      <c r="F2834" t="str">
        <f t="shared" si="134"/>
        <v>Victoria</v>
      </c>
      <c r="G2834" t="s">
        <v>45</v>
      </c>
      <c r="H2834">
        <v>3030</v>
      </c>
      <c r="I2834" t="s">
        <v>11</v>
      </c>
      <c r="J2834" t="s">
        <v>46</v>
      </c>
      <c r="K2834" t="s">
        <v>150</v>
      </c>
      <c r="L2834" t="s">
        <v>18</v>
      </c>
      <c r="M2834" s="5">
        <v>376.09000000000003</v>
      </c>
      <c r="N2834">
        <v>1</v>
      </c>
    </row>
    <row r="2835" spans="1:14" x14ac:dyDescent="0.15">
      <c r="A2835" s="2">
        <v>45507</v>
      </c>
      <c r="B2835" s="3">
        <f t="shared" si="132"/>
        <v>2025</v>
      </c>
      <c r="C2835" t="str">
        <f t="shared" si="133"/>
        <v>2024-2025</v>
      </c>
      <c r="D2835" t="s">
        <v>147</v>
      </c>
      <c r="E2835" t="s">
        <v>40</v>
      </c>
      <c r="F2835" t="str">
        <f t="shared" si="134"/>
        <v>New South Wales</v>
      </c>
      <c r="G2835" t="s">
        <v>10</v>
      </c>
      <c r="H2835">
        <v>2116</v>
      </c>
      <c r="I2835" t="s">
        <v>11</v>
      </c>
      <c r="J2835" t="s">
        <v>27</v>
      </c>
      <c r="K2835" t="s">
        <v>154</v>
      </c>
      <c r="L2835" t="s">
        <v>14</v>
      </c>
      <c r="M2835" s="5">
        <v>376.5</v>
      </c>
      <c r="N2835">
        <v>1</v>
      </c>
    </row>
    <row r="2836" spans="1:14" x14ac:dyDescent="0.15">
      <c r="A2836" s="2">
        <v>45508</v>
      </c>
      <c r="B2836" s="3">
        <f t="shared" si="132"/>
        <v>2025</v>
      </c>
      <c r="C2836" t="str">
        <f t="shared" si="133"/>
        <v>2024-2025</v>
      </c>
      <c r="D2836" t="s">
        <v>147</v>
      </c>
      <c r="E2836" t="s">
        <v>109</v>
      </c>
      <c r="F2836" t="str">
        <f t="shared" si="134"/>
        <v>New South Wales</v>
      </c>
      <c r="G2836" t="s">
        <v>10</v>
      </c>
      <c r="H2836">
        <v>2480</v>
      </c>
      <c r="I2836" t="s">
        <v>11</v>
      </c>
      <c r="J2836" t="s">
        <v>68</v>
      </c>
      <c r="K2836" t="s">
        <v>149</v>
      </c>
      <c r="L2836" t="s">
        <v>15</v>
      </c>
      <c r="M2836" s="5">
        <v>376.57</v>
      </c>
      <c r="N2836">
        <v>1</v>
      </c>
    </row>
    <row r="2837" spans="1:14" x14ac:dyDescent="0.15">
      <c r="A2837" s="2">
        <v>44935</v>
      </c>
      <c r="B2837" s="3">
        <f t="shared" si="132"/>
        <v>2023</v>
      </c>
      <c r="C2837" t="str">
        <f t="shared" si="133"/>
        <v>2022-2023</v>
      </c>
      <c r="D2837" t="s">
        <v>148</v>
      </c>
      <c r="E2837" t="s">
        <v>61</v>
      </c>
      <c r="F2837" t="str">
        <f t="shared" si="134"/>
        <v>New South Wales</v>
      </c>
      <c r="G2837" t="s">
        <v>10</v>
      </c>
      <c r="H2837">
        <v>2539</v>
      </c>
      <c r="I2837" t="s">
        <v>11</v>
      </c>
      <c r="J2837" t="s">
        <v>58</v>
      </c>
      <c r="K2837" t="s">
        <v>150</v>
      </c>
      <c r="L2837" t="s">
        <v>18</v>
      </c>
      <c r="M2837" s="5">
        <v>376.58000000000004</v>
      </c>
      <c r="N2837">
        <v>1</v>
      </c>
    </row>
    <row r="2838" spans="1:14" x14ac:dyDescent="0.15">
      <c r="A2838" s="2">
        <v>45646</v>
      </c>
      <c r="B2838" s="3">
        <f t="shared" si="132"/>
        <v>2025</v>
      </c>
      <c r="C2838" t="str">
        <f t="shared" si="133"/>
        <v>2024-2025</v>
      </c>
      <c r="D2838" t="s">
        <v>147</v>
      </c>
      <c r="E2838" t="s">
        <v>24</v>
      </c>
      <c r="F2838" t="str">
        <f t="shared" si="134"/>
        <v>New South Wales</v>
      </c>
      <c r="G2838" t="s">
        <v>10</v>
      </c>
      <c r="H2838">
        <v>2795</v>
      </c>
      <c r="I2838" t="s">
        <v>11</v>
      </c>
      <c r="J2838" t="s">
        <v>25</v>
      </c>
      <c r="K2838" t="s">
        <v>149</v>
      </c>
      <c r="L2838" t="s">
        <v>15</v>
      </c>
      <c r="M2838" s="5">
        <v>376.85</v>
      </c>
      <c r="N2838">
        <v>1</v>
      </c>
    </row>
    <row r="2839" spans="1:14" x14ac:dyDescent="0.15">
      <c r="A2839" s="2">
        <v>45277</v>
      </c>
      <c r="B2839" s="3">
        <f t="shared" si="132"/>
        <v>2024</v>
      </c>
      <c r="C2839" t="str">
        <f t="shared" si="133"/>
        <v>2023-2024</v>
      </c>
      <c r="D2839" t="s">
        <v>147</v>
      </c>
      <c r="E2839" t="s">
        <v>144</v>
      </c>
      <c r="F2839" t="str">
        <f t="shared" si="134"/>
        <v>Queensland</v>
      </c>
      <c r="G2839" t="s">
        <v>35</v>
      </c>
      <c r="H2839">
        <v>4566</v>
      </c>
      <c r="I2839" t="s">
        <v>11</v>
      </c>
      <c r="J2839" t="s">
        <v>120</v>
      </c>
      <c r="K2839" t="s">
        <v>151</v>
      </c>
      <c r="L2839" t="s">
        <v>21</v>
      </c>
      <c r="M2839" s="5">
        <v>377.12</v>
      </c>
      <c r="N2839">
        <v>1</v>
      </c>
    </row>
    <row r="2840" spans="1:14" x14ac:dyDescent="0.15">
      <c r="A2840" s="2">
        <v>45130</v>
      </c>
      <c r="B2840" s="3">
        <f t="shared" si="132"/>
        <v>2024</v>
      </c>
      <c r="C2840" t="str">
        <f t="shared" si="133"/>
        <v>2023-2024</v>
      </c>
      <c r="D2840" t="s">
        <v>148</v>
      </c>
      <c r="E2840" t="s">
        <v>91</v>
      </c>
      <c r="F2840" t="str">
        <f t="shared" si="134"/>
        <v>Victoria</v>
      </c>
      <c r="G2840" t="s">
        <v>45</v>
      </c>
      <c r="H2840">
        <v>3690</v>
      </c>
      <c r="I2840" t="s">
        <v>11</v>
      </c>
      <c r="J2840" t="s">
        <v>55</v>
      </c>
      <c r="K2840" t="s">
        <v>150</v>
      </c>
      <c r="L2840" t="s">
        <v>18</v>
      </c>
      <c r="M2840" s="5">
        <v>377.44</v>
      </c>
      <c r="N2840">
        <v>1</v>
      </c>
    </row>
    <row r="2841" spans="1:14" x14ac:dyDescent="0.15">
      <c r="A2841" s="2">
        <v>45172</v>
      </c>
      <c r="B2841" s="3">
        <f t="shared" si="132"/>
        <v>2024</v>
      </c>
      <c r="C2841" t="str">
        <f t="shared" si="133"/>
        <v>2023-2024</v>
      </c>
      <c r="D2841" t="s">
        <v>147</v>
      </c>
      <c r="E2841" t="s">
        <v>67</v>
      </c>
      <c r="F2841" t="str">
        <f t="shared" si="134"/>
        <v>New South Wales</v>
      </c>
      <c r="G2841" t="s">
        <v>10</v>
      </c>
      <c r="H2841">
        <v>2478</v>
      </c>
      <c r="I2841" t="s">
        <v>11</v>
      </c>
      <c r="J2841" t="s">
        <v>68</v>
      </c>
      <c r="K2841" t="s">
        <v>155</v>
      </c>
      <c r="L2841" t="s">
        <v>20</v>
      </c>
      <c r="M2841" s="5">
        <v>377.54</v>
      </c>
      <c r="N2841">
        <v>1</v>
      </c>
    </row>
    <row r="2842" spans="1:14" x14ac:dyDescent="0.15">
      <c r="A2842" s="2">
        <v>45193</v>
      </c>
      <c r="B2842" s="3">
        <f t="shared" si="132"/>
        <v>2024</v>
      </c>
      <c r="C2842" t="str">
        <f t="shared" si="133"/>
        <v>2023-2024</v>
      </c>
      <c r="D2842" t="s">
        <v>147</v>
      </c>
      <c r="E2842" t="s">
        <v>66</v>
      </c>
      <c r="F2842" t="str">
        <f t="shared" si="134"/>
        <v>South Australia</v>
      </c>
      <c r="G2842" t="s">
        <v>32</v>
      </c>
      <c r="H2842">
        <v>5169</v>
      </c>
      <c r="I2842" t="s">
        <v>11</v>
      </c>
      <c r="J2842" t="s">
        <v>33</v>
      </c>
      <c r="K2842" t="s">
        <v>151</v>
      </c>
      <c r="L2842" t="s">
        <v>21</v>
      </c>
      <c r="M2842" s="5">
        <v>378.07000000000005</v>
      </c>
      <c r="N2842">
        <v>1</v>
      </c>
    </row>
    <row r="2843" spans="1:14" x14ac:dyDescent="0.15">
      <c r="A2843" s="2">
        <v>45608</v>
      </c>
      <c r="B2843" s="3">
        <f t="shared" si="132"/>
        <v>2025</v>
      </c>
      <c r="C2843" t="str">
        <f t="shared" si="133"/>
        <v>2024-2025</v>
      </c>
      <c r="D2843" t="s">
        <v>147</v>
      </c>
      <c r="E2843" t="s">
        <v>26</v>
      </c>
      <c r="F2843" t="str">
        <f t="shared" si="134"/>
        <v>New South Wales</v>
      </c>
      <c r="G2843" t="s">
        <v>10</v>
      </c>
      <c r="H2843">
        <v>2141</v>
      </c>
      <c r="I2843" t="s">
        <v>11</v>
      </c>
      <c r="J2843" t="s">
        <v>27</v>
      </c>
      <c r="K2843" t="s">
        <v>154</v>
      </c>
      <c r="L2843" t="s">
        <v>14</v>
      </c>
      <c r="M2843" s="5">
        <v>378.7</v>
      </c>
      <c r="N2843">
        <v>1</v>
      </c>
    </row>
    <row r="2844" spans="1:14" x14ac:dyDescent="0.15">
      <c r="A2844" s="2">
        <v>45453</v>
      </c>
      <c r="B2844" s="3">
        <f t="shared" si="132"/>
        <v>2024</v>
      </c>
      <c r="C2844" t="str">
        <f t="shared" si="133"/>
        <v>2023-2024</v>
      </c>
      <c r="D2844" t="s">
        <v>147</v>
      </c>
      <c r="E2844" t="s">
        <v>44</v>
      </c>
      <c r="F2844" t="str">
        <f t="shared" si="134"/>
        <v>Victoria</v>
      </c>
      <c r="G2844" t="s">
        <v>45</v>
      </c>
      <c r="H2844">
        <v>3066</v>
      </c>
      <c r="I2844" t="s">
        <v>11</v>
      </c>
      <c r="J2844" t="s">
        <v>46</v>
      </c>
      <c r="K2844" t="s">
        <v>155</v>
      </c>
      <c r="L2844" t="s">
        <v>20</v>
      </c>
      <c r="M2844" s="5">
        <v>378.71999999999997</v>
      </c>
      <c r="N2844">
        <v>1</v>
      </c>
    </row>
    <row r="2845" spans="1:14" x14ac:dyDescent="0.15">
      <c r="A2845" s="2">
        <v>45583</v>
      </c>
      <c r="B2845" s="3">
        <f t="shared" si="132"/>
        <v>2025</v>
      </c>
      <c r="C2845" t="str">
        <f t="shared" si="133"/>
        <v>2024-2025</v>
      </c>
      <c r="D2845" t="s">
        <v>147</v>
      </c>
      <c r="E2845" t="s">
        <v>65</v>
      </c>
      <c r="F2845" t="str">
        <f t="shared" si="134"/>
        <v>New South Wales</v>
      </c>
      <c r="G2845" t="s">
        <v>10</v>
      </c>
      <c r="H2845">
        <v>2541</v>
      </c>
      <c r="I2845" t="s">
        <v>11</v>
      </c>
      <c r="J2845" t="s">
        <v>58</v>
      </c>
      <c r="K2845" t="s">
        <v>149</v>
      </c>
      <c r="L2845" t="s">
        <v>15</v>
      </c>
      <c r="M2845" s="5">
        <v>379.01</v>
      </c>
      <c r="N2845">
        <v>1</v>
      </c>
    </row>
    <row r="2846" spans="1:14" x14ac:dyDescent="0.15">
      <c r="A2846" s="2">
        <v>45372</v>
      </c>
      <c r="B2846" s="3">
        <f t="shared" si="132"/>
        <v>2024</v>
      </c>
      <c r="C2846" t="str">
        <f t="shared" si="133"/>
        <v>2023-2024</v>
      </c>
      <c r="D2846" t="s">
        <v>148</v>
      </c>
      <c r="E2846" t="s">
        <v>137</v>
      </c>
      <c r="F2846" t="str">
        <f t="shared" si="134"/>
        <v>New South Wales</v>
      </c>
      <c r="G2846" t="s">
        <v>10</v>
      </c>
      <c r="H2846">
        <v>2031</v>
      </c>
      <c r="I2846" t="s">
        <v>11</v>
      </c>
      <c r="J2846" t="s">
        <v>12</v>
      </c>
      <c r="K2846" t="s">
        <v>149</v>
      </c>
      <c r="L2846" t="s">
        <v>15</v>
      </c>
      <c r="M2846" s="5">
        <v>379.43</v>
      </c>
      <c r="N2846">
        <v>1</v>
      </c>
    </row>
    <row r="2847" spans="1:14" x14ac:dyDescent="0.15">
      <c r="A2847" s="2">
        <v>45342</v>
      </c>
      <c r="B2847" s="3">
        <f t="shared" si="132"/>
        <v>2024</v>
      </c>
      <c r="C2847" t="str">
        <f t="shared" si="133"/>
        <v>2023-2024</v>
      </c>
      <c r="D2847" t="s">
        <v>147</v>
      </c>
      <c r="E2847" t="s">
        <v>113</v>
      </c>
      <c r="F2847" t="str">
        <f t="shared" si="134"/>
        <v>Queensland</v>
      </c>
      <c r="G2847" t="s">
        <v>35</v>
      </c>
      <c r="H2847">
        <v>4215</v>
      </c>
      <c r="I2847" t="s">
        <v>11</v>
      </c>
      <c r="J2847" t="s">
        <v>104</v>
      </c>
      <c r="K2847" t="s">
        <v>152</v>
      </c>
      <c r="L2847" t="s">
        <v>13</v>
      </c>
      <c r="M2847" s="5">
        <v>379.5200000000001</v>
      </c>
      <c r="N2847">
        <v>1</v>
      </c>
    </row>
    <row r="2848" spans="1:14" x14ac:dyDescent="0.15">
      <c r="A2848" s="2">
        <v>45241</v>
      </c>
      <c r="B2848" s="3">
        <f t="shared" si="132"/>
        <v>2024</v>
      </c>
      <c r="C2848" t="str">
        <f t="shared" si="133"/>
        <v>2023-2024</v>
      </c>
      <c r="D2848" t="s">
        <v>148</v>
      </c>
      <c r="E2848" t="s">
        <v>111</v>
      </c>
      <c r="F2848" t="str">
        <f t="shared" si="134"/>
        <v>New South Wales</v>
      </c>
      <c r="G2848" t="s">
        <v>10</v>
      </c>
      <c r="H2848">
        <v>2120</v>
      </c>
      <c r="I2848" t="s">
        <v>11</v>
      </c>
      <c r="J2848" t="s">
        <v>27</v>
      </c>
      <c r="K2848" t="s">
        <v>153</v>
      </c>
      <c r="L2848" t="s">
        <v>16</v>
      </c>
      <c r="M2848" s="5">
        <v>379.57000000000005</v>
      </c>
      <c r="N2848">
        <v>1</v>
      </c>
    </row>
    <row r="2849" spans="1:14" x14ac:dyDescent="0.15">
      <c r="A2849" s="2">
        <v>45563</v>
      </c>
      <c r="B2849" s="3">
        <f t="shared" si="132"/>
        <v>2025</v>
      </c>
      <c r="C2849" t="str">
        <f t="shared" si="133"/>
        <v>2024-2025</v>
      </c>
      <c r="D2849" t="s">
        <v>147</v>
      </c>
      <c r="E2849" t="s">
        <v>65</v>
      </c>
      <c r="F2849" t="str">
        <f t="shared" si="134"/>
        <v>New South Wales</v>
      </c>
      <c r="G2849" t="s">
        <v>10</v>
      </c>
      <c r="H2849">
        <v>2541</v>
      </c>
      <c r="I2849" t="s">
        <v>11</v>
      </c>
      <c r="J2849" t="s">
        <v>58</v>
      </c>
      <c r="K2849" t="s">
        <v>152</v>
      </c>
      <c r="L2849" t="s">
        <v>13</v>
      </c>
      <c r="M2849" s="5">
        <v>380.3</v>
      </c>
      <c r="N2849">
        <v>1</v>
      </c>
    </row>
    <row r="2850" spans="1:14" x14ac:dyDescent="0.15">
      <c r="A2850" s="2">
        <v>45467</v>
      </c>
      <c r="B2850" s="3">
        <f t="shared" si="132"/>
        <v>2024</v>
      </c>
      <c r="C2850" t="str">
        <f t="shared" si="133"/>
        <v>2023-2024</v>
      </c>
      <c r="D2850" t="s">
        <v>147</v>
      </c>
      <c r="E2850" t="s">
        <v>145</v>
      </c>
      <c r="F2850" t="str">
        <f t="shared" si="134"/>
        <v>New South Wales</v>
      </c>
      <c r="G2850" t="s">
        <v>10</v>
      </c>
      <c r="H2850">
        <v>2101</v>
      </c>
      <c r="I2850" t="s">
        <v>11</v>
      </c>
      <c r="J2850" t="s">
        <v>27</v>
      </c>
      <c r="K2850" t="s">
        <v>19</v>
      </c>
      <c r="L2850" t="s">
        <v>23</v>
      </c>
      <c r="M2850" s="5">
        <v>380.59000000000003</v>
      </c>
      <c r="N2850">
        <v>1</v>
      </c>
    </row>
    <row r="2851" spans="1:14" x14ac:dyDescent="0.15">
      <c r="A2851" s="2">
        <v>45285</v>
      </c>
      <c r="B2851" s="3">
        <f t="shared" si="132"/>
        <v>2024</v>
      </c>
      <c r="C2851" t="str">
        <f t="shared" si="133"/>
        <v>2023-2024</v>
      </c>
      <c r="D2851" t="s">
        <v>148</v>
      </c>
      <c r="E2851" t="s">
        <v>146</v>
      </c>
      <c r="F2851" t="str">
        <f t="shared" si="134"/>
        <v>Victoria</v>
      </c>
      <c r="G2851" t="s">
        <v>45</v>
      </c>
      <c r="H2851">
        <v>3353</v>
      </c>
      <c r="I2851" t="s">
        <v>11</v>
      </c>
      <c r="J2851" t="s">
        <v>60</v>
      </c>
      <c r="K2851" t="s">
        <v>154</v>
      </c>
      <c r="L2851" t="s">
        <v>14</v>
      </c>
      <c r="M2851" s="5">
        <v>380.96999999999997</v>
      </c>
      <c r="N2851">
        <v>1</v>
      </c>
    </row>
    <row r="2852" spans="1:14" x14ac:dyDescent="0.15">
      <c r="A2852" s="2">
        <v>45061</v>
      </c>
      <c r="B2852" s="3">
        <f t="shared" si="132"/>
        <v>2023</v>
      </c>
      <c r="C2852" t="str">
        <f t="shared" si="133"/>
        <v>2022-2023</v>
      </c>
      <c r="D2852" t="s">
        <v>147</v>
      </c>
      <c r="E2852" t="s">
        <v>132</v>
      </c>
      <c r="F2852" t="str">
        <f t="shared" si="134"/>
        <v>New South Wales</v>
      </c>
      <c r="G2852" t="s">
        <v>10</v>
      </c>
      <c r="H2852">
        <v>2800</v>
      </c>
      <c r="I2852" t="s">
        <v>11</v>
      </c>
      <c r="J2852" t="s">
        <v>25</v>
      </c>
      <c r="K2852" t="s">
        <v>154</v>
      </c>
      <c r="L2852" t="s">
        <v>14</v>
      </c>
      <c r="M2852" s="5">
        <v>381.15</v>
      </c>
      <c r="N2852">
        <v>1</v>
      </c>
    </row>
    <row r="2853" spans="1:14" x14ac:dyDescent="0.15">
      <c r="A2853" s="2">
        <v>44990</v>
      </c>
      <c r="B2853" s="3">
        <f t="shared" si="132"/>
        <v>2023</v>
      </c>
      <c r="C2853" t="str">
        <f t="shared" si="133"/>
        <v>2022-2023</v>
      </c>
      <c r="D2853" t="s">
        <v>147</v>
      </c>
      <c r="E2853" t="s">
        <v>146</v>
      </c>
      <c r="F2853" t="str">
        <f t="shared" si="134"/>
        <v>Victoria</v>
      </c>
      <c r="G2853" t="s">
        <v>45</v>
      </c>
      <c r="H2853">
        <v>3353</v>
      </c>
      <c r="I2853" t="s">
        <v>11</v>
      </c>
      <c r="J2853" t="s">
        <v>60</v>
      </c>
      <c r="K2853" t="s">
        <v>149</v>
      </c>
      <c r="L2853" t="s">
        <v>15</v>
      </c>
      <c r="M2853" s="5">
        <v>381.49</v>
      </c>
      <c r="N2853">
        <v>1</v>
      </c>
    </row>
    <row r="2854" spans="1:14" x14ac:dyDescent="0.15">
      <c r="A2854" s="2">
        <v>45068</v>
      </c>
      <c r="B2854" s="3">
        <f t="shared" si="132"/>
        <v>2023</v>
      </c>
      <c r="C2854" t="str">
        <f t="shared" si="133"/>
        <v>2022-2023</v>
      </c>
      <c r="D2854" t="s">
        <v>147</v>
      </c>
      <c r="E2854" t="s">
        <v>122</v>
      </c>
      <c r="F2854" t="str">
        <f t="shared" si="134"/>
        <v>New South Wales</v>
      </c>
      <c r="G2854" t="s">
        <v>10</v>
      </c>
      <c r="H2854">
        <v>2650</v>
      </c>
      <c r="I2854" t="s">
        <v>11</v>
      </c>
      <c r="J2854" t="s">
        <v>25</v>
      </c>
      <c r="K2854" t="s">
        <v>156</v>
      </c>
      <c r="L2854" t="s">
        <v>17</v>
      </c>
      <c r="M2854" s="5">
        <v>382.07</v>
      </c>
      <c r="N2854">
        <v>1</v>
      </c>
    </row>
    <row r="2855" spans="1:14" x14ac:dyDescent="0.15">
      <c r="A2855" s="2">
        <v>45580</v>
      </c>
      <c r="B2855" s="3">
        <f t="shared" si="132"/>
        <v>2025</v>
      </c>
      <c r="C2855" t="str">
        <f t="shared" si="133"/>
        <v>2024-2025</v>
      </c>
      <c r="D2855" t="s">
        <v>148</v>
      </c>
      <c r="E2855" t="s">
        <v>127</v>
      </c>
      <c r="F2855" t="str">
        <f t="shared" si="134"/>
        <v>New South Wales</v>
      </c>
      <c r="G2855" t="s">
        <v>10</v>
      </c>
      <c r="H2855">
        <v>2131</v>
      </c>
      <c r="I2855" t="s">
        <v>11</v>
      </c>
      <c r="J2855" t="s">
        <v>27</v>
      </c>
      <c r="K2855" t="s">
        <v>155</v>
      </c>
      <c r="L2855" t="s">
        <v>20</v>
      </c>
      <c r="M2855" s="5">
        <v>382.42000000000007</v>
      </c>
      <c r="N2855">
        <v>1</v>
      </c>
    </row>
    <row r="2856" spans="1:14" x14ac:dyDescent="0.15">
      <c r="A2856" s="2">
        <v>45555</v>
      </c>
      <c r="B2856" s="3">
        <f t="shared" si="132"/>
        <v>2025</v>
      </c>
      <c r="C2856" t="str">
        <f t="shared" si="133"/>
        <v>2024-2025</v>
      </c>
      <c r="D2856" t="s">
        <v>147</v>
      </c>
      <c r="E2856" t="s">
        <v>137</v>
      </c>
      <c r="F2856" t="str">
        <f t="shared" si="134"/>
        <v>New South Wales</v>
      </c>
      <c r="G2856" t="s">
        <v>10</v>
      </c>
      <c r="H2856">
        <v>2031</v>
      </c>
      <c r="I2856" t="s">
        <v>11</v>
      </c>
      <c r="J2856" t="s">
        <v>12</v>
      </c>
      <c r="K2856" t="s">
        <v>151</v>
      </c>
      <c r="L2856" t="s">
        <v>21</v>
      </c>
      <c r="M2856" s="5">
        <v>383.53</v>
      </c>
      <c r="N2856">
        <v>1</v>
      </c>
    </row>
    <row r="2857" spans="1:14" x14ac:dyDescent="0.15">
      <c r="A2857" s="2">
        <v>45523</v>
      </c>
      <c r="B2857" s="3">
        <f t="shared" si="132"/>
        <v>2025</v>
      </c>
      <c r="C2857" t="str">
        <f t="shared" si="133"/>
        <v>2024-2025</v>
      </c>
      <c r="D2857" t="s">
        <v>147</v>
      </c>
      <c r="E2857" t="s">
        <v>26</v>
      </c>
      <c r="F2857" t="str">
        <f t="shared" si="134"/>
        <v>New South Wales</v>
      </c>
      <c r="G2857" t="s">
        <v>10</v>
      </c>
      <c r="H2857">
        <v>2141</v>
      </c>
      <c r="I2857" t="s">
        <v>11</v>
      </c>
      <c r="J2857" t="s">
        <v>27</v>
      </c>
      <c r="K2857" t="s">
        <v>149</v>
      </c>
      <c r="L2857" t="s">
        <v>15</v>
      </c>
      <c r="M2857" s="5">
        <v>384.1</v>
      </c>
      <c r="N2857">
        <v>1</v>
      </c>
    </row>
    <row r="2858" spans="1:14" x14ac:dyDescent="0.15">
      <c r="A2858" s="2">
        <v>44999</v>
      </c>
      <c r="B2858" s="3">
        <f t="shared" si="132"/>
        <v>2023</v>
      </c>
      <c r="C2858" t="str">
        <f t="shared" si="133"/>
        <v>2022-2023</v>
      </c>
      <c r="D2858" t="s">
        <v>147</v>
      </c>
      <c r="E2858" t="s">
        <v>121</v>
      </c>
      <c r="F2858" t="str">
        <f t="shared" si="134"/>
        <v>Queensland</v>
      </c>
      <c r="G2858" t="s">
        <v>35</v>
      </c>
      <c r="H2858">
        <v>4700</v>
      </c>
      <c r="I2858" t="s">
        <v>11</v>
      </c>
      <c r="J2858" t="s">
        <v>51</v>
      </c>
      <c r="K2858" t="s">
        <v>154</v>
      </c>
      <c r="L2858" t="s">
        <v>14</v>
      </c>
      <c r="M2858" s="5">
        <v>385.87</v>
      </c>
      <c r="N2858">
        <v>1</v>
      </c>
    </row>
    <row r="2859" spans="1:14" x14ac:dyDescent="0.15">
      <c r="A2859" s="2">
        <v>45364</v>
      </c>
      <c r="B2859" s="3">
        <f t="shared" si="132"/>
        <v>2024</v>
      </c>
      <c r="C2859" t="str">
        <f t="shared" si="133"/>
        <v>2023-2024</v>
      </c>
      <c r="D2859" t="s">
        <v>147</v>
      </c>
      <c r="E2859" t="s">
        <v>67</v>
      </c>
      <c r="F2859" t="str">
        <f t="shared" si="134"/>
        <v>New South Wales</v>
      </c>
      <c r="G2859" t="s">
        <v>10</v>
      </c>
      <c r="H2859">
        <v>2478</v>
      </c>
      <c r="I2859" t="s">
        <v>11</v>
      </c>
      <c r="J2859" t="s">
        <v>68</v>
      </c>
      <c r="K2859" t="s">
        <v>156</v>
      </c>
      <c r="L2859" t="s">
        <v>17</v>
      </c>
      <c r="M2859" s="5">
        <v>386.15</v>
      </c>
      <c r="N2859">
        <v>1</v>
      </c>
    </row>
    <row r="2860" spans="1:14" x14ac:dyDescent="0.15">
      <c r="A2860" s="2">
        <v>45254</v>
      </c>
      <c r="B2860" s="3">
        <f t="shared" si="132"/>
        <v>2024</v>
      </c>
      <c r="C2860" t="str">
        <f t="shared" si="133"/>
        <v>2023-2024</v>
      </c>
      <c r="D2860" t="s">
        <v>148</v>
      </c>
      <c r="E2860" t="s">
        <v>105</v>
      </c>
      <c r="F2860" t="str">
        <f t="shared" si="134"/>
        <v>Victoria</v>
      </c>
      <c r="G2860" t="s">
        <v>45</v>
      </c>
      <c r="H2860">
        <v>3500</v>
      </c>
      <c r="I2860" t="s">
        <v>11</v>
      </c>
      <c r="J2860" t="s">
        <v>60</v>
      </c>
      <c r="K2860" t="s">
        <v>154</v>
      </c>
      <c r="L2860" t="s">
        <v>14</v>
      </c>
      <c r="M2860" s="5">
        <v>386.16999999999996</v>
      </c>
      <c r="N2860">
        <v>1</v>
      </c>
    </row>
    <row r="2861" spans="1:14" x14ac:dyDescent="0.15">
      <c r="A2861" s="2">
        <v>45045</v>
      </c>
      <c r="B2861" s="3">
        <f t="shared" si="132"/>
        <v>2023</v>
      </c>
      <c r="C2861" t="str">
        <f t="shared" si="133"/>
        <v>2022-2023</v>
      </c>
      <c r="D2861" t="s">
        <v>148</v>
      </c>
      <c r="E2861" t="s">
        <v>129</v>
      </c>
      <c r="F2861" t="str">
        <f t="shared" si="134"/>
        <v>Tasmania</v>
      </c>
      <c r="G2861" t="s">
        <v>70</v>
      </c>
      <c r="H2861">
        <v>7010</v>
      </c>
      <c r="I2861" t="s">
        <v>11</v>
      </c>
      <c r="J2861" t="s">
        <v>71</v>
      </c>
      <c r="K2861" t="s">
        <v>150</v>
      </c>
      <c r="L2861" t="s">
        <v>18</v>
      </c>
      <c r="M2861" s="5">
        <v>386.58000000000004</v>
      </c>
      <c r="N2861">
        <v>1</v>
      </c>
    </row>
    <row r="2862" spans="1:14" x14ac:dyDescent="0.15">
      <c r="A2862" s="2">
        <v>45244</v>
      </c>
      <c r="B2862" s="3">
        <f t="shared" si="132"/>
        <v>2024</v>
      </c>
      <c r="C2862" t="str">
        <f t="shared" si="133"/>
        <v>2023-2024</v>
      </c>
      <c r="D2862" t="s">
        <v>147</v>
      </c>
      <c r="E2862" t="s">
        <v>24</v>
      </c>
      <c r="F2862" t="str">
        <f t="shared" si="134"/>
        <v>New South Wales</v>
      </c>
      <c r="G2862" t="s">
        <v>10</v>
      </c>
      <c r="H2862">
        <v>2795</v>
      </c>
      <c r="I2862" t="s">
        <v>11</v>
      </c>
      <c r="J2862" t="s">
        <v>25</v>
      </c>
      <c r="K2862" t="s">
        <v>149</v>
      </c>
      <c r="L2862" t="s">
        <v>15</v>
      </c>
      <c r="M2862" s="5">
        <v>386.64</v>
      </c>
      <c r="N2862">
        <v>1</v>
      </c>
    </row>
    <row r="2863" spans="1:14" x14ac:dyDescent="0.15">
      <c r="A2863" s="2">
        <v>45150</v>
      </c>
      <c r="B2863" s="3">
        <f t="shared" si="132"/>
        <v>2024</v>
      </c>
      <c r="C2863" t="str">
        <f t="shared" si="133"/>
        <v>2023-2024</v>
      </c>
      <c r="D2863" t="s">
        <v>147</v>
      </c>
      <c r="E2863" t="s">
        <v>123</v>
      </c>
      <c r="F2863" t="str">
        <f t="shared" si="134"/>
        <v>Western Australia</v>
      </c>
      <c r="G2863" t="s">
        <v>48</v>
      </c>
      <c r="H2863">
        <v>6109</v>
      </c>
      <c r="I2863" t="s">
        <v>11</v>
      </c>
      <c r="J2863" t="s">
        <v>94</v>
      </c>
      <c r="K2863" t="s">
        <v>154</v>
      </c>
      <c r="L2863" t="s">
        <v>14</v>
      </c>
      <c r="M2863" s="5">
        <v>386.95</v>
      </c>
      <c r="N2863">
        <v>1</v>
      </c>
    </row>
    <row r="2864" spans="1:14" x14ac:dyDescent="0.15">
      <c r="A2864" s="2">
        <v>45477</v>
      </c>
      <c r="B2864" s="3">
        <f t="shared" si="132"/>
        <v>2025</v>
      </c>
      <c r="C2864" t="str">
        <f t="shared" si="133"/>
        <v>2024-2025</v>
      </c>
      <c r="D2864" t="s">
        <v>147</v>
      </c>
      <c r="E2864" t="s">
        <v>96</v>
      </c>
      <c r="F2864" t="str">
        <f t="shared" si="134"/>
        <v>Western Australia</v>
      </c>
      <c r="G2864" t="s">
        <v>48</v>
      </c>
      <c r="H2864">
        <v>6330</v>
      </c>
      <c r="I2864" t="s">
        <v>11</v>
      </c>
      <c r="J2864" t="s">
        <v>94</v>
      </c>
      <c r="K2864" t="s">
        <v>150</v>
      </c>
      <c r="L2864" t="s">
        <v>18</v>
      </c>
      <c r="M2864" s="5">
        <v>387.33</v>
      </c>
      <c r="N2864">
        <v>1</v>
      </c>
    </row>
    <row r="2865" spans="1:14" x14ac:dyDescent="0.15">
      <c r="A2865" s="2">
        <v>45653</v>
      </c>
      <c r="B2865" s="3">
        <f t="shared" si="132"/>
        <v>2025</v>
      </c>
      <c r="C2865" t="str">
        <f t="shared" si="133"/>
        <v>2024-2025</v>
      </c>
      <c r="D2865" t="s">
        <v>147</v>
      </c>
      <c r="E2865" t="s">
        <v>125</v>
      </c>
      <c r="F2865" t="str">
        <f t="shared" si="134"/>
        <v>Victoria</v>
      </c>
      <c r="G2865" t="s">
        <v>45</v>
      </c>
      <c r="H2865">
        <v>3400</v>
      </c>
      <c r="I2865" t="s">
        <v>11</v>
      </c>
      <c r="J2865" t="s">
        <v>60</v>
      </c>
      <c r="K2865" t="s">
        <v>150</v>
      </c>
      <c r="L2865" t="s">
        <v>18</v>
      </c>
      <c r="M2865" s="5">
        <v>387.6</v>
      </c>
      <c r="N2865">
        <v>1</v>
      </c>
    </row>
    <row r="2866" spans="1:14" x14ac:dyDescent="0.15">
      <c r="A2866" s="2">
        <v>45466</v>
      </c>
      <c r="B2866" s="3">
        <f t="shared" si="132"/>
        <v>2024</v>
      </c>
      <c r="C2866" t="str">
        <f t="shared" si="133"/>
        <v>2023-2024</v>
      </c>
      <c r="D2866" t="s">
        <v>147</v>
      </c>
      <c r="E2866" t="s">
        <v>75</v>
      </c>
      <c r="F2866" t="str">
        <f t="shared" si="134"/>
        <v>Victoria</v>
      </c>
      <c r="G2866" t="s">
        <v>45</v>
      </c>
      <c r="H2866">
        <v>3630</v>
      </c>
      <c r="I2866" t="s">
        <v>11</v>
      </c>
      <c r="J2866" t="s">
        <v>55</v>
      </c>
      <c r="K2866" t="s">
        <v>151</v>
      </c>
      <c r="L2866" t="s">
        <v>21</v>
      </c>
      <c r="M2866" s="5">
        <v>388.59</v>
      </c>
      <c r="N2866">
        <v>1</v>
      </c>
    </row>
    <row r="2867" spans="1:14" x14ac:dyDescent="0.15">
      <c r="A2867" s="2">
        <v>45061</v>
      </c>
      <c r="B2867" s="3">
        <f t="shared" si="132"/>
        <v>2023</v>
      </c>
      <c r="C2867" t="str">
        <f t="shared" si="133"/>
        <v>2022-2023</v>
      </c>
      <c r="D2867" t="s">
        <v>148</v>
      </c>
      <c r="E2867" t="s">
        <v>127</v>
      </c>
      <c r="F2867" t="str">
        <f t="shared" si="134"/>
        <v>New South Wales</v>
      </c>
      <c r="G2867" t="s">
        <v>10</v>
      </c>
      <c r="H2867">
        <v>2131</v>
      </c>
      <c r="I2867" t="s">
        <v>11</v>
      </c>
      <c r="J2867" t="s">
        <v>27</v>
      </c>
      <c r="K2867" t="s">
        <v>154</v>
      </c>
      <c r="L2867" t="s">
        <v>14</v>
      </c>
      <c r="M2867" s="5">
        <v>389.97</v>
      </c>
      <c r="N2867">
        <v>1</v>
      </c>
    </row>
    <row r="2868" spans="1:14" x14ac:dyDescent="0.15">
      <c r="A2868" s="2">
        <v>45631</v>
      </c>
      <c r="B2868" s="3">
        <f t="shared" si="132"/>
        <v>2025</v>
      </c>
      <c r="C2868" t="str">
        <f t="shared" si="133"/>
        <v>2024-2025</v>
      </c>
      <c r="D2868" t="s">
        <v>147</v>
      </c>
      <c r="E2868" t="s">
        <v>44</v>
      </c>
      <c r="F2868" t="str">
        <f t="shared" si="134"/>
        <v>Victoria</v>
      </c>
      <c r="G2868" t="s">
        <v>45</v>
      </c>
      <c r="H2868">
        <v>3066</v>
      </c>
      <c r="I2868" t="s">
        <v>11</v>
      </c>
      <c r="J2868" t="s">
        <v>46</v>
      </c>
      <c r="K2868" t="s">
        <v>154</v>
      </c>
      <c r="L2868" t="s">
        <v>14</v>
      </c>
      <c r="M2868" s="5">
        <v>390.13000000000005</v>
      </c>
      <c r="N2868">
        <v>1</v>
      </c>
    </row>
    <row r="2869" spans="1:14" x14ac:dyDescent="0.15">
      <c r="A2869" s="2">
        <v>45068</v>
      </c>
      <c r="B2869" s="3">
        <f t="shared" si="132"/>
        <v>2023</v>
      </c>
      <c r="C2869" t="str">
        <f t="shared" si="133"/>
        <v>2022-2023</v>
      </c>
      <c r="D2869" t="s">
        <v>147</v>
      </c>
      <c r="E2869" t="s">
        <v>50</v>
      </c>
      <c r="F2869" t="str">
        <f t="shared" si="134"/>
        <v>Queensland</v>
      </c>
      <c r="G2869" t="s">
        <v>35</v>
      </c>
      <c r="H2869">
        <v>4703</v>
      </c>
      <c r="I2869" t="s">
        <v>11</v>
      </c>
      <c r="J2869" t="s">
        <v>51</v>
      </c>
      <c r="K2869" t="s">
        <v>151</v>
      </c>
      <c r="L2869" t="s">
        <v>21</v>
      </c>
      <c r="M2869" s="5">
        <v>390.86</v>
      </c>
      <c r="N2869">
        <v>1</v>
      </c>
    </row>
    <row r="2870" spans="1:14" x14ac:dyDescent="0.15">
      <c r="A2870" s="2">
        <v>45511</v>
      </c>
      <c r="B2870" s="3">
        <f t="shared" si="132"/>
        <v>2025</v>
      </c>
      <c r="C2870" t="str">
        <f t="shared" si="133"/>
        <v>2024-2025</v>
      </c>
      <c r="D2870" t="s">
        <v>148</v>
      </c>
      <c r="E2870" t="s">
        <v>82</v>
      </c>
      <c r="F2870" t="str">
        <f t="shared" si="134"/>
        <v>Queensland</v>
      </c>
      <c r="G2870" t="s">
        <v>35</v>
      </c>
      <c r="H2870">
        <v>4012</v>
      </c>
      <c r="I2870" t="s">
        <v>11</v>
      </c>
      <c r="J2870" t="s">
        <v>43</v>
      </c>
      <c r="K2870" t="s">
        <v>150</v>
      </c>
      <c r="L2870" t="s">
        <v>18</v>
      </c>
      <c r="M2870" s="5">
        <v>391.47</v>
      </c>
      <c r="N2870">
        <v>1</v>
      </c>
    </row>
    <row r="2871" spans="1:14" x14ac:dyDescent="0.15">
      <c r="A2871" s="2">
        <v>45623</v>
      </c>
      <c r="B2871" s="3">
        <f t="shared" si="132"/>
        <v>2025</v>
      </c>
      <c r="C2871" t="str">
        <f t="shared" si="133"/>
        <v>2024-2025</v>
      </c>
      <c r="D2871" t="s">
        <v>147</v>
      </c>
      <c r="E2871" t="s">
        <v>139</v>
      </c>
      <c r="F2871" t="str">
        <f t="shared" si="134"/>
        <v>New South Wales</v>
      </c>
      <c r="G2871" t="s">
        <v>10</v>
      </c>
      <c r="H2871">
        <v>2020</v>
      </c>
      <c r="I2871" t="s">
        <v>11</v>
      </c>
      <c r="J2871" t="s">
        <v>12</v>
      </c>
      <c r="K2871" t="s">
        <v>19</v>
      </c>
      <c r="L2871" t="s">
        <v>23</v>
      </c>
      <c r="M2871" s="5">
        <v>391.5</v>
      </c>
      <c r="N2871">
        <v>1</v>
      </c>
    </row>
    <row r="2872" spans="1:14" x14ac:dyDescent="0.15">
      <c r="A2872" s="2">
        <v>44945</v>
      </c>
      <c r="B2872" s="3">
        <f t="shared" si="132"/>
        <v>2023</v>
      </c>
      <c r="C2872" t="str">
        <f t="shared" si="133"/>
        <v>2022-2023</v>
      </c>
      <c r="D2872" t="s">
        <v>147</v>
      </c>
      <c r="E2872" t="s">
        <v>139</v>
      </c>
      <c r="F2872" t="str">
        <f t="shared" si="134"/>
        <v>New South Wales</v>
      </c>
      <c r="G2872" t="s">
        <v>10</v>
      </c>
      <c r="H2872">
        <v>2020</v>
      </c>
      <c r="I2872" t="s">
        <v>11</v>
      </c>
      <c r="J2872" t="s">
        <v>12</v>
      </c>
      <c r="K2872" t="s">
        <v>152</v>
      </c>
      <c r="L2872" t="s">
        <v>13</v>
      </c>
      <c r="M2872" s="5">
        <v>393.64</v>
      </c>
      <c r="N2872">
        <v>1</v>
      </c>
    </row>
    <row r="2873" spans="1:14" x14ac:dyDescent="0.15">
      <c r="A2873" s="2">
        <v>45160</v>
      </c>
      <c r="B2873" s="3">
        <f t="shared" si="132"/>
        <v>2024</v>
      </c>
      <c r="C2873" t="str">
        <f t="shared" si="133"/>
        <v>2023-2024</v>
      </c>
      <c r="D2873" t="s">
        <v>148</v>
      </c>
      <c r="E2873" t="s">
        <v>76</v>
      </c>
      <c r="F2873" t="str">
        <f t="shared" si="134"/>
        <v>Western Australia</v>
      </c>
      <c r="G2873" t="s">
        <v>48</v>
      </c>
      <c r="H2873">
        <v>6450</v>
      </c>
      <c r="I2873" t="s">
        <v>11</v>
      </c>
      <c r="J2873" t="s">
        <v>77</v>
      </c>
      <c r="K2873" t="s">
        <v>153</v>
      </c>
      <c r="L2873" t="s">
        <v>16</v>
      </c>
      <c r="M2873" s="5">
        <v>393.67999999999995</v>
      </c>
      <c r="N2873">
        <v>1</v>
      </c>
    </row>
    <row r="2874" spans="1:14" x14ac:dyDescent="0.15">
      <c r="A2874" s="2">
        <v>45547</v>
      </c>
      <c r="B2874" s="3">
        <f t="shared" si="132"/>
        <v>2025</v>
      </c>
      <c r="C2874" t="str">
        <f t="shared" si="133"/>
        <v>2024-2025</v>
      </c>
      <c r="D2874" t="s">
        <v>147</v>
      </c>
      <c r="E2874" t="s">
        <v>123</v>
      </c>
      <c r="F2874" t="str">
        <f t="shared" si="134"/>
        <v>Western Australia</v>
      </c>
      <c r="G2874" t="s">
        <v>48</v>
      </c>
      <c r="H2874">
        <v>6109</v>
      </c>
      <c r="I2874" t="s">
        <v>11</v>
      </c>
      <c r="J2874" t="s">
        <v>94</v>
      </c>
      <c r="K2874" t="s">
        <v>150</v>
      </c>
      <c r="L2874" t="s">
        <v>18</v>
      </c>
      <c r="M2874" s="5">
        <v>393.69</v>
      </c>
      <c r="N2874">
        <v>1</v>
      </c>
    </row>
    <row r="2875" spans="1:14" x14ac:dyDescent="0.15">
      <c r="A2875" s="2">
        <v>45554</v>
      </c>
      <c r="B2875" s="3">
        <f t="shared" si="132"/>
        <v>2025</v>
      </c>
      <c r="C2875" t="str">
        <f t="shared" si="133"/>
        <v>2024-2025</v>
      </c>
      <c r="D2875" t="s">
        <v>147</v>
      </c>
      <c r="E2875" t="s">
        <v>66</v>
      </c>
      <c r="F2875" t="str">
        <f t="shared" si="134"/>
        <v>South Australia</v>
      </c>
      <c r="G2875" t="s">
        <v>32</v>
      </c>
      <c r="H2875">
        <v>5169</v>
      </c>
      <c r="I2875" t="s">
        <v>11</v>
      </c>
      <c r="J2875" t="s">
        <v>33</v>
      </c>
      <c r="K2875" t="s">
        <v>154</v>
      </c>
      <c r="L2875" t="s">
        <v>14</v>
      </c>
      <c r="M2875" s="5">
        <v>394.43</v>
      </c>
      <c r="N2875">
        <v>1</v>
      </c>
    </row>
    <row r="2876" spans="1:14" x14ac:dyDescent="0.15">
      <c r="A2876" s="2">
        <v>45340</v>
      </c>
      <c r="B2876" s="3">
        <f t="shared" si="132"/>
        <v>2024</v>
      </c>
      <c r="C2876" t="str">
        <f t="shared" si="133"/>
        <v>2023-2024</v>
      </c>
      <c r="D2876" t="s">
        <v>148</v>
      </c>
      <c r="E2876" t="s">
        <v>129</v>
      </c>
      <c r="F2876" t="str">
        <f t="shared" si="134"/>
        <v>Tasmania</v>
      </c>
      <c r="G2876" t="s">
        <v>70</v>
      </c>
      <c r="H2876">
        <v>7010</v>
      </c>
      <c r="I2876" t="s">
        <v>11</v>
      </c>
      <c r="J2876" t="s">
        <v>71</v>
      </c>
      <c r="K2876" t="s">
        <v>151</v>
      </c>
      <c r="L2876" t="s">
        <v>21</v>
      </c>
      <c r="M2876" s="5">
        <v>394.56</v>
      </c>
      <c r="N2876">
        <v>1</v>
      </c>
    </row>
    <row r="2877" spans="1:14" x14ac:dyDescent="0.15">
      <c r="A2877" s="2">
        <v>45624</v>
      </c>
      <c r="B2877" s="3">
        <f t="shared" si="132"/>
        <v>2025</v>
      </c>
      <c r="C2877" t="str">
        <f t="shared" si="133"/>
        <v>2024-2025</v>
      </c>
      <c r="D2877" t="s">
        <v>147</v>
      </c>
      <c r="E2877" t="s">
        <v>69</v>
      </c>
      <c r="F2877" t="str">
        <f t="shared" si="134"/>
        <v>Tasmania</v>
      </c>
      <c r="G2877" t="s">
        <v>70</v>
      </c>
      <c r="H2877">
        <v>7018</v>
      </c>
      <c r="I2877" t="s">
        <v>11</v>
      </c>
      <c r="J2877" t="s">
        <v>71</v>
      </c>
      <c r="K2877" t="s">
        <v>150</v>
      </c>
      <c r="L2877" t="s">
        <v>18</v>
      </c>
      <c r="M2877" s="5">
        <v>395.26</v>
      </c>
      <c r="N2877">
        <v>1</v>
      </c>
    </row>
    <row r="2878" spans="1:14" x14ac:dyDescent="0.15">
      <c r="A2878" s="2">
        <v>45613</v>
      </c>
      <c r="B2878" s="3">
        <f t="shared" si="132"/>
        <v>2025</v>
      </c>
      <c r="C2878" t="str">
        <f t="shared" si="133"/>
        <v>2024-2025</v>
      </c>
      <c r="D2878" t="s">
        <v>148</v>
      </c>
      <c r="E2878" t="s">
        <v>105</v>
      </c>
      <c r="F2878" t="str">
        <f t="shared" si="134"/>
        <v>Victoria</v>
      </c>
      <c r="G2878" t="s">
        <v>45</v>
      </c>
      <c r="H2878">
        <v>3500</v>
      </c>
      <c r="I2878" t="s">
        <v>11</v>
      </c>
      <c r="J2878" t="s">
        <v>60</v>
      </c>
      <c r="K2878" t="s">
        <v>153</v>
      </c>
      <c r="L2878" t="s">
        <v>16</v>
      </c>
      <c r="M2878" s="5">
        <v>395.43999999999994</v>
      </c>
      <c r="N2878">
        <v>1</v>
      </c>
    </row>
    <row r="2879" spans="1:14" x14ac:dyDescent="0.15">
      <c r="A2879" s="2">
        <v>45480</v>
      </c>
      <c r="B2879" s="3">
        <f t="shared" si="132"/>
        <v>2025</v>
      </c>
      <c r="C2879" t="str">
        <f t="shared" si="133"/>
        <v>2024-2025</v>
      </c>
      <c r="D2879" t="s">
        <v>148</v>
      </c>
      <c r="E2879" t="s">
        <v>87</v>
      </c>
      <c r="F2879" t="str">
        <f t="shared" si="134"/>
        <v>New South Wales</v>
      </c>
      <c r="G2879" t="s">
        <v>10</v>
      </c>
      <c r="H2879">
        <v>2790</v>
      </c>
      <c r="I2879" t="s">
        <v>11</v>
      </c>
      <c r="J2879" t="s">
        <v>25</v>
      </c>
      <c r="K2879" t="s">
        <v>150</v>
      </c>
      <c r="L2879" t="s">
        <v>18</v>
      </c>
      <c r="M2879" s="5">
        <v>395.53</v>
      </c>
      <c r="N2879">
        <v>1</v>
      </c>
    </row>
    <row r="2880" spans="1:14" x14ac:dyDescent="0.15">
      <c r="A2880" s="2">
        <v>45082</v>
      </c>
      <c r="B2880" s="3">
        <f t="shared" si="132"/>
        <v>2023</v>
      </c>
      <c r="C2880" t="str">
        <f t="shared" si="133"/>
        <v>2022-2023</v>
      </c>
      <c r="D2880" t="s">
        <v>147</v>
      </c>
      <c r="E2880" t="s">
        <v>90</v>
      </c>
      <c r="F2880" t="str">
        <f t="shared" si="134"/>
        <v>Victoria</v>
      </c>
      <c r="G2880" t="s">
        <v>45</v>
      </c>
      <c r="H2880">
        <v>3179</v>
      </c>
      <c r="I2880" t="s">
        <v>11</v>
      </c>
      <c r="J2880" t="s">
        <v>63</v>
      </c>
      <c r="K2880" t="s">
        <v>154</v>
      </c>
      <c r="L2880" t="s">
        <v>14</v>
      </c>
      <c r="M2880" s="5">
        <v>395.63000000000005</v>
      </c>
      <c r="N2880">
        <v>1</v>
      </c>
    </row>
    <row r="2881" spans="1:14" x14ac:dyDescent="0.15">
      <c r="A2881" s="2">
        <v>45607</v>
      </c>
      <c r="B2881" s="3">
        <f t="shared" si="132"/>
        <v>2025</v>
      </c>
      <c r="C2881" t="str">
        <f t="shared" si="133"/>
        <v>2024-2025</v>
      </c>
      <c r="D2881" t="s">
        <v>147</v>
      </c>
      <c r="E2881" t="s">
        <v>119</v>
      </c>
      <c r="F2881" t="str">
        <f t="shared" si="134"/>
        <v>Queensland</v>
      </c>
      <c r="G2881" t="s">
        <v>35</v>
      </c>
      <c r="H2881">
        <v>4570</v>
      </c>
      <c r="I2881" t="s">
        <v>11</v>
      </c>
      <c r="J2881" t="s">
        <v>120</v>
      </c>
      <c r="K2881" t="s">
        <v>151</v>
      </c>
      <c r="L2881" t="s">
        <v>21</v>
      </c>
      <c r="M2881" s="5">
        <v>395.74</v>
      </c>
      <c r="N2881">
        <v>1</v>
      </c>
    </row>
    <row r="2882" spans="1:14" x14ac:dyDescent="0.15">
      <c r="A2882" s="2">
        <v>45385</v>
      </c>
      <c r="B2882" s="3">
        <f t="shared" ref="B2882:B2945" si="135">IF(MONTH(A2882)&gt;=7,YEAR(A2882)+1,YEAR(A2882))</f>
        <v>2024</v>
      </c>
      <c r="C2882" t="str">
        <f t="shared" ref="C2882:C2945" si="136">IF(MONTH(A2882) &gt;= 7, YEAR(A2882) &amp; "-" &amp; YEAR(A2882) + 1, YEAR(A2882) - 1 &amp; "-" &amp; YEAR(A2882))</f>
        <v>2023-2024</v>
      </c>
      <c r="D2882" t="s">
        <v>147</v>
      </c>
      <c r="E2882" t="s">
        <v>119</v>
      </c>
      <c r="F2882" t="str">
        <f t="shared" ref="F2882:F2945" si="137">IF(G2882="WA","Western Australia",
IF(G2882="NSW","New South Wales",
IF(G2882="QLD","Queensland",
IF(G2882="VIC","Victoria",
IF(G2882="TAS","Tasmania",
IF(G2882="SA","South Australia",
IF(G2882="NT","Northern Territory",
IF(G2882="ACT","Australian Capital Territory",G2882))))))))</f>
        <v>Queensland</v>
      </c>
      <c r="G2882" t="s">
        <v>35</v>
      </c>
      <c r="H2882">
        <v>4570</v>
      </c>
      <c r="I2882" t="s">
        <v>11</v>
      </c>
      <c r="J2882" t="s">
        <v>120</v>
      </c>
      <c r="K2882" t="s">
        <v>155</v>
      </c>
      <c r="L2882" t="s">
        <v>20</v>
      </c>
      <c r="M2882" s="5">
        <v>395.97</v>
      </c>
      <c r="N2882">
        <v>1</v>
      </c>
    </row>
    <row r="2883" spans="1:14" x14ac:dyDescent="0.15">
      <c r="A2883" s="2">
        <v>44961</v>
      </c>
      <c r="B2883" s="3">
        <f t="shared" si="135"/>
        <v>2023</v>
      </c>
      <c r="C2883" t="str">
        <f t="shared" si="136"/>
        <v>2022-2023</v>
      </c>
      <c r="D2883" t="s">
        <v>147</v>
      </c>
      <c r="E2883" t="s">
        <v>97</v>
      </c>
      <c r="F2883" t="str">
        <f t="shared" si="137"/>
        <v>Tasmania</v>
      </c>
      <c r="G2883" t="s">
        <v>70</v>
      </c>
      <c r="H2883">
        <v>7250</v>
      </c>
      <c r="I2883" t="s">
        <v>11</v>
      </c>
      <c r="J2883" t="s">
        <v>71</v>
      </c>
      <c r="K2883" t="s">
        <v>152</v>
      </c>
      <c r="L2883" t="s">
        <v>13</v>
      </c>
      <c r="M2883" s="5">
        <v>396.54000000000008</v>
      </c>
      <c r="N2883">
        <v>1</v>
      </c>
    </row>
    <row r="2884" spans="1:14" x14ac:dyDescent="0.15">
      <c r="A2884" s="2">
        <v>45471</v>
      </c>
      <c r="B2884" s="3">
        <f t="shared" si="135"/>
        <v>2024</v>
      </c>
      <c r="C2884" t="str">
        <f t="shared" si="136"/>
        <v>2023-2024</v>
      </c>
      <c r="D2884" t="s">
        <v>147</v>
      </c>
      <c r="E2884" t="s">
        <v>123</v>
      </c>
      <c r="F2884" t="str">
        <f t="shared" si="137"/>
        <v>Western Australia</v>
      </c>
      <c r="G2884" t="s">
        <v>48</v>
      </c>
      <c r="H2884">
        <v>6109</v>
      </c>
      <c r="I2884" t="s">
        <v>11</v>
      </c>
      <c r="J2884" t="s">
        <v>94</v>
      </c>
      <c r="K2884" t="s">
        <v>155</v>
      </c>
      <c r="L2884" t="s">
        <v>20</v>
      </c>
      <c r="M2884" s="5">
        <v>397.83</v>
      </c>
      <c r="N2884">
        <v>1</v>
      </c>
    </row>
    <row r="2885" spans="1:14" x14ac:dyDescent="0.15">
      <c r="A2885" s="2">
        <v>45363</v>
      </c>
      <c r="B2885" s="3">
        <f t="shared" si="135"/>
        <v>2024</v>
      </c>
      <c r="C2885" t="str">
        <f t="shared" si="136"/>
        <v>2023-2024</v>
      </c>
      <c r="D2885" t="s">
        <v>147</v>
      </c>
      <c r="E2885" t="s">
        <v>65</v>
      </c>
      <c r="F2885" t="str">
        <f t="shared" si="137"/>
        <v>New South Wales</v>
      </c>
      <c r="G2885" t="s">
        <v>10</v>
      </c>
      <c r="H2885">
        <v>2541</v>
      </c>
      <c r="I2885" t="s">
        <v>11</v>
      </c>
      <c r="J2885" t="s">
        <v>58</v>
      </c>
      <c r="K2885" t="s">
        <v>155</v>
      </c>
      <c r="L2885" t="s">
        <v>20</v>
      </c>
      <c r="M2885" s="5">
        <v>398.48</v>
      </c>
      <c r="N2885">
        <v>1</v>
      </c>
    </row>
    <row r="2886" spans="1:14" x14ac:dyDescent="0.15">
      <c r="A2886" s="2">
        <v>45261</v>
      </c>
      <c r="B2886" s="3">
        <f t="shared" si="135"/>
        <v>2024</v>
      </c>
      <c r="C2886" t="str">
        <f t="shared" si="136"/>
        <v>2023-2024</v>
      </c>
      <c r="D2886" t="s">
        <v>147</v>
      </c>
      <c r="E2886" t="s">
        <v>78</v>
      </c>
      <c r="F2886" t="str">
        <f t="shared" si="137"/>
        <v>New South Wales</v>
      </c>
      <c r="G2886" t="s">
        <v>10</v>
      </c>
      <c r="H2886">
        <v>2350</v>
      </c>
      <c r="I2886" t="s">
        <v>11</v>
      </c>
      <c r="J2886" t="s">
        <v>68</v>
      </c>
      <c r="K2886" t="s">
        <v>156</v>
      </c>
      <c r="L2886" t="s">
        <v>17</v>
      </c>
      <c r="M2886" s="5">
        <v>398.57000000000005</v>
      </c>
      <c r="N2886">
        <v>1</v>
      </c>
    </row>
    <row r="2887" spans="1:14" x14ac:dyDescent="0.15">
      <c r="A2887" s="2">
        <v>45161</v>
      </c>
      <c r="B2887" s="3">
        <f t="shared" si="135"/>
        <v>2024</v>
      </c>
      <c r="C2887" t="str">
        <f t="shared" si="136"/>
        <v>2023-2024</v>
      </c>
      <c r="D2887" t="s">
        <v>147</v>
      </c>
      <c r="E2887" t="s">
        <v>124</v>
      </c>
      <c r="F2887" t="str">
        <f t="shared" si="137"/>
        <v>New South Wales</v>
      </c>
      <c r="G2887" t="s">
        <v>10</v>
      </c>
      <c r="H2887">
        <v>2015</v>
      </c>
      <c r="I2887" t="s">
        <v>11</v>
      </c>
      <c r="J2887" t="s">
        <v>12</v>
      </c>
      <c r="K2887" t="s">
        <v>156</v>
      </c>
      <c r="L2887" t="s">
        <v>17</v>
      </c>
      <c r="M2887" s="5">
        <v>398.90999999999997</v>
      </c>
      <c r="N2887">
        <v>1</v>
      </c>
    </row>
    <row r="2888" spans="1:14" x14ac:dyDescent="0.15">
      <c r="A2888" s="2">
        <v>45633</v>
      </c>
      <c r="B2888" s="3">
        <f t="shared" si="135"/>
        <v>2025</v>
      </c>
      <c r="C2888" t="str">
        <f t="shared" si="136"/>
        <v>2024-2025</v>
      </c>
      <c r="D2888" t="s">
        <v>148</v>
      </c>
      <c r="E2888" t="s">
        <v>91</v>
      </c>
      <c r="F2888" t="str">
        <f t="shared" si="137"/>
        <v>Victoria</v>
      </c>
      <c r="G2888" t="s">
        <v>45</v>
      </c>
      <c r="H2888">
        <v>3690</v>
      </c>
      <c r="I2888" t="s">
        <v>11</v>
      </c>
      <c r="J2888" t="s">
        <v>55</v>
      </c>
      <c r="K2888" t="s">
        <v>154</v>
      </c>
      <c r="L2888" t="s">
        <v>14</v>
      </c>
      <c r="M2888" s="5">
        <v>399.65999999999997</v>
      </c>
      <c r="N2888">
        <v>1</v>
      </c>
    </row>
    <row r="2889" spans="1:14" x14ac:dyDescent="0.15">
      <c r="A2889" s="2">
        <v>45487</v>
      </c>
      <c r="B2889" s="3">
        <f t="shared" si="135"/>
        <v>2025</v>
      </c>
      <c r="C2889" t="str">
        <f t="shared" si="136"/>
        <v>2024-2025</v>
      </c>
      <c r="D2889" t="s">
        <v>147</v>
      </c>
      <c r="E2889" t="s">
        <v>128</v>
      </c>
      <c r="F2889" t="str">
        <f t="shared" si="137"/>
        <v>Western Australia</v>
      </c>
      <c r="G2889" t="s">
        <v>48</v>
      </c>
      <c r="H2889">
        <v>6027</v>
      </c>
      <c r="I2889" t="s">
        <v>11</v>
      </c>
      <c r="J2889" t="s">
        <v>49</v>
      </c>
      <c r="K2889" t="s">
        <v>154</v>
      </c>
      <c r="L2889" t="s">
        <v>14</v>
      </c>
      <c r="M2889" s="5">
        <v>401.65999999999997</v>
      </c>
      <c r="N2889">
        <v>1</v>
      </c>
    </row>
    <row r="2890" spans="1:14" x14ac:dyDescent="0.15">
      <c r="A2890" s="2">
        <v>45270</v>
      </c>
      <c r="B2890" s="3">
        <f t="shared" si="135"/>
        <v>2024</v>
      </c>
      <c r="C2890" t="str">
        <f t="shared" si="136"/>
        <v>2023-2024</v>
      </c>
      <c r="D2890" t="s">
        <v>147</v>
      </c>
      <c r="E2890" t="s">
        <v>69</v>
      </c>
      <c r="F2890" t="str">
        <f t="shared" si="137"/>
        <v>Tasmania</v>
      </c>
      <c r="G2890" t="s">
        <v>70</v>
      </c>
      <c r="H2890">
        <v>7018</v>
      </c>
      <c r="I2890" t="s">
        <v>11</v>
      </c>
      <c r="J2890" t="s">
        <v>71</v>
      </c>
      <c r="K2890" t="s">
        <v>153</v>
      </c>
      <c r="L2890" t="s">
        <v>16</v>
      </c>
      <c r="M2890" s="5">
        <v>401.71</v>
      </c>
      <c r="N2890">
        <v>1</v>
      </c>
    </row>
    <row r="2891" spans="1:14" x14ac:dyDescent="0.15">
      <c r="A2891" s="2">
        <v>45016</v>
      </c>
      <c r="B2891" s="3">
        <f t="shared" si="135"/>
        <v>2023</v>
      </c>
      <c r="C2891" t="str">
        <f t="shared" si="136"/>
        <v>2022-2023</v>
      </c>
      <c r="D2891" t="s">
        <v>147</v>
      </c>
      <c r="E2891" t="s">
        <v>93</v>
      </c>
      <c r="F2891" t="str">
        <f t="shared" si="137"/>
        <v>Western Australia</v>
      </c>
      <c r="G2891" t="s">
        <v>48</v>
      </c>
      <c r="H2891">
        <v>6112</v>
      </c>
      <c r="I2891" t="s">
        <v>11</v>
      </c>
      <c r="J2891" t="s">
        <v>94</v>
      </c>
      <c r="K2891" t="s">
        <v>153</v>
      </c>
      <c r="L2891" t="s">
        <v>16</v>
      </c>
      <c r="M2891" s="5">
        <v>402.07000000000005</v>
      </c>
      <c r="N2891">
        <v>1</v>
      </c>
    </row>
    <row r="2892" spans="1:14" x14ac:dyDescent="0.15">
      <c r="A2892" s="2">
        <v>45625</v>
      </c>
      <c r="B2892" s="3">
        <f t="shared" si="135"/>
        <v>2025</v>
      </c>
      <c r="C2892" t="str">
        <f t="shared" si="136"/>
        <v>2024-2025</v>
      </c>
      <c r="D2892" t="s">
        <v>148</v>
      </c>
      <c r="E2892" t="s">
        <v>146</v>
      </c>
      <c r="F2892" t="str">
        <f t="shared" si="137"/>
        <v>Victoria</v>
      </c>
      <c r="G2892" t="s">
        <v>45</v>
      </c>
      <c r="H2892">
        <v>3353</v>
      </c>
      <c r="I2892" t="s">
        <v>11</v>
      </c>
      <c r="J2892" t="s">
        <v>60</v>
      </c>
      <c r="K2892" t="s">
        <v>155</v>
      </c>
      <c r="L2892" t="s">
        <v>20</v>
      </c>
      <c r="M2892" s="5">
        <v>402.18000000000006</v>
      </c>
      <c r="N2892">
        <v>1</v>
      </c>
    </row>
    <row r="2893" spans="1:14" x14ac:dyDescent="0.15">
      <c r="A2893" s="2">
        <v>45339</v>
      </c>
      <c r="B2893" s="3">
        <f t="shared" si="135"/>
        <v>2024</v>
      </c>
      <c r="C2893" t="str">
        <f t="shared" si="136"/>
        <v>2023-2024</v>
      </c>
      <c r="D2893" t="s">
        <v>147</v>
      </c>
      <c r="E2893" t="s">
        <v>117</v>
      </c>
      <c r="F2893" t="str">
        <f t="shared" si="137"/>
        <v>Queensland</v>
      </c>
      <c r="G2893" t="s">
        <v>35</v>
      </c>
      <c r="H2893">
        <v>4119</v>
      </c>
      <c r="I2893" t="s">
        <v>11</v>
      </c>
      <c r="J2893" t="s">
        <v>43</v>
      </c>
      <c r="K2893" t="s">
        <v>19</v>
      </c>
      <c r="L2893" t="s">
        <v>23</v>
      </c>
      <c r="M2893" s="5">
        <v>403.25</v>
      </c>
      <c r="N2893">
        <v>1</v>
      </c>
    </row>
    <row r="2894" spans="1:14" x14ac:dyDescent="0.15">
      <c r="A2894" s="2">
        <v>45360</v>
      </c>
      <c r="B2894" s="3">
        <f t="shared" si="135"/>
        <v>2024</v>
      </c>
      <c r="C2894" t="str">
        <f t="shared" si="136"/>
        <v>2023-2024</v>
      </c>
      <c r="D2894" t="s">
        <v>148</v>
      </c>
      <c r="E2894" t="s">
        <v>135</v>
      </c>
      <c r="F2894" t="str">
        <f t="shared" si="137"/>
        <v>Victoria</v>
      </c>
      <c r="G2894" t="s">
        <v>45</v>
      </c>
      <c r="H2894">
        <v>3550</v>
      </c>
      <c r="I2894" t="s">
        <v>11</v>
      </c>
      <c r="J2894" t="s">
        <v>60</v>
      </c>
      <c r="K2894" t="s">
        <v>19</v>
      </c>
      <c r="L2894" t="s">
        <v>23</v>
      </c>
      <c r="M2894" s="5">
        <v>403.37</v>
      </c>
      <c r="N2894">
        <v>1</v>
      </c>
    </row>
    <row r="2895" spans="1:14" x14ac:dyDescent="0.15">
      <c r="A2895" s="2">
        <v>45088</v>
      </c>
      <c r="B2895" s="3">
        <f t="shared" si="135"/>
        <v>2023</v>
      </c>
      <c r="C2895" t="str">
        <f t="shared" si="136"/>
        <v>2022-2023</v>
      </c>
      <c r="D2895" t="s">
        <v>147</v>
      </c>
      <c r="E2895" t="s">
        <v>57</v>
      </c>
      <c r="F2895" t="str">
        <f t="shared" si="137"/>
        <v>New South Wales</v>
      </c>
      <c r="G2895" t="s">
        <v>10</v>
      </c>
      <c r="H2895">
        <v>2560</v>
      </c>
      <c r="I2895" t="s">
        <v>11</v>
      </c>
      <c r="J2895" t="s">
        <v>58</v>
      </c>
      <c r="K2895" t="s">
        <v>155</v>
      </c>
      <c r="L2895" t="s">
        <v>20</v>
      </c>
      <c r="M2895" s="5">
        <v>403.98</v>
      </c>
      <c r="N2895">
        <v>1</v>
      </c>
    </row>
    <row r="2896" spans="1:14" x14ac:dyDescent="0.15">
      <c r="A2896" s="2">
        <v>45041</v>
      </c>
      <c r="B2896" s="3">
        <f t="shared" si="135"/>
        <v>2023</v>
      </c>
      <c r="C2896" t="str">
        <f t="shared" si="136"/>
        <v>2022-2023</v>
      </c>
      <c r="D2896" t="s">
        <v>147</v>
      </c>
      <c r="E2896" t="s">
        <v>114</v>
      </c>
      <c r="F2896" t="str">
        <f t="shared" si="137"/>
        <v>Victoria</v>
      </c>
      <c r="G2896" t="s">
        <v>45</v>
      </c>
      <c r="H2896">
        <v>3551</v>
      </c>
      <c r="I2896" t="s">
        <v>11</v>
      </c>
      <c r="J2896" t="s">
        <v>60</v>
      </c>
      <c r="K2896" t="s">
        <v>152</v>
      </c>
      <c r="L2896" t="s">
        <v>13</v>
      </c>
      <c r="M2896" s="5">
        <v>404.72000000000008</v>
      </c>
      <c r="N2896">
        <v>1</v>
      </c>
    </row>
    <row r="2897" spans="1:14" x14ac:dyDescent="0.15">
      <c r="A2897" s="2">
        <v>45165</v>
      </c>
      <c r="B2897" s="3">
        <f t="shared" si="135"/>
        <v>2024</v>
      </c>
      <c r="C2897" t="str">
        <f t="shared" si="136"/>
        <v>2023-2024</v>
      </c>
      <c r="D2897" t="s">
        <v>148</v>
      </c>
      <c r="E2897" t="s">
        <v>131</v>
      </c>
      <c r="F2897" t="str">
        <f t="shared" si="137"/>
        <v>Western Australia</v>
      </c>
      <c r="G2897" t="s">
        <v>48</v>
      </c>
      <c r="H2897">
        <v>6530</v>
      </c>
      <c r="I2897" t="s">
        <v>11</v>
      </c>
      <c r="J2897" t="s">
        <v>77</v>
      </c>
      <c r="K2897" t="s">
        <v>152</v>
      </c>
      <c r="L2897" t="s">
        <v>13</v>
      </c>
      <c r="M2897" s="5">
        <v>405.1</v>
      </c>
      <c r="N2897">
        <v>1</v>
      </c>
    </row>
    <row r="2898" spans="1:14" x14ac:dyDescent="0.15">
      <c r="A2898" s="2">
        <v>45518</v>
      </c>
      <c r="B2898" s="3">
        <f t="shared" si="135"/>
        <v>2025</v>
      </c>
      <c r="C2898" t="str">
        <f t="shared" si="136"/>
        <v>2024-2025</v>
      </c>
      <c r="D2898" t="s">
        <v>148</v>
      </c>
      <c r="E2898" t="s">
        <v>112</v>
      </c>
      <c r="F2898" t="str">
        <f t="shared" si="137"/>
        <v>Victoria</v>
      </c>
      <c r="G2898" t="s">
        <v>45</v>
      </c>
      <c r="H2898">
        <v>3076</v>
      </c>
      <c r="I2898" t="s">
        <v>11</v>
      </c>
      <c r="J2898" t="s">
        <v>46</v>
      </c>
      <c r="K2898" t="s">
        <v>154</v>
      </c>
      <c r="L2898" t="s">
        <v>14</v>
      </c>
      <c r="M2898" s="5">
        <v>405.41999999999996</v>
      </c>
      <c r="N2898">
        <v>1</v>
      </c>
    </row>
    <row r="2899" spans="1:14" x14ac:dyDescent="0.15">
      <c r="A2899" s="2">
        <v>44975</v>
      </c>
      <c r="B2899" s="3">
        <f t="shared" si="135"/>
        <v>2023</v>
      </c>
      <c r="C2899" t="str">
        <f t="shared" si="136"/>
        <v>2022-2023</v>
      </c>
      <c r="D2899" t="s">
        <v>148</v>
      </c>
      <c r="E2899" t="s">
        <v>88</v>
      </c>
      <c r="F2899" t="str">
        <f t="shared" si="137"/>
        <v>South Australia</v>
      </c>
      <c r="G2899" t="s">
        <v>32</v>
      </c>
      <c r="H2899">
        <v>5011</v>
      </c>
      <c r="I2899" t="s">
        <v>11</v>
      </c>
      <c r="J2899" t="s">
        <v>33</v>
      </c>
      <c r="K2899" t="s">
        <v>153</v>
      </c>
      <c r="L2899" t="s">
        <v>16</v>
      </c>
      <c r="M2899" s="5">
        <v>405.67999999999995</v>
      </c>
      <c r="N2899">
        <v>1</v>
      </c>
    </row>
    <row r="2900" spans="1:14" x14ac:dyDescent="0.15">
      <c r="A2900" s="2">
        <v>45541</v>
      </c>
      <c r="B2900" s="3">
        <f t="shared" si="135"/>
        <v>2025</v>
      </c>
      <c r="C2900" t="str">
        <f t="shared" si="136"/>
        <v>2024-2025</v>
      </c>
      <c r="D2900" t="s">
        <v>147</v>
      </c>
      <c r="E2900" t="s">
        <v>108</v>
      </c>
      <c r="F2900" t="str">
        <f t="shared" si="137"/>
        <v>Victoria</v>
      </c>
      <c r="G2900" t="s">
        <v>45</v>
      </c>
      <c r="H2900">
        <v>3018</v>
      </c>
      <c r="I2900" t="s">
        <v>11</v>
      </c>
      <c r="J2900" t="s">
        <v>46</v>
      </c>
      <c r="K2900" t="s">
        <v>149</v>
      </c>
      <c r="L2900" t="s">
        <v>15</v>
      </c>
      <c r="M2900" s="5">
        <v>405.97</v>
      </c>
      <c r="N2900">
        <v>1</v>
      </c>
    </row>
    <row r="2901" spans="1:14" x14ac:dyDescent="0.15">
      <c r="A2901" s="2">
        <v>45619</v>
      </c>
      <c r="B2901" s="3">
        <f t="shared" si="135"/>
        <v>2025</v>
      </c>
      <c r="C2901" t="str">
        <f t="shared" si="136"/>
        <v>2024-2025</v>
      </c>
      <c r="D2901" t="s">
        <v>147</v>
      </c>
      <c r="E2901" t="s">
        <v>117</v>
      </c>
      <c r="F2901" t="str">
        <f t="shared" si="137"/>
        <v>Queensland</v>
      </c>
      <c r="G2901" t="s">
        <v>35</v>
      </c>
      <c r="H2901">
        <v>4119</v>
      </c>
      <c r="I2901" t="s">
        <v>11</v>
      </c>
      <c r="J2901" t="s">
        <v>43</v>
      </c>
      <c r="K2901" t="s">
        <v>149</v>
      </c>
      <c r="L2901" t="s">
        <v>15</v>
      </c>
      <c r="M2901" s="5">
        <v>407.3</v>
      </c>
      <c r="N2901">
        <v>1</v>
      </c>
    </row>
    <row r="2902" spans="1:14" x14ac:dyDescent="0.15">
      <c r="A2902" s="2">
        <v>45178</v>
      </c>
      <c r="B2902" s="3">
        <f t="shared" si="135"/>
        <v>2024</v>
      </c>
      <c r="C2902" t="str">
        <f t="shared" si="136"/>
        <v>2023-2024</v>
      </c>
      <c r="D2902" t="s">
        <v>147</v>
      </c>
      <c r="E2902" t="s">
        <v>56</v>
      </c>
      <c r="F2902" t="str">
        <f t="shared" si="137"/>
        <v>Northern Territory</v>
      </c>
      <c r="G2902" t="s">
        <v>29</v>
      </c>
      <c r="H2902">
        <v>870</v>
      </c>
      <c r="I2902" t="s">
        <v>11</v>
      </c>
      <c r="J2902" t="s">
        <v>30</v>
      </c>
      <c r="K2902" t="s">
        <v>153</v>
      </c>
      <c r="L2902" t="s">
        <v>16</v>
      </c>
      <c r="M2902" s="5">
        <v>407.71</v>
      </c>
      <c r="N2902">
        <v>1</v>
      </c>
    </row>
    <row r="2903" spans="1:14" x14ac:dyDescent="0.15">
      <c r="A2903" s="2">
        <v>45583</v>
      </c>
      <c r="B2903" s="3">
        <f t="shared" si="135"/>
        <v>2025</v>
      </c>
      <c r="C2903" t="str">
        <f t="shared" si="136"/>
        <v>2024-2025</v>
      </c>
      <c r="D2903" t="s">
        <v>148</v>
      </c>
      <c r="E2903" t="s">
        <v>112</v>
      </c>
      <c r="F2903" t="str">
        <f t="shared" si="137"/>
        <v>Victoria</v>
      </c>
      <c r="G2903" t="s">
        <v>45</v>
      </c>
      <c r="H2903">
        <v>3076</v>
      </c>
      <c r="I2903" t="s">
        <v>11</v>
      </c>
      <c r="J2903" t="s">
        <v>46</v>
      </c>
      <c r="K2903" t="s">
        <v>154</v>
      </c>
      <c r="L2903" t="s">
        <v>14</v>
      </c>
      <c r="M2903" s="5">
        <v>408.49</v>
      </c>
      <c r="N2903">
        <v>1</v>
      </c>
    </row>
    <row r="2904" spans="1:14" x14ac:dyDescent="0.15">
      <c r="A2904" s="2">
        <v>45233</v>
      </c>
      <c r="B2904" s="3">
        <f t="shared" si="135"/>
        <v>2024</v>
      </c>
      <c r="C2904" t="str">
        <f t="shared" si="136"/>
        <v>2023-2024</v>
      </c>
      <c r="D2904" t="s">
        <v>147</v>
      </c>
      <c r="E2904" t="s">
        <v>124</v>
      </c>
      <c r="F2904" t="str">
        <f t="shared" si="137"/>
        <v>New South Wales</v>
      </c>
      <c r="G2904" t="s">
        <v>10</v>
      </c>
      <c r="H2904">
        <v>2015</v>
      </c>
      <c r="I2904" t="s">
        <v>11</v>
      </c>
      <c r="J2904" t="s">
        <v>12</v>
      </c>
      <c r="K2904" t="s">
        <v>154</v>
      </c>
      <c r="L2904" t="s">
        <v>14</v>
      </c>
      <c r="M2904" s="5">
        <v>409.29999999999995</v>
      </c>
      <c r="N2904">
        <v>1</v>
      </c>
    </row>
    <row r="2905" spans="1:14" x14ac:dyDescent="0.15">
      <c r="A2905" s="2">
        <v>45291</v>
      </c>
      <c r="B2905" s="3">
        <f t="shared" si="135"/>
        <v>2024</v>
      </c>
      <c r="C2905" t="str">
        <f t="shared" si="136"/>
        <v>2023-2024</v>
      </c>
      <c r="D2905" t="s">
        <v>148</v>
      </c>
      <c r="E2905" t="s">
        <v>129</v>
      </c>
      <c r="F2905" t="str">
        <f t="shared" si="137"/>
        <v>Tasmania</v>
      </c>
      <c r="G2905" t="s">
        <v>70</v>
      </c>
      <c r="H2905">
        <v>7010</v>
      </c>
      <c r="I2905" t="s">
        <v>11</v>
      </c>
      <c r="J2905" t="s">
        <v>71</v>
      </c>
      <c r="K2905" t="s">
        <v>19</v>
      </c>
      <c r="L2905" t="s">
        <v>23</v>
      </c>
      <c r="M2905" s="5">
        <v>410.28</v>
      </c>
      <c r="N2905">
        <v>1</v>
      </c>
    </row>
    <row r="2906" spans="1:14" x14ac:dyDescent="0.15">
      <c r="A2906" s="2">
        <v>45290</v>
      </c>
      <c r="B2906" s="3">
        <f t="shared" si="135"/>
        <v>2024</v>
      </c>
      <c r="C2906" t="str">
        <f t="shared" si="136"/>
        <v>2023-2024</v>
      </c>
      <c r="D2906" t="s">
        <v>147</v>
      </c>
      <c r="E2906" t="s">
        <v>42</v>
      </c>
      <c r="F2906" t="str">
        <f t="shared" si="137"/>
        <v>Queensland</v>
      </c>
      <c r="G2906" t="s">
        <v>35</v>
      </c>
      <c r="H2906">
        <v>4053</v>
      </c>
      <c r="I2906" t="s">
        <v>11</v>
      </c>
      <c r="J2906" t="s">
        <v>43</v>
      </c>
      <c r="K2906" t="s">
        <v>154</v>
      </c>
      <c r="L2906" t="s">
        <v>14</v>
      </c>
      <c r="M2906" s="5">
        <v>410.50000000000006</v>
      </c>
      <c r="N2906">
        <v>1</v>
      </c>
    </row>
    <row r="2907" spans="1:14" x14ac:dyDescent="0.15">
      <c r="A2907" s="2">
        <v>45021</v>
      </c>
      <c r="B2907" s="3">
        <f t="shared" si="135"/>
        <v>2023</v>
      </c>
      <c r="C2907" t="str">
        <f t="shared" si="136"/>
        <v>2022-2023</v>
      </c>
      <c r="D2907" t="s">
        <v>147</v>
      </c>
      <c r="E2907" t="s">
        <v>69</v>
      </c>
      <c r="F2907" t="str">
        <f t="shared" si="137"/>
        <v>Tasmania</v>
      </c>
      <c r="G2907" t="s">
        <v>70</v>
      </c>
      <c r="H2907">
        <v>7018</v>
      </c>
      <c r="I2907" t="s">
        <v>11</v>
      </c>
      <c r="J2907" t="s">
        <v>71</v>
      </c>
      <c r="K2907" t="s">
        <v>155</v>
      </c>
      <c r="L2907" t="s">
        <v>20</v>
      </c>
      <c r="M2907" s="5">
        <v>411.59000000000003</v>
      </c>
      <c r="N2907">
        <v>1</v>
      </c>
    </row>
    <row r="2908" spans="1:14" x14ac:dyDescent="0.15">
      <c r="A2908" s="2">
        <v>44989</v>
      </c>
      <c r="B2908" s="3">
        <f t="shared" si="135"/>
        <v>2023</v>
      </c>
      <c r="C2908" t="str">
        <f t="shared" si="136"/>
        <v>2022-2023</v>
      </c>
      <c r="D2908" t="s">
        <v>147</v>
      </c>
      <c r="E2908" t="s">
        <v>90</v>
      </c>
      <c r="F2908" t="str">
        <f t="shared" si="137"/>
        <v>Victoria</v>
      </c>
      <c r="G2908" t="s">
        <v>45</v>
      </c>
      <c r="H2908">
        <v>3179</v>
      </c>
      <c r="I2908" t="s">
        <v>11</v>
      </c>
      <c r="J2908" t="s">
        <v>63</v>
      </c>
      <c r="K2908" t="s">
        <v>149</v>
      </c>
      <c r="L2908" t="s">
        <v>15</v>
      </c>
      <c r="M2908" s="5">
        <v>411.6</v>
      </c>
      <c r="N2908">
        <v>1</v>
      </c>
    </row>
    <row r="2909" spans="1:14" x14ac:dyDescent="0.15">
      <c r="A2909" s="2">
        <v>45019</v>
      </c>
      <c r="B2909" s="3">
        <f t="shared" si="135"/>
        <v>2023</v>
      </c>
      <c r="C2909" t="str">
        <f t="shared" si="136"/>
        <v>2022-2023</v>
      </c>
      <c r="D2909" t="s">
        <v>147</v>
      </c>
      <c r="E2909" t="s">
        <v>103</v>
      </c>
      <c r="F2909" t="str">
        <f t="shared" si="137"/>
        <v>Queensland</v>
      </c>
      <c r="G2909" t="s">
        <v>35</v>
      </c>
      <c r="H2909">
        <v>4509</v>
      </c>
      <c r="I2909" t="s">
        <v>11</v>
      </c>
      <c r="J2909" t="s">
        <v>104</v>
      </c>
      <c r="K2909" t="s">
        <v>153</v>
      </c>
      <c r="L2909" t="s">
        <v>16</v>
      </c>
      <c r="M2909" s="5">
        <v>411.78</v>
      </c>
      <c r="N2909">
        <v>1</v>
      </c>
    </row>
    <row r="2910" spans="1:14" x14ac:dyDescent="0.15">
      <c r="A2910" s="2">
        <v>45045</v>
      </c>
      <c r="B2910" s="3">
        <f t="shared" si="135"/>
        <v>2023</v>
      </c>
      <c r="C2910" t="str">
        <f t="shared" si="136"/>
        <v>2022-2023</v>
      </c>
      <c r="D2910" t="s">
        <v>147</v>
      </c>
      <c r="E2910" t="s">
        <v>108</v>
      </c>
      <c r="F2910" t="str">
        <f t="shared" si="137"/>
        <v>Victoria</v>
      </c>
      <c r="G2910" t="s">
        <v>45</v>
      </c>
      <c r="H2910">
        <v>3018</v>
      </c>
      <c r="I2910" t="s">
        <v>11</v>
      </c>
      <c r="J2910" t="s">
        <v>46</v>
      </c>
      <c r="K2910" t="s">
        <v>152</v>
      </c>
      <c r="L2910" t="s">
        <v>13</v>
      </c>
      <c r="M2910" s="5">
        <v>412.16000000000008</v>
      </c>
      <c r="N2910">
        <v>1</v>
      </c>
    </row>
    <row r="2911" spans="1:14" x14ac:dyDescent="0.15">
      <c r="A2911" s="2">
        <v>45469</v>
      </c>
      <c r="B2911" s="3">
        <f t="shared" si="135"/>
        <v>2024</v>
      </c>
      <c r="C2911" t="str">
        <f t="shared" si="136"/>
        <v>2023-2024</v>
      </c>
      <c r="D2911" t="s">
        <v>147</v>
      </c>
      <c r="E2911" t="s">
        <v>64</v>
      </c>
      <c r="F2911" t="str">
        <f t="shared" si="137"/>
        <v>Victoria</v>
      </c>
      <c r="G2911" t="s">
        <v>45</v>
      </c>
      <c r="H2911">
        <v>3199</v>
      </c>
      <c r="I2911" t="s">
        <v>11</v>
      </c>
      <c r="J2911" t="s">
        <v>63</v>
      </c>
      <c r="K2911" t="s">
        <v>156</v>
      </c>
      <c r="L2911" t="s">
        <v>17</v>
      </c>
      <c r="M2911" s="5">
        <v>413.14</v>
      </c>
      <c r="N2911">
        <v>1</v>
      </c>
    </row>
    <row r="2912" spans="1:14" x14ac:dyDescent="0.15">
      <c r="A2912" s="2">
        <v>45526</v>
      </c>
      <c r="B2912" s="3">
        <f t="shared" si="135"/>
        <v>2025</v>
      </c>
      <c r="C2912" t="str">
        <f t="shared" si="136"/>
        <v>2024-2025</v>
      </c>
      <c r="D2912" t="s">
        <v>147</v>
      </c>
      <c r="E2912" t="s">
        <v>40</v>
      </c>
      <c r="F2912" t="str">
        <f t="shared" si="137"/>
        <v>New South Wales</v>
      </c>
      <c r="G2912" t="s">
        <v>10</v>
      </c>
      <c r="H2912">
        <v>2116</v>
      </c>
      <c r="I2912" t="s">
        <v>11</v>
      </c>
      <c r="J2912" t="s">
        <v>27</v>
      </c>
      <c r="K2912" t="s">
        <v>19</v>
      </c>
      <c r="L2912" t="s">
        <v>23</v>
      </c>
      <c r="M2912" s="5">
        <v>413.26000000000005</v>
      </c>
      <c r="N2912">
        <v>1</v>
      </c>
    </row>
    <row r="2913" spans="1:14" x14ac:dyDescent="0.15">
      <c r="A2913" s="2">
        <v>45320</v>
      </c>
      <c r="B2913" s="3">
        <f t="shared" si="135"/>
        <v>2024</v>
      </c>
      <c r="C2913" t="str">
        <f t="shared" si="136"/>
        <v>2023-2024</v>
      </c>
      <c r="D2913" t="s">
        <v>147</v>
      </c>
      <c r="E2913" t="s">
        <v>130</v>
      </c>
      <c r="F2913" t="str">
        <f t="shared" si="137"/>
        <v>South Australia</v>
      </c>
      <c r="G2913" t="s">
        <v>32</v>
      </c>
      <c r="H2913">
        <v>5290</v>
      </c>
      <c r="I2913" t="s">
        <v>11</v>
      </c>
      <c r="J2913" t="s">
        <v>38</v>
      </c>
      <c r="K2913" t="s">
        <v>149</v>
      </c>
      <c r="L2913" t="s">
        <v>15</v>
      </c>
      <c r="M2913" s="5">
        <v>413.48</v>
      </c>
      <c r="N2913">
        <v>1</v>
      </c>
    </row>
    <row r="2914" spans="1:14" x14ac:dyDescent="0.15">
      <c r="A2914" s="2">
        <v>45340</v>
      </c>
      <c r="B2914" s="3">
        <f t="shared" si="135"/>
        <v>2024</v>
      </c>
      <c r="C2914" t="str">
        <f t="shared" si="136"/>
        <v>2023-2024</v>
      </c>
      <c r="D2914" t="s">
        <v>148</v>
      </c>
      <c r="E2914" t="s">
        <v>118</v>
      </c>
      <c r="F2914" t="str">
        <f t="shared" si="137"/>
        <v>New South Wales</v>
      </c>
      <c r="G2914" t="s">
        <v>10</v>
      </c>
      <c r="H2914">
        <v>2158</v>
      </c>
      <c r="I2914" t="s">
        <v>11</v>
      </c>
      <c r="J2914" t="s">
        <v>27</v>
      </c>
      <c r="K2914" t="s">
        <v>152</v>
      </c>
      <c r="L2914" t="s">
        <v>13</v>
      </c>
      <c r="M2914" s="5">
        <v>414.34000000000003</v>
      </c>
      <c r="N2914">
        <v>1</v>
      </c>
    </row>
    <row r="2915" spans="1:14" x14ac:dyDescent="0.15">
      <c r="A2915" s="2">
        <v>45336</v>
      </c>
      <c r="B2915" s="3">
        <f t="shared" si="135"/>
        <v>2024</v>
      </c>
      <c r="C2915" t="str">
        <f t="shared" si="136"/>
        <v>2023-2024</v>
      </c>
      <c r="D2915" t="s">
        <v>147</v>
      </c>
      <c r="E2915" t="s">
        <v>144</v>
      </c>
      <c r="F2915" t="str">
        <f t="shared" si="137"/>
        <v>Queensland</v>
      </c>
      <c r="G2915" t="s">
        <v>35</v>
      </c>
      <c r="H2915">
        <v>4566</v>
      </c>
      <c r="I2915" t="s">
        <v>11</v>
      </c>
      <c r="J2915" t="s">
        <v>120</v>
      </c>
      <c r="K2915" t="s">
        <v>149</v>
      </c>
      <c r="L2915" t="s">
        <v>15</v>
      </c>
      <c r="M2915" s="5">
        <v>414.75</v>
      </c>
      <c r="N2915">
        <v>1</v>
      </c>
    </row>
    <row r="2916" spans="1:14" x14ac:dyDescent="0.15">
      <c r="A2916" s="2">
        <v>45054</v>
      </c>
      <c r="B2916" s="3">
        <f t="shared" si="135"/>
        <v>2023</v>
      </c>
      <c r="C2916" t="str">
        <f t="shared" si="136"/>
        <v>2022-2023</v>
      </c>
      <c r="D2916" t="s">
        <v>147</v>
      </c>
      <c r="E2916" t="s">
        <v>93</v>
      </c>
      <c r="F2916" t="str">
        <f t="shared" si="137"/>
        <v>Western Australia</v>
      </c>
      <c r="G2916" t="s">
        <v>48</v>
      </c>
      <c r="H2916">
        <v>6112</v>
      </c>
      <c r="I2916" t="s">
        <v>11</v>
      </c>
      <c r="J2916" t="s">
        <v>94</v>
      </c>
      <c r="K2916" t="s">
        <v>152</v>
      </c>
      <c r="L2916" t="s">
        <v>13</v>
      </c>
      <c r="M2916" s="5">
        <v>414.84</v>
      </c>
      <c r="N2916">
        <v>1</v>
      </c>
    </row>
    <row r="2917" spans="1:14" x14ac:dyDescent="0.15">
      <c r="A2917" s="2">
        <v>44954</v>
      </c>
      <c r="B2917" s="3">
        <f t="shared" si="135"/>
        <v>2023</v>
      </c>
      <c r="C2917" t="str">
        <f t="shared" si="136"/>
        <v>2022-2023</v>
      </c>
      <c r="D2917" t="s">
        <v>147</v>
      </c>
      <c r="E2917" t="s">
        <v>47</v>
      </c>
      <c r="F2917" t="str">
        <f t="shared" si="137"/>
        <v>Western Australia</v>
      </c>
      <c r="G2917" t="s">
        <v>48</v>
      </c>
      <c r="H2917">
        <v>6030</v>
      </c>
      <c r="I2917" t="s">
        <v>11</v>
      </c>
      <c r="J2917" t="s">
        <v>49</v>
      </c>
      <c r="K2917" t="s">
        <v>153</v>
      </c>
      <c r="L2917" t="s">
        <v>16</v>
      </c>
      <c r="M2917" s="5">
        <v>415.52</v>
      </c>
      <c r="N2917">
        <v>1</v>
      </c>
    </row>
    <row r="2918" spans="1:14" x14ac:dyDescent="0.15">
      <c r="A2918" s="2">
        <v>45539</v>
      </c>
      <c r="B2918" s="3">
        <f t="shared" si="135"/>
        <v>2025</v>
      </c>
      <c r="C2918" t="str">
        <f t="shared" si="136"/>
        <v>2024-2025</v>
      </c>
      <c r="D2918" t="s">
        <v>147</v>
      </c>
      <c r="E2918" t="s">
        <v>9</v>
      </c>
      <c r="F2918" t="str">
        <f t="shared" si="137"/>
        <v>New South Wales</v>
      </c>
      <c r="G2918" t="s">
        <v>10</v>
      </c>
      <c r="H2918">
        <v>2067</v>
      </c>
      <c r="I2918" t="s">
        <v>11</v>
      </c>
      <c r="J2918" t="s">
        <v>12</v>
      </c>
      <c r="K2918" t="s">
        <v>150</v>
      </c>
      <c r="L2918" t="s">
        <v>18</v>
      </c>
      <c r="M2918" s="5">
        <v>415.68</v>
      </c>
      <c r="N2918">
        <v>1</v>
      </c>
    </row>
    <row r="2919" spans="1:14" x14ac:dyDescent="0.15">
      <c r="A2919" s="2">
        <v>45082</v>
      </c>
      <c r="B2919" s="3">
        <f t="shared" si="135"/>
        <v>2023</v>
      </c>
      <c r="C2919" t="str">
        <f t="shared" si="136"/>
        <v>2022-2023</v>
      </c>
      <c r="D2919" t="s">
        <v>148</v>
      </c>
      <c r="E2919" t="s">
        <v>91</v>
      </c>
      <c r="F2919" t="str">
        <f t="shared" si="137"/>
        <v>Victoria</v>
      </c>
      <c r="G2919" t="s">
        <v>45</v>
      </c>
      <c r="H2919">
        <v>3690</v>
      </c>
      <c r="I2919" t="s">
        <v>11</v>
      </c>
      <c r="J2919" t="s">
        <v>55</v>
      </c>
      <c r="K2919" t="s">
        <v>153</v>
      </c>
      <c r="L2919" t="s">
        <v>16</v>
      </c>
      <c r="M2919" s="5">
        <v>415.96000000000004</v>
      </c>
      <c r="N2919">
        <v>1</v>
      </c>
    </row>
    <row r="2920" spans="1:14" x14ac:dyDescent="0.15">
      <c r="A2920" s="2">
        <v>45366</v>
      </c>
      <c r="B2920" s="3">
        <f t="shared" si="135"/>
        <v>2024</v>
      </c>
      <c r="C2920" t="str">
        <f t="shared" si="136"/>
        <v>2023-2024</v>
      </c>
      <c r="D2920" t="s">
        <v>148</v>
      </c>
      <c r="E2920" t="s">
        <v>135</v>
      </c>
      <c r="F2920" t="str">
        <f t="shared" si="137"/>
        <v>Victoria</v>
      </c>
      <c r="G2920" t="s">
        <v>45</v>
      </c>
      <c r="H2920">
        <v>3550</v>
      </c>
      <c r="I2920" t="s">
        <v>11</v>
      </c>
      <c r="J2920" t="s">
        <v>60</v>
      </c>
      <c r="K2920" t="s">
        <v>156</v>
      </c>
      <c r="L2920" t="s">
        <v>17</v>
      </c>
      <c r="M2920" s="5">
        <v>417.07000000000005</v>
      </c>
      <c r="N2920">
        <v>1</v>
      </c>
    </row>
    <row r="2921" spans="1:14" x14ac:dyDescent="0.15">
      <c r="A2921" s="2">
        <v>45220</v>
      </c>
      <c r="B2921" s="3">
        <f t="shared" si="135"/>
        <v>2024</v>
      </c>
      <c r="C2921" t="str">
        <f t="shared" si="136"/>
        <v>2023-2024</v>
      </c>
      <c r="D2921" t="s">
        <v>147</v>
      </c>
      <c r="E2921" t="s">
        <v>101</v>
      </c>
      <c r="F2921" t="str">
        <f t="shared" si="137"/>
        <v>Victoria</v>
      </c>
      <c r="G2921" t="s">
        <v>45</v>
      </c>
      <c r="H2921">
        <v>3131</v>
      </c>
      <c r="I2921" t="s">
        <v>11</v>
      </c>
      <c r="J2921" t="s">
        <v>63</v>
      </c>
      <c r="K2921" t="s">
        <v>151</v>
      </c>
      <c r="L2921" t="s">
        <v>21</v>
      </c>
      <c r="M2921" s="5">
        <v>417.98</v>
      </c>
      <c r="N2921">
        <v>1</v>
      </c>
    </row>
    <row r="2922" spans="1:14" x14ac:dyDescent="0.15">
      <c r="A2922" s="2">
        <v>45227</v>
      </c>
      <c r="B2922" s="3">
        <f t="shared" si="135"/>
        <v>2024</v>
      </c>
      <c r="C2922" t="str">
        <f t="shared" si="136"/>
        <v>2023-2024</v>
      </c>
      <c r="D2922" t="s">
        <v>147</v>
      </c>
      <c r="E2922" t="s">
        <v>138</v>
      </c>
      <c r="F2922" t="str">
        <f t="shared" si="137"/>
        <v>Queensland</v>
      </c>
      <c r="G2922" t="s">
        <v>35</v>
      </c>
      <c r="H2922">
        <v>4558</v>
      </c>
      <c r="I2922" t="s">
        <v>11</v>
      </c>
      <c r="J2922" t="s">
        <v>120</v>
      </c>
      <c r="K2922" t="s">
        <v>156</v>
      </c>
      <c r="L2922" t="s">
        <v>17</v>
      </c>
      <c r="M2922" s="5">
        <v>418.53999999999996</v>
      </c>
      <c r="N2922">
        <v>1</v>
      </c>
    </row>
    <row r="2923" spans="1:14" x14ac:dyDescent="0.15">
      <c r="A2923" s="2">
        <v>45249</v>
      </c>
      <c r="B2923" s="3">
        <f t="shared" si="135"/>
        <v>2024</v>
      </c>
      <c r="C2923" t="str">
        <f t="shared" si="136"/>
        <v>2023-2024</v>
      </c>
      <c r="D2923" t="s">
        <v>147</v>
      </c>
      <c r="E2923" t="s">
        <v>114</v>
      </c>
      <c r="F2923" t="str">
        <f t="shared" si="137"/>
        <v>Victoria</v>
      </c>
      <c r="G2923" t="s">
        <v>45</v>
      </c>
      <c r="H2923">
        <v>3551</v>
      </c>
      <c r="I2923" t="s">
        <v>11</v>
      </c>
      <c r="J2923" t="s">
        <v>60</v>
      </c>
      <c r="K2923" t="s">
        <v>154</v>
      </c>
      <c r="L2923" t="s">
        <v>14</v>
      </c>
      <c r="M2923" s="5">
        <v>419.26000000000005</v>
      </c>
      <c r="N2923">
        <v>1</v>
      </c>
    </row>
    <row r="2924" spans="1:14" x14ac:dyDescent="0.15">
      <c r="A2924" s="2">
        <v>45062</v>
      </c>
      <c r="B2924" s="3">
        <f t="shared" si="135"/>
        <v>2023</v>
      </c>
      <c r="C2924" t="str">
        <f t="shared" si="136"/>
        <v>2022-2023</v>
      </c>
      <c r="D2924" t="s">
        <v>147</v>
      </c>
      <c r="E2924" t="s">
        <v>92</v>
      </c>
      <c r="F2924" t="str">
        <f t="shared" si="137"/>
        <v>Queensland</v>
      </c>
      <c r="G2924" t="s">
        <v>35</v>
      </c>
      <c r="H2924">
        <v>4068</v>
      </c>
      <c r="I2924" t="s">
        <v>11</v>
      </c>
      <c r="J2924" t="s">
        <v>43</v>
      </c>
      <c r="K2924" t="s">
        <v>149</v>
      </c>
      <c r="L2924" t="s">
        <v>15</v>
      </c>
      <c r="M2924" s="5">
        <v>419.45</v>
      </c>
      <c r="N2924">
        <v>1</v>
      </c>
    </row>
    <row r="2925" spans="1:14" x14ac:dyDescent="0.15">
      <c r="A2925" s="2">
        <v>45385</v>
      </c>
      <c r="B2925" s="3">
        <f t="shared" si="135"/>
        <v>2024</v>
      </c>
      <c r="C2925" t="str">
        <f t="shared" si="136"/>
        <v>2023-2024</v>
      </c>
      <c r="D2925" t="s">
        <v>147</v>
      </c>
      <c r="E2925" t="s">
        <v>44</v>
      </c>
      <c r="F2925" t="str">
        <f t="shared" si="137"/>
        <v>Victoria</v>
      </c>
      <c r="G2925" t="s">
        <v>45</v>
      </c>
      <c r="H2925">
        <v>3066</v>
      </c>
      <c r="I2925" t="s">
        <v>11</v>
      </c>
      <c r="J2925" t="s">
        <v>46</v>
      </c>
      <c r="K2925" t="s">
        <v>154</v>
      </c>
      <c r="L2925" t="s">
        <v>14</v>
      </c>
      <c r="M2925" s="5">
        <v>419.62</v>
      </c>
      <c r="N2925">
        <v>1</v>
      </c>
    </row>
    <row r="2926" spans="1:14" x14ac:dyDescent="0.15">
      <c r="A2926" s="2">
        <v>45647</v>
      </c>
      <c r="B2926" s="3">
        <f t="shared" si="135"/>
        <v>2025</v>
      </c>
      <c r="C2926" t="str">
        <f t="shared" si="136"/>
        <v>2024-2025</v>
      </c>
      <c r="D2926" t="s">
        <v>148</v>
      </c>
      <c r="E2926" t="s">
        <v>110</v>
      </c>
      <c r="F2926" t="str">
        <f t="shared" si="137"/>
        <v>Queensland</v>
      </c>
      <c r="G2926" t="s">
        <v>35</v>
      </c>
      <c r="H2926">
        <v>4680</v>
      </c>
      <c r="I2926" t="s">
        <v>11</v>
      </c>
      <c r="J2926" t="s">
        <v>51</v>
      </c>
      <c r="K2926" t="s">
        <v>19</v>
      </c>
      <c r="L2926" t="s">
        <v>23</v>
      </c>
      <c r="M2926" s="5">
        <v>420.28</v>
      </c>
      <c r="N2926">
        <v>1</v>
      </c>
    </row>
    <row r="2927" spans="1:14" x14ac:dyDescent="0.15">
      <c r="A2927" s="2">
        <v>45492</v>
      </c>
      <c r="B2927" s="3">
        <f t="shared" si="135"/>
        <v>2025</v>
      </c>
      <c r="C2927" t="str">
        <f t="shared" si="136"/>
        <v>2024-2025</v>
      </c>
      <c r="D2927" t="s">
        <v>147</v>
      </c>
      <c r="E2927" t="s">
        <v>83</v>
      </c>
      <c r="F2927" t="str">
        <f t="shared" si="137"/>
        <v>New South Wales</v>
      </c>
      <c r="G2927" t="s">
        <v>10</v>
      </c>
      <c r="H2927">
        <v>2750</v>
      </c>
      <c r="I2927" t="s">
        <v>11</v>
      </c>
      <c r="J2927" t="s">
        <v>25</v>
      </c>
      <c r="K2927" t="s">
        <v>152</v>
      </c>
      <c r="L2927" t="s">
        <v>13</v>
      </c>
      <c r="M2927" s="5">
        <v>420.39</v>
      </c>
      <c r="N2927">
        <v>1</v>
      </c>
    </row>
    <row r="2928" spans="1:14" x14ac:dyDescent="0.15">
      <c r="A2928" s="2">
        <v>45446</v>
      </c>
      <c r="B2928" s="3">
        <f t="shared" si="135"/>
        <v>2024</v>
      </c>
      <c r="C2928" t="str">
        <f t="shared" si="136"/>
        <v>2023-2024</v>
      </c>
      <c r="D2928" t="s">
        <v>147</v>
      </c>
      <c r="E2928" t="s">
        <v>139</v>
      </c>
      <c r="F2928" t="str">
        <f t="shared" si="137"/>
        <v>New South Wales</v>
      </c>
      <c r="G2928" t="s">
        <v>10</v>
      </c>
      <c r="H2928">
        <v>2020</v>
      </c>
      <c r="I2928" t="s">
        <v>11</v>
      </c>
      <c r="J2928" t="s">
        <v>12</v>
      </c>
      <c r="K2928" t="s">
        <v>154</v>
      </c>
      <c r="L2928" t="s">
        <v>14</v>
      </c>
      <c r="M2928" s="5">
        <v>420.66</v>
      </c>
      <c r="N2928">
        <v>1</v>
      </c>
    </row>
    <row r="2929" spans="1:14" x14ac:dyDescent="0.15">
      <c r="A2929" s="2">
        <v>45622</v>
      </c>
      <c r="B2929" s="3">
        <f t="shared" si="135"/>
        <v>2025</v>
      </c>
      <c r="C2929" t="str">
        <f t="shared" si="136"/>
        <v>2024-2025</v>
      </c>
      <c r="D2929" t="s">
        <v>147</v>
      </c>
      <c r="E2929" t="s">
        <v>138</v>
      </c>
      <c r="F2929" t="str">
        <f t="shared" si="137"/>
        <v>Queensland</v>
      </c>
      <c r="G2929" t="s">
        <v>35</v>
      </c>
      <c r="H2929">
        <v>4558</v>
      </c>
      <c r="I2929" t="s">
        <v>11</v>
      </c>
      <c r="J2929" t="s">
        <v>120</v>
      </c>
      <c r="K2929" t="s">
        <v>149</v>
      </c>
      <c r="L2929" t="s">
        <v>15</v>
      </c>
      <c r="M2929" s="5">
        <v>421.01000000000005</v>
      </c>
      <c r="N2929">
        <v>1</v>
      </c>
    </row>
    <row r="2930" spans="1:14" x14ac:dyDescent="0.15">
      <c r="A2930" s="2">
        <v>45388</v>
      </c>
      <c r="B2930" s="3">
        <f t="shared" si="135"/>
        <v>2024</v>
      </c>
      <c r="C2930" t="str">
        <f t="shared" si="136"/>
        <v>2023-2024</v>
      </c>
      <c r="D2930" t="s">
        <v>148</v>
      </c>
      <c r="E2930" t="s">
        <v>110</v>
      </c>
      <c r="F2930" t="str">
        <f t="shared" si="137"/>
        <v>Queensland</v>
      </c>
      <c r="G2930" t="s">
        <v>35</v>
      </c>
      <c r="H2930">
        <v>4680</v>
      </c>
      <c r="I2930" t="s">
        <v>11</v>
      </c>
      <c r="J2930" t="s">
        <v>51</v>
      </c>
      <c r="K2930" t="s">
        <v>152</v>
      </c>
      <c r="L2930" t="s">
        <v>13</v>
      </c>
      <c r="M2930" s="5">
        <v>421.9</v>
      </c>
      <c r="N2930">
        <v>1</v>
      </c>
    </row>
    <row r="2931" spans="1:14" x14ac:dyDescent="0.15">
      <c r="A2931" s="2">
        <v>45045</v>
      </c>
      <c r="B2931" s="3">
        <f t="shared" si="135"/>
        <v>2023</v>
      </c>
      <c r="C2931" t="str">
        <f t="shared" si="136"/>
        <v>2022-2023</v>
      </c>
      <c r="D2931" t="s">
        <v>147</v>
      </c>
      <c r="E2931" t="s">
        <v>114</v>
      </c>
      <c r="F2931" t="str">
        <f t="shared" si="137"/>
        <v>Victoria</v>
      </c>
      <c r="G2931" t="s">
        <v>45</v>
      </c>
      <c r="H2931">
        <v>3551</v>
      </c>
      <c r="I2931" t="s">
        <v>11</v>
      </c>
      <c r="J2931" t="s">
        <v>60</v>
      </c>
      <c r="K2931" t="s">
        <v>150</v>
      </c>
      <c r="L2931" t="s">
        <v>18</v>
      </c>
      <c r="M2931" s="5">
        <v>422.3</v>
      </c>
      <c r="N2931">
        <v>1</v>
      </c>
    </row>
    <row r="2932" spans="1:14" x14ac:dyDescent="0.15">
      <c r="A2932" s="2">
        <v>45621</v>
      </c>
      <c r="B2932" s="3">
        <f t="shared" si="135"/>
        <v>2025</v>
      </c>
      <c r="C2932" t="str">
        <f t="shared" si="136"/>
        <v>2024-2025</v>
      </c>
      <c r="D2932" t="s">
        <v>147</v>
      </c>
      <c r="E2932" t="s">
        <v>24</v>
      </c>
      <c r="F2932" t="str">
        <f t="shared" si="137"/>
        <v>New South Wales</v>
      </c>
      <c r="G2932" t="s">
        <v>10</v>
      </c>
      <c r="H2932">
        <v>2795</v>
      </c>
      <c r="I2932" t="s">
        <v>11</v>
      </c>
      <c r="J2932" t="s">
        <v>25</v>
      </c>
      <c r="K2932" t="s">
        <v>19</v>
      </c>
      <c r="L2932" t="s">
        <v>23</v>
      </c>
      <c r="M2932" s="5">
        <v>422.37</v>
      </c>
      <c r="N2932">
        <v>1</v>
      </c>
    </row>
    <row r="2933" spans="1:14" x14ac:dyDescent="0.15">
      <c r="A2933" s="2">
        <v>45129</v>
      </c>
      <c r="B2933" s="3">
        <f t="shared" si="135"/>
        <v>2024</v>
      </c>
      <c r="C2933" t="str">
        <f t="shared" si="136"/>
        <v>2023-2024</v>
      </c>
      <c r="D2933" t="s">
        <v>148</v>
      </c>
      <c r="E2933" t="s">
        <v>88</v>
      </c>
      <c r="F2933" t="str">
        <f t="shared" si="137"/>
        <v>South Australia</v>
      </c>
      <c r="G2933" t="s">
        <v>32</v>
      </c>
      <c r="H2933">
        <v>5011</v>
      </c>
      <c r="I2933" t="s">
        <v>11</v>
      </c>
      <c r="J2933" t="s">
        <v>33</v>
      </c>
      <c r="K2933" t="s">
        <v>155</v>
      </c>
      <c r="L2933" t="s">
        <v>20</v>
      </c>
      <c r="M2933" s="5">
        <v>422.74</v>
      </c>
      <c r="N2933">
        <v>1</v>
      </c>
    </row>
    <row r="2934" spans="1:14" x14ac:dyDescent="0.15">
      <c r="A2934" s="2">
        <v>45111</v>
      </c>
      <c r="B2934" s="3">
        <f t="shared" si="135"/>
        <v>2024</v>
      </c>
      <c r="C2934" t="str">
        <f t="shared" si="136"/>
        <v>2023-2024</v>
      </c>
      <c r="D2934" t="s">
        <v>147</v>
      </c>
      <c r="E2934" t="s">
        <v>41</v>
      </c>
      <c r="F2934" t="str">
        <f t="shared" si="137"/>
        <v>New South Wales</v>
      </c>
      <c r="G2934" t="s">
        <v>10</v>
      </c>
      <c r="H2934">
        <v>2830</v>
      </c>
      <c r="I2934" t="s">
        <v>11</v>
      </c>
      <c r="J2934" t="s">
        <v>25</v>
      </c>
      <c r="K2934" t="s">
        <v>149</v>
      </c>
      <c r="L2934" t="s">
        <v>15</v>
      </c>
      <c r="M2934" s="5">
        <v>423.90999999999997</v>
      </c>
      <c r="N2934">
        <v>1</v>
      </c>
    </row>
    <row r="2935" spans="1:14" x14ac:dyDescent="0.15">
      <c r="A2935" s="2">
        <v>45086</v>
      </c>
      <c r="B2935" s="3">
        <f t="shared" si="135"/>
        <v>2023</v>
      </c>
      <c r="C2935" t="str">
        <f t="shared" si="136"/>
        <v>2022-2023</v>
      </c>
      <c r="D2935" t="s">
        <v>148</v>
      </c>
      <c r="E2935" t="s">
        <v>50</v>
      </c>
      <c r="F2935" t="str">
        <f t="shared" si="137"/>
        <v>Queensland</v>
      </c>
      <c r="G2935" t="s">
        <v>35</v>
      </c>
      <c r="H2935">
        <v>4703</v>
      </c>
      <c r="I2935" t="s">
        <v>11</v>
      </c>
      <c r="J2935" t="s">
        <v>51</v>
      </c>
      <c r="K2935" t="s">
        <v>150</v>
      </c>
      <c r="L2935" t="s">
        <v>18</v>
      </c>
      <c r="M2935" s="5">
        <v>425.11</v>
      </c>
      <c r="N2935">
        <v>1</v>
      </c>
    </row>
    <row r="2936" spans="1:14" x14ac:dyDescent="0.15">
      <c r="A2936" s="2">
        <v>44940</v>
      </c>
      <c r="B2936" s="3">
        <f t="shared" si="135"/>
        <v>2023</v>
      </c>
      <c r="C2936" t="str">
        <f t="shared" si="136"/>
        <v>2022-2023</v>
      </c>
      <c r="D2936" t="s">
        <v>147</v>
      </c>
      <c r="E2936" t="s">
        <v>107</v>
      </c>
      <c r="F2936" t="str">
        <f t="shared" si="137"/>
        <v>Queensland</v>
      </c>
      <c r="G2936" t="s">
        <v>35</v>
      </c>
      <c r="H2936">
        <v>4220</v>
      </c>
      <c r="I2936" t="s">
        <v>11</v>
      </c>
      <c r="J2936" t="s">
        <v>104</v>
      </c>
      <c r="K2936" t="s">
        <v>150</v>
      </c>
      <c r="L2936" t="s">
        <v>18</v>
      </c>
      <c r="M2936" s="5">
        <v>425.46999999999997</v>
      </c>
      <c r="N2936">
        <v>1</v>
      </c>
    </row>
    <row r="2937" spans="1:14" x14ac:dyDescent="0.15">
      <c r="A2937" s="2">
        <v>45500</v>
      </c>
      <c r="B2937" s="3">
        <f t="shared" si="135"/>
        <v>2025</v>
      </c>
      <c r="C2937" t="str">
        <f t="shared" si="136"/>
        <v>2024-2025</v>
      </c>
      <c r="D2937" t="s">
        <v>147</v>
      </c>
      <c r="E2937" t="s">
        <v>72</v>
      </c>
      <c r="F2937" t="str">
        <f t="shared" si="137"/>
        <v>Western Australia</v>
      </c>
      <c r="G2937" t="s">
        <v>48</v>
      </c>
      <c r="H2937">
        <v>6010</v>
      </c>
      <c r="I2937" t="s">
        <v>11</v>
      </c>
      <c r="J2937" t="s">
        <v>49</v>
      </c>
      <c r="K2937" t="s">
        <v>152</v>
      </c>
      <c r="L2937" t="s">
        <v>13</v>
      </c>
      <c r="M2937" s="5">
        <v>425.74</v>
      </c>
      <c r="N2937">
        <v>1</v>
      </c>
    </row>
    <row r="2938" spans="1:14" x14ac:dyDescent="0.15">
      <c r="A2938" s="2">
        <v>45042</v>
      </c>
      <c r="B2938" s="3">
        <f t="shared" si="135"/>
        <v>2023</v>
      </c>
      <c r="C2938" t="str">
        <f t="shared" si="136"/>
        <v>2022-2023</v>
      </c>
      <c r="D2938" t="s">
        <v>148</v>
      </c>
      <c r="E2938" t="s">
        <v>89</v>
      </c>
      <c r="F2938" t="str">
        <f t="shared" si="137"/>
        <v>Queensland</v>
      </c>
      <c r="G2938" t="s">
        <v>35</v>
      </c>
      <c r="H2938">
        <v>4655</v>
      </c>
      <c r="I2938" t="s">
        <v>11</v>
      </c>
      <c r="J2938" t="s">
        <v>51</v>
      </c>
      <c r="K2938" t="s">
        <v>152</v>
      </c>
      <c r="L2938" t="s">
        <v>13</v>
      </c>
      <c r="M2938" s="5">
        <v>425.76999999999992</v>
      </c>
      <c r="N2938">
        <v>1</v>
      </c>
    </row>
    <row r="2939" spans="1:14" x14ac:dyDescent="0.15">
      <c r="A2939" s="2">
        <v>44964</v>
      </c>
      <c r="B2939" s="3">
        <f t="shared" si="135"/>
        <v>2023</v>
      </c>
      <c r="C2939" t="str">
        <f t="shared" si="136"/>
        <v>2022-2023</v>
      </c>
      <c r="D2939" t="s">
        <v>147</v>
      </c>
      <c r="E2939" t="s">
        <v>59</v>
      </c>
      <c r="F2939" t="str">
        <f t="shared" si="137"/>
        <v>Victoria</v>
      </c>
      <c r="G2939" t="s">
        <v>45</v>
      </c>
      <c r="H2939">
        <v>3280</v>
      </c>
      <c r="I2939" t="s">
        <v>11</v>
      </c>
      <c r="J2939" t="s">
        <v>60</v>
      </c>
      <c r="K2939" t="s">
        <v>155</v>
      </c>
      <c r="L2939" t="s">
        <v>20</v>
      </c>
      <c r="M2939" s="5">
        <v>427.52000000000004</v>
      </c>
      <c r="N2939">
        <v>1</v>
      </c>
    </row>
    <row r="2940" spans="1:14" x14ac:dyDescent="0.15">
      <c r="A2940" s="2">
        <v>45118</v>
      </c>
      <c r="B2940" s="3">
        <f t="shared" si="135"/>
        <v>2024</v>
      </c>
      <c r="C2940" t="str">
        <f t="shared" si="136"/>
        <v>2023-2024</v>
      </c>
      <c r="D2940" t="s">
        <v>147</v>
      </c>
      <c r="E2940" t="s">
        <v>122</v>
      </c>
      <c r="F2940" t="str">
        <f t="shared" si="137"/>
        <v>New South Wales</v>
      </c>
      <c r="G2940" t="s">
        <v>10</v>
      </c>
      <c r="H2940">
        <v>2650</v>
      </c>
      <c r="I2940" t="s">
        <v>11</v>
      </c>
      <c r="J2940" t="s">
        <v>25</v>
      </c>
      <c r="K2940" t="s">
        <v>151</v>
      </c>
      <c r="L2940" t="s">
        <v>21</v>
      </c>
      <c r="M2940" s="5">
        <v>427.56000000000006</v>
      </c>
      <c r="N2940">
        <v>1</v>
      </c>
    </row>
    <row r="2941" spans="1:14" x14ac:dyDescent="0.15">
      <c r="A2941" s="2">
        <v>45159</v>
      </c>
      <c r="B2941" s="3">
        <f t="shared" si="135"/>
        <v>2024</v>
      </c>
      <c r="C2941" t="str">
        <f t="shared" si="136"/>
        <v>2023-2024</v>
      </c>
      <c r="D2941" t="s">
        <v>147</v>
      </c>
      <c r="E2941" t="s">
        <v>72</v>
      </c>
      <c r="F2941" t="str">
        <f t="shared" si="137"/>
        <v>Western Australia</v>
      </c>
      <c r="G2941" t="s">
        <v>48</v>
      </c>
      <c r="H2941">
        <v>6010</v>
      </c>
      <c r="I2941" t="s">
        <v>11</v>
      </c>
      <c r="J2941" t="s">
        <v>49</v>
      </c>
      <c r="K2941" t="s">
        <v>150</v>
      </c>
      <c r="L2941" t="s">
        <v>18</v>
      </c>
      <c r="M2941" s="5">
        <v>427.57</v>
      </c>
      <c r="N2941">
        <v>1</v>
      </c>
    </row>
    <row r="2942" spans="1:14" x14ac:dyDescent="0.15">
      <c r="A2942" s="2">
        <v>45248</v>
      </c>
      <c r="B2942" s="3">
        <f t="shared" si="135"/>
        <v>2024</v>
      </c>
      <c r="C2942" t="str">
        <f t="shared" si="136"/>
        <v>2023-2024</v>
      </c>
      <c r="D2942" t="s">
        <v>147</v>
      </c>
      <c r="E2942" t="s">
        <v>92</v>
      </c>
      <c r="F2942" t="str">
        <f t="shared" si="137"/>
        <v>Queensland</v>
      </c>
      <c r="G2942" t="s">
        <v>35</v>
      </c>
      <c r="H2942">
        <v>4068</v>
      </c>
      <c r="I2942" t="s">
        <v>11</v>
      </c>
      <c r="J2942" t="s">
        <v>43</v>
      </c>
      <c r="K2942" t="s">
        <v>155</v>
      </c>
      <c r="L2942" t="s">
        <v>20</v>
      </c>
      <c r="M2942" s="5">
        <v>427.82999999999993</v>
      </c>
      <c r="N2942">
        <v>1</v>
      </c>
    </row>
    <row r="2943" spans="1:14" x14ac:dyDescent="0.15">
      <c r="A2943" s="2">
        <v>44979</v>
      </c>
      <c r="B2943" s="3">
        <f t="shared" si="135"/>
        <v>2023</v>
      </c>
      <c r="C2943" t="str">
        <f t="shared" si="136"/>
        <v>2022-2023</v>
      </c>
      <c r="D2943" t="s">
        <v>147</v>
      </c>
      <c r="E2943" t="s">
        <v>137</v>
      </c>
      <c r="F2943" t="str">
        <f t="shared" si="137"/>
        <v>New South Wales</v>
      </c>
      <c r="G2943" t="s">
        <v>10</v>
      </c>
      <c r="H2943">
        <v>2031</v>
      </c>
      <c r="I2943" t="s">
        <v>11</v>
      </c>
      <c r="J2943" t="s">
        <v>12</v>
      </c>
      <c r="K2943" t="s">
        <v>152</v>
      </c>
      <c r="L2943" t="s">
        <v>13</v>
      </c>
      <c r="M2943" s="5">
        <v>428.13999999999993</v>
      </c>
      <c r="N2943">
        <v>1</v>
      </c>
    </row>
    <row r="2944" spans="1:14" x14ac:dyDescent="0.15">
      <c r="A2944" s="2">
        <v>44949</v>
      </c>
      <c r="B2944" s="3">
        <f t="shared" si="135"/>
        <v>2023</v>
      </c>
      <c r="C2944" t="str">
        <f t="shared" si="136"/>
        <v>2022-2023</v>
      </c>
      <c r="D2944" t="s">
        <v>147</v>
      </c>
      <c r="E2944" t="s">
        <v>109</v>
      </c>
      <c r="F2944" t="str">
        <f t="shared" si="137"/>
        <v>New South Wales</v>
      </c>
      <c r="G2944" t="s">
        <v>10</v>
      </c>
      <c r="H2944">
        <v>2480</v>
      </c>
      <c r="I2944" t="s">
        <v>11</v>
      </c>
      <c r="J2944" t="s">
        <v>68</v>
      </c>
      <c r="K2944" t="s">
        <v>154</v>
      </c>
      <c r="L2944" t="s">
        <v>14</v>
      </c>
      <c r="M2944" s="5">
        <v>428.18</v>
      </c>
      <c r="N2944">
        <v>1</v>
      </c>
    </row>
    <row r="2945" spans="1:14" x14ac:dyDescent="0.15">
      <c r="A2945" s="2">
        <v>45029</v>
      </c>
      <c r="B2945" s="3">
        <f t="shared" si="135"/>
        <v>2023</v>
      </c>
      <c r="C2945" t="str">
        <f t="shared" si="136"/>
        <v>2022-2023</v>
      </c>
      <c r="D2945" t="s">
        <v>147</v>
      </c>
      <c r="E2945" t="s">
        <v>44</v>
      </c>
      <c r="F2945" t="str">
        <f t="shared" si="137"/>
        <v>Victoria</v>
      </c>
      <c r="G2945" t="s">
        <v>45</v>
      </c>
      <c r="H2945">
        <v>3066</v>
      </c>
      <c r="I2945" t="s">
        <v>11</v>
      </c>
      <c r="J2945" t="s">
        <v>46</v>
      </c>
      <c r="K2945" t="s">
        <v>157</v>
      </c>
      <c r="L2945" t="s">
        <v>22</v>
      </c>
      <c r="M2945" s="5">
        <v>428.30999999999995</v>
      </c>
      <c r="N2945">
        <v>1</v>
      </c>
    </row>
    <row r="2946" spans="1:14" x14ac:dyDescent="0.15">
      <c r="A2946" s="2">
        <v>45631</v>
      </c>
      <c r="B2946" s="3">
        <f t="shared" ref="B2946:B3009" si="138">IF(MONTH(A2946)&gt;=7,YEAR(A2946)+1,YEAR(A2946))</f>
        <v>2025</v>
      </c>
      <c r="C2946" t="str">
        <f t="shared" ref="C2946:C3009" si="139">IF(MONTH(A2946) &gt;= 7, YEAR(A2946) &amp; "-" &amp; YEAR(A2946) + 1, YEAR(A2946) - 1 &amp; "-" &amp; YEAR(A2946))</f>
        <v>2024-2025</v>
      </c>
      <c r="D2946" t="s">
        <v>147</v>
      </c>
      <c r="E2946" t="s">
        <v>97</v>
      </c>
      <c r="F2946" t="str">
        <f t="shared" ref="F2946:F3009" si="140">IF(G2946="WA","Western Australia",
IF(G2946="NSW","New South Wales",
IF(G2946="QLD","Queensland",
IF(G2946="VIC","Victoria",
IF(G2946="TAS","Tasmania",
IF(G2946="SA","South Australia",
IF(G2946="NT","Northern Territory",
IF(G2946="ACT","Australian Capital Territory",G2946))))))))</f>
        <v>Tasmania</v>
      </c>
      <c r="G2946" t="s">
        <v>70</v>
      </c>
      <c r="H2946">
        <v>7250</v>
      </c>
      <c r="I2946" t="s">
        <v>11</v>
      </c>
      <c r="J2946" t="s">
        <v>71</v>
      </c>
      <c r="K2946" t="s">
        <v>154</v>
      </c>
      <c r="L2946" t="s">
        <v>14</v>
      </c>
      <c r="M2946" s="5">
        <v>428.57</v>
      </c>
      <c r="N2946">
        <v>1</v>
      </c>
    </row>
    <row r="2947" spans="1:14" x14ac:dyDescent="0.15">
      <c r="A2947" s="2">
        <v>44994</v>
      </c>
      <c r="B2947" s="3">
        <f t="shared" si="138"/>
        <v>2023</v>
      </c>
      <c r="C2947" t="str">
        <f t="shared" si="139"/>
        <v>2022-2023</v>
      </c>
      <c r="D2947" t="s">
        <v>147</v>
      </c>
      <c r="E2947" t="s">
        <v>133</v>
      </c>
      <c r="F2947" t="str">
        <f t="shared" si="140"/>
        <v>Queensland</v>
      </c>
      <c r="G2947" t="s">
        <v>35</v>
      </c>
      <c r="H2947">
        <v>4305</v>
      </c>
      <c r="I2947" t="s">
        <v>11</v>
      </c>
      <c r="J2947" t="s">
        <v>104</v>
      </c>
      <c r="K2947" t="s">
        <v>155</v>
      </c>
      <c r="L2947" t="s">
        <v>20</v>
      </c>
      <c r="M2947" s="5">
        <v>428.84</v>
      </c>
      <c r="N2947">
        <v>1</v>
      </c>
    </row>
    <row r="2948" spans="1:14" x14ac:dyDescent="0.15">
      <c r="A2948" s="2">
        <v>45078</v>
      </c>
      <c r="B2948" s="3">
        <f t="shared" si="138"/>
        <v>2023</v>
      </c>
      <c r="C2948" t="str">
        <f t="shared" si="139"/>
        <v>2022-2023</v>
      </c>
      <c r="D2948" t="s">
        <v>148</v>
      </c>
      <c r="E2948" t="s">
        <v>28</v>
      </c>
      <c r="F2948" t="str">
        <f t="shared" si="140"/>
        <v>Northern Territory</v>
      </c>
      <c r="G2948" t="s">
        <v>29</v>
      </c>
      <c r="H2948">
        <v>800</v>
      </c>
      <c r="I2948" t="s">
        <v>11</v>
      </c>
      <c r="J2948" t="s">
        <v>30</v>
      </c>
      <c r="K2948" t="s">
        <v>149</v>
      </c>
      <c r="L2948" t="s">
        <v>15</v>
      </c>
      <c r="M2948" s="5">
        <v>429.02</v>
      </c>
      <c r="N2948">
        <v>1</v>
      </c>
    </row>
    <row r="2949" spans="1:14" x14ac:dyDescent="0.15">
      <c r="A2949" s="2">
        <v>45516</v>
      </c>
      <c r="B2949" s="3">
        <f t="shared" si="138"/>
        <v>2025</v>
      </c>
      <c r="C2949" t="str">
        <f t="shared" si="139"/>
        <v>2024-2025</v>
      </c>
      <c r="D2949" t="s">
        <v>147</v>
      </c>
      <c r="E2949" t="s">
        <v>26</v>
      </c>
      <c r="F2949" t="str">
        <f t="shared" si="140"/>
        <v>New South Wales</v>
      </c>
      <c r="G2949" t="s">
        <v>10</v>
      </c>
      <c r="H2949">
        <v>2141</v>
      </c>
      <c r="I2949" t="s">
        <v>11</v>
      </c>
      <c r="J2949" t="s">
        <v>27</v>
      </c>
      <c r="K2949" t="s">
        <v>19</v>
      </c>
      <c r="L2949" t="s">
        <v>23</v>
      </c>
      <c r="M2949" s="5">
        <v>429.35</v>
      </c>
      <c r="N2949">
        <v>1</v>
      </c>
    </row>
    <row r="2950" spans="1:14" x14ac:dyDescent="0.15">
      <c r="A2950" s="2">
        <v>45152</v>
      </c>
      <c r="B2950" s="3">
        <f t="shared" si="138"/>
        <v>2024</v>
      </c>
      <c r="C2950" t="str">
        <f t="shared" si="139"/>
        <v>2023-2024</v>
      </c>
      <c r="D2950" t="s">
        <v>147</v>
      </c>
      <c r="E2950" t="s">
        <v>62</v>
      </c>
      <c r="F2950" t="str">
        <f t="shared" si="140"/>
        <v>Victoria</v>
      </c>
      <c r="G2950" t="s">
        <v>45</v>
      </c>
      <c r="H2950">
        <v>3134</v>
      </c>
      <c r="I2950" t="s">
        <v>11</v>
      </c>
      <c r="J2950" t="s">
        <v>63</v>
      </c>
      <c r="K2950" t="s">
        <v>150</v>
      </c>
      <c r="L2950" t="s">
        <v>18</v>
      </c>
      <c r="M2950" s="5">
        <v>430.63</v>
      </c>
      <c r="N2950">
        <v>1</v>
      </c>
    </row>
    <row r="2951" spans="1:14" x14ac:dyDescent="0.15">
      <c r="A2951" s="2">
        <v>45275</v>
      </c>
      <c r="B2951" s="3">
        <f t="shared" si="138"/>
        <v>2024</v>
      </c>
      <c r="C2951" t="str">
        <f t="shared" si="139"/>
        <v>2023-2024</v>
      </c>
      <c r="D2951" t="s">
        <v>147</v>
      </c>
      <c r="E2951" t="s">
        <v>93</v>
      </c>
      <c r="F2951" t="str">
        <f t="shared" si="140"/>
        <v>Western Australia</v>
      </c>
      <c r="G2951" t="s">
        <v>48</v>
      </c>
      <c r="H2951">
        <v>6112</v>
      </c>
      <c r="I2951" t="s">
        <v>11</v>
      </c>
      <c r="J2951" t="s">
        <v>94</v>
      </c>
      <c r="K2951" t="s">
        <v>151</v>
      </c>
      <c r="L2951" t="s">
        <v>21</v>
      </c>
      <c r="M2951" s="5">
        <v>430.81000000000006</v>
      </c>
      <c r="N2951">
        <v>1</v>
      </c>
    </row>
    <row r="2952" spans="1:14" x14ac:dyDescent="0.15">
      <c r="A2952" s="2">
        <v>45076</v>
      </c>
      <c r="B2952" s="3">
        <f t="shared" si="138"/>
        <v>2023</v>
      </c>
      <c r="C2952" t="str">
        <f t="shared" si="139"/>
        <v>2022-2023</v>
      </c>
      <c r="D2952" t="s">
        <v>147</v>
      </c>
      <c r="E2952" t="s">
        <v>123</v>
      </c>
      <c r="F2952" t="str">
        <f t="shared" si="140"/>
        <v>Western Australia</v>
      </c>
      <c r="G2952" t="s">
        <v>48</v>
      </c>
      <c r="H2952">
        <v>6109</v>
      </c>
      <c r="I2952" t="s">
        <v>11</v>
      </c>
      <c r="J2952" t="s">
        <v>94</v>
      </c>
      <c r="K2952" t="s">
        <v>149</v>
      </c>
      <c r="L2952" t="s">
        <v>15</v>
      </c>
      <c r="M2952" s="5">
        <v>431.25</v>
      </c>
      <c r="N2952">
        <v>1</v>
      </c>
    </row>
    <row r="2953" spans="1:14" x14ac:dyDescent="0.15">
      <c r="A2953" s="2">
        <v>45039</v>
      </c>
      <c r="B2953" s="3">
        <f t="shared" si="138"/>
        <v>2023</v>
      </c>
      <c r="C2953" t="str">
        <f t="shared" si="139"/>
        <v>2022-2023</v>
      </c>
      <c r="D2953" t="s">
        <v>147</v>
      </c>
      <c r="E2953" t="s">
        <v>26</v>
      </c>
      <c r="F2953" t="str">
        <f t="shared" si="140"/>
        <v>New South Wales</v>
      </c>
      <c r="G2953" t="s">
        <v>10</v>
      </c>
      <c r="H2953">
        <v>2141</v>
      </c>
      <c r="I2953" t="s">
        <v>11</v>
      </c>
      <c r="J2953" t="s">
        <v>27</v>
      </c>
      <c r="K2953" t="s">
        <v>155</v>
      </c>
      <c r="L2953" t="s">
        <v>20</v>
      </c>
      <c r="M2953" s="5">
        <v>431.38000000000005</v>
      </c>
      <c r="N2953">
        <v>1</v>
      </c>
    </row>
    <row r="2954" spans="1:14" x14ac:dyDescent="0.15">
      <c r="A2954" s="2">
        <v>45646</v>
      </c>
      <c r="B2954" s="3">
        <f t="shared" si="138"/>
        <v>2025</v>
      </c>
      <c r="C2954" t="str">
        <f t="shared" si="139"/>
        <v>2024-2025</v>
      </c>
      <c r="D2954" t="s">
        <v>147</v>
      </c>
      <c r="E2954" t="s">
        <v>139</v>
      </c>
      <c r="F2954" t="str">
        <f t="shared" si="140"/>
        <v>New South Wales</v>
      </c>
      <c r="G2954" t="s">
        <v>10</v>
      </c>
      <c r="H2954">
        <v>2020</v>
      </c>
      <c r="I2954" t="s">
        <v>11</v>
      </c>
      <c r="J2954" t="s">
        <v>12</v>
      </c>
      <c r="K2954" t="s">
        <v>154</v>
      </c>
      <c r="L2954" t="s">
        <v>14</v>
      </c>
      <c r="M2954" s="5">
        <v>432.34000000000003</v>
      </c>
      <c r="N2954">
        <v>1</v>
      </c>
    </row>
    <row r="2955" spans="1:14" x14ac:dyDescent="0.15">
      <c r="A2955" s="2">
        <v>45220</v>
      </c>
      <c r="B2955" s="3">
        <f t="shared" si="138"/>
        <v>2024</v>
      </c>
      <c r="C2955" t="str">
        <f t="shared" si="139"/>
        <v>2023-2024</v>
      </c>
      <c r="D2955" t="s">
        <v>147</v>
      </c>
      <c r="E2955" t="s">
        <v>102</v>
      </c>
      <c r="F2955" t="str">
        <f t="shared" si="140"/>
        <v>Queensland</v>
      </c>
      <c r="G2955" t="s">
        <v>35</v>
      </c>
      <c r="H2955">
        <v>4870</v>
      </c>
      <c r="I2955" t="s">
        <v>11</v>
      </c>
      <c r="J2955" t="s">
        <v>36</v>
      </c>
      <c r="K2955" t="s">
        <v>149</v>
      </c>
      <c r="L2955" t="s">
        <v>15</v>
      </c>
      <c r="M2955" s="5">
        <v>432.5</v>
      </c>
      <c r="N2955">
        <v>1</v>
      </c>
    </row>
    <row r="2956" spans="1:14" x14ac:dyDescent="0.15">
      <c r="A2956" s="2">
        <v>45500</v>
      </c>
      <c r="B2956" s="3">
        <f t="shared" si="138"/>
        <v>2025</v>
      </c>
      <c r="C2956" t="str">
        <f t="shared" si="139"/>
        <v>2024-2025</v>
      </c>
      <c r="D2956" t="s">
        <v>147</v>
      </c>
      <c r="E2956" t="s">
        <v>64</v>
      </c>
      <c r="F2956" t="str">
        <f t="shared" si="140"/>
        <v>Victoria</v>
      </c>
      <c r="G2956" t="s">
        <v>45</v>
      </c>
      <c r="H2956">
        <v>3199</v>
      </c>
      <c r="I2956" t="s">
        <v>11</v>
      </c>
      <c r="J2956" t="s">
        <v>63</v>
      </c>
      <c r="K2956" t="s">
        <v>149</v>
      </c>
      <c r="L2956" t="s">
        <v>15</v>
      </c>
      <c r="M2956" s="5">
        <v>432.91</v>
      </c>
      <c r="N2956">
        <v>1</v>
      </c>
    </row>
    <row r="2957" spans="1:14" x14ac:dyDescent="0.15">
      <c r="A2957" s="2">
        <v>45511</v>
      </c>
      <c r="B2957" s="3">
        <f t="shared" si="138"/>
        <v>2025</v>
      </c>
      <c r="C2957" t="str">
        <f t="shared" si="139"/>
        <v>2024-2025</v>
      </c>
      <c r="D2957" t="s">
        <v>147</v>
      </c>
      <c r="E2957" t="s">
        <v>96</v>
      </c>
      <c r="F2957" t="str">
        <f t="shared" si="140"/>
        <v>Western Australia</v>
      </c>
      <c r="G2957" t="s">
        <v>48</v>
      </c>
      <c r="H2957">
        <v>6330</v>
      </c>
      <c r="I2957" t="s">
        <v>11</v>
      </c>
      <c r="J2957" t="s">
        <v>94</v>
      </c>
      <c r="K2957" t="s">
        <v>156</v>
      </c>
      <c r="L2957" t="s">
        <v>17</v>
      </c>
      <c r="M2957" s="5">
        <v>433</v>
      </c>
      <c r="N2957">
        <v>1</v>
      </c>
    </row>
    <row r="2958" spans="1:14" x14ac:dyDescent="0.15">
      <c r="A2958" s="2">
        <v>45006</v>
      </c>
      <c r="B2958" s="3">
        <f t="shared" si="138"/>
        <v>2023</v>
      </c>
      <c r="C2958" t="str">
        <f t="shared" si="139"/>
        <v>2022-2023</v>
      </c>
      <c r="D2958" t="s">
        <v>147</v>
      </c>
      <c r="E2958" t="s">
        <v>40</v>
      </c>
      <c r="F2958" t="str">
        <f t="shared" si="140"/>
        <v>New South Wales</v>
      </c>
      <c r="G2958" t="s">
        <v>10</v>
      </c>
      <c r="H2958">
        <v>2116</v>
      </c>
      <c r="I2958" t="s">
        <v>11</v>
      </c>
      <c r="J2958" t="s">
        <v>27</v>
      </c>
      <c r="K2958" t="s">
        <v>153</v>
      </c>
      <c r="L2958" t="s">
        <v>16</v>
      </c>
      <c r="M2958" s="5">
        <v>433.03999999999996</v>
      </c>
      <c r="N2958">
        <v>1</v>
      </c>
    </row>
    <row r="2959" spans="1:14" x14ac:dyDescent="0.15">
      <c r="A2959" s="2">
        <v>45553</v>
      </c>
      <c r="B2959" s="3">
        <f t="shared" si="138"/>
        <v>2025</v>
      </c>
      <c r="C2959" t="str">
        <f t="shared" si="139"/>
        <v>2024-2025</v>
      </c>
      <c r="D2959" t="s">
        <v>148</v>
      </c>
      <c r="E2959" t="s">
        <v>118</v>
      </c>
      <c r="F2959" t="str">
        <f t="shared" si="140"/>
        <v>New South Wales</v>
      </c>
      <c r="G2959" t="s">
        <v>10</v>
      </c>
      <c r="H2959">
        <v>2158</v>
      </c>
      <c r="I2959" t="s">
        <v>11</v>
      </c>
      <c r="J2959" t="s">
        <v>27</v>
      </c>
      <c r="K2959" t="s">
        <v>153</v>
      </c>
      <c r="L2959" t="s">
        <v>16</v>
      </c>
      <c r="M2959" s="5">
        <v>433.6</v>
      </c>
      <c r="N2959">
        <v>1</v>
      </c>
    </row>
    <row r="2960" spans="1:14" x14ac:dyDescent="0.15">
      <c r="A2960" s="2">
        <v>44947</v>
      </c>
      <c r="B2960" s="3">
        <f t="shared" si="138"/>
        <v>2023</v>
      </c>
      <c r="C2960" t="str">
        <f t="shared" si="139"/>
        <v>2022-2023</v>
      </c>
      <c r="D2960" t="s">
        <v>147</v>
      </c>
      <c r="E2960" t="s">
        <v>124</v>
      </c>
      <c r="F2960" t="str">
        <f t="shared" si="140"/>
        <v>New South Wales</v>
      </c>
      <c r="G2960" t="s">
        <v>10</v>
      </c>
      <c r="H2960">
        <v>2015</v>
      </c>
      <c r="I2960" t="s">
        <v>11</v>
      </c>
      <c r="J2960" t="s">
        <v>12</v>
      </c>
      <c r="K2960" t="s">
        <v>153</v>
      </c>
      <c r="L2960" t="s">
        <v>16</v>
      </c>
      <c r="M2960" s="5">
        <v>435.28999999999996</v>
      </c>
      <c r="N2960">
        <v>1</v>
      </c>
    </row>
    <row r="2961" spans="1:14" x14ac:dyDescent="0.15">
      <c r="A2961" s="2">
        <v>45277</v>
      </c>
      <c r="B2961" s="3">
        <f t="shared" si="138"/>
        <v>2024</v>
      </c>
      <c r="C2961" t="str">
        <f t="shared" si="139"/>
        <v>2023-2024</v>
      </c>
      <c r="D2961" t="s">
        <v>148</v>
      </c>
      <c r="E2961" t="s">
        <v>73</v>
      </c>
      <c r="F2961" t="str">
        <f t="shared" si="140"/>
        <v>Victoria</v>
      </c>
      <c r="G2961" t="s">
        <v>45</v>
      </c>
      <c r="H2961">
        <v>3136</v>
      </c>
      <c r="I2961" t="s">
        <v>11</v>
      </c>
      <c r="J2961" t="s">
        <v>63</v>
      </c>
      <c r="K2961" t="s">
        <v>149</v>
      </c>
      <c r="L2961" t="s">
        <v>15</v>
      </c>
      <c r="M2961" s="5">
        <v>435.35</v>
      </c>
      <c r="N2961">
        <v>1</v>
      </c>
    </row>
    <row r="2962" spans="1:14" x14ac:dyDescent="0.15">
      <c r="A2962" s="2">
        <v>45469</v>
      </c>
      <c r="B2962" s="3">
        <f t="shared" si="138"/>
        <v>2024</v>
      </c>
      <c r="C2962" t="str">
        <f t="shared" si="139"/>
        <v>2023-2024</v>
      </c>
      <c r="D2962" t="s">
        <v>147</v>
      </c>
      <c r="E2962" t="s">
        <v>138</v>
      </c>
      <c r="F2962" t="str">
        <f t="shared" si="140"/>
        <v>Queensland</v>
      </c>
      <c r="G2962" t="s">
        <v>35</v>
      </c>
      <c r="H2962">
        <v>4558</v>
      </c>
      <c r="I2962" t="s">
        <v>11</v>
      </c>
      <c r="J2962" t="s">
        <v>120</v>
      </c>
      <c r="K2962" t="s">
        <v>19</v>
      </c>
      <c r="L2962" t="s">
        <v>23</v>
      </c>
      <c r="M2962" s="5">
        <v>435.52</v>
      </c>
      <c r="N2962">
        <v>1</v>
      </c>
    </row>
    <row r="2963" spans="1:14" x14ac:dyDescent="0.15">
      <c r="A2963" s="2">
        <v>45250</v>
      </c>
      <c r="B2963" s="3">
        <f t="shared" si="138"/>
        <v>2024</v>
      </c>
      <c r="C2963" t="str">
        <f t="shared" si="139"/>
        <v>2023-2024</v>
      </c>
      <c r="D2963" t="s">
        <v>147</v>
      </c>
      <c r="E2963" t="s">
        <v>40</v>
      </c>
      <c r="F2963" t="str">
        <f t="shared" si="140"/>
        <v>New South Wales</v>
      </c>
      <c r="G2963" t="s">
        <v>10</v>
      </c>
      <c r="H2963">
        <v>2116</v>
      </c>
      <c r="I2963" t="s">
        <v>11</v>
      </c>
      <c r="J2963" t="s">
        <v>27</v>
      </c>
      <c r="K2963" t="s">
        <v>154</v>
      </c>
      <c r="L2963" t="s">
        <v>14</v>
      </c>
      <c r="M2963" s="5">
        <v>435.71</v>
      </c>
      <c r="N2963">
        <v>1</v>
      </c>
    </row>
    <row r="2964" spans="1:14" x14ac:dyDescent="0.15">
      <c r="A2964" s="2">
        <v>45457</v>
      </c>
      <c r="B2964" s="3">
        <f t="shared" si="138"/>
        <v>2024</v>
      </c>
      <c r="C2964" t="str">
        <f t="shared" si="139"/>
        <v>2023-2024</v>
      </c>
      <c r="D2964" t="s">
        <v>148</v>
      </c>
      <c r="E2964" t="s">
        <v>135</v>
      </c>
      <c r="F2964" t="str">
        <f t="shared" si="140"/>
        <v>Victoria</v>
      </c>
      <c r="G2964" t="s">
        <v>45</v>
      </c>
      <c r="H2964">
        <v>3550</v>
      </c>
      <c r="I2964" t="s">
        <v>11</v>
      </c>
      <c r="J2964" t="s">
        <v>60</v>
      </c>
      <c r="K2964" t="s">
        <v>154</v>
      </c>
      <c r="L2964" t="s">
        <v>14</v>
      </c>
      <c r="M2964" s="5">
        <v>436.11</v>
      </c>
      <c r="N2964">
        <v>1</v>
      </c>
    </row>
    <row r="2965" spans="1:14" x14ac:dyDescent="0.15">
      <c r="A2965" s="2">
        <v>45497</v>
      </c>
      <c r="B2965" s="3">
        <f t="shared" si="138"/>
        <v>2025</v>
      </c>
      <c r="C2965" t="str">
        <f t="shared" si="139"/>
        <v>2024-2025</v>
      </c>
      <c r="D2965" t="s">
        <v>148</v>
      </c>
      <c r="E2965" t="s">
        <v>110</v>
      </c>
      <c r="F2965" t="str">
        <f t="shared" si="140"/>
        <v>Queensland</v>
      </c>
      <c r="G2965" t="s">
        <v>35</v>
      </c>
      <c r="H2965">
        <v>4680</v>
      </c>
      <c r="I2965" t="s">
        <v>11</v>
      </c>
      <c r="J2965" t="s">
        <v>51</v>
      </c>
      <c r="K2965" t="s">
        <v>150</v>
      </c>
      <c r="L2965" t="s">
        <v>18</v>
      </c>
      <c r="M2965" s="5">
        <v>436.96000000000004</v>
      </c>
      <c r="N2965">
        <v>1</v>
      </c>
    </row>
    <row r="2966" spans="1:14" x14ac:dyDescent="0.15">
      <c r="A2966" s="2">
        <v>45299</v>
      </c>
      <c r="B2966" s="3">
        <f t="shared" si="138"/>
        <v>2024</v>
      </c>
      <c r="C2966" t="str">
        <f t="shared" si="139"/>
        <v>2023-2024</v>
      </c>
      <c r="D2966" t="s">
        <v>147</v>
      </c>
      <c r="E2966" t="s">
        <v>142</v>
      </c>
      <c r="F2966" t="str">
        <f t="shared" si="140"/>
        <v>Australian Capital Territory</v>
      </c>
      <c r="G2966" t="s">
        <v>80</v>
      </c>
      <c r="H2966">
        <v>2609</v>
      </c>
      <c r="I2966" t="s">
        <v>11</v>
      </c>
      <c r="J2966" t="s">
        <v>58</v>
      </c>
      <c r="K2966" t="s">
        <v>152</v>
      </c>
      <c r="L2966" t="s">
        <v>13</v>
      </c>
      <c r="M2966" s="5">
        <v>437.61</v>
      </c>
      <c r="N2966">
        <v>1</v>
      </c>
    </row>
    <row r="2967" spans="1:14" x14ac:dyDescent="0.15">
      <c r="A2967" s="2">
        <v>44976</v>
      </c>
      <c r="B2967" s="3">
        <f t="shared" si="138"/>
        <v>2023</v>
      </c>
      <c r="C2967" t="str">
        <f t="shared" si="139"/>
        <v>2022-2023</v>
      </c>
      <c r="D2967" t="s">
        <v>147</v>
      </c>
      <c r="E2967" t="s">
        <v>130</v>
      </c>
      <c r="F2967" t="str">
        <f t="shared" si="140"/>
        <v>South Australia</v>
      </c>
      <c r="G2967" t="s">
        <v>32</v>
      </c>
      <c r="H2967">
        <v>5290</v>
      </c>
      <c r="I2967" t="s">
        <v>11</v>
      </c>
      <c r="J2967" t="s">
        <v>38</v>
      </c>
      <c r="K2967" t="s">
        <v>149</v>
      </c>
      <c r="L2967" t="s">
        <v>15</v>
      </c>
      <c r="M2967" s="5">
        <v>438.20999999999992</v>
      </c>
      <c r="N2967">
        <v>1</v>
      </c>
    </row>
    <row r="2968" spans="1:14" x14ac:dyDescent="0.15">
      <c r="A2968" s="2">
        <v>44958</v>
      </c>
      <c r="B2968" s="3">
        <f t="shared" si="138"/>
        <v>2023</v>
      </c>
      <c r="C2968" t="str">
        <f t="shared" si="139"/>
        <v>2022-2023</v>
      </c>
      <c r="D2968" t="s">
        <v>147</v>
      </c>
      <c r="E2968" t="s">
        <v>92</v>
      </c>
      <c r="F2968" t="str">
        <f t="shared" si="140"/>
        <v>Queensland</v>
      </c>
      <c r="G2968" t="s">
        <v>35</v>
      </c>
      <c r="H2968">
        <v>4068</v>
      </c>
      <c r="I2968" t="s">
        <v>11</v>
      </c>
      <c r="J2968" t="s">
        <v>43</v>
      </c>
      <c r="K2968" t="s">
        <v>19</v>
      </c>
      <c r="L2968" t="s">
        <v>23</v>
      </c>
      <c r="M2968" s="5">
        <v>439.62</v>
      </c>
      <c r="N2968">
        <v>1</v>
      </c>
    </row>
    <row r="2969" spans="1:14" x14ac:dyDescent="0.15">
      <c r="A2969" s="2">
        <v>45075</v>
      </c>
      <c r="B2969" s="3">
        <f t="shared" si="138"/>
        <v>2023</v>
      </c>
      <c r="C2969" t="str">
        <f t="shared" si="139"/>
        <v>2022-2023</v>
      </c>
      <c r="D2969" t="s">
        <v>147</v>
      </c>
      <c r="E2969" t="s">
        <v>97</v>
      </c>
      <c r="F2969" t="str">
        <f t="shared" si="140"/>
        <v>Tasmania</v>
      </c>
      <c r="G2969" t="s">
        <v>70</v>
      </c>
      <c r="H2969">
        <v>7250</v>
      </c>
      <c r="I2969" t="s">
        <v>11</v>
      </c>
      <c r="J2969" t="s">
        <v>71</v>
      </c>
      <c r="K2969" t="s">
        <v>156</v>
      </c>
      <c r="L2969" t="s">
        <v>17</v>
      </c>
      <c r="M2969" s="5">
        <v>440.28999999999996</v>
      </c>
      <c r="N2969">
        <v>1</v>
      </c>
    </row>
    <row r="2970" spans="1:14" x14ac:dyDescent="0.15">
      <c r="A2970" s="2">
        <v>45513</v>
      </c>
      <c r="B2970" s="3">
        <f t="shared" si="138"/>
        <v>2025</v>
      </c>
      <c r="C2970" t="str">
        <f t="shared" si="139"/>
        <v>2024-2025</v>
      </c>
      <c r="D2970" t="s">
        <v>147</v>
      </c>
      <c r="E2970" t="s">
        <v>139</v>
      </c>
      <c r="F2970" t="str">
        <f t="shared" si="140"/>
        <v>New South Wales</v>
      </c>
      <c r="G2970" t="s">
        <v>10</v>
      </c>
      <c r="H2970">
        <v>2020</v>
      </c>
      <c r="I2970" t="s">
        <v>11</v>
      </c>
      <c r="J2970" t="s">
        <v>12</v>
      </c>
      <c r="K2970" t="s">
        <v>155</v>
      </c>
      <c r="L2970" t="s">
        <v>20</v>
      </c>
      <c r="M2970" s="5">
        <v>440.3</v>
      </c>
      <c r="N2970">
        <v>1</v>
      </c>
    </row>
    <row r="2971" spans="1:14" x14ac:dyDescent="0.15">
      <c r="A2971" s="2">
        <v>45153</v>
      </c>
      <c r="B2971" s="3">
        <f t="shared" si="138"/>
        <v>2024</v>
      </c>
      <c r="C2971" t="str">
        <f t="shared" si="139"/>
        <v>2023-2024</v>
      </c>
      <c r="D2971" t="s">
        <v>148</v>
      </c>
      <c r="E2971" t="s">
        <v>129</v>
      </c>
      <c r="F2971" t="str">
        <f t="shared" si="140"/>
        <v>Tasmania</v>
      </c>
      <c r="G2971" t="s">
        <v>70</v>
      </c>
      <c r="H2971">
        <v>7010</v>
      </c>
      <c r="I2971" t="s">
        <v>11</v>
      </c>
      <c r="J2971" t="s">
        <v>71</v>
      </c>
      <c r="K2971" t="s">
        <v>152</v>
      </c>
      <c r="L2971" t="s">
        <v>13</v>
      </c>
      <c r="M2971" s="5">
        <v>440.39</v>
      </c>
      <c r="N2971">
        <v>1</v>
      </c>
    </row>
    <row r="2972" spans="1:14" x14ac:dyDescent="0.15">
      <c r="A2972" s="2">
        <v>45236</v>
      </c>
      <c r="B2972" s="3">
        <f t="shared" si="138"/>
        <v>2024</v>
      </c>
      <c r="C2972" t="str">
        <f t="shared" si="139"/>
        <v>2023-2024</v>
      </c>
      <c r="D2972" t="s">
        <v>147</v>
      </c>
      <c r="E2972" t="s">
        <v>140</v>
      </c>
      <c r="F2972" t="str">
        <f t="shared" si="140"/>
        <v>Tasmania</v>
      </c>
      <c r="G2972" t="s">
        <v>70</v>
      </c>
      <c r="H2972">
        <v>7320</v>
      </c>
      <c r="I2972" t="s">
        <v>11</v>
      </c>
      <c r="J2972" t="s">
        <v>71</v>
      </c>
      <c r="K2972" t="s">
        <v>150</v>
      </c>
      <c r="L2972" t="s">
        <v>18</v>
      </c>
      <c r="M2972" s="5">
        <v>441.41</v>
      </c>
      <c r="N2972">
        <v>1</v>
      </c>
    </row>
    <row r="2973" spans="1:14" x14ac:dyDescent="0.15">
      <c r="A2973" s="2">
        <v>45300</v>
      </c>
      <c r="B2973" s="3">
        <f t="shared" si="138"/>
        <v>2024</v>
      </c>
      <c r="C2973" t="str">
        <f t="shared" si="139"/>
        <v>2023-2024</v>
      </c>
      <c r="D2973" t="s">
        <v>147</v>
      </c>
      <c r="E2973" t="s">
        <v>130</v>
      </c>
      <c r="F2973" t="str">
        <f t="shared" si="140"/>
        <v>South Australia</v>
      </c>
      <c r="G2973" t="s">
        <v>32</v>
      </c>
      <c r="H2973">
        <v>5290</v>
      </c>
      <c r="I2973" t="s">
        <v>11</v>
      </c>
      <c r="J2973" t="s">
        <v>38</v>
      </c>
      <c r="K2973" t="s">
        <v>153</v>
      </c>
      <c r="L2973" t="s">
        <v>16</v>
      </c>
      <c r="M2973" s="5">
        <v>441.67</v>
      </c>
      <c r="N2973">
        <v>1</v>
      </c>
    </row>
    <row r="2974" spans="1:14" x14ac:dyDescent="0.15">
      <c r="A2974" s="2">
        <v>45341</v>
      </c>
      <c r="B2974" s="3">
        <f t="shared" si="138"/>
        <v>2024</v>
      </c>
      <c r="C2974" t="str">
        <f t="shared" si="139"/>
        <v>2023-2024</v>
      </c>
      <c r="D2974" t="s">
        <v>147</v>
      </c>
      <c r="E2974" t="s">
        <v>126</v>
      </c>
      <c r="F2974" t="str">
        <f t="shared" si="140"/>
        <v>Queensland</v>
      </c>
      <c r="G2974" t="s">
        <v>35</v>
      </c>
      <c r="H2974">
        <v>4551</v>
      </c>
      <c r="I2974" t="s">
        <v>11</v>
      </c>
      <c r="J2974" t="s">
        <v>120</v>
      </c>
      <c r="K2974" t="s">
        <v>155</v>
      </c>
      <c r="L2974" t="s">
        <v>20</v>
      </c>
      <c r="M2974" s="5">
        <v>442.54</v>
      </c>
      <c r="N2974">
        <v>1</v>
      </c>
    </row>
    <row r="2975" spans="1:14" x14ac:dyDescent="0.15">
      <c r="A2975" s="2">
        <v>45195</v>
      </c>
      <c r="B2975" s="3">
        <f t="shared" si="138"/>
        <v>2024</v>
      </c>
      <c r="C2975" t="str">
        <f t="shared" si="139"/>
        <v>2023-2024</v>
      </c>
      <c r="D2975" t="s">
        <v>147</v>
      </c>
      <c r="E2975" t="s">
        <v>97</v>
      </c>
      <c r="F2975" t="str">
        <f t="shared" si="140"/>
        <v>Tasmania</v>
      </c>
      <c r="G2975" t="s">
        <v>70</v>
      </c>
      <c r="H2975">
        <v>7250</v>
      </c>
      <c r="I2975" t="s">
        <v>11</v>
      </c>
      <c r="J2975" t="s">
        <v>71</v>
      </c>
      <c r="K2975" t="s">
        <v>150</v>
      </c>
      <c r="L2975" t="s">
        <v>18</v>
      </c>
      <c r="M2975" s="5">
        <v>442.94</v>
      </c>
      <c r="N2975">
        <v>1</v>
      </c>
    </row>
    <row r="2976" spans="1:14" x14ac:dyDescent="0.15">
      <c r="A2976" s="2">
        <v>45028</v>
      </c>
      <c r="B2976" s="3">
        <f t="shared" si="138"/>
        <v>2023</v>
      </c>
      <c r="C2976" t="str">
        <f t="shared" si="139"/>
        <v>2022-2023</v>
      </c>
      <c r="D2976" t="s">
        <v>147</v>
      </c>
      <c r="E2976" t="s">
        <v>67</v>
      </c>
      <c r="F2976" t="str">
        <f t="shared" si="140"/>
        <v>New South Wales</v>
      </c>
      <c r="G2976" t="s">
        <v>10</v>
      </c>
      <c r="H2976">
        <v>2478</v>
      </c>
      <c r="I2976" t="s">
        <v>11</v>
      </c>
      <c r="J2976" t="s">
        <v>68</v>
      </c>
      <c r="K2976" t="s">
        <v>154</v>
      </c>
      <c r="L2976" t="s">
        <v>14</v>
      </c>
      <c r="M2976" s="5">
        <v>443.18</v>
      </c>
      <c r="N2976">
        <v>1</v>
      </c>
    </row>
    <row r="2977" spans="1:14" x14ac:dyDescent="0.15">
      <c r="A2977" s="2">
        <v>45090</v>
      </c>
      <c r="B2977" s="3">
        <f t="shared" si="138"/>
        <v>2023</v>
      </c>
      <c r="C2977" t="str">
        <f t="shared" si="139"/>
        <v>2022-2023</v>
      </c>
      <c r="D2977" t="s">
        <v>147</v>
      </c>
      <c r="E2977" t="s">
        <v>112</v>
      </c>
      <c r="F2977" t="str">
        <f t="shared" si="140"/>
        <v>Victoria</v>
      </c>
      <c r="G2977" t="s">
        <v>45</v>
      </c>
      <c r="H2977">
        <v>3076</v>
      </c>
      <c r="I2977" t="s">
        <v>11</v>
      </c>
      <c r="J2977" t="s">
        <v>46</v>
      </c>
      <c r="K2977" t="s">
        <v>19</v>
      </c>
      <c r="L2977" t="s">
        <v>23</v>
      </c>
      <c r="M2977" s="5">
        <v>443.37</v>
      </c>
      <c r="N2977">
        <v>1</v>
      </c>
    </row>
    <row r="2978" spans="1:14" x14ac:dyDescent="0.15">
      <c r="A2978" s="2">
        <v>45548</v>
      </c>
      <c r="B2978" s="3">
        <f t="shared" si="138"/>
        <v>2025</v>
      </c>
      <c r="C2978" t="str">
        <f t="shared" si="139"/>
        <v>2024-2025</v>
      </c>
      <c r="D2978" t="s">
        <v>147</v>
      </c>
      <c r="E2978" t="s">
        <v>113</v>
      </c>
      <c r="F2978" t="str">
        <f t="shared" si="140"/>
        <v>Queensland</v>
      </c>
      <c r="G2978" t="s">
        <v>35</v>
      </c>
      <c r="H2978">
        <v>4215</v>
      </c>
      <c r="I2978" t="s">
        <v>11</v>
      </c>
      <c r="J2978" t="s">
        <v>104</v>
      </c>
      <c r="K2978" t="s">
        <v>154</v>
      </c>
      <c r="L2978" t="s">
        <v>14</v>
      </c>
      <c r="M2978" s="5">
        <v>443.53999999999996</v>
      </c>
      <c r="N2978">
        <v>1</v>
      </c>
    </row>
    <row r="2979" spans="1:14" x14ac:dyDescent="0.15">
      <c r="A2979" s="2">
        <v>45395</v>
      </c>
      <c r="B2979" s="3">
        <f t="shared" si="138"/>
        <v>2024</v>
      </c>
      <c r="C2979" t="str">
        <f t="shared" si="139"/>
        <v>2023-2024</v>
      </c>
      <c r="D2979" t="s">
        <v>147</v>
      </c>
      <c r="E2979" t="s">
        <v>97</v>
      </c>
      <c r="F2979" t="str">
        <f t="shared" si="140"/>
        <v>Tasmania</v>
      </c>
      <c r="G2979" t="s">
        <v>70</v>
      </c>
      <c r="H2979">
        <v>7250</v>
      </c>
      <c r="I2979" t="s">
        <v>11</v>
      </c>
      <c r="J2979" t="s">
        <v>71</v>
      </c>
      <c r="K2979" t="s">
        <v>151</v>
      </c>
      <c r="L2979" t="s">
        <v>21</v>
      </c>
      <c r="M2979" s="5">
        <v>444.56</v>
      </c>
      <c r="N2979">
        <v>1</v>
      </c>
    </row>
    <row r="2980" spans="1:14" x14ac:dyDescent="0.15">
      <c r="A2980" s="2">
        <v>45612</v>
      </c>
      <c r="B2980" s="3">
        <f t="shared" si="138"/>
        <v>2025</v>
      </c>
      <c r="C2980" t="str">
        <f t="shared" si="139"/>
        <v>2024-2025</v>
      </c>
      <c r="D2980" t="s">
        <v>148</v>
      </c>
      <c r="E2980" t="s">
        <v>73</v>
      </c>
      <c r="F2980" t="str">
        <f t="shared" si="140"/>
        <v>Victoria</v>
      </c>
      <c r="G2980" t="s">
        <v>45</v>
      </c>
      <c r="H2980">
        <v>3136</v>
      </c>
      <c r="I2980" t="s">
        <v>11</v>
      </c>
      <c r="J2980" t="s">
        <v>63</v>
      </c>
      <c r="K2980" t="s">
        <v>154</v>
      </c>
      <c r="L2980" t="s">
        <v>14</v>
      </c>
      <c r="M2980" s="5">
        <v>444.64</v>
      </c>
      <c r="N2980">
        <v>1</v>
      </c>
    </row>
    <row r="2981" spans="1:14" x14ac:dyDescent="0.15">
      <c r="A2981" s="2">
        <v>45587</v>
      </c>
      <c r="B2981" s="3">
        <f t="shared" si="138"/>
        <v>2025</v>
      </c>
      <c r="C2981" t="str">
        <f t="shared" si="139"/>
        <v>2024-2025</v>
      </c>
      <c r="D2981" t="s">
        <v>147</v>
      </c>
      <c r="E2981" t="s">
        <v>144</v>
      </c>
      <c r="F2981" t="str">
        <f t="shared" si="140"/>
        <v>Queensland</v>
      </c>
      <c r="G2981" t="s">
        <v>35</v>
      </c>
      <c r="H2981">
        <v>4566</v>
      </c>
      <c r="I2981" t="s">
        <v>11</v>
      </c>
      <c r="J2981" t="s">
        <v>120</v>
      </c>
      <c r="K2981" t="s">
        <v>150</v>
      </c>
      <c r="L2981" t="s">
        <v>18</v>
      </c>
      <c r="M2981" s="5">
        <v>445.42</v>
      </c>
      <c r="N2981">
        <v>1</v>
      </c>
    </row>
    <row r="2982" spans="1:14" x14ac:dyDescent="0.15">
      <c r="A2982" s="2">
        <v>45133</v>
      </c>
      <c r="B2982" s="3">
        <f t="shared" si="138"/>
        <v>2024</v>
      </c>
      <c r="C2982" t="str">
        <f t="shared" si="139"/>
        <v>2023-2024</v>
      </c>
      <c r="D2982" t="s">
        <v>148</v>
      </c>
      <c r="E2982" t="s">
        <v>106</v>
      </c>
      <c r="F2982" t="str">
        <f t="shared" si="140"/>
        <v>Victoria</v>
      </c>
      <c r="G2982" t="s">
        <v>45</v>
      </c>
      <c r="H2982">
        <v>3915</v>
      </c>
      <c r="I2982" t="s">
        <v>11</v>
      </c>
      <c r="J2982" t="s">
        <v>55</v>
      </c>
      <c r="K2982" t="s">
        <v>150</v>
      </c>
      <c r="L2982" t="s">
        <v>18</v>
      </c>
      <c r="M2982" s="5">
        <v>445.52</v>
      </c>
      <c r="N2982">
        <v>1</v>
      </c>
    </row>
    <row r="2983" spans="1:14" x14ac:dyDescent="0.15">
      <c r="A2983" s="2">
        <v>45225</v>
      </c>
      <c r="B2983" s="3">
        <f t="shared" si="138"/>
        <v>2024</v>
      </c>
      <c r="C2983" t="str">
        <f t="shared" si="139"/>
        <v>2023-2024</v>
      </c>
      <c r="D2983" t="s">
        <v>147</v>
      </c>
      <c r="E2983" t="s">
        <v>133</v>
      </c>
      <c r="F2983" t="str">
        <f t="shared" si="140"/>
        <v>Queensland</v>
      </c>
      <c r="G2983" t="s">
        <v>35</v>
      </c>
      <c r="H2983">
        <v>4305</v>
      </c>
      <c r="I2983" t="s">
        <v>11</v>
      </c>
      <c r="J2983" t="s">
        <v>104</v>
      </c>
      <c r="K2983" t="s">
        <v>151</v>
      </c>
      <c r="L2983" t="s">
        <v>21</v>
      </c>
      <c r="M2983" s="5">
        <v>445.52</v>
      </c>
      <c r="N2983">
        <v>1</v>
      </c>
    </row>
    <row r="2984" spans="1:14" x14ac:dyDescent="0.15">
      <c r="A2984" s="2">
        <v>45501</v>
      </c>
      <c r="B2984" s="3">
        <f t="shared" si="138"/>
        <v>2025</v>
      </c>
      <c r="C2984" t="str">
        <f t="shared" si="139"/>
        <v>2024-2025</v>
      </c>
      <c r="D2984" t="s">
        <v>147</v>
      </c>
      <c r="E2984" t="s">
        <v>143</v>
      </c>
      <c r="F2984" t="str">
        <f t="shared" si="140"/>
        <v>New South Wales</v>
      </c>
      <c r="G2984" t="s">
        <v>10</v>
      </c>
      <c r="H2984">
        <v>2154</v>
      </c>
      <c r="I2984" t="s">
        <v>11</v>
      </c>
      <c r="J2984" t="s">
        <v>27</v>
      </c>
      <c r="K2984" t="s">
        <v>154</v>
      </c>
      <c r="L2984" t="s">
        <v>14</v>
      </c>
      <c r="M2984" s="5">
        <v>445.5200000000001</v>
      </c>
      <c r="N2984">
        <v>1</v>
      </c>
    </row>
    <row r="2985" spans="1:14" x14ac:dyDescent="0.15">
      <c r="A2985" s="2">
        <v>45471</v>
      </c>
      <c r="B2985" s="3">
        <f t="shared" si="138"/>
        <v>2024</v>
      </c>
      <c r="C2985" t="str">
        <f t="shared" si="139"/>
        <v>2023-2024</v>
      </c>
      <c r="D2985" t="s">
        <v>147</v>
      </c>
      <c r="E2985" t="s">
        <v>98</v>
      </c>
      <c r="F2985" t="str">
        <f t="shared" si="140"/>
        <v>Victoria</v>
      </c>
      <c r="G2985" t="s">
        <v>45</v>
      </c>
      <c r="H2985">
        <v>3429</v>
      </c>
      <c r="I2985" t="s">
        <v>11</v>
      </c>
      <c r="J2985" t="s">
        <v>60</v>
      </c>
      <c r="K2985" t="s">
        <v>19</v>
      </c>
      <c r="L2985" t="s">
        <v>23</v>
      </c>
      <c r="M2985" s="5">
        <v>445.87</v>
      </c>
      <c r="N2985">
        <v>1</v>
      </c>
    </row>
    <row r="2986" spans="1:14" x14ac:dyDescent="0.15">
      <c r="A2986" s="2">
        <v>45632</v>
      </c>
      <c r="B2986" s="3">
        <f t="shared" si="138"/>
        <v>2025</v>
      </c>
      <c r="C2986" t="str">
        <f t="shared" si="139"/>
        <v>2024-2025</v>
      </c>
      <c r="D2986" t="s">
        <v>148</v>
      </c>
      <c r="E2986" t="s">
        <v>105</v>
      </c>
      <c r="F2986" t="str">
        <f t="shared" si="140"/>
        <v>Victoria</v>
      </c>
      <c r="G2986" t="s">
        <v>45</v>
      </c>
      <c r="H2986">
        <v>3500</v>
      </c>
      <c r="I2986" t="s">
        <v>11</v>
      </c>
      <c r="J2986" t="s">
        <v>60</v>
      </c>
      <c r="K2986" t="s">
        <v>152</v>
      </c>
      <c r="L2986" t="s">
        <v>13</v>
      </c>
      <c r="M2986" s="5">
        <v>445.95</v>
      </c>
      <c r="N2986">
        <v>1</v>
      </c>
    </row>
    <row r="2987" spans="1:14" x14ac:dyDescent="0.15">
      <c r="A2987" s="2">
        <v>45017</v>
      </c>
      <c r="B2987" s="3">
        <f t="shared" si="138"/>
        <v>2023</v>
      </c>
      <c r="C2987" t="str">
        <f t="shared" si="139"/>
        <v>2022-2023</v>
      </c>
      <c r="D2987" t="s">
        <v>147</v>
      </c>
      <c r="E2987" t="s">
        <v>31</v>
      </c>
      <c r="F2987" t="str">
        <f t="shared" si="140"/>
        <v>South Australia</v>
      </c>
      <c r="G2987" t="s">
        <v>32</v>
      </c>
      <c r="H2987">
        <v>5168</v>
      </c>
      <c r="I2987" t="s">
        <v>11</v>
      </c>
      <c r="J2987" t="s">
        <v>33</v>
      </c>
      <c r="K2987" t="s">
        <v>153</v>
      </c>
      <c r="L2987" t="s">
        <v>16</v>
      </c>
      <c r="M2987" s="5">
        <v>447.42999999999995</v>
      </c>
      <c r="N2987">
        <v>1</v>
      </c>
    </row>
    <row r="2988" spans="1:14" x14ac:dyDescent="0.15">
      <c r="A2988" s="2">
        <v>45426</v>
      </c>
      <c r="B2988" s="3">
        <f t="shared" si="138"/>
        <v>2024</v>
      </c>
      <c r="C2988" t="str">
        <f t="shared" si="139"/>
        <v>2023-2024</v>
      </c>
      <c r="D2988" t="s">
        <v>147</v>
      </c>
      <c r="E2988" t="s">
        <v>112</v>
      </c>
      <c r="F2988" t="str">
        <f t="shared" si="140"/>
        <v>Victoria</v>
      </c>
      <c r="G2988" t="s">
        <v>45</v>
      </c>
      <c r="H2988">
        <v>3076</v>
      </c>
      <c r="I2988" t="s">
        <v>11</v>
      </c>
      <c r="J2988" t="s">
        <v>46</v>
      </c>
      <c r="K2988" t="s">
        <v>156</v>
      </c>
      <c r="L2988" t="s">
        <v>17</v>
      </c>
      <c r="M2988" s="5">
        <v>447.43999999999994</v>
      </c>
      <c r="N2988">
        <v>1</v>
      </c>
    </row>
    <row r="2989" spans="1:14" x14ac:dyDescent="0.15">
      <c r="A2989" s="2">
        <v>45629</v>
      </c>
      <c r="B2989" s="3">
        <f t="shared" si="138"/>
        <v>2025</v>
      </c>
      <c r="C2989" t="str">
        <f t="shared" si="139"/>
        <v>2024-2025</v>
      </c>
      <c r="D2989" t="s">
        <v>148</v>
      </c>
      <c r="E2989" t="s">
        <v>127</v>
      </c>
      <c r="F2989" t="str">
        <f t="shared" si="140"/>
        <v>New South Wales</v>
      </c>
      <c r="G2989" t="s">
        <v>10</v>
      </c>
      <c r="H2989">
        <v>2131</v>
      </c>
      <c r="I2989" t="s">
        <v>11</v>
      </c>
      <c r="J2989" t="s">
        <v>27</v>
      </c>
      <c r="K2989" t="s">
        <v>151</v>
      </c>
      <c r="L2989" t="s">
        <v>21</v>
      </c>
      <c r="M2989" s="5">
        <v>447.63</v>
      </c>
      <c r="N2989">
        <v>1</v>
      </c>
    </row>
    <row r="2990" spans="1:14" x14ac:dyDescent="0.15">
      <c r="A2990" s="2">
        <v>45536</v>
      </c>
      <c r="B2990" s="3">
        <f t="shared" si="138"/>
        <v>2025</v>
      </c>
      <c r="C2990" t="str">
        <f t="shared" si="139"/>
        <v>2024-2025</v>
      </c>
      <c r="D2990" t="s">
        <v>148</v>
      </c>
      <c r="E2990" t="s">
        <v>135</v>
      </c>
      <c r="F2990" t="str">
        <f t="shared" si="140"/>
        <v>Victoria</v>
      </c>
      <c r="G2990" t="s">
        <v>45</v>
      </c>
      <c r="H2990">
        <v>3550</v>
      </c>
      <c r="I2990" t="s">
        <v>11</v>
      </c>
      <c r="J2990" t="s">
        <v>60</v>
      </c>
      <c r="K2990" t="s">
        <v>155</v>
      </c>
      <c r="L2990" t="s">
        <v>20</v>
      </c>
      <c r="M2990" s="5">
        <v>447.95</v>
      </c>
      <c r="N2990">
        <v>1</v>
      </c>
    </row>
    <row r="2991" spans="1:14" x14ac:dyDescent="0.15">
      <c r="A2991" s="2">
        <v>44933</v>
      </c>
      <c r="B2991" s="3">
        <f t="shared" si="138"/>
        <v>2023</v>
      </c>
      <c r="C2991" t="str">
        <f t="shared" si="139"/>
        <v>2022-2023</v>
      </c>
      <c r="D2991" t="s">
        <v>147</v>
      </c>
      <c r="E2991" t="s">
        <v>144</v>
      </c>
      <c r="F2991" t="str">
        <f t="shared" si="140"/>
        <v>Queensland</v>
      </c>
      <c r="G2991" t="s">
        <v>35</v>
      </c>
      <c r="H2991">
        <v>4566</v>
      </c>
      <c r="I2991" t="s">
        <v>11</v>
      </c>
      <c r="J2991" t="s">
        <v>120</v>
      </c>
      <c r="K2991" t="s">
        <v>152</v>
      </c>
      <c r="L2991" t="s">
        <v>13</v>
      </c>
      <c r="M2991" s="5">
        <v>449.75</v>
      </c>
      <c r="N2991">
        <v>1</v>
      </c>
    </row>
    <row r="2992" spans="1:14" x14ac:dyDescent="0.15">
      <c r="A2992" s="2">
        <v>45009</v>
      </c>
      <c r="B2992" s="3">
        <f t="shared" si="138"/>
        <v>2023</v>
      </c>
      <c r="C2992" t="str">
        <f t="shared" si="139"/>
        <v>2022-2023</v>
      </c>
      <c r="D2992" t="s">
        <v>148</v>
      </c>
      <c r="E2992" t="s">
        <v>87</v>
      </c>
      <c r="F2992" t="str">
        <f t="shared" si="140"/>
        <v>New South Wales</v>
      </c>
      <c r="G2992" t="s">
        <v>10</v>
      </c>
      <c r="H2992">
        <v>2790</v>
      </c>
      <c r="I2992" t="s">
        <v>11</v>
      </c>
      <c r="J2992" t="s">
        <v>25</v>
      </c>
      <c r="K2992" t="s">
        <v>150</v>
      </c>
      <c r="L2992" t="s">
        <v>18</v>
      </c>
      <c r="M2992" s="5">
        <v>450.03</v>
      </c>
      <c r="N2992">
        <v>1</v>
      </c>
    </row>
    <row r="2993" spans="1:14" x14ac:dyDescent="0.15">
      <c r="A2993" s="2">
        <v>45554</v>
      </c>
      <c r="B2993" s="3">
        <f t="shared" si="138"/>
        <v>2025</v>
      </c>
      <c r="C2993" t="str">
        <f t="shared" si="139"/>
        <v>2024-2025</v>
      </c>
      <c r="D2993" t="s">
        <v>147</v>
      </c>
      <c r="E2993" t="s">
        <v>136</v>
      </c>
      <c r="F2993" t="str">
        <f t="shared" si="140"/>
        <v>Victoria</v>
      </c>
      <c r="G2993" t="s">
        <v>45</v>
      </c>
      <c r="H2993">
        <v>3175</v>
      </c>
      <c r="I2993" t="s">
        <v>11</v>
      </c>
      <c r="J2993" t="s">
        <v>63</v>
      </c>
      <c r="K2993" t="s">
        <v>156</v>
      </c>
      <c r="L2993" t="s">
        <v>17</v>
      </c>
      <c r="M2993" s="5">
        <v>450.11</v>
      </c>
      <c r="N2993">
        <v>1</v>
      </c>
    </row>
    <row r="2994" spans="1:14" x14ac:dyDescent="0.15">
      <c r="A2994" s="2">
        <v>45078</v>
      </c>
      <c r="B2994" s="3">
        <f t="shared" si="138"/>
        <v>2023</v>
      </c>
      <c r="C2994" t="str">
        <f t="shared" si="139"/>
        <v>2022-2023</v>
      </c>
      <c r="D2994" t="s">
        <v>147</v>
      </c>
      <c r="E2994" t="s">
        <v>124</v>
      </c>
      <c r="F2994" t="str">
        <f t="shared" si="140"/>
        <v>New South Wales</v>
      </c>
      <c r="G2994" t="s">
        <v>10</v>
      </c>
      <c r="H2994">
        <v>2015</v>
      </c>
      <c r="I2994" t="s">
        <v>11</v>
      </c>
      <c r="J2994" t="s">
        <v>12</v>
      </c>
      <c r="K2994" t="s">
        <v>19</v>
      </c>
      <c r="L2994" t="s">
        <v>23</v>
      </c>
      <c r="M2994" s="5">
        <v>450.48</v>
      </c>
      <c r="N2994">
        <v>1</v>
      </c>
    </row>
    <row r="2995" spans="1:14" x14ac:dyDescent="0.15">
      <c r="A2995" s="2">
        <v>45038</v>
      </c>
      <c r="B2995" s="3">
        <f t="shared" si="138"/>
        <v>2023</v>
      </c>
      <c r="C2995" t="str">
        <f t="shared" si="139"/>
        <v>2022-2023</v>
      </c>
      <c r="D2995" t="s">
        <v>147</v>
      </c>
      <c r="E2995" t="s">
        <v>144</v>
      </c>
      <c r="F2995" t="str">
        <f t="shared" si="140"/>
        <v>Queensland</v>
      </c>
      <c r="G2995" t="s">
        <v>35</v>
      </c>
      <c r="H2995">
        <v>4566</v>
      </c>
      <c r="I2995" t="s">
        <v>11</v>
      </c>
      <c r="J2995" t="s">
        <v>120</v>
      </c>
      <c r="K2995" t="s">
        <v>151</v>
      </c>
      <c r="L2995" t="s">
        <v>21</v>
      </c>
      <c r="M2995" s="5">
        <v>451.26</v>
      </c>
      <c r="N2995">
        <v>1</v>
      </c>
    </row>
    <row r="2996" spans="1:14" x14ac:dyDescent="0.15">
      <c r="A2996" s="2">
        <v>44974</v>
      </c>
      <c r="B2996" s="3">
        <f t="shared" si="138"/>
        <v>2023</v>
      </c>
      <c r="C2996" t="str">
        <f t="shared" si="139"/>
        <v>2022-2023</v>
      </c>
      <c r="D2996" t="s">
        <v>147</v>
      </c>
      <c r="E2996" t="s">
        <v>132</v>
      </c>
      <c r="F2996" t="str">
        <f t="shared" si="140"/>
        <v>New South Wales</v>
      </c>
      <c r="G2996" t="s">
        <v>10</v>
      </c>
      <c r="H2996">
        <v>2800</v>
      </c>
      <c r="I2996" t="s">
        <v>11</v>
      </c>
      <c r="J2996" t="s">
        <v>25</v>
      </c>
      <c r="K2996" t="s">
        <v>153</v>
      </c>
      <c r="L2996" t="s">
        <v>16</v>
      </c>
      <c r="M2996" s="5">
        <v>451.41</v>
      </c>
      <c r="N2996">
        <v>1</v>
      </c>
    </row>
    <row r="2997" spans="1:14" x14ac:dyDescent="0.15">
      <c r="A2997" s="2">
        <v>45082</v>
      </c>
      <c r="B2997" s="3">
        <f t="shared" si="138"/>
        <v>2023</v>
      </c>
      <c r="C2997" t="str">
        <f t="shared" si="139"/>
        <v>2022-2023</v>
      </c>
      <c r="D2997" t="s">
        <v>147</v>
      </c>
      <c r="E2997" t="s">
        <v>116</v>
      </c>
      <c r="F2997" t="str">
        <f t="shared" si="140"/>
        <v>Western Australia</v>
      </c>
      <c r="G2997" t="s">
        <v>48</v>
      </c>
      <c r="H2997">
        <v>6725</v>
      </c>
      <c r="I2997" t="s">
        <v>11</v>
      </c>
      <c r="J2997" t="s">
        <v>77</v>
      </c>
      <c r="K2997" t="s">
        <v>150</v>
      </c>
      <c r="L2997" t="s">
        <v>18</v>
      </c>
      <c r="M2997" s="5">
        <v>451.99</v>
      </c>
      <c r="N2997">
        <v>1</v>
      </c>
    </row>
    <row r="2998" spans="1:14" x14ac:dyDescent="0.15">
      <c r="A2998" s="2">
        <v>45541</v>
      </c>
      <c r="B2998" s="3">
        <f t="shared" si="138"/>
        <v>2025</v>
      </c>
      <c r="C2998" t="str">
        <f t="shared" si="139"/>
        <v>2024-2025</v>
      </c>
      <c r="D2998" t="s">
        <v>147</v>
      </c>
      <c r="E2998" t="s">
        <v>44</v>
      </c>
      <c r="F2998" t="str">
        <f t="shared" si="140"/>
        <v>Victoria</v>
      </c>
      <c r="G2998" t="s">
        <v>45</v>
      </c>
      <c r="H2998">
        <v>3066</v>
      </c>
      <c r="I2998" t="s">
        <v>11</v>
      </c>
      <c r="J2998" t="s">
        <v>46</v>
      </c>
      <c r="K2998" t="s">
        <v>150</v>
      </c>
      <c r="L2998" t="s">
        <v>18</v>
      </c>
      <c r="M2998" s="5">
        <v>452.17</v>
      </c>
      <c r="N2998">
        <v>1</v>
      </c>
    </row>
    <row r="2999" spans="1:14" x14ac:dyDescent="0.15">
      <c r="A2999" s="2">
        <v>45304</v>
      </c>
      <c r="B2999" s="3">
        <f t="shared" si="138"/>
        <v>2024</v>
      </c>
      <c r="C2999" t="str">
        <f t="shared" si="139"/>
        <v>2023-2024</v>
      </c>
      <c r="D2999" t="s">
        <v>148</v>
      </c>
      <c r="E2999" t="s">
        <v>110</v>
      </c>
      <c r="F2999" t="str">
        <f t="shared" si="140"/>
        <v>Queensland</v>
      </c>
      <c r="G2999" t="s">
        <v>35</v>
      </c>
      <c r="H2999">
        <v>4680</v>
      </c>
      <c r="I2999" t="s">
        <v>11</v>
      </c>
      <c r="J2999" t="s">
        <v>51</v>
      </c>
      <c r="K2999" t="s">
        <v>150</v>
      </c>
      <c r="L2999" t="s">
        <v>18</v>
      </c>
      <c r="M2999" s="5">
        <v>452.36</v>
      </c>
      <c r="N2999">
        <v>1</v>
      </c>
    </row>
    <row r="3000" spans="1:14" x14ac:dyDescent="0.15">
      <c r="A3000" s="2">
        <v>44957</v>
      </c>
      <c r="B3000" s="3">
        <f t="shared" si="138"/>
        <v>2023</v>
      </c>
      <c r="C3000" t="str">
        <f t="shared" si="139"/>
        <v>2022-2023</v>
      </c>
      <c r="D3000" t="s">
        <v>148</v>
      </c>
      <c r="E3000" t="s">
        <v>87</v>
      </c>
      <c r="F3000" t="str">
        <f t="shared" si="140"/>
        <v>New South Wales</v>
      </c>
      <c r="G3000" t="s">
        <v>10</v>
      </c>
      <c r="H3000">
        <v>2790</v>
      </c>
      <c r="I3000" t="s">
        <v>11</v>
      </c>
      <c r="J3000" t="s">
        <v>25</v>
      </c>
      <c r="K3000" t="s">
        <v>151</v>
      </c>
      <c r="L3000" t="s">
        <v>21</v>
      </c>
      <c r="M3000" s="5">
        <v>452.57000000000005</v>
      </c>
      <c r="N3000">
        <v>1</v>
      </c>
    </row>
    <row r="3001" spans="1:14" x14ac:dyDescent="0.15">
      <c r="A3001" s="2">
        <v>45067</v>
      </c>
      <c r="B3001" s="3">
        <f t="shared" si="138"/>
        <v>2023</v>
      </c>
      <c r="C3001" t="str">
        <f t="shared" si="139"/>
        <v>2022-2023</v>
      </c>
      <c r="D3001" t="s">
        <v>147</v>
      </c>
      <c r="E3001" t="s">
        <v>132</v>
      </c>
      <c r="F3001" t="str">
        <f t="shared" si="140"/>
        <v>New South Wales</v>
      </c>
      <c r="G3001" t="s">
        <v>10</v>
      </c>
      <c r="H3001">
        <v>2800</v>
      </c>
      <c r="I3001" t="s">
        <v>11</v>
      </c>
      <c r="J3001" t="s">
        <v>25</v>
      </c>
      <c r="K3001" t="s">
        <v>154</v>
      </c>
      <c r="L3001" t="s">
        <v>14</v>
      </c>
      <c r="M3001" s="5">
        <v>452.96999999999997</v>
      </c>
      <c r="N3001">
        <v>1</v>
      </c>
    </row>
    <row r="3002" spans="1:14" x14ac:dyDescent="0.15">
      <c r="A3002" s="2">
        <v>45335</v>
      </c>
      <c r="B3002" s="3">
        <f t="shared" si="138"/>
        <v>2024</v>
      </c>
      <c r="C3002" t="str">
        <f t="shared" si="139"/>
        <v>2023-2024</v>
      </c>
      <c r="D3002" t="s">
        <v>147</v>
      </c>
      <c r="E3002" t="s">
        <v>26</v>
      </c>
      <c r="F3002" t="str">
        <f t="shared" si="140"/>
        <v>New South Wales</v>
      </c>
      <c r="G3002" t="s">
        <v>10</v>
      </c>
      <c r="H3002">
        <v>2141</v>
      </c>
      <c r="I3002" t="s">
        <v>11</v>
      </c>
      <c r="J3002" t="s">
        <v>27</v>
      </c>
      <c r="K3002" t="s">
        <v>154</v>
      </c>
      <c r="L3002" t="s">
        <v>14</v>
      </c>
      <c r="M3002" s="5">
        <v>453.55</v>
      </c>
      <c r="N3002">
        <v>1</v>
      </c>
    </row>
    <row r="3003" spans="1:14" x14ac:dyDescent="0.15">
      <c r="A3003" s="2">
        <v>45298</v>
      </c>
      <c r="B3003" s="3">
        <f t="shared" si="138"/>
        <v>2024</v>
      </c>
      <c r="C3003" t="str">
        <f t="shared" si="139"/>
        <v>2023-2024</v>
      </c>
      <c r="D3003" t="s">
        <v>147</v>
      </c>
      <c r="E3003" t="s">
        <v>78</v>
      </c>
      <c r="F3003" t="str">
        <f t="shared" si="140"/>
        <v>New South Wales</v>
      </c>
      <c r="G3003" t="s">
        <v>10</v>
      </c>
      <c r="H3003">
        <v>2350</v>
      </c>
      <c r="I3003" t="s">
        <v>11</v>
      </c>
      <c r="J3003" t="s">
        <v>68</v>
      </c>
      <c r="K3003" t="s">
        <v>149</v>
      </c>
      <c r="L3003" t="s">
        <v>15</v>
      </c>
      <c r="M3003" s="5">
        <v>454.25</v>
      </c>
      <c r="N3003">
        <v>1</v>
      </c>
    </row>
    <row r="3004" spans="1:14" x14ac:dyDescent="0.15">
      <c r="A3004" s="2">
        <v>45175</v>
      </c>
      <c r="B3004" s="3">
        <f t="shared" si="138"/>
        <v>2024</v>
      </c>
      <c r="C3004" t="str">
        <f t="shared" si="139"/>
        <v>2023-2024</v>
      </c>
      <c r="D3004" t="s">
        <v>147</v>
      </c>
      <c r="E3004" t="s">
        <v>142</v>
      </c>
      <c r="F3004" t="str">
        <f t="shared" si="140"/>
        <v>Australian Capital Territory</v>
      </c>
      <c r="G3004" t="s">
        <v>80</v>
      </c>
      <c r="H3004">
        <v>2609</v>
      </c>
      <c r="I3004" t="s">
        <v>11</v>
      </c>
      <c r="J3004" t="s">
        <v>58</v>
      </c>
      <c r="K3004" t="s">
        <v>154</v>
      </c>
      <c r="L3004" t="s">
        <v>14</v>
      </c>
      <c r="M3004" s="5">
        <v>454.59000000000003</v>
      </c>
      <c r="N3004">
        <v>1</v>
      </c>
    </row>
    <row r="3005" spans="1:14" x14ac:dyDescent="0.15">
      <c r="A3005" s="2">
        <v>45116</v>
      </c>
      <c r="B3005" s="3">
        <f t="shared" si="138"/>
        <v>2024</v>
      </c>
      <c r="C3005" t="str">
        <f t="shared" si="139"/>
        <v>2023-2024</v>
      </c>
      <c r="D3005" t="s">
        <v>147</v>
      </c>
      <c r="E3005" t="s">
        <v>137</v>
      </c>
      <c r="F3005" t="str">
        <f t="shared" si="140"/>
        <v>New South Wales</v>
      </c>
      <c r="G3005" t="s">
        <v>10</v>
      </c>
      <c r="H3005">
        <v>2031</v>
      </c>
      <c r="I3005" t="s">
        <v>11</v>
      </c>
      <c r="J3005" t="s">
        <v>12</v>
      </c>
      <c r="K3005" t="s">
        <v>155</v>
      </c>
      <c r="L3005" t="s">
        <v>20</v>
      </c>
      <c r="M3005" s="5">
        <v>454.86000000000007</v>
      </c>
      <c r="N3005">
        <v>1</v>
      </c>
    </row>
    <row r="3006" spans="1:14" x14ac:dyDescent="0.15">
      <c r="A3006" s="2">
        <v>45038</v>
      </c>
      <c r="B3006" s="3">
        <f t="shared" si="138"/>
        <v>2023</v>
      </c>
      <c r="C3006" t="str">
        <f t="shared" si="139"/>
        <v>2022-2023</v>
      </c>
      <c r="D3006" t="s">
        <v>148</v>
      </c>
      <c r="E3006" t="s">
        <v>110</v>
      </c>
      <c r="F3006" t="str">
        <f t="shared" si="140"/>
        <v>Queensland</v>
      </c>
      <c r="G3006" t="s">
        <v>35</v>
      </c>
      <c r="H3006">
        <v>4680</v>
      </c>
      <c r="I3006" t="s">
        <v>11</v>
      </c>
      <c r="J3006" t="s">
        <v>51</v>
      </c>
      <c r="K3006" t="s">
        <v>156</v>
      </c>
      <c r="L3006" t="s">
        <v>17</v>
      </c>
      <c r="M3006" s="5">
        <v>454.93</v>
      </c>
      <c r="N3006">
        <v>1</v>
      </c>
    </row>
    <row r="3007" spans="1:14" x14ac:dyDescent="0.15">
      <c r="A3007" s="2">
        <v>45477</v>
      </c>
      <c r="B3007" s="3">
        <f t="shared" si="138"/>
        <v>2025</v>
      </c>
      <c r="C3007" t="str">
        <f t="shared" si="139"/>
        <v>2024-2025</v>
      </c>
      <c r="D3007" t="s">
        <v>147</v>
      </c>
      <c r="E3007" t="s">
        <v>117</v>
      </c>
      <c r="F3007" t="str">
        <f t="shared" si="140"/>
        <v>Queensland</v>
      </c>
      <c r="G3007" t="s">
        <v>35</v>
      </c>
      <c r="H3007">
        <v>4119</v>
      </c>
      <c r="I3007" t="s">
        <v>11</v>
      </c>
      <c r="J3007" t="s">
        <v>43</v>
      </c>
      <c r="K3007" t="s">
        <v>152</v>
      </c>
      <c r="L3007" t="s">
        <v>13</v>
      </c>
      <c r="M3007" s="5">
        <v>455.02</v>
      </c>
      <c r="N3007">
        <v>1</v>
      </c>
    </row>
    <row r="3008" spans="1:14" x14ac:dyDescent="0.15">
      <c r="A3008" s="2">
        <v>45589</v>
      </c>
      <c r="B3008" s="3">
        <f t="shared" si="138"/>
        <v>2025</v>
      </c>
      <c r="C3008" t="str">
        <f t="shared" si="139"/>
        <v>2024-2025</v>
      </c>
      <c r="D3008" t="s">
        <v>147</v>
      </c>
      <c r="E3008" t="s">
        <v>101</v>
      </c>
      <c r="F3008" t="str">
        <f t="shared" si="140"/>
        <v>Victoria</v>
      </c>
      <c r="G3008" t="s">
        <v>45</v>
      </c>
      <c r="H3008">
        <v>3131</v>
      </c>
      <c r="I3008" t="s">
        <v>11</v>
      </c>
      <c r="J3008" t="s">
        <v>63</v>
      </c>
      <c r="K3008" t="s">
        <v>149</v>
      </c>
      <c r="L3008" t="s">
        <v>15</v>
      </c>
      <c r="M3008" s="5">
        <v>455.37000000000006</v>
      </c>
      <c r="N3008">
        <v>1</v>
      </c>
    </row>
    <row r="3009" spans="1:14" x14ac:dyDescent="0.15">
      <c r="A3009" s="2">
        <v>45439</v>
      </c>
      <c r="B3009" s="3">
        <f t="shared" si="138"/>
        <v>2024</v>
      </c>
      <c r="C3009" t="str">
        <f t="shared" si="139"/>
        <v>2023-2024</v>
      </c>
      <c r="D3009" t="s">
        <v>147</v>
      </c>
      <c r="E3009" t="s">
        <v>97</v>
      </c>
      <c r="F3009" t="str">
        <f t="shared" si="140"/>
        <v>Tasmania</v>
      </c>
      <c r="G3009" t="s">
        <v>70</v>
      </c>
      <c r="H3009">
        <v>7250</v>
      </c>
      <c r="I3009" t="s">
        <v>11</v>
      </c>
      <c r="J3009" t="s">
        <v>71</v>
      </c>
      <c r="K3009" t="s">
        <v>151</v>
      </c>
      <c r="L3009" t="s">
        <v>21</v>
      </c>
      <c r="M3009" s="5">
        <v>455.39</v>
      </c>
      <c r="N3009">
        <v>1</v>
      </c>
    </row>
    <row r="3010" spans="1:14" x14ac:dyDescent="0.15">
      <c r="A3010" s="2">
        <v>45654</v>
      </c>
      <c r="B3010" s="3">
        <f t="shared" ref="B3010:B3073" si="141">IF(MONTH(A3010)&gt;=7,YEAR(A3010)+1,YEAR(A3010))</f>
        <v>2025</v>
      </c>
      <c r="C3010" t="str">
        <f t="shared" ref="C3010:C3073" si="142">IF(MONTH(A3010) &gt;= 7, YEAR(A3010) &amp; "-" &amp; YEAR(A3010) + 1, YEAR(A3010) - 1 &amp; "-" &amp; YEAR(A3010))</f>
        <v>2024-2025</v>
      </c>
      <c r="D3010" t="s">
        <v>148</v>
      </c>
      <c r="E3010" t="s">
        <v>28</v>
      </c>
      <c r="F3010" t="str">
        <f t="shared" ref="F3010:F3073" si="143">IF(G3010="WA","Western Australia",
IF(G3010="NSW","New South Wales",
IF(G3010="QLD","Queensland",
IF(G3010="VIC","Victoria",
IF(G3010="TAS","Tasmania",
IF(G3010="SA","South Australia",
IF(G3010="NT","Northern Territory",
IF(G3010="ACT","Australian Capital Territory",G3010))))))))</f>
        <v>Northern Territory</v>
      </c>
      <c r="G3010" t="s">
        <v>29</v>
      </c>
      <c r="H3010">
        <v>800</v>
      </c>
      <c r="I3010" t="s">
        <v>11</v>
      </c>
      <c r="J3010" t="s">
        <v>30</v>
      </c>
      <c r="K3010" t="s">
        <v>156</v>
      </c>
      <c r="L3010" t="s">
        <v>17</v>
      </c>
      <c r="M3010" s="5">
        <v>455.71000000000004</v>
      </c>
      <c r="N3010">
        <v>1</v>
      </c>
    </row>
    <row r="3011" spans="1:14" x14ac:dyDescent="0.15">
      <c r="A3011" s="2">
        <v>44957</v>
      </c>
      <c r="B3011" s="3">
        <f t="shared" si="141"/>
        <v>2023</v>
      </c>
      <c r="C3011" t="str">
        <f t="shared" si="142"/>
        <v>2022-2023</v>
      </c>
      <c r="D3011" t="s">
        <v>148</v>
      </c>
      <c r="E3011" t="s">
        <v>34</v>
      </c>
      <c r="F3011" t="str">
        <f t="shared" si="143"/>
        <v>Queensland</v>
      </c>
      <c r="G3011" t="s">
        <v>35</v>
      </c>
      <c r="H3011">
        <v>4802</v>
      </c>
      <c r="I3011" t="s">
        <v>11</v>
      </c>
      <c r="J3011" t="s">
        <v>36</v>
      </c>
      <c r="K3011" t="s">
        <v>151</v>
      </c>
      <c r="L3011" t="s">
        <v>21</v>
      </c>
      <c r="M3011" s="5">
        <v>457.41</v>
      </c>
      <c r="N3011">
        <v>1</v>
      </c>
    </row>
    <row r="3012" spans="1:14" x14ac:dyDescent="0.15">
      <c r="A3012" s="2">
        <v>44961</v>
      </c>
      <c r="B3012" s="3">
        <f t="shared" si="141"/>
        <v>2023</v>
      </c>
      <c r="C3012" t="str">
        <f t="shared" si="142"/>
        <v>2022-2023</v>
      </c>
      <c r="D3012" t="s">
        <v>147</v>
      </c>
      <c r="E3012" t="s">
        <v>95</v>
      </c>
      <c r="F3012" t="str">
        <f t="shared" si="143"/>
        <v>Victoria</v>
      </c>
      <c r="G3012" t="s">
        <v>45</v>
      </c>
      <c r="H3012">
        <v>3931</v>
      </c>
      <c r="I3012" t="s">
        <v>11</v>
      </c>
      <c r="J3012" t="s">
        <v>55</v>
      </c>
      <c r="K3012" t="s">
        <v>150</v>
      </c>
      <c r="L3012" t="s">
        <v>18</v>
      </c>
      <c r="M3012" s="5">
        <v>457.87</v>
      </c>
      <c r="N3012">
        <v>1</v>
      </c>
    </row>
    <row r="3013" spans="1:14" x14ac:dyDescent="0.15">
      <c r="A3013" s="2">
        <v>45589</v>
      </c>
      <c r="B3013" s="3">
        <f t="shared" si="141"/>
        <v>2025</v>
      </c>
      <c r="C3013" t="str">
        <f t="shared" si="142"/>
        <v>2024-2025</v>
      </c>
      <c r="D3013" t="s">
        <v>147</v>
      </c>
      <c r="E3013" t="s">
        <v>53</v>
      </c>
      <c r="F3013" t="str">
        <f t="shared" si="143"/>
        <v>South Australia</v>
      </c>
      <c r="G3013" t="s">
        <v>32</v>
      </c>
      <c r="H3013">
        <v>5082</v>
      </c>
      <c r="I3013" t="s">
        <v>11</v>
      </c>
      <c r="J3013" t="s">
        <v>33</v>
      </c>
      <c r="K3013" t="s">
        <v>152</v>
      </c>
      <c r="L3013" t="s">
        <v>13</v>
      </c>
      <c r="M3013" s="5">
        <v>458.33000000000004</v>
      </c>
      <c r="N3013">
        <v>1</v>
      </c>
    </row>
    <row r="3014" spans="1:14" x14ac:dyDescent="0.15">
      <c r="A3014" s="2">
        <v>45071</v>
      </c>
      <c r="B3014" s="3">
        <f t="shared" si="141"/>
        <v>2023</v>
      </c>
      <c r="C3014" t="str">
        <f t="shared" si="142"/>
        <v>2022-2023</v>
      </c>
      <c r="D3014" t="s">
        <v>147</v>
      </c>
      <c r="E3014" t="s">
        <v>89</v>
      </c>
      <c r="F3014" t="str">
        <f t="shared" si="143"/>
        <v>Queensland</v>
      </c>
      <c r="G3014" t="s">
        <v>35</v>
      </c>
      <c r="H3014">
        <v>4655</v>
      </c>
      <c r="I3014" t="s">
        <v>11</v>
      </c>
      <c r="J3014" t="s">
        <v>51</v>
      </c>
      <c r="K3014" t="s">
        <v>19</v>
      </c>
      <c r="L3014" t="s">
        <v>23</v>
      </c>
      <c r="M3014" s="5">
        <v>458.36</v>
      </c>
      <c r="N3014">
        <v>1</v>
      </c>
    </row>
    <row r="3015" spans="1:14" x14ac:dyDescent="0.15">
      <c r="A3015" s="2">
        <v>45212</v>
      </c>
      <c r="B3015" s="3">
        <f t="shared" si="141"/>
        <v>2024</v>
      </c>
      <c r="C3015" t="str">
        <f t="shared" si="142"/>
        <v>2023-2024</v>
      </c>
      <c r="D3015" t="s">
        <v>147</v>
      </c>
      <c r="E3015" t="s">
        <v>78</v>
      </c>
      <c r="F3015" t="str">
        <f t="shared" si="143"/>
        <v>New South Wales</v>
      </c>
      <c r="G3015" t="s">
        <v>10</v>
      </c>
      <c r="H3015">
        <v>2350</v>
      </c>
      <c r="I3015" t="s">
        <v>11</v>
      </c>
      <c r="J3015" t="s">
        <v>68</v>
      </c>
      <c r="K3015" t="s">
        <v>149</v>
      </c>
      <c r="L3015" t="s">
        <v>15</v>
      </c>
      <c r="M3015" s="5">
        <v>459.08</v>
      </c>
      <c r="N3015">
        <v>1</v>
      </c>
    </row>
    <row r="3016" spans="1:14" x14ac:dyDescent="0.15">
      <c r="A3016" s="2">
        <v>45290</v>
      </c>
      <c r="B3016" s="3">
        <f t="shared" si="141"/>
        <v>2024</v>
      </c>
      <c r="C3016" t="str">
        <f t="shared" si="142"/>
        <v>2023-2024</v>
      </c>
      <c r="D3016" t="s">
        <v>147</v>
      </c>
      <c r="E3016" t="s">
        <v>69</v>
      </c>
      <c r="F3016" t="str">
        <f t="shared" si="143"/>
        <v>Tasmania</v>
      </c>
      <c r="G3016" t="s">
        <v>70</v>
      </c>
      <c r="H3016">
        <v>7018</v>
      </c>
      <c r="I3016" t="s">
        <v>11</v>
      </c>
      <c r="J3016" t="s">
        <v>71</v>
      </c>
      <c r="K3016" t="s">
        <v>152</v>
      </c>
      <c r="L3016" t="s">
        <v>13</v>
      </c>
      <c r="M3016" s="5">
        <v>459.33</v>
      </c>
      <c r="N3016">
        <v>1</v>
      </c>
    </row>
    <row r="3017" spans="1:14" x14ac:dyDescent="0.15">
      <c r="A3017" s="2">
        <v>45035</v>
      </c>
      <c r="B3017" s="3">
        <f t="shared" si="141"/>
        <v>2023</v>
      </c>
      <c r="C3017" t="str">
        <f t="shared" si="142"/>
        <v>2022-2023</v>
      </c>
      <c r="D3017" t="s">
        <v>148</v>
      </c>
      <c r="E3017" t="s">
        <v>41</v>
      </c>
      <c r="F3017" t="str">
        <f t="shared" si="143"/>
        <v>New South Wales</v>
      </c>
      <c r="G3017" t="s">
        <v>10</v>
      </c>
      <c r="H3017">
        <v>2830</v>
      </c>
      <c r="I3017" t="s">
        <v>11</v>
      </c>
      <c r="J3017" t="s">
        <v>25</v>
      </c>
      <c r="K3017" t="s">
        <v>152</v>
      </c>
      <c r="L3017" t="s">
        <v>13</v>
      </c>
      <c r="M3017" s="5">
        <v>459.51</v>
      </c>
      <c r="N3017">
        <v>1</v>
      </c>
    </row>
    <row r="3018" spans="1:14" x14ac:dyDescent="0.15">
      <c r="A3018" s="2">
        <v>45250</v>
      </c>
      <c r="B3018" s="3">
        <f t="shared" si="141"/>
        <v>2024</v>
      </c>
      <c r="C3018" t="str">
        <f t="shared" si="142"/>
        <v>2023-2024</v>
      </c>
      <c r="D3018" t="s">
        <v>148</v>
      </c>
      <c r="E3018" t="s">
        <v>101</v>
      </c>
      <c r="F3018" t="str">
        <f t="shared" si="143"/>
        <v>Victoria</v>
      </c>
      <c r="G3018" t="s">
        <v>45</v>
      </c>
      <c r="H3018">
        <v>3131</v>
      </c>
      <c r="I3018" t="s">
        <v>11</v>
      </c>
      <c r="J3018" t="s">
        <v>63</v>
      </c>
      <c r="K3018" t="s">
        <v>151</v>
      </c>
      <c r="L3018" t="s">
        <v>21</v>
      </c>
      <c r="M3018" s="5">
        <v>459.93</v>
      </c>
      <c r="N3018">
        <v>1</v>
      </c>
    </row>
    <row r="3019" spans="1:14" x14ac:dyDescent="0.15">
      <c r="A3019" s="2">
        <v>45218</v>
      </c>
      <c r="B3019" s="3">
        <f t="shared" si="141"/>
        <v>2024</v>
      </c>
      <c r="C3019" t="str">
        <f t="shared" si="142"/>
        <v>2023-2024</v>
      </c>
      <c r="D3019" t="s">
        <v>147</v>
      </c>
      <c r="E3019" t="s">
        <v>83</v>
      </c>
      <c r="F3019" t="str">
        <f t="shared" si="143"/>
        <v>New South Wales</v>
      </c>
      <c r="G3019" t="s">
        <v>10</v>
      </c>
      <c r="H3019">
        <v>2750</v>
      </c>
      <c r="I3019" t="s">
        <v>11</v>
      </c>
      <c r="J3019" t="s">
        <v>25</v>
      </c>
      <c r="K3019" t="s">
        <v>153</v>
      </c>
      <c r="L3019" t="s">
        <v>16</v>
      </c>
      <c r="M3019" s="5">
        <v>460.20000000000005</v>
      </c>
      <c r="N3019">
        <v>1</v>
      </c>
    </row>
    <row r="3020" spans="1:14" x14ac:dyDescent="0.15">
      <c r="A3020" s="2">
        <v>45644</v>
      </c>
      <c r="B3020" s="3">
        <f t="shared" si="141"/>
        <v>2025</v>
      </c>
      <c r="C3020" t="str">
        <f t="shared" si="142"/>
        <v>2024-2025</v>
      </c>
      <c r="D3020" t="s">
        <v>148</v>
      </c>
      <c r="E3020" t="s">
        <v>135</v>
      </c>
      <c r="F3020" t="str">
        <f t="shared" si="143"/>
        <v>Victoria</v>
      </c>
      <c r="G3020" t="s">
        <v>45</v>
      </c>
      <c r="H3020">
        <v>3550</v>
      </c>
      <c r="I3020" t="s">
        <v>11</v>
      </c>
      <c r="J3020" t="s">
        <v>60</v>
      </c>
      <c r="K3020" t="s">
        <v>153</v>
      </c>
      <c r="L3020" t="s">
        <v>16</v>
      </c>
      <c r="M3020" s="5">
        <v>461.3</v>
      </c>
      <c r="N3020">
        <v>1</v>
      </c>
    </row>
    <row r="3021" spans="1:14" x14ac:dyDescent="0.15">
      <c r="A3021" s="2">
        <v>45348</v>
      </c>
      <c r="B3021" s="3">
        <f t="shared" si="141"/>
        <v>2024</v>
      </c>
      <c r="C3021" t="str">
        <f t="shared" si="142"/>
        <v>2023-2024</v>
      </c>
      <c r="D3021" t="s">
        <v>147</v>
      </c>
      <c r="E3021" t="s">
        <v>92</v>
      </c>
      <c r="F3021" t="str">
        <f t="shared" si="143"/>
        <v>Queensland</v>
      </c>
      <c r="G3021" t="s">
        <v>35</v>
      </c>
      <c r="H3021">
        <v>4068</v>
      </c>
      <c r="I3021" t="s">
        <v>11</v>
      </c>
      <c r="J3021" t="s">
        <v>43</v>
      </c>
      <c r="K3021" t="s">
        <v>154</v>
      </c>
      <c r="L3021" t="s">
        <v>14</v>
      </c>
      <c r="M3021" s="5">
        <v>462.24</v>
      </c>
      <c r="N3021">
        <v>1</v>
      </c>
    </row>
    <row r="3022" spans="1:14" x14ac:dyDescent="0.15">
      <c r="A3022" s="2">
        <v>45364</v>
      </c>
      <c r="B3022" s="3">
        <f t="shared" si="141"/>
        <v>2024</v>
      </c>
      <c r="C3022" t="str">
        <f t="shared" si="142"/>
        <v>2023-2024</v>
      </c>
      <c r="D3022" t="s">
        <v>147</v>
      </c>
      <c r="E3022" t="s">
        <v>107</v>
      </c>
      <c r="F3022" t="str">
        <f t="shared" si="143"/>
        <v>Queensland</v>
      </c>
      <c r="G3022" t="s">
        <v>35</v>
      </c>
      <c r="H3022">
        <v>4220</v>
      </c>
      <c r="I3022" t="s">
        <v>11</v>
      </c>
      <c r="J3022" t="s">
        <v>104</v>
      </c>
      <c r="K3022" t="s">
        <v>150</v>
      </c>
      <c r="L3022" t="s">
        <v>18</v>
      </c>
      <c r="M3022" s="5">
        <v>462.49</v>
      </c>
      <c r="N3022">
        <v>1</v>
      </c>
    </row>
    <row r="3023" spans="1:14" x14ac:dyDescent="0.15">
      <c r="A3023" s="2">
        <v>45014</v>
      </c>
      <c r="B3023" s="3">
        <f t="shared" si="141"/>
        <v>2023</v>
      </c>
      <c r="C3023" t="str">
        <f t="shared" si="142"/>
        <v>2022-2023</v>
      </c>
      <c r="D3023" t="s">
        <v>147</v>
      </c>
      <c r="E3023" t="s">
        <v>122</v>
      </c>
      <c r="F3023" t="str">
        <f t="shared" si="143"/>
        <v>New South Wales</v>
      </c>
      <c r="G3023" t="s">
        <v>10</v>
      </c>
      <c r="H3023">
        <v>2650</v>
      </c>
      <c r="I3023" t="s">
        <v>11</v>
      </c>
      <c r="J3023" t="s">
        <v>25</v>
      </c>
      <c r="K3023" t="s">
        <v>155</v>
      </c>
      <c r="L3023" t="s">
        <v>20</v>
      </c>
      <c r="M3023" s="5">
        <v>462.54999999999995</v>
      </c>
      <c r="N3023">
        <v>1</v>
      </c>
    </row>
    <row r="3024" spans="1:14" x14ac:dyDescent="0.15">
      <c r="A3024" s="2">
        <v>45023</v>
      </c>
      <c r="B3024" s="3">
        <f t="shared" si="141"/>
        <v>2023</v>
      </c>
      <c r="C3024" t="str">
        <f t="shared" si="142"/>
        <v>2022-2023</v>
      </c>
      <c r="D3024" t="s">
        <v>147</v>
      </c>
      <c r="E3024" t="s">
        <v>62</v>
      </c>
      <c r="F3024" t="str">
        <f t="shared" si="143"/>
        <v>Victoria</v>
      </c>
      <c r="G3024" t="s">
        <v>45</v>
      </c>
      <c r="H3024">
        <v>3134</v>
      </c>
      <c r="I3024" t="s">
        <v>11</v>
      </c>
      <c r="J3024" t="s">
        <v>63</v>
      </c>
      <c r="K3024" t="s">
        <v>154</v>
      </c>
      <c r="L3024" t="s">
        <v>14</v>
      </c>
      <c r="M3024" s="5">
        <v>462.74</v>
      </c>
      <c r="N3024">
        <v>1</v>
      </c>
    </row>
    <row r="3025" spans="1:14" x14ac:dyDescent="0.15">
      <c r="A3025" s="2">
        <v>45131</v>
      </c>
      <c r="B3025" s="3">
        <f t="shared" si="141"/>
        <v>2024</v>
      </c>
      <c r="C3025" t="str">
        <f t="shared" si="142"/>
        <v>2023-2024</v>
      </c>
      <c r="D3025" t="s">
        <v>147</v>
      </c>
      <c r="E3025" t="s">
        <v>40</v>
      </c>
      <c r="F3025" t="str">
        <f t="shared" si="143"/>
        <v>New South Wales</v>
      </c>
      <c r="G3025" t="s">
        <v>10</v>
      </c>
      <c r="H3025">
        <v>2116</v>
      </c>
      <c r="I3025" t="s">
        <v>11</v>
      </c>
      <c r="J3025" t="s">
        <v>27</v>
      </c>
      <c r="K3025" t="s">
        <v>19</v>
      </c>
      <c r="L3025" t="s">
        <v>23</v>
      </c>
      <c r="M3025" s="5">
        <v>462.74999999999994</v>
      </c>
      <c r="N3025">
        <v>1</v>
      </c>
    </row>
    <row r="3026" spans="1:14" x14ac:dyDescent="0.15">
      <c r="A3026" s="2">
        <v>45104</v>
      </c>
      <c r="B3026" s="3">
        <f t="shared" si="141"/>
        <v>2023</v>
      </c>
      <c r="C3026" t="str">
        <f t="shared" si="142"/>
        <v>2022-2023</v>
      </c>
      <c r="D3026" t="s">
        <v>147</v>
      </c>
      <c r="E3026" t="s">
        <v>146</v>
      </c>
      <c r="F3026" t="str">
        <f t="shared" si="143"/>
        <v>Victoria</v>
      </c>
      <c r="G3026" t="s">
        <v>45</v>
      </c>
      <c r="H3026">
        <v>3353</v>
      </c>
      <c r="I3026" t="s">
        <v>11</v>
      </c>
      <c r="J3026" t="s">
        <v>60</v>
      </c>
      <c r="K3026" t="s">
        <v>154</v>
      </c>
      <c r="L3026" t="s">
        <v>14</v>
      </c>
      <c r="M3026" s="5">
        <v>463.14</v>
      </c>
      <c r="N3026">
        <v>1</v>
      </c>
    </row>
    <row r="3027" spans="1:14" x14ac:dyDescent="0.15">
      <c r="A3027" s="2">
        <v>45378</v>
      </c>
      <c r="B3027" s="3">
        <f t="shared" si="141"/>
        <v>2024</v>
      </c>
      <c r="C3027" t="str">
        <f t="shared" si="142"/>
        <v>2023-2024</v>
      </c>
      <c r="D3027" t="s">
        <v>147</v>
      </c>
      <c r="E3027" t="s">
        <v>137</v>
      </c>
      <c r="F3027" t="str">
        <f t="shared" si="143"/>
        <v>New South Wales</v>
      </c>
      <c r="G3027" t="s">
        <v>10</v>
      </c>
      <c r="H3027">
        <v>2031</v>
      </c>
      <c r="I3027" t="s">
        <v>11</v>
      </c>
      <c r="J3027" t="s">
        <v>12</v>
      </c>
      <c r="K3027" t="s">
        <v>154</v>
      </c>
      <c r="L3027" t="s">
        <v>14</v>
      </c>
      <c r="M3027" s="5">
        <v>463.47999999999996</v>
      </c>
      <c r="N3027">
        <v>1</v>
      </c>
    </row>
    <row r="3028" spans="1:14" x14ac:dyDescent="0.15">
      <c r="A3028" s="2">
        <v>45454</v>
      </c>
      <c r="B3028" s="3">
        <f t="shared" si="141"/>
        <v>2024</v>
      </c>
      <c r="C3028" t="str">
        <f t="shared" si="142"/>
        <v>2023-2024</v>
      </c>
      <c r="D3028" t="s">
        <v>147</v>
      </c>
      <c r="E3028" t="s">
        <v>117</v>
      </c>
      <c r="F3028" t="str">
        <f t="shared" si="143"/>
        <v>Queensland</v>
      </c>
      <c r="G3028" t="s">
        <v>35</v>
      </c>
      <c r="H3028">
        <v>4119</v>
      </c>
      <c r="I3028" t="s">
        <v>11</v>
      </c>
      <c r="J3028" t="s">
        <v>43</v>
      </c>
      <c r="K3028" t="s">
        <v>154</v>
      </c>
      <c r="L3028" t="s">
        <v>14</v>
      </c>
      <c r="M3028" s="5">
        <v>463.95000000000005</v>
      </c>
      <c r="N3028">
        <v>1</v>
      </c>
    </row>
    <row r="3029" spans="1:14" x14ac:dyDescent="0.15">
      <c r="A3029" s="2">
        <v>45314</v>
      </c>
      <c r="B3029" s="3">
        <f t="shared" si="141"/>
        <v>2024</v>
      </c>
      <c r="C3029" t="str">
        <f t="shared" si="142"/>
        <v>2023-2024</v>
      </c>
      <c r="D3029" t="s">
        <v>148</v>
      </c>
      <c r="E3029" t="s">
        <v>61</v>
      </c>
      <c r="F3029" t="str">
        <f t="shared" si="143"/>
        <v>New South Wales</v>
      </c>
      <c r="G3029" t="s">
        <v>10</v>
      </c>
      <c r="H3029">
        <v>2539</v>
      </c>
      <c r="I3029" t="s">
        <v>11</v>
      </c>
      <c r="J3029" t="s">
        <v>58</v>
      </c>
      <c r="K3029" t="s">
        <v>153</v>
      </c>
      <c r="L3029" t="s">
        <v>16</v>
      </c>
      <c r="M3029" s="5">
        <v>464.53</v>
      </c>
      <c r="N3029">
        <v>1</v>
      </c>
    </row>
    <row r="3030" spans="1:14" x14ac:dyDescent="0.15">
      <c r="A3030" s="2">
        <v>45546</v>
      </c>
      <c r="B3030" s="3">
        <f t="shared" si="141"/>
        <v>2025</v>
      </c>
      <c r="C3030" t="str">
        <f t="shared" si="142"/>
        <v>2024-2025</v>
      </c>
      <c r="D3030" t="s">
        <v>147</v>
      </c>
      <c r="E3030" t="s">
        <v>133</v>
      </c>
      <c r="F3030" t="str">
        <f t="shared" si="143"/>
        <v>Queensland</v>
      </c>
      <c r="G3030" t="s">
        <v>35</v>
      </c>
      <c r="H3030">
        <v>4305</v>
      </c>
      <c r="I3030" t="s">
        <v>11</v>
      </c>
      <c r="J3030" t="s">
        <v>104</v>
      </c>
      <c r="K3030" t="s">
        <v>150</v>
      </c>
      <c r="L3030" t="s">
        <v>18</v>
      </c>
      <c r="M3030" s="5">
        <v>465.56</v>
      </c>
      <c r="N3030">
        <v>1</v>
      </c>
    </row>
    <row r="3031" spans="1:14" x14ac:dyDescent="0.15">
      <c r="A3031" s="2">
        <v>45529</v>
      </c>
      <c r="B3031" s="3">
        <f t="shared" si="141"/>
        <v>2025</v>
      </c>
      <c r="C3031" t="str">
        <f t="shared" si="142"/>
        <v>2024-2025</v>
      </c>
      <c r="D3031" t="s">
        <v>147</v>
      </c>
      <c r="E3031" t="s">
        <v>99</v>
      </c>
      <c r="F3031" t="str">
        <f t="shared" si="143"/>
        <v>Victoria</v>
      </c>
      <c r="G3031" t="s">
        <v>45</v>
      </c>
      <c r="H3031">
        <v>3148</v>
      </c>
      <c r="I3031" t="s">
        <v>11</v>
      </c>
      <c r="J3031" t="s">
        <v>63</v>
      </c>
      <c r="K3031" t="s">
        <v>155</v>
      </c>
      <c r="L3031" t="s">
        <v>20</v>
      </c>
      <c r="M3031" s="5">
        <v>465.92</v>
      </c>
      <c r="N3031">
        <v>1</v>
      </c>
    </row>
    <row r="3032" spans="1:14" x14ac:dyDescent="0.15">
      <c r="A3032" s="2">
        <v>45044</v>
      </c>
      <c r="B3032" s="3">
        <f t="shared" si="141"/>
        <v>2023</v>
      </c>
      <c r="C3032" t="str">
        <f t="shared" si="142"/>
        <v>2022-2023</v>
      </c>
      <c r="D3032" t="s">
        <v>147</v>
      </c>
      <c r="E3032" t="s">
        <v>90</v>
      </c>
      <c r="F3032" t="str">
        <f t="shared" si="143"/>
        <v>Victoria</v>
      </c>
      <c r="G3032" t="s">
        <v>45</v>
      </c>
      <c r="H3032">
        <v>3179</v>
      </c>
      <c r="I3032" t="s">
        <v>11</v>
      </c>
      <c r="J3032" t="s">
        <v>63</v>
      </c>
      <c r="K3032" t="s">
        <v>151</v>
      </c>
      <c r="L3032" t="s">
        <v>21</v>
      </c>
      <c r="M3032" s="5">
        <v>466.74</v>
      </c>
      <c r="N3032">
        <v>1</v>
      </c>
    </row>
    <row r="3033" spans="1:14" x14ac:dyDescent="0.15">
      <c r="A3033" s="2">
        <v>45425</v>
      </c>
      <c r="B3033" s="3">
        <f t="shared" si="141"/>
        <v>2024</v>
      </c>
      <c r="C3033" t="str">
        <f t="shared" si="142"/>
        <v>2023-2024</v>
      </c>
      <c r="D3033" t="s">
        <v>147</v>
      </c>
      <c r="E3033" t="s">
        <v>42</v>
      </c>
      <c r="F3033" t="str">
        <f t="shared" si="143"/>
        <v>Queensland</v>
      </c>
      <c r="G3033" t="s">
        <v>35</v>
      </c>
      <c r="H3033">
        <v>4053</v>
      </c>
      <c r="I3033" t="s">
        <v>11</v>
      </c>
      <c r="J3033" t="s">
        <v>43</v>
      </c>
      <c r="K3033" t="s">
        <v>153</v>
      </c>
      <c r="L3033" t="s">
        <v>16</v>
      </c>
      <c r="M3033" s="5">
        <v>466.78999999999996</v>
      </c>
      <c r="N3033">
        <v>1</v>
      </c>
    </row>
    <row r="3034" spans="1:14" x14ac:dyDescent="0.15">
      <c r="A3034" s="2">
        <v>45524</v>
      </c>
      <c r="B3034" s="3">
        <f t="shared" si="141"/>
        <v>2025</v>
      </c>
      <c r="C3034" t="str">
        <f t="shared" si="142"/>
        <v>2024-2025</v>
      </c>
      <c r="D3034" t="s">
        <v>147</v>
      </c>
      <c r="E3034" t="s">
        <v>145</v>
      </c>
      <c r="F3034" t="str">
        <f t="shared" si="143"/>
        <v>New South Wales</v>
      </c>
      <c r="G3034" t="s">
        <v>10</v>
      </c>
      <c r="H3034">
        <v>2101</v>
      </c>
      <c r="I3034" t="s">
        <v>11</v>
      </c>
      <c r="J3034" t="s">
        <v>27</v>
      </c>
      <c r="K3034" t="s">
        <v>154</v>
      </c>
      <c r="L3034" t="s">
        <v>14</v>
      </c>
      <c r="M3034" s="5">
        <v>467.03999999999996</v>
      </c>
      <c r="N3034">
        <v>1</v>
      </c>
    </row>
    <row r="3035" spans="1:14" x14ac:dyDescent="0.15">
      <c r="A3035" s="2">
        <v>45515</v>
      </c>
      <c r="B3035" s="3">
        <f t="shared" si="141"/>
        <v>2025</v>
      </c>
      <c r="C3035" t="str">
        <f t="shared" si="142"/>
        <v>2024-2025</v>
      </c>
      <c r="D3035" t="s">
        <v>148</v>
      </c>
      <c r="E3035" t="s">
        <v>112</v>
      </c>
      <c r="F3035" t="str">
        <f t="shared" si="143"/>
        <v>Victoria</v>
      </c>
      <c r="G3035" t="s">
        <v>45</v>
      </c>
      <c r="H3035">
        <v>3076</v>
      </c>
      <c r="I3035" t="s">
        <v>11</v>
      </c>
      <c r="J3035" t="s">
        <v>46</v>
      </c>
      <c r="K3035" t="s">
        <v>152</v>
      </c>
      <c r="L3035" t="s">
        <v>13</v>
      </c>
      <c r="M3035" s="5">
        <v>467.08000000000004</v>
      </c>
      <c r="N3035">
        <v>1</v>
      </c>
    </row>
    <row r="3036" spans="1:14" x14ac:dyDescent="0.15">
      <c r="A3036" s="2">
        <v>45336</v>
      </c>
      <c r="B3036" s="3">
        <f t="shared" si="141"/>
        <v>2024</v>
      </c>
      <c r="C3036" t="str">
        <f t="shared" si="142"/>
        <v>2023-2024</v>
      </c>
      <c r="D3036" t="s">
        <v>147</v>
      </c>
      <c r="E3036" t="s">
        <v>44</v>
      </c>
      <c r="F3036" t="str">
        <f t="shared" si="143"/>
        <v>Victoria</v>
      </c>
      <c r="G3036" t="s">
        <v>45</v>
      </c>
      <c r="H3036">
        <v>3066</v>
      </c>
      <c r="I3036" t="s">
        <v>11</v>
      </c>
      <c r="J3036" t="s">
        <v>46</v>
      </c>
      <c r="K3036" t="s">
        <v>149</v>
      </c>
      <c r="L3036" t="s">
        <v>15</v>
      </c>
      <c r="M3036" s="5">
        <v>467.8</v>
      </c>
      <c r="N3036">
        <v>1</v>
      </c>
    </row>
    <row r="3037" spans="1:14" x14ac:dyDescent="0.15">
      <c r="A3037" s="2">
        <v>44934</v>
      </c>
      <c r="B3037" s="3">
        <f t="shared" si="141"/>
        <v>2023</v>
      </c>
      <c r="C3037" t="str">
        <f t="shared" si="142"/>
        <v>2022-2023</v>
      </c>
      <c r="D3037" t="s">
        <v>147</v>
      </c>
      <c r="E3037" t="s">
        <v>142</v>
      </c>
      <c r="F3037" t="str">
        <f t="shared" si="143"/>
        <v>Australian Capital Territory</v>
      </c>
      <c r="G3037" t="s">
        <v>80</v>
      </c>
      <c r="H3037">
        <v>2609</v>
      </c>
      <c r="I3037" t="s">
        <v>11</v>
      </c>
      <c r="J3037" t="s">
        <v>58</v>
      </c>
      <c r="K3037" t="s">
        <v>149</v>
      </c>
      <c r="L3037" t="s">
        <v>15</v>
      </c>
      <c r="M3037" s="5">
        <v>468.84000000000003</v>
      </c>
      <c r="N3037">
        <v>1</v>
      </c>
    </row>
    <row r="3038" spans="1:14" x14ac:dyDescent="0.15">
      <c r="A3038" s="2">
        <v>44954</v>
      </c>
      <c r="B3038" s="3">
        <f t="shared" si="141"/>
        <v>2023</v>
      </c>
      <c r="C3038" t="str">
        <f t="shared" si="142"/>
        <v>2022-2023</v>
      </c>
      <c r="D3038" t="s">
        <v>147</v>
      </c>
      <c r="E3038" t="s">
        <v>40</v>
      </c>
      <c r="F3038" t="str">
        <f t="shared" si="143"/>
        <v>New South Wales</v>
      </c>
      <c r="G3038" t="s">
        <v>10</v>
      </c>
      <c r="H3038">
        <v>2116</v>
      </c>
      <c r="I3038" t="s">
        <v>11</v>
      </c>
      <c r="J3038" t="s">
        <v>27</v>
      </c>
      <c r="K3038" t="s">
        <v>19</v>
      </c>
      <c r="L3038" t="s">
        <v>23</v>
      </c>
      <c r="M3038" s="5">
        <v>469.28000000000003</v>
      </c>
      <c r="N3038">
        <v>1</v>
      </c>
    </row>
    <row r="3039" spans="1:14" x14ac:dyDescent="0.15">
      <c r="A3039" s="2">
        <v>45232</v>
      </c>
      <c r="B3039" s="3">
        <f t="shared" si="141"/>
        <v>2024</v>
      </c>
      <c r="C3039" t="str">
        <f t="shared" si="142"/>
        <v>2023-2024</v>
      </c>
      <c r="D3039" t="s">
        <v>147</v>
      </c>
      <c r="E3039" t="s">
        <v>41</v>
      </c>
      <c r="F3039" t="str">
        <f t="shared" si="143"/>
        <v>New South Wales</v>
      </c>
      <c r="G3039" t="s">
        <v>10</v>
      </c>
      <c r="H3039">
        <v>2830</v>
      </c>
      <c r="I3039" t="s">
        <v>11</v>
      </c>
      <c r="J3039" t="s">
        <v>25</v>
      </c>
      <c r="K3039" t="s">
        <v>19</v>
      </c>
      <c r="L3039" t="s">
        <v>23</v>
      </c>
      <c r="M3039" s="5">
        <v>469.70000000000005</v>
      </c>
      <c r="N3039">
        <v>1</v>
      </c>
    </row>
    <row r="3040" spans="1:14" x14ac:dyDescent="0.15">
      <c r="A3040" s="2">
        <v>45183</v>
      </c>
      <c r="B3040" s="3">
        <f t="shared" si="141"/>
        <v>2024</v>
      </c>
      <c r="C3040" t="str">
        <f t="shared" si="142"/>
        <v>2023-2024</v>
      </c>
      <c r="D3040" t="s">
        <v>147</v>
      </c>
      <c r="E3040" t="s">
        <v>114</v>
      </c>
      <c r="F3040" t="str">
        <f t="shared" si="143"/>
        <v>Victoria</v>
      </c>
      <c r="G3040" t="s">
        <v>45</v>
      </c>
      <c r="H3040">
        <v>3551</v>
      </c>
      <c r="I3040" t="s">
        <v>11</v>
      </c>
      <c r="J3040" t="s">
        <v>60</v>
      </c>
      <c r="K3040" t="s">
        <v>152</v>
      </c>
      <c r="L3040" t="s">
        <v>13</v>
      </c>
      <c r="M3040" s="5">
        <v>470.18</v>
      </c>
      <c r="N3040">
        <v>1</v>
      </c>
    </row>
    <row r="3041" spans="1:14" x14ac:dyDescent="0.15">
      <c r="A3041" s="2">
        <v>45065</v>
      </c>
      <c r="B3041" s="3">
        <f t="shared" si="141"/>
        <v>2023</v>
      </c>
      <c r="C3041" t="str">
        <f t="shared" si="142"/>
        <v>2022-2023</v>
      </c>
      <c r="D3041" t="s">
        <v>147</v>
      </c>
      <c r="E3041" t="s">
        <v>144</v>
      </c>
      <c r="F3041" t="str">
        <f t="shared" si="143"/>
        <v>Queensland</v>
      </c>
      <c r="G3041" t="s">
        <v>35</v>
      </c>
      <c r="H3041">
        <v>4566</v>
      </c>
      <c r="I3041" t="s">
        <v>11</v>
      </c>
      <c r="J3041" t="s">
        <v>120</v>
      </c>
      <c r="K3041" t="s">
        <v>151</v>
      </c>
      <c r="L3041" t="s">
        <v>21</v>
      </c>
      <c r="M3041" s="5">
        <v>470.95</v>
      </c>
      <c r="N3041">
        <v>1</v>
      </c>
    </row>
    <row r="3042" spans="1:14" x14ac:dyDescent="0.15">
      <c r="A3042" s="2">
        <v>45183</v>
      </c>
      <c r="B3042" s="3">
        <f t="shared" si="141"/>
        <v>2024</v>
      </c>
      <c r="C3042" t="str">
        <f t="shared" si="142"/>
        <v>2023-2024</v>
      </c>
      <c r="D3042" t="s">
        <v>147</v>
      </c>
      <c r="E3042" t="s">
        <v>44</v>
      </c>
      <c r="F3042" t="str">
        <f t="shared" si="143"/>
        <v>Victoria</v>
      </c>
      <c r="G3042" t="s">
        <v>45</v>
      </c>
      <c r="H3042">
        <v>3066</v>
      </c>
      <c r="I3042" t="s">
        <v>11</v>
      </c>
      <c r="J3042" t="s">
        <v>46</v>
      </c>
      <c r="K3042" t="s">
        <v>151</v>
      </c>
      <c r="L3042" t="s">
        <v>21</v>
      </c>
      <c r="M3042" s="5">
        <v>471.09999999999997</v>
      </c>
      <c r="N3042">
        <v>1</v>
      </c>
    </row>
    <row r="3043" spans="1:14" x14ac:dyDescent="0.15">
      <c r="A3043" s="2">
        <v>45481</v>
      </c>
      <c r="B3043" s="3">
        <f t="shared" si="141"/>
        <v>2025</v>
      </c>
      <c r="C3043" t="str">
        <f t="shared" si="142"/>
        <v>2024-2025</v>
      </c>
      <c r="D3043" t="s">
        <v>148</v>
      </c>
      <c r="E3043" t="s">
        <v>118</v>
      </c>
      <c r="F3043" t="str">
        <f t="shared" si="143"/>
        <v>New South Wales</v>
      </c>
      <c r="G3043" t="s">
        <v>10</v>
      </c>
      <c r="H3043">
        <v>2158</v>
      </c>
      <c r="I3043" t="s">
        <v>11</v>
      </c>
      <c r="J3043" t="s">
        <v>27</v>
      </c>
      <c r="K3043" t="s">
        <v>19</v>
      </c>
      <c r="L3043" t="s">
        <v>23</v>
      </c>
      <c r="M3043" s="5">
        <v>471.15</v>
      </c>
      <c r="N3043">
        <v>1</v>
      </c>
    </row>
    <row r="3044" spans="1:14" x14ac:dyDescent="0.15">
      <c r="A3044" s="2">
        <v>45004</v>
      </c>
      <c r="B3044" s="3">
        <f t="shared" si="141"/>
        <v>2023</v>
      </c>
      <c r="C3044" t="str">
        <f t="shared" si="142"/>
        <v>2022-2023</v>
      </c>
      <c r="D3044" t="s">
        <v>147</v>
      </c>
      <c r="E3044" t="s">
        <v>41</v>
      </c>
      <c r="F3044" t="str">
        <f t="shared" si="143"/>
        <v>New South Wales</v>
      </c>
      <c r="G3044" t="s">
        <v>10</v>
      </c>
      <c r="H3044">
        <v>2830</v>
      </c>
      <c r="I3044" t="s">
        <v>11</v>
      </c>
      <c r="J3044" t="s">
        <v>25</v>
      </c>
      <c r="K3044" t="s">
        <v>149</v>
      </c>
      <c r="L3044" t="s">
        <v>15</v>
      </c>
      <c r="M3044" s="5">
        <v>471.98999999999995</v>
      </c>
      <c r="N3044">
        <v>1</v>
      </c>
    </row>
    <row r="3045" spans="1:14" x14ac:dyDescent="0.15">
      <c r="A3045" s="2">
        <v>45004</v>
      </c>
      <c r="B3045" s="3">
        <f t="shared" si="141"/>
        <v>2023</v>
      </c>
      <c r="C3045" t="str">
        <f t="shared" si="142"/>
        <v>2022-2023</v>
      </c>
      <c r="D3045" t="s">
        <v>147</v>
      </c>
      <c r="E3045" t="s">
        <v>64</v>
      </c>
      <c r="F3045" t="str">
        <f t="shared" si="143"/>
        <v>Victoria</v>
      </c>
      <c r="G3045" t="s">
        <v>45</v>
      </c>
      <c r="H3045">
        <v>3199</v>
      </c>
      <c r="I3045" t="s">
        <v>11</v>
      </c>
      <c r="J3045" t="s">
        <v>63</v>
      </c>
      <c r="K3045" t="s">
        <v>151</v>
      </c>
      <c r="L3045" t="s">
        <v>21</v>
      </c>
      <c r="M3045" s="5">
        <v>472</v>
      </c>
      <c r="N3045">
        <v>1</v>
      </c>
    </row>
    <row r="3046" spans="1:14" x14ac:dyDescent="0.15">
      <c r="A3046" s="2">
        <v>45125</v>
      </c>
      <c r="B3046" s="3">
        <f t="shared" si="141"/>
        <v>2024</v>
      </c>
      <c r="C3046" t="str">
        <f t="shared" si="142"/>
        <v>2023-2024</v>
      </c>
      <c r="D3046" t="s">
        <v>147</v>
      </c>
      <c r="E3046" t="s">
        <v>9</v>
      </c>
      <c r="F3046" t="str">
        <f t="shared" si="143"/>
        <v>New South Wales</v>
      </c>
      <c r="G3046" t="s">
        <v>10</v>
      </c>
      <c r="H3046">
        <v>2067</v>
      </c>
      <c r="I3046" t="s">
        <v>11</v>
      </c>
      <c r="J3046" t="s">
        <v>12</v>
      </c>
      <c r="K3046" t="s">
        <v>156</v>
      </c>
      <c r="L3046" t="s">
        <v>17</v>
      </c>
      <c r="M3046" s="5">
        <v>472.71999999999997</v>
      </c>
      <c r="N3046">
        <v>1</v>
      </c>
    </row>
    <row r="3047" spans="1:14" x14ac:dyDescent="0.15">
      <c r="A3047" s="2">
        <v>45469</v>
      </c>
      <c r="B3047" s="3">
        <f t="shared" si="141"/>
        <v>2024</v>
      </c>
      <c r="C3047" t="str">
        <f t="shared" si="142"/>
        <v>2023-2024</v>
      </c>
      <c r="D3047" t="s">
        <v>148</v>
      </c>
      <c r="E3047" t="s">
        <v>61</v>
      </c>
      <c r="F3047" t="str">
        <f t="shared" si="143"/>
        <v>New South Wales</v>
      </c>
      <c r="G3047" t="s">
        <v>10</v>
      </c>
      <c r="H3047">
        <v>2539</v>
      </c>
      <c r="I3047" t="s">
        <v>11</v>
      </c>
      <c r="J3047" t="s">
        <v>58</v>
      </c>
      <c r="K3047" t="s">
        <v>152</v>
      </c>
      <c r="L3047" t="s">
        <v>13</v>
      </c>
      <c r="M3047" s="5">
        <v>472.74</v>
      </c>
      <c r="N3047">
        <v>1</v>
      </c>
    </row>
    <row r="3048" spans="1:14" x14ac:dyDescent="0.15">
      <c r="A3048" s="2">
        <v>45412</v>
      </c>
      <c r="B3048" s="3">
        <f t="shared" si="141"/>
        <v>2024</v>
      </c>
      <c r="C3048" t="str">
        <f t="shared" si="142"/>
        <v>2023-2024</v>
      </c>
      <c r="D3048" t="s">
        <v>147</v>
      </c>
      <c r="E3048" t="s">
        <v>125</v>
      </c>
      <c r="F3048" t="str">
        <f t="shared" si="143"/>
        <v>Victoria</v>
      </c>
      <c r="G3048" t="s">
        <v>45</v>
      </c>
      <c r="H3048">
        <v>3400</v>
      </c>
      <c r="I3048" t="s">
        <v>11</v>
      </c>
      <c r="J3048" t="s">
        <v>60</v>
      </c>
      <c r="K3048" t="s">
        <v>153</v>
      </c>
      <c r="L3048" t="s">
        <v>16</v>
      </c>
      <c r="M3048" s="5">
        <v>474.06999999999994</v>
      </c>
      <c r="N3048">
        <v>1</v>
      </c>
    </row>
    <row r="3049" spans="1:14" x14ac:dyDescent="0.15">
      <c r="A3049" s="2">
        <v>45375</v>
      </c>
      <c r="B3049" s="3">
        <f t="shared" si="141"/>
        <v>2024</v>
      </c>
      <c r="C3049" t="str">
        <f t="shared" si="142"/>
        <v>2023-2024</v>
      </c>
      <c r="D3049" t="s">
        <v>147</v>
      </c>
      <c r="E3049" t="s">
        <v>124</v>
      </c>
      <c r="F3049" t="str">
        <f t="shared" si="143"/>
        <v>New South Wales</v>
      </c>
      <c r="G3049" t="s">
        <v>10</v>
      </c>
      <c r="H3049">
        <v>2015</v>
      </c>
      <c r="I3049" t="s">
        <v>11</v>
      </c>
      <c r="J3049" t="s">
        <v>12</v>
      </c>
      <c r="K3049" t="s">
        <v>19</v>
      </c>
      <c r="L3049" t="s">
        <v>23</v>
      </c>
      <c r="M3049" s="5">
        <v>475.81000000000006</v>
      </c>
      <c r="N3049">
        <v>1</v>
      </c>
    </row>
    <row r="3050" spans="1:14" x14ac:dyDescent="0.15">
      <c r="A3050" s="2">
        <v>45115</v>
      </c>
      <c r="B3050" s="3">
        <f t="shared" si="141"/>
        <v>2024</v>
      </c>
      <c r="C3050" t="str">
        <f t="shared" si="142"/>
        <v>2023-2024</v>
      </c>
      <c r="D3050" t="s">
        <v>147</v>
      </c>
      <c r="E3050" t="s">
        <v>102</v>
      </c>
      <c r="F3050" t="str">
        <f t="shared" si="143"/>
        <v>Queensland</v>
      </c>
      <c r="G3050" t="s">
        <v>35</v>
      </c>
      <c r="H3050">
        <v>4870</v>
      </c>
      <c r="I3050" t="s">
        <v>11</v>
      </c>
      <c r="J3050" t="s">
        <v>36</v>
      </c>
      <c r="K3050" t="s">
        <v>152</v>
      </c>
      <c r="L3050" t="s">
        <v>13</v>
      </c>
      <c r="M3050" s="5">
        <v>476.36999999999995</v>
      </c>
      <c r="N3050">
        <v>1</v>
      </c>
    </row>
    <row r="3051" spans="1:14" x14ac:dyDescent="0.15">
      <c r="A3051" s="2">
        <v>45125</v>
      </c>
      <c r="B3051" s="3">
        <f t="shared" si="141"/>
        <v>2024</v>
      </c>
      <c r="C3051" t="str">
        <f t="shared" si="142"/>
        <v>2023-2024</v>
      </c>
      <c r="D3051" t="s">
        <v>147</v>
      </c>
      <c r="E3051" t="s">
        <v>136</v>
      </c>
      <c r="F3051" t="str">
        <f t="shared" si="143"/>
        <v>Victoria</v>
      </c>
      <c r="G3051" t="s">
        <v>45</v>
      </c>
      <c r="H3051">
        <v>3175</v>
      </c>
      <c r="I3051" t="s">
        <v>11</v>
      </c>
      <c r="J3051" t="s">
        <v>63</v>
      </c>
      <c r="K3051" t="s">
        <v>19</v>
      </c>
      <c r="L3051" t="s">
        <v>23</v>
      </c>
      <c r="M3051" s="5">
        <v>477.81</v>
      </c>
      <c r="N3051">
        <v>1</v>
      </c>
    </row>
    <row r="3052" spans="1:14" x14ac:dyDescent="0.15">
      <c r="A3052" s="2">
        <v>44990</v>
      </c>
      <c r="B3052" s="3">
        <f t="shared" si="141"/>
        <v>2023</v>
      </c>
      <c r="C3052" t="str">
        <f t="shared" si="142"/>
        <v>2022-2023</v>
      </c>
      <c r="D3052" t="s">
        <v>147</v>
      </c>
      <c r="E3052" t="s">
        <v>41</v>
      </c>
      <c r="F3052" t="str">
        <f t="shared" si="143"/>
        <v>New South Wales</v>
      </c>
      <c r="G3052" t="s">
        <v>10</v>
      </c>
      <c r="H3052">
        <v>2830</v>
      </c>
      <c r="I3052" t="s">
        <v>11</v>
      </c>
      <c r="J3052" t="s">
        <v>25</v>
      </c>
      <c r="K3052" t="s">
        <v>151</v>
      </c>
      <c r="L3052" t="s">
        <v>21</v>
      </c>
      <c r="M3052" s="5">
        <v>479.32</v>
      </c>
      <c r="N3052">
        <v>1</v>
      </c>
    </row>
    <row r="3053" spans="1:14" x14ac:dyDescent="0.15">
      <c r="A3053" s="2">
        <v>45519</v>
      </c>
      <c r="B3053" s="3">
        <f t="shared" si="141"/>
        <v>2025</v>
      </c>
      <c r="C3053" t="str">
        <f t="shared" si="142"/>
        <v>2024-2025</v>
      </c>
      <c r="D3053" t="s">
        <v>148</v>
      </c>
      <c r="E3053" t="s">
        <v>106</v>
      </c>
      <c r="F3053" t="str">
        <f t="shared" si="143"/>
        <v>Victoria</v>
      </c>
      <c r="G3053" t="s">
        <v>45</v>
      </c>
      <c r="H3053">
        <v>3915</v>
      </c>
      <c r="I3053" t="s">
        <v>11</v>
      </c>
      <c r="J3053" t="s">
        <v>55</v>
      </c>
      <c r="K3053" t="s">
        <v>153</v>
      </c>
      <c r="L3053" t="s">
        <v>16</v>
      </c>
      <c r="M3053" s="5">
        <v>479.47</v>
      </c>
      <c r="N3053">
        <v>1</v>
      </c>
    </row>
    <row r="3054" spans="1:14" x14ac:dyDescent="0.15">
      <c r="A3054" s="2">
        <v>45142</v>
      </c>
      <c r="B3054" s="3">
        <f t="shared" si="141"/>
        <v>2024</v>
      </c>
      <c r="C3054" t="str">
        <f t="shared" si="142"/>
        <v>2023-2024</v>
      </c>
      <c r="D3054" t="s">
        <v>147</v>
      </c>
      <c r="E3054" t="s">
        <v>124</v>
      </c>
      <c r="F3054" t="str">
        <f t="shared" si="143"/>
        <v>New South Wales</v>
      </c>
      <c r="G3054" t="s">
        <v>10</v>
      </c>
      <c r="H3054">
        <v>2015</v>
      </c>
      <c r="I3054" t="s">
        <v>11</v>
      </c>
      <c r="J3054" t="s">
        <v>12</v>
      </c>
      <c r="K3054" t="s">
        <v>149</v>
      </c>
      <c r="L3054" t="s">
        <v>15</v>
      </c>
      <c r="M3054" s="5">
        <v>480.2</v>
      </c>
      <c r="N3054">
        <v>1</v>
      </c>
    </row>
    <row r="3055" spans="1:14" x14ac:dyDescent="0.15">
      <c r="A3055" s="2">
        <v>45077</v>
      </c>
      <c r="B3055" s="3">
        <f t="shared" si="141"/>
        <v>2023</v>
      </c>
      <c r="C3055" t="str">
        <f t="shared" si="142"/>
        <v>2022-2023</v>
      </c>
      <c r="D3055" t="s">
        <v>147</v>
      </c>
      <c r="E3055" t="s">
        <v>85</v>
      </c>
      <c r="F3055" t="str">
        <f t="shared" si="143"/>
        <v>Queensland</v>
      </c>
      <c r="G3055" t="s">
        <v>35</v>
      </c>
      <c r="H3055">
        <v>4883</v>
      </c>
      <c r="I3055" t="s">
        <v>11</v>
      </c>
      <c r="J3055" t="s">
        <v>36</v>
      </c>
      <c r="K3055" t="s">
        <v>150</v>
      </c>
      <c r="L3055" t="s">
        <v>18</v>
      </c>
      <c r="M3055" s="5">
        <v>481.2</v>
      </c>
      <c r="N3055">
        <v>1</v>
      </c>
    </row>
    <row r="3056" spans="1:14" x14ac:dyDescent="0.15">
      <c r="A3056" s="2">
        <v>45518</v>
      </c>
      <c r="B3056" s="3">
        <f t="shared" si="141"/>
        <v>2025</v>
      </c>
      <c r="C3056" t="str">
        <f t="shared" si="142"/>
        <v>2024-2025</v>
      </c>
      <c r="D3056" t="s">
        <v>147</v>
      </c>
      <c r="E3056" t="s">
        <v>83</v>
      </c>
      <c r="F3056" t="str">
        <f t="shared" si="143"/>
        <v>New South Wales</v>
      </c>
      <c r="G3056" t="s">
        <v>10</v>
      </c>
      <c r="H3056">
        <v>2750</v>
      </c>
      <c r="I3056" t="s">
        <v>11</v>
      </c>
      <c r="J3056" t="s">
        <v>25</v>
      </c>
      <c r="K3056" t="s">
        <v>150</v>
      </c>
      <c r="L3056" t="s">
        <v>18</v>
      </c>
      <c r="M3056" s="5">
        <v>481.61</v>
      </c>
      <c r="N3056">
        <v>1</v>
      </c>
    </row>
    <row r="3057" spans="1:14" x14ac:dyDescent="0.15">
      <c r="A3057" s="2">
        <v>45037</v>
      </c>
      <c r="B3057" s="3">
        <f t="shared" si="141"/>
        <v>2023</v>
      </c>
      <c r="C3057" t="str">
        <f t="shared" si="142"/>
        <v>2022-2023</v>
      </c>
      <c r="D3057" t="s">
        <v>147</v>
      </c>
      <c r="E3057" t="s">
        <v>54</v>
      </c>
      <c r="F3057" t="str">
        <f t="shared" si="143"/>
        <v>Victoria</v>
      </c>
      <c r="G3057" t="s">
        <v>45</v>
      </c>
      <c r="H3057">
        <v>3977</v>
      </c>
      <c r="I3057" t="s">
        <v>11</v>
      </c>
      <c r="J3057" t="s">
        <v>55</v>
      </c>
      <c r="K3057" t="s">
        <v>151</v>
      </c>
      <c r="L3057" t="s">
        <v>21</v>
      </c>
      <c r="M3057" s="5">
        <v>481.89</v>
      </c>
      <c r="N3057">
        <v>1</v>
      </c>
    </row>
    <row r="3058" spans="1:14" x14ac:dyDescent="0.15">
      <c r="A3058" s="2">
        <v>45100</v>
      </c>
      <c r="B3058" s="3">
        <f t="shared" si="141"/>
        <v>2023</v>
      </c>
      <c r="C3058" t="str">
        <f t="shared" si="142"/>
        <v>2022-2023</v>
      </c>
      <c r="D3058" t="s">
        <v>147</v>
      </c>
      <c r="E3058" t="s">
        <v>66</v>
      </c>
      <c r="F3058" t="str">
        <f t="shared" si="143"/>
        <v>South Australia</v>
      </c>
      <c r="G3058" t="s">
        <v>32</v>
      </c>
      <c r="H3058">
        <v>5169</v>
      </c>
      <c r="I3058" t="s">
        <v>11</v>
      </c>
      <c r="J3058" t="s">
        <v>33</v>
      </c>
      <c r="K3058" t="s">
        <v>155</v>
      </c>
      <c r="L3058" t="s">
        <v>20</v>
      </c>
      <c r="M3058" s="5">
        <v>483.34</v>
      </c>
      <c r="N3058">
        <v>1</v>
      </c>
    </row>
    <row r="3059" spans="1:14" x14ac:dyDescent="0.15">
      <c r="A3059" s="2">
        <v>45606</v>
      </c>
      <c r="B3059" s="3">
        <f t="shared" si="141"/>
        <v>2025</v>
      </c>
      <c r="C3059" t="str">
        <f t="shared" si="142"/>
        <v>2024-2025</v>
      </c>
      <c r="D3059" t="s">
        <v>147</v>
      </c>
      <c r="E3059" t="s">
        <v>42</v>
      </c>
      <c r="F3059" t="str">
        <f t="shared" si="143"/>
        <v>Queensland</v>
      </c>
      <c r="G3059" t="s">
        <v>35</v>
      </c>
      <c r="H3059">
        <v>4053</v>
      </c>
      <c r="I3059" t="s">
        <v>11</v>
      </c>
      <c r="J3059" t="s">
        <v>43</v>
      </c>
      <c r="K3059" t="s">
        <v>150</v>
      </c>
      <c r="L3059" t="s">
        <v>18</v>
      </c>
      <c r="M3059" s="5">
        <v>484.14</v>
      </c>
      <c r="N3059">
        <v>1</v>
      </c>
    </row>
    <row r="3060" spans="1:14" x14ac:dyDescent="0.15">
      <c r="A3060" s="2">
        <v>44971</v>
      </c>
      <c r="B3060" s="3">
        <f t="shared" si="141"/>
        <v>2023</v>
      </c>
      <c r="C3060" t="str">
        <f t="shared" si="142"/>
        <v>2022-2023</v>
      </c>
      <c r="D3060" t="s">
        <v>148</v>
      </c>
      <c r="E3060" t="s">
        <v>28</v>
      </c>
      <c r="F3060" t="str">
        <f t="shared" si="143"/>
        <v>Northern Territory</v>
      </c>
      <c r="G3060" t="s">
        <v>29</v>
      </c>
      <c r="H3060">
        <v>800</v>
      </c>
      <c r="I3060" t="s">
        <v>11</v>
      </c>
      <c r="J3060" t="s">
        <v>30</v>
      </c>
      <c r="K3060" t="s">
        <v>154</v>
      </c>
      <c r="L3060" t="s">
        <v>14</v>
      </c>
      <c r="M3060" s="5">
        <v>484.4</v>
      </c>
      <c r="N3060">
        <v>1</v>
      </c>
    </row>
    <row r="3061" spans="1:14" x14ac:dyDescent="0.15">
      <c r="A3061" s="2">
        <v>45447</v>
      </c>
      <c r="B3061" s="3">
        <f t="shared" si="141"/>
        <v>2024</v>
      </c>
      <c r="C3061" t="str">
        <f t="shared" si="142"/>
        <v>2023-2024</v>
      </c>
      <c r="D3061" t="s">
        <v>148</v>
      </c>
      <c r="E3061" t="s">
        <v>106</v>
      </c>
      <c r="F3061" t="str">
        <f t="shared" si="143"/>
        <v>Victoria</v>
      </c>
      <c r="G3061" t="s">
        <v>45</v>
      </c>
      <c r="H3061">
        <v>3915</v>
      </c>
      <c r="I3061" t="s">
        <v>11</v>
      </c>
      <c r="J3061" t="s">
        <v>55</v>
      </c>
      <c r="K3061" t="s">
        <v>151</v>
      </c>
      <c r="L3061" t="s">
        <v>21</v>
      </c>
      <c r="M3061" s="5">
        <v>484.84</v>
      </c>
      <c r="N3061">
        <v>1</v>
      </c>
    </row>
    <row r="3062" spans="1:14" x14ac:dyDescent="0.15">
      <c r="A3062" s="2">
        <v>44951</v>
      </c>
      <c r="B3062" s="3">
        <f t="shared" si="141"/>
        <v>2023</v>
      </c>
      <c r="C3062" t="str">
        <f t="shared" si="142"/>
        <v>2022-2023</v>
      </c>
      <c r="D3062" t="s">
        <v>148</v>
      </c>
      <c r="E3062" t="s">
        <v>131</v>
      </c>
      <c r="F3062" t="str">
        <f t="shared" si="143"/>
        <v>Western Australia</v>
      </c>
      <c r="G3062" t="s">
        <v>48</v>
      </c>
      <c r="H3062">
        <v>6530</v>
      </c>
      <c r="I3062" t="s">
        <v>11</v>
      </c>
      <c r="J3062" t="s">
        <v>77</v>
      </c>
      <c r="K3062" t="s">
        <v>150</v>
      </c>
      <c r="L3062" t="s">
        <v>18</v>
      </c>
      <c r="M3062" s="5">
        <v>485.51</v>
      </c>
      <c r="N3062">
        <v>1</v>
      </c>
    </row>
    <row r="3063" spans="1:14" x14ac:dyDescent="0.15">
      <c r="A3063" s="2">
        <v>45271</v>
      </c>
      <c r="B3063" s="3">
        <f t="shared" si="141"/>
        <v>2024</v>
      </c>
      <c r="C3063" t="str">
        <f t="shared" si="142"/>
        <v>2023-2024</v>
      </c>
      <c r="D3063" t="s">
        <v>148</v>
      </c>
      <c r="E3063" t="s">
        <v>143</v>
      </c>
      <c r="F3063" t="str">
        <f t="shared" si="143"/>
        <v>New South Wales</v>
      </c>
      <c r="G3063" t="s">
        <v>10</v>
      </c>
      <c r="H3063">
        <v>2154</v>
      </c>
      <c r="I3063" t="s">
        <v>11</v>
      </c>
      <c r="J3063" t="s">
        <v>27</v>
      </c>
      <c r="K3063" t="s">
        <v>149</v>
      </c>
      <c r="L3063" t="s">
        <v>15</v>
      </c>
      <c r="M3063" s="5">
        <v>485.62</v>
      </c>
      <c r="N3063">
        <v>1</v>
      </c>
    </row>
    <row r="3064" spans="1:14" x14ac:dyDescent="0.15">
      <c r="A3064" s="2">
        <v>45373</v>
      </c>
      <c r="B3064" s="3">
        <f t="shared" si="141"/>
        <v>2024</v>
      </c>
      <c r="C3064" t="str">
        <f t="shared" si="142"/>
        <v>2023-2024</v>
      </c>
      <c r="D3064" t="s">
        <v>148</v>
      </c>
      <c r="E3064" t="s">
        <v>28</v>
      </c>
      <c r="F3064" t="str">
        <f t="shared" si="143"/>
        <v>Northern Territory</v>
      </c>
      <c r="G3064" t="s">
        <v>29</v>
      </c>
      <c r="H3064">
        <v>800</v>
      </c>
      <c r="I3064" t="s">
        <v>11</v>
      </c>
      <c r="J3064" t="s">
        <v>30</v>
      </c>
      <c r="K3064" t="s">
        <v>152</v>
      </c>
      <c r="L3064" t="s">
        <v>13</v>
      </c>
      <c r="M3064" s="5">
        <v>485.74</v>
      </c>
      <c r="N3064">
        <v>1</v>
      </c>
    </row>
    <row r="3065" spans="1:14" x14ac:dyDescent="0.15">
      <c r="A3065" s="2">
        <v>45592</v>
      </c>
      <c r="B3065" s="3">
        <f t="shared" si="141"/>
        <v>2025</v>
      </c>
      <c r="C3065" t="str">
        <f t="shared" si="142"/>
        <v>2024-2025</v>
      </c>
      <c r="D3065" t="s">
        <v>148</v>
      </c>
      <c r="E3065" t="s">
        <v>84</v>
      </c>
      <c r="F3065" t="str">
        <f t="shared" si="143"/>
        <v>Queensland</v>
      </c>
      <c r="G3065" t="s">
        <v>35</v>
      </c>
      <c r="H3065">
        <v>4740</v>
      </c>
      <c r="I3065" t="s">
        <v>11</v>
      </c>
      <c r="J3065" t="s">
        <v>51</v>
      </c>
      <c r="K3065" t="s">
        <v>153</v>
      </c>
      <c r="L3065" t="s">
        <v>16</v>
      </c>
      <c r="M3065" s="5">
        <v>486.94</v>
      </c>
      <c r="N3065">
        <v>1</v>
      </c>
    </row>
    <row r="3066" spans="1:14" x14ac:dyDescent="0.15">
      <c r="A3066" s="2">
        <v>45610</v>
      </c>
      <c r="B3066" s="3">
        <f t="shared" si="141"/>
        <v>2025</v>
      </c>
      <c r="C3066" t="str">
        <f t="shared" si="142"/>
        <v>2024-2025</v>
      </c>
      <c r="D3066" t="s">
        <v>148</v>
      </c>
      <c r="E3066" t="s">
        <v>105</v>
      </c>
      <c r="F3066" t="str">
        <f t="shared" si="143"/>
        <v>Victoria</v>
      </c>
      <c r="G3066" t="s">
        <v>45</v>
      </c>
      <c r="H3066">
        <v>3500</v>
      </c>
      <c r="I3066" t="s">
        <v>11</v>
      </c>
      <c r="J3066" t="s">
        <v>60</v>
      </c>
      <c r="K3066" t="s">
        <v>150</v>
      </c>
      <c r="L3066" t="s">
        <v>18</v>
      </c>
      <c r="M3066" s="5">
        <v>487.04000000000008</v>
      </c>
      <c r="N3066">
        <v>1</v>
      </c>
    </row>
    <row r="3067" spans="1:14" x14ac:dyDescent="0.15">
      <c r="A3067" s="2">
        <v>45575</v>
      </c>
      <c r="B3067" s="3">
        <f t="shared" si="141"/>
        <v>2025</v>
      </c>
      <c r="C3067" t="str">
        <f t="shared" si="142"/>
        <v>2024-2025</v>
      </c>
      <c r="D3067" t="s">
        <v>147</v>
      </c>
      <c r="E3067" t="s">
        <v>54</v>
      </c>
      <c r="F3067" t="str">
        <f t="shared" si="143"/>
        <v>Victoria</v>
      </c>
      <c r="G3067" t="s">
        <v>45</v>
      </c>
      <c r="H3067">
        <v>3977</v>
      </c>
      <c r="I3067" t="s">
        <v>11</v>
      </c>
      <c r="J3067" t="s">
        <v>55</v>
      </c>
      <c r="K3067" t="s">
        <v>149</v>
      </c>
      <c r="L3067" t="s">
        <v>15</v>
      </c>
      <c r="M3067" s="5">
        <v>487.23</v>
      </c>
      <c r="N3067">
        <v>1</v>
      </c>
    </row>
    <row r="3068" spans="1:14" x14ac:dyDescent="0.15">
      <c r="A3068" s="2">
        <v>45089</v>
      </c>
      <c r="B3068" s="3">
        <f t="shared" si="141"/>
        <v>2023</v>
      </c>
      <c r="C3068" t="str">
        <f t="shared" si="142"/>
        <v>2022-2023</v>
      </c>
      <c r="D3068" t="s">
        <v>148</v>
      </c>
      <c r="E3068" t="s">
        <v>28</v>
      </c>
      <c r="F3068" t="str">
        <f t="shared" si="143"/>
        <v>Northern Territory</v>
      </c>
      <c r="G3068" t="s">
        <v>29</v>
      </c>
      <c r="H3068">
        <v>800</v>
      </c>
      <c r="I3068" t="s">
        <v>11</v>
      </c>
      <c r="J3068" t="s">
        <v>30</v>
      </c>
      <c r="K3068" t="s">
        <v>153</v>
      </c>
      <c r="L3068" t="s">
        <v>16</v>
      </c>
      <c r="M3068" s="5">
        <v>487.56</v>
      </c>
      <c r="N3068">
        <v>1</v>
      </c>
    </row>
    <row r="3069" spans="1:14" x14ac:dyDescent="0.15">
      <c r="A3069" s="2">
        <v>45337</v>
      </c>
      <c r="B3069" s="3">
        <f t="shared" si="141"/>
        <v>2024</v>
      </c>
      <c r="C3069" t="str">
        <f t="shared" si="142"/>
        <v>2023-2024</v>
      </c>
      <c r="D3069" t="s">
        <v>147</v>
      </c>
      <c r="E3069" t="s">
        <v>102</v>
      </c>
      <c r="F3069" t="str">
        <f t="shared" si="143"/>
        <v>Queensland</v>
      </c>
      <c r="G3069" t="s">
        <v>35</v>
      </c>
      <c r="H3069">
        <v>4870</v>
      </c>
      <c r="I3069" t="s">
        <v>11</v>
      </c>
      <c r="J3069" t="s">
        <v>36</v>
      </c>
      <c r="K3069" t="s">
        <v>155</v>
      </c>
      <c r="L3069" t="s">
        <v>20</v>
      </c>
      <c r="M3069" s="5">
        <v>487.58</v>
      </c>
      <c r="N3069">
        <v>1</v>
      </c>
    </row>
    <row r="3070" spans="1:14" x14ac:dyDescent="0.15">
      <c r="A3070" s="2">
        <v>45164</v>
      </c>
      <c r="B3070" s="3">
        <f t="shared" si="141"/>
        <v>2024</v>
      </c>
      <c r="C3070" t="str">
        <f t="shared" si="142"/>
        <v>2023-2024</v>
      </c>
      <c r="D3070" t="s">
        <v>147</v>
      </c>
      <c r="E3070" t="s">
        <v>76</v>
      </c>
      <c r="F3070" t="str">
        <f t="shared" si="143"/>
        <v>Western Australia</v>
      </c>
      <c r="G3070" t="s">
        <v>48</v>
      </c>
      <c r="H3070">
        <v>6450</v>
      </c>
      <c r="I3070" t="s">
        <v>11</v>
      </c>
      <c r="J3070" t="s">
        <v>77</v>
      </c>
      <c r="K3070" t="s">
        <v>150</v>
      </c>
      <c r="L3070" t="s">
        <v>18</v>
      </c>
      <c r="M3070" s="5">
        <v>487.65999999999997</v>
      </c>
      <c r="N3070">
        <v>1</v>
      </c>
    </row>
    <row r="3071" spans="1:14" x14ac:dyDescent="0.15">
      <c r="A3071" s="2">
        <v>44986</v>
      </c>
      <c r="B3071" s="3">
        <f t="shared" si="141"/>
        <v>2023</v>
      </c>
      <c r="C3071" t="str">
        <f t="shared" si="142"/>
        <v>2022-2023</v>
      </c>
      <c r="D3071" t="s">
        <v>147</v>
      </c>
      <c r="E3071" t="s">
        <v>96</v>
      </c>
      <c r="F3071" t="str">
        <f t="shared" si="143"/>
        <v>Western Australia</v>
      </c>
      <c r="G3071" t="s">
        <v>48</v>
      </c>
      <c r="H3071">
        <v>6330</v>
      </c>
      <c r="I3071" t="s">
        <v>11</v>
      </c>
      <c r="J3071" t="s">
        <v>94</v>
      </c>
      <c r="K3071" t="s">
        <v>155</v>
      </c>
      <c r="L3071" t="s">
        <v>20</v>
      </c>
      <c r="M3071" s="5">
        <v>488.77</v>
      </c>
      <c r="N3071">
        <v>1</v>
      </c>
    </row>
    <row r="3072" spans="1:14" x14ac:dyDescent="0.15">
      <c r="A3072" s="2">
        <v>45436</v>
      </c>
      <c r="B3072" s="3">
        <f t="shared" si="141"/>
        <v>2024</v>
      </c>
      <c r="C3072" t="str">
        <f t="shared" si="142"/>
        <v>2023-2024</v>
      </c>
      <c r="D3072" t="s">
        <v>148</v>
      </c>
      <c r="E3072" t="s">
        <v>106</v>
      </c>
      <c r="F3072" t="str">
        <f t="shared" si="143"/>
        <v>Victoria</v>
      </c>
      <c r="G3072" t="s">
        <v>45</v>
      </c>
      <c r="H3072">
        <v>3915</v>
      </c>
      <c r="I3072" t="s">
        <v>11</v>
      </c>
      <c r="J3072" t="s">
        <v>55</v>
      </c>
      <c r="K3072" t="s">
        <v>151</v>
      </c>
      <c r="L3072" t="s">
        <v>21</v>
      </c>
      <c r="M3072" s="5">
        <v>489.06000000000006</v>
      </c>
      <c r="N3072">
        <v>1</v>
      </c>
    </row>
    <row r="3073" spans="1:14" x14ac:dyDescent="0.15">
      <c r="A3073" s="2">
        <v>45479</v>
      </c>
      <c r="B3073" s="3">
        <f t="shared" si="141"/>
        <v>2025</v>
      </c>
      <c r="C3073" t="str">
        <f t="shared" si="142"/>
        <v>2024-2025</v>
      </c>
      <c r="D3073" t="s">
        <v>147</v>
      </c>
      <c r="E3073" t="s">
        <v>132</v>
      </c>
      <c r="F3073" t="str">
        <f t="shared" si="143"/>
        <v>New South Wales</v>
      </c>
      <c r="G3073" t="s">
        <v>10</v>
      </c>
      <c r="H3073">
        <v>2800</v>
      </c>
      <c r="I3073" t="s">
        <v>11</v>
      </c>
      <c r="J3073" t="s">
        <v>25</v>
      </c>
      <c r="K3073" t="s">
        <v>154</v>
      </c>
      <c r="L3073" t="s">
        <v>14</v>
      </c>
      <c r="M3073" s="5">
        <v>489.69</v>
      </c>
      <c r="N3073">
        <v>1</v>
      </c>
    </row>
    <row r="3074" spans="1:14" x14ac:dyDescent="0.15">
      <c r="A3074" s="2">
        <v>45643</v>
      </c>
      <c r="B3074" s="3">
        <f t="shared" ref="B3074:B3137" si="144">IF(MONTH(A3074)&gt;=7,YEAR(A3074)+1,YEAR(A3074))</f>
        <v>2025</v>
      </c>
      <c r="C3074" t="str">
        <f t="shared" ref="C3074:C3137" si="145">IF(MONTH(A3074) &gt;= 7, YEAR(A3074) &amp; "-" &amp; YEAR(A3074) + 1, YEAR(A3074) - 1 &amp; "-" &amp; YEAR(A3074))</f>
        <v>2024-2025</v>
      </c>
      <c r="D3074" t="s">
        <v>147</v>
      </c>
      <c r="E3074" t="s">
        <v>125</v>
      </c>
      <c r="F3074" t="str">
        <f t="shared" ref="F3074:F3137" si="146">IF(G3074="WA","Western Australia",
IF(G3074="NSW","New South Wales",
IF(G3074="QLD","Queensland",
IF(G3074="VIC","Victoria",
IF(G3074="TAS","Tasmania",
IF(G3074="SA","South Australia",
IF(G3074="NT","Northern Territory",
IF(G3074="ACT","Australian Capital Territory",G3074))))))))</f>
        <v>Victoria</v>
      </c>
      <c r="G3074" t="s">
        <v>45</v>
      </c>
      <c r="H3074">
        <v>3400</v>
      </c>
      <c r="I3074" t="s">
        <v>11</v>
      </c>
      <c r="J3074" t="s">
        <v>60</v>
      </c>
      <c r="K3074" t="s">
        <v>150</v>
      </c>
      <c r="L3074" t="s">
        <v>18</v>
      </c>
      <c r="M3074" s="5">
        <v>491.17999999999995</v>
      </c>
      <c r="N3074">
        <v>1</v>
      </c>
    </row>
    <row r="3075" spans="1:14" x14ac:dyDescent="0.15">
      <c r="A3075" s="2">
        <v>45580</v>
      </c>
      <c r="B3075" s="3">
        <f t="shared" si="144"/>
        <v>2025</v>
      </c>
      <c r="C3075" t="str">
        <f t="shared" si="145"/>
        <v>2024-2025</v>
      </c>
      <c r="D3075" t="s">
        <v>147</v>
      </c>
      <c r="E3075" t="s">
        <v>132</v>
      </c>
      <c r="F3075" t="str">
        <f t="shared" si="146"/>
        <v>New South Wales</v>
      </c>
      <c r="G3075" t="s">
        <v>10</v>
      </c>
      <c r="H3075">
        <v>2800</v>
      </c>
      <c r="I3075" t="s">
        <v>11</v>
      </c>
      <c r="J3075" t="s">
        <v>25</v>
      </c>
      <c r="K3075" t="s">
        <v>19</v>
      </c>
      <c r="L3075" t="s">
        <v>23</v>
      </c>
      <c r="M3075" s="5">
        <v>491.43</v>
      </c>
      <c r="N3075">
        <v>1</v>
      </c>
    </row>
    <row r="3076" spans="1:14" x14ac:dyDescent="0.15">
      <c r="A3076" s="2">
        <v>45258</v>
      </c>
      <c r="B3076" s="3">
        <f t="shared" si="144"/>
        <v>2024</v>
      </c>
      <c r="C3076" t="str">
        <f t="shared" si="145"/>
        <v>2023-2024</v>
      </c>
      <c r="D3076" t="s">
        <v>147</v>
      </c>
      <c r="E3076" t="s">
        <v>56</v>
      </c>
      <c r="F3076" t="str">
        <f t="shared" si="146"/>
        <v>Northern Territory</v>
      </c>
      <c r="G3076" t="s">
        <v>29</v>
      </c>
      <c r="H3076">
        <v>870</v>
      </c>
      <c r="I3076" t="s">
        <v>11</v>
      </c>
      <c r="J3076" t="s">
        <v>30</v>
      </c>
      <c r="K3076" t="s">
        <v>149</v>
      </c>
      <c r="L3076" t="s">
        <v>15</v>
      </c>
      <c r="M3076" s="5">
        <v>493.06</v>
      </c>
      <c r="N3076">
        <v>1</v>
      </c>
    </row>
    <row r="3077" spans="1:14" x14ac:dyDescent="0.15">
      <c r="A3077" s="2">
        <v>45377</v>
      </c>
      <c r="B3077" s="3">
        <f t="shared" si="144"/>
        <v>2024</v>
      </c>
      <c r="C3077" t="str">
        <f t="shared" si="145"/>
        <v>2023-2024</v>
      </c>
      <c r="D3077" t="s">
        <v>147</v>
      </c>
      <c r="E3077" t="s">
        <v>52</v>
      </c>
      <c r="F3077" t="str">
        <f t="shared" si="146"/>
        <v>Victoria</v>
      </c>
      <c r="G3077" t="s">
        <v>45</v>
      </c>
      <c r="H3077">
        <v>3030</v>
      </c>
      <c r="I3077" t="s">
        <v>11</v>
      </c>
      <c r="J3077" t="s">
        <v>46</v>
      </c>
      <c r="K3077" t="s">
        <v>155</v>
      </c>
      <c r="L3077" t="s">
        <v>20</v>
      </c>
      <c r="M3077" s="5">
        <v>493.6</v>
      </c>
      <c r="N3077">
        <v>1</v>
      </c>
    </row>
    <row r="3078" spans="1:14" x14ac:dyDescent="0.15">
      <c r="A3078" s="2">
        <v>45566</v>
      </c>
      <c r="B3078" s="3">
        <f t="shared" si="144"/>
        <v>2025</v>
      </c>
      <c r="C3078" t="str">
        <f t="shared" si="145"/>
        <v>2024-2025</v>
      </c>
      <c r="D3078" t="s">
        <v>147</v>
      </c>
      <c r="E3078" t="s">
        <v>119</v>
      </c>
      <c r="F3078" t="str">
        <f t="shared" si="146"/>
        <v>Queensland</v>
      </c>
      <c r="G3078" t="s">
        <v>35</v>
      </c>
      <c r="H3078">
        <v>4570</v>
      </c>
      <c r="I3078" t="s">
        <v>11</v>
      </c>
      <c r="J3078" t="s">
        <v>120</v>
      </c>
      <c r="K3078" t="s">
        <v>150</v>
      </c>
      <c r="L3078" t="s">
        <v>18</v>
      </c>
      <c r="M3078" s="5">
        <v>494.04</v>
      </c>
      <c r="N3078">
        <v>1</v>
      </c>
    </row>
    <row r="3079" spans="1:14" x14ac:dyDescent="0.15">
      <c r="A3079" s="2">
        <v>45167</v>
      </c>
      <c r="B3079" s="3">
        <f t="shared" si="144"/>
        <v>2024</v>
      </c>
      <c r="C3079" t="str">
        <f t="shared" si="145"/>
        <v>2023-2024</v>
      </c>
      <c r="D3079" t="s">
        <v>148</v>
      </c>
      <c r="E3079" t="s">
        <v>143</v>
      </c>
      <c r="F3079" t="str">
        <f t="shared" si="146"/>
        <v>New South Wales</v>
      </c>
      <c r="G3079" t="s">
        <v>10</v>
      </c>
      <c r="H3079">
        <v>2154</v>
      </c>
      <c r="I3079" t="s">
        <v>11</v>
      </c>
      <c r="J3079" t="s">
        <v>27</v>
      </c>
      <c r="K3079" t="s">
        <v>154</v>
      </c>
      <c r="L3079" t="s">
        <v>14</v>
      </c>
      <c r="M3079" s="5">
        <v>494.34</v>
      </c>
      <c r="N3079">
        <v>1</v>
      </c>
    </row>
    <row r="3080" spans="1:14" x14ac:dyDescent="0.15">
      <c r="A3080" s="2">
        <v>45152</v>
      </c>
      <c r="B3080" s="3">
        <f t="shared" si="144"/>
        <v>2024</v>
      </c>
      <c r="C3080" t="str">
        <f t="shared" si="145"/>
        <v>2023-2024</v>
      </c>
      <c r="D3080" t="s">
        <v>147</v>
      </c>
      <c r="E3080" t="s">
        <v>52</v>
      </c>
      <c r="F3080" t="str">
        <f t="shared" si="146"/>
        <v>Victoria</v>
      </c>
      <c r="G3080" t="s">
        <v>45</v>
      </c>
      <c r="H3080">
        <v>3030</v>
      </c>
      <c r="I3080" t="s">
        <v>11</v>
      </c>
      <c r="J3080" t="s">
        <v>46</v>
      </c>
      <c r="K3080" t="s">
        <v>153</v>
      </c>
      <c r="L3080" t="s">
        <v>16</v>
      </c>
      <c r="M3080" s="5">
        <v>495.12</v>
      </c>
      <c r="N3080">
        <v>1</v>
      </c>
    </row>
    <row r="3081" spans="1:14" x14ac:dyDescent="0.15">
      <c r="A3081" s="2">
        <v>45107</v>
      </c>
      <c r="B3081" s="3">
        <f t="shared" si="144"/>
        <v>2023</v>
      </c>
      <c r="C3081" t="str">
        <f t="shared" si="145"/>
        <v>2022-2023</v>
      </c>
      <c r="D3081" t="s">
        <v>147</v>
      </c>
      <c r="E3081" t="s">
        <v>42</v>
      </c>
      <c r="F3081" t="str">
        <f t="shared" si="146"/>
        <v>Queensland</v>
      </c>
      <c r="G3081" t="s">
        <v>35</v>
      </c>
      <c r="H3081">
        <v>4053</v>
      </c>
      <c r="I3081" t="s">
        <v>11</v>
      </c>
      <c r="J3081" t="s">
        <v>43</v>
      </c>
      <c r="K3081" t="s">
        <v>156</v>
      </c>
      <c r="L3081" t="s">
        <v>17</v>
      </c>
      <c r="M3081" s="5">
        <v>495.85</v>
      </c>
      <c r="N3081">
        <v>1</v>
      </c>
    </row>
    <row r="3082" spans="1:14" x14ac:dyDescent="0.15">
      <c r="A3082" s="2">
        <v>45060</v>
      </c>
      <c r="B3082" s="3">
        <f t="shared" si="144"/>
        <v>2023</v>
      </c>
      <c r="C3082" t="str">
        <f t="shared" si="145"/>
        <v>2022-2023</v>
      </c>
      <c r="D3082" t="s">
        <v>147</v>
      </c>
      <c r="E3082" t="s">
        <v>122</v>
      </c>
      <c r="F3082" t="str">
        <f t="shared" si="146"/>
        <v>New South Wales</v>
      </c>
      <c r="G3082" t="s">
        <v>10</v>
      </c>
      <c r="H3082">
        <v>2650</v>
      </c>
      <c r="I3082" t="s">
        <v>11</v>
      </c>
      <c r="J3082" t="s">
        <v>25</v>
      </c>
      <c r="K3082" t="s">
        <v>154</v>
      </c>
      <c r="L3082" t="s">
        <v>14</v>
      </c>
      <c r="M3082" s="5">
        <v>496.84000000000003</v>
      </c>
      <c r="N3082">
        <v>1</v>
      </c>
    </row>
    <row r="3083" spans="1:14" x14ac:dyDescent="0.15">
      <c r="A3083" s="2">
        <v>45441</v>
      </c>
      <c r="B3083" s="3">
        <f t="shared" si="144"/>
        <v>2024</v>
      </c>
      <c r="C3083" t="str">
        <f t="shared" si="145"/>
        <v>2023-2024</v>
      </c>
      <c r="D3083" t="s">
        <v>147</v>
      </c>
      <c r="E3083" t="s">
        <v>56</v>
      </c>
      <c r="F3083" t="str">
        <f t="shared" si="146"/>
        <v>Northern Territory</v>
      </c>
      <c r="G3083" t="s">
        <v>29</v>
      </c>
      <c r="H3083">
        <v>870</v>
      </c>
      <c r="I3083" t="s">
        <v>11</v>
      </c>
      <c r="J3083" t="s">
        <v>30</v>
      </c>
      <c r="K3083" t="s">
        <v>150</v>
      </c>
      <c r="L3083" t="s">
        <v>18</v>
      </c>
      <c r="M3083" s="5">
        <v>497.17999999999995</v>
      </c>
      <c r="N3083">
        <v>1</v>
      </c>
    </row>
    <row r="3084" spans="1:14" x14ac:dyDescent="0.15">
      <c r="A3084" s="2">
        <v>45024</v>
      </c>
      <c r="B3084" s="3">
        <f t="shared" si="144"/>
        <v>2023</v>
      </c>
      <c r="C3084" t="str">
        <f t="shared" si="145"/>
        <v>2022-2023</v>
      </c>
      <c r="D3084" t="s">
        <v>148</v>
      </c>
      <c r="E3084" t="s">
        <v>118</v>
      </c>
      <c r="F3084" t="str">
        <f t="shared" si="146"/>
        <v>New South Wales</v>
      </c>
      <c r="G3084" t="s">
        <v>10</v>
      </c>
      <c r="H3084">
        <v>2158</v>
      </c>
      <c r="I3084" t="s">
        <v>11</v>
      </c>
      <c r="J3084" t="s">
        <v>27</v>
      </c>
      <c r="K3084" t="s">
        <v>155</v>
      </c>
      <c r="L3084" t="s">
        <v>20</v>
      </c>
      <c r="M3084" s="5">
        <v>498.38</v>
      </c>
      <c r="N3084">
        <v>1</v>
      </c>
    </row>
    <row r="3085" spans="1:14" x14ac:dyDescent="0.15">
      <c r="A3085" s="2">
        <v>45574</v>
      </c>
      <c r="B3085" s="3">
        <f t="shared" si="144"/>
        <v>2025</v>
      </c>
      <c r="C3085" t="str">
        <f t="shared" si="145"/>
        <v>2024-2025</v>
      </c>
      <c r="D3085" t="s">
        <v>147</v>
      </c>
      <c r="E3085" t="s">
        <v>37</v>
      </c>
      <c r="F3085" t="str">
        <f t="shared" si="146"/>
        <v>South Australia</v>
      </c>
      <c r="G3085" t="s">
        <v>32</v>
      </c>
      <c r="H3085">
        <v>5607</v>
      </c>
      <c r="I3085" t="s">
        <v>11</v>
      </c>
      <c r="J3085" t="s">
        <v>38</v>
      </c>
      <c r="K3085" t="s">
        <v>155</v>
      </c>
      <c r="L3085" t="s">
        <v>20</v>
      </c>
      <c r="M3085" s="5">
        <v>498.46000000000004</v>
      </c>
      <c r="N3085">
        <v>1</v>
      </c>
    </row>
    <row r="3086" spans="1:14" x14ac:dyDescent="0.15">
      <c r="A3086" s="2">
        <v>45427</v>
      </c>
      <c r="B3086" s="3">
        <f t="shared" si="144"/>
        <v>2024</v>
      </c>
      <c r="C3086" t="str">
        <f t="shared" si="145"/>
        <v>2023-2024</v>
      </c>
      <c r="D3086" t="s">
        <v>147</v>
      </c>
      <c r="E3086" t="s">
        <v>89</v>
      </c>
      <c r="F3086" t="str">
        <f t="shared" si="146"/>
        <v>Queensland</v>
      </c>
      <c r="G3086" t="s">
        <v>35</v>
      </c>
      <c r="H3086">
        <v>4655</v>
      </c>
      <c r="I3086" t="s">
        <v>11</v>
      </c>
      <c r="J3086" t="s">
        <v>51</v>
      </c>
      <c r="K3086" t="s">
        <v>150</v>
      </c>
      <c r="L3086" t="s">
        <v>18</v>
      </c>
      <c r="M3086" s="5">
        <v>498.64</v>
      </c>
      <c r="N3086">
        <v>1</v>
      </c>
    </row>
    <row r="3087" spans="1:14" x14ac:dyDescent="0.15">
      <c r="A3087" s="2">
        <v>45173</v>
      </c>
      <c r="B3087" s="3">
        <f t="shared" si="144"/>
        <v>2024</v>
      </c>
      <c r="C3087" t="str">
        <f t="shared" si="145"/>
        <v>2023-2024</v>
      </c>
      <c r="D3087" t="s">
        <v>147</v>
      </c>
      <c r="E3087" t="s">
        <v>74</v>
      </c>
      <c r="F3087" t="str">
        <f t="shared" si="146"/>
        <v>South Australia</v>
      </c>
      <c r="G3087" t="s">
        <v>32</v>
      </c>
      <c r="H3087">
        <v>5043</v>
      </c>
      <c r="I3087" t="s">
        <v>11</v>
      </c>
      <c r="J3087" t="s">
        <v>33</v>
      </c>
      <c r="K3087" t="s">
        <v>153</v>
      </c>
      <c r="L3087" t="s">
        <v>16</v>
      </c>
      <c r="M3087" s="5">
        <v>498.73999999999995</v>
      </c>
      <c r="N3087">
        <v>1</v>
      </c>
    </row>
    <row r="3088" spans="1:14" x14ac:dyDescent="0.15">
      <c r="A3088" s="2">
        <v>45304</v>
      </c>
      <c r="B3088" s="3">
        <f t="shared" si="144"/>
        <v>2024</v>
      </c>
      <c r="C3088" t="str">
        <f t="shared" si="145"/>
        <v>2023-2024</v>
      </c>
      <c r="D3088" t="s">
        <v>147</v>
      </c>
      <c r="E3088" t="s">
        <v>132</v>
      </c>
      <c r="F3088" t="str">
        <f t="shared" si="146"/>
        <v>New South Wales</v>
      </c>
      <c r="G3088" t="s">
        <v>10</v>
      </c>
      <c r="H3088">
        <v>2800</v>
      </c>
      <c r="I3088" t="s">
        <v>11</v>
      </c>
      <c r="J3088" t="s">
        <v>25</v>
      </c>
      <c r="K3088" t="s">
        <v>152</v>
      </c>
      <c r="L3088" t="s">
        <v>13</v>
      </c>
      <c r="M3088" s="5">
        <v>499.73000000000008</v>
      </c>
      <c r="N3088">
        <v>1</v>
      </c>
    </row>
    <row r="3089" spans="1:14" x14ac:dyDescent="0.15">
      <c r="A3089" s="2">
        <v>45341</v>
      </c>
      <c r="B3089" s="3">
        <f t="shared" si="144"/>
        <v>2024</v>
      </c>
      <c r="C3089" t="str">
        <f t="shared" si="145"/>
        <v>2023-2024</v>
      </c>
      <c r="D3089" t="s">
        <v>147</v>
      </c>
      <c r="E3089" t="s">
        <v>141</v>
      </c>
      <c r="F3089" t="str">
        <f t="shared" si="146"/>
        <v>Western Australia</v>
      </c>
      <c r="G3089" t="s">
        <v>48</v>
      </c>
      <c r="H3089">
        <v>6052</v>
      </c>
      <c r="I3089" t="s">
        <v>11</v>
      </c>
      <c r="J3089" t="s">
        <v>49</v>
      </c>
      <c r="K3089" t="s">
        <v>150</v>
      </c>
      <c r="L3089" t="s">
        <v>18</v>
      </c>
      <c r="M3089" s="5">
        <v>500.48</v>
      </c>
      <c r="N3089">
        <v>1</v>
      </c>
    </row>
    <row r="3090" spans="1:14" x14ac:dyDescent="0.15">
      <c r="A3090" s="2">
        <v>45568</v>
      </c>
      <c r="B3090" s="3">
        <f t="shared" si="144"/>
        <v>2025</v>
      </c>
      <c r="C3090" t="str">
        <f t="shared" si="145"/>
        <v>2024-2025</v>
      </c>
      <c r="D3090" t="s">
        <v>147</v>
      </c>
      <c r="E3090" t="s">
        <v>124</v>
      </c>
      <c r="F3090" t="str">
        <f t="shared" si="146"/>
        <v>New South Wales</v>
      </c>
      <c r="G3090" t="s">
        <v>10</v>
      </c>
      <c r="H3090">
        <v>2015</v>
      </c>
      <c r="I3090" t="s">
        <v>11</v>
      </c>
      <c r="J3090" t="s">
        <v>12</v>
      </c>
      <c r="K3090" t="s">
        <v>154</v>
      </c>
      <c r="L3090" t="s">
        <v>14</v>
      </c>
      <c r="M3090" s="5">
        <v>500.63</v>
      </c>
      <c r="N3090">
        <v>1</v>
      </c>
    </row>
    <row r="3091" spans="1:14" x14ac:dyDescent="0.15">
      <c r="A3091" s="2">
        <v>45361</v>
      </c>
      <c r="B3091" s="3">
        <f t="shared" si="144"/>
        <v>2024</v>
      </c>
      <c r="C3091" t="str">
        <f t="shared" si="145"/>
        <v>2023-2024</v>
      </c>
      <c r="D3091" t="s">
        <v>147</v>
      </c>
      <c r="E3091" t="s">
        <v>54</v>
      </c>
      <c r="F3091" t="str">
        <f t="shared" si="146"/>
        <v>Victoria</v>
      </c>
      <c r="G3091" t="s">
        <v>45</v>
      </c>
      <c r="H3091">
        <v>3977</v>
      </c>
      <c r="I3091" t="s">
        <v>11</v>
      </c>
      <c r="J3091" t="s">
        <v>55</v>
      </c>
      <c r="K3091" t="s">
        <v>150</v>
      </c>
      <c r="L3091" t="s">
        <v>18</v>
      </c>
      <c r="M3091" s="5">
        <v>501.01</v>
      </c>
      <c r="N3091">
        <v>1</v>
      </c>
    </row>
    <row r="3092" spans="1:14" x14ac:dyDescent="0.15">
      <c r="A3092" s="2">
        <v>45323</v>
      </c>
      <c r="B3092" s="3">
        <f t="shared" si="144"/>
        <v>2024</v>
      </c>
      <c r="C3092" t="str">
        <f t="shared" si="145"/>
        <v>2023-2024</v>
      </c>
      <c r="D3092" t="s">
        <v>147</v>
      </c>
      <c r="E3092" t="s">
        <v>75</v>
      </c>
      <c r="F3092" t="str">
        <f t="shared" si="146"/>
        <v>Victoria</v>
      </c>
      <c r="G3092" t="s">
        <v>45</v>
      </c>
      <c r="H3092">
        <v>3630</v>
      </c>
      <c r="I3092" t="s">
        <v>11</v>
      </c>
      <c r="J3092" t="s">
        <v>55</v>
      </c>
      <c r="K3092" t="s">
        <v>150</v>
      </c>
      <c r="L3092" t="s">
        <v>18</v>
      </c>
      <c r="M3092" s="5">
        <v>501.53000000000003</v>
      </c>
      <c r="N3092">
        <v>1</v>
      </c>
    </row>
    <row r="3093" spans="1:14" x14ac:dyDescent="0.15">
      <c r="A3093" s="2">
        <v>45350</v>
      </c>
      <c r="B3093" s="3">
        <f t="shared" si="144"/>
        <v>2024</v>
      </c>
      <c r="C3093" t="str">
        <f t="shared" si="145"/>
        <v>2023-2024</v>
      </c>
      <c r="D3093" t="s">
        <v>147</v>
      </c>
      <c r="E3093" t="s">
        <v>117</v>
      </c>
      <c r="F3093" t="str">
        <f t="shared" si="146"/>
        <v>Queensland</v>
      </c>
      <c r="G3093" t="s">
        <v>35</v>
      </c>
      <c r="H3093">
        <v>4119</v>
      </c>
      <c r="I3093" t="s">
        <v>11</v>
      </c>
      <c r="J3093" t="s">
        <v>43</v>
      </c>
      <c r="K3093" t="s">
        <v>155</v>
      </c>
      <c r="L3093" t="s">
        <v>20</v>
      </c>
      <c r="M3093" s="5">
        <v>503.37000000000006</v>
      </c>
      <c r="N3093">
        <v>1</v>
      </c>
    </row>
    <row r="3094" spans="1:14" x14ac:dyDescent="0.15">
      <c r="A3094" s="2">
        <v>45106</v>
      </c>
      <c r="B3094" s="3">
        <f t="shared" si="144"/>
        <v>2023</v>
      </c>
      <c r="C3094" t="str">
        <f t="shared" si="145"/>
        <v>2022-2023</v>
      </c>
      <c r="D3094" t="s">
        <v>147</v>
      </c>
      <c r="E3094" t="s">
        <v>79</v>
      </c>
      <c r="F3094" t="str">
        <f t="shared" si="146"/>
        <v>Australian Capital Territory</v>
      </c>
      <c r="G3094" t="s">
        <v>80</v>
      </c>
      <c r="H3094">
        <v>2617</v>
      </c>
      <c r="I3094" t="s">
        <v>11</v>
      </c>
      <c r="J3094" t="s">
        <v>58</v>
      </c>
      <c r="K3094" t="s">
        <v>153</v>
      </c>
      <c r="L3094" t="s">
        <v>16</v>
      </c>
      <c r="M3094" s="5">
        <v>503.57</v>
      </c>
      <c r="N3094">
        <v>1</v>
      </c>
    </row>
    <row r="3095" spans="1:14" x14ac:dyDescent="0.15">
      <c r="A3095" s="2">
        <v>45381</v>
      </c>
      <c r="B3095" s="3">
        <f t="shared" si="144"/>
        <v>2024</v>
      </c>
      <c r="C3095" t="str">
        <f t="shared" si="145"/>
        <v>2023-2024</v>
      </c>
      <c r="D3095" t="s">
        <v>147</v>
      </c>
      <c r="E3095" t="s">
        <v>59</v>
      </c>
      <c r="F3095" t="str">
        <f t="shared" si="146"/>
        <v>Victoria</v>
      </c>
      <c r="G3095" t="s">
        <v>45</v>
      </c>
      <c r="H3095">
        <v>3280</v>
      </c>
      <c r="I3095" t="s">
        <v>11</v>
      </c>
      <c r="J3095" t="s">
        <v>60</v>
      </c>
      <c r="K3095" t="s">
        <v>150</v>
      </c>
      <c r="L3095" t="s">
        <v>18</v>
      </c>
      <c r="M3095" s="5">
        <v>504.09</v>
      </c>
      <c r="N3095">
        <v>1</v>
      </c>
    </row>
    <row r="3096" spans="1:14" x14ac:dyDescent="0.15">
      <c r="A3096" s="2">
        <v>45041</v>
      </c>
      <c r="B3096" s="3">
        <f t="shared" si="144"/>
        <v>2023</v>
      </c>
      <c r="C3096" t="str">
        <f t="shared" si="145"/>
        <v>2022-2023</v>
      </c>
      <c r="D3096" t="s">
        <v>147</v>
      </c>
      <c r="E3096" t="s">
        <v>143</v>
      </c>
      <c r="F3096" t="str">
        <f t="shared" si="146"/>
        <v>New South Wales</v>
      </c>
      <c r="G3096" t="s">
        <v>10</v>
      </c>
      <c r="H3096">
        <v>2154</v>
      </c>
      <c r="I3096" t="s">
        <v>11</v>
      </c>
      <c r="J3096" t="s">
        <v>27</v>
      </c>
      <c r="K3096" t="s">
        <v>149</v>
      </c>
      <c r="L3096" t="s">
        <v>15</v>
      </c>
      <c r="M3096" s="5">
        <v>504.9</v>
      </c>
      <c r="N3096">
        <v>1</v>
      </c>
    </row>
    <row r="3097" spans="1:14" x14ac:dyDescent="0.15">
      <c r="A3097" s="2">
        <v>44981</v>
      </c>
      <c r="B3097" s="3">
        <f t="shared" si="144"/>
        <v>2023</v>
      </c>
      <c r="C3097" t="str">
        <f t="shared" si="145"/>
        <v>2022-2023</v>
      </c>
      <c r="D3097" t="s">
        <v>147</v>
      </c>
      <c r="E3097" t="s">
        <v>98</v>
      </c>
      <c r="F3097" t="str">
        <f t="shared" si="146"/>
        <v>Victoria</v>
      </c>
      <c r="G3097" t="s">
        <v>45</v>
      </c>
      <c r="H3097">
        <v>3429</v>
      </c>
      <c r="I3097" t="s">
        <v>11</v>
      </c>
      <c r="J3097" t="s">
        <v>60</v>
      </c>
      <c r="K3097" t="s">
        <v>153</v>
      </c>
      <c r="L3097" t="s">
        <v>16</v>
      </c>
      <c r="M3097" s="5">
        <v>504.95000000000005</v>
      </c>
      <c r="N3097">
        <v>1</v>
      </c>
    </row>
    <row r="3098" spans="1:14" x14ac:dyDescent="0.15">
      <c r="A3098" s="2">
        <v>45054</v>
      </c>
      <c r="B3098" s="3">
        <f t="shared" si="144"/>
        <v>2023</v>
      </c>
      <c r="C3098" t="str">
        <f t="shared" si="145"/>
        <v>2022-2023</v>
      </c>
      <c r="D3098" t="s">
        <v>147</v>
      </c>
      <c r="E3098" t="s">
        <v>109</v>
      </c>
      <c r="F3098" t="str">
        <f t="shared" si="146"/>
        <v>New South Wales</v>
      </c>
      <c r="G3098" t="s">
        <v>10</v>
      </c>
      <c r="H3098">
        <v>2480</v>
      </c>
      <c r="I3098" t="s">
        <v>11</v>
      </c>
      <c r="J3098" t="s">
        <v>68</v>
      </c>
      <c r="K3098" t="s">
        <v>154</v>
      </c>
      <c r="L3098" t="s">
        <v>14</v>
      </c>
      <c r="M3098" s="5">
        <v>506.49000000000007</v>
      </c>
      <c r="N3098">
        <v>1</v>
      </c>
    </row>
    <row r="3099" spans="1:14" x14ac:dyDescent="0.15">
      <c r="A3099" s="2">
        <v>45232</v>
      </c>
      <c r="B3099" s="3">
        <f t="shared" si="144"/>
        <v>2024</v>
      </c>
      <c r="C3099" t="str">
        <f t="shared" si="145"/>
        <v>2023-2024</v>
      </c>
      <c r="D3099" t="s">
        <v>147</v>
      </c>
      <c r="E3099" t="s">
        <v>92</v>
      </c>
      <c r="F3099" t="str">
        <f t="shared" si="146"/>
        <v>Queensland</v>
      </c>
      <c r="G3099" t="s">
        <v>35</v>
      </c>
      <c r="H3099">
        <v>4068</v>
      </c>
      <c r="I3099" t="s">
        <v>11</v>
      </c>
      <c r="J3099" t="s">
        <v>43</v>
      </c>
      <c r="K3099" t="s">
        <v>150</v>
      </c>
      <c r="L3099" t="s">
        <v>18</v>
      </c>
      <c r="M3099" s="5">
        <v>506.61</v>
      </c>
      <c r="N3099">
        <v>1</v>
      </c>
    </row>
    <row r="3100" spans="1:14" x14ac:dyDescent="0.15">
      <c r="A3100" s="2">
        <v>45492</v>
      </c>
      <c r="B3100" s="3">
        <f t="shared" si="144"/>
        <v>2025</v>
      </c>
      <c r="C3100" t="str">
        <f t="shared" si="145"/>
        <v>2024-2025</v>
      </c>
      <c r="D3100" t="s">
        <v>147</v>
      </c>
      <c r="E3100" t="s">
        <v>125</v>
      </c>
      <c r="F3100" t="str">
        <f t="shared" si="146"/>
        <v>Victoria</v>
      </c>
      <c r="G3100" t="s">
        <v>45</v>
      </c>
      <c r="H3100">
        <v>3400</v>
      </c>
      <c r="I3100" t="s">
        <v>11</v>
      </c>
      <c r="J3100" t="s">
        <v>60</v>
      </c>
      <c r="K3100" t="s">
        <v>155</v>
      </c>
      <c r="L3100" t="s">
        <v>20</v>
      </c>
      <c r="M3100" s="5">
        <v>507.3</v>
      </c>
      <c r="N3100">
        <v>1</v>
      </c>
    </row>
    <row r="3101" spans="1:14" x14ac:dyDescent="0.15">
      <c r="A3101" s="2">
        <v>45013</v>
      </c>
      <c r="B3101" s="3">
        <f t="shared" si="144"/>
        <v>2023</v>
      </c>
      <c r="C3101" t="str">
        <f t="shared" si="145"/>
        <v>2022-2023</v>
      </c>
      <c r="D3101" t="s">
        <v>147</v>
      </c>
      <c r="E3101" t="s">
        <v>59</v>
      </c>
      <c r="F3101" t="str">
        <f t="shared" si="146"/>
        <v>Victoria</v>
      </c>
      <c r="G3101" t="s">
        <v>45</v>
      </c>
      <c r="H3101">
        <v>3280</v>
      </c>
      <c r="I3101" t="s">
        <v>11</v>
      </c>
      <c r="J3101" t="s">
        <v>60</v>
      </c>
      <c r="K3101" t="s">
        <v>19</v>
      </c>
      <c r="L3101" t="s">
        <v>23</v>
      </c>
      <c r="M3101" s="5">
        <v>507.41999999999996</v>
      </c>
      <c r="N3101">
        <v>1</v>
      </c>
    </row>
    <row r="3102" spans="1:14" x14ac:dyDescent="0.15">
      <c r="A3102" s="2">
        <v>45461</v>
      </c>
      <c r="B3102" s="3">
        <f t="shared" si="144"/>
        <v>2024</v>
      </c>
      <c r="C3102" t="str">
        <f t="shared" si="145"/>
        <v>2023-2024</v>
      </c>
      <c r="D3102" t="s">
        <v>147</v>
      </c>
      <c r="E3102" t="s">
        <v>116</v>
      </c>
      <c r="F3102" t="str">
        <f t="shared" si="146"/>
        <v>Western Australia</v>
      </c>
      <c r="G3102" t="s">
        <v>48</v>
      </c>
      <c r="H3102">
        <v>6725</v>
      </c>
      <c r="I3102" t="s">
        <v>11</v>
      </c>
      <c r="J3102" t="s">
        <v>77</v>
      </c>
      <c r="K3102" t="s">
        <v>150</v>
      </c>
      <c r="L3102" t="s">
        <v>18</v>
      </c>
      <c r="M3102" s="5">
        <v>507.79</v>
      </c>
      <c r="N3102">
        <v>1</v>
      </c>
    </row>
    <row r="3103" spans="1:14" x14ac:dyDescent="0.15">
      <c r="A3103" s="2">
        <v>45092</v>
      </c>
      <c r="B3103" s="3">
        <f t="shared" si="144"/>
        <v>2023</v>
      </c>
      <c r="C3103" t="str">
        <f t="shared" si="145"/>
        <v>2022-2023</v>
      </c>
      <c r="D3103" t="s">
        <v>147</v>
      </c>
      <c r="E3103" t="s">
        <v>47</v>
      </c>
      <c r="F3103" t="str">
        <f t="shared" si="146"/>
        <v>Western Australia</v>
      </c>
      <c r="G3103" t="s">
        <v>48</v>
      </c>
      <c r="H3103">
        <v>6030</v>
      </c>
      <c r="I3103" t="s">
        <v>11</v>
      </c>
      <c r="J3103" t="s">
        <v>49</v>
      </c>
      <c r="K3103" t="s">
        <v>152</v>
      </c>
      <c r="L3103" t="s">
        <v>13</v>
      </c>
      <c r="M3103" s="5">
        <v>508.53000000000003</v>
      </c>
      <c r="N3103">
        <v>1</v>
      </c>
    </row>
    <row r="3104" spans="1:14" x14ac:dyDescent="0.15">
      <c r="A3104" s="2">
        <v>44933</v>
      </c>
      <c r="B3104" s="3">
        <f t="shared" si="144"/>
        <v>2023</v>
      </c>
      <c r="C3104" t="str">
        <f t="shared" si="145"/>
        <v>2022-2023</v>
      </c>
      <c r="D3104" t="s">
        <v>147</v>
      </c>
      <c r="E3104" t="s">
        <v>95</v>
      </c>
      <c r="F3104" t="str">
        <f t="shared" si="146"/>
        <v>Victoria</v>
      </c>
      <c r="G3104" t="s">
        <v>45</v>
      </c>
      <c r="H3104">
        <v>3931</v>
      </c>
      <c r="I3104" t="s">
        <v>11</v>
      </c>
      <c r="J3104" t="s">
        <v>55</v>
      </c>
      <c r="K3104" t="s">
        <v>155</v>
      </c>
      <c r="L3104" t="s">
        <v>20</v>
      </c>
      <c r="M3104" s="5">
        <v>510.02000000000004</v>
      </c>
      <c r="N3104">
        <v>1</v>
      </c>
    </row>
    <row r="3105" spans="1:14" x14ac:dyDescent="0.15">
      <c r="A3105" s="2">
        <v>45175</v>
      </c>
      <c r="B3105" s="3">
        <f t="shared" si="144"/>
        <v>2024</v>
      </c>
      <c r="C3105" t="str">
        <f t="shared" si="145"/>
        <v>2023-2024</v>
      </c>
      <c r="D3105" t="s">
        <v>148</v>
      </c>
      <c r="E3105" t="s">
        <v>146</v>
      </c>
      <c r="F3105" t="str">
        <f t="shared" si="146"/>
        <v>Victoria</v>
      </c>
      <c r="G3105" t="s">
        <v>45</v>
      </c>
      <c r="H3105">
        <v>3353</v>
      </c>
      <c r="I3105" t="s">
        <v>11</v>
      </c>
      <c r="J3105" t="s">
        <v>60</v>
      </c>
      <c r="K3105" t="s">
        <v>151</v>
      </c>
      <c r="L3105" t="s">
        <v>21</v>
      </c>
      <c r="M3105" s="5">
        <v>510.05</v>
      </c>
      <c r="N3105">
        <v>1</v>
      </c>
    </row>
    <row r="3106" spans="1:14" x14ac:dyDescent="0.15">
      <c r="A3106" s="2">
        <v>45521</v>
      </c>
      <c r="B3106" s="3">
        <f t="shared" si="144"/>
        <v>2025</v>
      </c>
      <c r="C3106" t="str">
        <f t="shared" si="145"/>
        <v>2024-2025</v>
      </c>
      <c r="D3106" t="s">
        <v>148</v>
      </c>
      <c r="E3106" t="s">
        <v>106</v>
      </c>
      <c r="F3106" t="str">
        <f t="shared" si="146"/>
        <v>Victoria</v>
      </c>
      <c r="G3106" t="s">
        <v>45</v>
      </c>
      <c r="H3106">
        <v>3915</v>
      </c>
      <c r="I3106" t="s">
        <v>11</v>
      </c>
      <c r="J3106" t="s">
        <v>55</v>
      </c>
      <c r="K3106" t="s">
        <v>152</v>
      </c>
      <c r="L3106" t="s">
        <v>13</v>
      </c>
      <c r="M3106" s="5">
        <v>510.09</v>
      </c>
      <c r="N3106">
        <v>1</v>
      </c>
    </row>
    <row r="3107" spans="1:14" x14ac:dyDescent="0.15">
      <c r="A3107" s="2">
        <v>45570</v>
      </c>
      <c r="B3107" s="3">
        <f t="shared" si="144"/>
        <v>2025</v>
      </c>
      <c r="C3107" t="str">
        <f t="shared" si="145"/>
        <v>2024-2025</v>
      </c>
      <c r="D3107" t="s">
        <v>147</v>
      </c>
      <c r="E3107" t="s">
        <v>122</v>
      </c>
      <c r="F3107" t="str">
        <f t="shared" si="146"/>
        <v>New South Wales</v>
      </c>
      <c r="G3107" t="s">
        <v>10</v>
      </c>
      <c r="H3107">
        <v>2650</v>
      </c>
      <c r="I3107" t="s">
        <v>11</v>
      </c>
      <c r="J3107" t="s">
        <v>25</v>
      </c>
      <c r="K3107" t="s">
        <v>154</v>
      </c>
      <c r="L3107" t="s">
        <v>14</v>
      </c>
      <c r="M3107" s="5">
        <v>510.34</v>
      </c>
      <c r="N3107">
        <v>1</v>
      </c>
    </row>
    <row r="3108" spans="1:14" x14ac:dyDescent="0.15">
      <c r="A3108" s="2">
        <v>44994</v>
      </c>
      <c r="B3108" s="3">
        <f t="shared" si="144"/>
        <v>2023</v>
      </c>
      <c r="C3108" t="str">
        <f t="shared" si="145"/>
        <v>2022-2023</v>
      </c>
      <c r="D3108" t="s">
        <v>148</v>
      </c>
      <c r="E3108" t="s">
        <v>129</v>
      </c>
      <c r="F3108" t="str">
        <f t="shared" si="146"/>
        <v>Tasmania</v>
      </c>
      <c r="G3108" t="s">
        <v>70</v>
      </c>
      <c r="H3108">
        <v>7010</v>
      </c>
      <c r="I3108" t="s">
        <v>11</v>
      </c>
      <c r="J3108" t="s">
        <v>71</v>
      </c>
      <c r="K3108" t="s">
        <v>150</v>
      </c>
      <c r="L3108" t="s">
        <v>18</v>
      </c>
      <c r="M3108" s="5">
        <v>510.4</v>
      </c>
      <c r="N3108">
        <v>1</v>
      </c>
    </row>
    <row r="3109" spans="1:14" x14ac:dyDescent="0.15">
      <c r="A3109" s="2">
        <v>45639</v>
      </c>
      <c r="B3109" s="3">
        <f t="shared" si="144"/>
        <v>2025</v>
      </c>
      <c r="C3109" t="str">
        <f t="shared" si="145"/>
        <v>2024-2025</v>
      </c>
      <c r="D3109" t="s">
        <v>147</v>
      </c>
      <c r="E3109" t="s">
        <v>142</v>
      </c>
      <c r="F3109" t="str">
        <f t="shared" si="146"/>
        <v>Australian Capital Territory</v>
      </c>
      <c r="G3109" t="s">
        <v>80</v>
      </c>
      <c r="H3109">
        <v>2609</v>
      </c>
      <c r="I3109" t="s">
        <v>11</v>
      </c>
      <c r="J3109" t="s">
        <v>58</v>
      </c>
      <c r="K3109" t="s">
        <v>151</v>
      </c>
      <c r="L3109" t="s">
        <v>21</v>
      </c>
      <c r="M3109" s="5">
        <v>510.53</v>
      </c>
      <c r="N3109">
        <v>1</v>
      </c>
    </row>
    <row r="3110" spans="1:14" x14ac:dyDescent="0.15">
      <c r="A3110" s="2">
        <v>45288</v>
      </c>
      <c r="B3110" s="3">
        <f t="shared" si="144"/>
        <v>2024</v>
      </c>
      <c r="C3110" t="str">
        <f t="shared" si="145"/>
        <v>2023-2024</v>
      </c>
      <c r="D3110" t="s">
        <v>147</v>
      </c>
      <c r="E3110" t="s">
        <v>52</v>
      </c>
      <c r="F3110" t="str">
        <f t="shared" si="146"/>
        <v>Victoria</v>
      </c>
      <c r="G3110" t="s">
        <v>45</v>
      </c>
      <c r="H3110">
        <v>3030</v>
      </c>
      <c r="I3110" t="s">
        <v>11</v>
      </c>
      <c r="J3110" t="s">
        <v>46</v>
      </c>
      <c r="K3110" t="s">
        <v>151</v>
      </c>
      <c r="L3110" t="s">
        <v>21</v>
      </c>
      <c r="M3110" s="5">
        <v>510.80000000000007</v>
      </c>
      <c r="N3110">
        <v>1</v>
      </c>
    </row>
    <row r="3111" spans="1:14" x14ac:dyDescent="0.15">
      <c r="A3111" s="2">
        <v>45327</v>
      </c>
      <c r="B3111" s="3">
        <f t="shared" si="144"/>
        <v>2024</v>
      </c>
      <c r="C3111" t="str">
        <f t="shared" si="145"/>
        <v>2023-2024</v>
      </c>
      <c r="D3111" t="s">
        <v>147</v>
      </c>
      <c r="E3111" t="s">
        <v>145</v>
      </c>
      <c r="F3111" t="str">
        <f t="shared" si="146"/>
        <v>New South Wales</v>
      </c>
      <c r="G3111" t="s">
        <v>10</v>
      </c>
      <c r="H3111">
        <v>2101</v>
      </c>
      <c r="I3111" t="s">
        <v>11</v>
      </c>
      <c r="J3111" t="s">
        <v>27</v>
      </c>
      <c r="K3111" t="s">
        <v>19</v>
      </c>
      <c r="L3111" t="s">
        <v>23</v>
      </c>
      <c r="M3111" s="5">
        <v>511.24</v>
      </c>
      <c r="N3111">
        <v>1</v>
      </c>
    </row>
    <row r="3112" spans="1:14" x14ac:dyDescent="0.15">
      <c r="A3112" s="2">
        <v>45115</v>
      </c>
      <c r="B3112" s="3">
        <f t="shared" si="144"/>
        <v>2024</v>
      </c>
      <c r="C3112" t="str">
        <f t="shared" si="145"/>
        <v>2023-2024</v>
      </c>
      <c r="D3112" t="s">
        <v>147</v>
      </c>
      <c r="E3112" t="s">
        <v>39</v>
      </c>
      <c r="F3112" t="str">
        <f t="shared" si="146"/>
        <v>South Australia</v>
      </c>
      <c r="G3112" t="s">
        <v>32</v>
      </c>
      <c r="H3112">
        <v>5343</v>
      </c>
      <c r="I3112" t="s">
        <v>11</v>
      </c>
      <c r="J3112" t="s">
        <v>38</v>
      </c>
      <c r="K3112" t="s">
        <v>153</v>
      </c>
      <c r="L3112" t="s">
        <v>16</v>
      </c>
      <c r="M3112" s="5">
        <v>511.34000000000003</v>
      </c>
      <c r="N3112">
        <v>1</v>
      </c>
    </row>
    <row r="3113" spans="1:14" x14ac:dyDescent="0.15">
      <c r="A3113" s="2">
        <v>45128</v>
      </c>
      <c r="B3113" s="3">
        <f t="shared" si="144"/>
        <v>2024</v>
      </c>
      <c r="C3113" t="str">
        <f t="shared" si="145"/>
        <v>2023-2024</v>
      </c>
      <c r="D3113" t="s">
        <v>147</v>
      </c>
      <c r="E3113" t="s">
        <v>117</v>
      </c>
      <c r="F3113" t="str">
        <f t="shared" si="146"/>
        <v>Queensland</v>
      </c>
      <c r="G3113" t="s">
        <v>35</v>
      </c>
      <c r="H3113">
        <v>4119</v>
      </c>
      <c r="I3113" t="s">
        <v>11</v>
      </c>
      <c r="J3113" t="s">
        <v>43</v>
      </c>
      <c r="K3113" t="s">
        <v>154</v>
      </c>
      <c r="L3113" t="s">
        <v>14</v>
      </c>
      <c r="M3113" s="5">
        <v>512.78</v>
      </c>
      <c r="N3113">
        <v>1</v>
      </c>
    </row>
    <row r="3114" spans="1:14" x14ac:dyDescent="0.15">
      <c r="A3114" s="2">
        <v>45394</v>
      </c>
      <c r="B3114" s="3">
        <f t="shared" si="144"/>
        <v>2024</v>
      </c>
      <c r="C3114" t="str">
        <f t="shared" si="145"/>
        <v>2023-2024</v>
      </c>
      <c r="D3114" t="s">
        <v>147</v>
      </c>
      <c r="E3114" t="s">
        <v>122</v>
      </c>
      <c r="F3114" t="str">
        <f t="shared" si="146"/>
        <v>New South Wales</v>
      </c>
      <c r="G3114" t="s">
        <v>10</v>
      </c>
      <c r="H3114">
        <v>2650</v>
      </c>
      <c r="I3114" t="s">
        <v>11</v>
      </c>
      <c r="J3114" t="s">
        <v>25</v>
      </c>
      <c r="K3114" t="s">
        <v>156</v>
      </c>
      <c r="L3114" t="s">
        <v>17</v>
      </c>
      <c r="M3114" s="5">
        <v>514.15</v>
      </c>
      <c r="N3114">
        <v>1</v>
      </c>
    </row>
    <row r="3115" spans="1:14" x14ac:dyDescent="0.15">
      <c r="A3115" s="2">
        <v>45040</v>
      </c>
      <c r="B3115" s="3">
        <f t="shared" si="144"/>
        <v>2023</v>
      </c>
      <c r="C3115" t="str">
        <f t="shared" si="145"/>
        <v>2022-2023</v>
      </c>
      <c r="D3115" t="s">
        <v>147</v>
      </c>
      <c r="E3115" t="s">
        <v>37</v>
      </c>
      <c r="F3115" t="str">
        <f t="shared" si="146"/>
        <v>South Australia</v>
      </c>
      <c r="G3115" t="s">
        <v>32</v>
      </c>
      <c r="H3115">
        <v>5607</v>
      </c>
      <c r="I3115" t="s">
        <v>11</v>
      </c>
      <c r="J3115" t="s">
        <v>38</v>
      </c>
      <c r="K3115" t="s">
        <v>152</v>
      </c>
      <c r="L3115" t="s">
        <v>13</v>
      </c>
      <c r="M3115" s="5">
        <v>514.5</v>
      </c>
      <c r="N3115">
        <v>1</v>
      </c>
    </row>
    <row r="3116" spans="1:14" x14ac:dyDescent="0.15">
      <c r="A3116" s="2">
        <v>44961</v>
      </c>
      <c r="B3116" s="3">
        <f t="shared" si="144"/>
        <v>2023</v>
      </c>
      <c r="C3116" t="str">
        <f t="shared" si="145"/>
        <v>2022-2023</v>
      </c>
      <c r="D3116" t="s">
        <v>147</v>
      </c>
      <c r="E3116" t="s">
        <v>97</v>
      </c>
      <c r="F3116" t="str">
        <f t="shared" si="146"/>
        <v>Tasmania</v>
      </c>
      <c r="G3116" t="s">
        <v>70</v>
      </c>
      <c r="H3116">
        <v>7250</v>
      </c>
      <c r="I3116" t="s">
        <v>11</v>
      </c>
      <c r="J3116" t="s">
        <v>71</v>
      </c>
      <c r="K3116" t="s">
        <v>155</v>
      </c>
      <c r="L3116" t="s">
        <v>20</v>
      </c>
      <c r="M3116" s="5">
        <v>514.98</v>
      </c>
      <c r="N3116">
        <v>1</v>
      </c>
    </row>
    <row r="3117" spans="1:14" x14ac:dyDescent="0.15">
      <c r="A3117" s="2">
        <v>45586</v>
      </c>
      <c r="B3117" s="3">
        <f t="shared" si="144"/>
        <v>2025</v>
      </c>
      <c r="C3117" t="str">
        <f t="shared" si="145"/>
        <v>2024-2025</v>
      </c>
      <c r="D3117" t="s">
        <v>147</v>
      </c>
      <c r="E3117" t="s">
        <v>99</v>
      </c>
      <c r="F3117" t="str">
        <f t="shared" si="146"/>
        <v>Victoria</v>
      </c>
      <c r="G3117" t="s">
        <v>45</v>
      </c>
      <c r="H3117">
        <v>3148</v>
      </c>
      <c r="I3117" t="s">
        <v>11</v>
      </c>
      <c r="J3117" t="s">
        <v>63</v>
      </c>
      <c r="K3117" t="s">
        <v>152</v>
      </c>
      <c r="L3117" t="s">
        <v>13</v>
      </c>
      <c r="M3117" s="5">
        <v>515.17000000000007</v>
      </c>
      <c r="N3117">
        <v>1</v>
      </c>
    </row>
    <row r="3118" spans="1:14" x14ac:dyDescent="0.15">
      <c r="A3118" s="2">
        <v>45026</v>
      </c>
      <c r="B3118" s="3">
        <f t="shared" si="144"/>
        <v>2023</v>
      </c>
      <c r="C3118" t="str">
        <f t="shared" si="145"/>
        <v>2022-2023</v>
      </c>
      <c r="D3118" t="s">
        <v>148</v>
      </c>
      <c r="E3118" t="s">
        <v>54</v>
      </c>
      <c r="F3118" t="str">
        <f t="shared" si="146"/>
        <v>Victoria</v>
      </c>
      <c r="G3118" t="s">
        <v>45</v>
      </c>
      <c r="H3118">
        <v>3977</v>
      </c>
      <c r="I3118" t="s">
        <v>11</v>
      </c>
      <c r="J3118" t="s">
        <v>55</v>
      </c>
      <c r="K3118" t="s">
        <v>154</v>
      </c>
      <c r="L3118" t="s">
        <v>14</v>
      </c>
      <c r="M3118" s="5">
        <v>516.29999999999995</v>
      </c>
      <c r="N3118">
        <v>1</v>
      </c>
    </row>
    <row r="3119" spans="1:14" x14ac:dyDescent="0.15">
      <c r="A3119" s="2">
        <v>45408</v>
      </c>
      <c r="B3119" s="3">
        <f t="shared" si="144"/>
        <v>2024</v>
      </c>
      <c r="C3119" t="str">
        <f t="shared" si="145"/>
        <v>2023-2024</v>
      </c>
      <c r="D3119" t="s">
        <v>147</v>
      </c>
      <c r="E3119" t="s">
        <v>108</v>
      </c>
      <c r="F3119" t="str">
        <f t="shared" si="146"/>
        <v>Victoria</v>
      </c>
      <c r="G3119" t="s">
        <v>45</v>
      </c>
      <c r="H3119">
        <v>3018</v>
      </c>
      <c r="I3119" t="s">
        <v>11</v>
      </c>
      <c r="J3119" t="s">
        <v>46</v>
      </c>
      <c r="K3119" t="s">
        <v>19</v>
      </c>
      <c r="L3119" t="s">
        <v>23</v>
      </c>
      <c r="M3119" s="5">
        <v>517.26</v>
      </c>
      <c r="N3119">
        <v>1</v>
      </c>
    </row>
    <row r="3120" spans="1:14" x14ac:dyDescent="0.15">
      <c r="A3120" s="2">
        <v>45057</v>
      </c>
      <c r="B3120" s="3">
        <f t="shared" si="144"/>
        <v>2023</v>
      </c>
      <c r="C3120" t="str">
        <f t="shared" si="145"/>
        <v>2022-2023</v>
      </c>
      <c r="D3120" t="s">
        <v>147</v>
      </c>
      <c r="E3120" t="s">
        <v>132</v>
      </c>
      <c r="F3120" t="str">
        <f t="shared" si="146"/>
        <v>New South Wales</v>
      </c>
      <c r="G3120" t="s">
        <v>10</v>
      </c>
      <c r="H3120">
        <v>2800</v>
      </c>
      <c r="I3120" t="s">
        <v>11</v>
      </c>
      <c r="J3120" t="s">
        <v>25</v>
      </c>
      <c r="K3120" t="s">
        <v>154</v>
      </c>
      <c r="L3120" t="s">
        <v>14</v>
      </c>
      <c r="M3120" s="5">
        <v>518.5</v>
      </c>
      <c r="N3120">
        <v>1</v>
      </c>
    </row>
    <row r="3121" spans="1:14" x14ac:dyDescent="0.15">
      <c r="A3121" s="2">
        <v>45432</v>
      </c>
      <c r="B3121" s="3">
        <f t="shared" si="144"/>
        <v>2024</v>
      </c>
      <c r="C3121" t="str">
        <f t="shared" si="145"/>
        <v>2023-2024</v>
      </c>
      <c r="D3121" t="s">
        <v>148</v>
      </c>
      <c r="E3121" t="s">
        <v>88</v>
      </c>
      <c r="F3121" t="str">
        <f t="shared" si="146"/>
        <v>South Australia</v>
      </c>
      <c r="G3121" t="s">
        <v>32</v>
      </c>
      <c r="H3121">
        <v>5011</v>
      </c>
      <c r="I3121" t="s">
        <v>11</v>
      </c>
      <c r="J3121" t="s">
        <v>33</v>
      </c>
      <c r="K3121" t="s">
        <v>152</v>
      </c>
      <c r="L3121" t="s">
        <v>13</v>
      </c>
      <c r="M3121" s="5">
        <v>519.22</v>
      </c>
      <c r="N3121">
        <v>1</v>
      </c>
    </row>
    <row r="3122" spans="1:14" x14ac:dyDescent="0.15">
      <c r="A3122" s="2">
        <v>45158</v>
      </c>
      <c r="B3122" s="3">
        <f t="shared" si="144"/>
        <v>2024</v>
      </c>
      <c r="C3122" t="str">
        <f t="shared" si="145"/>
        <v>2023-2024</v>
      </c>
      <c r="D3122" t="s">
        <v>147</v>
      </c>
      <c r="E3122" t="s">
        <v>44</v>
      </c>
      <c r="F3122" t="str">
        <f t="shared" si="146"/>
        <v>Victoria</v>
      </c>
      <c r="G3122" t="s">
        <v>45</v>
      </c>
      <c r="H3122">
        <v>3066</v>
      </c>
      <c r="I3122" t="s">
        <v>11</v>
      </c>
      <c r="J3122" t="s">
        <v>46</v>
      </c>
      <c r="K3122" t="s">
        <v>153</v>
      </c>
      <c r="L3122" t="s">
        <v>16</v>
      </c>
      <c r="M3122" s="5">
        <v>519.43000000000006</v>
      </c>
      <c r="N3122">
        <v>1</v>
      </c>
    </row>
    <row r="3123" spans="1:14" x14ac:dyDescent="0.15">
      <c r="A3123" s="2">
        <v>44954</v>
      </c>
      <c r="B3123" s="3">
        <f t="shared" si="144"/>
        <v>2023</v>
      </c>
      <c r="C3123" t="str">
        <f t="shared" si="145"/>
        <v>2022-2023</v>
      </c>
      <c r="D3123" t="s">
        <v>148</v>
      </c>
      <c r="E3123" t="s">
        <v>106</v>
      </c>
      <c r="F3123" t="str">
        <f t="shared" si="146"/>
        <v>Victoria</v>
      </c>
      <c r="G3123" t="s">
        <v>45</v>
      </c>
      <c r="H3123">
        <v>3915</v>
      </c>
      <c r="I3123" t="s">
        <v>11</v>
      </c>
      <c r="J3123" t="s">
        <v>55</v>
      </c>
      <c r="K3123" t="s">
        <v>149</v>
      </c>
      <c r="L3123" t="s">
        <v>15</v>
      </c>
      <c r="M3123" s="5">
        <v>520.21999999999991</v>
      </c>
      <c r="N3123">
        <v>1</v>
      </c>
    </row>
    <row r="3124" spans="1:14" x14ac:dyDescent="0.15">
      <c r="A3124" s="2">
        <v>45489</v>
      </c>
      <c r="B3124" s="3">
        <f t="shared" si="144"/>
        <v>2025</v>
      </c>
      <c r="C3124" t="str">
        <f t="shared" si="145"/>
        <v>2024-2025</v>
      </c>
      <c r="D3124" t="s">
        <v>147</v>
      </c>
      <c r="E3124" t="s">
        <v>65</v>
      </c>
      <c r="F3124" t="str">
        <f t="shared" si="146"/>
        <v>New South Wales</v>
      </c>
      <c r="G3124" t="s">
        <v>10</v>
      </c>
      <c r="H3124">
        <v>2541</v>
      </c>
      <c r="I3124" t="s">
        <v>11</v>
      </c>
      <c r="J3124" t="s">
        <v>58</v>
      </c>
      <c r="K3124" t="s">
        <v>154</v>
      </c>
      <c r="L3124" t="s">
        <v>14</v>
      </c>
      <c r="M3124" s="5">
        <v>521.34999999999991</v>
      </c>
      <c r="N3124">
        <v>1</v>
      </c>
    </row>
    <row r="3125" spans="1:14" x14ac:dyDescent="0.15">
      <c r="A3125" s="2">
        <v>44977</v>
      </c>
      <c r="B3125" s="3">
        <f t="shared" si="144"/>
        <v>2023</v>
      </c>
      <c r="C3125" t="str">
        <f t="shared" si="145"/>
        <v>2022-2023</v>
      </c>
      <c r="D3125" t="s">
        <v>147</v>
      </c>
      <c r="E3125" t="s">
        <v>114</v>
      </c>
      <c r="F3125" t="str">
        <f t="shared" si="146"/>
        <v>Victoria</v>
      </c>
      <c r="G3125" t="s">
        <v>45</v>
      </c>
      <c r="H3125">
        <v>3551</v>
      </c>
      <c r="I3125" t="s">
        <v>11</v>
      </c>
      <c r="J3125" t="s">
        <v>60</v>
      </c>
      <c r="K3125" t="s">
        <v>154</v>
      </c>
      <c r="L3125" t="s">
        <v>14</v>
      </c>
      <c r="M3125" s="5">
        <v>521.3900000000001</v>
      </c>
      <c r="N3125">
        <v>1</v>
      </c>
    </row>
    <row r="3126" spans="1:14" x14ac:dyDescent="0.15">
      <c r="A3126" s="2">
        <v>45143</v>
      </c>
      <c r="B3126" s="3">
        <f t="shared" si="144"/>
        <v>2024</v>
      </c>
      <c r="C3126" t="str">
        <f t="shared" si="145"/>
        <v>2023-2024</v>
      </c>
      <c r="D3126" t="s">
        <v>147</v>
      </c>
      <c r="E3126" t="s">
        <v>139</v>
      </c>
      <c r="F3126" t="str">
        <f t="shared" si="146"/>
        <v>New South Wales</v>
      </c>
      <c r="G3126" t="s">
        <v>10</v>
      </c>
      <c r="H3126">
        <v>2020</v>
      </c>
      <c r="I3126" t="s">
        <v>11</v>
      </c>
      <c r="J3126" t="s">
        <v>12</v>
      </c>
      <c r="K3126" t="s">
        <v>149</v>
      </c>
      <c r="L3126" t="s">
        <v>15</v>
      </c>
      <c r="M3126" s="5">
        <v>521.62999999999988</v>
      </c>
      <c r="N3126">
        <v>1</v>
      </c>
    </row>
    <row r="3127" spans="1:14" x14ac:dyDescent="0.15">
      <c r="A3127" s="2">
        <v>45333</v>
      </c>
      <c r="B3127" s="3">
        <f t="shared" si="144"/>
        <v>2024</v>
      </c>
      <c r="C3127" t="str">
        <f t="shared" si="145"/>
        <v>2023-2024</v>
      </c>
      <c r="D3127" t="s">
        <v>147</v>
      </c>
      <c r="E3127" t="s">
        <v>143</v>
      </c>
      <c r="F3127" t="str">
        <f t="shared" si="146"/>
        <v>New South Wales</v>
      </c>
      <c r="G3127" t="s">
        <v>10</v>
      </c>
      <c r="H3127">
        <v>2154</v>
      </c>
      <c r="I3127" t="s">
        <v>11</v>
      </c>
      <c r="J3127" t="s">
        <v>27</v>
      </c>
      <c r="K3127" t="s">
        <v>150</v>
      </c>
      <c r="L3127" t="s">
        <v>18</v>
      </c>
      <c r="M3127" s="5">
        <v>521.81999999999994</v>
      </c>
      <c r="N3127">
        <v>1</v>
      </c>
    </row>
    <row r="3128" spans="1:14" x14ac:dyDescent="0.15">
      <c r="A3128" s="2">
        <v>45434</v>
      </c>
      <c r="B3128" s="3">
        <f t="shared" si="144"/>
        <v>2024</v>
      </c>
      <c r="C3128" t="str">
        <f t="shared" si="145"/>
        <v>2023-2024</v>
      </c>
      <c r="D3128" t="s">
        <v>148</v>
      </c>
      <c r="E3128" t="s">
        <v>135</v>
      </c>
      <c r="F3128" t="str">
        <f t="shared" si="146"/>
        <v>Victoria</v>
      </c>
      <c r="G3128" t="s">
        <v>45</v>
      </c>
      <c r="H3128">
        <v>3550</v>
      </c>
      <c r="I3128" t="s">
        <v>11</v>
      </c>
      <c r="J3128" t="s">
        <v>60</v>
      </c>
      <c r="K3128" t="s">
        <v>154</v>
      </c>
      <c r="L3128" t="s">
        <v>14</v>
      </c>
      <c r="M3128" s="5">
        <v>521.99</v>
      </c>
      <c r="N3128">
        <v>1</v>
      </c>
    </row>
    <row r="3129" spans="1:14" x14ac:dyDescent="0.15">
      <c r="A3129" s="2">
        <v>45250</v>
      </c>
      <c r="B3129" s="3">
        <f t="shared" si="144"/>
        <v>2024</v>
      </c>
      <c r="C3129" t="str">
        <f t="shared" si="145"/>
        <v>2023-2024</v>
      </c>
      <c r="D3129" t="s">
        <v>147</v>
      </c>
      <c r="E3129" t="s">
        <v>121</v>
      </c>
      <c r="F3129" t="str">
        <f t="shared" si="146"/>
        <v>Queensland</v>
      </c>
      <c r="G3129" t="s">
        <v>35</v>
      </c>
      <c r="H3129">
        <v>4700</v>
      </c>
      <c r="I3129" t="s">
        <v>11</v>
      </c>
      <c r="J3129" t="s">
        <v>51</v>
      </c>
      <c r="K3129" t="s">
        <v>150</v>
      </c>
      <c r="L3129" t="s">
        <v>18</v>
      </c>
      <c r="M3129" s="5">
        <v>522.95000000000005</v>
      </c>
      <c r="N3129">
        <v>1</v>
      </c>
    </row>
    <row r="3130" spans="1:14" x14ac:dyDescent="0.15">
      <c r="A3130" s="2">
        <v>45570</v>
      </c>
      <c r="B3130" s="3">
        <f t="shared" si="144"/>
        <v>2025</v>
      </c>
      <c r="C3130" t="str">
        <f t="shared" si="145"/>
        <v>2024-2025</v>
      </c>
      <c r="D3130" t="s">
        <v>147</v>
      </c>
      <c r="E3130" t="s">
        <v>69</v>
      </c>
      <c r="F3130" t="str">
        <f t="shared" si="146"/>
        <v>Tasmania</v>
      </c>
      <c r="G3130" t="s">
        <v>70</v>
      </c>
      <c r="H3130">
        <v>7018</v>
      </c>
      <c r="I3130" t="s">
        <v>11</v>
      </c>
      <c r="J3130" t="s">
        <v>71</v>
      </c>
      <c r="K3130" t="s">
        <v>149</v>
      </c>
      <c r="L3130" t="s">
        <v>15</v>
      </c>
      <c r="M3130" s="5">
        <v>523.21</v>
      </c>
      <c r="N3130">
        <v>1</v>
      </c>
    </row>
    <row r="3131" spans="1:14" x14ac:dyDescent="0.15">
      <c r="A3131" s="2">
        <v>45255</v>
      </c>
      <c r="B3131" s="3">
        <f t="shared" si="144"/>
        <v>2024</v>
      </c>
      <c r="C3131" t="str">
        <f t="shared" si="145"/>
        <v>2023-2024</v>
      </c>
      <c r="D3131" t="s">
        <v>147</v>
      </c>
      <c r="E3131" t="s">
        <v>113</v>
      </c>
      <c r="F3131" t="str">
        <f t="shared" si="146"/>
        <v>Queensland</v>
      </c>
      <c r="G3131" t="s">
        <v>35</v>
      </c>
      <c r="H3131">
        <v>4215</v>
      </c>
      <c r="I3131" t="s">
        <v>11</v>
      </c>
      <c r="J3131" t="s">
        <v>104</v>
      </c>
      <c r="K3131" t="s">
        <v>151</v>
      </c>
      <c r="L3131" t="s">
        <v>21</v>
      </c>
      <c r="M3131" s="5">
        <v>523.76</v>
      </c>
      <c r="N3131">
        <v>1</v>
      </c>
    </row>
    <row r="3132" spans="1:14" x14ac:dyDescent="0.15">
      <c r="A3132" s="2">
        <v>45599</v>
      </c>
      <c r="B3132" s="3">
        <f t="shared" si="144"/>
        <v>2025</v>
      </c>
      <c r="C3132" t="str">
        <f t="shared" si="145"/>
        <v>2024-2025</v>
      </c>
      <c r="D3132" t="s">
        <v>147</v>
      </c>
      <c r="E3132" t="s">
        <v>116</v>
      </c>
      <c r="F3132" t="str">
        <f t="shared" si="146"/>
        <v>Western Australia</v>
      </c>
      <c r="G3132" t="s">
        <v>48</v>
      </c>
      <c r="H3132">
        <v>6725</v>
      </c>
      <c r="I3132" t="s">
        <v>11</v>
      </c>
      <c r="J3132" t="s">
        <v>77</v>
      </c>
      <c r="K3132" t="s">
        <v>153</v>
      </c>
      <c r="L3132" t="s">
        <v>16</v>
      </c>
      <c r="M3132" s="5">
        <v>523.91000000000008</v>
      </c>
      <c r="N3132">
        <v>1</v>
      </c>
    </row>
    <row r="3133" spans="1:14" x14ac:dyDescent="0.15">
      <c r="A3133" s="2">
        <v>45089</v>
      </c>
      <c r="B3133" s="3">
        <f t="shared" si="144"/>
        <v>2023</v>
      </c>
      <c r="C3133" t="str">
        <f t="shared" si="145"/>
        <v>2022-2023</v>
      </c>
      <c r="D3133" t="s">
        <v>147</v>
      </c>
      <c r="E3133" t="s">
        <v>141</v>
      </c>
      <c r="F3133" t="str">
        <f t="shared" si="146"/>
        <v>Western Australia</v>
      </c>
      <c r="G3133" t="s">
        <v>48</v>
      </c>
      <c r="H3133">
        <v>6052</v>
      </c>
      <c r="I3133" t="s">
        <v>11</v>
      </c>
      <c r="J3133" t="s">
        <v>49</v>
      </c>
      <c r="K3133" t="s">
        <v>152</v>
      </c>
      <c r="L3133" t="s">
        <v>13</v>
      </c>
      <c r="M3133" s="5">
        <v>525.13</v>
      </c>
      <c r="N3133">
        <v>1</v>
      </c>
    </row>
    <row r="3134" spans="1:14" x14ac:dyDescent="0.15">
      <c r="A3134" s="2">
        <v>45054</v>
      </c>
      <c r="B3134" s="3">
        <f t="shared" si="144"/>
        <v>2023</v>
      </c>
      <c r="C3134" t="str">
        <f t="shared" si="145"/>
        <v>2022-2023</v>
      </c>
      <c r="D3134" t="s">
        <v>147</v>
      </c>
      <c r="E3134" t="s">
        <v>93</v>
      </c>
      <c r="F3134" t="str">
        <f t="shared" si="146"/>
        <v>Western Australia</v>
      </c>
      <c r="G3134" t="s">
        <v>48</v>
      </c>
      <c r="H3134">
        <v>6112</v>
      </c>
      <c r="I3134" t="s">
        <v>11</v>
      </c>
      <c r="J3134" t="s">
        <v>94</v>
      </c>
      <c r="K3134" t="s">
        <v>150</v>
      </c>
      <c r="L3134" t="s">
        <v>18</v>
      </c>
      <c r="M3134" s="5">
        <v>525.1400000000001</v>
      </c>
      <c r="N3134">
        <v>1</v>
      </c>
    </row>
    <row r="3135" spans="1:14" x14ac:dyDescent="0.15">
      <c r="A3135" s="2">
        <v>44982</v>
      </c>
      <c r="B3135" s="3">
        <f t="shared" si="144"/>
        <v>2023</v>
      </c>
      <c r="C3135" t="str">
        <f t="shared" si="145"/>
        <v>2022-2023</v>
      </c>
      <c r="D3135" t="s">
        <v>147</v>
      </c>
      <c r="E3135" t="s">
        <v>42</v>
      </c>
      <c r="F3135" t="str">
        <f t="shared" si="146"/>
        <v>Queensland</v>
      </c>
      <c r="G3135" t="s">
        <v>35</v>
      </c>
      <c r="H3135">
        <v>4053</v>
      </c>
      <c r="I3135" t="s">
        <v>11</v>
      </c>
      <c r="J3135" t="s">
        <v>43</v>
      </c>
      <c r="K3135" t="s">
        <v>151</v>
      </c>
      <c r="L3135" t="s">
        <v>21</v>
      </c>
      <c r="M3135" s="5">
        <v>525.38000000000011</v>
      </c>
      <c r="N3135">
        <v>1</v>
      </c>
    </row>
    <row r="3136" spans="1:14" x14ac:dyDescent="0.15">
      <c r="A3136" s="2">
        <v>45455</v>
      </c>
      <c r="B3136" s="3">
        <f t="shared" si="144"/>
        <v>2024</v>
      </c>
      <c r="C3136" t="str">
        <f t="shared" si="145"/>
        <v>2023-2024</v>
      </c>
      <c r="D3136" t="s">
        <v>147</v>
      </c>
      <c r="E3136" t="s">
        <v>86</v>
      </c>
      <c r="F3136" t="str">
        <f t="shared" si="146"/>
        <v>New South Wales</v>
      </c>
      <c r="G3136" t="s">
        <v>10</v>
      </c>
      <c r="H3136">
        <v>2064</v>
      </c>
      <c r="I3136" t="s">
        <v>11</v>
      </c>
      <c r="J3136" t="s">
        <v>12</v>
      </c>
      <c r="K3136" t="s">
        <v>150</v>
      </c>
      <c r="L3136" t="s">
        <v>18</v>
      </c>
      <c r="M3136" s="5">
        <v>525.5</v>
      </c>
      <c r="N3136">
        <v>1</v>
      </c>
    </row>
    <row r="3137" spans="1:14" x14ac:dyDescent="0.15">
      <c r="A3137" s="2">
        <v>45156</v>
      </c>
      <c r="B3137" s="3">
        <f t="shared" si="144"/>
        <v>2024</v>
      </c>
      <c r="C3137" t="str">
        <f t="shared" si="145"/>
        <v>2023-2024</v>
      </c>
      <c r="D3137" t="s">
        <v>147</v>
      </c>
      <c r="E3137" t="s">
        <v>93</v>
      </c>
      <c r="F3137" t="str">
        <f t="shared" si="146"/>
        <v>Western Australia</v>
      </c>
      <c r="G3137" t="s">
        <v>48</v>
      </c>
      <c r="H3137">
        <v>6112</v>
      </c>
      <c r="I3137" t="s">
        <v>11</v>
      </c>
      <c r="J3137" t="s">
        <v>94</v>
      </c>
      <c r="K3137" t="s">
        <v>149</v>
      </c>
      <c r="L3137" t="s">
        <v>15</v>
      </c>
      <c r="M3137" s="5">
        <v>525.99</v>
      </c>
      <c r="N3137">
        <v>1</v>
      </c>
    </row>
    <row r="3138" spans="1:14" x14ac:dyDescent="0.15">
      <c r="A3138" s="2">
        <v>44928</v>
      </c>
      <c r="B3138" s="3">
        <f t="shared" ref="B3138:B3201" si="147">IF(MONTH(A3138)&gt;=7,YEAR(A3138)+1,YEAR(A3138))</f>
        <v>2023</v>
      </c>
      <c r="C3138" t="str">
        <f t="shared" ref="C3138:C3201" si="148">IF(MONTH(A3138) &gt;= 7, YEAR(A3138) &amp; "-" &amp; YEAR(A3138) + 1, YEAR(A3138) - 1 &amp; "-" &amp; YEAR(A3138))</f>
        <v>2022-2023</v>
      </c>
      <c r="D3138" t="s">
        <v>147</v>
      </c>
      <c r="E3138" t="s">
        <v>67</v>
      </c>
      <c r="F3138" t="str">
        <f t="shared" ref="F3138:F3201" si="149">IF(G3138="WA","Western Australia",
IF(G3138="NSW","New South Wales",
IF(G3138="QLD","Queensland",
IF(G3138="VIC","Victoria",
IF(G3138="TAS","Tasmania",
IF(G3138="SA","South Australia",
IF(G3138="NT","Northern Territory",
IF(G3138="ACT","Australian Capital Territory",G3138))))))))</f>
        <v>New South Wales</v>
      </c>
      <c r="G3138" t="s">
        <v>10</v>
      </c>
      <c r="H3138">
        <v>2478</v>
      </c>
      <c r="I3138" t="s">
        <v>11</v>
      </c>
      <c r="J3138" t="s">
        <v>68</v>
      </c>
      <c r="K3138" t="s">
        <v>150</v>
      </c>
      <c r="L3138" t="s">
        <v>18</v>
      </c>
      <c r="M3138" s="5">
        <v>526.89</v>
      </c>
      <c r="N3138">
        <v>1</v>
      </c>
    </row>
    <row r="3139" spans="1:14" x14ac:dyDescent="0.15">
      <c r="A3139" s="2">
        <v>45463</v>
      </c>
      <c r="B3139" s="3">
        <f t="shared" si="147"/>
        <v>2024</v>
      </c>
      <c r="C3139" t="str">
        <f t="shared" si="148"/>
        <v>2023-2024</v>
      </c>
      <c r="D3139" t="s">
        <v>147</v>
      </c>
      <c r="E3139" t="s">
        <v>103</v>
      </c>
      <c r="F3139" t="str">
        <f t="shared" si="149"/>
        <v>Queensland</v>
      </c>
      <c r="G3139" t="s">
        <v>35</v>
      </c>
      <c r="H3139">
        <v>4509</v>
      </c>
      <c r="I3139" t="s">
        <v>11</v>
      </c>
      <c r="J3139" t="s">
        <v>104</v>
      </c>
      <c r="K3139" t="s">
        <v>154</v>
      </c>
      <c r="L3139" t="s">
        <v>14</v>
      </c>
      <c r="M3139" s="5">
        <v>528.55999999999995</v>
      </c>
      <c r="N3139">
        <v>1</v>
      </c>
    </row>
    <row r="3140" spans="1:14" x14ac:dyDescent="0.15">
      <c r="A3140" s="2">
        <v>45085</v>
      </c>
      <c r="B3140" s="3">
        <f t="shared" si="147"/>
        <v>2023</v>
      </c>
      <c r="C3140" t="str">
        <f t="shared" si="148"/>
        <v>2022-2023</v>
      </c>
      <c r="D3140" t="s">
        <v>147</v>
      </c>
      <c r="E3140" t="s">
        <v>42</v>
      </c>
      <c r="F3140" t="str">
        <f t="shared" si="149"/>
        <v>Queensland</v>
      </c>
      <c r="G3140" t="s">
        <v>35</v>
      </c>
      <c r="H3140">
        <v>4053</v>
      </c>
      <c r="I3140" t="s">
        <v>11</v>
      </c>
      <c r="J3140" t="s">
        <v>43</v>
      </c>
      <c r="K3140" t="s">
        <v>149</v>
      </c>
      <c r="L3140" t="s">
        <v>15</v>
      </c>
      <c r="M3140" s="5">
        <v>529.62</v>
      </c>
      <c r="N3140">
        <v>1</v>
      </c>
    </row>
    <row r="3141" spans="1:14" x14ac:dyDescent="0.15">
      <c r="A3141" s="2">
        <v>45187</v>
      </c>
      <c r="B3141" s="3">
        <f t="shared" si="147"/>
        <v>2024</v>
      </c>
      <c r="C3141" t="str">
        <f t="shared" si="148"/>
        <v>2023-2024</v>
      </c>
      <c r="D3141" t="s">
        <v>147</v>
      </c>
      <c r="E3141" t="s">
        <v>24</v>
      </c>
      <c r="F3141" t="str">
        <f t="shared" si="149"/>
        <v>New South Wales</v>
      </c>
      <c r="G3141" t="s">
        <v>10</v>
      </c>
      <c r="H3141">
        <v>2795</v>
      </c>
      <c r="I3141" t="s">
        <v>11</v>
      </c>
      <c r="J3141" t="s">
        <v>25</v>
      </c>
      <c r="K3141" t="s">
        <v>154</v>
      </c>
      <c r="L3141" t="s">
        <v>14</v>
      </c>
      <c r="M3141" s="5">
        <v>530.09</v>
      </c>
      <c r="N3141">
        <v>1</v>
      </c>
    </row>
    <row r="3142" spans="1:14" x14ac:dyDescent="0.15">
      <c r="A3142" s="2">
        <v>45049</v>
      </c>
      <c r="B3142" s="3">
        <f t="shared" si="147"/>
        <v>2023</v>
      </c>
      <c r="C3142" t="str">
        <f t="shared" si="148"/>
        <v>2022-2023</v>
      </c>
      <c r="D3142" t="s">
        <v>147</v>
      </c>
      <c r="E3142" t="s">
        <v>126</v>
      </c>
      <c r="F3142" t="str">
        <f t="shared" si="149"/>
        <v>Queensland</v>
      </c>
      <c r="G3142" t="s">
        <v>35</v>
      </c>
      <c r="H3142">
        <v>4551</v>
      </c>
      <c r="I3142" t="s">
        <v>11</v>
      </c>
      <c r="J3142" t="s">
        <v>120</v>
      </c>
      <c r="K3142" t="s">
        <v>154</v>
      </c>
      <c r="L3142" t="s">
        <v>14</v>
      </c>
      <c r="M3142" s="5">
        <v>530.36999999999989</v>
      </c>
      <c r="N3142">
        <v>1</v>
      </c>
    </row>
    <row r="3143" spans="1:14" x14ac:dyDescent="0.15">
      <c r="A3143" s="2">
        <v>45005</v>
      </c>
      <c r="B3143" s="3">
        <f t="shared" si="147"/>
        <v>2023</v>
      </c>
      <c r="C3143" t="str">
        <f t="shared" si="148"/>
        <v>2022-2023</v>
      </c>
      <c r="D3143" t="s">
        <v>147</v>
      </c>
      <c r="E3143" t="s">
        <v>53</v>
      </c>
      <c r="F3143" t="str">
        <f t="shared" si="149"/>
        <v>South Australia</v>
      </c>
      <c r="G3143" t="s">
        <v>32</v>
      </c>
      <c r="H3143">
        <v>5082</v>
      </c>
      <c r="I3143" t="s">
        <v>11</v>
      </c>
      <c r="J3143" t="s">
        <v>33</v>
      </c>
      <c r="K3143" t="s">
        <v>151</v>
      </c>
      <c r="L3143" t="s">
        <v>21</v>
      </c>
      <c r="M3143" s="5">
        <v>531.43000000000006</v>
      </c>
      <c r="N3143">
        <v>1</v>
      </c>
    </row>
    <row r="3144" spans="1:14" x14ac:dyDescent="0.15">
      <c r="A3144" s="2">
        <v>45031</v>
      </c>
      <c r="B3144" s="3">
        <f t="shared" si="147"/>
        <v>2023</v>
      </c>
      <c r="C3144" t="str">
        <f t="shared" si="148"/>
        <v>2022-2023</v>
      </c>
      <c r="D3144" t="s">
        <v>147</v>
      </c>
      <c r="E3144" t="s">
        <v>109</v>
      </c>
      <c r="F3144" t="str">
        <f t="shared" si="149"/>
        <v>New South Wales</v>
      </c>
      <c r="G3144" t="s">
        <v>10</v>
      </c>
      <c r="H3144">
        <v>2480</v>
      </c>
      <c r="I3144" t="s">
        <v>11</v>
      </c>
      <c r="J3144" t="s">
        <v>68</v>
      </c>
      <c r="K3144" t="s">
        <v>153</v>
      </c>
      <c r="L3144" t="s">
        <v>16</v>
      </c>
      <c r="M3144" s="5">
        <v>532.92000000000007</v>
      </c>
      <c r="N3144">
        <v>1</v>
      </c>
    </row>
    <row r="3145" spans="1:14" x14ac:dyDescent="0.15">
      <c r="A3145" s="2">
        <v>45162</v>
      </c>
      <c r="B3145" s="3">
        <f t="shared" si="147"/>
        <v>2024</v>
      </c>
      <c r="C3145" t="str">
        <f t="shared" si="148"/>
        <v>2023-2024</v>
      </c>
      <c r="D3145" t="s">
        <v>147</v>
      </c>
      <c r="E3145" t="s">
        <v>74</v>
      </c>
      <c r="F3145" t="str">
        <f t="shared" si="149"/>
        <v>South Australia</v>
      </c>
      <c r="G3145" t="s">
        <v>32</v>
      </c>
      <c r="H3145">
        <v>5043</v>
      </c>
      <c r="I3145" t="s">
        <v>11</v>
      </c>
      <c r="J3145" t="s">
        <v>33</v>
      </c>
      <c r="K3145" t="s">
        <v>152</v>
      </c>
      <c r="L3145" t="s">
        <v>13</v>
      </c>
      <c r="M3145" s="5">
        <v>533.44000000000005</v>
      </c>
      <c r="N3145">
        <v>1</v>
      </c>
    </row>
    <row r="3146" spans="1:14" x14ac:dyDescent="0.15">
      <c r="A3146" s="2">
        <v>45238</v>
      </c>
      <c r="B3146" s="3">
        <f t="shared" si="147"/>
        <v>2024</v>
      </c>
      <c r="C3146" t="str">
        <f t="shared" si="148"/>
        <v>2023-2024</v>
      </c>
      <c r="D3146" t="s">
        <v>147</v>
      </c>
      <c r="E3146" t="s">
        <v>99</v>
      </c>
      <c r="F3146" t="str">
        <f t="shared" si="149"/>
        <v>Victoria</v>
      </c>
      <c r="G3146" t="s">
        <v>45</v>
      </c>
      <c r="H3146">
        <v>3148</v>
      </c>
      <c r="I3146" t="s">
        <v>11</v>
      </c>
      <c r="J3146" t="s">
        <v>63</v>
      </c>
      <c r="K3146" t="s">
        <v>19</v>
      </c>
      <c r="L3146" t="s">
        <v>23</v>
      </c>
      <c r="M3146" s="5">
        <v>533.91</v>
      </c>
      <c r="N3146">
        <v>1</v>
      </c>
    </row>
    <row r="3147" spans="1:14" x14ac:dyDescent="0.15">
      <c r="A3147" s="2">
        <v>45159</v>
      </c>
      <c r="B3147" s="3">
        <f t="shared" si="147"/>
        <v>2024</v>
      </c>
      <c r="C3147" t="str">
        <f t="shared" si="148"/>
        <v>2023-2024</v>
      </c>
      <c r="D3147" t="s">
        <v>148</v>
      </c>
      <c r="E3147" t="s">
        <v>81</v>
      </c>
      <c r="F3147" t="str">
        <f t="shared" si="149"/>
        <v>New South Wales</v>
      </c>
      <c r="G3147" t="s">
        <v>10</v>
      </c>
      <c r="H3147">
        <v>2485</v>
      </c>
      <c r="I3147" t="s">
        <v>11</v>
      </c>
      <c r="J3147" t="s">
        <v>68</v>
      </c>
      <c r="K3147" t="s">
        <v>150</v>
      </c>
      <c r="L3147" t="s">
        <v>18</v>
      </c>
      <c r="M3147" s="5">
        <v>534.06999999999994</v>
      </c>
      <c r="N3147">
        <v>1</v>
      </c>
    </row>
    <row r="3148" spans="1:14" x14ac:dyDescent="0.15">
      <c r="A3148" s="2">
        <v>45214</v>
      </c>
      <c r="B3148" s="3">
        <f t="shared" si="147"/>
        <v>2024</v>
      </c>
      <c r="C3148" t="str">
        <f t="shared" si="148"/>
        <v>2023-2024</v>
      </c>
      <c r="D3148" t="s">
        <v>147</v>
      </c>
      <c r="E3148" t="s">
        <v>57</v>
      </c>
      <c r="F3148" t="str">
        <f t="shared" si="149"/>
        <v>New South Wales</v>
      </c>
      <c r="G3148" t="s">
        <v>10</v>
      </c>
      <c r="H3148">
        <v>2560</v>
      </c>
      <c r="I3148" t="s">
        <v>11</v>
      </c>
      <c r="J3148" t="s">
        <v>58</v>
      </c>
      <c r="K3148" t="s">
        <v>155</v>
      </c>
      <c r="L3148" t="s">
        <v>20</v>
      </c>
      <c r="M3148" s="5">
        <v>534.72</v>
      </c>
      <c r="N3148">
        <v>1</v>
      </c>
    </row>
    <row r="3149" spans="1:14" x14ac:dyDescent="0.15">
      <c r="A3149" s="2">
        <v>45171</v>
      </c>
      <c r="B3149" s="3">
        <f t="shared" si="147"/>
        <v>2024</v>
      </c>
      <c r="C3149" t="str">
        <f t="shared" si="148"/>
        <v>2023-2024</v>
      </c>
      <c r="D3149" t="s">
        <v>147</v>
      </c>
      <c r="E3149" t="s">
        <v>64</v>
      </c>
      <c r="F3149" t="str">
        <f t="shared" si="149"/>
        <v>Victoria</v>
      </c>
      <c r="G3149" t="s">
        <v>45</v>
      </c>
      <c r="H3149">
        <v>3199</v>
      </c>
      <c r="I3149" t="s">
        <v>11</v>
      </c>
      <c r="J3149" t="s">
        <v>63</v>
      </c>
      <c r="K3149" t="s">
        <v>149</v>
      </c>
      <c r="L3149" t="s">
        <v>15</v>
      </c>
      <c r="M3149" s="5">
        <v>534.94999999999993</v>
      </c>
      <c r="N3149">
        <v>1</v>
      </c>
    </row>
    <row r="3150" spans="1:14" x14ac:dyDescent="0.15">
      <c r="A3150" s="2">
        <v>45519</v>
      </c>
      <c r="B3150" s="3">
        <f t="shared" si="147"/>
        <v>2025</v>
      </c>
      <c r="C3150" t="str">
        <f t="shared" si="148"/>
        <v>2024-2025</v>
      </c>
      <c r="D3150" t="s">
        <v>147</v>
      </c>
      <c r="E3150" t="s">
        <v>119</v>
      </c>
      <c r="F3150" t="str">
        <f t="shared" si="149"/>
        <v>Queensland</v>
      </c>
      <c r="G3150" t="s">
        <v>35</v>
      </c>
      <c r="H3150">
        <v>4570</v>
      </c>
      <c r="I3150" t="s">
        <v>11</v>
      </c>
      <c r="J3150" t="s">
        <v>120</v>
      </c>
      <c r="K3150" t="s">
        <v>150</v>
      </c>
      <c r="L3150" t="s">
        <v>18</v>
      </c>
      <c r="M3150" s="5">
        <v>535.02</v>
      </c>
      <c r="N3150">
        <v>1</v>
      </c>
    </row>
    <row r="3151" spans="1:14" x14ac:dyDescent="0.15">
      <c r="A3151" s="2">
        <v>45086</v>
      </c>
      <c r="B3151" s="3">
        <f t="shared" si="147"/>
        <v>2023</v>
      </c>
      <c r="C3151" t="str">
        <f t="shared" si="148"/>
        <v>2022-2023</v>
      </c>
      <c r="D3151" t="s">
        <v>148</v>
      </c>
      <c r="E3151" t="s">
        <v>134</v>
      </c>
      <c r="F3151" t="str">
        <f t="shared" si="149"/>
        <v>Queensland</v>
      </c>
      <c r="G3151" t="s">
        <v>35</v>
      </c>
      <c r="H3151">
        <v>4825</v>
      </c>
      <c r="I3151" t="s">
        <v>11</v>
      </c>
      <c r="J3151" t="s">
        <v>36</v>
      </c>
      <c r="K3151" t="s">
        <v>150</v>
      </c>
      <c r="L3151" t="s">
        <v>18</v>
      </c>
      <c r="M3151" s="5">
        <v>535.56999999999994</v>
      </c>
      <c r="N3151">
        <v>1</v>
      </c>
    </row>
    <row r="3152" spans="1:14" x14ac:dyDescent="0.15">
      <c r="A3152" s="2">
        <v>45546</v>
      </c>
      <c r="B3152" s="3">
        <f t="shared" si="147"/>
        <v>2025</v>
      </c>
      <c r="C3152" t="str">
        <f t="shared" si="148"/>
        <v>2024-2025</v>
      </c>
      <c r="D3152" t="s">
        <v>147</v>
      </c>
      <c r="E3152" t="s">
        <v>78</v>
      </c>
      <c r="F3152" t="str">
        <f t="shared" si="149"/>
        <v>New South Wales</v>
      </c>
      <c r="G3152" t="s">
        <v>10</v>
      </c>
      <c r="H3152">
        <v>2350</v>
      </c>
      <c r="I3152" t="s">
        <v>11</v>
      </c>
      <c r="J3152" t="s">
        <v>68</v>
      </c>
      <c r="K3152" t="s">
        <v>19</v>
      </c>
      <c r="L3152" t="s">
        <v>23</v>
      </c>
      <c r="M3152" s="5">
        <v>535.75</v>
      </c>
      <c r="N3152">
        <v>1</v>
      </c>
    </row>
    <row r="3153" spans="1:14" x14ac:dyDescent="0.15">
      <c r="A3153" s="2">
        <v>45399</v>
      </c>
      <c r="B3153" s="3">
        <f t="shared" si="147"/>
        <v>2024</v>
      </c>
      <c r="C3153" t="str">
        <f t="shared" si="148"/>
        <v>2023-2024</v>
      </c>
      <c r="D3153" t="s">
        <v>147</v>
      </c>
      <c r="E3153" t="s">
        <v>84</v>
      </c>
      <c r="F3153" t="str">
        <f t="shared" si="149"/>
        <v>Queensland</v>
      </c>
      <c r="G3153" t="s">
        <v>35</v>
      </c>
      <c r="H3153">
        <v>4740</v>
      </c>
      <c r="I3153" t="s">
        <v>11</v>
      </c>
      <c r="J3153" t="s">
        <v>51</v>
      </c>
      <c r="K3153" t="s">
        <v>151</v>
      </c>
      <c r="L3153" t="s">
        <v>21</v>
      </c>
      <c r="M3153" s="5">
        <v>535.94000000000005</v>
      </c>
      <c r="N3153">
        <v>1</v>
      </c>
    </row>
    <row r="3154" spans="1:14" x14ac:dyDescent="0.15">
      <c r="A3154" s="2">
        <v>45579</v>
      </c>
      <c r="B3154" s="3">
        <f t="shared" si="147"/>
        <v>2025</v>
      </c>
      <c r="C3154" t="str">
        <f t="shared" si="148"/>
        <v>2024-2025</v>
      </c>
      <c r="D3154" t="s">
        <v>148</v>
      </c>
      <c r="E3154" t="s">
        <v>118</v>
      </c>
      <c r="F3154" t="str">
        <f t="shared" si="149"/>
        <v>New South Wales</v>
      </c>
      <c r="G3154" t="s">
        <v>10</v>
      </c>
      <c r="H3154">
        <v>2158</v>
      </c>
      <c r="I3154" t="s">
        <v>11</v>
      </c>
      <c r="J3154" t="s">
        <v>27</v>
      </c>
      <c r="K3154" t="s">
        <v>150</v>
      </c>
      <c r="L3154" t="s">
        <v>18</v>
      </c>
      <c r="M3154" s="5">
        <v>536.36</v>
      </c>
      <c r="N3154">
        <v>1</v>
      </c>
    </row>
    <row r="3155" spans="1:14" x14ac:dyDescent="0.15">
      <c r="A3155" s="2">
        <v>44983</v>
      </c>
      <c r="B3155" s="3">
        <f t="shared" si="147"/>
        <v>2023</v>
      </c>
      <c r="C3155" t="str">
        <f t="shared" si="148"/>
        <v>2022-2023</v>
      </c>
      <c r="D3155" t="s">
        <v>147</v>
      </c>
      <c r="E3155" t="s">
        <v>132</v>
      </c>
      <c r="F3155" t="str">
        <f t="shared" si="149"/>
        <v>New South Wales</v>
      </c>
      <c r="G3155" t="s">
        <v>10</v>
      </c>
      <c r="H3155">
        <v>2800</v>
      </c>
      <c r="I3155" t="s">
        <v>11</v>
      </c>
      <c r="J3155" t="s">
        <v>25</v>
      </c>
      <c r="K3155" t="s">
        <v>19</v>
      </c>
      <c r="L3155" t="s">
        <v>23</v>
      </c>
      <c r="M3155" s="5">
        <v>536.42000000000007</v>
      </c>
      <c r="N3155">
        <v>1</v>
      </c>
    </row>
    <row r="3156" spans="1:14" x14ac:dyDescent="0.15">
      <c r="A3156" s="2">
        <v>44970</v>
      </c>
      <c r="B3156" s="3">
        <f t="shared" si="147"/>
        <v>2023</v>
      </c>
      <c r="C3156" t="str">
        <f t="shared" si="148"/>
        <v>2022-2023</v>
      </c>
      <c r="D3156" t="s">
        <v>147</v>
      </c>
      <c r="E3156" t="s">
        <v>72</v>
      </c>
      <c r="F3156" t="str">
        <f t="shared" si="149"/>
        <v>Western Australia</v>
      </c>
      <c r="G3156" t="s">
        <v>48</v>
      </c>
      <c r="H3156">
        <v>6010</v>
      </c>
      <c r="I3156" t="s">
        <v>11</v>
      </c>
      <c r="J3156" t="s">
        <v>49</v>
      </c>
      <c r="K3156" t="s">
        <v>155</v>
      </c>
      <c r="L3156" t="s">
        <v>20</v>
      </c>
      <c r="M3156" s="5">
        <v>537.05000000000007</v>
      </c>
      <c r="N3156">
        <v>1</v>
      </c>
    </row>
    <row r="3157" spans="1:14" x14ac:dyDescent="0.15">
      <c r="A3157" s="2">
        <v>44962</v>
      </c>
      <c r="B3157" s="3">
        <f t="shared" si="147"/>
        <v>2023</v>
      </c>
      <c r="C3157" t="str">
        <f t="shared" si="148"/>
        <v>2022-2023</v>
      </c>
      <c r="D3157" t="s">
        <v>147</v>
      </c>
      <c r="E3157" t="s">
        <v>53</v>
      </c>
      <c r="F3157" t="str">
        <f t="shared" si="149"/>
        <v>South Australia</v>
      </c>
      <c r="G3157" t="s">
        <v>32</v>
      </c>
      <c r="H3157">
        <v>5082</v>
      </c>
      <c r="I3157" t="s">
        <v>11</v>
      </c>
      <c r="J3157" t="s">
        <v>33</v>
      </c>
      <c r="K3157" t="s">
        <v>153</v>
      </c>
      <c r="L3157" t="s">
        <v>16</v>
      </c>
      <c r="M3157" s="5">
        <v>537.24</v>
      </c>
      <c r="N3157">
        <v>1</v>
      </c>
    </row>
    <row r="3158" spans="1:14" x14ac:dyDescent="0.15">
      <c r="A3158" s="2">
        <v>45305</v>
      </c>
      <c r="B3158" s="3">
        <f t="shared" si="147"/>
        <v>2024</v>
      </c>
      <c r="C3158" t="str">
        <f t="shared" si="148"/>
        <v>2023-2024</v>
      </c>
      <c r="D3158" t="s">
        <v>147</v>
      </c>
      <c r="E3158" t="s">
        <v>130</v>
      </c>
      <c r="F3158" t="str">
        <f t="shared" si="149"/>
        <v>South Australia</v>
      </c>
      <c r="G3158" t="s">
        <v>32</v>
      </c>
      <c r="H3158">
        <v>5290</v>
      </c>
      <c r="I3158" t="s">
        <v>11</v>
      </c>
      <c r="J3158" t="s">
        <v>38</v>
      </c>
      <c r="K3158" t="s">
        <v>151</v>
      </c>
      <c r="L3158" t="s">
        <v>21</v>
      </c>
      <c r="M3158" s="5">
        <v>537.77</v>
      </c>
      <c r="N3158">
        <v>1</v>
      </c>
    </row>
    <row r="3159" spans="1:14" x14ac:dyDescent="0.15">
      <c r="A3159" s="2">
        <v>45222</v>
      </c>
      <c r="B3159" s="3">
        <f t="shared" si="147"/>
        <v>2024</v>
      </c>
      <c r="C3159" t="str">
        <f t="shared" si="148"/>
        <v>2023-2024</v>
      </c>
      <c r="D3159" t="s">
        <v>148</v>
      </c>
      <c r="E3159" t="s">
        <v>106</v>
      </c>
      <c r="F3159" t="str">
        <f t="shared" si="149"/>
        <v>Victoria</v>
      </c>
      <c r="G3159" t="s">
        <v>45</v>
      </c>
      <c r="H3159">
        <v>3915</v>
      </c>
      <c r="I3159" t="s">
        <v>11</v>
      </c>
      <c r="J3159" t="s">
        <v>55</v>
      </c>
      <c r="K3159" t="s">
        <v>155</v>
      </c>
      <c r="L3159" t="s">
        <v>20</v>
      </c>
      <c r="M3159" s="5">
        <v>538.76</v>
      </c>
      <c r="N3159">
        <v>1</v>
      </c>
    </row>
    <row r="3160" spans="1:14" x14ac:dyDescent="0.15">
      <c r="A3160" s="2">
        <v>45227</v>
      </c>
      <c r="B3160" s="3">
        <f t="shared" si="147"/>
        <v>2024</v>
      </c>
      <c r="C3160" t="str">
        <f t="shared" si="148"/>
        <v>2023-2024</v>
      </c>
      <c r="D3160" t="s">
        <v>147</v>
      </c>
      <c r="E3160" t="s">
        <v>66</v>
      </c>
      <c r="F3160" t="str">
        <f t="shared" si="149"/>
        <v>South Australia</v>
      </c>
      <c r="G3160" t="s">
        <v>32</v>
      </c>
      <c r="H3160">
        <v>5169</v>
      </c>
      <c r="I3160" t="s">
        <v>11</v>
      </c>
      <c r="J3160" t="s">
        <v>33</v>
      </c>
      <c r="K3160" t="s">
        <v>153</v>
      </c>
      <c r="L3160" t="s">
        <v>16</v>
      </c>
      <c r="M3160" s="5">
        <v>539.46</v>
      </c>
      <c r="N3160">
        <v>1</v>
      </c>
    </row>
    <row r="3161" spans="1:14" x14ac:dyDescent="0.15">
      <c r="A3161" s="2">
        <v>44993</v>
      </c>
      <c r="B3161" s="3">
        <f t="shared" si="147"/>
        <v>2023</v>
      </c>
      <c r="C3161" t="str">
        <f t="shared" si="148"/>
        <v>2022-2023</v>
      </c>
      <c r="D3161" t="s">
        <v>147</v>
      </c>
      <c r="E3161" t="s">
        <v>67</v>
      </c>
      <c r="F3161" t="str">
        <f t="shared" si="149"/>
        <v>New South Wales</v>
      </c>
      <c r="G3161" t="s">
        <v>10</v>
      </c>
      <c r="H3161">
        <v>2478</v>
      </c>
      <c r="I3161" t="s">
        <v>11</v>
      </c>
      <c r="J3161" t="s">
        <v>68</v>
      </c>
      <c r="K3161" t="s">
        <v>152</v>
      </c>
      <c r="L3161" t="s">
        <v>13</v>
      </c>
      <c r="M3161" s="5">
        <v>539.91000000000008</v>
      </c>
      <c r="N3161">
        <v>1</v>
      </c>
    </row>
    <row r="3162" spans="1:14" x14ac:dyDescent="0.15">
      <c r="A3162" s="2">
        <v>44997</v>
      </c>
      <c r="B3162" s="3">
        <f t="shared" si="147"/>
        <v>2023</v>
      </c>
      <c r="C3162" t="str">
        <f t="shared" si="148"/>
        <v>2022-2023</v>
      </c>
      <c r="D3162" t="s">
        <v>147</v>
      </c>
      <c r="E3162" t="s">
        <v>123</v>
      </c>
      <c r="F3162" t="str">
        <f t="shared" si="149"/>
        <v>Western Australia</v>
      </c>
      <c r="G3162" t="s">
        <v>48</v>
      </c>
      <c r="H3162">
        <v>6109</v>
      </c>
      <c r="I3162" t="s">
        <v>11</v>
      </c>
      <c r="J3162" t="s">
        <v>94</v>
      </c>
      <c r="K3162" t="s">
        <v>19</v>
      </c>
      <c r="L3162" t="s">
        <v>23</v>
      </c>
      <c r="M3162" s="5">
        <v>540.04</v>
      </c>
      <c r="N3162">
        <v>1</v>
      </c>
    </row>
    <row r="3163" spans="1:14" x14ac:dyDescent="0.15">
      <c r="A3163" s="2">
        <v>45502</v>
      </c>
      <c r="B3163" s="3">
        <f t="shared" si="147"/>
        <v>2025</v>
      </c>
      <c r="C3163" t="str">
        <f t="shared" si="148"/>
        <v>2024-2025</v>
      </c>
      <c r="D3163" t="s">
        <v>147</v>
      </c>
      <c r="E3163" t="s">
        <v>139</v>
      </c>
      <c r="F3163" t="str">
        <f t="shared" si="149"/>
        <v>New South Wales</v>
      </c>
      <c r="G3163" t="s">
        <v>10</v>
      </c>
      <c r="H3163">
        <v>2020</v>
      </c>
      <c r="I3163" t="s">
        <v>11</v>
      </c>
      <c r="J3163" t="s">
        <v>12</v>
      </c>
      <c r="K3163" t="s">
        <v>19</v>
      </c>
      <c r="L3163" t="s">
        <v>23</v>
      </c>
      <c r="M3163" s="5">
        <v>540.88</v>
      </c>
      <c r="N3163">
        <v>1</v>
      </c>
    </row>
    <row r="3164" spans="1:14" x14ac:dyDescent="0.15">
      <c r="A3164" s="2">
        <v>45326</v>
      </c>
      <c r="B3164" s="3">
        <f t="shared" si="147"/>
        <v>2024</v>
      </c>
      <c r="C3164" t="str">
        <f t="shared" si="148"/>
        <v>2023-2024</v>
      </c>
      <c r="D3164" t="s">
        <v>147</v>
      </c>
      <c r="E3164" t="s">
        <v>128</v>
      </c>
      <c r="F3164" t="str">
        <f t="shared" si="149"/>
        <v>Western Australia</v>
      </c>
      <c r="G3164" t="s">
        <v>48</v>
      </c>
      <c r="H3164">
        <v>6027</v>
      </c>
      <c r="I3164" t="s">
        <v>11</v>
      </c>
      <c r="J3164" t="s">
        <v>49</v>
      </c>
      <c r="K3164" t="s">
        <v>151</v>
      </c>
      <c r="L3164" t="s">
        <v>21</v>
      </c>
      <c r="M3164" s="5">
        <v>541.1400000000001</v>
      </c>
      <c r="N3164">
        <v>1</v>
      </c>
    </row>
    <row r="3165" spans="1:14" x14ac:dyDescent="0.15">
      <c r="A3165" s="2">
        <v>45097</v>
      </c>
      <c r="B3165" s="3">
        <f t="shared" si="147"/>
        <v>2023</v>
      </c>
      <c r="C3165" t="str">
        <f t="shared" si="148"/>
        <v>2022-2023</v>
      </c>
      <c r="D3165" t="s">
        <v>147</v>
      </c>
      <c r="E3165" t="s">
        <v>99</v>
      </c>
      <c r="F3165" t="str">
        <f t="shared" si="149"/>
        <v>Victoria</v>
      </c>
      <c r="G3165" t="s">
        <v>45</v>
      </c>
      <c r="H3165">
        <v>3148</v>
      </c>
      <c r="I3165" t="s">
        <v>11</v>
      </c>
      <c r="J3165" t="s">
        <v>63</v>
      </c>
      <c r="K3165" t="s">
        <v>154</v>
      </c>
      <c r="L3165" t="s">
        <v>14</v>
      </c>
      <c r="M3165" s="5">
        <v>541.25</v>
      </c>
      <c r="N3165">
        <v>1</v>
      </c>
    </row>
    <row r="3166" spans="1:14" x14ac:dyDescent="0.15">
      <c r="A3166" s="2">
        <v>45492</v>
      </c>
      <c r="B3166" s="3">
        <f t="shared" si="147"/>
        <v>2025</v>
      </c>
      <c r="C3166" t="str">
        <f t="shared" si="148"/>
        <v>2024-2025</v>
      </c>
      <c r="D3166" t="s">
        <v>147</v>
      </c>
      <c r="E3166" t="s">
        <v>128</v>
      </c>
      <c r="F3166" t="str">
        <f t="shared" si="149"/>
        <v>Western Australia</v>
      </c>
      <c r="G3166" t="s">
        <v>48</v>
      </c>
      <c r="H3166">
        <v>6027</v>
      </c>
      <c r="I3166" t="s">
        <v>11</v>
      </c>
      <c r="J3166" t="s">
        <v>49</v>
      </c>
      <c r="K3166" t="s">
        <v>155</v>
      </c>
      <c r="L3166" t="s">
        <v>20</v>
      </c>
      <c r="M3166" s="5">
        <v>541.59</v>
      </c>
      <c r="N3166">
        <v>1</v>
      </c>
    </row>
    <row r="3167" spans="1:14" x14ac:dyDescent="0.15">
      <c r="A3167" s="2">
        <v>45203</v>
      </c>
      <c r="B3167" s="3">
        <f t="shared" si="147"/>
        <v>2024</v>
      </c>
      <c r="C3167" t="str">
        <f t="shared" si="148"/>
        <v>2023-2024</v>
      </c>
      <c r="D3167" t="s">
        <v>147</v>
      </c>
      <c r="E3167" t="s">
        <v>24</v>
      </c>
      <c r="F3167" t="str">
        <f t="shared" si="149"/>
        <v>New South Wales</v>
      </c>
      <c r="G3167" t="s">
        <v>10</v>
      </c>
      <c r="H3167">
        <v>2795</v>
      </c>
      <c r="I3167" t="s">
        <v>11</v>
      </c>
      <c r="J3167" t="s">
        <v>25</v>
      </c>
      <c r="K3167" t="s">
        <v>19</v>
      </c>
      <c r="L3167" t="s">
        <v>23</v>
      </c>
      <c r="M3167" s="5">
        <v>541.61000000000013</v>
      </c>
      <c r="N3167">
        <v>1</v>
      </c>
    </row>
    <row r="3168" spans="1:14" x14ac:dyDescent="0.15">
      <c r="A3168" s="2">
        <v>45063</v>
      </c>
      <c r="B3168" s="3">
        <f t="shared" si="147"/>
        <v>2023</v>
      </c>
      <c r="C3168" t="str">
        <f t="shared" si="148"/>
        <v>2022-2023</v>
      </c>
      <c r="D3168" t="s">
        <v>148</v>
      </c>
      <c r="E3168" t="s">
        <v>111</v>
      </c>
      <c r="F3168" t="str">
        <f t="shared" si="149"/>
        <v>New South Wales</v>
      </c>
      <c r="G3168" t="s">
        <v>10</v>
      </c>
      <c r="H3168">
        <v>2120</v>
      </c>
      <c r="I3168" t="s">
        <v>11</v>
      </c>
      <c r="J3168" t="s">
        <v>27</v>
      </c>
      <c r="K3168" t="s">
        <v>149</v>
      </c>
      <c r="L3168" t="s">
        <v>15</v>
      </c>
      <c r="M3168" s="5">
        <v>541.79999999999995</v>
      </c>
      <c r="N3168">
        <v>1</v>
      </c>
    </row>
    <row r="3169" spans="1:14" x14ac:dyDescent="0.15">
      <c r="A3169" s="2">
        <v>45212</v>
      </c>
      <c r="B3169" s="3">
        <f t="shared" si="147"/>
        <v>2024</v>
      </c>
      <c r="C3169" t="str">
        <f t="shared" si="148"/>
        <v>2023-2024</v>
      </c>
      <c r="D3169" t="s">
        <v>148</v>
      </c>
      <c r="E3169" t="s">
        <v>105</v>
      </c>
      <c r="F3169" t="str">
        <f t="shared" si="149"/>
        <v>Victoria</v>
      </c>
      <c r="G3169" t="s">
        <v>45</v>
      </c>
      <c r="H3169">
        <v>3500</v>
      </c>
      <c r="I3169" t="s">
        <v>11</v>
      </c>
      <c r="J3169" t="s">
        <v>60</v>
      </c>
      <c r="K3169" t="s">
        <v>155</v>
      </c>
      <c r="L3169" t="s">
        <v>20</v>
      </c>
      <c r="M3169" s="5">
        <v>543.02</v>
      </c>
      <c r="N3169">
        <v>1</v>
      </c>
    </row>
    <row r="3170" spans="1:14" x14ac:dyDescent="0.15">
      <c r="A3170" s="2">
        <v>45068</v>
      </c>
      <c r="B3170" s="3">
        <f t="shared" si="147"/>
        <v>2023</v>
      </c>
      <c r="C3170" t="str">
        <f t="shared" si="148"/>
        <v>2022-2023</v>
      </c>
      <c r="D3170" t="s">
        <v>147</v>
      </c>
      <c r="E3170" t="s">
        <v>59</v>
      </c>
      <c r="F3170" t="str">
        <f t="shared" si="149"/>
        <v>Victoria</v>
      </c>
      <c r="G3170" t="s">
        <v>45</v>
      </c>
      <c r="H3170">
        <v>3280</v>
      </c>
      <c r="I3170" t="s">
        <v>11</v>
      </c>
      <c r="J3170" t="s">
        <v>60</v>
      </c>
      <c r="K3170" t="s">
        <v>153</v>
      </c>
      <c r="L3170" t="s">
        <v>16</v>
      </c>
      <c r="M3170" s="5">
        <v>544.09</v>
      </c>
      <c r="N3170">
        <v>1</v>
      </c>
    </row>
    <row r="3171" spans="1:14" x14ac:dyDescent="0.15">
      <c r="A3171" s="2">
        <v>44938</v>
      </c>
      <c r="B3171" s="3">
        <f t="shared" si="147"/>
        <v>2023</v>
      </c>
      <c r="C3171" t="str">
        <f t="shared" si="148"/>
        <v>2022-2023</v>
      </c>
      <c r="D3171" t="s">
        <v>147</v>
      </c>
      <c r="E3171" t="s">
        <v>9</v>
      </c>
      <c r="F3171" t="str">
        <f t="shared" si="149"/>
        <v>New South Wales</v>
      </c>
      <c r="G3171" t="s">
        <v>10</v>
      </c>
      <c r="H3171">
        <v>2067</v>
      </c>
      <c r="I3171" t="s">
        <v>11</v>
      </c>
      <c r="J3171" t="s">
        <v>12</v>
      </c>
      <c r="K3171" t="s">
        <v>19</v>
      </c>
      <c r="L3171" t="s">
        <v>23</v>
      </c>
      <c r="M3171" s="5">
        <v>544.26</v>
      </c>
      <c r="N3171">
        <v>1</v>
      </c>
    </row>
    <row r="3172" spans="1:14" x14ac:dyDescent="0.15">
      <c r="A3172" s="2">
        <v>45389</v>
      </c>
      <c r="B3172" s="3">
        <f t="shared" si="147"/>
        <v>2024</v>
      </c>
      <c r="C3172" t="str">
        <f t="shared" si="148"/>
        <v>2023-2024</v>
      </c>
      <c r="D3172" t="s">
        <v>147</v>
      </c>
      <c r="E3172" t="s">
        <v>53</v>
      </c>
      <c r="F3172" t="str">
        <f t="shared" si="149"/>
        <v>South Australia</v>
      </c>
      <c r="G3172" t="s">
        <v>32</v>
      </c>
      <c r="H3172">
        <v>5082</v>
      </c>
      <c r="I3172" t="s">
        <v>11</v>
      </c>
      <c r="J3172" t="s">
        <v>33</v>
      </c>
      <c r="K3172" t="s">
        <v>150</v>
      </c>
      <c r="L3172" t="s">
        <v>18</v>
      </c>
      <c r="M3172" s="5">
        <v>546.62</v>
      </c>
      <c r="N3172">
        <v>1</v>
      </c>
    </row>
    <row r="3173" spans="1:14" x14ac:dyDescent="0.15">
      <c r="A3173" s="2">
        <v>45395</v>
      </c>
      <c r="B3173" s="3">
        <f t="shared" si="147"/>
        <v>2024</v>
      </c>
      <c r="C3173" t="str">
        <f t="shared" si="148"/>
        <v>2023-2024</v>
      </c>
      <c r="D3173" t="s">
        <v>147</v>
      </c>
      <c r="E3173" t="s">
        <v>54</v>
      </c>
      <c r="F3173" t="str">
        <f t="shared" si="149"/>
        <v>Victoria</v>
      </c>
      <c r="G3173" t="s">
        <v>45</v>
      </c>
      <c r="H3173">
        <v>3977</v>
      </c>
      <c r="I3173" t="s">
        <v>11</v>
      </c>
      <c r="J3173" t="s">
        <v>55</v>
      </c>
      <c r="K3173" t="s">
        <v>149</v>
      </c>
      <c r="L3173" t="s">
        <v>15</v>
      </c>
      <c r="M3173" s="5">
        <v>547.33000000000004</v>
      </c>
      <c r="N3173">
        <v>1</v>
      </c>
    </row>
    <row r="3174" spans="1:14" x14ac:dyDescent="0.15">
      <c r="A3174" s="2">
        <v>45616</v>
      </c>
      <c r="B3174" s="3">
        <f t="shared" si="147"/>
        <v>2025</v>
      </c>
      <c r="C3174" t="str">
        <f t="shared" si="148"/>
        <v>2024-2025</v>
      </c>
      <c r="D3174" t="s">
        <v>147</v>
      </c>
      <c r="E3174" t="s">
        <v>53</v>
      </c>
      <c r="F3174" t="str">
        <f t="shared" si="149"/>
        <v>South Australia</v>
      </c>
      <c r="G3174" t="s">
        <v>32</v>
      </c>
      <c r="H3174">
        <v>5082</v>
      </c>
      <c r="I3174" t="s">
        <v>11</v>
      </c>
      <c r="J3174" t="s">
        <v>33</v>
      </c>
      <c r="K3174" t="s">
        <v>154</v>
      </c>
      <c r="L3174" t="s">
        <v>14</v>
      </c>
      <c r="M3174" s="5">
        <v>548.43000000000006</v>
      </c>
      <c r="N3174">
        <v>1</v>
      </c>
    </row>
    <row r="3175" spans="1:14" x14ac:dyDescent="0.15">
      <c r="A3175" s="2">
        <v>45551</v>
      </c>
      <c r="B3175" s="3">
        <f t="shared" si="147"/>
        <v>2025</v>
      </c>
      <c r="C3175" t="str">
        <f t="shared" si="148"/>
        <v>2024-2025</v>
      </c>
      <c r="D3175" t="s">
        <v>147</v>
      </c>
      <c r="E3175" t="s">
        <v>67</v>
      </c>
      <c r="F3175" t="str">
        <f t="shared" si="149"/>
        <v>New South Wales</v>
      </c>
      <c r="G3175" t="s">
        <v>10</v>
      </c>
      <c r="H3175">
        <v>2478</v>
      </c>
      <c r="I3175" t="s">
        <v>11</v>
      </c>
      <c r="J3175" t="s">
        <v>68</v>
      </c>
      <c r="K3175" t="s">
        <v>150</v>
      </c>
      <c r="L3175" t="s">
        <v>18</v>
      </c>
      <c r="M3175" s="5">
        <v>549.59</v>
      </c>
      <c r="N3175">
        <v>1</v>
      </c>
    </row>
    <row r="3176" spans="1:14" x14ac:dyDescent="0.15">
      <c r="A3176" s="2">
        <v>45634</v>
      </c>
      <c r="B3176" s="3">
        <f t="shared" si="147"/>
        <v>2025</v>
      </c>
      <c r="C3176" t="str">
        <f t="shared" si="148"/>
        <v>2024-2025</v>
      </c>
      <c r="D3176" t="s">
        <v>147</v>
      </c>
      <c r="E3176" t="s">
        <v>65</v>
      </c>
      <c r="F3176" t="str">
        <f t="shared" si="149"/>
        <v>New South Wales</v>
      </c>
      <c r="G3176" t="s">
        <v>10</v>
      </c>
      <c r="H3176">
        <v>2541</v>
      </c>
      <c r="I3176" t="s">
        <v>11</v>
      </c>
      <c r="J3176" t="s">
        <v>58</v>
      </c>
      <c r="K3176" t="s">
        <v>156</v>
      </c>
      <c r="L3176" t="s">
        <v>17</v>
      </c>
      <c r="M3176" s="5">
        <v>550.4</v>
      </c>
      <c r="N3176">
        <v>1</v>
      </c>
    </row>
    <row r="3177" spans="1:14" x14ac:dyDescent="0.15">
      <c r="A3177" s="2">
        <v>45654</v>
      </c>
      <c r="B3177" s="3">
        <f t="shared" si="147"/>
        <v>2025</v>
      </c>
      <c r="C3177" t="str">
        <f t="shared" si="148"/>
        <v>2024-2025</v>
      </c>
      <c r="D3177" t="s">
        <v>147</v>
      </c>
      <c r="E3177" t="s">
        <v>66</v>
      </c>
      <c r="F3177" t="str">
        <f t="shared" si="149"/>
        <v>South Australia</v>
      </c>
      <c r="G3177" t="s">
        <v>32</v>
      </c>
      <c r="H3177">
        <v>5169</v>
      </c>
      <c r="I3177" t="s">
        <v>11</v>
      </c>
      <c r="J3177" t="s">
        <v>33</v>
      </c>
      <c r="K3177" t="s">
        <v>150</v>
      </c>
      <c r="L3177" t="s">
        <v>18</v>
      </c>
      <c r="M3177" s="5">
        <v>550.46</v>
      </c>
      <c r="N3177">
        <v>1</v>
      </c>
    </row>
    <row r="3178" spans="1:14" x14ac:dyDescent="0.15">
      <c r="A3178" s="2">
        <v>45590</v>
      </c>
      <c r="B3178" s="3">
        <f t="shared" si="147"/>
        <v>2025</v>
      </c>
      <c r="C3178" t="str">
        <f t="shared" si="148"/>
        <v>2024-2025</v>
      </c>
      <c r="D3178" t="s">
        <v>147</v>
      </c>
      <c r="E3178" t="s">
        <v>117</v>
      </c>
      <c r="F3178" t="str">
        <f t="shared" si="149"/>
        <v>Queensland</v>
      </c>
      <c r="G3178" t="s">
        <v>35</v>
      </c>
      <c r="H3178">
        <v>4119</v>
      </c>
      <c r="I3178" t="s">
        <v>11</v>
      </c>
      <c r="J3178" t="s">
        <v>43</v>
      </c>
      <c r="K3178" t="s">
        <v>155</v>
      </c>
      <c r="L3178" t="s">
        <v>20</v>
      </c>
      <c r="M3178" s="5">
        <v>551.24</v>
      </c>
      <c r="N3178">
        <v>1</v>
      </c>
    </row>
    <row r="3179" spans="1:14" x14ac:dyDescent="0.15">
      <c r="A3179" s="2">
        <v>44928</v>
      </c>
      <c r="B3179" s="3">
        <f t="shared" si="147"/>
        <v>2023</v>
      </c>
      <c r="C3179" t="str">
        <f t="shared" si="148"/>
        <v>2022-2023</v>
      </c>
      <c r="D3179" t="s">
        <v>147</v>
      </c>
      <c r="E3179" t="s">
        <v>83</v>
      </c>
      <c r="F3179" t="str">
        <f t="shared" si="149"/>
        <v>New South Wales</v>
      </c>
      <c r="G3179" t="s">
        <v>10</v>
      </c>
      <c r="H3179">
        <v>2750</v>
      </c>
      <c r="I3179" t="s">
        <v>11</v>
      </c>
      <c r="J3179" t="s">
        <v>25</v>
      </c>
      <c r="K3179" t="s">
        <v>151</v>
      </c>
      <c r="L3179" t="s">
        <v>21</v>
      </c>
      <c r="M3179" s="5">
        <v>551.43000000000006</v>
      </c>
      <c r="N3179">
        <v>1</v>
      </c>
    </row>
    <row r="3180" spans="1:14" x14ac:dyDescent="0.15">
      <c r="A3180" s="2">
        <v>45302</v>
      </c>
      <c r="B3180" s="3">
        <f t="shared" si="147"/>
        <v>2024</v>
      </c>
      <c r="C3180" t="str">
        <f t="shared" si="148"/>
        <v>2023-2024</v>
      </c>
      <c r="D3180" t="s">
        <v>148</v>
      </c>
      <c r="E3180" t="s">
        <v>105</v>
      </c>
      <c r="F3180" t="str">
        <f t="shared" si="149"/>
        <v>Victoria</v>
      </c>
      <c r="G3180" t="s">
        <v>45</v>
      </c>
      <c r="H3180">
        <v>3500</v>
      </c>
      <c r="I3180" t="s">
        <v>11</v>
      </c>
      <c r="J3180" t="s">
        <v>60</v>
      </c>
      <c r="K3180" t="s">
        <v>154</v>
      </c>
      <c r="L3180" t="s">
        <v>14</v>
      </c>
      <c r="M3180" s="5">
        <v>551.44000000000005</v>
      </c>
      <c r="N3180">
        <v>1</v>
      </c>
    </row>
    <row r="3181" spans="1:14" x14ac:dyDescent="0.15">
      <c r="A3181" s="2">
        <v>45494</v>
      </c>
      <c r="B3181" s="3">
        <f t="shared" si="147"/>
        <v>2025</v>
      </c>
      <c r="C3181" t="str">
        <f t="shared" si="148"/>
        <v>2024-2025</v>
      </c>
      <c r="D3181" t="s">
        <v>147</v>
      </c>
      <c r="E3181" t="s">
        <v>115</v>
      </c>
      <c r="F3181" t="str">
        <f t="shared" si="149"/>
        <v>Western Australia</v>
      </c>
      <c r="G3181" t="s">
        <v>48</v>
      </c>
      <c r="H3181">
        <v>6280</v>
      </c>
      <c r="I3181" t="s">
        <v>11</v>
      </c>
      <c r="J3181" t="s">
        <v>94</v>
      </c>
      <c r="K3181" t="s">
        <v>154</v>
      </c>
      <c r="L3181" t="s">
        <v>14</v>
      </c>
      <c r="M3181" s="5">
        <v>551.75999999999988</v>
      </c>
      <c r="N3181">
        <v>1</v>
      </c>
    </row>
    <row r="3182" spans="1:14" x14ac:dyDescent="0.15">
      <c r="A3182" s="2">
        <v>45101</v>
      </c>
      <c r="B3182" s="3">
        <f t="shared" si="147"/>
        <v>2023</v>
      </c>
      <c r="C3182" t="str">
        <f t="shared" si="148"/>
        <v>2022-2023</v>
      </c>
      <c r="D3182" t="s">
        <v>147</v>
      </c>
      <c r="E3182" t="s">
        <v>74</v>
      </c>
      <c r="F3182" t="str">
        <f t="shared" si="149"/>
        <v>South Australia</v>
      </c>
      <c r="G3182" t="s">
        <v>32</v>
      </c>
      <c r="H3182">
        <v>5043</v>
      </c>
      <c r="I3182" t="s">
        <v>11</v>
      </c>
      <c r="J3182" t="s">
        <v>33</v>
      </c>
      <c r="K3182" t="s">
        <v>150</v>
      </c>
      <c r="L3182" t="s">
        <v>18</v>
      </c>
      <c r="M3182" s="5">
        <v>552.01</v>
      </c>
      <c r="N3182">
        <v>1</v>
      </c>
    </row>
    <row r="3183" spans="1:14" x14ac:dyDescent="0.15">
      <c r="A3183" s="2">
        <v>45649</v>
      </c>
      <c r="B3183" s="3">
        <f t="shared" si="147"/>
        <v>2025</v>
      </c>
      <c r="C3183" t="str">
        <f t="shared" si="148"/>
        <v>2024-2025</v>
      </c>
      <c r="D3183" t="s">
        <v>147</v>
      </c>
      <c r="E3183" t="s">
        <v>103</v>
      </c>
      <c r="F3183" t="str">
        <f t="shared" si="149"/>
        <v>Queensland</v>
      </c>
      <c r="G3183" t="s">
        <v>35</v>
      </c>
      <c r="H3183">
        <v>4509</v>
      </c>
      <c r="I3183" t="s">
        <v>11</v>
      </c>
      <c r="J3183" t="s">
        <v>104</v>
      </c>
      <c r="K3183" t="s">
        <v>154</v>
      </c>
      <c r="L3183" t="s">
        <v>14</v>
      </c>
      <c r="M3183" s="5">
        <v>552.23</v>
      </c>
      <c r="N3183">
        <v>1</v>
      </c>
    </row>
    <row r="3184" spans="1:14" x14ac:dyDescent="0.15">
      <c r="A3184" s="2">
        <v>45491</v>
      </c>
      <c r="B3184" s="3">
        <f t="shared" si="147"/>
        <v>2025</v>
      </c>
      <c r="C3184" t="str">
        <f t="shared" si="148"/>
        <v>2024-2025</v>
      </c>
      <c r="D3184" t="s">
        <v>147</v>
      </c>
      <c r="E3184" t="s">
        <v>79</v>
      </c>
      <c r="F3184" t="str">
        <f t="shared" si="149"/>
        <v>Australian Capital Territory</v>
      </c>
      <c r="G3184" t="s">
        <v>80</v>
      </c>
      <c r="H3184">
        <v>2617</v>
      </c>
      <c r="I3184" t="s">
        <v>11</v>
      </c>
      <c r="J3184" t="s">
        <v>58</v>
      </c>
      <c r="K3184" t="s">
        <v>150</v>
      </c>
      <c r="L3184" t="s">
        <v>18</v>
      </c>
      <c r="M3184" s="5">
        <v>552.62</v>
      </c>
      <c r="N3184">
        <v>1</v>
      </c>
    </row>
    <row r="3185" spans="1:14" x14ac:dyDescent="0.15">
      <c r="A3185" s="2">
        <v>45319</v>
      </c>
      <c r="B3185" s="3">
        <f t="shared" si="147"/>
        <v>2024</v>
      </c>
      <c r="C3185" t="str">
        <f t="shared" si="148"/>
        <v>2023-2024</v>
      </c>
      <c r="D3185" t="s">
        <v>147</v>
      </c>
      <c r="E3185" t="s">
        <v>78</v>
      </c>
      <c r="F3185" t="str">
        <f t="shared" si="149"/>
        <v>New South Wales</v>
      </c>
      <c r="G3185" t="s">
        <v>10</v>
      </c>
      <c r="H3185">
        <v>2350</v>
      </c>
      <c r="I3185" t="s">
        <v>11</v>
      </c>
      <c r="J3185" t="s">
        <v>68</v>
      </c>
      <c r="K3185" t="s">
        <v>19</v>
      </c>
      <c r="L3185" t="s">
        <v>23</v>
      </c>
      <c r="M3185" s="5">
        <v>555.23</v>
      </c>
      <c r="N3185">
        <v>1</v>
      </c>
    </row>
    <row r="3186" spans="1:14" x14ac:dyDescent="0.15">
      <c r="A3186" s="2">
        <v>45652</v>
      </c>
      <c r="B3186" s="3">
        <f t="shared" si="147"/>
        <v>2025</v>
      </c>
      <c r="C3186" t="str">
        <f t="shared" si="148"/>
        <v>2024-2025</v>
      </c>
      <c r="D3186" t="s">
        <v>147</v>
      </c>
      <c r="E3186" t="s">
        <v>44</v>
      </c>
      <c r="F3186" t="str">
        <f t="shared" si="149"/>
        <v>Victoria</v>
      </c>
      <c r="G3186" t="s">
        <v>45</v>
      </c>
      <c r="H3186">
        <v>3066</v>
      </c>
      <c r="I3186" t="s">
        <v>11</v>
      </c>
      <c r="J3186" t="s">
        <v>46</v>
      </c>
      <c r="K3186" t="s">
        <v>154</v>
      </c>
      <c r="L3186" t="s">
        <v>14</v>
      </c>
      <c r="M3186" s="5">
        <v>555.95000000000005</v>
      </c>
      <c r="N3186">
        <v>1</v>
      </c>
    </row>
    <row r="3187" spans="1:14" x14ac:dyDescent="0.15">
      <c r="A3187" s="2">
        <v>45494</v>
      </c>
      <c r="B3187" s="3">
        <f t="shared" si="147"/>
        <v>2025</v>
      </c>
      <c r="C3187" t="str">
        <f t="shared" si="148"/>
        <v>2024-2025</v>
      </c>
      <c r="D3187" t="s">
        <v>147</v>
      </c>
      <c r="E3187" t="s">
        <v>37</v>
      </c>
      <c r="F3187" t="str">
        <f t="shared" si="149"/>
        <v>South Australia</v>
      </c>
      <c r="G3187" t="s">
        <v>32</v>
      </c>
      <c r="H3187">
        <v>5607</v>
      </c>
      <c r="I3187" t="s">
        <v>11</v>
      </c>
      <c r="J3187" t="s">
        <v>38</v>
      </c>
      <c r="K3187" t="s">
        <v>149</v>
      </c>
      <c r="L3187" t="s">
        <v>15</v>
      </c>
      <c r="M3187" s="5">
        <v>559.35</v>
      </c>
      <c r="N3187">
        <v>1</v>
      </c>
    </row>
    <row r="3188" spans="1:14" x14ac:dyDescent="0.15">
      <c r="A3188" s="2">
        <v>45515</v>
      </c>
      <c r="B3188" s="3">
        <f t="shared" si="147"/>
        <v>2025</v>
      </c>
      <c r="C3188" t="str">
        <f t="shared" si="148"/>
        <v>2024-2025</v>
      </c>
      <c r="D3188" t="s">
        <v>147</v>
      </c>
      <c r="E3188" t="s">
        <v>93</v>
      </c>
      <c r="F3188" t="str">
        <f t="shared" si="149"/>
        <v>Western Australia</v>
      </c>
      <c r="G3188" t="s">
        <v>48</v>
      </c>
      <c r="H3188">
        <v>6112</v>
      </c>
      <c r="I3188" t="s">
        <v>11</v>
      </c>
      <c r="J3188" t="s">
        <v>94</v>
      </c>
      <c r="K3188" t="s">
        <v>150</v>
      </c>
      <c r="L3188" t="s">
        <v>18</v>
      </c>
      <c r="M3188" s="5">
        <v>560.37</v>
      </c>
      <c r="N3188">
        <v>1</v>
      </c>
    </row>
    <row r="3189" spans="1:14" x14ac:dyDescent="0.15">
      <c r="A3189" s="2">
        <v>45214</v>
      </c>
      <c r="B3189" s="3">
        <f t="shared" si="147"/>
        <v>2024</v>
      </c>
      <c r="C3189" t="str">
        <f t="shared" si="148"/>
        <v>2023-2024</v>
      </c>
      <c r="D3189" t="s">
        <v>147</v>
      </c>
      <c r="E3189" t="s">
        <v>9</v>
      </c>
      <c r="F3189" t="str">
        <f t="shared" si="149"/>
        <v>New South Wales</v>
      </c>
      <c r="G3189" t="s">
        <v>10</v>
      </c>
      <c r="H3189">
        <v>2067</v>
      </c>
      <c r="I3189" t="s">
        <v>11</v>
      </c>
      <c r="J3189" t="s">
        <v>12</v>
      </c>
      <c r="K3189" t="s">
        <v>152</v>
      </c>
      <c r="L3189" t="s">
        <v>13</v>
      </c>
      <c r="M3189" s="5">
        <v>561.29</v>
      </c>
      <c r="N3189">
        <v>1</v>
      </c>
    </row>
    <row r="3190" spans="1:14" x14ac:dyDescent="0.15">
      <c r="A3190" s="2">
        <v>45079</v>
      </c>
      <c r="B3190" s="3">
        <f t="shared" si="147"/>
        <v>2023</v>
      </c>
      <c r="C3190" t="str">
        <f t="shared" si="148"/>
        <v>2022-2023</v>
      </c>
      <c r="D3190" t="s">
        <v>147</v>
      </c>
      <c r="E3190" t="s">
        <v>119</v>
      </c>
      <c r="F3190" t="str">
        <f t="shared" si="149"/>
        <v>Queensland</v>
      </c>
      <c r="G3190" t="s">
        <v>35</v>
      </c>
      <c r="H3190">
        <v>4570</v>
      </c>
      <c r="I3190" t="s">
        <v>11</v>
      </c>
      <c r="J3190" t="s">
        <v>120</v>
      </c>
      <c r="K3190" t="s">
        <v>149</v>
      </c>
      <c r="L3190" t="s">
        <v>15</v>
      </c>
      <c r="M3190" s="5">
        <v>561.67000000000007</v>
      </c>
      <c r="N3190">
        <v>1</v>
      </c>
    </row>
    <row r="3191" spans="1:14" x14ac:dyDescent="0.15">
      <c r="A3191" s="2">
        <v>45235</v>
      </c>
      <c r="B3191" s="3">
        <f t="shared" si="147"/>
        <v>2024</v>
      </c>
      <c r="C3191" t="str">
        <f t="shared" si="148"/>
        <v>2023-2024</v>
      </c>
      <c r="D3191" t="s">
        <v>147</v>
      </c>
      <c r="E3191" t="s">
        <v>126</v>
      </c>
      <c r="F3191" t="str">
        <f t="shared" si="149"/>
        <v>Queensland</v>
      </c>
      <c r="G3191" t="s">
        <v>35</v>
      </c>
      <c r="H3191">
        <v>4551</v>
      </c>
      <c r="I3191" t="s">
        <v>11</v>
      </c>
      <c r="J3191" t="s">
        <v>120</v>
      </c>
      <c r="K3191" t="s">
        <v>19</v>
      </c>
      <c r="L3191" t="s">
        <v>23</v>
      </c>
      <c r="M3191" s="5">
        <v>562.51</v>
      </c>
      <c r="N3191">
        <v>1</v>
      </c>
    </row>
    <row r="3192" spans="1:14" x14ac:dyDescent="0.15">
      <c r="A3192" s="2">
        <v>45106</v>
      </c>
      <c r="B3192" s="3">
        <f t="shared" si="147"/>
        <v>2023</v>
      </c>
      <c r="C3192" t="str">
        <f t="shared" si="148"/>
        <v>2022-2023</v>
      </c>
      <c r="D3192" t="s">
        <v>147</v>
      </c>
      <c r="E3192" t="s">
        <v>122</v>
      </c>
      <c r="F3192" t="str">
        <f t="shared" si="149"/>
        <v>New South Wales</v>
      </c>
      <c r="G3192" t="s">
        <v>10</v>
      </c>
      <c r="H3192">
        <v>2650</v>
      </c>
      <c r="I3192" t="s">
        <v>11</v>
      </c>
      <c r="J3192" t="s">
        <v>25</v>
      </c>
      <c r="K3192" t="s">
        <v>19</v>
      </c>
      <c r="L3192" t="s">
        <v>23</v>
      </c>
      <c r="M3192" s="5">
        <v>563.32999999999993</v>
      </c>
      <c r="N3192">
        <v>1</v>
      </c>
    </row>
    <row r="3193" spans="1:14" x14ac:dyDescent="0.15">
      <c r="A3193" s="2">
        <v>45568</v>
      </c>
      <c r="B3193" s="3">
        <f t="shared" si="147"/>
        <v>2025</v>
      </c>
      <c r="C3193" t="str">
        <f t="shared" si="148"/>
        <v>2024-2025</v>
      </c>
      <c r="D3193" t="s">
        <v>147</v>
      </c>
      <c r="E3193" t="s">
        <v>107</v>
      </c>
      <c r="F3193" t="str">
        <f t="shared" si="149"/>
        <v>Queensland</v>
      </c>
      <c r="G3193" t="s">
        <v>35</v>
      </c>
      <c r="H3193">
        <v>4220</v>
      </c>
      <c r="I3193" t="s">
        <v>11</v>
      </c>
      <c r="J3193" t="s">
        <v>104</v>
      </c>
      <c r="K3193" t="s">
        <v>149</v>
      </c>
      <c r="L3193" t="s">
        <v>15</v>
      </c>
      <c r="M3193" s="5">
        <v>563.57999999999993</v>
      </c>
      <c r="N3193">
        <v>1</v>
      </c>
    </row>
    <row r="3194" spans="1:14" x14ac:dyDescent="0.15">
      <c r="A3194" s="2">
        <v>45342</v>
      </c>
      <c r="B3194" s="3">
        <f t="shared" si="147"/>
        <v>2024</v>
      </c>
      <c r="C3194" t="str">
        <f t="shared" si="148"/>
        <v>2023-2024</v>
      </c>
      <c r="D3194" t="s">
        <v>147</v>
      </c>
      <c r="E3194" t="s">
        <v>50</v>
      </c>
      <c r="F3194" t="str">
        <f t="shared" si="149"/>
        <v>Queensland</v>
      </c>
      <c r="G3194" t="s">
        <v>35</v>
      </c>
      <c r="H3194">
        <v>4703</v>
      </c>
      <c r="I3194" t="s">
        <v>11</v>
      </c>
      <c r="J3194" t="s">
        <v>51</v>
      </c>
      <c r="K3194" t="s">
        <v>155</v>
      </c>
      <c r="L3194" t="s">
        <v>20</v>
      </c>
      <c r="M3194" s="5">
        <v>565.22</v>
      </c>
      <c r="N3194">
        <v>1</v>
      </c>
    </row>
    <row r="3195" spans="1:14" x14ac:dyDescent="0.15">
      <c r="A3195" s="2">
        <v>45656</v>
      </c>
      <c r="B3195" s="3">
        <f t="shared" si="147"/>
        <v>2025</v>
      </c>
      <c r="C3195" t="str">
        <f t="shared" si="148"/>
        <v>2024-2025</v>
      </c>
      <c r="D3195" t="s">
        <v>147</v>
      </c>
      <c r="E3195" t="s">
        <v>42</v>
      </c>
      <c r="F3195" t="str">
        <f t="shared" si="149"/>
        <v>Queensland</v>
      </c>
      <c r="G3195" t="s">
        <v>35</v>
      </c>
      <c r="H3195">
        <v>4053</v>
      </c>
      <c r="I3195" t="s">
        <v>11</v>
      </c>
      <c r="J3195" t="s">
        <v>43</v>
      </c>
      <c r="K3195" t="s">
        <v>19</v>
      </c>
      <c r="L3195" t="s">
        <v>23</v>
      </c>
      <c r="M3195" s="5">
        <v>565.78</v>
      </c>
      <c r="N3195">
        <v>1</v>
      </c>
    </row>
    <row r="3196" spans="1:14" x14ac:dyDescent="0.15">
      <c r="A3196" s="2">
        <v>45119</v>
      </c>
      <c r="B3196" s="3">
        <f t="shared" si="147"/>
        <v>2024</v>
      </c>
      <c r="C3196" t="str">
        <f t="shared" si="148"/>
        <v>2023-2024</v>
      </c>
      <c r="D3196" t="s">
        <v>147</v>
      </c>
      <c r="E3196" t="s">
        <v>42</v>
      </c>
      <c r="F3196" t="str">
        <f t="shared" si="149"/>
        <v>Queensland</v>
      </c>
      <c r="G3196" t="s">
        <v>35</v>
      </c>
      <c r="H3196">
        <v>4053</v>
      </c>
      <c r="I3196" t="s">
        <v>11</v>
      </c>
      <c r="J3196" t="s">
        <v>43</v>
      </c>
      <c r="K3196" t="s">
        <v>152</v>
      </c>
      <c r="L3196" t="s">
        <v>13</v>
      </c>
      <c r="M3196" s="5">
        <v>566.33000000000015</v>
      </c>
      <c r="N3196">
        <v>1</v>
      </c>
    </row>
    <row r="3197" spans="1:14" x14ac:dyDescent="0.15">
      <c r="A3197" s="2">
        <v>45335</v>
      </c>
      <c r="B3197" s="3">
        <f t="shared" si="147"/>
        <v>2024</v>
      </c>
      <c r="C3197" t="str">
        <f t="shared" si="148"/>
        <v>2023-2024</v>
      </c>
      <c r="D3197" t="s">
        <v>148</v>
      </c>
      <c r="E3197" t="s">
        <v>81</v>
      </c>
      <c r="F3197" t="str">
        <f t="shared" si="149"/>
        <v>New South Wales</v>
      </c>
      <c r="G3197" t="s">
        <v>10</v>
      </c>
      <c r="H3197">
        <v>2485</v>
      </c>
      <c r="I3197" t="s">
        <v>11</v>
      </c>
      <c r="J3197" t="s">
        <v>68</v>
      </c>
      <c r="K3197" t="s">
        <v>155</v>
      </c>
      <c r="L3197" t="s">
        <v>20</v>
      </c>
      <c r="M3197" s="5">
        <v>566.74</v>
      </c>
      <c r="N3197">
        <v>1</v>
      </c>
    </row>
    <row r="3198" spans="1:14" x14ac:dyDescent="0.15">
      <c r="A3198" s="2">
        <v>45584</v>
      </c>
      <c r="B3198" s="3">
        <f t="shared" si="147"/>
        <v>2025</v>
      </c>
      <c r="C3198" t="str">
        <f t="shared" si="148"/>
        <v>2024-2025</v>
      </c>
      <c r="D3198" t="s">
        <v>147</v>
      </c>
      <c r="E3198" t="s">
        <v>83</v>
      </c>
      <c r="F3198" t="str">
        <f t="shared" si="149"/>
        <v>New South Wales</v>
      </c>
      <c r="G3198" t="s">
        <v>10</v>
      </c>
      <c r="H3198">
        <v>2750</v>
      </c>
      <c r="I3198" t="s">
        <v>11</v>
      </c>
      <c r="J3198" t="s">
        <v>25</v>
      </c>
      <c r="K3198" t="s">
        <v>149</v>
      </c>
      <c r="L3198" t="s">
        <v>15</v>
      </c>
      <c r="M3198" s="5">
        <v>568.37</v>
      </c>
      <c r="N3198">
        <v>1</v>
      </c>
    </row>
    <row r="3199" spans="1:14" x14ac:dyDescent="0.15">
      <c r="A3199" s="2">
        <v>45485</v>
      </c>
      <c r="B3199" s="3">
        <f t="shared" si="147"/>
        <v>2025</v>
      </c>
      <c r="C3199" t="str">
        <f t="shared" si="148"/>
        <v>2024-2025</v>
      </c>
      <c r="D3199" t="s">
        <v>147</v>
      </c>
      <c r="E3199" t="s">
        <v>125</v>
      </c>
      <c r="F3199" t="str">
        <f t="shared" si="149"/>
        <v>Victoria</v>
      </c>
      <c r="G3199" t="s">
        <v>45</v>
      </c>
      <c r="H3199">
        <v>3400</v>
      </c>
      <c r="I3199" t="s">
        <v>11</v>
      </c>
      <c r="J3199" t="s">
        <v>60</v>
      </c>
      <c r="K3199" t="s">
        <v>150</v>
      </c>
      <c r="L3199" t="s">
        <v>18</v>
      </c>
      <c r="M3199" s="5">
        <v>568.63000000000011</v>
      </c>
      <c r="N3199">
        <v>1</v>
      </c>
    </row>
    <row r="3200" spans="1:14" x14ac:dyDescent="0.15">
      <c r="A3200" s="2">
        <v>45203</v>
      </c>
      <c r="B3200" s="3">
        <f t="shared" si="147"/>
        <v>2024</v>
      </c>
      <c r="C3200" t="str">
        <f t="shared" si="148"/>
        <v>2023-2024</v>
      </c>
      <c r="D3200" t="s">
        <v>147</v>
      </c>
      <c r="E3200" t="s">
        <v>126</v>
      </c>
      <c r="F3200" t="str">
        <f t="shared" si="149"/>
        <v>Queensland</v>
      </c>
      <c r="G3200" t="s">
        <v>35</v>
      </c>
      <c r="H3200">
        <v>4551</v>
      </c>
      <c r="I3200" t="s">
        <v>11</v>
      </c>
      <c r="J3200" t="s">
        <v>120</v>
      </c>
      <c r="K3200" t="s">
        <v>19</v>
      </c>
      <c r="L3200" t="s">
        <v>23</v>
      </c>
      <c r="M3200" s="5">
        <v>568.81000000000006</v>
      </c>
      <c r="N3200">
        <v>1</v>
      </c>
    </row>
    <row r="3201" spans="1:14" x14ac:dyDescent="0.15">
      <c r="A3201" s="2">
        <v>45157</v>
      </c>
      <c r="B3201" s="3">
        <f t="shared" si="147"/>
        <v>2024</v>
      </c>
      <c r="C3201" t="str">
        <f t="shared" si="148"/>
        <v>2023-2024</v>
      </c>
      <c r="D3201" t="s">
        <v>147</v>
      </c>
      <c r="E3201" t="s">
        <v>95</v>
      </c>
      <c r="F3201" t="str">
        <f t="shared" si="149"/>
        <v>Victoria</v>
      </c>
      <c r="G3201" t="s">
        <v>45</v>
      </c>
      <c r="H3201">
        <v>3931</v>
      </c>
      <c r="I3201" t="s">
        <v>11</v>
      </c>
      <c r="J3201" t="s">
        <v>55</v>
      </c>
      <c r="K3201" t="s">
        <v>155</v>
      </c>
      <c r="L3201" t="s">
        <v>20</v>
      </c>
      <c r="M3201" s="5">
        <v>568.99</v>
      </c>
      <c r="N3201">
        <v>1</v>
      </c>
    </row>
    <row r="3202" spans="1:14" x14ac:dyDescent="0.15">
      <c r="A3202" s="2">
        <v>44971</v>
      </c>
      <c r="B3202" s="3">
        <f t="shared" ref="B3202:B3265" si="150">IF(MONTH(A3202)&gt;=7,YEAR(A3202)+1,YEAR(A3202))</f>
        <v>2023</v>
      </c>
      <c r="C3202" t="str">
        <f t="shared" ref="C3202:C3265" si="151">IF(MONTH(A3202) &gt;= 7, YEAR(A3202) &amp; "-" &amp; YEAR(A3202) + 1, YEAR(A3202) - 1 &amp; "-" &amp; YEAR(A3202))</f>
        <v>2022-2023</v>
      </c>
      <c r="D3202" t="s">
        <v>147</v>
      </c>
      <c r="E3202" t="s">
        <v>132</v>
      </c>
      <c r="F3202" t="str">
        <f t="shared" ref="F3202:F3265" si="152">IF(G3202="WA","Western Australia",
IF(G3202="NSW","New South Wales",
IF(G3202="QLD","Queensland",
IF(G3202="VIC","Victoria",
IF(G3202="TAS","Tasmania",
IF(G3202="SA","South Australia",
IF(G3202="NT","Northern Territory",
IF(G3202="ACT","Australian Capital Territory",G3202))))))))</f>
        <v>New South Wales</v>
      </c>
      <c r="G3202" t="s">
        <v>10</v>
      </c>
      <c r="H3202">
        <v>2800</v>
      </c>
      <c r="I3202" t="s">
        <v>11</v>
      </c>
      <c r="J3202" t="s">
        <v>25</v>
      </c>
      <c r="K3202" t="s">
        <v>153</v>
      </c>
      <c r="L3202" t="s">
        <v>16</v>
      </c>
      <c r="M3202" s="5">
        <v>569.67000000000007</v>
      </c>
      <c r="N3202">
        <v>1</v>
      </c>
    </row>
    <row r="3203" spans="1:14" x14ac:dyDescent="0.15">
      <c r="A3203" s="2">
        <v>45030</v>
      </c>
      <c r="B3203" s="3">
        <f t="shared" si="150"/>
        <v>2023</v>
      </c>
      <c r="C3203" t="str">
        <f t="shared" si="151"/>
        <v>2022-2023</v>
      </c>
      <c r="D3203" t="s">
        <v>147</v>
      </c>
      <c r="E3203" t="s">
        <v>52</v>
      </c>
      <c r="F3203" t="str">
        <f t="shared" si="152"/>
        <v>Victoria</v>
      </c>
      <c r="G3203" t="s">
        <v>45</v>
      </c>
      <c r="H3203">
        <v>3030</v>
      </c>
      <c r="I3203" t="s">
        <v>11</v>
      </c>
      <c r="J3203" t="s">
        <v>46</v>
      </c>
      <c r="K3203" t="s">
        <v>150</v>
      </c>
      <c r="L3203" t="s">
        <v>18</v>
      </c>
      <c r="M3203" s="5">
        <v>570.93000000000006</v>
      </c>
      <c r="N3203">
        <v>1</v>
      </c>
    </row>
    <row r="3204" spans="1:14" x14ac:dyDescent="0.15">
      <c r="A3204" s="2">
        <v>45404</v>
      </c>
      <c r="B3204" s="3">
        <f t="shared" si="150"/>
        <v>2024</v>
      </c>
      <c r="C3204" t="str">
        <f t="shared" si="151"/>
        <v>2023-2024</v>
      </c>
      <c r="D3204" t="s">
        <v>147</v>
      </c>
      <c r="E3204" t="s">
        <v>123</v>
      </c>
      <c r="F3204" t="str">
        <f t="shared" si="152"/>
        <v>Western Australia</v>
      </c>
      <c r="G3204" t="s">
        <v>48</v>
      </c>
      <c r="H3204">
        <v>6109</v>
      </c>
      <c r="I3204" t="s">
        <v>11</v>
      </c>
      <c r="J3204" t="s">
        <v>94</v>
      </c>
      <c r="K3204" t="s">
        <v>153</v>
      </c>
      <c r="L3204" t="s">
        <v>16</v>
      </c>
      <c r="M3204" s="5">
        <v>570.94999999999993</v>
      </c>
      <c r="N3204">
        <v>1</v>
      </c>
    </row>
    <row r="3205" spans="1:14" x14ac:dyDescent="0.15">
      <c r="A3205" s="2">
        <v>45128</v>
      </c>
      <c r="B3205" s="3">
        <f t="shared" si="150"/>
        <v>2024</v>
      </c>
      <c r="C3205" t="str">
        <f t="shared" si="151"/>
        <v>2023-2024</v>
      </c>
      <c r="D3205" t="s">
        <v>148</v>
      </c>
      <c r="E3205" t="s">
        <v>106</v>
      </c>
      <c r="F3205" t="str">
        <f t="shared" si="152"/>
        <v>Victoria</v>
      </c>
      <c r="G3205" t="s">
        <v>45</v>
      </c>
      <c r="H3205">
        <v>3915</v>
      </c>
      <c r="I3205" t="s">
        <v>11</v>
      </c>
      <c r="J3205" t="s">
        <v>55</v>
      </c>
      <c r="K3205" t="s">
        <v>150</v>
      </c>
      <c r="L3205" t="s">
        <v>18</v>
      </c>
      <c r="M3205" s="5">
        <v>571</v>
      </c>
      <c r="N3205">
        <v>1</v>
      </c>
    </row>
    <row r="3206" spans="1:14" x14ac:dyDescent="0.15">
      <c r="A3206" s="2">
        <v>44980</v>
      </c>
      <c r="B3206" s="3">
        <f t="shared" si="150"/>
        <v>2023</v>
      </c>
      <c r="C3206" t="str">
        <f t="shared" si="151"/>
        <v>2022-2023</v>
      </c>
      <c r="D3206" t="s">
        <v>147</v>
      </c>
      <c r="E3206" t="s">
        <v>114</v>
      </c>
      <c r="F3206" t="str">
        <f t="shared" si="152"/>
        <v>Victoria</v>
      </c>
      <c r="G3206" t="s">
        <v>45</v>
      </c>
      <c r="H3206">
        <v>3551</v>
      </c>
      <c r="I3206" t="s">
        <v>11</v>
      </c>
      <c r="J3206" t="s">
        <v>60</v>
      </c>
      <c r="K3206" t="s">
        <v>156</v>
      </c>
      <c r="L3206" t="s">
        <v>17</v>
      </c>
      <c r="M3206" s="5">
        <v>571.45999999999992</v>
      </c>
      <c r="N3206">
        <v>1</v>
      </c>
    </row>
    <row r="3207" spans="1:14" x14ac:dyDescent="0.15">
      <c r="A3207" s="2">
        <v>45583</v>
      </c>
      <c r="B3207" s="3">
        <f t="shared" si="150"/>
        <v>2025</v>
      </c>
      <c r="C3207" t="str">
        <f t="shared" si="151"/>
        <v>2024-2025</v>
      </c>
      <c r="D3207" t="s">
        <v>147</v>
      </c>
      <c r="E3207" t="s">
        <v>26</v>
      </c>
      <c r="F3207" t="str">
        <f t="shared" si="152"/>
        <v>New South Wales</v>
      </c>
      <c r="G3207" t="s">
        <v>10</v>
      </c>
      <c r="H3207">
        <v>2141</v>
      </c>
      <c r="I3207" t="s">
        <v>11</v>
      </c>
      <c r="J3207" t="s">
        <v>27</v>
      </c>
      <c r="K3207" t="s">
        <v>151</v>
      </c>
      <c r="L3207" t="s">
        <v>21</v>
      </c>
      <c r="M3207" s="5">
        <v>571.76</v>
      </c>
      <c r="N3207">
        <v>1</v>
      </c>
    </row>
    <row r="3208" spans="1:14" x14ac:dyDescent="0.15">
      <c r="A3208" s="2">
        <v>45412</v>
      </c>
      <c r="B3208" s="3">
        <f t="shared" si="150"/>
        <v>2024</v>
      </c>
      <c r="C3208" t="str">
        <f t="shared" si="151"/>
        <v>2023-2024</v>
      </c>
      <c r="D3208" t="s">
        <v>148</v>
      </c>
      <c r="E3208" t="s">
        <v>28</v>
      </c>
      <c r="F3208" t="str">
        <f t="shared" si="152"/>
        <v>Northern Territory</v>
      </c>
      <c r="G3208" t="s">
        <v>29</v>
      </c>
      <c r="H3208">
        <v>800</v>
      </c>
      <c r="I3208" t="s">
        <v>11</v>
      </c>
      <c r="J3208" t="s">
        <v>30</v>
      </c>
      <c r="K3208" t="s">
        <v>151</v>
      </c>
      <c r="L3208" t="s">
        <v>21</v>
      </c>
      <c r="M3208" s="5">
        <v>571.99</v>
      </c>
      <c r="N3208">
        <v>1</v>
      </c>
    </row>
    <row r="3209" spans="1:14" x14ac:dyDescent="0.15">
      <c r="A3209" s="2">
        <v>44980</v>
      </c>
      <c r="B3209" s="3">
        <f t="shared" si="150"/>
        <v>2023</v>
      </c>
      <c r="C3209" t="str">
        <f t="shared" si="151"/>
        <v>2022-2023</v>
      </c>
      <c r="D3209" t="s">
        <v>147</v>
      </c>
      <c r="E3209" t="s">
        <v>65</v>
      </c>
      <c r="F3209" t="str">
        <f t="shared" si="152"/>
        <v>New South Wales</v>
      </c>
      <c r="G3209" t="s">
        <v>10</v>
      </c>
      <c r="H3209">
        <v>2541</v>
      </c>
      <c r="I3209" t="s">
        <v>11</v>
      </c>
      <c r="J3209" t="s">
        <v>58</v>
      </c>
      <c r="K3209" t="s">
        <v>153</v>
      </c>
      <c r="L3209" t="s">
        <v>16</v>
      </c>
      <c r="M3209" s="5">
        <v>573.83000000000004</v>
      </c>
      <c r="N3209">
        <v>1</v>
      </c>
    </row>
    <row r="3210" spans="1:14" x14ac:dyDescent="0.15">
      <c r="A3210" s="2">
        <v>45600</v>
      </c>
      <c r="B3210" s="3">
        <f t="shared" si="150"/>
        <v>2025</v>
      </c>
      <c r="C3210" t="str">
        <f t="shared" si="151"/>
        <v>2024-2025</v>
      </c>
      <c r="D3210" t="s">
        <v>148</v>
      </c>
      <c r="E3210" t="s">
        <v>146</v>
      </c>
      <c r="F3210" t="str">
        <f t="shared" si="152"/>
        <v>Victoria</v>
      </c>
      <c r="G3210" t="s">
        <v>45</v>
      </c>
      <c r="H3210">
        <v>3353</v>
      </c>
      <c r="I3210" t="s">
        <v>11</v>
      </c>
      <c r="J3210" t="s">
        <v>60</v>
      </c>
      <c r="K3210" t="s">
        <v>19</v>
      </c>
      <c r="L3210" t="s">
        <v>23</v>
      </c>
      <c r="M3210" s="5">
        <v>574.99</v>
      </c>
      <c r="N3210">
        <v>1</v>
      </c>
    </row>
    <row r="3211" spans="1:14" x14ac:dyDescent="0.15">
      <c r="A3211" s="2">
        <v>45616</v>
      </c>
      <c r="B3211" s="3">
        <f t="shared" si="150"/>
        <v>2025</v>
      </c>
      <c r="C3211" t="str">
        <f t="shared" si="151"/>
        <v>2024-2025</v>
      </c>
      <c r="D3211" t="s">
        <v>147</v>
      </c>
      <c r="E3211" t="s">
        <v>95</v>
      </c>
      <c r="F3211" t="str">
        <f t="shared" si="152"/>
        <v>Victoria</v>
      </c>
      <c r="G3211" t="s">
        <v>45</v>
      </c>
      <c r="H3211">
        <v>3931</v>
      </c>
      <c r="I3211" t="s">
        <v>11</v>
      </c>
      <c r="J3211" t="s">
        <v>55</v>
      </c>
      <c r="K3211" t="s">
        <v>151</v>
      </c>
      <c r="L3211" t="s">
        <v>21</v>
      </c>
      <c r="M3211" s="5">
        <v>574.99</v>
      </c>
      <c r="N3211">
        <v>1</v>
      </c>
    </row>
    <row r="3212" spans="1:14" x14ac:dyDescent="0.15">
      <c r="A3212" s="2">
        <v>45618</v>
      </c>
      <c r="B3212" s="3">
        <f t="shared" si="150"/>
        <v>2025</v>
      </c>
      <c r="C3212" t="str">
        <f t="shared" si="151"/>
        <v>2024-2025</v>
      </c>
      <c r="D3212" t="s">
        <v>147</v>
      </c>
      <c r="E3212" t="s">
        <v>44</v>
      </c>
      <c r="F3212" t="str">
        <f t="shared" si="152"/>
        <v>Victoria</v>
      </c>
      <c r="G3212" t="s">
        <v>45</v>
      </c>
      <c r="H3212">
        <v>3066</v>
      </c>
      <c r="I3212" t="s">
        <v>11</v>
      </c>
      <c r="J3212" t="s">
        <v>46</v>
      </c>
      <c r="K3212" t="s">
        <v>19</v>
      </c>
      <c r="L3212" t="s">
        <v>23</v>
      </c>
      <c r="M3212" s="5">
        <v>575.21</v>
      </c>
      <c r="N3212">
        <v>1</v>
      </c>
    </row>
    <row r="3213" spans="1:14" x14ac:dyDescent="0.15">
      <c r="A3213" s="2">
        <v>44961</v>
      </c>
      <c r="B3213" s="3">
        <f t="shared" si="150"/>
        <v>2023</v>
      </c>
      <c r="C3213" t="str">
        <f t="shared" si="151"/>
        <v>2022-2023</v>
      </c>
      <c r="D3213" t="s">
        <v>147</v>
      </c>
      <c r="E3213" t="s">
        <v>124</v>
      </c>
      <c r="F3213" t="str">
        <f t="shared" si="152"/>
        <v>New South Wales</v>
      </c>
      <c r="G3213" t="s">
        <v>10</v>
      </c>
      <c r="H3213">
        <v>2015</v>
      </c>
      <c r="I3213" t="s">
        <v>11</v>
      </c>
      <c r="J3213" t="s">
        <v>12</v>
      </c>
      <c r="K3213" t="s">
        <v>154</v>
      </c>
      <c r="L3213" t="s">
        <v>14</v>
      </c>
      <c r="M3213" s="5">
        <v>575.43000000000006</v>
      </c>
      <c r="N3213">
        <v>1</v>
      </c>
    </row>
    <row r="3214" spans="1:14" x14ac:dyDescent="0.15">
      <c r="A3214" s="2">
        <v>45253</v>
      </c>
      <c r="B3214" s="3">
        <f t="shared" si="150"/>
        <v>2024</v>
      </c>
      <c r="C3214" t="str">
        <f t="shared" si="151"/>
        <v>2023-2024</v>
      </c>
      <c r="D3214" t="s">
        <v>148</v>
      </c>
      <c r="E3214" t="s">
        <v>76</v>
      </c>
      <c r="F3214" t="str">
        <f t="shared" si="152"/>
        <v>Western Australia</v>
      </c>
      <c r="G3214" t="s">
        <v>48</v>
      </c>
      <c r="H3214">
        <v>6450</v>
      </c>
      <c r="I3214" t="s">
        <v>11</v>
      </c>
      <c r="J3214" t="s">
        <v>77</v>
      </c>
      <c r="K3214" t="s">
        <v>155</v>
      </c>
      <c r="L3214" t="s">
        <v>20</v>
      </c>
      <c r="M3214" s="5">
        <v>575.44000000000005</v>
      </c>
      <c r="N3214">
        <v>1</v>
      </c>
    </row>
    <row r="3215" spans="1:14" x14ac:dyDescent="0.15">
      <c r="A3215" s="2">
        <v>45115</v>
      </c>
      <c r="B3215" s="3">
        <f t="shared" si="150"/>
        <v>2024</v>
      </c>
      <c r="C3215" t="str">
        <f t="shared" si="151"/>
        <v>2023-2024</v>
      </c>
      <c r="D3215" t="s">
        <v>147</v>
      </c>
      <c r="E3215" t="s">
        <v>67</v>
      </c>
      <c r="F3215" t="str">
        <f t="shared" si="152"/>
        <v>New South Wales</v>
      </c>
      <c r="G3215" t="s">
        <v>10</v>
      </c>
      <c r="H3215">
        <v>2478</v>
      </c>
      <c r="I3215" t="s">
        <v>11</v>
      </c>
      <c r="J3215" t="s">
        <v>68</v>
      </c>
      <c r="K3215" t="s">
        <v>153</v>
      </c>
      <c r="L3215" t="s">
        <v>16</v>
      </c>
      <c r="M3215" s="5">
        <v>576.19000000000005</v>
      </c>
      <c r="N3215">
        <v>1</v>
      </c>
    </row>
    <row r="3216" spans="1:14" x14ac:dyDescent="0.15">
      <c r="A3216" s="2">
        <v>45047</v>
      </c>
      <c r="B3216" s="3">
        <f t="shared" si="150"/>
        <v>2023</v>
      </c>
      <c r="C3216" t="str">
        <f t="shared" si="151"/>
        <v>2022-2023</v>
      </c>
      <c r="D3216" t="s">
        <v>147</v>
      </c>
      <c r="E3216" t="s">
        <v>125</v>
      </c>
      <c r="F3216" t="str">
        <f t="shared" si="152"/>
        <v>Victoria</v>
      </c>
      <c r="G3216" t="s">
        <v>45</v>
      </c>
      <c r="H3216">
        <v>3400</v>
      </c>
      <c r="I3216" t="s">
        <v>11</v>
      </c>
      <c r="J3216" t="s">
        <v>60</v>
      </c>
      <c r="K3216" t="s">
        <v>149</v>
      </c>
      <c r="L3216" t="s">
        <v>15</v>
      </c>
      <c r="M3216" s="5">
        <v>576.84</v>
      </c>
      <c r="N3216">
        <v>1</v>
      </c>
    </row>
    <row r="3217" spans="1:14" x14ac:dyDescent="0.15">
      <c r="A3217" s="2">
        <v>44974</v>
      </c>
      <c r="B3217" s="3">
        <f t="shared" si="150"/>
        <v>2023</v>
      </c>
      <c r="C3217" t="str">
        <f t="shared" si="151"/>
        <v>2022-2023</v>
      </c>
      <c r="D3217" t="s">
        <v>147</v>
      </c>
      <c r="E3217" t="s">
        <v>135</v>
      </c>
      <c r="F3217" t="str">
        <f t="shared" si="152"/>
        <v>Victoria</v>
      </c>
      <c r="G3217" t="s">
        <v>45</v>
      </c>
      <c r="H3217">
        <v>3550</v>
      </c>
      <c r="I3217" t="s">
        <v>11</v>
      </c>
      <c r="J3217" t="s">
        <v>60</v>
      </c>
      <c r="K3217" t="s">
        <v>149</v>
      </c>
      <c r="L3217" t="s">
        <v>15</v>
      </c>
      <c r="M3217" s="5">
        <v>577.16999999999996</v>
      </c>
      <c r="N3217">
        <v>1</v>
      </c>
    </row>
    <row r="3218" spans="1:14" x14ac:dyDescent="0.15">
      <c r="A3218" s="2">
        <v>45655</v>
      </c>
      <c r="B3218" s="3">
        <f t="shared" si="150"/>
        <v>2025</v>
      </c>
      <c r="C3218" t="str">
        <f t="shared" si="151"/>
        <v>2024-2025</v>
      </c>
      <c r="D3218" t="s">
        <v>147</v>
      </c>
      <c r="E3218" t="s">
        <v>39</v>
      </c>
      <c r="F3218" t="str">
        <f t="shared" si="152"/>
        <v>South Australia</v>
      </c>
      <c r="G3218" t="s">
        <v>32</v>
      </c>
      <c r="H3218">
        <v>5343</v>
      </c>
      <c r="I3218" t="s">
        <v>11</v>
      </c>
      <c r="J3218" t="s">
        <v>38</v>
      </c>
      <c r="K3218" t="s">
        <v>150</v>
      </c>
      <c r="L3218" t="s">
        <v>18</v>
      </c>
      <c r="M3218" s="5">
        <v>577.27</v>
      </c>
      <c r="N3218">
        <v>1</v>
      </c>
    </row>
    <row r="3219" spans="1:14" x14ac:dyDescent="0.15">
      <c r="A3219" s="2">
        <v>45231</v>
      </c>
      <c r="B3219" s="3">
        <f t="shared" si="150"/>
        <v>2024</v>
      </c>
      <c r="C3219" t="str">
        <f t="shared" si="151"/>
        <v>2023-2024</v>
      </c>
      <c r="D3219" t="s">
        <v>147</v>
      </c>
      <c r="E3219" t="s">
        <v>121</v>
      </c>
      <c r="F3219" t="str">
        <f t="shared" si="152"/>
        <v>Queensland</v>
      </c>
      <c r="G3219" t="s">
        <v>35</v>
      </c>
      <c r="H3219">
        <v>4700</v>
      </c>
      <c r="I3219" t="s">
        <v>11</v>
      </c>
      <c r="J3219" t="s">
        <v>51</v>
      </c>
      <c r="K3219" t="s">
        <v>150</v>
      </c>
      <c r="L3219" t="s">
        <v>18</v>
      </c>
      <c r="M3219" s="5">
        <v>578.91000000000008</v>
      </c>
      <c r="N3219">
        <v>1</v>
      </c>
    </row>
    <row r="3220" spans="1:14" x14ac:dyDescent="0.15">
      <c r="A3220" s="2">
        <v>45322</v>
      </c>
      <c r="B3220" s="3">
        <f t="shared" si="150"/>
        <v>2024</v>
      </c>
      <c r="C3220" t="str">
        <f t="shared" si="151"/>
        <v>2023-2024</v>
      </c>
      <c r="D3220" t="s">
        <v>147</v>
      </c>
      <c r="E3220" t="s">
        <v>98</v>
      </c>
      <c r="F3220" t="str">
        <f t="shared" si="152"/>
        <v>Victoria</v>
      </c>
      <c r="G3220" t="s">
        <v>45</v>
      </c>
      <c r="H3220">
        <v>3429</v>
      </c>
      <c r="I3220" t="s">
        <v>11</v>
      </c>
      <c r="J3220" t="s">
        <v>60</v>
      </c>
      <c r="K3220" t="s">
        <v>151</v>
      </c>
      <c r="L3220" t="s">
        <v>21</v>
      </c>
      <c r="M3220" s="5">
        <v>579.8900000000001</v>
      </c>
      <c r="N3220">
        <v>1</v>
      </c>
    </row>
    <row r="3221" spans="1:14" x14ac:dyDescent="0.15">
      <c r="A3221" s="2">
        <v>45034</v>
      </c>
      <c r="B3221" s="3">
        <f t="shared" si="150"/>
        <v>2023</v>
      </c>
      <c r="C3221" t="str">
        <f t="shared" si="151"/>
        <v>2022-2023</v>
      </c>
      <c r="D3221" t="s">
        <v>148</v>
      </c>
      <c r="E3221" t="s">
        <v>129</v>
      </c>
      <c r="F3221" t="str">
        <f t="shared" si="152"/>
        <v>Tasmania</v>
      </c>
      <c r="G3221" t="s">
        <v>70</v>
      </c>
      <c r="H3221">
        <v>7010</v>
      </c>
      <c r="I3221" t="s">
        <v>11</v>
      </c>
      <c r="J3221" t="s">
        <v>71</v>
      </c>
      <c r="K3221" t="s">
        <v>155</v>
      </c>
      <c r="L3221" t="s">
        <v>20</v>
      </c>
      <c r="M3221" s="5">
        <v>580.65</v>
      </c>
      <c r="N3221">
        <v>1</v>
      </c>
    </row>
    <row r="3222" spans="1:14" x14ac:dyDescent="0.15">
      <c r="A3222" s="2">
        <v>45587</v>
      </c>
      <c r="B3222" s="3">
        <f t="shared" si="150"/>
        <v>2025</v>
      </c>
      <c r="C3222" t="str">
        <f t="shared" si="151"/>
        <v>2024-2025</v>
      </c>
      <c r="D3222" t="s">
        <v>147</v>
      </c>
      <c r="E3222" t="s">
        <v>141</v>
      </c>
      <c r="F3222" t="str">
        <f t="shared" si="152"/>
        <v>Western Australia</v>
      </c>
      <c r="G3222" t="s">
        <v>48</v>
      </c>
      <c r="H3222">
        <v>6052</v>
      </c>
      <c r="I3222" t="s">
        <v>11</v>
      </c>
      <c r="J3222" t="s">
        <v>49</v>
      </c>
      <c r="K3222" t="s">
        <v>149</v>
      </c>
      <c r="L3222" t="s">
        <v>15</v>
      </c>
      <c r="M3222" s="5">
        <v>580.80000000000007</v>
      </c>
      <c r="N3222">
        <v>1</v>
      </c>
    </row>
    <row r="3223" spans="1:14" x14ac:dyDescent="0.15">
      <c r="A3223" s="2">
        <v>45103</v>
      </c>
      <c r="B3223" s="3">
        <f t="shared" si="150"/>
        <v>2023</v>
      </c>
      <c r="C3223" t="str">
        <f t="shared" si="151"/>
        <v>2022-2023</v>
      </c>
      <c r="D3223" t="s">
        <v>148</v>
      </c>
      <c r="E3223" t="s">
        <v>73</v>
      </c>
      <c r="F3223" t="str">
        <f t="shared" si="152"/>
        <v>Victoria</v>
      </c>
      <c r="G3223" t="s">
        <v>45</v>
      </c>
      <c r="H3223">
        <v>3136</v>
      </c>
      <c r="I3223" t="s">
        <v>11</v>
      </c>
      <c r="J3223" t="s">
        <v>63</v>
      </c>
      <c r="K3223" t="s">
        <v>153</v>
      </c>
      <c r="L3223" t="s">
        <v>16</v>
      </c>
      <c r="M3223" s="5">
        <v>581.9</v>
      </c>
      <c r="N3223">
        <v>1</v>
      </c>
    </row>
    <row r="3224" spans="1:14" x14ac:dyDescent="0.15">
      <c r="A3224" s="2">
        <v>45458</v>
      </c>
      <c r="B3224" s="3">
        <f t="shared" si="150"/>
        <v>2024</v>
      </c>
      <c r="C3224" t="str">
        <f t="shared" si="151"/>
        <v>2023-2024</v>
      </c>
      <c r="D3224" t="s">
        <v>148</v>
      </c>
      <c r="E3224" t="s">
        <v>135</v>
      </c>
      <c r="F3224" t="str">
        <f t="shared" si="152"/>
        <v>Victoria</v>
      </c>
      <c r="G3224" t="s">
        <v>45</v>
      </c>
      <c r="H3224">
        <v>3550</v>
      </c>
      <c r="I3224" t="s">
        <v>11</v>
      </c>
      <c r="J3224" t="s">
        <v>60</v>
      </c>
      <c r="K3224" t="s">
        <v>152</v>
      </c>
      <c r="L3224" t="s">
        <v>13</v>
      </c>
      <c r="M3224" s="5">
        <v>583.53</v>
      </c>
      <c r="N3224">
        <v>1</v>
      </c>
    </row>
    <row r="3225" spans="1:14" x14ac:dyDescent="0.15">
      <c r="A3225" s="2">
        <v>44966</v>
      </c>
      <c r="B3225" s="3">
        <f t="shared" si="150"/>
        <v>2023</v>
      </c>
      <c r="C3225" t="str">
        <f t="shared" si="151"/>
        <v>2022-2023</v>
      </c>
      <c r="D3225" t="s">
        <v>147</v>
      </c>
      <c r="E3225" t="s">
        <v>139</v>
      </c>
      <c r="F3225" t="str">
        <f t="shared" si="152"/>
        <v>New South Wales</v>
      </c>
      <c r="G3225" t="s">
        <v>10</v>
      </c>
      <c r="H3225">
        <v>2020</v>
      </c>
      <c r="I3225" t="s">
        <v>11</v>
      </c>
      <c r="J3225" t="s">
        <v>12</v>
      </c>
      <c r="K3225" t="s">
        <v>152</v>
      </c>
      <c r="L3225" t="s">
        <v>13</v>
      </c>
      <c r="M3225" s="5">
        <v>584.04</v>
      </c>
      <c r="N3225">
        <v>1</v>
      </c>
    </row>
    <row r="3226" spans="1:14" x14ac:dyDescent="0.15">
      <c r="A3226" s="2">
        <v>45204</v>
      </c>
      <c r="B3226" s="3">
        <f t="shared" si="150"/>
        <v>2024</v>
      </c>
      <c r="C3226" t="str">
        <f t="shared" si="151"/>
        <v>2023-2024</v>
      </c>
      <c r="D3226" t="s">
        <v>147</v>
      </c>
      <c r="E3226" t="s">
        <v>125</v>
      </c>
      <c r="F3226" t="str">
        <f t="shared" si="152"/>
        <v>Victoria</v>
      </c>
      <c r="G3226" t="s">
        <v>45</v>
      </c>
      <c r="H3226">
        <v>3400</v>
      </c>
      <c r="I3226" t="s">
        <v>11</v>
      </c>
      <c r="J3226" t="s">
        <v>60</v>
      </c>
      <c r="K3226" t="s">
        <v>153</v>
      </c>
      <c r="L3226" t="s">
        <v>16</v>
      </c>
      <c r="M3226" s="5">
        <v>584.13</v>
      </c>
      <c r="N3226">
        <v>1</v>
      </c>
    </row>
    <row r="3227" spans="1:14" x14ac:dyDescent="0.15">
      <c r="A3227" s="2">
        <v>45412</v>
      </c>
      <c r="B3227" s="3">
        <f t="shared" si="150"/>
        <v>2024</v>
      </c>
      <c r="C3227" t="str">
        <f t="shared" si="151"/>
        <v>2023-2024</v>
      </c>
      <c r="D3227" t="s">
        <v>148</v>
      </c>
      <c r="E3227" t="s">
        <v>108</v>
      </c>
      <c r="F3227" t="str">
        <f t="shared" si="152"/>
        <v>Victoria</v>
      </c>
      <c r="G3227" t="s">
        <v>45</v>
      </c>
      <c r="H3227">
        <v>3018</v>
      </c>
      <c r="I3227" t="s">
        <v>11</v>
      </c>
      <c r="J3227" t="s">
        <v>46</v>
      </c>
      <c r="K3227" t="s">
        <v>149</v>
      </c>
      <c r="L3227" t="s">
        <v>15</v>
      </c>
      <c r="M3227" s="5">
        <v>584.95999999999992</v>
      </c>
      <c r="N3227">
        <v>1</v>
      </c>
    </row>
    <row r="3228" spans="1:14" x14ac:dyDescent="0.15">
      <c r="A3228" s="2">
        <v>45110</v>
      </c>
      <c r="B3228" s="3">
        <f t="shared" si="150"/>
        <v>2024</v>
      </c>
      <c r="C3228" t="str">
        <f t="shared" si="151"/>
        <v>2023-2024</v>
      </c>
      <c r="D3228" t="s">
        <v>147</v>
      </c>
      <c r="E3228" t="s">
        <v>116</v>
      </c>
      <c r="F3228" t="str">
        <f t="shared" si="152"/>
        <v>Western Australia</v>
      </c>
      <c r="G3228" t="s">
        <v>48</v>
      </c>
      <c r="H3228">
        <v>6725</v>
      </c>
      <c r="I3228" t="s">
        <v>11</v>
      </c>
      <c r="J3228" t="s">
        <v>77</v>
      </c>
      <c r="K3228" t="s">
        <v>150</v>
      </c>
      <c r="L3228" t="s">
        <v>18</v>
      </c>
      <c r="M3228" s="5">
        <v>588</v>
      </c>
      <c r="N3228">
        <v>1</v>
      </c>
    </row>
    <row r="3229" spans="1:14" x14ac:dyDescent="0.15">
      <c r="A3229" s="2">
        <v>45401</v>
      </c>
      <c r="B3229" s="3">
        <f t="shared" si="150"/>
        <v>2024</v>
      </c>
      <c r="C3229" t="str">
        <f t="shared" si="151"/>
        <v>2023-2024</v>
      </c>
      <c r="D3229" t="s">
        <v>148</v>
      </c>
      <c r="E3229" t="s">
        <v>73</v>
      </c>
      <c r="F3229" t="str">
        <f t="shared" si="152"/>
        <v>Victoria</v>
      </c>
      <c r="G3229" t="s">
        <v>45</v>
      </c>
      <c r="H3229">
        <v>3136</v>
      </c>
      <c r="I3229" t="s">
        <v>11</v>
      </c>
      <c r="J3229" t="s">
        <v>63</v>
      </c>
      <c r="K3229" t="s">
        <v>151</v>
      </c>
      <c r="L3229" t="s">
        <v>21</v>
      </c>
      <c r="M3229" s="5">
        <v>589.81999999999994</v>
      </c>
      <c r="N3229">
        <v>1</v>
      </c>
    </row>
    <row r="3230" spans="1:14" x14ac:dyDescent="0.15">
      <c r="A3230" s="2">
        <v>45344</v>
      </c>
      <c r="B3230" s="3">
        <f t="shared" si="150"/>
        <v>2024</v>
      </c>
      <c r="C3230" t="str">
        <f t="shared" si="151"/>
        <v>2023-2024</v>
      </c>
      <c r="D3230" t="s">
        <v>147</v>
      </c>
      <c r="E3230" t="s">
        <v>96</v>
      </c>
      <c r="F3230" t="str">
        <f t="shared" si="152"/>
        <v>Western Australia</v>
      </c>
      <c r="G3230" t="s">
        <v>48</v>
      </c>
      <c r="H3230">
        <v>6330</v>
      </c>
      <c r="I3230" t="s">
        <v>11</v>
      </c>
      <c r="J3230" t="s">
        <v>94</v>
      </c>
      <c r="K3230" t="s">
        <v>157</v>
      </c>
      <c r="L3230" t="s">
        <v>22</v>
      </c>
      <c r="M3230" s="5">
        <v>591.76</v>
      </c>
      <c r="N3230">
        <v>1</v>
      </c>
    </row>
    <row r="3231" spans="1:14" x14ac:dyDescent="0.15">
      <c r="A3231" s="2">
        <v>45500</v>
      </c>
      <c r="B3231" s="3">
        <f t="shared" si="150"/>
        <v>2025</v>
      </c>
      <c r="C3231" t="str">
        <f t="shared" si="151"/>
        <v>2024-2025</v>
      </c>
      <c r="D3231" t="s">
        <v>147</v>
      </c>
      <c r="E3231" t="s">
        <v>40</v>
      </c>
      <c r="F3231" t="str">
        <f t="shared" si="152"/>
        <v>New South Wales</v>
      </c>
      <c r="G3231" t="s">
        <v>10</v>
      </c>
      <c r="H3231">
        <v>2116</v>
      </c>
      <c r="I3231" t="s">
        <v>11</v>
      </c>
      <c r="J3231" t="s">
        <v>27</v>
      </c>
      <c r="K3231" t="s">
        <v>152</v>
      </c>
      <c r="L3231" t="s">
        <v>13</v>
      </c>
      <c r="M3231" s="5">
        <v>592.05999999999995</v>
      </c>
      <c r="N3231">
        <v>1</v>
      </c>
    </row>
    <row r="3232" spans="1:14" x14ac:dyDescent="0.15">
      <c r="A3232" s="2">
        <v>45315</v>
      </c>
      <c r="B3232" s="3">
        <f t="shared" si="150"/>
        <v>2024</v>
      </c>
      <c r="C3232" t="str">
        <f t="shared" si="151"/>
        <v>2023-2024</v>
      </c>
      <c r="D3232" t="s">
        <v>147</v>
      </c>
      <c r="E3232" t="s">
        <v>140</v>
      </c>
      <c r="F3232" t="str">
        <f t="shared" si="152"/>
        <v>Tasmania</v>
      </c>
      <c r="G3232" t="s">
        <v>70</v>
      </c>
      <c r="H3232">
        <v>7320</v>
      </c>
      <c r="I3232" t="s">
        <v>11</v>
      </c>
      <c r="J3232" t="s">
        <v>71</v>
      </c>
      <c r="K3232" t="s">
        <v>155</v>
      </c>
      <c r="L3232" t="s">
        <v>20</v>
      </c>
      <c r="M3232" s="5">
        <v>592.30999999999995</v>
      </c>
      <c r="N3232">
        <v>1</v>
      </c>
    </row>
    <row r="3233" spans="1:14" x14ac:dyDescent="0.15">
      <c r="A3233" s="2">
        <v>45064</v>
      </c>
      <c r="B3233" s="3">
        <f t="shared" si="150"/>
        <v>2023</v>
      </c>
      <c r="C3233" t="str">
        <f t="shared" si="151"/>
        <v>2022-2023</v>
      </c>
      <c r="D3233" t="s">
        <v>147</v>
      </c>
      <c r="E3233" t="s">
        <v>117</v>
      </c>
      <c r="F3233" t="str">
        <f t="shared" si="152"/>
        <v>Queensland</v>
      </c>
      <c r="G3233" t="s">
        <v>35</v>
      </c>
      <c r="H3233">
        <v>4119</v>
      </c>
      <c r="I3233" t="s">
        <v>11</v>
      </c>
      <c r="J3233" t="s">
        <v>43</v>
      </c>
      <c r="K3233" t="s">
        <v>154</v>
      </c>
      <c r="L3233" t="s">
        <v>14</v>
      </c>
      <c r="M3233" s="5">
        <v>592.80999999999995</v>
      </c>
      <c r="N3233">
        <v>1</v>
      </c>
    </row>
    <row r="3234" spans="1:14" x14ac:dyDescent="0.15">
      <c r="A3234" s="2">
        <v>45018</v>
      </c>
      <c r="B3234" s="3">
        <f t="shared" si="150"/>
        <v>2023</v>
      </c>
      <c r="C3234" t="str">
        <f t="shared" si="151"/>
        <v>2022-2023</v>
      </c>
      <c r="D3234" t="s">
        <v>148</v>
      </c>
      <c r="E3234" t="s">
        <v>73</v>
      </c>
      <c r="F3234" t="str">
        <f t="shared" si="152"/>
        <v>Victoria</v>
      </c>
      <c r="G3234" t="s">
        <v>45</v>
      </c>
      <c r="H3234">
        <v>3136</v>
      </c>
      <c r="I3234" t="s">
        <v>11</v>
      </c>
      <c r="J3234" t="s">
        <v>63</v>
      </c>
      <c r="K3234" t="s">
        <v>154</v>
      </c>
      <c r="L3234" t="s">
        <v>14</v>
      </c>
      <c r="M3234" s="5">
        <v>593.6</v>
      </c>
      <c r="N3234">
        <v>1</v>
      </c>
    </row>
    <row r="3235" spans="1:14" x14ac:dyDescent="0.15">
      <c r="A3235" s="2">
        <v>45406</v>
      </c>
      <c r="B3235" s="3">
        <f t="shared" si="150"/>
        <v>2024</v>
      </c>
      <c r="C3235" t="str">
        <f t="shared" si="151"/>
        <v>2023-2024</v>
      </c>
      <c r="D3235" t="s">
        <v>147</v>
      </c>
      <c r="E3235" t="s">
        <v>136</v>
      </c>
      <c r="F3235" t="str">
        <f t="shared" si="152"/>
        <v>Victoria</v>
      </c>
      <c r="G3235" t="s">
        <v>45</v>
      </c>
      <c r="H3235">
        <v>3175</v>
      </c>
      <c r="I3235" t="s">
        <v>11</v>
      </c>
      <c r="J3235" t="s">
        <v>63</v>
      </c>
      <c r="K3235" t="s">
        <v>151</v>
      </c>
      <c r="L3235" t="s">
        <v>21</v>
      </c>
      <c r="M3235" s="5">
        <v>594.3900000000001</v>
      </c>
      <c r="N3235">
        <v>1</v>
      </c>
    </row>
    <row r="3236" spans="1:14" x14ac:dyDescent="0.15">
      <c r="A3236" s="2">
        <v>45570</v>
      </c>
      <c r="B3236" s="3">
        <f t="shared" si="150"/>
        <v>2025</v>
      </c>
      <c r="C3236" t="str">
        <f t="shared" si="151"/>
        <v>2024-2025</v>
      </c>
      <c r="D3236" t="s">
        <v>148</v>
      </c>
      <c r="E3236" t="s">
        <v>105</v>
      </c>
      <c r="F3236" t="str">
        <f t="shared" si="152"/>
        <v>Victoria</v>
      </c>
      <c r="G3236" t="s">
        <v>45</v>
      </c>
      <c r="H3236">
        <v>3500</v>
      </c>
      <c r="I3236" t="s">
        <v>11</v>
      </c>
      <c r="J3236" t="s">
        <v>60</v>
      </c>
      <c r="K3236" t="s">
        <v>153</v>
      </c>
      <c r="L3236" t="s">
        <v>16</v>
      </c>
      <c r="M3236" s="5">
        <v>594.49</v>
      </c>
      <c r="N3236">
        <v>1</v>
      </c>
    </row>
    <row r="3237" spans="1:14" x14ac:dyDescent="0.15">
      <c r="A3237" s="2">
        <v>45080</v>
      </c>
      <c r="B3237" s="3">
        <f t="shared" si="150"/>
        <v>2023</v>
      </c>
      <c r="C3237" t="str">
        <f t="shared" si="151"/>
        <v>2022-2023</v>
      </c>
      <c r="D3237" t="s">
        <v>147</v>
      </c>
      <c r="E3237" t="s">
        <v>112</v>
      </c>
      <c r="F3237" t="str">
        <f t="shared" si="152"/>
        <v>Victoria</v>
      </c>
      <c r="G3237" t="s">
        <v>45</v>
      </c>
      <c r="H3237">
        <v>3076</v>
      </c>
      <c r="I3237" t="s">
        <v>11</v>
      </c>
      <c r="J3237" t="s">
        <v>46</v>
      </c>
      <c r="K3237" t="s">
        <v>154</v>
      </c>
      <c r="L3237" t="s">
        <v>14</v>
      </c>
      <c r="M3237" s="5">
        <v>595.03</v>
      </c>
      <c r="N3237">
        <v>1</v>
      </c>
    </row>
    <row r="3238" spans="1:14" x14ac:dyDescent="0.15">
      <c r="A3238" s="2">
        <v>44952</v>
      </c>
      <c r="B3238" s="3">
        <f t="shared" si="150"/>
        <v>2023</v>
      </c>
      <c r="C3238" t="str">
        <f t="shared" si="151"/>
        <v>2022-2023</v>
      </c>
      <c r="D3238" t="s">
        <v>147</v>
      </c>
      <c r="E3238" t="s">
        <v>9</v>
      </c>
      <c r="F3238" t="str">
        <f t="shared" si="152"/>
        <v>New South Wales</v>
      </c>
      <c r="G3238" t="s">
        <v>10</v>
      </c>
      <c r="H3238">
        <v>2067</v>
      </c>
      <c r="I3238" t="s">
        <v>11</v>
      </c>
      <c r="J3238" t="s">
        <v>12</v>
      </c>
      <c r="K3238" t="s">
        <v>157</v>
      </c>
      <c r="L3238" t="s">
        <v>22</v>
      </c>
      <c r="M3238" s="5">
        <v>595.94000000000005</v>
      </c>
      <c r="N3238">
        <v>1</v>
      </c>
    </row>
    <row r="3239" spans="1:14" x14ac:dyDescent="0.15">
      <c r="A3239" s="2">
        <v>45193</v>
      </c>
      <c r="B3239" s="3">
        <f t="shared" si="150"/>
        <v>2024</v>
      </c>
      <c r="C3239" t="str">
        <f t="shared" si="151"/>
        <v>2023-2024</v>
      </c>
      <c r="D3239" t="s">
        <v>147</v>
      </c>
      <c r="E3239" t="s">
        <v>37</v>
      </c>
      <c r="F3239" t="str">
        <f t="shared" si="152"/>
        <v>South Australia</v>
      </c>
      <c r="G3239" t="s">
        <v>32</v>
      </c>
      <c r="H3239">
        <v>5607</v>
      </c>
      <c r="I3239" t="s">
        <v>11</v>
      </c>
      <c r="J3239" t="s">
        <v>38</v>
      </c>
      <c r="K3239" t="s">
        <v>150</v>
      </c>
      <c r="L3239" t="s">
        <v>18</v>
      </c>
      <c r="M3239" s="5">
        <v>596.99</v>
      </c>
      <c r="N3239">
        <v>1</v>
      </c>
    </row>
    <row r="3240" spans="1:14" x14ac:dyDescent="0.15">
      <c r="A3240" s="2">
        <v>44928</v>
      </c>
      <c r="B3240" s="3">
        <f t="shared" si="150"/>
        <v>2023</v>
      </c>
      <c r="C3240" t="str">
        <f t="shared" si="151"/>
        <v>2022-2023</v>
      </c>
      <c r="D3240" t="s">
        <v>147</v>
      </c>
      <c r="E3240" t="s">
        <v>85</v>
      </c>
      <c r="F3240" t="str">
        <f t="shared" si="152"/>
        <v>Queensland</v>
      </c>
      <c r="G3240" t="s">
        <v>35</v>
      </c>
      <c r="H3240">
        <v>4883</v>
      </c>
      <c r="I3240" t="s">
        <v>11</v>
      </c>
      <c r="J3240" t="s">
        <v>36</v>
      </c>
      <c r="K3240" t="s">
        <v>155</v>
      </c>
      <c r="L3240" t="s">
        <v>20</v>
      </c>
      <c r="M3240" s="5">
        <v>597.02</v>
      </c>
      <c r="N3240">
        <v>1</v>
      </c>
    </row>
    <row r="3241" spans="1:14" x14ac:dyDescent="0.15">
      <c r="A3241" s="2">
        <v>45486</v>
      </c>
      <c r="B3241" s="3">
        <f t="shared" si="150"/>
        <v>2025</v>
      </c>
      <c r="C3241" t="str">
        <f t="shared" si="151"/>
        <v>2024-2025</v>
      </c>
      <c r="D3241" t="s">
        <v>148</v>
      </c>
      <c r="E3241" t="s">
        <v>24</v>
      </c>
      <c r="F3241" t="str">
        <f t="shared" si="152"/>
        <v>New South Wales</v>
      </c>
      <c r="G3241" t="s">
        <v>10</v>
      </c>
      <c r="H3241">
        <v>2795</v>
      </c>
      <c r="I3241" t="s">
        <v>11</v>
      </c>
      <c r="J3241" t="s">
        <v>25</v>
      </c>
      <c r="K3241" t="s">
        <v>152</v>
      </c>
      <c r="L3241" t="s">
        <v>13</v>
      </c>
      <c r="M3241" s="5">
        <v>597.21</v>
      </c>
      <c r="N3241">
        <v>1</v>
      </c>
    </row>
    <row r="3242" spans="1:14" x14ac:dyDescent="0.15">
      <c r="A3242" s="2">
        <v>45062</v>
      </c>
      <c r="B3242" s="3">
        <f t="shared" si="150"/>
        <v>2023</v>
      </c>
      <c r="C3242" t="str">
        <f t="shared" si="151"/>
        <v>2022-2023</v>
      </c>
      <c r="D3242" t="s">
        <v>147</v>
      </c>
      <c r="E3242" t="s">
        <v>85</v>
      </c>
      <c r="F3242" t="str">
        <f t="shared" si="152"/>
        <v>Queensland</v>
      </c>
      <c r="G3242" t="s">
        <v>35</v>
      </c>
      <c r="H3242">
        <v>4883</v>
      </c>
      <c r="I3242" t="s">
        <v>11</v>
      </c>
      <c r="J3242" t="s">
        <v>36</v>
      </c>
      <c r="K3242" t="s">
        <v>150</v>
      </c>
      <c r="L3242" t="s">
        <v>18</v>
      </c>
      <c r="M3242" s="5">
        <v>597.24</v>
      </c>
      <c r="N3242">
        <v>1</v>
      </c>
    </row>
    <row r="3243" spans="1:14" x14ac:dyDescent="0.15">
      <c r="A3243" s="2">
        <v>45645</v>
      </c>
      <c r="B3243" s="3">
        <f t="shared" si="150"/>
        <v>2025</v>
      </c>
      <c r="C3243" t="str">
        <f t="shared" si="151"/>
        <v>2024-2025</v>
      </c>
      <c r="D3243" t="s">
        <v>147</v>
      </c>
      <c r="E3243" t="s">
        <v>72</v>
      </c>
      <c r="F3243" t="str">
        <f t="shared" si="152"/>
        <v>Western Australia</v>
      </c>
      <c r="G3243" t="s">
        <v>48</v>
      </c>
      <c r="H3243">
        <v>6010</v>
      </c>
      <c r="I3243" t="s">
        <v>11</v>
      </c>
      <c r="J3243" t="s">
        <v>49</v>
      </c>
      <c r="K3243" t="s">
        <v>151</v>
      </c>
      <c r="L3243" t="s">
        <v>21</v>
      </c>
      <c r="M3243" s="5">
        <v>598.03</v>
      </c>
      <c r="N3243">
        <v>1</v>
      </c>
    </row>
    <row r="3244" spans="1:14" x14ac:dyDescent="0.15">
      <c r="A3244" s="2">
        <v>44962</v>
      </c>
      <c r="B3244" s="3">
        <f t="shared" si="150"/>
        <v>2023</v>
      </c>
      <c r="C3244" t="str">
        <f t="shared" si="151"/>
        <v>2022-2023</v>
      </c>
      <c r="D3244" t="s">
        <v>147</v>
      </c>
      <c r="E3244" t="s">
        <v>57</v>
      </c>
      <c r="F3244" t="str">
        <f t="shared" si="152"/>
        <v>New South Wales</v>
      </c>
      <c r="G3244" t="s">
        <v>10</v>
      </c>
      <c r="H3244">
        <v>2560</v>
      </c>
      <c r="I3244" t="s">
        <v>11</v>
      </c>
      <c r="J3244" t="s">
        <v>58</v>
      </c>
      <c r="K3244" t="s">
        <v>152</v>
      </c>
      <c r="L3244" t="s">
        <v>13</v>
      </c>
      <c r="M3244" s="5">
        <v>598.1</v>
      </c>
      <c r="N3244">
        <v>1</v>
      </c>
    </row>
    <row r="3245" spans="1:14" x14ac:dyDescent="0.15">
      <c r="A3245" s="2">
        <v>45063</v>
      </c>
      <c r="B3245" s="3">
        <f t="shared" si="150"/>
        <v>2023</v>
      </c>
      <c r="C3245" t="str">
        <f t="shared" si="151"/>
        <v>2022-2023</v>
      </c>
      <c r="D3245" t="s">
        <v>147</v>
      </c>
      <c r="E3245" t="s">
        <v>132</v>
      </c>
      <c r="F3245" t="str">
        <f t="shared" si="152"/>
        <v>New South Wales</v>
      </c>
      <c r="G3245" t="s">
        <v>10</v>
      </c>
      <c r="H3245">
        <v>2800</v>
      </c>
      <c r="I3245" t="s">
        <v>11</v>
      </c>
      <c r="J3245" t="s">
        <v>25</v>
      </c>
      <c r="K3245" t="s">
        <v>152</v>
      </c>
      <c r="L3245" t="s">
        <v>13</v>
      </c>
      <c r="M3245" s="5">
        <v>598.52</v>
      </c>
      <c r="N3245">
        <v>1</v>
      </c>
    </row>
    <row r="3246" spans="1:14" x14ac:dyDescent="0.15">
      <c r="A3246" s="2">
        <v>44965</v>
      </c>
      <c r="B3246" s="3">
        <f t="shared" si="150"/>
        <v>2023</v>
      </c>
      <c r="C3246" t="str">
        <f t="shared" si="151"/>
        <v>2022-2023</v>
      </c>
      <c r="D3246" t="s">
        <v>147</v>
      </c>
      <c r="E3246" t="s">
        <v>83</v>
      </c>
      <c r="F3246" t="str">
        <f t="shared" si="152"/>
        <v>New South Wales</v>
      </c>
      <c r="G3246" t="s">
        <v>10</v>
      </c>
      <c r="H3246">
        <v>2750</v>
      </c>
      <c r="I3246" t="s">
        <v>11</v>
      </c>
      <c r="J3246" t="s">
        <v>25</v>
      </c>
      <c r="K3246" t="s">
        <v>151</v>
      </c>
      <c r="L3246" t="s">
        <v>21</v>
      </c>
      <c r="M3246" s="5">
        <v>598.92999999999995</v>
      </c>
      <c r="N3246">
        <v>1</v>
      </c>
    </row>
    <row r="3247" spans="1:14" x14ac:dyDescent="0.15">
      <c r="A3247" s="2">
        <v>45453</v>
      </c>
      <c r="B3247" s="3">
        <f t="shared" si="150"/>
        <v>2024</v>
      </c>
      <c r="C3247" t="str">
        <f t="shared" si="151"/>
        <v>2023-2024</v>
      </c>
      <c r="D3247" t="s">
        <v>147</v>
      </c>
      <c r="E3247" t="s">
        <v>96</v>
      </c>
      <c r="F3247" t="str">
        <f t="shared" si="152"/>
        <v>Western Australia</v>
      </c>
      <c r="G3247" t="s">
        <v>48</v>
      </c>
      <c r="H3247">
        <v>6330</v>
      </c>
      <c r="I3247" t="s">
        <v>11</v>
      </c>
      <c r="J3247" t="s">
        <v>94</v>
      </c>
      <c r="K3247" t="s">
        <v>154</v>
      </c>
      <c r="L3247" t="s">
        <v>14</v>
      </c>
      <c r="M3247" s="5">
        <v>599.03</v>
      </c>
      <c r="N3247">
        <v>1</v>
      </c>
    </row>
    <row r="3248" spans="1:14" x14ac:dyDescent="0.15">
      <c r="A3248" s="2">
        <v>44992</v>
      </c>
      <c r="B3248" s="3">
        <f t="shared" si="150"/>
        <v>2023</v>
      </c>
      <c r="C3248" t="str">
        <f t="shared" si="151"/>
        <v>2022-2023</v>
      </c>
      <c r="D3248" t="s">
        <v>147</v>
      </c>
      <c r="E3248" t="s">
        <v>24</v>
      </c>
      <c r="F3248" t="str">
        <f t="shared" si="152"/>
        <v>New South Wales</v>
      </c>
      <c r="G3248" t="s">
        <v>10</v>
      </c>
      <c r="H3248">
        <v>2795</v>
      </c>
      <c r="I3248" t="s">
        <v>11</v>
      </c>
      <c r="J3248" t="s">
        <v>25</v>
      </c>
      <c r="K3248" t="s">
        <v>150</v>
      </c>
      <c r="L3248" t="s">
        <v>18</v>
      </c>
      <c r="M3248" s="5">
        <v>600.72</v>
      </c>
      <c r="N3248">
        <v>1</v>
      </c>
    </row>
    <row r="3249" spans="1:14" x14ac:dyDescent="0.15">
      <c r="A3249" s="2">
        <v>45654</v>
      </c>
      <c r="B3249" s="3">
        <f t="shared" si="150"/>
        <v>2025</v>
      </c>
      <c r="C3249" t="str">
        <f t="shared" si="151"/>
        <v>2024-2025</v>
      </c>
      <c r="D3249" t="s">
        <v>147</v>
      </c>
      <c r="E3249" t="s">
        <v>136</v>
      </c>
      <c r="F3249" t="str">
        <f t="shared" si="152"/>
        <v>Victoria</v>
      </c>
      <c r="G3249" t="s">
        <v>45</v>
      </c>
      <c r="H3249">
        <v>3175</v>
      </c>
      <c r="I3249" t="s">
        <v>11</v>
      </c>
      <c r="J3249" t="s">
        <v>63</v>
      </c>
      <c r="K3249" t="s">
        <v>19</v>
      </c>
      <c r="L3249" t="s">
        <v>23</v>
      </c>
      <c r="M3249" s="5">
        <v>600.96</v>
      </c>
      <c r="N3249">
        <v>1</v>
      </c>
    </row>
    <row r="3250" spans="1:14" x14ac:dyDescent="0.15">
      <c r="A3250" s="2">
        <v>45589</v>
      </c>
      <c r="B3250" s="3">
        <f t="shared" si="150"/>
        <v>2025</v>
      </c>
      <c r="C3250" t="str">
        <f t="shared" si="151"/>
        <v>2024-2025</v>
      </c>
      <c r="D3250" t="s">
        <v>147</v>
      </c>
      <c r="E3250" t="s">
        <v>79</v>
      </c>
      <c r="F3250" t="str">
        <f t="shared" si="152"/>
        <v>Australian Capital Territory</v>
      </c>
      <c r="G3250" t="s">
        <v>80</v>
      </c>
      <c r="H3250">
        <v>2617</v>
      </c>
      <c r="I3250" t="s">
        <v>11</v>
      </c>
      <c r="J3250" t="s">
        <v>58</v>
      </c>
      <c r="K3250" t="s">
        <v>155</v>
      </c>
      <c r="L3250" t="s">
        <v>20</v>
      </c>
      <c r="M3250" s="5">
        <v>601.51</v>
      </c>
      <c r="N3250">
        <v>1</v>
      </c>
    </row>
    <row r="3251" spans="1:14" x14ac:dyDescent="0.15">
      <c r="A3251" s="2">
        <v>45078</v>
      </c>
      <c r="B3251" s="3">
        <f t="shared" si="150"/>
        <v>2023</v>
      </c>
      <c r="C3251" t="str">
        <f t="shared" si="151"/>
        <v>2022-2023</v>
      </c>
      <c r="D3251" t="s">
        <v>147</v>
      </c>
      <c r="E3251" t="s">
        <v>106</v>
      </c>
      <c r="F3251" t="str">
        <f t="shared" si="152"/>
        <v>Victoria</v>
      </c>
      <c r="G3251" t="s">
        <v>45</v>
      </c>
      <c r="H3251">
        <v>3915</v>
      </c>
      <c r="I3251" t="s">
        <v>11</v>
      </c>
      <c r="J3251" t="s">
        <v>55</v>
      </c>
      <c r="K3251" t="s">
        <v>152</v>
      </c>
      <c r="L3251" t="s">
        <v>13</v>
      </c>
      <c r="M3251" s="5">
        <v>602.69999999999993</v>
      </c>
      <c r="N3251">
        <v>1</v>
      </c>
    </row>
    <row r="3252" spans="1:14" x14ac:dyDescent="0.15">
      <c r="A3252" s="2">
        <v>45296</v>
      </c>
      <c r="B3252" s="3">
        <f t="shared" si="150"/>
        <v>2024</v>
      </c>
      <c r="C3252" t="str">
        <f t="shared" si="151"/>
        <v>2023-2024</v>
      </c>
      <c r="D3252" t="s">
        <v>147</v>
      </c>
      <c r="E3252" t="s">
        <v>98</v>
      </c>
      <c r="F3252" t="str">
        <f t="shared" si="152"/>
        <v>Victoria</v>
      </c>
      <c r="G3252" t="s">
        <v>45</v>
      </c>
      <c r="H3252">
        <v>3429</v>
      </c>
      <c r="I3252" t="s">
        <v>11</v>
      </c>
      <c r="J3252" t="s">
        <v>60</v>
      </c>
      <c r="K3252" t="s">
        <v>154</v>
      </c>
      <c r="L3252" t="s">
        <v>14</v>
      </c>
      <c r="M3252" s="5">
        <v>603.43000000000006</v>
      </c>
      <c r="N3252">
        <v>1</v>
      </c>
    </row>
    <row r="3253" spans="1:14" x14ac:dyDescent="0.15">
      <c r="A3253" s="2">
        <v>45423</v>
      </c>
      <c r="B3253" s="3">
        <f t="shared" si="150"/>
        <v>2024</v>
      </c>
      <c r="C3253" t="str">
        <f t="shared" si="151"/>
        <v>2023-2024</v>
      </c>
      <c r="D3253" t="s">
        <v>147</v>
      </c>
      <c r="E3253" t="s">
        <v>128</v>
      </c>
      <c r="F3253" t="str">
        <f t="shared" si="152"/>
        <v>Western Australia</v>
      </c>
      <c r="G3253" t="s">
        <v>48</v>
      </c>
      <c r="H3253">
        <v>6027</v>
      </c>
      <c r="I3253" t="s">
        <v>11</v>
      </c>
      <c r="J3253" t="s">
        <v>49</v>
      </c>
      <c r="K3253" t="s">
        <v>149</v>
      </c>
      <c r="L3253" t="s">
        <v>15</v>
      </c>
      <c r="M3253" s="5">
        <v>604.06000000000006</v>
      </c>
      <c r="N3253">
        <v>1</v>
      </c>
    </row>
    <row r="3254" spans="1:14" x14ac:dyDescent="0.15">
      <c r="A3254" s="2">
        <v>45178</v>
      </c>
      <c r="B3254" s="3">
        <f t="shared" si="150"/>
        <v>2024</v>
      </c>
      <c r="C3254" t="str">
        <f t="shared" si="151"/>
        <v>2023-2024</v>
      </c>
      <c r="D3254" t="s">
        <v>148</v>
      </c>
      <c r="E3254" t="s">
        <v>100</v>
      </c>
      <c r="F3254" t="str">
        <f t="shared" si="152"/>
        <v>Western Australia</v>
      </c>
      <c r="G3254" t="s">
        <v>48</v>
      </c>
      <c r="H3254">
        <v>6021</v>
      </c>
      <c r="I3254" t="s">
        <v>11</v>
      </c>
      <c r="J3254" t="s">
        <v>49</v>
      </c>
      <c r="K3254" t="s">
        <v>149</v>
      </c>
      <c r="L3254" t="s">
        <v>15</v>
      </c>
      <c r="M3254" s="5">
        <v>604.12</v>
      </c>
      <c r="N3254">
        <v>1</v>
      </c>
    </row>
    <row r="3255" spans="1:14" x14ac:dyDescent="0.15">
      <c r="A3255" s="2">
        <v>45103</v>
      </c>
      <c r="B3255" s="3">
        <f t="shared" si="150"/>
        <v>2023</v>
      </c>
      <c r="C3255" t="str">
        <f t="shared" si="151"/>
        <v>2022-2023</v>
      </c>
      <c r="D3255" t="s">
        <v>147</v>
      </c>
      <c r="E3255" t="s">
        <v>40</v>
      </c>
      <c r="F3255" t="str">
        <f t="shared" si="152"/>
        <v>New South Wales</v>
      </c>
      <c r="G3255" t="s">
        <v>10</v>
      </c>
      <c r="H3255">
        <v>2116</v>
      </c>
      <c r="I3255" t="s">
        <v>11</v>
      </c>
      <c r="J3255" t="s">
        <v>27</v>
      </c>
      <c r="K3255" t="s">
        <v>156</v>
      </c>
      <c r="L3255" t="s">
        <v>17</v>
      </c>
      <c r="M3255" s="5">
        <v>604.28</v>
      </c>
      <c r="N3255">
        <v>1</v>
      </c>
    </row>
    <row r="3256" spans="1:14" x14ac:dyDescent="0.15">
      <c r="A3256" s="2">
        <v>45614</v>
      </c>
      <c r="B3256" s="3">
        <f t="shared" si="150"/>
        <v>2025</v>
      </c>
      <c r="C3256" t="str">
        <f t="shared" si="151"/>
        <v>2024-2025</v>
      </c>
      <c r="D3256" t="s">
        <v>147</v>
      </c>
      <c r="E3256" t="s">
        <v>39</v>
      </c>
      <c r="F3256" t="str">
        <f t="shared" si="152"/>
        <v>South Australia</v>
      </c>
      <c r="G3256" t="s">
        <v>32</v>
      </c>
      <c r="H3256">
        <v>5343</v>
      </c>
      <c r="I3256" t="s">
        <v>11</v>
      </c>
      <c r="J3256" t="s">
        <v>38</v>
      </c>
      <c r="K3256" t="s">
        <v>155</v>
      </c>
      <c r="L3256" t="s">
        <v>20</v>
      </c>
      <c r="M3256" s="5">
        <v>604.49000000000012</v>
      </c>
      <c r="N3256">
        <v>1</v>
      </c>
    </row>
    <row r="3257" spans="1:14" x14ac:dyDescent="0.15">
      <c r="A3257" s="2">
        <v>45486</v>
      </c>
      <c r="B3257" s="3">
        <f t="shared" si="150"/>
        <v>2025</v>
      </c>
      <c r="C3257" t="str">
        <f t="shared" si="151"/>
        <v>2024-2025</v>
      </c>
      <c r="D3257" t="s">
        <v>147</v>
      </c>
      <c r="E3257" t="s">
        <v>65</v>
      </c>
      <c r="F3257" t="str">
        <f t="shared" si="152"/>
        <v>New South Wales</v>
      </c>
      <c r="G3257" t="s">
        <v>10</v>
      </c>
      <c r="H3257">
        <v>2541</v>
      </c>
      <c r="I3257" t="s">
        <v>11</v>
      </c>
      <c r="J3257" t="s">
        <v>58</v>
      </c>
      <c r="K3257" t="s">
        <v>151</v>
      </c>
      <c r="L3257" t="s">
        <v>21</v>
      </c>
      <c r="M3257" s="5">
        <v>605.54000000000008</v>
      </c>
      <c r="N3257">
        <v>1</v>
      </c>
    </row>
    <row r="3258" spans="1:14" x14ac:dyDescent="0.15">
      <c r="A3258" s="2">
        <v>45272</v>
      </c>
      <c r="B3258" s="3">
        <f t="shared" si="150"/>
        <v>2024</v>
      </c>
      <c r="C3258" t="str">
        <f t="shared" si="151"/>
        <v>2023-2024</v>
      </c>
      <c r="D3258" t="s">
        <v>148</v>
      </c>
      <c r="E3258" t="s">
        <v>28</v>
      </c>
      <c r="F3258" t="str">
        <f t="shared" si="152"/>
        <v>Northern Territory</v>
      </c>
      <c r="G3258" t="s">
        <v>29</v>
      </c>
      <c r="H3258">
        <v>800</v>
      </c>
      <c r="I3258" t="s">
        <v>11</v>
      </c>
      <c r="J3258" t="s">
        <v>30</v>
      </c>
      <c r="K3258" t="s">
        <v>152</v>
      </c>
      <c r="L3258" t="s">
        <v>13</v>
      </c>
      <c r="M3258" s="5">
        <v>605.63000000000011</v>
      </c>
      <c r="N3258">
        <v>1</v>
      </c>
    </row>
    <row r="3259" spans="1:14" x14ac:dyDescent="0.15">
      <c r="A3259" s="2">
        <v>45602</v>
      </c>
      <c r="B3259" s="3">
        <f t="shared" si="150"/>
        <v>2025</v>
      </c>
      <c r="C3259" t="str">
        <f t="shared" si="151"/>
        <v>2024-2025</v>
      </c>
      <c r="D3259" t="s">
        <v>148</v>
      </c>
      <c r="E3259" t="s">
        <v>84</v>
      </c>
      <c r="F3259" t="str">
        <f t="shared" si="152"/>
        <v>Queensland</v>
      </c>
      <c r="G3259" t="s">
        <v>35</v>
      </c>
      <c r="H3259">
        <v>4740</v>
      </c>
      <c r="I3259" t="s">
        <v>11</v>
      </c>
      <c r="J3259" t="s">
        <v>51</v>
      </c>
      <c r="K3259" t="s">
        <v>151</v>
      </c>
      <c r="L3259" t="s">
        <v>21</v>
      </c>
      <c r="M3259" s="5">
        <v>605.91999999999996</v>
      </c>
      <c r="N3259">
        <v>1</v>
      </c>
    </row>
    <row r="3260" spans="1:14" x14ac:dyDescent="0.15">
      <c r="A3260" s="2">
        <v>45043</v>
      </c>
      <c r="B3260" s="3">
        <f t="shared" si="150"/>
        <v>2023</v>
      </c>
      <c r="C3260" t="str">
        <f t="shared" si="151"/>
        <v>2022-2023</v>
      </c>
      <c r="D3260" t="s">
        <v>147</v>
      </c>
      <c r="E3260" t="s">
        <v>40</v>
      </c>
      <c r="F3260" t="str">
        <f t="shared" si="152"/>
        <v>New South Wales</v>
      </c>
      <c r="G3260" t="s">
        <v>10</v>
      </c>
      <c r="H3260">
        <v>2116</v>
      </c>
      <c r="I3260" t="s">
        <v>11</v>
      </c>
      <c r="J3260" t="s">
        <v>27</v>
      </c>
      <c r="K3260" t="s">
        <v>154</v>
      </c>
      <c r="L3260" t="s">
        <v>14</v>
      </c>
      <c r="M3260" s="5">
        <v>606.07999999999993</v>
      </c>
      <c r="N3260">
        <v>1</v>
      </c>
    </row>
    <row r="3261" spans="1:14" x14ac:dyDescent="0.15">
      <c r="A3261" s="2">
        <v>45451</v>
      </c>
      <c r="B3261" s="3">
        <f t="shared" si="150"/>
        <v>2024</v>
      </c>
      <c r="C3261" t="str">
        <f t="shared" si="151"/>
        <v>2023-2024</v>
      </c>
      <c r="D3261" t="s">
        <v>147</v>
      </c>
      <c r="E3261" t="s">
        <v>41</v>
      </c>
      <c r="F3261" t="str">
        <f t="shared" si="152"/>
        <v>New South Wales</v>
      </c>
      <c r="G3261" t="s">
        <v>10</v>
      </c>
      <c r="H3261">
        <v>2830</v>
      </c>
      <c r="I3261" t="s">
        <v>11</v>
      </c>
      <c r="J3261" t="s">
        <v>25</v>
      </c>
      <c r="K3261" t="s">
        <v>154</v>
      </c>
      <c r="L3261" t="s">
        <v>14</v>
      </c>
      <c r="M3261" s="5">
        <v>606.91</v>
      </c>
      <c r="N3261">
        <v>1</v>
      </c>
    </row>
    <row r="3262" spans="1:14" x14ac:dyDescent="0.15">
      <c r="A3262" s="2">
        <v>45041</v>
      </c>
      <c r="B3262" s="3">
        <f t="shared" si="150"/>
        <v>2023</v>
      </c>
      <c r="C3262" t="str">
        <f t="shared" si="151"/>
        <v>2022-2023</v>
      </c>
      <c r="D3262" t="s">
        <v>147</v>
      </c>
      <c r="E3262" t="s">
        <v>112</v>
      </c>
      <c r="F3262" t="str">
        <f t="shared" si="152"/>
        <v>Victoria</v>
      </c>
      <c r="G3262" t="s">
        <v>45</v>
      </c>
      <c r="H3262">
        <v>3076</v>
      </c>
      <c r="I3262" t="s">
        <v>11</v>
      </c>
      <c r="J3262" t="s">
        <v>46</v>
      </c>
      <c r="K3262" t="s">
        <v>155</v>
      </c>
      <c r="L3262" t="s">
        <v>20</v>
      </c>
      <c r="M3262" s="5">
        <v>606.92999999999995</v>
      </c>
      <c r="N3262">
        <v>1</v>
      </c>
    </row>
    <row r="3263" spans="1:14" x14ac:dyDescent="0.15">
      <c r="A3263" s="2">
        <v>45258</v>
      </c>
      <c r="B3263" s="3">
        <f t="shared" si="150"/>
        <v>2024</v>
      </c>
      <c r="C3263" t="str">
        <f t="shared" si="151"/>
        <v>2023-2024</v>
      </c>
      <c r="D3263" t="s">
        <v>147</v>
      </c>
      <c r="E3263" t="s">
        <v>141</v>
      </c>
      <c r="F3263" t="str">
        <f t="shared" si="152"/>
        <v>Western Australia</v>
      </c>
      <c r="G3263" t="s">
        <v>48</v>
      </c>
      <c r="H3263">
        <v>6052</v>
      </c>
      <c r="I3263" t="s">
        <v>11</v>
      </c>
      <c r="J3263" t="s">
        <v>49</v>
      </c>
      <c r="K3263" t="s">
        <v>150</v>
      </c>
      <c r="L3263" t="s">
        <v>18</v>
      </c>
      <c r="M3263" s="5">
        <v>608.13</v>
      </c>
      <c r="N3263">
        <v>1</v>
      </c>
    </row>
    <row r="3264" spans="1:14" x14ac:dyDescent="0.15">
      <c r="A3264" s="2">
        <v>45264</v>
      </c>
      <c r="B3264" s="3">
        <f t="shared" si="150"/>
        <v>2024</v>
      </c>
      <c r="C3264" t="str">
        <f t="shared" si="151"/>
        <v>2023-2024</v>
      </c>
      <c r="D3264" t="s">
        <v>147</v>
      </c>
      <c r="E3264" t="s">
        <v>78</v>
      </c>
      <c r="F3264" t="str">
        <f t="shared" si="152"/>
        <v>New South Wales</v>
      </c>
      <c r="G3264" t="s">
        <v>10</v>
      </c>
      <c r="H3264">
        <v>2350</v>
      </c>
      <c r="I3264" t="s">
        <v>11</v>
      </c>
      <c r="J3264" t="s">
        <v>68</v>
      </c>
      <c r="K3264" t="s">
        <v>154</v>
      </c>
      <c r="L3264" t="s">
        <v>14</v>
      </c>
      <c r="M3264" s="5">
        <v>608.35</v>
      </c>
      <c r="N3264">
        <v>1</v>
      </c>
    </row>
    <row r="3265" spans="1:14" x14ac:dyDescent="0.15">
      <c r="A3265" s="2">
        <v>45628</v>
      </c>
      <c r="B3265" s="3">
        <f t="shared" si="150"/>
        <v>2025</v>
      </c>
      <c r="C3265" t="str">
        <f t="shared" si="151"/>
        <v>2024-2025</v>
      </c>
      <c r="D3265" t="s">
        <v>148</v>
      </c>
      <c r="E3265" t="s">
        <v>95</v>
      </c>
      <c r="F3265" t="str">
        <f t="shared" si="152"/>
        <v>Victoria</v>
      </c>
      <c r="G3265" t="s">
        <v>45</v>
      </c>
      <c r="H3265">
        <v>3931</v>
      </c>
      <c r="I3265" t="s">
        <v>11</v>
      </c>
      <c r="J3265" t="s">
        <v>55</v>
      </c>
      <c r="K3265" t="s">
        <v>150</v>
      </c>
      <c r="L3265" t="s">
        <v>18</v>
      </c>
      <c r="M3265" s="5">
        <v>609.24</v>
      </c>
      <c r="N3265">
        <v>1</v>
      </c>
    </row>
    <row r="3266" spans="1:14" x14ac:dyDescent="0.15">
      <c r="A3266" s="2">
        <v>45043</v>
      </c>
      <c r="B3266" s="3">
        <f t="shared" ref="B3266:B3329" si="153">IF(MONTH(A3266)&gt;=7,YEAR(A3266)+1,YEAR(A3266))</f>
        <v>2023</v>
      </c>
      <c r="C3266" t="str">
        <f t="shared" ref="C3266:C3329" si="154">IF(MONTH(A3266) &gt;= 7, YEAR(A3266) &amp; "-" &amp; YEAR(A3266) + 1, YEAR(A3266) - 1 &amp; "-" &amp; YEAR(A3266))</f>
        <v>2022-2023</v>
      </c>
      <c r="D3266" t="s">
        <v>147</v>
      </c>
      <c r="E3266" t="s">
        <v>74</v>
      </c>
      <c r="F3266" t="str">
        <f t="shared" ref="F3266:F3329" si="155">IF(G3266="WA","Western Australia",
IF(G3266="NSW","New South Wales",
IF(G3266="QLD","Queensland",
IF(G3266="VIC","Victoria",
IF(G3266="TAS","Tasmania",
IF(G3266="SA","South Australia",
IF(G3266="NT","Northern Territory",
IF(G3266="ACT","Australian Capital Territory",G3266))))))))</f>
        <v>South Australia</v>
      </c>
      <c r="G3266" t="s">
        <v>32</v>
      </c>
      <c r="H3266">
        <v>5043</v>
      </c>
      <c r="I3266" t="s">
        <v>11</v>
      </c>
      <c r="J3266" t="s">
        <v>33</v>
      </c>
      <c r="K3266" t="s">
        <v>149</v>
      </c>
      <c r="L3266" t="s">
        <v>15</v>
      </c>
      <c r="M3266" s="5">
        <v>609.69000000000005</v>
      </c>
      <c r="N3266">
        <v>1</v>
      </c>
    </row>
    <row r="3267" spans="1:14" x14ac:dyDescent="0.15">
      <c r="A3267" s="2">
        <v>45341</v>
      </c>
      <c r="B3267" s="3">
        <f t="shared" si="153"/>
        <v>2024</v>
      </c>
      <c r="C3267" t="str">
        <f t="shared" si="154"/>
        <v>2023-2024</v>
      </c>
      <c r="D3267" t="s">
        <v>147</v>
      </c>
      <c r="E3267" t="s">
        <v>122</v>
      </c>
      <c r="F3267" t="str">
        <f t="shared" si="155"/>
        <v>New South Wales</v>
      </c>
      <c r="G3267" t="s">
        <v>10</v>
      </c>
      <c r="H3267">
        <v>2650</v>
      </c>
      <c r="I3267" t="s">
        <v>11</v>
      </c>
      <c r="J3267" t="s">
        <v>25</v>
      </c>
      <c r="K3267" t="s">
        <v>154</v>
      </c>
      <c r="L3267" t="s">
        <v>14</v>
      </c>
      <c r="M3267" s="5">
        <v>610.64999999999986</v>
      </c>
      <c r="N3267">
        <v>1</v>
      </c>
    </row>
    <row r="3268" spans="1:14" x14ac:dyDescent="0.15">
      <c r="A3268" s="2">
        <v>45285</v>
      </c>
      <c r="B3268" s="3">
        <f t="shared" si="153"/>
        <v>2024</v>
      </c>
      <c r="C3268" t="str">
        <f t="shared" si="154"/>
        <v>2023-2024</v>
      </c>
      <c r="D3268" t="s">
        <v>147</v>
      </c>
      <c r="E3268" t="s">
        <v>79</v>
      </c>
      <c r="F3268" t="str">
        <f t="shared" si="155"/>
        <v>Australian Capital Territory</v>
      </c>
      <c r="G3268" t="s">
        <v>80</v>
      </c>
      <c r="H3268">
        <v>2617</v>
      </c>
      <c r="I3268" t="s">
        <v>11</v>
      </c>
      <c r="J3268" t="s">
        <v>58</v>
      </c>
      <c r="K3268" t="s">
        <v>154</v>
      </c>
      <c r="L3268" t="s">
        <v>14</v>
      </c>
      <c r="M3268" s="5">
        <v>611.34</v>
      </c>
      <c r="N3268">
        <v>1</v>
      </c>
    </row>
    <row r="3269" spans="1:14" x14ac:dyDescent="0.15">
      <c r="A3269" s="2">
        <v>45555</v>
      </c>
      <c r="B3269" s="3">
        <f t="shared" si="153"/>
        <v>2025</v>
      </c>
      <c r="C3269" t="str">
        <f t="shared" si="154"/>
        <v>2024-2025</v>
      </c>
      <c r="D3269" t="s">
        <v>148</v>
      </c>
      <c r="E3269" t="s">
        <v>82</v>
      </c>
      <c r="F3269" t="str">
        <f t="shared" si="155"/>
        <v>Queensland</v>
      </c>
      <c r="G3269" t="s">
        <v>35</v>
      </c>
      <c r="H3269">
        <v>4012</v>
      </c>
      <c r="I3269" t="s">
        <v>11</v>
      </c>
      <c r="J3269" t="s">
        <v>43</v>
      </c>
      <c r="K3269" t="s">
        <v>151</v>
      </c>
      <c r="L3269" t="s">
        <v>21</v>
      </c>
      <c r="M3269" s="5">
        <v>611.49999999999989</v>
      </c>
      <c r="N3269">
        <v>1</v>
      </c>
    </row>
    <row r="3270" spans="1:14" x14ac:dyDescent="0.15">
      <c r="A3270" s="2">
        <v>45476</v>
      </c>
      <c r="B3270" s="3">
        <f t="shared" si="153"/>
        <v>2025</v>
      </c>
      <c r="C3270" t="str">
        <f t="shared" si="154"/>
        <v>2024-2025</v>
      </c>
      <c r="D3270" t="s">
        <v>147</v>
      </c>
      <c r="E3270" t="s">
        <v>89</v>
      </c>
      <c r="F3270" t="str">
        <f t="shared" si="155"/>
        <v>Queensland</v>
      </c>
      <c r="G3270" t="s">
        <v>35</v>
      </c>
      <c r="H3270">
        <v>4655</v>
      </c>
      <c r="I3270" t="s">
        <v>11</v>
      </c>
      <c r="J3270" t="s">
        <v>51</v>
      </c>
      <c r="K3270" t="s">
        <v>150</v>
      </c>
      <c r="L3270" t="s">
        <v>18</v>
      </c>
      <c r="M3270" s="5">
        <v>611.59</v>
      </c>
      <c r="N3270">
        <v>1</v>
      </c>
    </row>
    <row r="3271" spans="1:14" x14ac:dyDescent="0.15">
      <c r="A3271" s="2">
        <v>45378</v>
      </c>
      <c r="B3271" s="3">
        <f t="shared" si="153"/>
        <v>2024</v>
      </c>
      <c r="C3271" t="str">
        <f t="shared" si="154"/>
        <v>2023-2024</v>
      </c>
      <c r="D3271" t="s">
        <v>147</v>
      </c>
      <c r="E3271" t="s">
        <v>42</v>
      </c>
      <c r="F3271" t="str">
        <f t="shared" si="155"/>
        <v>Queensland</v>
      </c>
      <c r="G3271" t="s">
        <v>35</v>
      </c>
      <c r="H3271">
        <v>4053</v>
      </c>
      <c r="I3271" t="s">
        <v>11</v>
      </c>
      <c r="J3271" t="s">
        <v>43</v>
      </c>
      <c r="K3271" t="s">
        <v>19</v>
      </c>
      <c r="L3271" t="s">
        <v>23</v>
      </c>
      <c r="M3271" s="5">
        <v>612.31999999999994</v>
      </c>
      <c r="N3271">
        <v>1</v>
      </c>
    </row>
    <row r="3272" spans="1:14" x14ac:dyDescent="0.15">
      <c r="A3272" s="2">
        <v>45311</v>
      </c>
      <c r="B3272" s="3">
        <f t="shared" si="153"/>
        <v>2024</v>
      </c>
      <c r="C3272" t="str">
        <f t="shared" si="154"/>
        <v>2023-2024</v>
      </c>
      <c r="D3272" t="s">
        <v>148</v>
      </c>
      <c r="E3272" t="s">
        <v>87</v>
      </c>
      <c r="F3272" t="str">
        <f t="shared" si="155"/>
        <v>New South Wales</v>
      </c>
      <c r="G3272" t="s">
        <v>10</v>
      </c>
      <c r="H3272">
        <v>2790</v>
      </c>
      <c r="I3272" t="s">
        <v>11</v>
      </c>
      <c r="J3272" t="s">
        <v>25</v>
      </c>
      <c r="K3272" t="s">
        <v>19</v>
      </c>
      <c r="L3272" t="s">
        <v>23</v>
      </c>
      <c r="M3272" s="5">
        <v>612.41999999999996</v>
      </c>
      <c r="N3272">
        <v>1</v>
      </c>
    </row>
    <row r="3273" spans="1:14" x14ac:dyDescent="0.15">
      <c r="A3273" s="2">
        <v>45167</v>
      </c>
      <c r="B3273" s="3">
        <f t="shared" si="153"/>
        <v>2024</v>
      </c>
      <c r="C3273" t="str">
        <f t="shared" si="154"/>
        <v>2023-2024</v>
      </c>
      <c r="D3273" t="s">
        <v>147</v>
      </c>
      <c r="E3273" t="s">
        <v>69</v>
      </c>
      <c r="F3273" t="str">
        <f t="shared" si="155"/>
        <v>Tasmania</v>
      </c>
      <c r="G3273" t="s">
        <v>70</v>
      </c>
      <c r="H3273">
        <v>7018</v>
      </c>
      <c r="I3273" t="s">
        <v>11</v>
      </c>
      <c r="J3273" t="s">
        <v>71</v>
      </c>
      <c r="K3273" t="s">
        <v>150</v>
      </c>
      <c r="L3273" t="s">
        <v>18</v>
      </c>
      <c r="M3273" s="5">
        <v>612.62</v>
      </c>
      <c r="N3273">
        <v>1</v>
      </c>
    </row>
    <row r="3274" spans="1:14" x14ac:dyDescent="0.15">
      <c r="A3274" s="2">
        <v>45600</v>
      </c>
      <c r="B3274" s="3">
        <f t="shared" si="153"/>
        <v>2025</v>
      </c>
      <c r="C3274" t="str">
        <f t="shared" si="154"/>
        <v>2024-2025</v>
      </c>
      <c r="D3274" t="s">
        <v>147</v>
      </c>
      <c r="E3274" t="s">
        <v>92</v>
      </c>
      <c r="F3274" t="str">
        <f t="shared" si="155"/>
        <v>Queensland</v>
      </c>
      <c r="G3274" t="s">
        <v>35</v>
      </c>
      <c r="H3274">
        <v>4068</v>
      </c>
      <c r="I3274" t="s">
        <v>11</v>
      </c>
      <c r="J3274" t="s">
        <v>43</v>
      </c>
      <c r="K3274" t="s">
        <v>19</v>
      </c>
      <c r="L3274" t="s">
        <v>23</v>
      </c>
      <c r="M3274" s="5">
        <v>615.93000000000006</v>
      </c>
      <c r="N3274">
        <v>1</v>
      </c>
    </row>
    <row r="3275" spans="1:14" x14ac:dyDescent="0.15">
      <c r="A3275" s="2">
        <v>45149</v>
      </c>
      <c r="B3275" s="3">
        <f t="shared" si="153"/>
        <v>2024</v>
      </c>
      <c r="C3275" t="str">
        <f t="shared" si="154"/>
        <v>2023-2024</v>
      </c>
      <c r="D3275" t="s">
        <v>148</v>
      </c>
      <c r="E3275" t="s">
        <v>88</v>
      </c>
      <c r="F3275" t="str">
        <f t="shared" si="155"/>
        <v>South Australia</v>
      </c>
      <c r="G3275" t="s">
        <v>32</v>
      </c>
      <c r="H3275">
        <v>5011</v>
      </c>
      <c r="I3275" t="s">
        <v>11</v>
      </c>
      <c r="J3275" t="s">
        <v>33</v>
      </c>
      <c r="K3275" t="s">
        <v>155</v>
      </c>
      <c r="L3275" t="s">
        <v>20</v>
      </c>
      <c r="M3275" s="5">
        <v>616.6400000000001</v>
      </c>
      <c r="N3275">
        <v>1</v>
      </c>
    </row>
    <row r="3276" spans="1:14" x14ac:dyDescent="0.15">
      <c r="A3276" s="2">
        <v>45191</v>
      </c>
      <c r="B3276" s="3">
        <f t="shared" si="153"/>
        <v>2024</v>
      </c>
      <c r="C3276" t="str">
        <f t="shared" si="154"/>
        <v>2023-2024</v>
      </c>
      <c r="D3276" t="s">
        <v>148</v>
      </c>
      <c r="E3276" t="s">
        <v>110</v>
      </c>
      <c r="F3276" t="str">
        <f t="shared" si="155"/>
        <v>Queensland</v>
      </c>
      <c r="G3276" t="s">
        <v>35</v>
      </c>
      <c r="H3276">
        <v>4680</v>
      </c>
      <c r="I3276" t="s">
        <v>11</v>
      </c>
      <c r="J3276" t="s">
        <v>51</v>
      </c>
      <c r="K3276" t="s">
        <v>151</v>
      </c>
      <c r="L3276" t="s">
        <v>21</v>
      </c>
      <c r="M3276" s="5">
        <v>616.92000000000007</v>
      </c>
      <c r="N3276">
        <v>1</v>
      </c>
    </row>
    <row r="3277" spans="1:14" x14ac:dyDescent="0.15">
      <c r="A3277" s="2">
        <v>45558</v>
      </c>
      <c r="B3277" s="3">
        <f t="shared" si="153"/>
        <v>2025</v>
      </c>
      <c r="C3277" t="str">
        <f t="shared" si="154"/>
        <v>2024-2025</v>
      </c>
      <c r="D3277" t="s">
        <v>147</v>
      </c>
      <c r="E3277" t="s">
        <v>62</v>
      </c>
      <c r="F3277" t="str">
        <f t="shared" si="155"/>
        <v>Victoria</v>
      </c>
      <c r="G3277" t="s">
        <v>45</v>
      </c>
      <c r="H3277">
        <v>3134</v>
      </c>
      <c r="I3277" t="s">
        <v>11</v>
      </c>
      <c r="J3277" t="s">
        <v>63</v>
      </c>
      <c r="K3277" t="s">
        <v>151</v>
      </c>
      <c r="L3277" t="s">
        <v>21</v>
      </c>
      <c r="M3277" s="5">
        <v>617.74</v>
      </c>
      <c r="N3277">
        <v>1</v>
      </c>
    </row>
    <row r="3278" spans="1:14" x14ac:dyDescent="0.15">
      <c r="A3278" s="2">
        <v>45625</v>
      </c>
      <c r="B3278" s="3">
        <f t="shared" si="153"/>
        <v>2025</v>
      </c>
      <c r="C3278" t="str">
        <f t="shared" si="154"/>
        <v>2024-2025</v>
      </c>
      <c r="D3278" t="s">
        <v>148</v>
      </c>
      <c r="E3278" t="s">
        <v>28</v>
      </c>
      <c r="F3278" t="str">
        <f t="shared" si="155"/>
        <v>Northern Territory</v>
      </c>
      <c r="G3278" t="s">
        <v>29</v>
      </c>
      <c r="H3278">
        <v>800</v>
      </c>
      <c r="I3278" t="s">
        <v>11</v>
      </c>
      <c r="J3278" t="s">
        <v>30</v>
      </c>
      <c r="K3278" t="s">
        <v>156</v>
      </c>
      <c r="L3278" t="s">
        <v>17</v>
      </c>
      <c r="M3278" s="5">
        <v>617.93000000000006</v>
      </c>
      <c r="N3278">
        <v>1</v>
      </c>
    </row>
    <row r="3279" spans="1:14" x14ac:dyDescent="0.15">
      <c r="A3279" s="2">
        <v>45482</v>
      </c>
      <c r="B3279" s="3">
        <f t="shared" si="153"/>
        <v>2025</v>
      </c>
      <c r="C3279" t="str">
        <f t="shared" si="154"/>
        <v>2024-2025</v>
      </c>
      <c r="D3279" t="s">
        <v>148</v>
      </c>
      <c r="E3279" t="s">
        <v>34</v>
      </c>
      <c r="F3279" t="str">
        <f t="shared" si="155"/>
        <v>Queensland</v>
      </c>
      <c r="G3279" t="s">
        <v>35</v>
      </c>
      <c r="H3279">
        <v>4802</v>
      </c>
      <c r="I3279" t="s">
        <v>11</v>
      </c>
      <c r="J3279" t="s">
        <v>36</v>
      </c>
      <c r="K3279" t="s">
        <v>150</v>
      </c>
      <c r="L3279" t="s">
        <v>18</v>
      </c>
      <c r="M3279" s="5">
        <v>618.4</v>
      </c>
      <c r="N3279">
        <v>1</v>
      </c>
    </row>
    <row r="3280" spans="1:14" x14ac:dyDescent="0.15">
      <c r="A3280" s="2">
        <v>45645</v>
      </c>
      <c r="B3280" s="3">
        <f t="shared" si="153"/>
        <v>2025</v>
      </c>
      <c r="C3280" t="str">
        <f t="shared" si="154"/>
        <v>2024-2025</v>
      </c>
      <c r="D3280" t="s">
        <v>147</v>
      </c>
      <c r="E3280" t="s">
        <v>86</v>
      </c>
      <c r="F3280" t="str">
        <f t="shared" si="155"/>
        <v>New South Wales</v>
      </c>
      <c r="G3280" t="s">
        <v>10</v>
      </c>
      <c r="H3280">
        <v>2064</v>
      </c>
      <c r="I3280" t="s">
        <v>11</v>
      </c>
      <c r="J3280" t="s">
        <v>12</v>
      </c>
      <c r="K3280" t="s">
        <v>150</v>
      </c>
      <c r="L3280" t="s">
        <v>18</v>
      </c>
      <c r="M3280" s="5">
        <v>621.74</v>
      </c>
      <c r="N3280">
        <v>1</v>
      </c>
    </row>
    <row r="3281" spans="1:14" x14ac:dyDescent="0.15">
      <c r="A3281" s="2">
        <v>45315</v>
      </c>
      <c r="B3281" s="3">
        <f t="shared" si="153"/>
        <v>2024</v>
      </c>
      <c r="C3281" t="str">
        <f t="shared" si="154"/>
        <v>2023-2024</v>
      </c>
      <c r="D3281" t="s">
        <v>147</v>
      </c>
      <c r="E3281" t="s">
        <v>126</v>
      </c>
      <c r="F3281" t="str">
        <f t="shared" si="155"/>
        <v>Queensland</v>
      </c>
      <c r="G3281" t="s">
        <v>35</v>
      </c>
      <c r="H3281">
        <v>4551</v>
      </c>
      <c r="I3281" t="s">
        <v>11</v>
      </c>
      <c r="J3281" t="s">
        <v>120</v>
      </c>
      <c r="K3281" t="s">
        <v>149</v>
      </c>
      <c r="L3281" t="s">
        <v>15</v>
      </c>
      <c r="M3281" s="5">
        <v>623.13</v>
      </c>
      <c r="N3281">
        <v>1</v>
      </c>
    </row>
    <row r="3282" spans="1:14" x14ac:dyDescent="0.15">
      <c r="A3282" s="2">
        <v>45231</v>
      </c>
      <c r="B3282" s="3">
        <f t="shared" si="153"/>
        <v>2024</v>
      </c>
      <c r="C3282" t="str">
        <f t="shared" si="154"/>
        <v>2023-2024</v>
      </c>
      <c r="D3282" t="s">
        <v>147</v>
      </c>
      <c r="E3282" t="s">
        <v>96</v>
      </c>
      <c r="F3282" t="str">
        <f t="shared" si="155"/>
        <v>Western Australia</v>
      </c>
      <c r="G3282" t="s">
        <v>48</v>
      </c>
      <c r="H3282">
        <v>6330</v>
      </c>
      <c r="I3282" t="s">
        <v>11</v>
      </c>
      <c r="J3282" t="s">
        <v>94</v>
      </c>
      <c r="K3282" t="s">
        <v>155</v>
      </c>
      <c r="L3282" t="s">
        <v>20</v>
      </c>
      <c r="M3282" s="5">
        <v>623.51</v>
      </c>
      <c r="N3282">
        <v>1</v>
      </c>
    </row>
    <row r="3283" spans="1:14" x14ac:dyDescent="0.15">
      <c r="A3283" s="2">
        <v>45502</v>
      </c>
      <c r="B3283" s="3">
        <f t="shared" si="153"/>
        <v>2025</v>
      </c>
      <c r="C3283" t="str">
        <f t="shared" si="154"/>
        <v>2024-2025</v>
      </c>
      <c r="D3283" t="s">
        <v>147</v>
      </c>
      <c r="E3283" t="s">
        <v>47</v>
      </c>
      <c r="F3283" t="str">
        <f t="shared" si="155"/>
        <v>Western Australia</v>
      </c>
      <c r="G3283" t="s">
        <v>48</v>
      </c>
      <c r="H3283">
        <v>6030</v>
      </c>
      <c r="I3283" t="s">
        <v>11</v>
      </c>
      <c r="J3283" t="s">
        <v>49</v>
      </c>
      <c r="K3283" t="s">
        <v>154</v>
      </c>
      <c r="L3283" t="s">
        <v>14</v>
      </c>
      <c r="M3283" s="5">
        <v>623.54999999999995</v>
      </c>
      <c r="N3283">
        <v>1</v>
      </c>
    </row>
    <row r="3284" spans="1:14" x14ac:dyDescent="0.15">
      <c r="A3284" s="2">
        <v>45094</v>
      </c>
      <c r="B3284" s="3">
        <f t="shared" si="153"/>
        <v>2023</v>
      </c>
      <c r="C3284" t="str">
        <f t="shared" si="154"/>
        <v>2022-2023</v>
      </c>
      <c r="D3284" t="s">
        <v>147</v>
      </c>
      <c r="E3284" t="s">
        <v>47</v>
      </c>
      <c r="F3284" t="str">
        <f t="shared" si="155"/>
        <v>Western Australia</v>
      </c>
      <c r="G3284" t="s">
        <v>48</v>
      </c>
      <c r="H3284">
        <v>6030</v>
      </c>
      <c r="I3284" t="s">
        <v>11</v>
      </c>
      <c r="J3284" t="s">
        <v>49</v>
      </c>
      <c r="K3284" t="s">
        <v>153</v>
      </c>
      <c r="L3284" t="s">
        <v>16</v>
      </c>
      <c r="M3284" s="5">
        <v>624.29</v>
      </c>
      <c r="N3284">
        <v>1</v>
      </c>
    </row>
    <row r="3285" spans="1:14" x14ac:dyDescent="0.15">
      <c r="A3285" s="2">
        <v>45296</v>
      </c>
      <c r="B3285" s="3">
        <f t="shared" si="153"/>
        <v>2024</v>
      </c>
      <c r="C3285" t="str">
        <f t="shared" si="154"/>
        <v>2023-2024</v>
      </c>
      <c r="D3285" t="s">
        <v>147</v>
      </c>
      <c r="E3285" t="s">
        <v>138</v>
      </c>
      <c r="F3285" t="str">
        <f t="shared" si="155"/>
        <v>Queensland</v>
      </c>
      <c r="G3285" t="s">
        <v>35</v>
      </c>
      <c r="H3285">
        <v>4558</v>
      </c>
      <c r="I3285" t="s">
        <v>11</v>
      </c>
      <c r="J3285" t="s">
        <v>120</v>
      </c>
      <c r="K3285" t="s">
        <v>155</v>
      </c>
      <c r="L3285" t="s">
        <v>20</v>
      </c>
      <c r="M3285" s="5">
        <v>624.81000000000006</v>
      </c>
      <c r="N3285">
        <v>1</v>
      </c>
    </row>
    <row r="3286" spans="1:14" x14ac:dyDescent="0.15">
      <c r="A3286" s="2">
        <v>45272</v>
      </c>
      <c r="B3286" s="3">
        <f t="shared" si="153"/>
        <v>2024</v>
      </c>
      <c r="C3286" t="str">
        <f t="shared" si="154"/>
        <v>2023-2024</v>
      </c>
      <c r="D3286" t="s">
        <v>147</v>
      </c>
      <c r="E3286" t="s">
        <v>69</v>
      </c>
      <c r="F3286" t="str">
        <f t="shared" si="155"/>
        <v>Tasmania</v>
      </c>
      <c r="G3286" t="s">
        <v>70</v>
      </c>
      <c r="H3286">
        <v>7018</v>
      </c>
      <c r="I3286" t="s">
        <v>11</v>
      </c>
      <c r="J3286" t="s">
        <v>71</v>
      </c>
      <c r="K3286" t="s">
        <v>149</v>
      </c>
      <c r="L3286" t="s">
        <v>15</v>
      </c>
      <c r="M3286" s="5">
        <v>625.03</v>
      </c>
      <c r="N3286">
        <v>1</v>
      </c>
    </row>
    <row r="3287" spans="1:14" x14ac:dyDescent="0.15">
      <c r="A3287" s="2">
        <v>45114</v>
      </c>
      <c r="B3287" s="3">
        <f t="shared" si="153"/>
        <v>2024</v>
      </c>
      <c r="C3287" t="str">
        <f t="shared" si="154"/>
        <v>2023-2024</v>
      </c>
      <c r="D3287" t="s">
        <v>147</v>
      </c>
      <c r="E3287" t="s">
        <v>85</v>
      </c>
      <c r="F3287" t="str">
        <f t="shared" si="155"/>
        <v>Queensland</v>
      </c>
      <c r="G3287" t="s">
        <v>35</v>
      </c>
      <c r="H3287">
        <v>4883</v>
      </c>
      <c r="I3287" t="s">
        <v>11</v>
      </c>
      <c r="J3287" t="s">
        <v>36</v>
      </c>
      <c r="K3287" t="s">
        <v>153</v>
      </c>
      <c r="L3287" t="s">
        <v>16</v>
      </c>
      <c r="M3287" s="5">
        <v>625.29</v>
      </c>
      <c r="N3287">
        <v>1</v>
      </c>
    </row>
    <row r="3288" spans="1:14" x14ac:dyDescent="0.15">
      <c r="A3288" s="2">
        <v>45009</v>
      </c>
      <c r="B3288" s="3">
        <f t="shared" si="153"/>
        <v>2023</v>
      </c>
      <c r="C3288" t="str">
        <f t="shared" si="154"/>
        <v>2022-2023</v>
      </c>
      <c r="D3288" t="s">
        <v>147</v>
      </c>
      <c r="E3288" t="s">
        <v>107</v>
      </c>
      <c r="F3288" t="str">
        <f t="shared" si="155"/>
        <v>Queensland</v>
      </c>
      <c r="G3288" t="s">
        <v>35</v>
      </c>
      <c r="H3288">
        <v>4220</v>
      </c>
      <c r="I3288" t="s">
        <v>11</v>
      </c>
      <c r="J3288" t="s">
        <v>104</v>
      </c>
      <c r="K3288" t="s">
        <v>152</v>
      </c>
      <c r="L3288" t="s">
        <v>13</v>
      </c>
      <c r="M3288" s="5">
        <v>625.7700000000001</v>
      </c>
      <c r="N3288">
        <v>1</v>
      </c>
    </row>
    <row r="3289" spans="1:14" x14ac:dyDescent="0.15">
      <c r="A3289" s="2">
        <v>45086</v>
      </c>
      <c r="B3289" s="3">
        <f t="shared" si="153"/>
        <v>2023</v>
      </c>
      <c r="C3289" t="str">
        <f t="shared" si="154"/>
        <v>2022-2023</v>
      </c>
      <c r="D3289" t="s">
        <v>148</v>
      </c>
      <c r="E3289" t="s">
        <v>88</v>
      </c>
      <c r="F3289" t="str">
        <f t="shared" si="155"/>
        <v>South Australia</v>
      </c>
      <c r="G3289" t="s">
        <v>32</v>
      </c>
      <c r="H3289">
        <v>5011</v>
      </c>
      <c r="I3289" t="s">
        <v>11</v>
      </c>
      <c r="J3289" t="s">
        <v>33</v>
      </c>
      <c r="K3289" t="s">
        <v>149</v>
      </c>
      <c r="L3289" t="s">
        <v>15</v>
      </c>
      <c r="M3289" s="5">
        <v>626.12</v>
      </c>
      <c r="N3289">
        <v>1</v>
      </c>
    </row>
    <row r="3290" spans="1:14" x14ac:dyDescent="0.15">
      <c r="A3290" s="2">
        <v>45104</v>
      </c>
      <c r="B3290" s="3">
        <f t="shared" si="153"/>
        <v>2023</v>
      </c>
      <c r="C3290" t="str">
        <f t="shared" si="154"/>
        <v>2022-2023</v>
      </c>
      <c r="D3290" t="s">
        <v>147</v>
      </c>
      <c r="E3290" t="s">
        <v>103</v>
      </c>
      <c r="F3290" t="str">
        <f t="shared" si="155"/>
        <v>Queensland</v>
      </c>
      <c r="G3290" t="s">
        <v>35</v>
      </c>
      <c r="H3290">
        <v>4509</v>
      </c>
      <c r="I3290" t="s">
        <v>11</v>
      </c>
      <c r="J3290" t="s">
        <v>104</v>
      </c>
      <c r="K3290" t="s">
        <v>19</v>
      </c>
      <c r="L3290" t="s">
        <v>23</v>
      </c>
      <c r="M3290" s="5">
        <v>627.13000000000011</v>
      </c>
      <c r="N3290">
        <v>1</v>
      </c>
    </row>
    <row r="3291" spans="1:14" x14ac:dyDescent="0.15">
      <c r="A3291" s="2">
        <v>45005</v>
      </c>
      <c r="B3291" s="3">
        <f t="shared" si="153"/>
        <v>2023</v>
      </c>
      <c r="C3291" t="str">
        <f t="shared" si="154"/>
        <v>2022-2023</v>
      </c>
      <c r="D3291" t="s">
        <v>147</v>
      </c>
      <c r="E3291" t="s">
        <v>119</v>
      </c>
      <c r="F3291" t="str">
        <f t="shared" si="155"/>
        <v>Queensland</v>
      </c>
      <c r="G3291" t="s">
        <v>35</v>
      </c>
      <c r="H3291">
        <v>4570</v>
      </c>
      <c r="I3291" t="s">
        <v>11</v>
      </c>
      <c r="J3291" t="s">
        <v>120</v>
      </c>
      <c r="K3291" t="s">
        <v>151</v>
      </c>
      <c r="L3291" t="s">
        <v>21</v>
      </c>
      <c r="M3291" s="5">
        <v>627.5100000000001</v>
      </c>
      <c r="N3291">
        <v>1</v>
      </c>
    </row>
    <row r="3292" spans="1:14" x14ac:dyDescent="0.15">
      <c r="A3292" s="2">
        <v>45165</v>
      </c>
      <c r="B3292" s="3">
        <f t="shared" si="153"/>
        <v>2024</v>
      </c>
      <c r="C3292" t="str">
        <f t="shared" si="154"/>
        <v>2023-2024</v>
      </c>
      <c r="D3292" t="s">
        <v>147</v>
      </c>
      <c r="E3292" t="s">
        <v>102</v>
      </c>
      <c r="F3292" t="str">
        <f t="shared" si="155"/>
        <v>Queensland</v>
      </c>
      <c r="G3292" t="s">
        <v>35</v>
      </c>
      <c r="H3292">
        <v>4870</v>
      </c>
      <c r="I3292" t="s">
        <v>11</v>
      </c>
      <c r="J3292" t="s">
        <v>36</v>
      </c>
      <c r="K3292" t="s">
        <v>153</v>
      </c>
      <c r="L3292" t="s">
        <v>16</v>
      </c>
      <c r="M3292" s="5">
        <v>627.57999999999993</v>
      </c>
      <c r="N3292">
        <v>1</v>
      </c>
    </row>
    <row r="3293" spans="1:14" x14ac:dyDescent="0.15">
      <c r="A3293" s="2">
        <v>45024</v>
      </c>
      <c r="B3293" s="3">
        <f t="shared" si="153"/>
        <v>2023</v>
      </c>
      <c r="C3293" t="str">
        <f t="shared" si="154"/>
        <v>2022-2023</v>
      </c>
      <c r="D3293" t="s">
        <v>147</v>
      </c>
      <c r="E3293" t="s">
        <v>108</v>
      </c>
      <c r="F3293" t="str">
        <f t="shared" si="155"/>
        <v>Victoria</v>
      </c>
      <c r="G3293" t="s">
        <v>45</v>
      </c>
      <c r="H3293">
        <v>3018</v>
      </c>
      <c r="I3293" t="s">
        <v>11</v>
      </c>
      <c r="J3293" t="s">
        <v>46</v>
      </c>
      <c r="K3293" t="s">
        <v>155</v>
      </c>
      <c r="L3293" t="s">
        <v>20</v>
      </c>
      <c r="M3293" s="5">
        <v>628.27</v>
      </c>
      <c r="N3293">
        <v>1</v>
      </c>
    </row>
    <row r="3294" spans="1:14" x14ac:dyDescent="0.15">
      <c r="A3294" s="2">
        <v>45288</v>
      </c>
      <c r="B3294" s="3">
        <f t="shared" si="153"/>
        <v>2024</v>
      </c>
      <c r="C3294" t="str">
        <f t="shared" si="154"/>
        <v>2023-2024</v>
      </c>
      <c r="D3294" t="s">
        <v>147</v>
      </c>
      <c r="E3294" t="s">
        <v>53</v>
      </c>
      <c r="F3294" t="str">
        <f t="shared" si="155"/>
        <v>South Australia</v>
      </c>
      <c r="G3294" t="s">
        <v>32</v>
      </c>
      <c r="H3294">
        <v>5082</v>
      </c>
      <c r="I3294" t="s">
        <v>11</v>
      </c>
      <c r="J3294" t="s">
        <v>33</v>
      </c>
      <c r="K3294" t="s">
        <v>155</v>
      </c>
      <c r="L3294" t="s">
        <v>20</v>
      </c>
      <c r="M3294" s="5">
        <v>628.34</v>
      </c>
      <c r="N3294">
        <v>1</v>
      </c>
    </row>
    <row r="3295" spans="1:14" x14ac:dyDescent="0.15">
      <c r="A3295" s="2">
        <v>45078</v>
      </c>
      <c r="B3295" s="3">
        <f t="shared" si="153"/>
        <v>2023</v>
      </c>
      <c r="C3295" t="str">
        <f t="shared" si="154"/>
        <v>2022-2023</v>
      </c>
      <c r="D3295" t="s">
        <v>147</v>
      </c>
      <c r="E3295" t="s">
        <v>107</v>
      </c>
      <c r="F3295" t="str">
        <f t="shared" si="155"/>
        <v>Queensland</v>
      </c>
      <c r="G3295" t="s">
        <v>35</v>
      </c>
      <c r="H3295">
        <v>4220</v>
      </c>
      <c r="I3295" t="s">
        <v>11</v>
      </c>
      <c r="J3295" t="s">
        <v>104</v>
      </c>
      <c r="K3295" t="s">
        <v>151</v>
      </c>
      <c r="L3295" t="s">
        <v>21</v>
      </c>
      <c r="M3295" s="5">
        <v>630.22</v>
      </c>
      <c r="N3295">
        <v>1</v>
      </c>
    </row>
    <row r="3296" spans="1:14" x14ac:dyDescent="0.15">
      <c r="A3296" s="2">
        <v>45103</v>
      </c>
      <c r="B3296" s="3">
        <f t="shared" si="153"/>
        <v>2023</v>
      </c>
      <c r="C3296" t="str">
        <f t="shared" si="154"/>
        <v>2022-2023</v>
      </c>
      <c r="D3296" t="s">
        <v>147</v>
      </c>
      <c r="E3296" t="s">
        <v>86</v>
      </c>
      <c r="F3296" t="str">
        <f t="shared" si="155"/>
        <v>New South Wales</v>
      </c>
      <c r="G3296" t="s">
        <v>10</v>
      </c>
      <c r="H3296">
        <v>2064</v>
      </c>
      <c r="I3296" t="s">
        <v>11</v>
      </c>
      <c r="J3296" t="s">
        <v>12</v>
      </c>
      <c r="K3296" t="s">
        <v>149</v>
      </c>
      <c r="L3296" t="s">
        <v>15</v>
      </c>
      <c r="M3296" s="5">
        <v>631.07000000000005</v>
      </c>
      <c r="N3296">
        <v>1</v>
      </c>
    </row>
    <row r="3297" spans="1:14" x14ac:dyDescent="0.15">
      <c r="A3297" s="2">
        <v>45051</v>
      </c>
      <c r="B3297" s="3">
        <f t="shared" si="153"/>
        <v>2023</v>
      </c>
      <c r="C3297" t="str">
        <f t="shared" si="154"/>
        <v>2022-2023</v>
      </c>
      <c r="D3297" t="s">
        <v>147</v>
      </c>
      <c r="E3297" t="s">
        <v>143</v>
      </c>
      <c r="F3297" t="str">
        <f t="shared" si="155"/>
        <v>New South Wales</v>
      </c>
      <c r="G3297" t="s">
        <v>10</v>
      </c>
      <c r="H3297">
        <v>2154</v>
      </c>
      <c r="I3297" t="s">
        <v>11</v>
      </c>
      <c r="J3297" t="s">
        <v>27</v>
      </c>
      <c r="K3297" t="s">
        <v>19</v>
      </c>
      <c r="L3297" t="s">
        <v>23</v>
      </c>
      <c r="M3297" s="5">
        <v>631.58000000000004</v>
      </c>
      <c r="N3297">
        <v>1</v>
      </c>
    </row>
    <row r="3298" spans="1:14" x14ac:dyDescent="0.15">
      <c r="A3298" s="2">
        <v>45090</v>
      </c>
      <c r="B3298" s="3">
        <f t="shared" si="153"/>
        <v>2023</v>
      </c>
      <c r="C3298" t="str">
        <f t="shared" si="154"/>
        <v>2022-2023</v>
      </c>
      <c r="D3298" t="s">
        <v>148</v>
      </c>
      <c r="E3298" t="s">
        <v>82</v>
      </c>
      <c r="F3298" t="str">
        <f t="shared" si="155"/>
        <v>Queensland</v>
      </c>
      <c r="G3298" t="s">
        <v>35</v>
      </c>
      <c r="H3298">
        <v>4012</v>
      </c>
      <c r="I3298" t="s">
        <v>11</v>
      </c>
      <c r="J3298" t="s">
        <v>43</v>
      </c>
      <c r="K3298" t="s">
        <v>153</v>
      </c>
      <c r="L3298" t="s">
        <v>16</v>
      </c>
      <c r="M3298" s="5">
        <v>632.49</v>
      </c>
      <c r="N3298">
        <v>1</v>
      </c>
    </row>
    <row r="3299" spans="1:14" x14ac:dyDescent="0.15">
      <c r="A3299" s="2">
        <v>45296</v>
      </c>
      <c r="B3299" s="3">
        <f t="shared" si="153"/>
        <v>2024</v>
      </c>
      <c r="C3299" t="str">
        <f t="shared" si="154"/>
        <v>2023-2024</v>
      </c>
      <c r="D3299" t="s">
        <v>148</v>
      </c>
      <c r="E3299" t="s">
        <v>28</v>
      </c>
      <c r="F3299" t="str">
        <f t="shared" si="155"/>
        <v>Northern Territory</v>
      </c>
      <c r="G3299" t="s">
        <v>29</v>
      </c>
      <c r="H3299">
        <v>800</v>
      </c>
      <c r="I3299" t="s">
        <v>11</v>
      </c>
      <c r="J3299" t="s">
        <v>30</v>
      </c>
      <c r="K3299" t="s">
        <v>154</v>
      </c>
      <c r="L3299" t="s">
        <v>14</v>
      </c>
      <c r="M3299" s="5">
        <v>632.67000000000007</v>
      </c>
      <c r="N3299">
        <v>1</v>
      </c>
    </row>
    <row r="3300" spans="1:14" x14ac:dyDescent="0.15">
      <c r="A3300" s="2">
        <v>44993</v>
      </c>
      <c r="B3300" s="3">
        <f t="shared" si="153"/>
        <v>2023</v>
      </c>
      <c r="C3300" t="str">
        <f t="shared" si="154"/>
        <v>2022-2023</v>
      </c>
      <c r="D3300" t="s">
        <v>147</v>
      </c>
      <c r="E3300" t="s">
        <v>144</v>
      </c>
      <c r="F3300" t="str">
        <f t="shared" si="155"/>
        <v>Queensland</v>
      </c>
      <c r="G3300" t="s">
        <v>35</v>
      </c>
      <c r="H3300">
        <v>4566</v>
      </c>
      <c r="I3300" t="s">
        <v>11</v>
      </c>
      <c r="J3300" t="s">
        <v>120</v>
      </c>
      <c r="K3300" t="s">
        <v>153</v>
      </c>
      <c r="L3300" t="s">
        <v>16</v>
      </c>
      <c r="M3300" s="5">
        <v>632.79</v>
      </c>
      <c r="N3300">
        <v>1</v>
      </c>
    </row>
    <row r="3301" spans="1:14" x14ac:dyDescent="0.15">
      <c r="A3301" s="2">
        <v>45228</v>
      </c>
      <c r="B3301" s="3">
        <f t="shared" si="153"/>
        <v>2024</v>
      </c>
      <c r="C3301" t="str">
        <f t="shared" si="154"/>
        <v>2023-2024</v>
      </c>
      <c r="D3301" t="s">
        <v>148</v>
      </c>
      <c r="E3301" t="s">
        <v>28</v>
      </c>
      <c r="F3301" t="str">
        <f t="shared" si="155"/>
        <v>Northern Territory</v>
      </c>
      <c r="G3301" t="s">
        <v>29</v>
      </c>
      <c r="H3301">
        <v>800</v>
      </c>
      <c r="I3301" t="s">
        <v>11</v>
      </c>
      <c r="J3301" t="s">
        <v>30</v>
      </c>
      <c r="K3301" t="s">
        <v>155</v>
      </c>
      <c r="L3301" t="s">
        <v>20</v>
      </c>
      <c r="M3301" s="5">
        <v>633.75</v>
      </c>
      <c r="N3301">
        <v>1</v>
      </c>
    </row>
    <row r="3302" spans="1:14" x14ac:dyDescent="0.15">
      <c r="A3302" s="2">
        <v>45350</v>
      </c>
      <c r="B3302" s="3">
        <f t="shared" si="153"/>
        <v>2024</v>
      </c>
      <c r="C3302" t="str">
        <f t="shared" si="154"/>
        <v>2023-2024</v>
      </c>
      <c r="D3302" t="s">
        <v>147</v>
      </c>
      <c r="E3302" t="s">
        <v>66</v>
      </c>
      <c r="F3302" t="str">
        <f t="shared" si="155"/>
        <v>South Australia</v>
      </c>
      <c r="G3302" t="s">
        <v>32</v>
      </c>
      <c r="H3302">
        <v>5169</v>
      </c>
      <c r="I3302" t="s">
        <v>11</v>
      </c>
      <c r="J3302" t="s">
        <v>33</v>
      </c>
      <c r="K3302" t="s">
        <v>149</v>
      </c>
      <c r="L3302" t="s">
        <v>15</v>
      </c>
      <c r="M3302" s="5">
        <v>634</v>
      </c>
      <c r="N3302">
        <v>1</v>
      </c>
    </row>
    <row r="3303" spans="1:14" x14ac:dyDescent="0.15">
      <c r="A3303" s="2">
        <v>44927</v>
      </c>
      <c r="B3303" s="3">
        <f t="shared" si="153"/>
        <v>2023</v>
      </c>
      <c r="C3303" t="str">
        <f t="shared" si="154"/>
        <v>2022-2023</v>
      </c>
      <c r="D3303" t="s">
        <v>147</v>
      </c>
      <c r="E3303" t="s">
        <v>116</v>
      </c>
      <c r="F3303" t="str">
        <f t="shared" si="155"/>
        <v>Western Australia</v>
      </c>
      <c r="G3303" t="s">
        <v>48</v>
      </c>
      <c r="H3303">
        <v>6725</v>
      </c>
      <c r="I3303" t="s">
        <v>11</v>
      </c>
      <c r="J3303" t="s">
        <v>77</v>
      </c>
      <c r="K3303" t="s">
        <v>155</v>
      </c>
      <c r="L3303" t="s">
        <v>20</v>
      </c>
      <c r="M3303" s="5">
        <v>635.04</v>
      </c>
      <c r="N3303">
        <v>1</v>
      </c>
    </row>
    <row r="3304" spans="1:14" x14ac:dyDescent="0.15">
      <c r="A3304" s="2">
        <v>45218</v>
      </c>
      <c r="B3304" s="3">
        <f t="shared" si="153"/>
        <v>2024</v>
      </c>
      <c r="C3304" t="str">
        <f t="shared" si="154"/>
        <v>2023-2024</v>
      </c>
      <c r="D3304" t="s">
        <v>147</v>
      </c>
      <c r="E3304" t="s">
        <v>109</v>
      </c>
      <c r="F3304" t="str">
        <f t="shared" si="155"/>
        <v>New South Wales</v>
      </c>
      <c r="G3304" t="s">
        <v>10</v>
      </c>
      <c r="H3304">
        <v>2480</v>
      </c>
      <c r="I3304" t="s">
        <v>11</v>
      </c>
      <c r="J3304" t="s">
        <v>68</v>
      </c>
      <c r="K3304" t="s">
        <v>154</v>
      </c>
      <c r="L3304" t="s">
        <v>14</v>
      </c>
      <c r="M3304" s="5">
        <v>635.62</v>
      </c>
      <c r="N3304">
        <v>1</v>
      </c>
    </row>
    <row r="3305" spans="1:14" x14ac:dyDescent="0.15">
      <c r="A3305" s="2">
        <v>45214</v>
      </c>
      <c r="B3305" s="3">
        <f t="shared" si="153"/>
        <v>2024</v>
      </c>
      <c r="C3305" t="str">
        <f t="shared" si="154"/>
        <v>2023-2024</v>
      </c>
      <c r="D3305" t="s">
        <v>147</v>
      </c>
      <c r="E3305" t="s">
        <v>137</v>
      </c>
      <c r="F3305" t="str">
        <f t="shared" si="155"/>
        <v>New South Wales</v>
      </c>
      <c r="G3305" t="s">
        <v>10</v>
      </c>
      <c r="H3305">
        <v>2031</v>
      </c>
      <c r="I3305" t="s">
        <v>11</v>
      </c>
      <c r="J3305" t="s">
        <v>12</v>
      </c>
      <c r="K3305" t="s">
        <v>150</v>
      </c>
      <c r="L3305" t="s">
        <v>18</v>
      </c>
      <c r="M3305" s="5">
        <v>636.04</v>
      </c>
      <c r="N3305">
        <v>1</v>
      </c>
    </row>
    <row r="3306" spans="1:14" x14ac:dyDescent="0.15">
      <c r="A3306" s="2">
        <v>45547</v>
      </c>
      <c r="B3306" s="3">
        <f t="shared" si="153"/>
        <v>2025</v>
      </c>
      <c r="C3306" t="str">
        <f t="shared" si="154"/>
        <v>2024-2025</v>
      </c>
      <c r="D3306" t="s">
        <v>148</v>
      </c>
      <c r="E3306" t="s">
        <v>87</v>
      </c>
      <c r="F3306" t="str">
        <f t="shared" si="155"/>
        <v>New South Wales</v>
      </c>
      <c r="G3306" t="s">
        <v>10</v>
      </c>
      <c r="H3306">
        <v>2790</v>
      </c>
      <c r="I3306" t="s">
        <v>11</v>
      </c>
      <c r="J3306" t="s">
        <v>25</v>
      </c>
      <c r="K3306" t="s">
        <v>152</v>
      </c>
      <c r="L3306" t="s">
        <v>13</v>
      </c>
      <c r="M3306" s="5">
        <v>636.20000000000005</v>
      </c>
      <c r="N3306">
        <v>1</v>
      </c>
    </row>
    <row r="3307" spans="1:14" x14ac:dyDescent="0.15">
      <c r="A3307" s="2">
        <v>45043</v>
      </c>
      <c r="B3307" s="3">
        <f t="shared" si="153"/>
        <v>2023</v>
      </c>
      <c r="C3307" t="str">
        <f t="shared" si="154"/>
        <v>2022-2023</v>
      </c>
      <c r="D3307" t="s">
        <v>148</v>
      </c>
      <c r="E3307" t="s">
        <v>112</v>
      </c>
      <c r="F3307" t="str">
        <f t="shared" si="155"/>
        <v>Victoria</v>
      </c>
      <c r="G3307" t="s">
        <v>45</v>
      </c>
      <c r="H3307">
        <v>3076</v>
      </c>
      <c r="I3307" t="s">
        <v>11</v>
      </c>
      <c r="J3307" t="s">
        <v>46</v>
      </c>
      <c r="K3307" t="s">
        <v>152</v>
      </c>
      <c r="L3307" t="s">
        <v>13</v>
      </c>
      <c r="M3307" s="5">
        <v>638.16999999999996</v>
      </c>
      <c r="N3307">
        <v>1</v>
      </c>
    </row>
    <row r="3308" spans="1:14" x14ac:dyDescent="0.15">
      <c r="A3308" s="2">
        <v>45206</v>
      </c>
      <c r="B3308" s="3">
        <f t="shared" si="153"/>
        <v>2024</v>
      </c>
      <c r="C3308" t="str">
        <f t="shared" si="154"/>
        <v>2023-2024</v>
      </c>
      <c r="D3308" t="s">
        <v>147</v>
      </c>
      <c r="E3308" t="s">
        <v>139</v>
      </c>
      <c r="F3308" t="str">
        <f t="shared" si="155"/>
        <v>New South Wales</v>
      </c>
      <c r="G3308" t="s">
        <v>10</v>
      </c>
      <c r="H3308">
        <v>2020</v>
      </c>
      <c r="I3308" t="s">
        <v>11</v>
      </c>
      <c r="J3308" t="s">
        <v>12</v>
      </c>
      <c r="K3308" t="s">
        <v>157</v>
      </c>
      <c r="L3308" t="s">
        <v>22</v>
      </c>
      <c r="M3308" s="5">
        <v>639.1400000000001</v>
      </c>
      <c r="N3308">
        <v>1</v>
      </c>
    </row>
    <row r="3309" spans="1:14" x14ac:dyDescent="0.15">
      <c r="A3309" s="2">
        <v>45225</v>
      </c>
      <c r="B3309" s="3">
        <f t="shared" si="153"/>
        <v>2024</v>
      </c>
      <c r="C3309" t="str">
        <f t="shared" si="154"/>
        <v>2023-2024</v>
      </c>
      <c r="D3309" t="s">
        <v>147</v>
      </c>
      <c r="E3309" t="s">
        <v>83</v>
      </c>
      <c r="F3309" t="str">
        <f t="shared" si="155"/>
        <v>New South Wales</v>
      </c>
      <c r="G3309" t="s">
        <v>10</v>
      </c>
      <c r="H3309">
        <v>2750</v>
      </c>
      <c r="I3309" t="s">
        <v>11</v>
      </c>
      <c r="J3309" t="s">
        <v>25</v>
      </c>
      <c r="K3309" t="s">
        <v>149</v>
      </c>
      <c r="L3309" t="s">
        <v>15</v>
      </c>
      <c r="M3309" s="5">
        <v>639.43000000000006</v>
      </c>
      <c r="N3309">
        <v>1</v>
      </c>
    </row>
    <row r="3310" spans="1:14" x14ac:dyDescent="0.15">
      <c r="A3310" s="2">
        <v>45186</v>
      </c>
      <c r="B3310" s="3">
        <f t="shared" si="153"/>
        <v>2024</v>
      </c>
      <c r="C3310" t="str">
        <f t="shared" si="154"/>
        <v>2023-2024</v>
      </c>
      <c r="D3310" t="s">
        <v>147</v>
      </c>
      <c r="E3310" t="s">
        <v>74</v>
      </c>
      <c r="F3310" t="str">
        <f t="shared" si="155"/>
        <v>South Australia</v>
      </c>
      <c r="G3310" t="s">
        <v>32</v>
      </c>
      <c r="H3310">
        <v>5043</v>
      </c>
      <c r="I3310" t="s">
        <v>11</v>
      </c>
      <c r="J3310" t="s">
        <v>33</v>
      </c>
      <c r="K3310" t="s">
        <v>151</v>
      </c>
      <c r="L3310" t="s">
        <v>21</v>
      </c>
      <c r="M3310" s="5">
        <v>639.89</v>
      </c>
      <c r="N3310">
        <v>1</v>
      </c>
    </row>
    <row r="3311" spans="1:14" x14ac:dyDescent="0.15">
      <c r="A3311" s="2">
        <v>45056</v>
      </c>
      <c r="B3311" s="3">
        <f t="shared" si="153"/>
        <v>2023</v>
      </c>
      <c r="C3311" t="str">
        <f t="shared" si="154"/>
        <v>2022-2023</v>
      </c>
      <c r="D3311" t="s">
        <v>147</v>
      </c>
      <c r="E3311" t="s">
        <v>112</v>
      </c>
      <c r="F3311" t="str">
        <f t="shared" si="155"/>
        <v>Victoria</v>
      </c>
      <c r="G3311" t="s">
        <v>45</v>
      </c>
      <c r="H3311">
        <v>3076</v>
      </c>
      <c r="I3311" t="s">
        <v>11</v>
      </c>
      <c r="J3311" t="s">
        <v>46</v>
      </c>
      <c r="K3311" t="s">
        <v>149</v>
      </c>
      <c r="L3311" t="s">
        <v>15</v>
      </c>
      <c r="M3311" s="5">
        <v>640.40000000000009</v>
      </c>
      <c r="N3311">
        <v>1</v>
      </c>
    </row>
    <row r="3312" spans="1:14" x14ac:dyDescent="0.15">
      <c r="A3312" s="2">
        <v>45101</v>
      </c>
      <c r="B3312" s="3">
        <f t="shared" si="153"/>
        <v>2023</v>
      </c>
      <c r="C3312" t="str">
        <f t="shared" si="154"/>
        <v>2022-2023</v>
      </c>
      <c r="D3312" t="s">
        <v>147</v>
      </c>
      <c r="E3312" t="s">
        <v>41</v>
      </c>
      <c r="F3312" t="str">
        <f t="shared" si="155"/>
        <v>New South Wales</v>
      </c>
      <c r="G3312" t="s">
        <v>10</v>
      </c>
      <c r="H3312">
        <v>2830</v>
      </c>
      <c r="I3312" t="s">
        <v>11</v>
      </c>
      <c r="J3312" t="s">
        <v>25</v>
      </c>
      <c r="K3312" t="s">
        <v>152</v>
      </c>
      <c r="L3312" t="s">
        <v>13</v>
      </c>
      <c r="M3312" s="5">
        <v>640.53</v>
      </c>
      <c r="N3312">
        <v>1</v>
      </c>
    </row>
    <row r="3313" spans="1:14" x14ac:dyDescent="0.15">
      <c r="A3313" s="2">
        <v>45248</v>
      </c>
      <c r="B3313" s="3">
        <f t="shared" si="153"/>
        <v>2024</v>
      </c>
      <c r="C3313" t="str">
        <f t="shared" si="154"/>
        <v>2023-2024</v>
      </c>
      <c r="D3313" t="s">
        <v>147</v>
      </c>
      <c r="E3313" t="s">
        <v>99</v>
      </c>
      <c r="F3313" t="str">
        <f t="shared" si="155"/>
        <v>Victoria</v>
      </c>
      <c r="G3313" t="s">
        <v>45</v>
      </c>
      <c r="H3313">
        <v>3148</v>
      </c>
      <c r="I3313" t="s">
        <v>11</v>
      </c>
      <c r="J3313" t="s">
        <v>63</v>
      </c>
      <c r="K3313" t="s">
        <v>154</v>
      </c>
      <c r="L3313" t="s">
        <v>14</v>
      </c>
      <c r="M3313" s="5">
        <v>641.57999999999993</v>
      </c>
      <c r="N3313">
        <v>1</v>
      </c>
    </row>
    <row r="3314" spans="1:14" x14ac:dyDescent="0.15">
      <c r="A3314" s="2">
        <v>45333</v>
      </c>
      <c r="B3314" s="3">
        <f t="shared" si="153"/>
        <v>2024</v>
      </c>
      <c r="C3314" t="str">
        <f t="shared" si="154"/>
        <v>2023-2024</v>
      </c>
      <c r="D3314" t="s">
        <v>147</v>
      </c>
      <c r="E3314" t="s">
        <v>113</v>
      </c>
      <c r="F3314" t="str">
        <f t="shared" si="155"/>
        <v>Queensland</v>
      </c>
      <c r="G3314" t="s">
        <v>35</v>
      </c>
      <c r="H3314">
        <v>4215</v>
      </c>
      <c r="I3314" t="s">
        <v>11</v>
      </c>
      <c r="J3314" t="s">
        <v>104</v>
      </c>
      <c r="K3314" t="s">
        <v>154</v>
      </c>
      <c r="L3314" t="s">
        <v>14</v>
      </c>
      <c r="M3314" s="5">
        <v>641.61</v>
      </c>
      <c r="N3314">
        <v>1</v>
      </c>
    </row>
    <row r="3315" spans="1:14" x14ac:dyDescent="0.15">
      <c r="A3315" s="2">
        <v>45253</v>
      </c>
      <c r="B3315" s="3">
        <f t="shared" si="153"/>
        <v>2024</v>
      </c>
      <c r="C3315" t="str">
        <f t="shared" si="154"/>
        <v>2023-2024</v>
      </c>
      <c r="D3315" t="s">
        <v>147</v>
      </c>
      <c r="E3315" t="s">
        <v>143</v>
      </c>
      <c r="F3315" t="str">
        <f t="shared" si="155"/>
        <v>New South Wales</v>
      </c>
      <c r="G3315" t="s">
        <v>10</v>
      </c>
      <c r="H3315">
        <v>2154</v>
      </c>
      <c r="I3315" t="s">
        <v>11</v>
      </c>
      <c r="J3315" t="s">
        <v>27</v>
      </c>
      <c r="K3315" t="s">
        <v>154</v>
      </c>
      <c r="L3315" t="s">
        <v>14</v>
      </c>
      <c r="M3315" s="5">
        <v>641.63</v>
      </c>
      <c r="N3315">
        <v>1</v>
      </c>
    </row>
    <row r="3316" spans="1:14" x14ac:dyDescent="0.15">
      <c r="A3316" s="2">
        <v>45633</v>
      </c>
      <c r="B3316" s="3">
        <f t="shared" si="153"/>
        <v>2025</v>
      </c>
      <c r="C3316" t="str">
        <f t="shared" si="154"/>
        <v>2024-2025</v>
      </c>
      <c r="D3316" t="s">
        <v>148</v>
      </c>
      <c r="E3316" t="s">
        <v>108</v>
      </c>
      <c r="F3316" t="str">
        <f t="shared" si="155"/>
        <v>Victoria</v>
      </c>
      <c r="G3316" t="s">
        <v>45</v>
      </c>
      <c r="H3316">
        <v>3018</v>
      </c>
      <c r="I3316" t="s">
        <v>11</v>
      </c>
      <c r="J3316" t="s">
        <v>46</v>
      </c>
      <c r="K3316" t="s">
        <v>19</v>
      </c>
      <c r="L3316" t="s">
        <v>23</v>
      </c>
      <c r="M3316" s="5">
        <v>642.30000000000007</v>
      </c>
      <c r="N3316">
        <v>1</v>
      </c>
    </row>
    <row r="3317" spans="1:14" x14ac:dyDescent="0.15">
      <c r="A3317" s="2">
        <v>45078</v>
      </c>
      <c r="B3317" s="3">
        <f t="shared" si="153"/>
        <v>2023</v>
      </c>
      <c r="C3317" t="str">
        <f t="shared" si="154"/>
        <v>2022-2023</v>
      </c>
      <c r="D3317" t="s">
        <v>147</v>
      </c>
      <c r="E3317" t="s">
        <v>95</v>
      </c>
      <c r="F3317" t="str">
        <f t="shared" si="155"/>
        <v>Victoria</v>
      </c>
      <c r="G3317" t="s">
        <v>45</v>
      </c>
      <c r="H3317">
        <v>3931</v>
      </c>
      <c r="I3317" t="s">
        <v>11</v>
      </c>
      <c r="J3317" t="s">
        <v>55</v>
      </c>
      <c r="K3317" t="s">
        <v>149</v>
      </c>
      <c r="L3317" t="s">
        <v>15</v>
      </c>
      <c r="M3317" s="5">
        <v>643.35</v>
      </c>
      <c r="N3317">
        <v>1</v>
      </c>
    </row>
    <row r="3318" spans="1:14" x14ac:dyDescent="0.15">
      <c r="A3318" s="2">
        <v>45023</v>
      </c>
      <c r="B3318" s="3">
        <f t="shared" si="153"/>
        <v>2023</v>
      </c>
      <c r="C3318" t="str">
        <f t="shared" si="154"/>
        <v>2022-2023</v>
      </c>
      <c r="D3318" t="s">
        <v>147</v>
      </c>
      <c r="E3318" t="s">
        <v>85</v>
      </c>
      <c r="F3318" t="str">
        <f t="shared" si="155"/>
        <v>Queensland</v>
      </c>
      <c r="G3318" t="s">
        <v>35</v>
      </c>
      <c r="H3318">
        <v>4883</v>
      </c>
      <c r="I3318" t="s">
        <v>11</v>
      </c>
      <c r="J3318" t="s">
        <v>36</v>
      </c>
      <c r="K3318" t="s">
        <v>153</v>
      </c>
      <c r="L3318" t="s">
        <v>16</v>
      </c>
      <c r="M3318" s="5">
        <v>643.77</v>
      </c>
      <c r="N3318">
        <v>1</v>
      </c>
    </row>
    <row r="3319" spans="1:14" x14ac:dyDescent="0.15">
      <c r="A3319" s="2">
        <v>45565</v>
      </c>
      <c r="B3319" s="3">
        <f t="shared" si="153"/>
        <v>2025</v>
      </c>
      <c r="C3319" t="str">
        <f t="shared" si="154"/>
        <v>2024-2025</v>
      </c>
      <c r="D3319" t="s">
        <v>148</v>
      </c>
      <c r="E3319" t="s">
        <v>100</v>
      </c>
      <c r="F3319" t="str">
        <f t="shared" si="155"/>
        <v>Western Australia</v>
      </c>
      <c r="G3319" t="s">
        <v>48</v>
      </c>
      <c r="H3319">
        <v>6021</v>
      </c>
      <c r="I3319" t="s">
        <v>11</v>
      </c>
      <c r="J3319" t="s">
        <v>49</v>
      </c>
      <c r="K3319" t="s">
        <v>150</v>
      </c>
      <c r="L3319" t="s">
        <v>18</v>
      </c>
      <c r="M3319" s="5">
        <v>646.71999999999991</v>
      </c>
      <c r="N3319">
        <v>1</v>
      </c>
    </row>
    <row r="3320" spans="1:14" x14ac:dyDescent="0.15">
      <c r="A3320" s="2">
        <v>45090</v>
      </c>
      <c r="B3320" s="3">
        <f t="shared" si="153"/>
        <v>2023</v>
      </c>
      <c r="C3320" t="str">
        <f t="shared" si="154"/>
        <v>2022-2023</v>
      </c>
      <c r="D3320" t="s">
        <v>147</v>
      </c>
      <c r="E3320" t="s">
        <v>125</v>
      </c>
      <c r="F3320" t="str">
        <f t="shared" si="155"/>
        <v>Victoria</v>
      </c>
      <c r="G3320" t="s">
        <v>45</v>
      </c>
      <c r="H3320">
        <v>3400</v>
      </c>
      <c r="I3320" t="s">
        <v>11</v>
      </c>
      <c r="J3320" t="s">
        <v>60</v>
      </c>
      <c r="K3320" t="s">
        <v>151</v>
      </c>
      <c r="L3320" t="s">
        <v>21</v>
      </c>
      <c r="M3320" s="5">
        <v>646.91000000000008</v>
      </c>
      <c r="N3320">
        <v>1</v>
      </c>
    </row>
    <row r="3321" spans="1:14" x14ac:dyDescent="0.15">
      <c r="A3321" s="2">
        <v>45062</v>
      </c>
      <c r="B3321" s="3">
        <f t="shared" si="153"/>
        <v>2023</v>
      </c>
      <c r="C3321" t="str">
        <f t="shared" si="154"/>
        <v>2022-2023</v>
      </c>
      <c r="D3321" t="s">
        <v>148</v>
      </c>
      <c r="E3321" t="s">
        <v>56</v>
      </c>
      <c r="F3321" t="str">
        <f t="shared" si="155"/>
        <v>Northern Territory</v>
      </c>
      <c r="G3321" t="s">
        <v>29</v>
      </c>
      <c r="H3321">
        <v>870</v>
      </c>
      <c r="I3321" t="s">
        <v>11</v>
      </c>
      <c r="J3321" t="s">
        <v>30</v>
      </c>
      <c r="K3321" t="s">
        <v>153</v>
      </c>
      <c r="L3321" t="s">
        <v>16</v>
      </c>
      <c r="M3321" s="5">
        <v>647.31000000000017</v>
      </c>
      <c r="N3321">
        <v>1</v>
      </c>
    </row>
    <row r="3322" spans="1:14" x14ac:dyDescent="0.15">
      <c r="A3322" s="2">
        <v>45529</v>
      </c>
      <c r="B3322" s="3">
        <f t="shared" si="153"/>
        <v>2025</v>
      </c>
      <c r="C3322" t="str">
        <f t="shared" si="154"/>
        <v>2024-2025</v>
      </c>
      <c r="D3322" t="s">
        <v>148</v>
      </c>
      <c r="E3322" t="s">
        <v>131</v>
      </c>
      <c r="F3322" t="str">
        <f t="shared" si="155"/>
        <v>Western Australia</v>
      </c>
      <c r="G3322" t="s">
        <v>48</v>
      </c>
      <c r="H3322">
        <v>6530</v>
      </c>
      <c r="I3322" t="s">
        <v>11</v>
      </c>
      <c r="J3322" t="s">
        <v>77</v>
      </c>
      <c r="K3322" t="s">
        <v>154</v>
      </c>
      <c r="L3322" t="s">
        <v>14</v>
      </c>
      <c r="M3322" s="5">
        <v>648.24</v>
      </c>
      <c r="N3322">
        <v>1</v>
      </c>
    </row>
    <row r="3323" spans="1:14" x14ac:dyDescent="0.15">
      <c r="A3323" s="2">
        <v>45534</v>
      </c>
      <c r="B3323" s="3">
        <f t="shared" si="153"/>
        <v>2025</v>
      </c>
      <c r="C3323" t="str">
        <f t="shared" si="154"/>
        <v>2024-2025</v>
      </c>
      <c r="D3323" t="s">
        <v>148</v>
      </c>
      <c r="E3323" t="s">
        <v>127</v>
      </c>
      <c r="F3323" t="str">
        <f t="shared" si="155"/>
        <v>New South Wales</v>
      </c>
      <c r="G3323" t="s">
        <v>10</v>
      </c>
      <c r="H3323">
        <v>2131</v>
      </c>
      <c r="I3323" t="s">
        <v>11</v>
      </c>
      <c r="J3323" t="s">
        <v>27</v>
      </c>
      <c r="K3323" t="s">
        <v>155</v>
      </c>
      <c r="L3323" t="s">
        <v>20</v>
      </c>
      <c r="M3323" s="5">
        <v>649.99</v>
      </c>
      <c r="N3323">
        <v>1</v>
      </c>
    </row>
    <row r="3324" spans="1:14" x14ac:dyDescent="0.15">
      <c r="A3324" s="2">
        <v>45054</v>
      </c>
      <c r="B3324" s="3">
        <f t="shared" si="153"/>
        <v>2023</v>
      </c>
      <c r="C3324" t="str">
        <f t="shared" si="154"/>
        <v>2022-2023</v>
      </c>
      <c r="D3324" t="s">
        <v>148</v>
      </c>
      <c r="E3324" t="s">
        <v>28</v>
      </c>
      <c r="F3324" t="str">
        <f t="shared" si="155"/>
        <v>Northern Territory</v>
      </c>
      <c r="G3324" t="s">
        <v>29</v>
      </c>
      <c r="H3324">
        <v>800</v>
      </c>
      <c r="I3324" t="s">
        <v>11</v>
      </c>
      <c r="J3324" t="s">
        <v>30</v>
      </c>
      <c r="K3324" t="s">
        <v>19</v>
      </c>
      <c r="L3324" t="s">
        <v>23</v>
      </c>
      <c r="M3324" s="5">
        <v>650.32000000000005</v>
      </c>
      <c r="N3324">
        <v>1</v>
      </c>
    </row>
    <row r="3325" spans="1:14" x14ac:dyDescent="0.15">
      <c r="A3325" s="2">
        <v>45115</v>
      </c>
      <c r="B3325" s="3">
        <f t="shared" si="153"/>
        <v>2024</v>
      </c>
      <c r="C3325" t="str">
        <f t="shared" si="154"/>
        <v>2023-2024</v>
      </c>
      <c r="D3325" t="s">
        <v>148</v>
      </c>
      <c r="E3325" t="s">
        <v>138</v>
      </c>
      <c r="F3325" t="str">
        <f t="shared" si="155"/>
        <v>Queensland</v>
      </c>
      <c r="G3325" t="s">
        <v>35</v>
      </c>
      <c r="H3325">
        <v>4558</v>
      </c>
      <c r="I3325" t="s">
        <v>11</v>
      </c>
      <c r="J3325" t="s">
        <v>120</v>
      </c>
      <c r="K3325" t="s">
        <v>150</v>
      </c>
      <c r="L3325" t="s">
        <v>18</v>
      </c>
      <c r="M3325" s="5">
        <v>650.62</v>
      </c>
      <c r="N3325">
        <v>1</v>
      </c>
    </row>
    <row r="3326" spans="1:14" x14ac:dyDescent="0.15">
      <c r="A3326" s="2">
        <v>45361</v>
      </c>
      <c r="B3326" s="3">
        <f t="shared" si="153"/>
        <v>2024</v>
      </c>
      <c r="C3326" t="str">
        <f t="shared" si="154"/>
        <v>2023-2024</v>
      </c>
      <c r="D3326" t="s">
        <v>147</v>
      </c>
      <c r="E3326" t="s">
        <v>75</v>
      </c>
      <c r="F3326" t="str">
        <f t="shared" si="155"/>
        <v>Victoria</v>
      </c>
      <c r="G3326" t="s">
        <v>45</v>
      </c>
      <c r="H3326">
        <v>3630</v>
      </c>
      <c r="I3326" t="s">
        <v>11</v>
      </c>
      <c r="J3326" t="s">
        <v>55</v>
      </c>
      <c r="K3326" t="s">
        <v>153</v>
      </c>
      <c r="L3326" t="s">
        <v>16</v>
      </c>
      <c r="M3326" s="5">
        <v>651.20000000000005</v>
      </c>
      <c r="N3326">
        <v>1</v>
      </c>
    </row>
    <row r="3327" spans="1:14" x14ac:dyDescent="0.15">
      <c r="A3327" s="2">
        <v>44965</v>
      </c>
      <c r="B3327" s="3">
        <f t="shared" si="153"/>
        <v>2023</v>
      </c>
      <c r="C3327" t="str">
        <f t="shared" si="154"/>
        <v>2022-2023</v>
      </c>
      <c r="D3327" t="s">
        <v>147</v>
      </c>
      <c r="E3327" t="s">
        <v>116</v>
      </c>
      <c r="F3327" t="str">
        <f t="shared" si="155"/>
        <v>Western Australia</v>
      </c>
      <c r="G3327" t="s">
        <v>48</v>
      </c>
      <c r="H3327">
        <v>6725</v>
      </c>
      <c r="I3327" t="s">
        <v>11</v>
      </c>
      <c r="J3327" t="s">
        <v>77</v>
      </c>
      <c r="K3327" t="s">
        <v>149</v>
      </c>
      <c r="L3327" t="s">
        <v>15</v>
      </c>
      <c r="M3327" s="5">
        <v>652.07000000000016</v>
      </c>
      <c r="N3327">
        <v>1</v>
      </c>
    </row>
    <row r="3328" spans="1:14" x14ac:dyDescent="0.15">
      <c r="A3328" s="2">
        <v>45506</v>
      </c>
      <c r="B3328" s="3">
        <f t="shared" si="153"/>
        <v>2025</v>
      </c>
      <c r="C3328" t="str">
        <f t="shared" si="154"/>
        <v>2024-2025</v>
      </c>
      <c r="D3328" t="s">
        <v>147</v>
      </c>
      <c r="E3328" t="s">
        <v>31</v>
      </c>
      <c r="F3328" t="str">
        <f t="shared" si="155"/>
        <v>South Australia</v>
      </c>
      <c r="G3328" t="s">
        <v>32</v>
      </c>
      <c r="H3328">
        <v>5168</v>
      </c>
      <c r="I3328" t="s">
        <v>11</v>
      </c>
      <c r="J3328" t="s">
        <v>33</v>
      </c>
      <c r="K3328" t="s">
        <v>150</v>
      </c>
      <c r="L3328" t="s">
        <v>18</v>
      </c>
      <c r="M3328" s="5">
        <v>652.14</v>
      </c>
      <c r="N3328">
        <v>1</v>
      </c>
    </row>
    <row r="3329" spans="1:14" x14ac:dyDescent="0.15">
      <c r="A3329" s="2">
        <v>45194</v>
      </c>
      <c r="B3329" s="3">
        <f t="shared" si="153"/>
        <v>2024</v>
      </c>
      <c r="C3329" t="str">
        <f t="shared" si="154"/>
        <v>2023-2024</v>
      </c>
      <c r="D3329" t="s">
        <v>147</v>
      </c>
      <c r="E3329" t="s">
        <v>136</v>
      </c>
      <c r="F3329" t="str">
        <f t="shared" si="155"/>
        <v>Victoria</v>
      </c>
      <c r="G3329" t="s">
        <v>45</v>
      </c>
      <c r="H3329">
        <v>3175</v>
      </c>
      <c r="I3329" t="s">
        <v>11</v>
      </c>
      <c r="J3329" t="s">
        <v>63</v>
      </c>
      <c r="K3329" t="s">
        <v>154</v>
      </c>
      <c r="L3329" t="s">
        <v>14</v>
      </c>
      <c r="M3329" s="5">
        <v>653.29999999999995</v>
      </c>
      <c r="N3329">
        <v>1</v>
      </c>
    </row>
    <row r="3330" spans="1:14" x14ac:dyDescent="0.15">
      <c r="A3330" s="2">
        <v>45003</v>
      </c>
      <c r="B3330" s="3">
        <f t="shared" ref="B3330:B3393" si="156">IF(MONTH(A3330)&gt;=7,YEAR(A3330)+1,YEAR(A3330))</f>
        <v>2023</v>
      </c>
      <c r="C3330" t="str">
        <f t="shared" ref="C3330:C3393" si="157">IF(MONTH(A3330) &gt;= 7, YEAR(A3330) &amp; "-" &amp; YEAR(A3330) + 1, YEAR(A3330) - 1 &amp; "-" &amp; YEAR(A3330))</f>
        <v>2022-2023</v>
      </c>
      <c r="D3330" t="s">
        <v>148</v>
      </c>
      <c r="E3330" t="s">
        <v>91</v>
      </c>
      <c r="F3330" t="str">
        <f t="shared" ref="F3330:F3393" si="158">IF(G3330="WA","Western Australia",
IF(G3330="NSW","New South Wales",
IF(G3330="QLD","Queensland",
IF(G3330="VIC","Victoria",
IF(G3330="TAS","Tasmania",
IF(G3330="SA","South Australia",
IF(G3330="NT","Northern Territory",
IF(G3330="ACT","Australian Capital Territory",G3330))))))))</f>
        <v>Victoria</v>
      </c>
      <c r="G3330" t="s">
        <v>45</v>
      </c>
      <c r="H3330">
        <v>3690</v>
      </c>
      <c r="I3330" t="s">
        <v>11</v>
      </c>
      <c r="J3330" t="s">
        <v>55</v>
      </c>
      <c r="K3330" t="s">
        <v>152</v>
      </c>
      <c r="L3330" t="s">
        <v>13</v>
      </c>
      <c r="M3330" s="5">
        <v>653.29999999999995</v>
      </c>
      <c r="N3330">
        <v>1</v>
      </c>
    </row>
    <row r="3331" spans="1:14" x14ac:dyDescent="0.15">
      <c r="A3331" s="2">
        <v>45056</v>
      </c>
      <c r="B3331" s="3">
        <f t="shared" si="156"/>
        <v>2023</v>
      </c>
      <c r="C3331" t="str">
        <f t="shared" si="157"/>
        <v>2022-2023</v>
      </c>
      <c r="D3331" t="s">
        <v>147</v>
      </c>
      <c r="E3331" t="s">
        <v>95</v>
      </c>
      <c r="F3331" t="str">
        <f t="shared" si="158"/>
        <v>Victoria</v>
      </c>
      <c r="G3331" t="s">
        <v>45</v>
      </c>
      <c r="H3331">
        <v>3931</v>
      </c>
      <c r="I3331" t="s">
        <v>11</v>
      </c>
      <c r="J3331" t="s">
        <v>55</v>
      </c>
      <c r="K3331" t="s">
        <v>151</v>
      </c>
      <c r="L3331" t="s">
        <v>21</v>
      </c>
      <c r="M3331" s="5">
        <v>653.88</v>
      </c>
      <c r="N3331">
        <v>1</v>
      </c>
    </row>
    <row r="3332" spans="1:14" x14ac:dyDescent="0.15">
      <c r="A3332" s="2">
        <v>45488</v>
      </c>
      <c r="B3332" s="3">
        <f t="shared" si="156"/>
        <v>2025</v>
      </c>
      <c r="C3332" t="str">
        <f t="shared" si="157"/>
        <v>2024-2025</v>
      </c>
      <c r="D3332" t="s">
        <v>148</v>
      </c>
      <c r="E3332" t="s">
        <v>85</v>
      </c>
      <c r="F3332" t="str">
        <f t="shared" si="158"/>
        <v>Queensland</v>
      </c>
      <c r="G3332" t="s">
        <v>35</v>
      </c>
      <c r="H3332">
        <v>4883</v>
      </c>
      <c r="I3332" t="s">
        <v>11</v>
      </c>
      <c r="J3332" t="s">
        <v>36</v>
      </c>
      <c r="K3332" t="s">
        <v>151</v>
      </c>
      <c r="L3332" t="s">
        <v>21</v>
      </c>
      <c r="M3332" s="5">
        <v>654.07000000000005</v>
      </c>
      <c r="N3332">
        <v>1</v>
      </c>
    </row>
    <row r="3333" spans="1:14" x14ac:dyDescent="0.15">
      <c r="A3333" s="2">
        <v>45403</v>
      </c>
      <c r="B3333" s="3">
        <f t="shared" si="156"/>
        <v>2024</v>
      </c>
      <c r="C3333" t="str">
        <f t="shared" si="157"/>
        <v>2023-2024</v>
      </c>
      <c r="D3333" t="s">
        <v>147</v>
      </c>
      <c r="E3333" t="s">
        <v>86</v>
      </c>
      <c r="F3333" t="str">
        <f t="shared" si="158"/>
        <v>New South Wales</v>
      </c>
      <c r="G3333" t="s">
        <v>10</v>
      </c>
      <c r="H3333">
        <v>2064</v>
      </c>
      <c r="I3333" t="s">
        <v>11</v>
      </c>
      <c r="J3333" t="s">
        <v>12</v>
      </c>
      <c r="K3333" t="s">
        <v>151</v>
      </c>
      <c r="L3333" t="s">
        <v>21</v>
      </c>
      <c r="M3333" s="5">
        <v>654.53</v>
      </c>
      <c r="N3333">
        <v>1</v>
      </c>
    </row>
    <row r="3334" spans="1:14" x14ac:dyDescent="0.15">
      <c r="A3334" s="2">
        <v>45110</v>
      </c>
      <c r="B3334" s="3">
        <f t="shared" si="156"/>
        <v>2024</v>
      </c>
      <c r="C3334" t="str">
        <f t="shared" si="157"/>
        <v>2023-2024</v>
      </c>
      <c r="D3334" t="s">
        <v>147</v>
      </c>
      <c r="E3334" t="s">
        <v>89</v>
      </c>
      <c r="F3334" t="str">
        <f t="shared" si="158"/>
        <v>Queensland</v>
      </c>
      <c r="G3334" t="s">
        <v>35</v>
      </c>
      <c r="H3334">
        <v>4655</v>
      </c>
      <c r="I3334" t="s">
        <v>11</v>
      </c>
      <c r="J3334" t="s">
        <v>51</v>
      </c>
      <c r="K3334" t="s">
        <v>155</v>
      </c>
      <c r="L3334" t="s">
        <v>20</v>
      </c>
      <c r="M3334" s="5">
        <v>655.29999999999995</v>
      </c>
      <c r="N3334">
        <v>1</v>
      </c>
    </row>
    <row r="3335" spans="1:14" x14ac:dyDescent="0.15">
      <c r="A3335" s="2">
        <v>45559</v>
      </c>
      <c r="B3335" s="3">
        <f t="shared" si="156"/>
        <v>2025</v>
      </c>
      <c r="C3335" t="str">
        <f t="shared" si="157"/>
        <v>2024-2025</v>
      </c>
      <c r="D3335" t="s">
        <v>148</v>
      </c>
      <c r="E3335" t="s">
        <v>138</v>
      </c>
      <c r="F3335" t="str">
        <f t="shared" si="158"/>
        <v>Queensland</v>
      </c>
      <c r="G3335" t="s">
        <v>35</v>
      </c>
      <c r="H3335">
        <v>4558</v>
      </c>
      <c r="I3335" t="s">
        <v>11</v>
      </c>
      <c r="J3335" t="s">
        <v>120</v>
      </c>
      <c r="K3335" t="s">
        <v>154</v>
      </c>
      <c r="L3335" t="s">
        <v>14</v>
      </c>
      <c r="M3335" s="5">
        <v>655.54</v>
      </c>
      <c r="N3335">
        <v>1</v>
      </c>
    </row>
    <row r="3336" spans="1:14" x14ac:dyDescent="0.15">
      <c r="A3336" s="2">
        <v>45031</v>
      </c>
      <c r="B3336" s="3">
        <f t="shared" si="156"/>
        <v>2023</v>
      </c>
      <c r="C3336" t="str">
        <f t="shared" si="157"/>
        <v>2022-2023</v>
      </c>
      <c r="D3336" t="s">
        <v>147</v>
      </c>
      <c r="E3336" t="s">
        <v>54</v>
      </c>
      <c r="F3336" t="str">
        <f t="shared" si="158"/>
        <v>Victoria</v>
      </c>
      <c r="G3336" t="s">
        <v>45</v>
      </c>
      <c r="H3336">
        <v>3977</v>
      </c>
      <c r="I3336" t="s">
        <v>11</v>
      </c>
      <c r="J3336" t="s">
        <v>55</v>
      </c>
      <c r="K3336" t="s">
        <v>151</v>
      </c>
      <c r="L3336" t="s">
        <v>21</v>
      </c>
      <c r="M3336" s="5">
        <v>655.78</v>
      </c>
      <c r="N3336">
        <v>1</v>
      </c>
    </row>
    <row r="3337" spans="1:14" x14ac:dyDescent="0.15">
      <c r="A3337" s="2">
        <v>45650</v>
      </c>
      <c r="B3337" s="3">
        <f t="shared" si="156"/>
        <v>2025</v>
      </c>
      <c r="C3337" t="str">
        <f t="shared" si="157"/>
        <v>2024-2025</v>
      </c>
      <c r="D3337" t="s">
        <v>147</v>
      </c>
      <c r="E3337" t="s">
        <v>121</v>
      </c>
      <c r="F3337" t="str">
        <f t="shared" si="158"/>
        <v>Queensland</v>
      </c>
      <c r="G3337" t="s">
        <v>35</v>
      </c>
      <c r="H3337">
        <v>4700</v>
      </c>
      <c r="I3337" t="s">
        <v>11</v>
      </c>
      <c r="J3337" t="s">
        <v>51</v>
      </c>
      <c r="K3337" t="s">
        <v>151</v>
      </c>
      <c r="L3337" t="s">
        <v>21</v>
      </c>
      <c r="M3337" s="5">
        <v>655.81</v>
      </c>
      <c r="N3337">
        <v>1</v>
      </c>
    </row>
    <row r="3338" spans="1:14" x14ac:dyDescent="0.15">
      <c r="A3338" s="2">
        <v>45402</v>
      </c>
      <c r="B3338" s="3">
        <f t="shared" si="156"/>
        <v>2024</v>
      </c>
      <c r="C3338" t="str">
        <f t="shared" si="157"/>
        <v>2023-2024</v>
      </c>
      <c r="D3338" t="s">
        <v>147</v>
      </c>
      <c r="E3338" t="s">
        <v>52</v>
      </c>
      <c r="F3338" t="str">
        <f t="shared" si="158"/>
        <v>Victoria</v>
      </c>
      <c r="G3338" t="s">
        <v>45</v>
      </c>
      <c r="H3338">
        <v>3030</v>
      </c>
      <c r="I3338" t="s">
        <v>11</v>
      </c>
      <c r="J3338" t="s">
        <v>46</v>
      </c>
      <c r="K3338" t="s">
        <v>151</v>
      </c>
      <c r="L3338" t="s">
        <v>21</v>
      </c>
      <c r="M3338" s="5">
        <v>658.26</v>
      </c>
      <c r="N3338">
        <v>1</v>
      </c>
    </row>
    <row r="3339" spans="1:14" x14ac:dyDescent="0.15">
      <c r="A3339" s="2">
        <v>45443</v>
      </c>
      <c r="B3339" s="3">
        <f t="shared" si="156"/>
        <v>2024</v>
      </c>
      <c r="C3339" t="str">
        <f t="shared" si="157"/>
        <v>2023-2024</v>
      </c>
      <c r="D3339" t="s">
        <v>147</v>
      </c>
      <c r="E3339" t="s">
        <v>132</v>
      </c>
      <c r="F3339" t="str">
        <f t="shared" si="158"/>
        <v>New South Wales</v>
      </c>
      <c r="G3339" t="s">
        <v>10</v>
      </c>
      <c r="H3339">
        <v>2800</v>
      </c>
      <c r="I3339" t="s">
        <v>11</v>
      </c>
      <c r="J3339" t="s">
        <v>25</v>
      </c>
      <c r="K3339" t="s">
        <v>151</v>
      </c>
      <c r="L3339" t="s">
        <v>21</v>
      </c>
      <c r="M3339" s="5">
        <v>658.82999999999993</v>
      </c>
      <c r="N3339">
        <v>1</v>
      </c>
    </row>
    <row r="3340" spans="1:14" x14ac:dyDescent="0.15">
      <c r="A3340" s="2">
        <v>45523</v>
      </c>
      <c r="B3340" s="3">
        <f t="shared" si="156"/>
        <v>2025</v>
      </c>
      <c r="C3340" t="str">
        <f t="shared" si="157"/>
        <v>2024-2025</v>
      </c>
      <c r="D3340" t="s">
        <v>147</v>
      </c>
      <c r="E3340" t="s">
        <v>53</v>
      </c>
      <c r="F3340" t="str">
        <f t="shared" si="158"/>
        <v>South Australia</v>
      </c>
      <c r="G3340" t="s">
        <v>32</v>
      </c>
      <c r="H3340">
        <v>5082</v>
      </c>
      <c r="I3340" t="s">
        <v>11</v>
      </c>
      <c r="J3340" t="s">
        <v>33</v>
      </c>
      <c r="K3340" t="s">
        <v>150</v>
      </c>
      <c r="L3340" t="s">
        <v>18</v>
      </c>
      <c r="M3340" s="5">
        <v>659.45</v>
      </c>
      <c r="N3340">
        <v>1</v>
      </c>
    </row>
    <row r="3341" spans="1:14" x14ac:dyDescent="0.15">
      <c r="A3341" s="2">
        <v>45015</v>
      </c>
      <c r="B3341" s="3">
        <f t="shared" si="156"/>
        <v>2023</v>
      </c>
      <c r="C3341" t="str">
        <f t="shared" si="157"/>
        <v>2022-2023</v>
      </c>
      <c r="D3341" t="s">
        <v>147</v>
      </c>
      <c r="E3341" t="s">
        <v>42</v>
      </c>
      <c r="F3341" t="str">
        <f t="shared" si="158"/>
        <v>Queensland</v>
      </c>
      <c r="G3341" t="s">
        <v>35</v>
      </c>
      <c r="H3341">
        <v>4053</v>
      </c>
      <c r="I3341" t="s">
        <v>11</v>
      </c>
      <c r="J3341" t="s">
        <v>43</v>
      </c>
      <c r="K3341" t="s">
        <v>156</v>
      </c>
      <c r="L3341" t="s">
        <v>17</v>
      </c>
      <c r="M3341" s="5">
        <v>659.70999999999992</v>
      </c>
      <c r="N3341">
        <v>1</v>
      </c>
    </row>
    <row r="3342" spans="1:14" x14ac:dyDescent="0.15">
      <c r="A3342" s="2">
        <v>45034</v>
      </c>
      <c r="B3342" s="3">
        <f t="shared" si="156"/>
        <v>2023</v>
      </c>
      <c r="C3342" t="str">
        <f t="shared" si="157"/>
        <v>2022-2023</v>
      </c>
      <c r="D3342" t="s">
        <v>147</v>
      </c>
      <c r="E3342" t="s">
        <v>118</v>
      </c>
      <c r="F3342" t="str">
        <f t="shared" si="158"/>
        <v>New South Wales</v>
      </c>
      <c r="G3342" t="s">
        <v>10</v>
      </c>
      <c r="H3342">
        <v>2158</v>
      </c>
      <c r="I3342" t="s">
        <v>11</v>
      </c>
      <c r="J3342" t="s">
        <v>27</v>
      </c>
      <c r="K3342" t="s">
        <v>154</v>
      </c>
      <c r="L3342" t="s">
        <v>14</v>
      </c>
      <c r="M3342" s="5">
        <v>660.34</v>
      </c>
      <c r="N3342">
        <v>1</v>
      </c>
    </row>
    <row r="3343" spans="1:14" x14ac:dyDescent="0.15">
      <c r="A3343" s="2">
        <v>45637</v>
      </c>
      <c r="B3343" s="3">
        <f t="shared" si="156"/>
        <v>2025</v>
      </c>
      <c r="C3343" t="str">
        <f t="shared" si="157"/>
        <v>2024-2025</v>
      </c>
      <c r="D3343" t="s">
        <v>147</v>
      </c>
      <c r="E3343" t="s">
        <v>101</v>
      </c>
      <c r="F3343" t="str">
        <f t="shared" si="158"/>
        <v>Victoria</v>
      </c>
      <c r="G3343" t="s">
        <v>45</v>
      </c>
      <c r="H3343">
        <v>3131</v>
      </c>
      <c r="I3343" t="s">
        <v>11</v>
      </c>
      <c r="J3343" t="s">
        <v>63</v>
      </c>
      <c r="K3343" t="s">
        <v>151</v>
      </c>
      <c r="L3343" t="s">
        <v>21</v>
      </c>
      <c r="M3343" s="5">
        <v>660.66000000000008</v>
      </c>
      <c r="N3343">
        <v>1</v>
      </c>
    </row>
    <row r="3344" spans="1:14" x14ac:dyDescent="0.15">
      <c r="A3344" s="2">
        <v>45094</v>
      </c>
      <c r="B3344" s="3">
        <f t="shared" si="156"/>
        <v>2023</v>
      </c>
      <c r="C3344" t="str">
        <f t="shared" si="157"/>
        <v>2022-2023</v>
      </c>
      <c r="D3344" t="s">
        <v>147</v>
      </c>
      <c r="E3344" t="s">
        <v>137</v>
      </c>
      <c r="F3344" t="str">
        <f t="shared" si="158"/>
        <v>New South Wales</v>
      </c>
      <c r="G3344" t="s">
        <v>10</v>
      </c>
      <c r="H3344">
        <v>2031</v>
      </c>
      <c r="I3344" t="s">
        <v>11</v>
      </c>
      <c r="J3344" t="s">
        <v>12</v>
      </c>
      <c r="K3344" t="s">
        <v>154</v>
      </c>
      <c r="L3344" t="s">
        <v>14</v>
      </c>
      <c r="M3344" s="5">
        <v>661.56000000000006</v>
      </c>
      <c r="N3344">
        <v>1</v>
      </c>
    </row>
    <row r="3345" spans="1:14" x14ac:dyDescent="0.15">
      <c r="A3345" s="2">
        <v>45291</v>
      </c>
      <c r="B3345" s="3">
        <f t="shared" si="156"/>
        <v>2024</v>
      </c>
      <c r="C3345" t="str">
        <f t="shared" si="157"/>
        <v>2023-2024</v>
      </c>
      <c r="D3345" t="s">
        <v>147</v>
      </c>
      <c r="E3345" t="s">
        <v>96</v>
      </c>
      <c r="F3345" t="str">
        <f t="shared" si="158"/>
        <v>Western Australia</v>
      </c>
      <c r="G3345" t="s">
        <v>48</v>
      </c>
      <c r="H3345">
        <v>6330</v>
      </c>
      <c r="I3345" t="s">
        <v>11</v>
      </c>
      <c r="J3345" t="s">
        <v>94</v>
      </c>
      <c r="K3345" t="s">
        <v>154</v>
      </c>
      <c r="L3345" t="s">
        <v>14</v>
      </c>
      <c r="M3345" s="5">
        <v>661.89</v>
      </c>
      <c r="N3345">
        <v>1</v>
      </c>
    </row>
    <row r="3346" spans="1:14" x14ac:dyDescent="0.15">
      <c r="A3346" s="2">
        <v>45257</v>
      </c>
      <c r="B3346" s="3">
        <f t="shared" si="156"/>
        <v>2024</v>
      </c>
      <c r="C3346" t="str">
        <f t="shared" si="157"/>
        <v>2023-2024</v>
      </c>
      <c r="D3346" t="s">
        <v>148</v>
      </c>
      <c r="E3346" t="s">
        <v>135</v>
      </c>
      <c r="F3346" t="str">
        <f t="shared" si="158"/>
        <v>Victoria</v>
      </c>
      <c r="G3346" t="s">
        <v>45</v>
      </c>
      <c r="H3346">
        <v>3550</v>
      </c>
      <c r="I3346" t="s">
        <v>11</v>
      </c>
      <c r="J3346" t="s">
        <v>60</v>
      </c>
      <c r="K3346" t="s">
        <v>154</v>
      </c>
      <c r="L3346" t="s">
        <v>14</v>
      </c>
      <c r="M3346" s="5">
        <v>662.09999999999991</v>
      </c>
      <c r="N3346">
        <v>1</v>
      </c>
    </row>
    <row r="3347" spans="1:14" x14ac:dyDescent="0.15">
      <c r="A3347" s="2">
        <v>44984</v>
      </c>
      <c r="B3347" s="3">
        <f t="shared" si="156"/>
        <v>2023</v>
      </c>
      <c r="C3347" t="str">
        <f t="shared" si="157"/>
        <v>2022-2023</v>
      </c>
      <c r="D3347" t="s">
        <v>148</v>
      </c>
      <c r="E3347" t="s">
        <v>85</v>
      </c>
      <c r="F3347" t="str">
        <f t="shared" si="158"/>
        <v>Queensland</v>
      </c>
      <c r="G3347" t="s">
        <v>35</v>
      </c>
      <c r="H3347">
        <v>4883</v>
      </c>
      <c r="I3347" t="s">
        <v>11</v>
      </c>
      <c r="J3347" t="s">
        <v>36</v>
      </c>
      <c r="K3347" t="s">
        <v>154</v>
      </c>
      <c r="L3347" t="s">
        <v>14</v>
      </c>
      <c r="M3347" s="5">
        <v>664.64</v>
      </c>
      <c r="N3347">
        <v>1</v>
      </c>
    </row>
    <row r="3348" spans="1:14" x14ac:dyDescent="0.15">
      <c r="A3348" s="2">
        <v>45574</v>
      </c>
      <c r="B3348" s="3">
        <f t="shared" si="156"/>
        <v>2025</v>
      </c>
      <c r="C3348" t="str">
        <f t="shared" si="157"/>
        <v>2024-2025</v>
      </c>
      <c r="D3348" t="s">
        <v>147</v>
      </c>
      <c r="E3348" t="s">
        <v>93</v>
      </c>
      <c r="F3348" t="str">
        <f t="shared" si="158"/>
        <v>Western Australia</v>
      </c>
      <c r="G3348" t="s">
        <v>48</v>
      </c>
      <c r="H3348">
        <v>6112</v>
      </c>
      <c r="I3348" t="s">
        <v>11</v>
      </c>
      <c r="J3348" t="s">
        <v>94</v>
      </c>
      <c r="K3348" t="s">
        <v>153</v>
      </c>
      <c r="L3348" t="s">
        <v>16</v>
      </c>
      <c r="M3348" s="5">
        <v>665.11000000000013</v>
      </c>
      <c r="N3348">
        <v>1</v>
      </c>
    </row>
    <row r="3349" spans="1:14" x14ac:dyDescent="0.15">
      <c r="A3349" s="2">
        <v>45045</v>
      </c>
      <c r="B3349" s="3">
        <f t="shared" si="156"/>
        <v>2023</v>
      </c>
      <c r="C3349" t="str">
        <f t="shared" si="157"/>
        <v>2022-2023</v>
      </c>
      <c r="D3349" t="s">
        <v>147</v>
      </c>
      <c r="E3349" t="s">
        <v>95</v>
      </c>
      <c r="F3349" t="str">
        <f t="shared" si="158"/>
        <v>Victoria</v>
      </c>
      <c r="G3349" t="s">
        <v>45</v>
      </c>
      <c r="H3349">
        <v>3931</v>
      </c>
      <c r="I3349" t="s">
        <v>11</v>
      </c>
      <c r="J3349" t="s">
        <v>55</v>
      </c>
      <c r="K3349" t="s">
        <v>153</v>
      </c>
      <c r="L3349" t="s">
        <v>16</v>
      </c>
      <c r="M3349" s="5">
        <v>665.34</v>
      </c>
      <c r="N3349">
        <v>1</v>
      </c>
    </row>
    <row r="3350" spans="1:14" x14ac:dyDescent="0.15">
      <c r="A3350" s="2">
        <v>45071</v>
      </c>
      <c r="B3350" s="3">
        <f t="shared" si="156"/>
        <v>2023</v>
      </c>
      <c r="C3350" t="str">
        <f t="shared" si="157"/>
        <v>2022-2023</v>
      </c>
      <c r="D3350" t="s">
        <v>147</v>
      </c>
      <c r="E3350" t="s">
        <v>102</v>
      </c>
      <c r="F3350" t="str">
        <f t="shared" si="158"/>
        <v>Queensland</v>
      </c>
      <c r="G3350" t="s">
        <v>35</v>
      </c>
      <c r="H3350">
        <v>4870</v>
      </c>
      <c r="I3350" t="s">
        <v>11</v>
      </c>
      <c r="J3350" t="s">
        <v>36</v>
      </c>
      <c r="K3350" t="s">
        <v>150</v>
      </c>
      <c r="L3350" t="s">
        <v>18</v>
      </c>
      <c r="M3350" s="5">
        <v>665.93000000000006</v>
      </c>
      <c r="N3350">
        <v>1</v>
      </c>
    </row>
    <row r="3351" spans="1:14" x14ac:dyDescent="0.15">
      <c r="A3351" s="2">
        <v>45295</v>
      </c>
      <c r="B3351" s="3">
        <f t="shared" si="156"/>
        <v>2024</v>
      </c>
      <c r="C3351" t="str">
        <f t="shared" si="157"/>
        <v>2023-2024</v>
      </c>
      <c r="D3351" t="s">
        <v>148</v>
      </c>
      <c r="E3351" t="s">
        <v>91</v>
      </c>
      <c r="F3351" t="str">
        <f t="shared" si="158"/>
        <v>Victoria</v>
      </c>
      <c r="G3351" t="s">
        <v>45</v>
      </c>
      <c r="H3351">
        <v>3690</v>
      </c>
      <c r="I3351" t="s">
        <v>11</v>
      </c>
      <c r="J3351" t="s">
        <v>55</v>
      </c>
      <c r="K3351" t="s">
        <v>155</v>
      </c>
      <c r="L3351" t="s">
        <v>20</v>
      </c>
      <c r="M3351" s="5">
        <v>667.46</v>
      </c>
      <c r="N3351">
        <v>1</v>
      </c>
    </row>
    <row r="3352" spans="1:14" x14ac:dyDescent="0.15">
      <c r="A3352" s="2">
        <v>45076</v>
      </c>
      <c r="B3352" s="3">
        <f t="shared" si="156"/>
        <v>2023</v>
      </c>
      <c r="C3352" t="str">
        <f t="shared" si="157"/>
        <v>2022-2023</v>
      </c>
      <c r="D3352" t="s">
        <v>147</v>
      </c>
      <c r="E3352" t="s">
        <v>86</v>
      </c>
      <c r="F3352" t="str">
        <f t="shared" si="158"/>
        <v>New South Wales</v>
      </c>
      <c r="G3352" t="s">
        <v>10</v>
      </c>
      <c r="H3352">
        <v>2064</v>
      </c>
      <c r="I3352" t="s">
        <v>11</v>
      </c>
      <c r="J3352" t="s">
        <v>12</v>
      </c>
      <c r="K3352" t="s">
        <v>150</v>
      </c>
      <c r="L3352" t="s">
        <v>18</v>
      </c>
      <c r="M3352" s="5">
        <v>671.42</v>
      </c>
      <c r="N3352">
        <v>1</v>
      </c>
    </row>
    <row r="3353" spans="1:14" x14ac:dyDescent="0.15">
      <c r="A3353" s="2">
        <v>45361</v>
      </c>
      <c r="B3353" s="3">
        <f t="shared" si="156"/>
        <v>2024</v>
      </c>
      <c r="C3353" t="str">
        <f t="shared" si="157"/>
        <v>2023-2024</v>
      </c>
      <c r="D3353" t="s">
        <v>147</v>
      </c>
      <c r="E3353" t="s">
        <v>65</v>
      </c>
      <c r="F3353" t="str">
        <f t="shared" si="158"/>
        <v>New South Wales</v>
      </c>
      <c r="G3353" t="s">
        <v>10</v>
      </c>
      <c r="H3353">
        <v>2541</v>
      </c>
      <c r="I3353" t="s">
        <v>11</v>
      </c>
      <c r="J3353" t="s">
        <v>58</v>
      </c>
      <c r="K3353" t="s">
        <v>154</v>
      </c>
      <c r="L3353" t="s">
        <v>14</v>
      </c>
      <c r="M3353" s="5">
        <v>671.75</v>
      </c>
      <c r="N3353">
        <v>1</v>
      </c>
    </row>
    <row r="3354" spans="1:14" x14ac:dyDescent="0.15">
      <c r="A3354" s="2">
        <v>45652</v>
      </c>
      <c r="B3354" s="3">
        <f t="shared" si="156"/>
        <v>2025</v>
      </c>
      <c r="C3354" t="str">
        <f t="shared" si="157"/>
        <v>2024-2025</v>
      </c>
      <c r="D3354" t="s">
        <v>148</v>
      </c>
      <c r="E3354" t="s">
        <v>28</v>
      </c>
      <c r="F3354" t="str">
        <f t="shared" si="158"/>
        <v>Northern Territory</v>
      </c>
      <c r="G3354" t="s">
        <v>29</v>
      </c>
      <c r="H3354">
        <v>800</v>
      </c>
      <c r="I3354" t="s">
        <v>11</v>
      </c>
      <c r="J3354" t="s">
        <v>30</v>
      </c>
      <c r="K3354" t="s">
        <v>150</v>
      </c>
      <c r="L3354" t="s">
        <v>18</v>
      </c>
      <c r="M3354" s="5">
        <v>672.34999999999991</v>
      </c>
      <c r="N3354">
        <v>1</v>
      </c>
    </row>
    <row r="3355" spans="1:14" x14ac:dyDescent="0.15">
      <c r="A3355" s="2">
        <v>44966</v>
      </c>
      <c r="B3355" s="3">
        <f t="shared" si="156"/>
        <v>2023</v>
      </c>
      <c r="C3355" t="str">
        <f t="shared" si="157"/>
        <v>2022-2023</v>
      </c>
      <c r="D3355" t="s">
        <v>147</v>
      </c>
      <c r="E3355" t="s">
        <v>54</v>
      </c>
      <c r="F3355" t="str">
        <f t="shared" si="158"/>
        <v>Victoria</v>
      </c>
      <c r="G3355" t="s">
        <v>45</v>
      </c>
      <c r="H3355">
        <v>3977</v>
      </c>
      <c r="I3355" t="s">
        <v>11</v>
      </c>
      <c r="J3355" t="s">
        <v>55</v>
      </c>
      <c r="K3355" t="s">
        <v>154</v>
      </c>
      <c r="L3355" t="s">
        <v>14</v>
      </c>
      <c r="M3355" s="5">
        <v>673.7299999999999</v>
      </c>
      <c r="N3355">
        <v>1</v>
      </c>
    </row>
    <row r="3356" spans="1:14" x14ac:dyDescent="0.15">
      <c r="A3356" s="2">
        <v>45524</v>
      </c>
      <c r="B3356" s="3">
        <f t="shared" si="156"/>
        <v>2025</v>
      </c>
      <c r="C3356" t="str">
        <f t="shared" si="157"/>
        <v>2024-2025</v>
      </c>
      <c r="D3356" t="s">
        <v>147</v>
      </c>
      <c r="E3356" t="s">
        <v>40</v>
      </c>
      <c r="F3356" t="str">
        <f t="shared" si="158"/>
        <v>New South Wales</v>
      </c>
      <c r="G3356" t="s">
        <v>10</v>
      </c>
      <c r="H3356">
        <v>2116</v>
      </c>
      <c r="I3356" t="s">
        <v>11</v>
      </c>
      <c r="J3356" t="s">
        <v>27</v>
      </c>
      <c r="K3356" t="s">
        <v>154</v>
      </c>
      <c r="L3356" t="s">
        <v>14</v>
      </c>
      <c r="M3356" s="5">
        <v>673.93</v>
      </c>
      <c r="N3356">
        <v>1</v>
      </c>
    </row>
    <row r="3357" spans="1:14" x14ac:dyDescent="0.15">
      <c r="A3357" s="2">
        <v>44974</v>
      </c>
      <c r="B3357" s="3">
        <f t="shared" si="156"/>
        <v>2023</v>
      </c>
      <c r="C3357" t="str">
        <f t="shared" si="157"/>
        <v>2022-2023</v>
      </c>
      <c r="D3357" t="s">
        <v>148</v>
      </c>
      <c r="E3357" t="s">
        <v>61</v>
      </c>
      <c r="F3357" t="str">
        <f t="shared" si="158"/>
        <v>New South Wales</v>
      </c>
      <c r="G3357" t="s">
        <v>10</v>
      </c>
      <c r="H3357">
        <v>2539</v>
      </c>
      <c r="I3357" t="s">
        <v>11</v>
      </c>
      <c r="J3357" t="s">
        <v>58</v>
      </c>
      <c r="K3357" t="s">
        <v>150</v>
      </c>
      <c r="L3357" t="s">
        <v>18</v>
      </c>
      <c r="M3357" s="5">
        <v>674.38</v>
      </c>
      <c r="N3357">
        <v>1</v>
      </c>
    </row>
    <row r="3358" spans="1:14" x14ac:dyDescent="0.15">
      <c r="A3358" s="2">
        <v>45311</v>
      </c>
      <c r="B3358" s="3">
        <f t="shared" si="156"/>
        <v>2024</v>
      </c>
      <c r="C3358" t="str">
        <f t="shared" si="157"/>
        <v>2023-2024</v>
      </c>
      <c r="D3358" t="s">
        <v>148</v>
      </c>
      <c r="E3358" t="s">
        <v>34</v>
      </c>
      <c r="F3358" t="str">
        <f t="shared" si="158"/>
        <v>Queensland</v>
      </c>
      <c r="G3358" t="s">
        <v>35</v>
      </c>
      <c r="H3358">
        <v>4802</v>
      </c>
      <c r="I3358" t="s">
        <v>11</v>
      </c>
      <c r="J3358" t="s">
        <v>36</v>
      </c>
      <c r="K3358" t="s">
        <v>151</v>
      </c>
      <c r="L3358" t="s">
        <v>21</v>
      </c>
      <c r="M3358" s="5">
        <v>674.89</v>
      </c>
      <c r="N3358">
        <v>1</v>
      </c>
    </row>
    <row r="3359" spans="1:14" x14ac:dyDescent="0.15">
      <c r="A3359" s="2">
        <v>45250</v>
      </c>
      <c r="B3359" s="3">
        <f t="shared" si="156"/>
        <v>2024</v>
      </c>
      <c r="C3359" t="str">
        <f t="shared" si="157"/>
        <v>2023-2024</v>
      </c>
      <c r="D3359" t="s">
        <v>147</v>
      </c>
      <c r="E3359" t="s">
        <v>50</v>
      </c>
      <c r="F3359" t="str">
        <f t="shared" si="158"/>
        <v>Queensland</v>
      </c>
      <c r="G3359" t="s">
        <v>35</v>
      </c>
      <c r="H3359">
        <v>4703</v>
      </c>
      <c r="I3359" t="s">
        <v>11</v>
      </c>
      <c r="J3359" t="s">
        <v>51</v>
      </c>
      <c r="K3359" t="s">
        <v>151</v>
      </c>
      <c r="L3359" t="s">
        <v>21</v>
      </c>
      <c r="M3359" s="5">
        <v>675.86</v>
      </c>
      <c r="N3359">
        <v>1</v>
      </c>
    </row>
    <row r="3360" spans="1:14" x14ac:dyDescent="0.15">
      <c r="A3360" s="2">
        <v>45365</v>
      </c>
      <c r="B3360" s="3">
        <f t="shared" si="156"/>
        <v>2024</v>
      </c>
      <c r="C3360" t="str">
        <f t="shared" si="157"/>
        <v>2023-2024</v>
      </c>
      <c r="D3360" t="s">
        <v>147</v>
      </c>
      <c r="E3360" t="s">
        <v>133</v>
      </c>
      <c r="F3360" t="str">
        <f t="shared" si="158"/>
        <v>Queensland</v>
      </c>
      <c r="G3360" t="s">
        <v>35</v>
      </c>
      <c r="H3360">
        <v>4305</v>
      </c>
      <c r="I3360" t="s">
        <v>11</v>
      </c>
      <c r="J3360" t="s">
        <v>104</v>
      </c>
      <c r="K3360" t="s">
        <v>151</v>
      </c>
      <c r="L3360" t="s">
        <v>21</v>
      </c>
      <c r="M3360" s="5">
        <v>678.63</v>
      </c>
      <c r="N3360">
        <v>1</v>
      </c>
    </row>
    <row r="3361" spans="1:14" x14ac:dyDescent="0.15">
      <c r="A3361" s="2">
        <v>45545</v>
      </c>
      <c r="B3361" s="3">
        <f t="shared" si="156"/>
        <v>2025</v>
      </c>
      <c r="C3361" t="str">
        <f t="shared" si="157"/>
        <v>2024-2025</v>
      </c>
      <c r="D3361" t="s">
        <v>148</v>
      </c>
      <c r="E3361" t="s">
        <v>135</v>
      </c>
      <c r="F3361" t="str">
        <f t="shared" si="158"/>
        <v>Victoria</v>
      </c>
      <c r="G3361" t="s">
        <v>45</v>
      </c>
      <c r="H3361">
        <v>3550</v>
      </c>
      <c r="I3361" t="s">
        <v>11</v>
      </c>
      <c r="J3361" t="s">
        <v>60</v>
      </c>
      <c r="K3361" t="s">
        <v>152</v>
      </c>
      <c r="L3361" t="s">
        <v>13</v>
      </c>
      <c r="M3361" s="5">
        <v>680.99000000000012</v>
      </c>
      <c r="N3361">
        <v>1</v>
      </c>
    </row>
    <row r="3362" spans="1:14" x14ac:dyDescent="0.15">
      <c r="A3362" s="2">
        <v>45109</v>
      </c>
      <c r="B3362" s="3">
        <f t="shared" si="156"/>
        <v>2024</v>
      </c>
      <c r="C3362" t="str">
        <f t="shared" si="157"/>
        <v>2023-2024</v>
      </c>
      <c r="D3362" t="s">
        <v>147</v>
      </c>
      <c r="E3362" t="s">
        <v>103</v>
      </c>
      <c r="F3362" t="str">
        <f t="shared" si="158"/>
        <v>Queensland</v>
      </c>
      <c r="G3362" t="s">
        <v>35</v>
      </c>
      <c r="H3362">
        <v>4509</v>
      </c>
      <c r="I3362" t="s">
        <v>11</v>
      </c>
      <c r="J3362" t="s">
        <v>104</v>
      </c>
      <c r="K3362" t="s">
        <v>154</v>
      </c>
      <c r="L3362" t="s">
        <v>14</v>
      </c>
      <c r="M3362" s="5">
        <v>682.06999999999994</v>
      </c>
      <c r="N3362">
        <v>1</v>
      </c>
    </row>
    <row r="3363" spans="1:14" x14ac:dyDescent="0.15">
      <c r="A3363" s="2">
        <v>45578</v>
      </c>
      <c r="B3363" s="3">
        <f t="shared" si="156"/>
        <v>2025</v>
      </c>
      <c r="C3363" t="str">
        <f t="shared" si="157"/>
        <v>2024-2025</v>
      </c>
      <c r="D3363" t="s">
        <v>147</v>
      </c>
      <c r="E3363" t="s">
        <v>99</v>
      </c>
      <c r="F3363" t="str">
        <f t="shared" si="158"/>
        <v>Victoria</v>
      </c>
      <c r="G3363" t="s">
        <v>45</v>
      </c>
      <c r="H3363">
        <v>3148</v>
      </c>
      <c r="I3363" t="s">
        <v>11</v>
      </c>
      <c r="J3363" t="s">
        <v>63</v>
      </c>
      <c r="K3363" t="s">
        <v>150</v>
      </c>
      <c r="L3363" t="s">
        <v>18</v>
      </c>
      <c r="M3363" s="5">
        <v>682.81</v>
      </c>
      <c r="N3363">
        <v>1</v>
      </c>
    </row>
    <row r="3364" spans="1:14" x14ac:dyDescent="0.15">
      <c r="A3364" s="2">
        <v>45462</v>
      </c>
      <c r="B3364" s="3">
        <f t="shared" si="156"/>
        <v>2024</v>
      </c>
      <c r="C3364" t="str">
        <f t="shared" si="157"/>
        <v>2023-2024</v>
      </c>
      <c r="D3364" t="s">
        <v>147</v>
      </c>
      <c r="E3364" t="s">
        <v>44</v>
      </c>
      <c r="F3364" t="str">
        <f t="shared" si="158"/>
        <v>Victoria</v>
      </c>
      <c r="G3364" t="s">
        <v>45</v>
      </c>
      <c r="H3364">
        <v>3066</v>
      </c>
      <c r="I3364" t="s">
        <v>11</v>
      </c>
      <c r="J3364" t="s">
        <v>46</v>
      </c>
      <c r="K3364" t="s">
        <v>152</v>
      </c>
      <c r="L3364" t="s">
        <v>13</v>
      </c>
      <c r="M3364" s="5">
        <v>684.44999999999993</v>
      </c>
      <c r="N3364">
        <v>1</v>
      </c>
    </row>
    <row r="3365" spans="1:14" x14ac:dyDescent="0.15">
      <c r="A3365" s="2">
        <v>45125</v>
      </c>
      <c r="B3365" s="3">
        <f t="shared" si="156"/>
        <v>2024</v>
      </c>
      <c r="C3365" t="str">
        <f t="shared" si="157"/>
        <v>2023-2024</v>
      </c>
      <c r="D3365" t="s">
        <v>147</v>
      </c>
      <c r="E3365" t="s">
        <v>89</v>
      </c>
      <c r="F3365" t="str">
        <f t="shared" si="158"/>
        <v>Queensland</v>
      </c>
      <c r="G3365" t="s">
        <v>35</v>
      </c>
      <c r="H3365">
        <v>4655</v>
      </c>
      <c r="I3365" t="s">
        <v>11</v>
      </c>
      <c r="J3365" t="s">
        <v>51</v>
      </c>
      <c r="K3365" t="s">
        <v>149</v>
      </c>
      <c r="L3365" t="s">
        <v>15</v>
      </c>
      <c r="M3365" s="5">
        <v>684.5</v>
      </c>
      <c r="N3365">
        <v>1</v>
      </c>
    </row>
    <row r="3366" spans="1:14" x14ac:dyDescent="0.15">
      <c r="A3366" s="2">
        <v>45030</v>
      </c>
      <c r="B3366" s="3">
        <f t="shared" si="156"/>
        <v>2023</v>
      </c>
      <c r="C3366" t="str">
        <f t="shared" si="157"/>
        <v>2022-2023</v>
      </c>
      <c r="D3366" t="s">
        <v>148</v>
      </c>
      <c r="E3366" t="s">
        <v>87</v>
      </c>
      <c r="F3366" t="str">
        <f t="shared" si="158"/>
        <v>New South Wales</v>
      </c>
      <c r="G3366" t="s">
        <v>10</v>
      </c>
      <c r="H3366">
        <v>2790</v>
      </c>
      <c r="I3366" t="s">
        <v>11</v>
      </c>
      <c r="J3366" t="s">
        <v>25</v>
      </c>
      <c r="K3366" t="s">
        <v>152</v>
      </c>
      <c r="L3366" t="s">
        <v>13</v>
      </c>
      <c r="M3366" s="5">
        <v>685.08</v>
      </c>
      <c r="N3366">
        <v>1</v>
      </c>
    </row>
    <row r="3367" spans="1:14" x14ac:dyDescent="0.15">
      <c r="A3367" s="2">
        <v>45031</v>
      </c>
      <c r="B3367" s="3">
        <f t="shared" si="156"/>
        <v>2023</v>
      </c>
      <c r="C3367" t="str">
        <f t="shared" si="157"/>
        <v>2022-2023</v>
      </c>
      <c r="D3367" t="s">
        <v>147</v>
      </c>
      <c r="E3367" t="s">
        <v>26</v>
      </c>
      <c r="F3367" t="str">
        <f t="shared" si="158"/>
        <v>New South Wales</v>
      </c>
      <c r="G3367" t="s">
        <v>10</v>
      </c>
      <c r="H3367">
        <v>2141</v>
      </c>
      <c r="I3367" t="s">
        <v>11</v>
      </c>
      <c r="J3367" t="s">
        <v>27</v>
      </c>
      <c r="K3367" t="s">
        <v>150</v>
      </c>
      <c r="L3367" t="s">
        <v>18</v>
      </c>
      <c r="M3367" s="5">
        <v>685.12</v>
      </c>
      <c r="N3367">
        <v>1</v>
      </c>
    </row>
    <row r="3368" spans="1:14" x14ac:dyDescent="0.15">
      <c r="A3368" s="2">
        <v>45395</v>
      </c>
      <c r="B3368" s="3">
        <f t="shared" si="156"/>
        <v>2024</v>
      </c>
      <c r="C3368" t="str">
        <f t="shared" si="157"/>
        <v>2023-2024</v>
      </c>
      <c r="D3368" t="s">
        <v>147</v>
      </c>
      <c r="E3368" t="s">
        <v>92</v>
      </c>
      <c r="F3368" t="str">
        <f t="shared" si="158"/>
        <v>Queensland</v>
      </c>
      <c r="G3368" t="s">
        <v>35</v>
      </c>
      <c r="H3368">
        <v>4068</v>
      </c>
      <c r="I3368" t="s">
        <v>11</v>
      </c>
      <c r="J3368" t="s">
        <v>43</v>
      </c>
      <c r="K3368" t="s">
        <v>152</v>
      </c>
      <c r="L3368" t="s">
        <v>13</v>
      </c>
      <c r="M3368" s="5">
        <v>686.7199999999998</v>
      </c>
      <c r="N3368">
        <v>1</v>
      </c>
    </row>
    <row r="3369" spans="1:14" x14ac:dyDescent="0.15">
      <c r="A3369" s="2">
        <v>45616</v>
      </c>
      <c r="B3369" s="3">
        <f t="shared" si="156"/>
        <v>2025</v>
      </c>
      <c r="C3369" t="str">
        <f t="shared" si="157"/>
        <v>2024-2025</v>
      </c>
      <c r="D3369" t="s">
        <v>147</v>
      </c>
      <c r="E3369" t="s">
        <v>115</v>
      </c>
      <c r="F3369" t="str">
        <f t="shared" si="158"/>
        <v>Western Australia</v>
      </c>
      <c r="G3369" t="s">
        <v>48</v>
      </c>
      <c r="H3369">
        <v>6280</v>
      </c>
      <c r="I3369" t="s">
        <v>11</v>
      </c>
      <c r="J3369" t="s">
        <v>94</v>
      </c>
      <c r="K3369" t="s">
        <v>152</v>
      </c>
      <c r="L3369" t="s">
        <v>13</v>
      </c>
      <c r="M3369" s="5">
        <v>686.93000000000006</v>
      </c>
      <c r="N3369">
        <v>1</v>
      </c>
    </row>
    <row r="3370" spans="1:14" x14ac:dyDescent="0.15">
      <c r="A3370" s="2">
        <v>45253</v>
      </c>
      <c r="B3370" s="3">
        <f t="shared" si="156"/>
        <v>2024</v>
      </c>
      <c r="C3370" t="str">
        <f t="shared" si="157"/>
        <v>2023-2024</v>
      </c>
      <c r="D3370" t="s">
        <v>148</v>
      </c>
      <c r="E3370" t="s">
        <v>96</v>
      </c>
      <c r="F3370" t="str">
        <f t="shared" si="158"/>
        <v>Western Australia</v>
      </c>
      <c r="G3370" t="s">
        <v>48</v>
      </c>
      <c r="H3370">
        <v>6330</v>
      </c>
      <c r="I3370" t="s">
        <v>11</v>
      </c>
      <c r="J3370" t="s">
        <v>94</v>
      </c>
      <c r="K3370" t="s">
        <v>149</v>
      </c>
      <c r="L3370" t="s">
        <v>15</v>
      </c>
      <c r="M3370" s="5">
        <v>687.45999999999992</v>
      </c>
      <c r="N3370">
        <v>1</v>
      </c>
    </row>
    <row r="3371" spans="1:14" x14ac:dyDescent="0.15">
      <c r="A3371" s="2">
        <v>45025</v>
      </c>
      <c r="B3371" s="3">
        <f t="shared" si="156"/>
        <v>2023</v>
      </c>
      <c r="C3371" t="str">
        <f t="shared" si="157"/>
        <v>2022-2023</v>
      </c>
      <c r="D3371" t="s">
        <v>147</v>
      </c>
      <c r="E3371" t="s">
        <v>40</v>
      </c>
      <c r="F3371" t="str">
        <f t="shared" si="158"/>
        <v>New South Wales</v>
      </c>
      <c r="G3371" t="s">
        <v>10</v>
      </c>
      <c r="H3371">
        <v>2116</v>
      </c>
      <c r="I3371" t="s">
        <v>11</v>
      </c>
      <c r="J3371" t="s">
        <v>27</v>
      </c>
      <c r="K3371" t="s">
        <v>154</v>
      </c>
      <c r="L3371" t="s">
        <v>14</v>
      </c>
      <c r="M3371" s="5">
        <v>688.07</v>
      </c>
      <c r="N3371">
        <v>1</v>
      </c>
    </row>
    <row r="3372" spans="1:14" x14ac:dyDescent="0.15">
      <c r="A3372" s="2">
        <v>45615</v>
      </c>
      <c r="B3372" s="3">
        <f t="shared" si="156"/>
        <v>2025</v>
      </c>
      <c r="C3372" t="str">
        <f t="shared" si="157"/>
        <v>2024-2025</v>
      </c>
      <c r="D3372" t="s">
        <v>147</v>
      </c>
      <c r="E3372" t="s">
        <v>42</v>
      </c>
      <c r="F3372" t="str">
        <f t="shared" si="158"/>
        <v>Queensland</v>
      </c>
      <c r="G3372" t="s">
        <v>35</v>
      </c>
      <c r="H3372">
        <v>4053</v>
      </c>
      <c r="I3372" t="s">
        <v>11</v>
      </c>
      <c r="J3372" t="s">
        <v>43</v>
      </c>
      <c r="K3372" t="s">
        <v>152</v>
      </c>
      <c r="L3372" t="s">
        <v>13</v>
      </c>
      <c r="M3372" s="5">
        <v>688.15000000000009</v>
      </c>
      <c r="N3372">
        <v>1</v>
      </c>
    </row>
    <row r="3373" spans="1:14" x14ac:dyDescent="0.15">
      <c r="A3373" s="2">
        <v>45082</v>
      </c>
      <c r="B3373" s="3">
        <f t="shared" si="156"/>
        <v>2023</v>
      </c>
      <c r="C3373" t="str">
        <f t="shared" si="157"/>
        <v>2022-2023</v>
      </c>
      <c r="D3373" t="s">
        <v>148</v>
      </c>
      <c r="E3373" t="s">
        <v>108</v>
      </c>
      <c r="F3373" t="str">
        <f t="shared" si="158"/>
        <v>Victoria</v>
      </c>
      <c r="G3373" t="s">
        <v>45</v>
      </c>
      <c r="H3373">
        <v>3018</v>
      </c>
      <c r="I3373" t="s">
        <v>11</v>
      </c>
      <c r="J3373" t="s">
        <v>46</v>
      </c>
      <c r="K3373" t="s">
        <v>156</v>
      </c>
      <c r="L3373" t="s">
        <v>17</v>
      </c>
      <c r="M3373" s="5">
        <v>690.15000000000009</v>
      </c>
      <c r="N3373">
        <v>1</v>
      </c>
    </row>
    <row r="3374" spans="1:14" x14ac:dyDescent="0.15">
      <c r="A3374" s="2">
        <v>45471</v>
      </c>
      <c r="B3374" s="3">
        <f t="shared" si="156"/>
        <v>2024</v>
      </c>
      <c r="C3374" t="str">
        <f t="shared" si="157"/>
        <v>2023-2024</v>
      </c>
      <c r="D3374" t="s">
        <v>147</v>
      </c>
      <c r="E3374" t="s">
        <v>37</v>
      </c>
      <c r="F3374" t="str">
        <f t="shared" si="158"/>
        <v>South Australia</v>
      </c>
      <c r="G3374" t="s">
        <v>32</v>
      </c>
      <c r="H3374">
        <v>5607</v>
      </c>
      <c r="I3374" t="s">
        <v>11</v>
      </c>
      <c r="J3374" t="s">
        <v>38</v>
      </c>
      <c r="K3374" t="s">
        <v>151</v>
      </c>
      <c r="L3374" t="s">
        <v>21</v>
      </c>
      <c r="M3374" s="5">
        <v>690.91</v>
      </c>
      <c r="N3374">
        <v>1</v>
      </c>
    </row>
    <row r="3375" spans="1:14" x14ac:dyDescent="0.15">
      <c r="A3375" s="2">
        <v>45333</v>
      </c>
      <c r="B3375" s="3">
        <f t="shared" si="156"/>
        <v>2024</v>
      </c>
      <c r="C3375" t="str">
        <f t="shared" si="157"/>
        <v>2023-2024</v>
      </c>
      <c r="D3375" t="s">
        <v>147</v>
      </c>
      <c r="E3375" t="s">
        <v>65</v>
      </c>
      <c r="F3375" t="str">
        <f t="shared" si="158"/>
        <v>New South Wales</v>
      </c>
      <c r="G3375" t="s">
        <v>10</v>
      </c>
      <c r="H3375">
        <v>2541</v>
      </c>
      <c r="I3375" t="s">
        <v>11</v>
      </c>
      <c r="J3375" t="s">
        <v>58</v>
      </c>
      <c r="K3375" t="s">
        <v>19</v>
      </c>
      <c r="L3375" t="s">
        <v>23</v>
      </c>
      <c r="M3375" s="5">
        <v>692.31</v>
      </c>
      <c r="N3375">
        <v>1</v>
      </c>
    </row>
    <row r="3376" spans="1:14" x14ac:dyDescent="0.15">
      <c r="A3376" s="2">
        <v>45551</v>
      </c>
      <c r="B3376" s="3">
        <f t="shared" si="156"/>
        <v>2025</v>
      </c>
      <c r="C3376" t="str">
        <f t="shared" si="157"/>
        <v>2024-2025</v>
      </c>
      <c r="D3376" t="s">
        <v>148</v>
      </c>
      <c r="E3376" t="s">
        <v>91</v>
      </c>
      <c r="F3376" t="str">
        <f t="shared" si="158"/>
        <v>Victoria</v>
      </c>
      <c r="G3376" t="s">
        <v>45</v>
      </c>
      <c r="H3376">
        <v>3690</v>
      </c>
      <c r="I3376" t="s">
        <v>11</v>
      </c>
      <c r="J3376" t="s">
        <v>55</v>
      </c>
      <c r="K3376" t="s">
        <v>150</v>
      </c>
      <c r="L3376" t="s">
        <v>18</v>
      </c>
      <c r="M3376" s="5">
        <v>693.95</v>
      </c>
      <c r="N3376">
        <v>1</v>
      </c>
    </row>
    <row r="3377" spans="1:14" x14ac:dyDescent="0.15">
      <c r="A3377" s="2">
        <v>45148</v>
      </c>
      <c r="B3377" s="3">
        <f t="shared" si="156"/>
        <v>2024</v>
      </c>
      <c r="C3377" t="str">
        <f t="shared" si="157"/>
        <v>2023-2024</v>
      </c>
      <c r="D3377" t="s">
        <v>147</v>
      </c>
      <c r="E3377" t="s">
        <v>122</v>
      </c>
      <c r="F3377" t="str">
        <f t="shared" si="158"/>
        <v>New South Wales</v>
      </c>
      <c r="G3377" t="s">
        <v>10</v>
      </c>
      <c r="H3377">
        <v>2650</v>
      </c>
      <c r="I3377" t="s">
        <v>11</v>
      </c>
      <c r="J3377" t="s">
        <v>25</v>
      </c>
      <c r="K3377" t="s">
        <v>19</v>
      </c>
      <c r="L3377" t="s">
        <v>23</v>
      </c>
      <c r="M3377" s="5">
        <v>694.9799999999999</v>
      </c>
      <c r="N3377">
        <v>1</v>
      </c>
    </row>
    <row r="3378" spans="1:14" x14ac:dyDescent="0.15">
      <c r="A3378" s="2">
        <v>45076</v>
      </c>
      <c r="B3378" s="3">
        <f t="shared" si="156"/>
        <v>2023</v>
      </c>
      <c r="C3378" t="str">
        <f t="shared" si="157"/>
        <v>2022-2023</v>
      </c>
      <c r="D3378" t="s">
        <v>147</v>
      </c>
      <c r="E3378" t="s">
        <v>64</v>
      </c>
      <c r="F3378" t="str">
        <f t="shared" si="158"/>
        <v>Victoria</v>
      </c>
      <c r="G3378" t="s">
        <v>45</v>
      </c>
      <c r="H3378">
        <v>3199</v>
      </c>
      <c r="I3378" t="s">
        <v>11</v>
      </c>
      <c r="J3378" t="s">
        <v>63</v>
      </c>
      <c r="K3378" t="s">
        <v>156</v>
      </c>
      <c r="L3378" t="s">
        <v>17</v>
      </c>
      <c r="M3378" s="5">
        <v>695.35</v>
      </c>
      <c r="N3378">
        <v>1</v>
      </c>
    </row>
    <row r="3379" spans="1:14" x14ac:dyDescent="0.15">
      <c r="A3379" s="2">
        <v>45187</v>
      </c>
      <c r="B3379" s="3">
        <f t="shared" si="156"/>
        <v>2024</v>
      </c>
      <c r="C3379" t="str">
        <f t="shared" si="157"/>
        <v>2023-2024</v>
      </c>
      <c r="D3379" t="s">
        <v>148</v>
      </c>
      <c r="E3379" t="s">
        <v>111</v>
      </c>
      <c r="F3379" t="str">
        <f t="shared" si="158"/>
        <v>New South Wales</v>
      </c>
      <c r="G3379" t="s">
        <v>10</v>
      </c>
      <c r="H3379">
        <v>2120</v>
      </c>
      <c r="I3379" t="s">
        <v>11</v>
      </c>
      <c r="J3379" t="s">
        <v>27</v>
      </c>
      <c r="K3379" t="s">
        <v>155</v>
      </c>
      <c r="L3379" t="s">
        <v>20</v>
      </c>
      <c r="M3379" s="5">
        <v>695.35</v>
      </c>
      <c r="N3379">
        <v>1</v>
      </c>
    </row>
    <row r="3380" spans="1:14" x14ac:dyDescent="0.15">
      <c r="A3380" s="2">
        <v>45525</v>
      </c>
      <c r="B3380" s="3">
        <f t="shared" si="156"/>
        <v>2025</v>
      </c>
      <c r="C3380" t="str">
        <f t="shared" si="157"/>
        <v>2024-2025</v>
      </c>
      <c r="D3380" t="s">
        <v>148</v>
      </c>
      <c r="E3380" t="s">
        <v>81</v>
      </c>
      <c r="F3380" t="str">
        <f t="shared" si="158"/>
        <v>New South Wales</v>
      </c>
      <c r="G3380" t="s">
        <v>10</v>
      </c>
      <c r="H3380">
        <v>2485</v>
      </c>
      <c r="I3380" t="s">
        <v>11</v>
      </c>
      <c r="J3380" t="s">
        <v>68</v>
      </c>
      <c r="K3380" t="s">
        <v>150</v>
      </c>
      <c r="L3380" t="s">
        <v>18</v>
      </c>
      <c r="M3380" s="5">
        <v>696.71</v>
      </c>
      <c r="N3380">
        <v>1</v>
      </c>
    </row>
    <row r="3381" spans="1:14" x14ac:dyDescent="0.15">
      <c r="A3381" s="2">
        <v>45491</v>
      </c>
      <c r="B3381" s="3">
        <f t="shared" si="156"/>
        <v>2025</v>
      </c>
      <c r="C3381" t="str">
        <f t="shared" si="157"/>
        <v>2024-2025</v>
      </c>
      <c r="D3381" t="s">
        <v>147</v>
      </c>
      <c r="E3381" t="s">
        <v>108</v>
      </c>
      <c r="F3381" t="str">
        <f t="shared" si="158"/>
        <v>Victoria</v>
      </c>
      <c r="G3381" t="s">
        <v>45</v>
      </c>
      <c r="H3381">
        <v>3018</v>
      </c>
      <c r="I3381" t="s">
        <v>11</v>
      </c>
      <c r="J3381" t="s">
        <v>46</v>
      </c>
      <c r="K3381" t="s">
        <v>154</v>
      </c>
      <c r="L3381" t="s">
        <v>14</v>
      </c>
      <c r="M3381" s="5">
        <v>698.61</v>
      </c>
      <c r="N3381">
        <v>1</v>
      </c>
    </row>
    <row r="3382" spans="1:14" x14ac:dyDescent="0.15">
      <c r="A3382" s="2">
        <v>45579</v>
      </c>
      <c r="B3382" s="3">
        <f t="shared" si="156"/>
        <v>2025</v>
      </c>
      <c r="C3382" t="str">
        <f t="shared" si="157"/>
        <v>2024-2025</v>
      </c>
      <c r="D3382" t="s">
        <v>147</v>
      </c>
      <c r="E3382" t="s">
        <v>114</v>
      </c>
      <c r="F3382" t="str">
        <f t="shared" si="158"/>
        <v>Victoria</v>
      </c>
      <c r="G3382" t="s">
        <v>45</v>
      </c>
      <c r="H3382">
        <v>3551</v>
      </c>
      <c r="I3382" t="s">
        <v>11</v>
      </c>
      <c r="J3382" t="s">
        <v>60</v>
      </c>
      <c r="K3382" t="s">
        <v>150</v>
      </c>
      <c r="L3382" t="s">
        <v>18</v>
      </c>
      <c r="M3382" s="5">
        <v>698.73</v>
      </c>
      <c r="N3382">
        <v>1</v>
      </c>
    </row>
    <row r="3383" spans="1:14" x14ac:dyDescent="0.15">
      <c r="A3383" s="2">
        <v>45421</v>
      </c>
      <c r="B3383" s="3">
        <f t="shared" si="156"/>
        <v>2024</v>
      </c>
      <c r="C3383" t="str">
        <f t="shared" si="157"/>
        <v>2023-2024</v>
      </c>
      <c r="D3383" t="s">
        <v>147</v>
      </c>
      <c r="E3383" t="s">
        <v>105</v>
      </c>
      <c r="F3383" t="str">
        <f t="shared" si="158"/>
        <v>Victoria</v>
      </c>
      <c r="G3383" t="s">
        <v>45</v>
      </c>
      <c r="H3383">
        <v>3500</v>
      </c>
      <c r="I3383" t="s">
        <v>11</v>
      </c>
      <c r="J3383" t="s">
        <v>60</v>
      </c>
      <c r="K3383" t="s">
        <v>151</v>
      </c>
      <c r="L3383" t="s">
        <v>21</v>
      </c>
      <c r="M3383" s="5">
        <v>698.73</v>
      </c>
      <c r="N3383">
        <v>1</v>
      </c>
    </row>
    <row r="3384" spans="1:14" x14ac:dyDescent="0.15">
      <c r="A3384" s="2">
        <v>45652</v>
      </c>
      <c r="B3384" s="3">
        <f t="shared" si="156"/>
        <v>2025</v>
      </c>
      <c r="C3384" t="str">
        <f t="shared" si="157"/>
        <v>2024-2025</v>
      </c>
      <c r="D3384" t="s">
        <v>147</v>
      </c>
      <c r="E3384" t="s">
        <v>102</v>
      </c>
      <c r="F3384" t="str">
        <f t="shared" si="158"/>
        <v>Queensland</v>
      </c>
      <c r="G3384" t="s">
        <v>35</v>
      </c>
      <c r="H3384">
        <v>4870</v>
      </c>
      <c r="I3384" t="s">
        <v>11</v>
      </c>
      <c r="J3384" t="s">
        <v>36</v>
      </c>
      <c r="K3384" t="s">
        <v>151</v>
      </c>
      <c r="L3384" t="s">
        <v>21</v>
      </c>
      <c r="M3384" s="5">
        <v>699.15000000000009</v>
      </c>
      <c r="N3384">
        <v>1</v>
      </c>
    </row>
    <row r="3385" spans="1:14" x14ac:dyDescent="0.15">
      <c r="A3385" s="2">
        <v>45231</v>
      </c>
      <c r="B3385" s="3">
        <f t="shared" si="156"/>
        <v>2024</v>
      </c>
      <c r="C3385" t="str">
        <f t="shared" si="157"/>
        <v>2023-2024</v>
      </c>
      <c r="D3385" t="s">
        <v>147</v>
      </c>
      <c r="E3385" t="s">
        <v>126</v>
      </c>
      <c r="F3385" t="str">
        <f t="shared" si="158"/>
        <v>Queensland</v>
      </c>
      <c r="G3385" t="s">
        <v>35</v>
      </c>
      <c r="H3385">
        <v>4551</v>
      </c>
      <c r="I3385" t="s">
        <v>11</v>
      </c>
      <c r="J3385" t="s">
        <v>120</v>
      </c>
      <c r="K3385" t="s">
        <v>154</v>
      </c>
      <c r="L3385" t="s">
        <v>14</v>
      </c>
      <c r="M3385" s="5">
        <v>699.94999999999993</v>
      </c>
      <c r="N3385">
        <v>1</v>
      </c>
    </row>
    <row r="3386" spans="1:14" x14ac:dyDescent="0.15">
      <c r="A3386" s="2">
        <v>45142</v>
      </c>
      <c r="B3386" s="3">
        <f t="shared" si="156"/>
        <v>2024</v>
      </c>
      <c r="C3386" t="str">
        <f t="shared" si="157"/>
        <v>2023-2024</v>
      </c>
      <c r="D3386" t="s">
        <v>147</v>
      </c>
      <c r="E3386" t="s">
        <v>74</v>
      </c>
      <c r="F3386" t="str">
        <f t="shared" si="158"/>
        <v>South Australia</v>
      </c>
      <c r="G3386" t="s">
        <v>32</v>
      </c>
      <c r="H3386">
        <v>5043</v>
      </c>
      <c r="I3386" t="s">
        <v>11</v>
      </c>
      <c r="J3386" t="s">
        <v>33</v>
      </c>
      <c r="K3386" t="s">
        <v>151</v>
      </c>
      <c r="L3386" t="s">
        <v>21</v>
      </c>
      <c r="M3386" s="5">
        <v>700.16</v>
      </c>
      <c r="N3386">
        <v>1</v>
      </c>
    </row>
    <row r="3387" spans="1:14" x14ac:dyDescent="0.15">
      <c r="A3387" s="2">
        <v>45345</v>
      </c>
      <c r="B3387" s="3">
        <f t="shared" si="156"/>
        <v>2024</v>
      </c>
      <c r="C3387" t="str">
        <f t="shared" si="157"/>
        <v>2023-2024</v>
      </c>
      <c r="D3387" t="s">
        <v>147</v>
      </c>
      <c r="E3387" t="s">
        <v>9</v>
      </c>
      <c r="F3387" t="str">
        <f t="shared" si="158"/>
        <v>New South Wales</v>
      </c>
      <c r="G3387" t="s">
        <v>10</v>
      </c>
      <c r="H3387">
        <v>2067</v>
      </c>
      <c r="I3387" t="s">
        <v>11</v>
      </c>
      <c r="J3387" t="s">
        <v>12</v>
      </c>
      <c r="K3387" t="s">
        <v>154</v>
      </c>
      <c r="L3387" t="s">
        <v>14</v>
      </c>
      <c r="M3387" s="5">
        <v>700.37999999999988</v>
      </c>
      <c r="N3387">
        <v>1</v>
      </c>
    </row>
    <row r="3388" spans="1:14" x14ac:dyDescent="0.15">
      <c r="A3388" s="2">
        <v>45122</v>
      </c>
      <c r="B3388" s="3">
        <f t="shared" si="156"/>
        <v>2024</v>
      </c>
      <c r="C3388" t="str">
        <f t="shared" si="157"/>
        <v>2023-2024</v>
      </c>
      <c r="D3388" t="s">
        <v>147</v>
      </c>
      <c r="E3388" t="s">
        <v>65</v>
      </c>
      <c r="F3388" t="str">
        <f t="shared" si="158"/>
        <v>New South Wales</v>
      </c>
      <c r="G3388" t="s">
        <v>10</v>
      </c>
      <c r="H3388">
        <v>2541</v>
      </c>
      <c r="I3388" t="s">
        <v>11</v>
      </c>
      <c r="J3388" t="s">
        <v>58</v>
      </c>
      <c r="K3388" t="s">
        <v>152</v>
      </c>
      <c r="L3388" t="s">
        <v>13</v>
      </c>
      <c r="M3388" s="5">
        <v>701.14999999999986</v>
      </c>
      <c r="N3388">
        <v>1</v>
      </c>
    </row>
    <row r="3389" spans="1:14" x14ac:dyDescent="0.15">
      <c r="A3389" s="2">
        <v>44968</v>
      </c>
      <c r="B3389" s="3">
        <f t="shared" si="156"/>
        <v>2023</v>
      </c>
      <c r="C3389" t="str">
        <f t="shared" si="157"/>
        <v>2022-2023</v>
      </c>
      <c r="D3389" t="s">
        <v>147</v>
      </c>
      <c r="E3389" t="s">
        <v>109</v>
      </c>
      <c r="F3389" t="str">
        <f t="shared" si="158"/>
        <v>New South Wales</v>
      </c>
      <c r="G3389" t="s">
        <v>10</v>
      </c>
      <c r="H3389">
        <v>2480</v>
      </c>
      <c r="I3389" t="s">
        <v>11</v>
      </c>
      <c r="J3389" t="s">
        <v>68</v>
      </c>
      <c r="K3389" t="s">
        <v>152</v>
      </c>
      <c r="L3389" t="s">
        <v>13</v>
      </c>
      <c r="M3389" s="5">
        <v>701.67000000000007</v>
      </c>
      <c r="N3389">
        <v>1</v>
      </c>
    </row>
    <row r="3390" spans="1:14" x14ac:dyDescent="0.15">
      <c r="A3390" s="2">
        <v>45152</v>
      </c>
      <c r="B3390" s="3">
        <f t="shared" si="156"/>
        <v>2024</v>
      </c>
      <c r="C3390" t="str">
        <f t="shared" si="157"/>
        <v>2023-2024</v>
      </c>
      <c r="D3390" t="s">
        <v>147</v>
      </c>
      <c r="E3390" t="s">
        <v>116</v>
      </c>
      <c r="F3390" t="str">
        <f t="shared" si="158"/>
        <v>Western Australia</v>
      </c>
      <c r="G3390" t="s">
        <v>48</v>
      </c>
      <c r="H3390">
        <v>6725</v>
      </c>
      <c r="I3390" t="s">
        <v>11</v>
      </c>
      <c r="J3390" t="s">
        <v>77</v>
      </c>
      <c r="K3390" t="s">
        <v>149</v>
      </c>
      <c r="L3390" t="s">
        <v>15</v>
      </c>
      <c r="M3390" s="5">
        <v>702.32999999999993</v>
      </c>
      <c r="N3390">
        <v>1</v>
      </c>
    </row>
    <row r="3391" spans="1:14" x14ac:dyDescent="0.15">
      <c r="A3391" s="2">
        <v>45615</v>
      </c>
      <c r="B3391" s="3">
        <f t="shared" si="156"/>
        <v>2025</v>
      </c>
      <c r="C3391" t="str">
        <f t="shared" si="157"/>
        <v>2024-2025</v>
      </c>
      <c r="D3391" t="s">
        <v>148</v>
      </c>
      <c r="E3391" t="s">
        <v>135</v>
      </c>
      <c r="F3391" t="str">
        <f t="shared" si="158"/>
        <v>Victoria</v>
      </c>
      <c r="G3391" t="s">
        <v>45</v>
      </c>
      <c r="H3391">
        <v>3550</v>
      </c>
      <c r="I3391" t="s">
        <v>11</v>
      </c>
      <c r="J3391" t="s">
        <v>60</v>
      </c>
      <c r="K3391" t="s">
        <v>154</v>
      </c>
      <c r="L3391" t="s">
        <v>14</v>
      </c>
      <c r="M3391" s="5">
        <v>702.54</v>
      </c>
      <c r="N3391">
        <v>1</v>
      </c>
    </row>
    <row r="3392" spans="1:14" x14ac:dyDescent="0.15">
      <c r="A3392" s="2">
        <v>44958</v>
      </c>
      <c r="B3392" s="3">
        <f t="shared" si="156"/>
        <v>2023</v>
      </c>
      <c r="C3392" t="str">
        <f t="shared" si="157"/>
        <v>2022-2023</v>
      </c>
      <c r="D3392" t="s">
        <v>147</v>
      </c>
      <c r="E3392" t="s">
        <v>123</v>
      </c>
      <c r="F3392" t="str">
        <f t="shared" si="158"/>
        <v>Western Australia</v>
      </c>
      <c r="G3392" t="s">
        <v>48</v>
      </c>
      <c r="H3392">
        <v>6109</v>
      </c>
      <c r="I3392" t="s">
        <v>11</v>
      </c>
      <c r="J3392" t="s">
        <v>94</v>
      </c>
      <c r="K3392" t="s">
        <v>149</v>
      </c>
      <c r="L3392" t="s">
        <v>15</v>
      </c>
      <c r="M3392" s="5">
        <v>703.34</v>
      </c>
      <c r="N3392">
        <v>1</v>
      </c>
    </row>
    <row r="3393" spans="1:14" x14ac:dyDescent="0.15">
      <c r="A3393" s="2">
        <v>45555</v>
      </c>
      <c r="B3393" s="3">
        <f t="shared" si="156"/>
        <v>2025</v>
      </c>
      <c r="C3393" t="str">
        <f t="shared" si="157"/>
        <v>2024-2025</v>
      </c>
      <c r="D3393" t="s">
        <v>147</v>
      </c>
      <c r="E3393" t="s">
        <v>84</v>
      </c>
      <c r="F3393" t="str">
        <f t="shared" si="158"/>
        <v>Queensland</v>
      </c>
      <c r="G3393" t="s">
        <v>35</v>
      </c>
      <c r="H3393">
        <v>4740</v>
      </c>
      <c r="I3393" t="s">
        <v>11</v>
      </c>
      <c r="J3393" t="s">
        <v>51</v>
      </c>
      <c r="K3393" t="s">
        <v>150</v>
      </c>
      <c r="L3393" t="s">
        <v>18</v>
      </c>
      <c r="M3393" s="5">
        <v>704.46</v>
      </c>
      <c r="N3393">
        <v>1</v>
      </c>
    </row>
    <row r="3394" spans="1:14" x14ac:dyDescent="0.15">
      <c r="A3394" s="2">
        <v>45437</v>
      </c>
      <c r="B3394" s="3">
        <f t="shared" ref="B3394:B3457" si="159">IF(MONTH(A3394)&gt;=7,YEAR(A3394)+1,YEAR(A3394))</f>
        <v>2024</v>
      </c>
      <c r="C3394" t="str">
        <f t="shared" ref="C3394:C3457" si="160">IF(MONTH(A3394) &gt;= 7, YEAR(A3394) &amp; "-" &amp; YEAR(A3394) + 1, YEAR(A3394) - 1 &amp; "-" &amp; YEAR(A3394))</f>
        <v>2023-2024</v>
      </c>
      <c r="D3394" t="s">
        <v>147</v>
      </c>
      <c r="E3394" t="s">
        <v>144</v>
      </c>
      <c r="F3394" t="str">
        <f t="shared" ref="F3394:F3457" si="161">IF(G3394="WA","Western Australia",
IF(G3394="NSW","New South Wales",
IF(G3394="QLD","Queensland",
IF(G3394="VIC","Victoria",
IF(G3394="TAS","Tasmania",
IF(G3394="SA","South Australia",
IF(G3394="NT","Northern Territory",
IF(G3394="ACT","Australian Capital Territory",G3394))))))))</f>
        <v>Queensland</v>
      </c>
      <c r="G3394" t="s">
        <v>35</v>
      </c>
      <c r="H3394">
        <v>4566</v>
      </c>
      <c r="I3394" t="s">
        <v>11</v>
      </c>
      <c r="J3394" t="s">
        <v>120</v>
      </c>
      <c r="K3394" t="s">
        <v>155</v>
      </c>
      <c r="L3394" t="s">
        <v>20</v>
      </c>
      <c r="M3394" s="5">
        <v>705.05</v>
      </c>
      <c r="N3394">
        <v>1</v>
      </c>
    </row>
    <row r="3395" spans="1:14" x14ac:dyDescent="0.15">
      <c r="A3395" s="2">
        <v>45455</v>
      </c>
      <c r="B3395" s="3">
        <f t="shared" si="159"/>
        <v>2024</v>
      </c>
      <c r="C3395" t="str">
        <f t="shared" si="160"/>
        <v>2023-2024</v>
      </c>
      <c r="D3395" t="s">
        <v>148</v>
      </c>
      <c r="E3395" t="s">
        <v>91</v>
      </c>
      <c r="F3395" t="str">
        <f t="shared" si="161"/>
        <v>Victoria</v>
      </c>
      <c r="G3395" t="s">
        <v>45</v>
      </c>
      <c r="H3395">
        <v>3690</v>
      </c>
      <c r="I3395" t="s">
        <v>11</v>
      </c>
      <c r="J3395" t="s">
        <v>55</v>
      </c>
      <c r="K3395" t="s">
        <v>150</v>
      </c>
      <c r="L3395" t="s">
        <v>18</v>
      </c>
      <c r="M3395" s="5">
        <v>706.39</v>
      </c>
      <c r="N3395">
        <v>1</v>
      </c>
    </row>
    <row r="3396" spans="1:14" x14ac:dyDescent="0.15">
      <c r="A3396" s="2">
        <v>45332</v>
      </c>
      <c r="B3396" s="3">
        <f t="shared" si="159"/>
        <v>2024</v>
      </c>
      <c r="C3396" t="str">
        <f t="shared" si="160"/>
        <v>2023-2024</v>
      </c>
      <c r="D3396" t="s">
        <v>148</v>
      </c>
      <c r="E3396" t="s">
        <v>108</v>
      </c>
      <c r="F3396" t="str">
        <f t="shared" si="161"/>
        <v>Victoria</v>
      </c>
      <c r="G3396" t="s">
        <v>45</v>
      </c>
      <c r="H3396">
        <v>3018</v>
      </c>
      <c r="I3396" t="s">
        <v>11</v>
      </c>
      <c r="J3396" t="s">
        <v>46</v>
      </c>
      <c r="K3396" t="s">
        <v>19</v>
      </c>
      <c r="L3396" t="s">
        <v>23</v>
      </c>
      <c r="M3396" s="5">
        <v>706.49</v>
      </c>
      <c r="N3396">
        <v>1</v>
      </c>
    </row>
    <row r="3397" spans="1:14" x14ac:dyDescent="0.15">
      <c r="A3397" s="2">
        <v>45066</v>
      </c>
      <c r="B3397" s="3">
        <f t="shared" si="159"/>
        <v>2023</v>
      </c>
      <c r="C3397" t="str">
        <f t="shared" si="160"/>
        <v>2022-2023</v>
      </c>
      <c r="D3397" t="s">
        <v>148</v>
      </c>
      <c r="E3397" t="s">
        <v>34</v>
      </c>
      <c r="F3397" t="str">
        <f t="shared" si="161"/>
        <v>Queensland</v>
      </c>
      <c r="G3397" t="s">
        <v>35</v>
      </c>
      <c r="H3397">
        <v>4802</v>
      </c>
      <c r="I3397" t="s">
        <v>11</v>
      </c>
      <c r="J3397" t="s">
        <v>36</v>
      </c>
      <c r="K3397" t="s">
        <v>149</v>
      </c>
      <c r="L3397" t="s">
        <v>15</v>
      </c>
      <c r="M3397" s="5">
        <v>710.89</v>
      </c>
      <c r="N3397">
        <v>1</v>
      </c>
    </row>
    <row r="3398" spans="1:14" x14ac:dyDescent="0.15">
      <c r="A3398" s="2">
        <v>45175</v>
      </c>
      <c r="B3398" s="3">
        <f t="shared" si="159"/>
        <v>2024</v>
      </c>
      <c r="C3398" t="str">
        <f t="shared" si="160"/>
        <v>2023-2024</v>
      </c>
      <c r="D3398" t="s">
        <v>147</v>
      </c>
      <c r="E3398" t="s">
        <v>131</v>
      </c>
      <c r="F3398" t="str">
        <f t="shared" si="161"/>
        <v>Western Australia</v>
      </c>
      <c r="G3398" t="s">
        <v>48</v>
      </c>
      <c r="H3398">
        <v>6530</v>
      </c>
      <c r="I3398" t="s">
        <v>11</v>
      </c>
      <c r="J3398" t="s">
        <v>77</v>
      </c>
      <c r="K3398" t="s">
        <v>19</v>
      </c>
      <c r="L3398" t="s">
        <v>23</v>
      </c>
      <c r="M3398" s="5">
        <v>715</v>
      </c>
      <c r="N3398">
        <v>1</v>
      </c>
    </row>
    <row r="3399" spans="1:14" x14ac:dyDescent="0.15">
      <c r="A3399" s="2">
        <v>45196</v>
      </c>
      <c r="B3399" s="3">
        <f t="shared" si="159"/>
        <v>2024</v>
      </c>
      <c r="C3399" t="str">
        <f t="shared" si="160"/>
        <v>2023-2024</v>
      </c>
      <c r="D3399" t="s">
        <v>147</v>
      </c>
      <c r="E3399" t="s">
        <v>62</v>
      </c>
      <c r="F3399" t="str">
        <f t="shared" si="161"/>
        <v>Victoria</v>
      </c>
      <c r="G3399" t="s">
        <v>45</v>
      </c>
      <c r="H3399">
        <v>3134</v>
      </c>
      <c r="I3399" t="s">
        <v>11</v>
      </c>
      <c r="J3399" t="s">
        <v>63</v>
      </c>
      <c r="K3399" t="s">
        <v>149</v>
      </c>
      <c r="L3399" t="s">
        <v>15</v>
      </c>
      <c r="M3399" s="5">
        <v>715.37</v>
      </c>
      <c r="N3399">
        <v>1</v>
      </c>
    </row>
    <row r="3400" spans="1:14" x14ac:dyDescent="0.15">
      <c r="A3400" s="2">
        <v>44981</v>
      </c>
      <c r="B3400" s="3">
        <f t="shared" si="159"/>
        <v>2023</v>
      </c>
      <c r="C3400" t="str">
        <f t="shared" si="160"/>
        <v>2022-2023</v>
      </c>
      <c r="D3400" t="s">
        <v>147</v>
      </c>
      <c r="E3400" t="s">
        <v>40</v>
      </c>
      <c r="F3400" t="str">
        <f t="shared" si="161"/>
        <v>New South Wales</v>
      </c>
      <c r="G3400" t="s">
        <v>10</v>
      </c>
      <c r="H3400">
        <v>2116</v>
      </c>
      <c r="I3400" t="s">
        <v>11</v>
      </c>
      <c r="J3400" t="s">
        <v>27</v>
      </c>
      <c r="K3400" t="s">
        <v>152</v>
      </c>
      <c r="L3400" t="s">
        <v>13</v>
      </c>
      <c r="M3400" s="5">
        <v>715.61999999999989</v>
      </c>
      <c r="N3400">
        <v>1</v>
      </c>
    </row>
    <row r="3401" spans="1:14" x14ac:dyDescent="0.15">
      <c r="A3401" s="2">
        <v>45540</v>
      </c>
      <c r="B3401" s="3">
        <f t="shared" si="159"/>
        <v>2025</v>
      </c>
      <c r="C3401" t="str">
        <f t="shared" si="160"/>
        <v>2024-2025</v>
      </c>
      <c r="D3401" t="s">
        <v>148</v>
      </c>
      <c r="E3401" t="s">
        <v>135</v>
      </c>
      <c r="F3401" t="str">
        <f t="shared" si="161"/>
        <v>Victoria</v>
      </c>
      <c r="G3401" t="s">
        <v>45</v>
      </c>
      <c r="H3401">
        <v>3550</v>
      </c>
      <c r="I3401" t="s">
        <v>11</v>
      </c>
      <c r="J3401" t="s">
        <v>60</v>
      </c>
      <c r="K3401" t="s">
        <v>151</v>
      </c>
      <c r="L3401" t="s">
        <v>21</v>
      </c>
      <c r="M3401" s="5">
        <v>715.88</v>
      </c>
      <c r="N3401">
        <v>1</v>
      </c>
    </row>
    <row r="3402" spans="1:14" x14ac:dyDescent="0.15">
      <c r="A3402" s="2">
        <v>44973</v>
      </c>
      <c r="B3402" s="3">
        <f t="shared" si="159"/>
        <v>2023</v>
      </c>
      <c r="C3402" t="str">
        <f t="shared" si="160"/>
        <v>2022-2023</v>
      </c>
      <c r="D3402" t="s">
        <v>147</v>
      </c>
      <c r="E3402" t="s">
        <v>50</v>
      </c>
      <c r="F3402" t="str">
        <f t="shared" si="161"/>
        <v>Queensland</v>
      </c>
      <c r="G3402" t="s">
        <v>35</v>
      </c>
      <c r="H3402">
        <v>4703</v>
      </c>
      <c r="I3402" t="s">
        <v>11</v>
      </c>
      <c r="J3402" t="s">
        <v>51</v>
      </c>
      <c r="K3402" t="s">
        <v>153</v>
      </c>
      <c r="L3402" t="s">
        <v>16</v>
      </c>
      <c r="M3402" s="5">
        <v>716.45</v>
      </c>
      <c r="N3402">
        <v>1</v>
      </c>
    </row>
    <row r="3403" spans="1:14" x14ac:dyDescent="0.15">
      <c r="A3403" s="2">
        <v>45213</v>
      </c>
      <c r="B3403" s="3">
        <f t="shared" si="159"/>
        <v>2024</v>
      </c>
      <c r="C3403" t="str">
        <f t="shared" si="160"/>
        <v>2023-2024</v>
      </c>
      <c r="D3403" t="s">
        <v>147</v>
      </c>
      <c r="E3403" t="s">
        <v>115</v>
      </c>
      <c r="F3403" t="str">
        <f t="shared" si="161"/>
        <v>Western Australia</v>
      </c>
      <c r="G3403" t="s">
        <v>48</v>
      </c>
      <c r="H3403">
        <v>6280</v>
      </c>
      <c r="I3403" t="s">
        <v>11</v>
      </c>
      <c r="J3403" t="s">
        <v>94</v>
      </c>
      <c r="K3403" t="s">
        <v>152</v>
      </c>
      <c r="L3403" t="s">
        <v>13</v>
      </c>
      <c r="M3403" s="5">
        <v>716.67000000000007</v>
      </c>
      <c r="N3403">
        <v>1</v>
      </c>
    </row>
    <row r="3404" spans="1:14" x14ac:dyDescent="0.15">
      <c r="A3404" s="2">
        <v>45464</v>
      </c>
      <c r="B3404" s="3">
        <f t="shared" si="159"/>
        <v>2024</v>
      </c>
      <c r="C3404" t="str">
        <f t="shared" si="160"/>
        <v>2023-2024</v>
      </c>
      <c r="D3404" t="s">
        <v>147</v>
      </c>
      <c r="E3404" t="s">
        <v>66</v>
      </c>
      <c r="F3404" t="str">
        <f t="shared" si="161"/>
        <v>South Australia</v>
      </c>
      <c r="G3404" t="s">
        <v>32</v>
      </c>
      <c r="H3404">
        <v>5169</v>
      </c>
      <c r="I3404" t="s">
        <v>11</v>
      </c>
      <c r="J3404" t="s">
        <v>33</v>
      </c>
      <c r="K3404" t="s">
        <v>150</v>
      </c>
      <c r="L3404" t="s">
        <v>18</v>
      </c>
      <c r="M3404" s="5">
        <v>717.45</v>
      </c>
      <c r="N3404">
        <v>1</v>
      </c>
    </row>
    <row r="3405" spans="1:14" x14ac:dyDescent="0.15">
      <c r="A3405" s="2">
        <v>45300</v>
      </c>
      <c r="B3405" s="3">
        <f t="shared" si="159"/>
        <v>2024</v>
      </c>
      <c r="C3405" t="str">
        <f t="shared" si="160"/>
        <v>2023-2024</v>
      </c>
      <c r="D3405" t="s">
        <v>147</v>
      </c>
      <c r="E3405" t="s">
        <v>74</v>
      </c>
      <c r="F3405" t="str">
        <f t="shared" si="161"/>
        <v>South Australia</v>
      </c>
      <c r="G3405" t="s">
        <v>32</v>
      </c>
      <c r="H3405">
        <v>5043</v>
      </c>
      <c r="I3405" t="s">
        <v>11</v>
      </c>
      <c r="J3405" t="s">
        <v>33</v>
      </c>
      <c r="K3405" t="s">
        <v>151</v>
      </c>
      <c r="L3405" t="s">
        <v>21</v>
      </c>
      <c r="M3405" s="5">
        <v>718.24</v>
      </c>
      <c r="N3405">
        <v>1</v>
      </c>
    </row>
    <row r="3406" spans="1:14" x14ac:dyDescent="0.15">
      <c r="A3406" s="2">
        <v>45260</v>
      </c>
      <c r="B3406" s="3">
        <f t="shared" si="159"/>
        <v>2024</v>
      </c>
      <c r="C3406" t="str">
        <f t="shared" si="160"/>
        <v>2023-2024</v>
      </c>
      <c r="D3406" t="s">
        <v>148</v>
      </c>
      <c r="E3406" t="s">
        <v>78</v>
      </c>
      <c r="F3406" t="str">
        <f t="shared" si="161"/>
        <v>New South Wales</v>
      </c>
      <c r="G3406" t="s">
        <v>10</v>
      </c>
      <c r="H3406">
        <v>2350</v>
      </c>
      <c r="I3406" t="s">
        <v>11</v>
      </c>
      <c r="J3406" t="s">
        <v>68</v>
      </c>
      <c r="K3406" t="s">
        <v>154</v>
      </c>
      <c r="L3406" t="s">
        <v>14</v>
      </c>
      <c r="M3406" s="5">
        <v>721.01999999999987</v>
      </c>
      <c r="N3406">
        <v>1</v>
      </c>
    </row>
    <row r="3407" spans="1:14" x14ac:dyDescent="0.15">
      <c r="A3407" s="2">
        <v>45148</v>
      </c>
      <c r="B3407" s="3">
        <f t="shared" si="159"/>
        <v>2024</v>
      </c>
      <c r="C3407" t="str">
        <f t="shared" si="160"/>
        <v>2023-2024</v>
      </c>
      <c r="D3407" t="s">
        <v>147</v>
      </c>
      <c r="E3407" t="s">
        <v>37</v>
      </c>
      <c r="F3407" t="str">
        <f t="shared" si="161"/>
        <v>South Australia</v>
      </c>
      <c r="G3407" t="s">
        <v>32</v>
      </c>
      <c r="H3407">
        <v>5607</v>
      </c>
      <c r="I3407" t="s">
        <v>11</v>
      </c>
      <c r="J3407" t="s">
        <v>38</v>
      </c>
      <c r="K3407" t="s">
        <v>149</v>
      </c>
      <c r="L3407" t="s">
        <v>15</v>
      </c>
      <c r="M3407" s="5">
        <v>721.04</v>
      </c>
      <c r="N3407">
        <v>1</v>
      </c>
    </row>
    <row r="3408" spans="1:14" x14ac:dyDescent="0.15">
      <c r="A3408" s="2">
        <v>45481</v>
      </c>
      <c r="B3408" s="3">
        <f t="shared" si="159"/>
        <v>2025</v>
      </c>
      <c r="C3408" t="str">
        <f t="shared" si="160"/>
        <v>2024-2025</v>
      </c>
      <c r="D3408" t="s">
        <v>147</v>
      </c>
      <c r="E3408" t="s">
        <v>143</v>
      </c>
      <c r="F3408" t="str">
        <f t="shared" si="161"/>
        <v>New South Wales</v>
      </c>
      <c r="G3408" t="s">
        <v>10</v>
      </c>
      <c r="H3408">
        <v>2154</v>
      </c>
      <c r="I3408" t="s">
        <v>11</v>
      </c>
      <c r="J3408" t="s">
        <v>27</v>
      </c>
      <c r="K3408" t="s">
        <v>154</v>
      </c>
      <c r="L3408" t="s">
        <v>14</v>
      </c>
      <c r="M3408" s="5">
        <v>721.23</v>
      </c>
      <c r="N3408">
        <v>1</v>
      </c>
    </row>
    <row r="3409" spans="1:14" x14ac:dyDescent="0.15">
      <c r="A3409" s="2">
        <v>45138</v>
      </c>
      <c r="B3409" s="3">
        <f t="shared" si="159"/>
        <v>2024</v>
      </c>
      <c r="C3409" t="str">
        <f t="shared" si="160"/>
        <v>2023-2024</v>
      </c>
      <c r="D3409" t="s">
        <v>147</v>
      </c>
      <c r="E3409" t="s">
        <v>132</v>
      </c>
      <c r="F3409" t="str">
        <f t="shared" si="161"/>
        <v>New South Wales</v>
      </c>
      <c r="G3409" t="s">
        <v>10</v>
      </c>
      <c r="H3409">
        <v>2800</v>
      </c>
      <c r="I3409" t="s">
        <v>11</v>
      </c>
      <c r="J3409" t="s">
        <v>25</v>
      </c>
      <c r="K3409" t="s">
        <v>150</v>
      </c>
      <c r="L3409" t="s">
        <v>18</v>
      </c>
      <c r="M3409" s="5">
        <v>721.40000000000009</v>
      </c>
      <c r="N3409">
        <v>1</v>
      </c>
    </row>
    <row r="3410" spans="1:14" x14ac:dyDescent="0.15">
      <c r="A3410" s="2">
        <v>45087</v>
      </c>
      <c r="B3410" s="3">
        <f t="shared" si="159"/>
        <v>2023</v>
      </c>
      <c r="C3410" t="str">
        <f t="shared" si="160"/>
        <v>2022-2023</v>
      </c>
      <c r="D3410" t="s">
        <v>147</v>
      </c>
      <c r="E3410" t="s">
        <v>65</v>
      </c>
      <c r="F3410" t="str">
        <f t="shared" si="161"/>
        <v>New South Wales</v>
      </c>
      <c r="G3410" t="s">
        <v>10</v>
      </c>
      <c r="H3410">
        <v>2541</v>
      </c>
      <c r="I3410" t="s">
        <v>11</v>
      </c>
      <c r="J3410" t="s">
        <v>58</v>
      </c>
      <c r="K3410" t="s">
        <v>154</v>
      </c>
      <c r="L3410" t="s">
        <v>14</v>
      </c>
      <c r="M3410" s="5">
        <v>721.7</v>
      </c>
      <c r="N3410">
        <v>1</v>
      </c>
    </row>
    <row r="3411" spans="1:14" x14ac:dyDescent="0.15">
      <c r="A3411" s="2">
        <v>45215</v>
      </c>
      <c r="B3411" s="3">
        <f t="shared" si="159"/>
        <v>2024</v>
      </c>
      <c r="C3411" t="str">
        <f t="shared" si="160"/>
        <v>2023-2024</v>
      </c>
      <c r="D3411" t="s">
        <v>147</v>
      </c>
      <c r="E3411" t="s">
        <v>105</v>
      </c>
      <c r="F3411" t="str">
        <f t="shared" si="161"/>
        <v>Victoria</v>
      </c>
      <c r="G3411" t="s">
        <v>45</v>
      </c>
      <c r="H3411">
        <v>3500</v>
      </c>
      <c r="I3411" t="s">
        <v>11</v>
      </c>
      <c r="J3411" t="s">
        <v>60</v>
      </c>
      <c r="K3411" t="s">
        <v>150</v>
      </c>
      <c r="L3411" t="s">
        <v>18</v>
      </c>
      <c r="M3411" s="5">
        <v>722.32999999999993</v>
      </c>
      <c r="N3411">
        <v>1</v>
      </c>
    </row>
    <row r="3412" spans="1:14" x14ac:dyDescent="0.15">
      <c r="A3412" s="2">
        <v>45342</v>
      </c>
      <c r="B3412" s="3">
        <f t="shared" si="159"/>
        <v>2024</v>
      </c>
      <c r="C3412" t="str">
        <f t="shared" si="160"/>
        <v>2023-2024</v>
      </c>
      <c r="D3412" t="s">
        <v>147</v>
      </c>
      <c r="E3412" t="s">
        <v>134</v>
      </c>
      <c r="F3412" t="str">
        <f t="shared" si="161"/>
        <v>Queensland</v>
      </c>
      <c r="G3412" t="s">
        <v>35</v>
      </c>
      <c r="H3412">
        <v>4825</v>
      </c>
      <c r="I3412" t="s">
        <v>11</v>
      </c>
      <c r="J3412" t="s">
        <v>36</v>
      </c>
      <c r="K3412" t="s">
        <v>151</v>
      </c>
      <c r="L3412" t="s">
        <v>21</v>
      </c>
      <c r="M3412" s="5">
        <v>723.53000000000009</v>
      </c>
      <c r="N3412">
        <v>1</v>
      </c>
    </row>
    <row r="3413" spans="1:14" x14ac:dyDescent="0.15">
      <c r="A3413" s="2">
        <v>45191</v>
      </c>
      <c r="B3413" s="3">
        <f t="shared" si="159"/>
        <v>2024</v>
      </c>
      <c r="C3413" t="str">
        <f t="shared" si="160"/>
        <v>2023-2024</v>
      </c>
      <c r="D3413" t="s">
        <v>147</v>
      </c>
      <c r="E3413" t="s">
        <v>31</v>
      </c>
      <c r="F3413" t="str">
        <f t="shared" si="161"/>
        <v>South Australia</v>
      </c>
      <c r="G3413" t="s">
        <v>32</v>
      </c>
      <c r="H3413">
        <v>5168</v>
      </c>
      <c r="I3413" t="s">
        <v>11</v>
      </c>
      <c r="J3413" t="s">
        <v>33</v>
      </c>
      <c r="K3413" t="s">
        <v>155</v>
      </c>
      <c r="L3413" t="s">
        <v>20</v>
      </c>
      <c r="M3413" s="5">
        <v>724.4</v>
      </c>
      <c r="N3413">
        <v>1</v>
      </c>
    </row>
    <row r="3414" spans="1:14" x14ac:dyDescent="0.15">
      <c r="A3414" s="2">
        <v>45363</v>
      </c>
      <c r="B3414" s="3">
        <f t="shared" si="159"/>
        <v>2024</v>
      </c>
      <c r="C3414" t="str">
        <f t="shared" si="160"/>
        <v>2023-2024</v>
      </c>
      <c r="D3414" t="s">
        <v>147</v>
      </c>
      <c r="E3414" t="s">
        <v>97</v>
      </c>
      <c r="F3414" t="str">
        <f t="shared" si="161"/>
        <v>Tasmania</v>
      </c>
      <c r="G3414" t="s">
        <v>70</v>
      </c>
      <c r="H3414">
        <v>7250</v>
      </c>
      <c r="I3414" t="s">
        <v>11</v>
      </c>
      <c r="J3414" t="s">
        <v>71</v>
      </c>
      <c r="K3414" t="s">
        <v>150</v>
      </c>
      <c r="L3414" t="s">
        <v>18</v>
      </c>
      <c r="M3414" s="5">
        <v>724.66000000000008</v>
      </c>
      <c r="N3414">
        <v>1</v>
      </c>
    </row>
    <row r="3415" spans="1:14" x14ac:dyDescent="0.15">
      <c r="A3415" s="2">
        <v>45567</v>
      </c>
      <c r="B3415" s="3">
        <f t="shared" si="159"/>
        <v>2025</v>
      </c>
      <c r="C3415" t="str">
        <f t="shared" si="160"/>
        <v>2024-2025</v>
      </c>
      <c r="D3415" t="s">
        <v>147</v>
      </c>
      <c r="E3415" t="s">
        <v>78</v>
      </c>
      <c r="F3415" t="str">
        <f t="shared" si="161"/>
        <v>New South Wales</v>
      </c>
      <c r="G3415" t="s">
        <v>10</v>
      </c>
      <c r="H3415">
        <v>2350</v>
      </c>
      <c r="I3415" t="s">
        <v>11</v>
      </c>
      <c r="J3415" t="s">
        <v>68</v>
      </c>
      <c r="K3415" t="s">
        <v>152</v>
      </c>
      <c r="L3415" t="s">
        <v>13</v>
      </c>
      <c r="M3415" s="5">
        <v>724.67999999999984</v>
      </c>
      <c r="N3415">
        <v>1</v>
      </c>
    </row>
    <row r="3416" spans="1:14" x14ac:dyDescent="0.15">
      <c r="A3416" s="2">
        <v>45585</v>
      </c>
      <c r="B3416" s="3">
        <f t="shared" si="159"/>
        <v>2025</v>
      </c>
      <c r="C3416" t="str">
        <f t="shared" si="160"/>
        <v>2024-2025</v>
      </c>
      <c r="D3416" t="s">
        <v>147</v>
      </c>
      <c r="E3416" t="s">
        <v>133</v>
      </c>
      <c r="F3416" t="str">
        <f t="shared" si="161"/>
        <v>Queensland</v>
      </c>
      <c r="G3416" t="s">
        <v>35</v>
      </c>
      <c r="H3416">
        <v>4305</v>
      </c>
      <c r="I3416" t="s">
        <v>11</v>
      </c>
      <c r="J3416" t="s">
        <v>104</v>
      </c>
      <c r="K3416" t="s">
        <v>151</v>
      </c>
      <c r="L3416" t="s">
        <v>21</v>
      </c>
      <c r="M3416" s="5">
        <v>724.75</v>
      </c>
      <c r="N3416">
        <v>1</v>
      </c>
    </row>
    <row r="3417" spans="1:14" x14ac:dyDescent="0.15">
      <c r="A3417" s="2">
        <v>45539</v>
      </c>
      <c r="B3417" s="3">
        <f t="shared" si="159"/>
        <v>2025</v>
      </c>
      <c r="C3417" t="str">
        <f t="shared" si="160"/>
        <v>2024-2025</v>
      </c>
      <c r="D3417" t="s">
        <v>148</v>
      </c>
      <c r="E3417" t="s">
        <v>61</v>
      </c>
      <c r="F3417" t="str">
        <f t="shared" si="161"/>
        <v>New South Wales</v>
      </c>
      <c r="G3417" t="s">
        <v>10</v>
      </c>
      <c r="H3417">
        <v>2539</v>
      </c>
      <c r="I3417" t="s">
        <v>11</v>
      </c>
      <c r="J3417" t="s">
        <v>58</v>
      </c>
      <c r="K3417" t="s">
        <v>149</v>
      </c>
      <c r="L3417" t="s">
        <v>15</v>
      </c>
      <c r="M3417" s="5">
        <v>726.35</v>
      </c>
      <c r="N3417">
        <v>1</v>
      </c>
    </row>
    <row r="3418" spans="1:14" x14ac:dyDescent="0.15">
      <c r="A3418" s="2">
        <v>44943</v>
      </c>
      <c r="B3418" s="3">
        <f t="shared" si="159"/>
        <v>2023</v>
      </c>
      <c r="C3418" t="str">
        <f t="shared" si="160"/>
        <v>2022-2023</v>
      </c>
      <c r="D3418" t="s">
        <v>147</v>
      </c>
      <c r="E3418" t="s">
        <v>64</v>
      </c>
      <c r="F3418" t="str">
        <f t="shared" si="161"/>
        <v>Victoria</v>
      </c>
      <c r="G3418" t="s">
        <v>45</v>
      </c>
      <c r="H3418">
        <v>3199</v>
      </c>
      <c r="I3418" t="s">
        <v>11</v>
      </c>
      <c r="J3418" t="s">
        <v>63</v>
      </c>
      <c r="K3418" t="s">
        <v>154</v>
      </c>
      <c r="L3418" t="s">
        <v>14</v>
      </c>
      <c r="M3418" s="5">
        <v>726.38</v>
      </c>
      <c r="N3418">
        <v>1</v>
      </c>
    </row>
    <row r="3419" spans="1:14" x14ac:dyDescent="0.15">
      <c r="A3419" s="2">
        <v>45333</v>
      </c>
      <c r="B3419" s="3">
        <f t="shared" si="159"/>
        <v>2024</v>
      </c>
      <c r="C3419" t="str">
        <f t="shared" si="160"/>
        <v>2023-2024</v>
      </c>
      <c r="D3419" t="s">
        <v>147</v>
      </c>
      <c r="E3419" t="s">
        <v>24</v>
      </c>
      <c r="F3419" t="str">
        <f t="shared" si="161"/>
        <v>New South Wales</v>
      </c>
      <c r="G3419" t="s">
        <v>10</v>
      </c>
      <c r="H3419">
        <v>2795</v>
      </c>
      <c r="I3419" t="s">
        <v>11</v>
      </c>
      <c r="J3419" t="s">
        <v>25</v>
      </c>
      <c r="K3419" t="s">
        <v>152</v>
      </c>
      <c r="L3419" t="s">
        <v>13</v>
      </c>
      <c r="M3419" s="5">
        <v>727.32999999999981</v>
      </c>
      <c r="N3419">
        <v>1</v>
      </c>
    </row>
    <row r="3420" spans="1:14" x14ac:dyDescent="0.15">
      <c r="A3420" s="2">
        <v>44989</v>
      </c>
      <c r="B3420" s="3">
        <f t="shared" si="159"/>
        <v>2023</v>
      </c>
      <c r="C3420" t="str">
        <f t="shared" si="160"/>
        <v>2022-2023</v>
      </c>
      <c r="D3420" t="s">
        <v>147</v>
      </c>
      <c r="E3420" t="s">
        <v>41</v>
      </c>
      <c r="F3420" t="str">
        <f t="shared" si="161"/>
        <v>New South Wales</v>
      </c>
      <c r="G3420" t="s">
        <v>10</v>
      </c>
      <c r="H3420">
        <v>2830</v>
      </c>
      <c r="I3420" t="s">
        <v>11</v>
      </c>
      <c r="J3420" t="s">
        <v>25</v>
      </c>
      <c r="K3420" t="s">
        <v>150</v>
      </c>
      <c r="L3420" t="s">
        <v>18</v>
      </c>
      <c r="M3420" s="5">
        <v>728.16000000000008</v>
      </c>
      <c r="N3420">
        <v>1</v>
      </c>
    </row>
    <row r="3421" spans="1:14" x14ac:dyDescent="0.15">
      <c r="A3421" s="2">
        <v>45019</v>
      </c>
      <c r="B3421" s="3">
        <f t="shared" si="159"/>
        <v>2023</v>
      </c>
      <c r="C3421" t="str">
        <f t="shared" si="160"/>
        <v>2022-2023</v>
      </c>
      <c r="D3421" t="s">
        <v>147</v>
      </c>
      <c r="E3421" t="s">
        <v>57</v>
      </c>
      <c r="F3421" t="str">
        <f t="shared" si="161"/>
        <v>New South Wales</v>
      </c>
      <c r="G3421" t="s">
        <v>10</v>
      </c>
      <c r="H3421">
        <v>2560</v>
      </c>
      <c r="I3421" t="s">
        <v>11</v>
      </c>
      <c r="J3421" t="s">
        <v>58</v>
      </c>
      <c r="K3421" t="s">
        <v>154</v>
      </c>
      <c r="L3421" t="s">
        <v>14</v>
      </c>
      <c r="M3421" s="5">
        <v>729.09</v>
      </c>
      <c r="N3421">
        <v>1</v>
      </c>
    </row>
    <row r="3422" spans="1:14" x14ac:dyDescent="0.15">
      <c r="A3422" s="2">
        <v>45108</v>
      </c>
      <c r="B3422" s="3">
        <f t="shared" si="159"/>
        <v>2024</v>
      </c>
      <c r="C3422" t="str">
        <f t="shared" si="160"/>
        <v>2023-2024</v>
      </c>
      <c r="D3422" t="s">
        <v>147</v>
      </c>
      <c r="E3422" t="s">
        <v>124</v>
      </c>
      <c r="F3422" t="str">
        <f t="shared" si="161"/>
        <v>New South Wales</v>
      </c>
      <c r="G3422" t="s">
        <v>10</v>
      </c>
      <c r="H3422">
        <v>2015</v>
      </c>
      <c r="I3422" t="s">
        <v>11</v>
      </c>
      <c r="J3422" t="s">
        <v>12</v>
      </c>
      <c r="K3422" t="s">
        <v>152</v>
      </c>
      <c r="L3422" t="s">
        <v>13</v>
      </c>
      <c r="M3422" s="5">
        <v>729.36</v>
      </c>
      <c r="N3422">
        <v>1</v>
      </c>
    </row>
    <row r="3423" spans="1:14" x14ac:dyDescent="0.15">
      <c r="A3423" s="2">
        <v>45405</v>
      </c>
      <c r="B3423" s="3">
        <f t="shared" si="159"/>
        <v>2024</v>
      </c>
      <c r="C3423" t="str">
        <f t="shared" si="160"/>
        <v>2023-2024</v>
      </c>
      <c r="D3423" t="s">
        <v>147</v>
      </c>
      <c r="E3423" t="s">
        <v>96</v>
      </c>
      <c r="F3423" t="str">
        <f t="shared" si="161"/>
        <v>Western Australia</v>
      </c>
      <c r="G3423" t="s">
        <v>48</v>
      </c>
      <c r="H3423">
        <v>6330</v>
      </c>
      <c r="I3423" t="s">
        <v>11</v>
      </c>
      <c r="J3423" t="s">
        <v>94</v>
      </c>
      <c r="K3423" t="s">
        <v>156</v>
      </c>
      <c r="L3423" t="s">
        <v>17</v>
      </c>
      <c r="M3423" s="5">
        <v>731.02</v>
      </c>
      <c r="N3423">
        <v>1</v>
      </c>
    </row>
    <row r="3424" spans="1:14" x14ac:dyDescent="0.15">
      <c r="A3424" s="2">
        <v>45557</v>
      </c>
      <c r="B3424" s="3">
        <f t="shared" si="159"/>
        <v>2025</v>
      </c>
      <c r="C3424" t="str">
        <f t="shared" si="160"/>
        <v>2024-2025</v>
      </c>
      <c r="D3424" t="s">
        <v>147</v>
      </c>
      <c r="E3424" t="s">
        <v>145</v>
      </c>
      <c r="F3424" t="str">
        <f t="shared" si="161"/>
        <v>New South Wales</v>
      </c>
      <c r="G3424" t="s">
        <v>10</v>
      </c>
      <c r="H3424">
        <v>2101</v>
      </c>
      <c r="I3424" t="s">
        <v>11</v>
      </c>
      <c r="J3424" t="s">
        <v>27</v>
      </c>
      <c r="K3424" t="s">
        <v>150</v>
      </c>
      <c r="L3424" t="s">
        <v>18</v>
      </c>
      <c r="M3424" s="5">
        <v>731.57999999999993</v>
      </c>
      <c r="N3424">
        <v>1</v>
      </c>
    </row>
    <row r="3425" spans="1:14" x14ac:dyDescent="0.15">
      <c r="A3425" s="2">
        <v>45034</v>
      </c>
      <c r="B3425" s="3">
        <f t="shared" si="159"/>
        <v>2023</v>
      </c>
      <c r="C3425" t="str">
        <f t="shared" si="160"/>
        <v>2022-2023</v>
      </c>
      <c r="D3425" t="s">
        <v>147</v>
      </c>
      <c r="E3425" t="s">
        <v>59</v>
      </c>
      <c r="F3425" t="str">
        <f t="shared" si="161"/>
        <v>Victoria</v>
      </c>
      <c r="G3425" t="s">
        <v>45</v>
      </c>
      <c r="H3425">
        <v>3280</v>
      </c>
      <c r="I3425" t="s">
        <v>11</v>
      </c>
      <c r="J3425" t="s">
        <v>60</v>
      </c>
      <c r="K3425" t="s">
        <v>153</v>
      </c>
      <c r="L3425" t="s">
        <v>16</v>
      </c>
      <c r="M3425" s="5">
        <v>733.47</v>
      </c>
      <c r="N3425">
        <v>1</v>
      </c>
    </row>
    <row r="3426" spans="1:14" x14ac:dyDescent="0.15">
      <c r="A3426" s="2">
        <v>45073</v>
      </c>
      <c r="B3426" s="3">
        <f t="shared" si="159"/>
        <v>2023</v>
      </c>
      <c r="C3426" t="str">
        <f t="shared" si="160"/>
        <v>2022-2023</v>
      </c>
      <c r="D3426" t="s">
        <v>148</v>
      </c>
      <c r="E3426" t="s">
        <v>138</v>
      </c>
      <c r="F3426" t="str">
        <f t="shared" si="161"/>
        <v>Queensland</v>
      </c>
      <c r="G3426" t="s">
        <v>35</v>
      </c>
      <c r="H3426">
        <v>4558</v>
      </c>
      <c r="I3426" t="s">
        <v>11</v>
      </c>
      <c r="J3426" t="s">
        <v>120</v>
      </c>
      <c r="K3426" t="s">
        <v>19</v>
      </c>
      <c r="L3426" t="s">
        <v>23</v>
      </c>
      <c r="M3426" s="5">
        <v>733.96</v>
      </c>
      <c r="N3426">
        <v>1</v>
      </c>
    </row>
    <row r="3427" spans="1:14" x14ac:dyDescent="0.15">
      <c r="A3427" s="2">
        <v>45577</v>
      </c>
      <c r="B3427" s="3">
        <f t="shared" si="159"/>
        <v>2025</v>
      </c>
      <c r="C3427" t="str">
        <f t="shared" si="160"/>
        <v>2024-2025</v>
      </c>
      <c r="D3427" t="s">
        <v>147</v>
      </c>
      <c r="E3427" t="s">
        <v>26</v>
      </c>
      <c r="F3427" t="str">
        <f t="shared" si="161"/>
        <v>New South Wales</v>
      </c>
      <c r="G3427" t="s">
        <v>10</v>
      </c>
      <c r="H3427">
        <v>2141</v>
      </c>
      <c r="I3427" t="s">
        <v>11</v>
      </c>
      <c r="J3427" t="s">
        <v>27</v>
      </c>
      <c r="K3427" t="s">
        <v>153</v>
      </c>
      <c r="L3427" t="s">
        <v>16</v>
      </c>
      <c r="M3427" s="5">
        <v>734.98</v>
      </c>
      <c r="N3427">
        <v>1</v>
      </c>
    </row>
    <row r="3428" spans="1:14" x14ac:dyDescent="0.15">
      <c r="A3428" s="2">
        <v>45177</v>
      </c>
      <c r="B3428" s="3">
        <f t="shared" si="159"/>
        <v>2024</v>
      </c>
      <c r="C3428" t="str">
        <f t="shared" si="160"/>
        <v>2023-2024</v>
      </c>
      <c r="D3428" t="s">
        <v>147</v>
      </c>
      <c r="E3428" t="s">
        <v>137</v>
      </c>
      <c r="F3428" t="str">
        <f t="shared" si="161"/>
        <v>New South Wales</v>
      </c>
      <c r="G3428" t="s">
        <v>10</v>
      </c>
      <c r="H3428">
        <v>2031</v>
      </c>
      <c r="I3428" t="s">
        <v>11</v>
      </c>
      <c r="J3428" t="s">
        <v>12</v>
      </c>
      <c r="K3428" t="s">
        <v>152</v>
      </c>
      <c r="L3428" t="s">
        <v>13</v>
      </c>
      <c r="M3428" s="5">
        <v>738.8599999999999</v>
      </c>
      <c r="N3428">
        <v>1</v>
      </c>
    </row>
    <row r="3429" spans="1:14" x14ac:dyDescent="0.15">
      <c r="A3429" s="2">
        <v>45616</v>
      </c>
      <c r="B3429" s="3">
        <f t="shared" si="159"/>
        <v>2025</v>
      </c>
      <c r="C3429" t="str">
        <f t="shared" si="160"/>
        <v>2024-2025</v>
      </c>
      <c r="D3429" t="s">
        <v>148</v>
      </c>
      <c r="E3429" t="s">
        <v>111</v>
      </c>
      <c r="F3429" t="str">
        <f t="shared" si="161"/>
        <v>New South Wales</v>
      </c>
      <c r="G3429" t="s">
        <v>10</v>
      </c>
      <c r="H3429">
        <v>2120</v>
      </c>
      <c r="I3429" t="s">
        <v>11</v>
      </c>
      <c r="J3429" t="s">
        <v>27</v>
      </c>
      <c r="K3429" t="s">
        <v>150</v>
      </c>
      <c r="L3429" t="s">
        <v>18</v>
      </c>
      <c r="M3429" s="5">
        <v>739.6099999999999</v>
      </c>
      <c r="N3429">
        <v>1</v>
      </c>
    </row>
    <row r="3430" spans="1:14" x14ac:dyDescent="0.15">
      <c r="A3430" s="2">
        <v>45339</v>
      </c>
      <c r="B3430" s="3">
        <f t="shared" si="159"/>
        <v>2024</v>
      </c>
      <c r="C3430" t="str">
        <f t="shared" si="160"/>
        <v>2023-2024</v>
      </c>
      <c r="D3430" t="s">
        <v>147</v>
      </c>
      <c r="E3430" t="s">
        <v>59</v>
      </c>
      <c r="F3430" t="str">
        <f t="shared" si="161"/>
        <v>Victoria</v>
      </c>
      <c r="G3430" t="s">
        <v>45</v>
      </c>
      <c r="H3430">
        <v>3280</v>
      </c>
      <c r="I3430" t="s">
        <v>11</v>
      </c>
      <c r="J3430" t="s">
        <v>60</v>
      </c>
      <c r="K3430" t="s">
        <v>152</v>
      </c>
      <c r="L3430" t="s">
        <v>13</v>
      </c>
      <c r="M3430" s="5">
        <v>739.65</v>
      </c>
      <c r="N3430">
        <v>1</v>
      </c>
    </row>
    <row r="3431" spans="1:14" x14ac:dyDescent="0.15">
      <c r="A3431" s="2">
        <v>44972</v>
      </c>
      <c r="B3431" s="3">
        <f t="shared" si="159"/>
        <v>2023</v>
      </c>
      <c r="C3431" t="str">
        <f t="shared" si="160"/>
        <v>2022-2023</v>
      </c>
      <c r="D3431" t="s">
        <v>147</v>
      </c>
      <c r="E3431" t="s">
        <v>114</v>
      </c>
      <c r="F3431" t="str">
        <f t="shared" si="161"/>
        <v>Victoria</v>
      </c>
      <c r="G3431" t="s">
        <v>45</v>
      </c>
      <c r="H3431">
        <v>3551</v>
      </c>
      <c r="I3431" t="s">
        <v>11</v>
      </c>
      <c r="J3431" t="s">
        <v>60</v>
      </c>
      <c r="K3431" t="s">
        <v>150</v>
      </c>
      <c r="L3431" t="s">
        <v>18</v>
      </c>
      <c r="M3431" s="5">
        <v>740.32</v>
      </c>
      <c r="N3431">
        <v>1</v>
      </c>
    </row>
    <row r="3432" spans="1:14" x14ac:dyDescent="0.15">
      <c r="A3432" s="2">
        <v>45291</v>
      </c>
      <c r="B3432" s="3">
        <f t="shared" si="159"/>
        <v>2024</v>
      </c>
      <c r="C3432" t="str">
        <f t="shared" si="160"/>
        <v>2023-2024</v>
      </c>
      <c r="D3432" t="s">
        <v>147</v>
      </c>
      <c r="E3432" t="s">
        <v>74</v>
      </c>
      <c r="F3432" t="str">
        <f t="shared" si="161"/>
        <v>South Australia</v>
      </c>
      <c r="G3432" t="s">
        <v>32</v>
      </c>
      <c r="H3432">
        <v>5043</v>
      </c>
      <c r="I3432" t="s">
        <v>11</v>
      </c>
      <c r="J3432" t="s">
        <v>33</v>
      </c>
      <c r="K3432" t="s">
        <v>149</v>
      </c>
      <c r="L3432" t="s">
        <v>15</v>
      </c>
      <c r="M3432" s="5">
        <v>741.28000000000009</v>
      </c>
      <c r="N3432">
        <v>1</v>
      </c>
    </row>
    <row r="3433" spans="1:14" x14ac:dyDescent="0.15">
      <c r="A3433" s="2">
        <v>45299</v>
      </c>
      <c r="B3433" s="3">
        <f t="shared" si="159"/>
        <v>2024</v>
      </c>
      <c r="C3433" t="str">
        <f t="shared" si="160"/>
        <v>2023-2024</v>
      </c>
      <c r="D3433" t="s">
        <v>148</v>
      </c>
      <c r="E3433" t="s">
        <v>142</v>
      </c>
      <c r="F3433" t="str">
        <f t="shared" si="161"/>
        <v>Australian Capital Territory</v>
      </c>
      <c r="G3433" t="s">
        <v>80</v>
      </c>
      <c r="H3433">
        <v>2609</v>
      </c>
      <c r="I3433" t="s">
        <v>11</v>
      </c>
      <c r="J3433" t="s">
        <v>58</v>
      </c>
      <c r="K3433" t="s">
        <v>151</v>
      </c>
      <c r="L3433" t="s">
        <v>21</v>
      </c>
      <c r="M3433" s="5">
        <v>741.83999999999992</v>
      </c>
      <c r="N3433">
        <v>1</v>
      </c>
    </row>
    <row r="3434" spans="1:14" x14ac:dyDescent="0.15">
      <c r="A3434" s="2">
        <v>45150</v>
      </c>
      <c r="B3434" s="3">
        <f t="shared" si="159"/>
        <v>2024</v>
      </c>
      <c r="C3434" t="str">
        <f t="shared" si="160"/>
        <v>2023-2024</v>
      </c>
      <c r="D3434" t="s">
        <v>148</v>
      </c>
      <c r="E3434" t="s">
        <v>28</v>
      </c>
      <c r="F3434" t="str">
        <f t="shared" si="161"/>
        <v>Northern Territory</v>
      </c>
      <c r="G3434" t="s">
        <v>29</v>
      </c>
      <c r="H3434">
        <v>800</v>
      </c>
      <c r="I3434" t="s">
        <v>11</v>
      </c>
      <c r="J3434" t="s">
        <v>30</v>
      </c>
      <c r="K3434" t="s">
        <v>154</v>
      </c>
      <c r="L3434" t="s">
        <v>14</v>
      </c>
      <c r="M3434" s="5">
        <v>742.08</v>
      </c>
      <c r="N3434">
        <v>1</v>
      </c>
    </row>
    <row r="3435" spans="1:14" x14ac:dyDescent="0.15">
      <c r="A3435" s="2">
        <v>45303</v>
      </c>
      <c r="B3435" s="3">
        <f t="shared" si="159"/>
        <v>2024</v>
      </c>
      <c r="C3435" t="str">
        <f t="shared" si="160"/>
        <v>2023-2024</v>
      </c>
      <c r="D3435" t="s">
        <v>147</v>
      </c>
      <c r="E3435" t="s">
        <v>83</v>
      </c>
      <c r="F3435" t="str">
        <f t="shared" si="161"/>
        <v>New South Wales</v>
      </c>
      <c r="G3435" t="s">
        <v>10</v>
      </c>
      <c r="H3435">
        <v>2750</v>
      </c>
      <c r="I3435" t="s">
        <v>11</v>
      </c>
      <c r="J3435" t="s">
        <v>25</v>
      </c>
      <c r="K3435" t="s">
        <v>150</v>
      </c>
      <c r="L3435" t="s">
        <v>18</v>
      </c>
      <c r="M3435" s="5">
        <v>742.91</v>
      </c>
      <c r="N3435">
        <v>1</v>
      </c>
    </row>
    <row r="3436" spans="1:14" x14ac:dyDescent="0.15">
      <c r="A3436" s="2">
        <v>45146</v>
      </c>
      <c r="B3436" s="3">
        <f t="shared" si="159"/>
        <v>2024</v>
      </c>
      <c r="C3436" t="str">
        <f t="shared" si="160"/>
        <v>2023-2024</v>
      </c>
      <c r="D3436" t="s">
        <v>147</v>
      </c>
      <c r="E3436" t="s">
        <v>112</v>
      </c>
      <c r="F3436" t="str">
        <f t="shared" si="161"/>
        <v>Victoria</v>
      </c>
      <c r="G3436" t="s">
        <v>45</v>
      </c>
      <c r="H3436">
        <v>3076</v>
      </c>
      <c r="I3436" t="s">
        <v>11</v>
      </c>
      <c r="J3436" t="s">
        <v>46</v>
      </c>
      <c r="K3436" t="s">
        <v>150</v>
      </c>
      <c r="L3436" t="s">
        <v>18</v>
      </c>
      <c r="M3436" s="5">
        <v>743.15</v>
      </c>
      <c r="N3436">
        <v>1</v>
      </c>
    </row>
    <row r="3437" spans="1:14" x14ac:dyDescent="0.15">
      <c r="A3437" s="2">
        <v>45186</v>
      </c>
      <c r="B3437" s="3">
        <f t="shared" si="159"/>
        <v>2024</v>
      </c>
      <c r="C3437" t="str">
        <f t="shared" si="160"/>
        <v>2023-2024</v>
      </c>
      <c r="D3437" t="s">
        <v>147</v>
      </c>
      <c r="E3437" t="s">
        <v>115</v>
      </c>
      <c r="F3437" t="str">
        <f t="shared" si="161"/>
        <v>Western Australia</v>
      </c>
      <c r="G3437" t="s">
        <v>48</v>
      </c>
      <c r="H3437">
        <v>6280</v>
      </c>
      <c r="I3437" t="s">
        <v>11</v>
      </c>
      <c r="J3437" t="s">
        <v>94</v>
      </c>
      <c r="K3437" t="s">
        <v>154</v>
      </c>
      <c r="L3437" t="s">
        <v>14</v>
      </c>
      <c r="M3437" s="5">
        <v>744.12</v>
      </c>
      <c r="N3437">
        <v>1</v>
      </c>
    </row>
    <row r="3438" spans="1:14" x14ac:dyDescent="0.15">
      <c r="A3438" s="2">
        <v>45172</v>
      </c>
      <c r="B3438" s="3">
        <f t="shared" si="159"/>
        <v>2024</v>
      </c>
      <c r="C3438" t="str">
        <f t="shared" si="160"/>
        <v>2023-2024</v>
      </c>
      <c r="D3438" t="s">
        <v>148</v>
      </c>
      <c r="E3438" t="s">
        <v>76</v>
      </c>
      <c r="F3438" t="str">
        <f t="shared" si="161"/>
        <v>Western Australia</v>
      </c>
      <c r="G3438" t="s">
        <v>48</v>
      </c>
      <c r="H3438">
        <v>6450</v>
      </c>
      <c r="I3438" t="s">
        <v>11</v>
      </c>
      <c r="J3438" t="s">
        <v>77</v>
      </c>
      <c r="K3438" t="s">
        <v>151</v>
      </c>
      <c r="L3438" t="s">
        <v>21</v>
      </c>
      <c r="M3438" s="5">
        <v>744.77</v>
      </c>
      <c r="N3438">
        <v>1</v>
      </c>
    </row>
    <row r="3439" spans="1:14" x14ac:dyDescent="0.15">
      <c r="A3439" s="2">
        <v>45451</v>
      </c>
      <c r="B3439" s="3">
        <f t="shared" si="159"/>
        <v>2024</v>
      </c>
      <c r="C3439" t="str">
        <f t="shared" si="160"/>
        <v>2023-2024</v>
      </c>
      <c r="D3439" t="s">
        <v>148</v>
      </c>
      <c r="E3439" t="s">
        <v>118</v>
      </c>
      <c r="F3439" t="str">
        <f t="shared" si="161"/>
        <v>New South Wales</v>
      </c>
      <c r="G3439" t="s">
        <v>10</v>
      </c>
      <c r="H3439">
        <v>2158</v>
      </c>
      <c r="I3439" t="s">
        <v>11</v>
      </c>
      <c r="J3439" t="s">
        <v>27</v>
      </c>
      <c r="K3439" t="s">
        <v>151</v>
      </c>
      <c r="L3439" t="s">
        <v>21</v>
      </c>
      <c r="M3439" s="5">
        <v>744.88</v>
      </c>
      <c r="N3439">
        <v>1</v>
      </c>
    </row>
    <row r="3440" spans="1:14" x14ac:dyDescent="0.15">
      <c r="A3440" s="2">
        <v>45176</v>
      </c>
      <c r="B3440" s="3">
        <f t="shared" si="159"/>
        <v>2024</v>
      </c>
      <c r="C3440" t="str">
        <f t="shared" si="160"/>
        <v>2023-2024</v>
      </c>
      <c r="D3440" t="s">
        <v>147</v>
      </c>
      <c r="E3440" t="s">
        <v>123</v>
      </c>
      <c r="F3440" t="str">
        <f t="shared" si="161"/>
        <v>Western Australia</v>
      </c>
      <c r="G3440" t="s">
        <v>48</v>
      </c>
      <c r="H3440">
        <v>6109</v>
      </c>
      <c r="I3440" t="s">
        <v>11</v>
      </c>
      <c r="J3440" t="s">
        <v>94</v>
      </c>
      <c r="K3440" t="s">
        <v>150</v>
      </c>
      <c r="L3440" t="s">
        <v>18</v>
      </c>
      <c r="M3440" s="5">
        <v>744.9899999999999</v>
      </c>
      <c r="N3440">
        <v>1</v>
      </c>
    </row>
    <row r="3441" spans="1:14" x14ac:dyDescent="0.15">
      <c r="A3441" s="2">
        <v>45211</v>
      </c>
      <c r="B3441" s="3">
        <f t="shared" si="159"/>
        <v>2024</v>
      </c>
      <c r="C3441" t="str">
        <f t="shared" si="160"/>
        <v>2023-2024</v>
      </c>
      <c r="D3441" t="s">
        <v>148</v>
      </c>
      <c r="E3441" t="s">
        <v>138</v>
      </c>
      <c r="F3441" t="str">
        <f t="shared" si="161"/>
        <v>Queensland</v>
      </c>
      <c r="G3441" t="s">
        <v>35</v>
      </c>
      <c r="H3441">
        <v>4558</v>
      </c>
      <c r="I3441" t="s">
        <v>11</v>
      </c>
      <c r="J3441" t="s">
        <v>120</v>
      </c>
      <c r="K3441" t="s">
        <v>19</v>
      </c>
      <c r="L3441" t="s">
        <v>23</v>
      </c>
      <c r="M3441" s="5">
        <v>745.32</v>
      </c>
      <c r="N3441">
        <v>1</v>
      </c>
    </row>
    <row r="3442" spans="1:14" x14ac:dyDescent="0.15">
      <c r="A3442" s="2">
        <v>45318</v>
      </c>
      <c r="B3442" s="3">
        <f t="shared" si="159"/>
        <v>2024</v>
      </c>
      <c r="C3442" t="str">
        <f t="shared" si="160"/>
        <v>2023-2024</v>
      </c>
      <c r="D3442" t="s">
        <v>148</v>
      </c>
      <c r="E3442" t="s">
        <v>118</v>
      </c>
      <c r="F3442" t="str">
        <f t="shared" si="161"/>
        <v>New South Wales</v>
      </c>
      <c r="G3442" t="s">
        <v>10</v>
      </c>
      <c r="H3442">
        <v>2158</v>
      </c>
      <c r="I3442" t="s">
        <v>11</v>
      </c>
      <c r="J3442" t="s">
        <v>27</v>
      </c>
      <c r="K3442" t="s">
        <v>151</v>
      </c>
      <c r="L3442" t="s">
        <v>21</v>
      </c>
      <c r="M3442" s="5">
        <v>746.06</v>
      </c>
      <c r="N3442">
        <v>1</v>
      </c>
    </row>
    <row r="3443" spans="1:14" x14ac:dyDescent="0.15">
      <c r="A3443" s="2">
        <v>44996</v>
      </c>
      <c r="B3443" s="3">
        <f t="shared" si="159"/>
        <v>2023</v>
      </c>
      <c r="C3443" t="str">
        <f t="shared" si="160"/>
        <v>2022-2023</v>
      </c>
      <c r="D3443" t="s">
        <v>147</v>
      </c>
      <c r="E3443" t="s">
        <v>113</v>
      </c>
      <c r="F3443" t="str">
        <f t="shared" si="161"/>
        <v>Queensland</v>
      </c>
      <c r="G3443" t="s">
        <v>35</v>
      </c>
      <c r="H3443">
        <v>4215</v>
      </c>
      <c r="I3443" t="s">
        <v>11</v>
      </c>
      <c r="J3443" t="s">
        <v>104</v>
      </c>
      <c r="K3443" t="s">
        <v>19</v>
      </c>
      <c r="L3443" t="s">
        <v>23</v>
      </c>
      <c r="M3443" s="5">
        <v>747.07</v>
      </c>
      <c r="N3443">
        <v>1</v>
      </c>
    </row>
    <row r="3444" spans="1:14" x14ac:dyDescent="0.15">
      <c r="A3444" s="2">
        <v>44981</v>
      </c>
      <c r="B3444" s="3">
        <f t="shared" si="159"/>
        <v>2023</v>
      </c>
      <c r="C3444" t="str">
        <f t="shared" si="160"/>
        <v>2022-2023</v>
      </c>
      <c r="D3444" t="s">
        <v>147</v>
      </c>
      <c r="E3444" t="s">
        <v>117</v>
      </c>
      <c r="F3444" t="str">
        <f t="shared" si="161"/>
        <v>Queensland</v>
      </c>
      <c r="G3444" t="s">
        <v>35</v>
      </c>
      <c r="H3444">
        <v>4119</v>
      </c>
      <c r="I3444" t="s">
        <v>11</v>
      </c>
      <c r="J3444" t="s">
        <v>43</v>
      </c>
      <c r="K3444" t="s">
        <v>151</v>
      </c>
      <c r="L3444" t="s">
        <v>21</v>
      </c>
      <c r="M3444" s="5">
        <v>747.11</v>
      </c>
      <c r="N3444">
        <v>1</v>
      </c>
    </row>
    <row r="3445" spans="1:14" x14ac:dyDescent="0.15">
      <c r="A3445" s="2">
        <v>45353</v>
      </c>
      <c r="B3445" s="3">
        <f t="shared" si="159"/>
        <v>2024</v>
      </c>
      <c r="C3445" t="str">
        <f t="shared" si="160"/>
        <v>2023-2024</v>
      </c>
      <c r="D3445" t="s">
        <v>147</v>
      </c>
      <c r="E3445" t="s">
        <v>93</v>
      </c>
      <c r="F3445" t="str">
        <f t="shared" si="161"/>
        <v>Western Australia</v>
      </c>
      <c r="G3445" t="s">
        <v>48</v>
      </c>
      <c r="H3445">
        <v>6112</v>
      </c>
      <c r="I3445" t="s">
        <v>11</v>
      </c>
      <c r="J3445" t="s">
        <v>94</v>
      </c>
      <c r="K3445" t="s">
        <v>152</v>
      </c>
      <c r="L3445" t="s">
        <v>13</v>
      </c>
      <c r="M3445" s="5">
        <v>747.30000000000007</v>
      </c>
      <c r="N3445">
        <v>1</v>
      </c>
    </row>
    <row r="3446" spans="1:14" x14ac:dyDescent="0.15">
      <c r="A3446" s="2">
        <v>45275</v>
      </c>
      <c r="B3446" s="3">
        <f t="shared" si="159"/>
        <v>2024</v>
      </c>
      <c r="C3446" t="str">
        <f t="shared" si="160"/>
        <v>2023-2024</v>
      </c>
      <c r="D3446" t="s">
        <v>147</v>
      </c>
      <c r="E3446" t="s">
        <v>79</v>
      </c>
      <c r="F3446" t="str">
        <f t="shared" si="161"/>
        <v>Australian Capital Territory</v>
      </c>
      <c r="G3446" t="s">
        <v>80</v>
      </c>
      <c r="H3446">
        <v>2617</v>
      </c>
      <c r="I3446" t="s">
        <v>11</v>
      </c>
      <c r="J3446" t="s">
        <v>58</v>
      </c>
      <c r="K3446" t="s">
        <v>153</v>
      </c>
      <c r="L3446" t="s">
        <v>16</v>
      </c>
      <c r="M3446" s="5">
        <v>747.34</v>
      </c>
      <c r="N3446">
        <v>1</v>
      </c>
    </row>
    <row r="3447" spans="1:14" x14ac:dyDescent="0.15">
      <c r="A3447" s="2">
        <v>45552</v>
      </c>
      <c r="B3447" s="3">
        <f t="shared" si="159"/>
        <v>2025</v>
      </c>
      <c r="C3447" t="str">
        <f t="shared" si="160"/>
        <v>2024-2025</v>
      </c>
      <c r="D3447" t="s">
        <v>147</v>
      </c>
      <c r="E3447" t="s">
        <v>53</v>
      </c>
      <c r="F3447" t="str">
        <f t="shared" si="161"/>
        <v>South Australia</v>
      </c>
      <c r="G3447" t="s">
        <v>32</v>
      </c>
      <c r="H3447">
        <v>5082</v>
      </c>
      <c r="I3447" t="s">
        <v>11</v>
      </c>
      <c r="J3447" t="s">
        <v>33</v>
      </c>
      <c r="K3447" t="s">
        <v>149</v>
      </c>
      <c r="L3447" t="s">
        <v>15</v>
      </c>
      <c r="M3447" s="5">
        <v>747.42000000000007</v>
      </c>
      <c r="N3447">
        <v>1</v>
      </c>
    </row>
    <row r="3448" spans="1:14" x14ac:dyDescent="0.15">
      <c r="A3448" s="2">
        <v>45386</v>
      </c>
      <c r="B3448" s="3">
        <f t="shared" si="159"/>
        <v>2024</v>
      </c>
      <c r="C3448" t="str">
        <f t="shared" si="160"/>
        <v>2023-2024</v>
      </c>
      <c r="D3448" t="s">
        <v>147</v>
      </c>
      <c r="E3448" t="s">
        <v>118</v>
      </c>
      <c r="F3448" t="str">
        <f t="shared" si="161"/>
        <v>New South Wales</v>
      </c>
      <c r="G3448" t="s">
        <v>10</v>
      </c>
      <c r="H3448">
        <v>2158</v>
      </c>
      <c r="I3448" t="s">
        <v>11</v>
      </c>
      <c r="J3448" t="s">
        <v>27</v>
      </c>
      <c r="K3448" t="s">
        <v>150</v>
      </c>
      <c r="L3448" t="s">
        <v>18</v>
      </c>
      <c r="M3448" s="5">
        <v>747.94</v>
      </c>
      <c r="N3448">
        <v>1</v>
      </c>
    </row>
    <row r="3449" spans="1:14" x14ac:dyDescent="0.15">
      <c r="A3449" s="2">
        <v>45317</v>
      </c>
      <c r="B3449" s="3">
        <f t="shared" si="159"/>
        <v>2024</v>
      </c>
      <c r="C3449" t="str">
        <f t="shared" si="160"/>
        <v>2023-2024</v>
      </c>
      <c r="D3449" t="s">
        <v>147</v>
      </c>
      <c r="E3449" t="s">
        <v>85</v>
      </c>
      <c r="F3449" t="str">
        <f t="shared" si="161"/>
        <v>Queensland</v>
      </c>
      <c r="G3449" t="s">
        <v>35</v>
      </c>
      <c r="H3449">
        <v>4883</v>
      </c>
      <c r="I3449" t="s">
        <v>11</v>
      </c>
      <c r="J3449" t="s">
        <v>36</v>
      </c>
      <c r="K3449" t="s">
        <v>149</v>
      </c>
      <c r="L3449" t="s">
        <v>15</v>
      </c>
      <c r="M3449" s="5">
        <v>748.43000000000006</v>
      </c>
      <c r="N3449">
        <v>1</v>
      </c>
    </row>
    <row r="3450" spans="1:14" x14ac:dyDescent="0.15">
      <c r="A3450" s="2">
        <v>45254</v>
      </c>
      <c r="B3450" s="3">
        <f t="shared" si="159"/>
        <v>2024</v>
      </c>
      <c r="C3450" t="str">
        <f t="shared" si="160"/>
        <v>2023-2024</v>
      </c>
      <c r="D3450" t="s">
        <v>147</v>
      </c>
      <c r="E3450" t="s">
        <v>121</v>
      </c>
      <c r="F3450" t="str">
        <f t="shared" si="161"/>
        <v>Queensland</v>
      </c>
      <c r="G3450" t="s">
        <v>35</v>
      </c>
      <c r="H3450">
        <v>4700</v>
      </c>
      <c r="I3450" t="s">
        <v>11</v>
      </c>
      <c r="J3450" t="s">
        <v>51</v>
      </c>
      <c r="K3450" t="s">
        <v>152</v>
      </c>
      <c r="L3450" t="s">
        <v>13</v>
      </c>
      <c r="M3450" s="5">
        <v>749.04</v>
      </c>
      <c r="N3450">
        <v>1</v>
      </c>
    </row>
    <row r="3451" spans="1:14" x14ac:dyDescent="0.15">
      <c r="A3451" s="2">
        <v>45464</v>
      </c>
      <c r="B3451" s="3">
        <f t="shared" si="159"/>
        <v>2024</v>
      </c>
      <c r="C3451" t="str">
        <f t="shared" si="160"/>
        <v>2023-2024</v>
      </c>
      <c r="D3451" t="s">
        <v>147</v>
      </c>
      <c r="E3451" t="s">
        <v>83</v>
      </c>
      <c r="F3451" t="str">
        <f t="shared" si="161"/>
        <v>New South Wales</v>
      </c>
      <c r="G3451" t="s">
        <v>10</v>
      </c>
      <c r="H3451">
        <v>2750</v>
      </c>
      <c r="I3451" t="s">
        <v>11</v>
      </c>
      <c r="J3451" t="s">
        <v>25</v>
      </c>
      <c r="K3451" t="s">
        <v>154</v>
      </c>
      <c r="L3451" t="s">
        <v>14</v>
      </c>
      <c r="M3451" s="5">
        <v>749.25</v>
      </c>
      <c r="N3451">
        <v>1</v>
      </c>
    </row>
    <row r="3452" spans="1:14" x14ac:dyDescent="0.15">
      <c r="A3452" s="2">
        <v>44963</v>
      </c>
      <c r="B3452" s="3">
        <f t="shared" si="159"/>
        <v>2023</v>
      </c>
      <c r="C3452" t="str">
        <f t="shared" si="160"/>
        <v>2022-2023</v>
      </c>
      <c r="D3452" t="s">
        <v>147</v>
      </c>
      <c r="E3452" t="s">
        <v>92</v>
      </c>
      <c r="F3452" t="str">
        <f t="shared" si="161"/>
        <v>Queensland</v>
      </c>
      <c r="G3452" t="s">
        <v>35</v>
      </c>
      <c r="H3452">
        <v>4068</v>
      </c>
      <c r="I3452" t="s">
        <v>11</v>
      </c>
      <c r="J3452" t="s">
        <v>43</v>
      </c>
      <c r="K3452" t="s">
        <v>154</v>
      </c>
      <c r="L3452" t="s">
        <v>14</v>
      </c>
      <c r="M3452" s="5">
        <v>749.56</v>
      </c>
      <c r="N3452">
        <v>1</v>
      </c>
    </row>
    <row r="3453" spans="1:14" x14ac:dyDescent="0.15">
      <c r="A3453" s="2">
        <v>44996</v>
      </c>
      <c r="B3453" s="3">
        <f t="shared" si="159"/>
        <v>2023</v>
      </c>
      <c r="C3453" t="str">
        <f t="shared" si="160"/>
        <v>2022-2023</v>
      </c>
      <c r="D3453" t="s">
        <v>147</v>
      </c>
      <c r="E3453" t="s">
        <v>84</v>
      </c>
      <c r="F3453" t="str">
        <f t="shared" si="161"/>
        <v>Queensland</v>
      </c>
      <c r="G3453" t="s">
        <v>35</v>
      </c>
      <c r="H3453">
        <v>4740</v>
      </c>
      <c r="I3453" t="s">
        <v>11</v>
      </c>
      <c r="J3453" t="s">
        <v>51</v>
      </c>
      <c r="K3453" t="s">
        <v>155</v>
      </c>
      <c r="L3453" t="s">
        <v>20</v>
      </c>
      <c r="M3453" s="5">
        <v>749.75</v>
      </c>
      <c r="N3453">
        <v>1</v>
      </c>
    </row>
    <row r="3454" spans="1:14" x14ac:dyDescent="0.15">
      <c r="A3454" s="2">
        <v>45087</v>
      </c>
      <c r="B3454" s="3">
        <f t="shared" si="159"/>
        <v>2023</v>
      </c>
      <c r="C3454" t="str">
        <f t="shared" si="160"/>
        <v>2022-2023</v>
      </c>
      <c r="D3454" t="s">
        <v>148</v>
      </c>
      <c r="E3454" t="s">
        <v>73</v>
      </c>
      <c r="F3454" t="str">
        <f t="shared" si="161"/>
        <v>Victoria</v>
      </c>
      <c r="G3454" t="s">
        <v>45</v>
      </c>
      <c r="H3454">
        <v>3136</v>
      </c>
      <c r="I3454" t="s">
        <v>11</v>
      </c>
      <c r="J3454" t="s">
        <v>63</v>
      </c>
      <c r="K3454" t="s">
        <v>155</v>
      </c>
      <c r="L3454" t="s">
        <v>20</v>
      </c>
      <c r="M3454" s="5">
        <v>750.6</v>
      </c>
      <c r="N3454">
        <v>1</v>
      </c>
    </row>
    <row r="3455" spans="1:14" x14ac:dyDescent="0.15">
      <c r="A3455" s="2">
        <v>45652</v>
      </c>
      <c r="B3455" s="3">
        <f t="shared" si="159"/>
        <v>2025</v>
      </c>
      <c r="C3455" t="str">
        <f t="shared" si="160"/>
        <v>2024-2025</v>
      </c>
      <c r="D3455" t="s">
        <v>147</v>
      </c>
      <c r="E3455" t="s">
        <v>146</v>
      </c>
      <c r="F3455" t="str">
        <f t="shared" si="161"/>
        <v>Victoria</v>
      </c>
      <c r="G3455" t="s">
        <v>45</v>
      </c>
      <c r="H3455">
        <v>3353</v>
      </c>
      <c r="I3455" t="s">
        <v>11</v>
      </c>
      <c r="J3455" t="s">
        <v>60</v>
      </c>
      <c r="K3455" t="s">
        <v>152</v>
      </c>
      <c r="L3455" t="s">
        <v>13</v>
      </c>
      <c r="M3455" s="5">
        <v>751.21</v>
      </c>
      <c r="N3455">
        <v>1</v>
      </c>
    </row>
    <row r="3456" spans="1:14" x14ac:dyDescent="0.15">
      <c r="A3456" s="2">
        <v>45542</v>
      </c>
      <c r="B3456" s="3">
        <f t="shared" si="159"/>
        <v>2025</v>
      </c>
      <c r="C3456" t="str">
        <f t="shared" si="160"/>
        <v>2024-2025</v>
      </c>
      <c r="D3456" t="s">
        <v>147</v>
      </c>
      <c r="E3456" t="s">
        <v>122</v>
      </c>
      <c r="F3456" t="str">
        <f t="shared" si="161"/>
        <v>New South Wales</v>
      </c>
      <c r="G3456" t="s">
        <v>10</v>
      </c>
      <c r="H3456">
        <v>2650</v>
      </c>
      <c r="I3456" t="s">
        <v>11</v>
      </c>
      <c r="J3456" t="s">
        <v>25</v>
      </c>
      <c r="K3456" t="s">
        <v>152</v>
      </c>
      <c r="L3456" t="s">
        <v>13</v>
      </c>
      <c r="M3456" s="5">
        <v>756.55000000000007</v>
      </c>
      <c r="N3456">
        <v>1</v>
      </c>
    </row>
    <row r="3457" spans="1:14" x14ac:dyDescent="0.15">
      <c r="A3457" s="2">
        <v>45409</v>
      </c>
      <c r="B3457" s="3">
        <f t="shared" si="159"/>
        <v>2024</v>
      </c>
      <c r="C3457" t="str">
        <f t="shared" si="160"/>
        <v>2023-2024</v>
      </c>
      <c r="D3457" t="s">
        <v>148</v>
      </c>
      <c r="E3457" t="s">
        <v>146</v>
      </c>
      <c r="F3457" t="str">
        <f t="shared" si="161"/>
        <v>Victoria</v>
      </c>
      <c r="G3457" t="s">
        <v>45</v>
      </c>
      <c r="H3457">
        <v>3353</v>
      </c>
      <c r="I3457" t="s">
        <v>11</v>
      </c>
      <c r="J3457" t="s">
        <v>60</v>
      </c>
      <c r="K3457" t="s">
        <v>19</v>
      </c>
      <c r="L3457" t="s">
        <v>23</v>
      </c>
      <c r="M3457" s="5">
        <v>756.94</v>
      </c>
      <c r="N3457">
        <v>1</v>
      </c>
    </row>
    <row r="3458" spans="1:14" x14ac:dyDescent="0.15">
      <c r="A3458" s="2">
        <v>45195</v>
      </c>
      <c r="B3458" s="3">
        <f t="shared" ref="B3458:B3521" si="162">IF(MONTH(A3458)&gt;=7,YEAR(A3458)+1,YEAR(A3458))</f>
        <v>2024</v>
      </c>
      <c r="C3458" t="str">
        <f t="shared" ref="C3458:C3521" si="163">IF(MONTH(A3458) &gt;= 7, YEAR(A3458) &amp; "-" &amp; YEAR(A3458) + 1, YEAR(A3458) - 1 &amp; "-" &amp; YEAR(A3458))</f>
        <v>2023-2024</v>
      </c>
      <c r="D3458" t="s">
        <v>147</v>
      </c>
      <c r="E3458" t="s">
        <v>109</v>
      </c>
      <c r="F3458" t="str">
        <f t="shared" ref="F3458:F3521" si="164">IF(G3458="WA","Western Australia",
IF(G3458="NSW","New South Wales",
IF(G3458="QLD","Queensland",
IF(G3458="VIC","Victoria",
IF(G3458="TAS","Tasmania",
IF(G3458="SA","South Australia",
IF(G3458="NT","Northern Territory",
IF(G3458="ACT","Australian Capital Territory",G3458))))))))</f>
        <v>New South Wales</v>
      </c>
      <c r="G3458" t="s">
        <v>10</v>
      </c>
      <c r="H3458">
        <v>2480</v>
      </c>
      <c r="I3458" t="s">
        <v>11</v>
      </c>
      <c r="J3458" t="s">
        <v>68</v>
      </c>
      <c r="K3458" t="s">
        <v>150</v>
      </c>
      <c r="L3458" t="s">
        <v>18</v>
      </c>
      <c r="M3458" s="5">
        <v>759.59</v>
      </c>
      <c r="N3458">
        <v>1</v>
      </c>
    </row>
    <row r="3459" spans="1:14" x14ac:dyDescent="0.15">
      <c r="A3459" s="2">
        <v>45177</v>
      </c>
      <c r="B3459" s="3">
        <f t="shared" si="162"/>
        <v>2024</v>
      </c>
      <c r="C3459" t="str">
        <f t="shared" si="163"/>
        <v>2023-2024</v>
      </c>
      <c r="D3459" t="s">
        <v>147</v>
      </c>
      <c r="E3459" t="s">
        <v>57</v>
      </c>
      <c r="F3459" t="str">
        <f t="shared" si="164"/>
        <v>New South Wales</v>
      </c>
      <c r="G3459" t="s">
        <v>10</v>
      </c>
      <c r="H3459">
        <v>2560</v>
      </c>
      <c r="I3459" t="s">
        <v>11</v>
      </c>
      <c r="J3459" t="s">
        <v>58</v>
      </c>
      <c r="K3459" t="s">
        <v>19</v>
      </c>
      <c r="L3459" t="s">
        <v>23</v>
      </c>
      <c r="M3459" s="5">
        <v>761.5200000000001</v>
      </c>
      <c r="N3459">
        <v>1</v>
      </c>
    </row>
    <row r="3460" spans="1:14" x14ac:dyDescent="0.15">
      <c r="A3460" s="2">
        <v>45121</v>
      </c>
      <c r="B3460" s="3">
        <f t="shared" si="162"/>
        <v>2024</v>
      </c>
      <c r="C3460" t="str">
        <f t="shared" si="163"/>
        <v>2023-2024</v>
      </c>
      <c r="D3460" t="s">
        <v>147</v>
      </c>
      <c r="E3460" t="s">
        <v>57</v>
      </c>
      <c r="F3460" t="str">
        <f t="shared" si="164"/>
        <v>New South Wales</v>
      </c>
      <c r="G3460" t="s">
        <v>10</v>
      </c>
      <c r="H3460">
        <v>2560</v>
      </c>
      <c r="I3460" t="s">
        <v>11</v>
      </c>
      <c r="J3460" t="s">
        <v>58</v>
      </c>
      <c r="K3460" t="s">
        <v>154</v>
      </c>
      <c r="L3460" t="s">
        <v>14</v>
      </c>
      <c r="M3460" s="5">
        <v>761.66000000000008</v>
      </c>
      <c r="N3460">
        <v>1</v>
      </c>
    </row>
    <row r="3461" spans="1:14" x14ac:dyDescent="0.15">
      <c r="A3461" s="2">
        <v>45188</v>
      </c>
      <c r="B3461" s="3">
        <f t="shared" si="162"/>
        <v>2024</v>
      </c>
      <c r="C3461" t="str">
        <f t="shared" si="163"/>
        <v>2023-2024</v>
      </c>
      <c r="D3461" t="s">
        <v>147</v>
      </c>
      <c r="E3461" t="s">
        <v>59</v>
      </c>
      <c r="F3461" t="str">
        <f t="shared" si="164"/>
        <v>Victoria</v>
      </c>
      <c r="G3461" t="s">
        <v>45</v>
      </c>
      <c r="H3461">
        <v>3280</v>
      </c>
      <c r="I3461" t="s">
        <v>11</v>
      </c>
      <c r="J3461" t="s">
        <v>60</v>
      </c>
      <c r="K3461" t="s">
        <v>150</v>
      </c>
      <c r="L3461" t="s">
        <v>18</v>
      </c>
      <c r="M3461" s="5">
        <v>762.15000000000009</v>
      </c>
      <c r="N3461">
        <v>1</v>
      </c>
    </row>
    <row r="3462" spans="1:14" x14ac:dyDescent="0.15">
      <c r="A3462" s="2">
        <v>45638</v>
      </c>
      <c r="B3462" s="3">
        <f t="shared" si="162"/>
        <v>2025</v>
      </c>
      <c r="C3462" t="str">
        <f t="shared" si="163"/>
        <v>2024-2025</v>
      </c>
      <c r="D3462" t="s">
        <v>147</v>
      </c>
      <c r="E3462" t="s">
        <v>83</v>
      </c>
      <c r="F3462" t="str">
        <f t="shared" si="164"/>
        <v>New South Wales</v>
      </c>
      <c r="G3462" t="s">
        <v>10</v>
      </c>
      <c r="H3462">
        <v>2750</v>
      </c>
      <c r="I3462" t="s">
        <v>11</v>
      </c>
      <c r="J3462" t="s">
        <v>25</v>
      </c>
      <c r="K3462" t="s">
        <v>150</v>
      </c>
      <c r="L3462" t="s">
        <v>18</v>
      </c>
      <c r="M3462" s="5">
        <v>763.2700000000001</v>
      </c>
      <c r="N3462">
        <v>1</v>
      </c>
    </row>
    <row r="3463" spans="1:14" x14ac:dyDescent="0.15">
      <c r="A3463" s="2">
        <v>45385</v>
      </c>
      <c r="B3463" s="3">
        <f t="shared" si="162"/>
        <v>2024</v>
      </c>
      <c r="C3463" t="str">
        <f t="shared" si="163"/>
        <v>2023-2024</v>
      </c>
      <c r="D3463" t="s">
        <v>147</v>
      </c>
      <c r="E3463" t="s">
        <v>67</v>
      </c>
      <c r="F3463" t="str">
        <f t="shared" si="164"/>
        <v>New South Wales</v>
      </c>
      <c r="G3463" t="s">
        <v>10</v>
      </c>
      <c r="H3463">
        <v>2478</v>
      </c>
      <c r="I3463" t="s">
        <v>11</v>
      </c>
      <c r="J3463" t="s">
        <v>68</v>
      </c>
      <c r="K3463" t="s">
        <v>151</v>
      </c>
      <c r="L3463" t="s">
        <v>21</v>
      </c>
      <c r="M3463" s="5">
        <v>764.81</v>
      </c>
      <c r="N3463">
        <v>1</v>
      </c>
    </row>
    <row r="3464" spans="1:14" x14ac:dyDescent="0.15">
      <c r="A3464" s="2">
        <v>45200</v>
      </c>
      <c r="B3464" s="3">
        <f t="shared" si="162"/>
        <v>2024</v>
      </c>
      <c r="C3464" t="str">
        <f t="shared" si="163"/>
        <v>2023-2024</v>
      </c>
      <c r="D3464" t="s">
        <v>147</v>
      </c>
      <c r="E3464" t="s">
        <v>75</v>
      </c>
      <c r="F3464" t="str">
        <f t="shared" si="164"/>
        <v>Victoria</v>
      </c>
      <c r="G3464" t="s">
        <v>45</v>
      </c>
      <c r="H3464">
        <v>3630</v>
      </c>
      <c r="I3464" t="s">
        <v>11</v>
      </c>
      <c r="J3464" t="s">
        <v>55</v>
      </c>
      <c r="K3464" t="s">
        <v>151</v>
      </c>
      <c r="L3464" t="s">
        <v>21</v>
      </c>
      <c r="M3464" s="5">
        <v>764.92</v>
      </c>
      <c r="N3464">
        <v>1</v>
      </c>
    </row>
    <row r="3465" spans="1:14" x14ac:dyDescent="0.15">
      <c r="A3465" s="2">
        <v>45100</v>
      </c>
      <c r="B3465" s="3">
        <f t="shared" si="162"/>
        <v>2023</v>
      </c>
      <c r="C3465" t="str">
        <f t="shared" si="163"/>
        <v>2022-2023</v>
      </c>
      <c r="D3465" t="s">
        <v>147</v>
      </c>
      <c r="E3465" t="s">
        <v>78</v>
      </c>
      <c r="F3465" t="str">
        <f t="shared" si="164"/>
        <v>New South Wales</v>
      </c>
      <c r="G3465" t="s">
        <v>10</v>
      </c>
      <c r="H3465">
        <v>2350</v>
      </c>
      <c r="I3465" t="s">
        <v>11</v>
      </c>
      <c r="J3465" t="s">
        <v>68</v>
      </c>
      <c r="K3465" t="s">
        <v>149</v>
      </c>
      <c r="L3465" t="s">
        <v>15</v>
      </c>
      <c r="M3465" s="5">
        <v>767.44999999999993</v>
      </c>
      <c r="N3465">
        <v>1</v>
      </c>
    </row>
    <row r="3466" spans="1:14" x14ac:dyDescent="0.15">
      <c r="A3466" s="2">
        <v>45035</v>
      </c>
      <c r="B3466" s="3">
        <f t="shared" si="162"/>
        <v>2023</v>
      </c>
      <c r="C3466" t="str">
        <f t="shared" si="163"/>
        <v>2022-2023</v>
      </c>
      <c r="D3466" t="s">
        <v>147</v>
      </c>
      <c r="E3466" t="s">
        <v>97</v>
      </c>
      <c r="F3466" t="str">
        <f t="shared" si="164"/>
        <v>Tasmania</v>
      </c>
      <c r="G3466" t="s">
        <v>70</v>
      </c>
      <c r="H3466">
        <v>7250</v>
      </c>
      <c r="I3466" t="s">
        <v>11</v>
      </c>
      <c r="J3466" t="s">
        <v>71</v>
      </c>
      <c r="K3466" t="s">
        <v>152</v>
      </c>
      <c r="L3466" t="s">
        <v>13</v>
      </c>
      <c r="M3466" s="5">
        <v>768.2</v>
      </c>
      <c r="N3466">
        <v>1</v>
      </c>
    </row>
    <row r="3467" spans="1:14" x14ac:dyDescent="0.15">
      <c r="A3467" s="2">
        <v>45581</v>
      </c>
      <c r="B3467" s="3">
        <f t="shared" si="162"/>
        <v>2025</v>
      </c>
      <c r="C3467" t="str">
        <f t="shared" si="163"/>
        <v>2024-2025</v>
      </c>
      <c r="D3467" t="s">
        <v>147</v>
      </c>
      <c r="E3467" t="s">
        <v>109</v>
      </c>
      <c r="F3467" t="str">
        <f t="shared" si="164"/>
        <v>New South Wales</v>
      </c>
      <c r="G3467" t="s">
        <v>10</v>
      </c>
      <c r="H3467">
        <v>2480</v>
      </c>
      <c r="I3467" t="s">
        <v>11</v>
      </c>
      <c r="J3467" t="s">
        <v>68</v>
      </c>
      <c r="K3467" t="s">
        <v>152</v>
      </c>
      <c r="L3467" t="s">
        <v>13</v>
      </c>
      <c r="M3467" s="5">
        <v>769.59</v>
      </c>
      <c r="N3467">
        <v>1</v>
      </c>
    </row>
    <row r="3468" spans="1:14" x14ac:dyDescent="0.15">
      <c r="A3468" s="2">
        <v>45131</v>
      </c>
      <c r="B3468" s="3">
        <f t="shared" si="162"/>
        <v>2024</v>
      </c>
      <c r="C3468" t="str">
        <f t="shared" si="163"/>
        <v>2023-2024</v>
      </c>
      <c r="D3468" t="s">
        <v>147</v>
      </c>
      <c r="E3468" t="s">
        <v>136</v>
      </c>
      <c r="F3468" t="str">
        <f t="shared" si="164"/>
        <v>Victoria</v>
      </c>
      <c r="G3468" t="s">
        <v>45</v>
      </c>
      <c r="H3468">
        <v>3175</v>
      </c>
      <c r="I3468" t="s">
        <v>11</v>
      </c>
      <c r="J3468" t="s">
        <v>63</v>
      </c>
      <c r="K3468" t="s">
        <v>154</v>
      </c>
      <c r="L3468" t="s">
        <v>14</v>
      </c>
      <c r="M3468" s="5">
        <v>769.93</v>
      </c>
      <c r="N3468">
        <v>1</v>
      </c>
    </row>
    <row r="3469" spans="1:14" x14ac:dyDescent="0.15">
      <c r="A3469" s="2">
        <v>45113</v>
      </c>
      <c r="B3469" s="3">
        <f t="shared" si="162"/>
        <v>2024</v>
      </c>
      <c r="C3469" t="str">
        <f t="shared" si="163"/>
        <v>2023-2024</v>
      </c>
      <c r="D3469" t="s">
        <v>147</v>
      </c>
      <c r="E3469" t="s">
        <v>64</v>
      </c>
      <c r="F3469" t="str">
        <f t="shared" si="164"/>
        <v>Victoria</v>
      </c>
      <c r="G3469" t="s">
        <v>45</v>
      </c>
      <c r="H3469">
        <v>3199</v>
      </c>
      <c r="I3469" t="s">
        <v>11</v>
      </c>
      <c r="J3469" t="s">
        <v>63</v>
      </c>
      <c r="K3469" t="s">
        <v>155</v>
      </c>
      <c r="L3469" t="s">
        <v>20</v>
      </c>
      <c r="M3469" s="5">
        <v>770.33999999999992</v>
      </c>
      <c r="N3469">
        <v>1</v>
      </c>
    </row>
    <row r="3470" spans="1:14" x14ac:dyDescent="0.15">
      <c r="A3470" s="2">
        <v>45588</v>
      </c>
      <c r="B3470" s="3">
        <f t="shared" si="162"/>
        <v>2025</v>
      </c>
      <c r="C3470" t="str">
        <f t="shared" si="163"/>
        <v>2024-2025</v>
      </c>
      <c r="D3470" t="s">
        <v>147</v>
      </c>
      <c r="E3470" t="s">
        <v>93</v>
      </c>
      <c r="F3470" t="str">
        <f t="shared" si="164"/>
        <v>Western Australia</v>
      </c>
      <c r="G3470" t="s">
        <v>48</v>
      </c>
      <c r="H3470">
        <v>6112</v>
      </c>
      <c r="I3470" t="s">
        <v>11</v>
      </c>
      <c r="J3470" t="s">
        <v>94</v>
      </c>
      <c r="K3470" t="s">
        <v>151</v>
      </c>
      <c r="L3470" t="s">
        <v>21</v>
      </c>
      <c r="M3470" s="5">
        <v>771.18999999999994</v>
      </c>
      <c r="N3470">
        <v>1</v>
      </c>
    </row>
    <row r="3471" spans="1:14" x14ac:dyDescent="0.15">
      <c r="A3471" s="2">
        <v>45446</v>
      </c>
      <c r="B3471" s="3">
        <f t="shared" si="162"/>
        <v>2024</v>
      </c>
      <c r="C3471" t="str">
        <f t="shared" si="163"/>
        <v>2023-2024</v>
      </c>
      <c r="D3471" t="s">
        <v>147</v>
      </c>
      <c r="E3471" t="s">
        <v>136</v>
      </c>
      <c r="F3471" t="str">
        <f t="shared" si="164"/>
        <v>Victoria</v>
      </c>
      <c r="G3471" t="s">
        <v>45</v>
      </c>
      <c r="H3471">
        <v>3175</v>
      </c>
      <c r="I3471" t="s">
        <v>11</v>
      </c>
      <c r="J3471" t="s">
        <v>63</v>
      </c>
      <c r="K3471" t="s">
        <v>19</v>
      </c>
      <c r="L3471" t="s">
        <v>23</v>
      </c>
      <c r="M3471" s="5">
        <v>771.22</v>
      </c>
      <c r="N3471">
        <v>1</v>
      </c>
    </row>
    <row r="3472" spans="1:14" x14ac:dyDescent="0.15">
      <c r="A3472" s="2">
        <v>45335</v>
      </c>
      <c r="B3472" s="3">
        <f t="shared" si="162"/>
        <v>2024</v>
      </c>
      <c r="C3472" t="str">
        <f t="shared" si="163"/>
        <v>2023-2024</v>
      </c>
      <c r="D3472" t="s">
        <v>147</v>
      </c>
      <c r="E3472" t="s">
        <v>142</v>
      </c>
      <c r="F3472" t="str">
        <f t="shared" si="164"/>
        <v>Australian Capital Territory</v>
      </c>
      <c r="G3472" t="s">
        <v>80</v>
      </c>
      <c r="H3472">
        <v>2609</v>
      </c>
      <c r="I3472" t="s">
        <v>11</v>
      </c>
      <c r="J3472" t="s">
        <v>58</v>
      </c>
      <c r="K3472" t="s">
        <v>155</v>
      </c>
      <c r="L3472" t="s">
        <v>20</v>
      </c>
      <c r="M3472" s="5">
        <v>771.81000000000006</v>
      </c>
      <c r="N3472">
        <v>1</v>
      </c>
    </row>
    <row r="3473" spans="1:14" x14ac:dyDescent="0.15">
      <c r="A3473" s="2">
        <v>45138</v>
      </c>
      <c r="B3473" s="3">
        <f t="shared" si="162"/>
        <v>2024</v>
      </c>
      <c r="C3473" t="str">
        <f t="shared" si="163"/>
        <v>2023-2024</v>
      </c>
      <c r="D3473" t="s">
        <v>148</v>
      </c>
      <c r="E3473" t="s">
        <v>61</v>
      </c>
      <c r="F3473" t="str">
        <f t="shared" si="164"/>
        <v>New South Wales</v>
      </c>
      <c r="G3473" t="s">
        <v>10</v>
      </c>
      <c r="H3473">
        <v>2539</v>
      </c>
      <c r="I3473" t="s">
        <v>11</v>
      </c>
      <c r="J3473" t="s">
        <v>58</v>
      </c>
      <c r="K3473" t="s">
        <v>149</v>
      </c>
      <c r="L3473" t="s">
        <v>15</v>
      </c>
      <c r="M3473" s="5">
        <v>773.53</v>
      </c>
      <c r="N3473">
        <v>1</v>
      </c>
    </row>
    <row r="3474" spans="1:14" x14ac:dyDescent="0.15">
      <c r="A3474" s="2">
        <v>45564</v>
      </c>
      <c r="B3474" s="3">
        <f t="shared" si="162"/>
        <v>2025</v>
      </c>
      <c r="C3474" t="str">
        <f t="shared" si="163"/>
        <v>2024-2025</v>
      </c>
      <c r="D3474" t="s">
        <v>147</v>
      </c>
      <c r="E3474" t="s">
        <v>26</v>
      </c>
      <c r="F3474" t="str">
        <f t="shared" si="164"/>
        <v>New South Wales</v>
      </c>
      <c r="G3474" t="s">
        <v>10</v>
      </c>
      <c r="H3474">
        <v>2141</v>
      </c>
      <c r="I3474" t="s">
        <v>11</v>
      </c>
      <c r="J3474" t="s">
        <v>27</v>
      </c>
      <c r="K3474" t="s">
        <v>149</v>
      </c>
      <c r="L3474" t="s">
        <v>15</v>
      </c>
      <c r="M3474" s="5">
        <v>776.77</v>
      </c>
      <c r="N3474">
        <v>1</v>
      </c>
    </row>
    <row r="3475" spans="1:14" x14ac:dyDescent="0.15">
      <c r="A3475" s="2">
        <v>45478</v>
      </c>
      <c r="B3475" s="3">
        <f t="shared" si="162"/>
        <v>2025</v>
      </c>
      <c r="C3475" t="str">
        <f t="shared" si="163"/>
        <v>2024-2025</v>
      </c>
      <c r="D3475" t="s">
        <v>148</v>
      </c>
      <c r="E3475" t="s">
        <v>127</v>
      </c>
      <c r="F3475" t="str">
        <f t="shared" si="164"/>
        <v>New South Wales</v>
      </c>
      <c r="G3475" t="s">
        <v>10</v>
      </c>
      <c r="H3475">
        <v>2131</v>
      </c>
      <c r="I3475" t="s">
        <v>11</v>
      </c>
      <c r="J3475" t="s">
        <v>27</v>
      </c>
      <c r="K3475" t="s">
        <v>154</v>
      </c>
      <c r="L3475" t="s">
        <v>14</v>
      </c>
      <c r="M3475" s="5">
        <v>777.14</v>
      </c>
      <c r="N3475">
        <v>1</v>
      </c>
    </row>
    <row r="3476" spans="1:14" x14ac:dyDescent="0.15">
      <c r="A3476" s="2">
        <v>45278</v>
      </c>
      <c r="B3476" s="3">
        <f t="shared" si="162"/>
        <v>2024</v>
      </c>
      <c r="C3476" t="str">
        <f t="shared" si="163"/>
        <v>2023-2024</v>
      </c>
      <c r="D3476" t="s">
        <v>147</v>
      </c>
      <c r="E3476" t="s">
        <v>37</v>
      </c>
      <c r="F3476" t="str">
        <f t="shared" si="164"/>
        <v>South Australia</v>
      </c>
      <c r="G3476" t="s">
        <v>32</v>
      </c>
      <c r="H3476">
        <v>5607</v>
      </c>
      <c r="I3476" t="s">
        <v>11</v>
      </c>
      <c r="J3476" t="s">
        <v>38</v>
      </c>
      <c r="K3476" t="s">
        <v>153</v>
      </c>
      <c r="L3476" t="s">
        <v>16</v>
      </c>
      <c r="M3476" s="5">
        <v>777.87</v>
      </c>
      <c r="N3476">
        <v>1</v>
      </c>
    </row>
    <row r="3477" spans="1:14" x14ac:dyDescent="0.15">
      <c r="A3477" s="2">
        <v>45135</v>
      </c>
      <c r="B3477" s="3">
        <f t="shared" si="162"/>
        <v>2024</v>
      </c>
      <c r="C3477" t="str">
        <f t="shared" si="163"/>
        <v>2023-2024</v>
      </c>
      <c r="D3477" t="s">
        <v>148</v>
      </c>
      <c r="E3477" t="s">
        <v>131</v>
      </c>
      <c r="F3477" t="str">
        <f t="shared" si="164"/>
        <v>Western Australia</v>
      </c>
      <c r="G3477" t="s">
        <v>48</v>
      </c>
      <c r="H3477">
        <v>6530</v>
      </c>
      <c r="I3477" t="s">
        <v>11</v>
      </c>
      <c r="J3477" t="s">
        <v>77</v>
      </c>
      <c r="K3477" t="s">
        <v>156</v>
      </c>
      <c r="L3477" t="s">
        <v>17</v>
      </c>
      <c r="M3477" s="5">
        <v>778.56000000000006</v>
      </c>
      <c r="N3477">
        <v>1</v>
      </c>
    </row>
    <row r="3478" spans="1:14" x14ac:dyDescent="0.15">
      <c r="A3478" s="2">
        <v>45167</v>
      </c>
      <c r="B3478" s="3">
        <f t="shared" si="162"/>
        <v>2024</v>
      </c>
      <c r="C3478" t="str">
        <f t="shared" si="163"/>
        <v>2023-2024</v>
      </c>
      <c r="D3478" t="s">
        <v>147</v>
      </c>
      <c r="E3478" t="s">
        <v>92</v>
      </c>
      <c r="F3478" t="str">
        <f t="shared" si="164"/>
        <v>Queensland</v>
      </c>
      <c r="G3478" t="s">
        <v>35</v>
      </c>
      <c r="H3478">
        <v>4068</v>
      </c>
      <c r="I3478" t="s">
        <v>11</v>
      </c>
      <c r="J3478" t="s">
        <v>43</v>
      </c>
      <c r="K3478" t="s">
        <v>151</v>
      </c>
      <c r="L3478" t="s">
        <v>21</v>
      </c>
      <c r="M3478" s="5">
        <v>779.41</v>
      </c>
      <c r="N3478">
        <v>1</v>
      </c>
    </row>
    <row r="3479" spans="1:14" x14ac:dyDescent="0.15">
      <c r="A3479" s="2">
        <v>45228</v>
      </c>
      <c r="B3479" s="3">
        <f t="shared" si="162"/>
        <v>2024</v>
      </c>
      <c r="C3479" t="str">
        <f t="shared" si="163"/>
        <v>2023-2024</v>
      </c>
      <c r="D3479" t="s">
        <v>147</v>
      </c>
      <c r="E3479" t="s">
        <v>82</v>
      </c>
      <c r="F3479" t="str">
        <f t="shared" si="164"/>
        <v>Queensland</v>
      </c>
      <c r="G3479" t="s">
        <v>35</v>
      </c>
      <c r="H3479">
        <v>4012</v>
      </c>
      <c r="I3479" t="s">
        <v>11</v>
      </c>
      <c r="J3479" t="s">
        <v>43</v>
      </c>
      <c r="K3479" t="s">
        <v>155</v>
      </c>
      <c r="L3479" t="s">
        <v>20</v>
      </c>
      <c r="M3479" s="5">
        <v>779.49</v>
      </c>
      <c r="N3479">
        <v>1</v>
      </c>
    </row>
    <row r="3480" spans="1:14" x14ac:dyDescent="0.15">
      <c r="A3480" s="2">
        <v>45287</v>
      </c>
      <c r="B3480" s="3">
        <f t="shared" si="162"/>
        <v>2024</v>
      </c>
      <c r="C3480" t="str">
        <f t="shared" si="163"/>
        <v>2023-2024</v>
      </c>
      <c r="D3480" t="s">
        <v>147</v>
      </c>
      <c r="E3480" t="s">
        <v>105</v>
      </c>
      <c r="F3480" t="str">
        <f t="shared" si="164"/>
        <v>Victoria</v>
      </c>
      <c r="G3480" t="s">
        <v>45</v>
      </c>
      <c r="H3480">
        <v>3500</v>
      </c>
      <c r="I3480" t="s">
        <v>11</v>
      </c>
      <c r="J3480" t="s">
        <v>60</v>
      </c>
      <c r="K3480" t="s">
        <v>152</v>
      </c>
      <c r="L3480" t="s">
        <v>13</v>
      </c>
      <c r="M3480" s="5">
        <v>780.21999999999991</v>
      </c>
      <c r="N3480">
        <v>1</v>
      </c>
    </row>
    <row r="3481" spans="1:14" x14ac:dyDescent="0.15">
      <c r="A3481" s="2">
        <v>45136</v>
      </c>
      <c r="B3481" s="3">
        <f t="shared" si="162"/>
        <v>2024</v>
      </c>
      <c r="C3481" t="str">
        <f t="shared" si="163"/>
        <v>2023-2024</v>
      </c>
      <c r="D3481" t="s">
        <v>148</v>
      </c>
      <c r="E3481" t="s">
        <v>76</v>
      </c>
      <c r="F3481" t="str">
        <f t="shared" si="164"/>
        <v>Western Australia</v>
      </c>
      <c r="G3481" t="s">
        <v>48</v>
      </c>
      <c r="H3481">
        <v>6450</v>
      </c>
      <c r="I3481" t="s">
        <v>11</v>
      </c>
      <c r="J3481" t="s">
        <v>77</v>
      </c>
      <c r="K3481" t="s">
        <v>153</v>
      </c>
      <c r="L3481" t="s">
        <v>16</v>
      </c>
      <c r="M3481" s="5">
        <v>780.56000000000006</v>
      </c>
      <c r="N3481">
        <v>1</v>
      </c>
    </row>
    <row r="3482" spans="1:14" x14ac:dyDescent="0.15">
      <c r="A3482" s="2">
        <v>44960</v>
      </c>
      <c r="B3482" s="3">
        <f t="shared" si="162"/>
        <v>2023</v>
      </c>
      <c r="C3482" t="str">
        <f t="shared" si="163"/>
        <v>2022-2023</v>
      </c>
      <c r="D3482" t="s">
        <v>147</v>
      </c>
      <c r="E3482" t="s">
        <v>52</v>
      </c>
      <c r="F3482" t="str">
        <f t="shared" si="164"/>
        <v>Victoria</v>
      </c>
      <c r="G3482" t="s">
        <v>45</v>
      </c>
      <c r="H3482">
        <v>3030</v>
      </c>
      <c r="I3482" t="s">
        <v>11</v>
      </c>
      <c r="J3482" t="s">
        <v>46</v>
      </c>
      <c r="K3482" t="s">
        <v>149</v>
      </c>
      <c r="L3482" t="s">
        <v>15</v>
      </c>
      <c r="M3482" s="5">
        <v>786.16000000000008</v>
      </c>
      <c r="N3482">
        <v>1</v>
      </c>
    </row>
    <row r="3483" spans="1:14" x14ac:dyDescent="0.15">
      <c r="A3483" s="2">
        <v>45182</v>
      </c>
      <c r="B3483" s="3">
        <f t="shared" si="162"/>
        <v>2024</v>
      </c>
      <c r="C3483" t="str">
        <f t="shared" si="163"/>
        <v>2023-2024</v>
      </c>
      <c r="D3483" t="s">
        <v>147</v>
      </c>
      <c r="E3483" t="s">
        <v>42</v>
      </c>
      <c r="F3483" t="str">
        <f t="shared" si="164"/>
        <v>Queensland</v>
      </c>
      <c r="G3483" t="s">
        <v>35</v>
      </c>
      <c r="H3483">
        <v>4053</v>
      </c>
      <c r="I3483" t="s">
        <v>11</v>
      </c>
      <c r="J3483" t="s">
        <v>43</v>
      </c>
      <c r="K3483" t="s">
        <v>154</v>
      </c>
      <c r="L3483" t="s">
        <v>14</v>
      </c>
      <c r="M3483" s="5">
        <v>786.38000000000011</v>
      </c>
      <c r="N3483">
        <v>1</v>
      </c>
    </row>
    <row r="3484" spans="1:14" x14ac:dyDescent="0.15">
      <c r="A3484" s="2">
        <v>44985</v>
      </c>
      <c r="B3484" s="3">
        <f t="shared" si="162"/>
        <v>2023</v>
      </c>
      <c r="C3484" t="str">
        <f t="shared" si="163"/>
        <v>2022-2023</v>
      </c>
      <c r="D3484" t="s">
        <v>147</v>
      </c>
      <c r="E3484" t="s">
        <v>31</v>
      </c>
      <c r="F3484" t="str">
        <f t="shared" si="164"/>
        <v>South Australia</v>
      </c>
      <c r="G3484" t="s">
        <v>32</v>
      </c>
      <c r="H3484">
        <v>5168</v>
      </c>
      <c r="I3484" t="s">
        <v>11</v>
      </c>
      <c r="J3484" t="s">
        <v>33</v>
      </c>
      <c r="K3484" t="s">
        <v>151</v>
      </c>
      <c r="L3484" t="s">
        <v>21</v>
      </c>
      <c r="M3484" s="5">
        <v>786.86</v>
      </c>
      <c r="N3484">
        <v>1</v>
      </c>
    </row>
    <row r="3485" spans="1:14" x14ac:dyDescent="0.15">
      <c r="A3485" s="2">
        <v>45100</v>
      </c>
      <c r="B3485" s="3">
        <f t="shared" si="162"/>
        <v>2023</v>
      </c>
      <c r="C3485" t="str">
        <f t="shared" si="163"/>
        <v>2022-2023</v>
      </c>
      <c r="D3485" t="s">
        <v>148</v>
      </c>
      <c r="E3485" t="s">
        <v>131</v>
      </c>
      <c r="F3485" t="str">
        <f t="shared" si="164"/>
        <v>Western Australia</v>
      </c>
      <c r="G3485" t="s">
        <v>48</v>
      </c>
      <c r="H3485">
        <v>6530</v>
      </c>
      <c r="I3485" t="s">
        <v>11</v>
      </c>
      <c r="J3485" t="s">
        <v>77</v>
      </c>
      <c r="K3485" t="s">
        <v>152</v>
      </c>
      <c r="L3485" t="s">
        <v>13</v>
      </c>
      <c r="M3485" s="5">
        <v>787.08000000000015</v>
      </c>
      <c r="N3485">
        <v>1</v>
      </c>
    </row>
    <row r="3486" spans="1:14" x14ac:dyDescent="0.15">
      <c r="A3486" s="2">
        <v>44937</v>
      </c>
      <c r="B3486" s="3">
        <f t="shared" si="162"/>
        <v>2023</v>
      </c>
      <c r="C3486" t="str">
        <f t="shared" si="163"/>
        <v>2022-2023</v>
      </c>
      <c r="D3486" t="s">
        <v>147</v>
      </c>
      <c r="E3486" t="s">
        <v>115</v>
      </c>
      <c r="F3486" t="str">
        <f t="shared" si="164"/>
        <v>Western Australia</v>
      </c>
      <c r="G3486" t="s">
        <v>48</v>
      </c>
      <c r="H3486">
        <v>6280</v>
      </c>
      <c r="I3486" t="s">
        <v>11</v>
      </c>
      <c r="J3486" t="s">
        <v>94</v>
      </c>
      <c r="K3486" t="s">
        <v>154</v>
      </c>
      <c r="L3486" t="s">
        <v>14</v>
      </c>
      <c r="M3486" s="5">
        <v>787.31999999999994</v>
      </c>
      <c r="N3486">
        <v>1</v>
      </c>
    </row>
    <row r="3487" spans="1:14" x14ac:dyDescent="0.15">
      <c r="A3487" s="2">
        <v>45230</v>
      </c>
      <c r="B3487" s="3">
        <f t="shared" si="162"/>
        <v>2024</v>
      </c>
      <c r="C3487" t="str">
        <f t="shared" si="163"/>
        <v>2023-2024</v>
      </c>
      <c r="D3487" t="s">
        <v>147</v>
      </c>
      <c r="E3487" t="s">
        <v>81</v>
      </c>
      <c r="F3487" t="str">
        <f t="shared" si="164"/>
        <v>New South Wales</v>
      </c>
      <c r="G3487" t="s">
        <v>10</v>
      </c>
      <c r="H3487">
        <v>2485</v>
      </c>
      <c r="I3487" t="s">
        <v>11</v>
      </c>
      <c r="J3487" t="s">
        <v>68</v>
      </c>
      <c r="K3487" t="s">
        <v>153</v>
      </c>
      <c r="L3487" t="s">
        <v>16</v>
      </c>
      <c r="M3487" s="5">
        <v>787.88</v>
      </c>
      <c r="N3487">
        <v>1</v>
      </c>
    </row>
    <row r="3488" spans="1:14" x14ac:dyDescent="0.15">
      <c r="A3488" s="2">
        <v>45622</v>
      </c>
      <c r="B3488" s="3">
        <f t="shared" si="162"/>
        <v>2025</v>
      </c>
      <c r="C3488" t="str">
        <f t="shared" si="163"/>
        <v>2024-2025</v>
      </c>
      <c r="D3488" t="s">
        <v>147</v>
      </c>
      <c r="E3488" t="s">
        <v>124</v>
      </c>
      <c r="F3488" t="str">
        <f t="shared" si="164"/>
        <v>New South Wales</v>
      </c>
      <c r="G3488" t="s">
        <v>10</v>
      </c>
      <c r="H3488">
        <v>2015</v>
      </c>
      <c r="I3488" t="s">
        <v>11</v>
      </c>
      <c r="J3488" t="s">
        <v>12</v>
      </c>
      <c r="K3488" t="s">
        <v>152</v>
      </c>
      <c r="L3488" t="s">
        <v>13</v>
      </c>
      <c r="M3488" s="5">
        <v>789.65</v>
      </c>
      <c r="N3488">
        <v>1</v>
      </c>
    </row>
    <row r="3489" spans="1:14" x14ac:dyDescent="0.15">
      <c r="A3489" s="2">
        <v>45048</v>
      </c>
      <c r="B3489" s="3">
        <f t="shared" si="162"/>
        <v>2023</v>
      </c>
      <c r="C3489" t="str">
        <f t="shared" si="163"/>
        <v>2022-2023</v>
      </c>
      <c r="D3489" t="s">
        <v>148</v>
      </c>
      <c r="E3489" t="s">
        <v>127</v>
      </c>
      <c r="F3489" t="str">
        <f t="shared" si="164"/>
        <v>New South Wales</v>
      </c>
      <c r="G3489" t="s">
        <v>10</v>
      </c>
      <c r="H3489">
        <v>2131</v>
      </c>
      <c r="I3489" t="s">
        <v>11</v>
      </c>
      <c r="J3489" t="s">
        <v>27</v>
      </c>
      <c r="K3489" t="s">
        <v>152</v>
      </c>
      <c r="L3489" t="s">
        <v>13</v>
      </c>
      <c r="M3489" s="5">
        <v>791.38999999999987</v>
      </c>
      <c r="N3489">
        <v>1</v>
      </c>
    </row>
    <row r="3490" spans="1:14" x14ac:dyDescent="0.15">
      <c r="A3490" s="2">
        <v>45196</v>
      </c>
      <c r="B3490" s="3">
        <f t="shared" si="162"/>
        <v>2024</v>
      </c>
      <c r="C3490" t="str">
        <f t="shared" si="163"/>
        <v>2023-2024</v>
      </c>
      <c r="D3490" t="s">
        <v>147</v>
      </c>
      <c r="E3490" t="s">
        <v>99</v>
      </c>
      <c r="F3490" t="str">
        <f t="shared" si="164"/>
        <v>Victoria</v>
      </c>
      <c r="G3490" t="s">
        <v>45</v>
      </c>
      <c r="H3490">
        <v>3148</v>
      </c>
      <c r="I3490" t="s">
        <v>11</v>
      </c>
      <c r="J3490" t="s">
        <v>63</v>
      </c>
      <c r="K3490" t="s">
        <v>152</v>
      </c>
      <c r="L3490" t="s">
        <v>13</v>
      </c>
      <c r="M3490" s="5">
        <v>791.57</v>
      </c>
      <c r="N3490">
        <v>1</v>
      </c>
    </row>
    <row r="3491" spans="1:14" x14ac:dyDescent="0.15">
      <c r="A3491" s="2">
        <v>45121</v>
      </c>
      <c r="B3491" s="3">
        <f t="shared" si="162"/>
        <v>2024</v>
      </c>
      <c r="C3491" t="str">
        <f t="shared" si="163"/>
        <v>2023-2024</v>
      </c>
      <c r="D3491" t="s">
        <v>147</v>
      </c>
      <c r="E3491" t="s">
        <v>114</v>
      </c>
      <c r="F3491" t="str">
        <f t="shared" si="164"/>
        <v>Victoria</v>
      </c>
      <c r="G3491" t="s">
        <v>45</v>
      </c>
      <c r="H3491">
        <v>3551</v>
      </c>
      <c r="I3491" t="s">
        <v>11</v>
      </c>
      <c r="J3491" t="s">
        <v>60</v>
      </c>
      <c r="K3491" t="s">
        <v>150</v>
      </c>
      <c r="L3491" t="s">
        <v>18</v>
      </c>
      <c r="M3491" s="5">
        <v>792.04999999999984</v>
      </c>
      <c r="N3491">
        <v>1</v>
      </c>
    </row>
    <row r="3492" spans="1:14" x14ac:dyDescent="0.15">
      <c r="A3492" s="2">
        <v>45453</v>
      </c>
      <c r="B3492" s="3">
        <f t="shared" si="162"/>
        <v>2024</v>
      </c>
      <c r="C3492" t="str">
        <f t="shared" si="163"/>
        <v>2023-2024</v>
      </c>
      <c r="D3492" t="s">
        <v>147</v>
      </c>
      <c r="E3492" t="s">
        <v>126</v>
      </c>
      <c r="F3492" t="str">
        <f t="shared" si="164"/>
        <v>Queensland</v>
      </c>
      <c r="G3492" t="s">
        <v>35</v>
      </c>
      <c r="H3492">
        <v>4551</v>
      </c>
      <c r="I3492" t="s">
        <v>11</v>
      </c>
      <c r="J3492" t="s">
        <v>120</v>
      </c>
      <c r="K3492" t="s">
        <v>152</v>
      </c>
      <c r="L3492" t="s">
        <v>13</v>
      </c>
      <c r="M3492" s="5">
        <v>795.31000000000006</v>
      </c>
      <c r="N3492">
        <v>1</v>
      </c>
    </row>
    <row r="3493" spans="1:14" x14ac:dyDescent="0.15">
      <c r="A3493" s="2">
        <v>45482</v>
      </c>
      <c r="B3493" s="3">
        <f t="shared" si="162"/>
        <v>2025</v>
      </c>
      <c r="C3493" t="str">
        <f t="shared" si="163"/>
        <v>2024-2025</v>
      </c>
      <c r="D3493" t="s">
        <v>147</v>
      </c>
      <c r="E3493" t="s">
        <v>31</v>
      </c>
      <c r="F3493" t="str">
        <f t="shared" si="164"/>
        <v>South Australia</v>
      </c>
      <c r="G3493" t="s">
        <v>32</v>
      </c>
      <c r="H3493">
        <v>5168</v>
      </c>
      <c r="I3493" t="s">
        <v>11</v>
      </c>
      <c r="J3493" t="s">
        <v>33</v>
      </c>
      <c r="K3493" t="s">
        <v>152</v>
      </c>
      <c r="L3493" t="s">
        <v>13</v>
      </c>
      <c r="M3493" s="5">
        <v>795.65</v>
      </c>
      <c r="N3493">
        <v>1</v>
      </c>
    </row>
    <row r="3494" spans="1:14" x14ac:dyDescent="0.15">
      <c r="A3494" s="2">
        <v>45126</v>
      </c>
      <c r="B3494" s="3">
        <f t="shared" si="162"/>
        <v>2024</v>
      </c>
      <c r="C3494" t="str">
        <f t="shared" si="163"/>
        <v>2023-2024</v>
      </c>
      <c r="D3494" t="s">
        <v>148</v>
      </c>
      <c r="E3494" t="s">
        <v>110</v>
      </c>
      <c r="F3494" t="str">
        <f t="shared" si="164"/>
        <v>Queensland</v>
      </c>
      <c r="G3494" t="s">
        <v>35</v>
      </c>
      <c r="H3494">
        <v>4680</v>
      </c>
      <c r="I3494" t="s">
        <v>11</v>
      </c>
      <c r="J3494" t="s">
        <v>51</v>
      </c>
      <c r="K3494" t="s">
        <v>150</v>
      </c>
      <c r="L3494" t="s">
        <v>18</v>
      </c>
      <c r="M3494" s="5">
        <v>796.52</v>
      </c>
      <c r="N3494">
        <v>1</v>
      </c>
    </row>
    <row r="3495" spans="1:14" x14ac:dyDescent="0.15">
      <c r="A3495" s="2">
        <v>45649</v>
      </c>
      <c r="B3495" s="3">
        <f t="shared" si="162"/>
        <v>2025</v>
      </c>
      <c r="C3495" t="str">
        <f t="shared" si="163"/>
        <v>2024-2025</v>
      </c>
      <c r="D3495" t="s">
        <v>147</v>
      </c>
      <c r="E3495" t="s">
        <v>122</v>
      </c>
      <c r="F3495" t="str">
        <f t="shared" si="164"/>
        <v>New South Wales</v>
      </c>
      <c r="G3495" t="s">
        <v>10</v>
      </c>
      <c r="H3495">
        <v>2650</v>
      </c>
      <c r="I3495" t="s">
        <v>11</v>
      </c>
      <c r="J3495" t="s">
        <v>25</v>
      </c>
      <c r="K3495" t="s">
        <v>152</v>
      </c>
      <c r="L3495" t="s">
        <v>13</v>
      </c>
      <c r="M3495" s="5">
        <v>796.76000000000033</v>
      </c>
      <c r="N3495">
        <v>1</v>
      </c>
    </row>
    <row r="3496" spans="1:14" x14ac:dyDescent="0.15">
      <c r="A3496" s="2">
        <v>45514</v>
      </c>
      <c r="B3496" s="3">
        <f t="shared" si="162"/>
        <v>2025</v>
      </c>
      <c r="C3496" t="str">
        <f t="shared" si="163"/>
        <v>2024-2025</v>
      </c>
      <c r="D3496" t="s">
        <v>147</v>
      </c>
      <c r="E3496" t="s">
        <v>103</v>
      </c>
      <c r="F3496" t="str">
        <f t="shared" si="164"/>
        <v>Queensland</v>
      </c>
      <c r="G3496" t="s">
        <v>35</v>
      </c>
      <c r="H3496">
        <v>4509</v>
      </c>
      <c r="I3496" t="s">
        <v>11</v>
      </c>
      <c r="J3496" t="s">
        <v>104</v>
      </c>
      <c r="K3496" t="s">
        <v>154</v>
      </c>
      <c r="L3496" t="s">
        <v>14</v>
      </c>
      <c r="M3496" s="5">
        <v>797.2</v>
      </c>
      <c r="N3496">
        <v>1</v>
      </c>
    </row>
    <row r="3497" spans="1:14" x14ac:dyDescent="0.15">
      <c r="A3497" s="2">
        <v>45389</v>
      </c>
      <c r="B3497" s="3">
        <f t="shared" si="162"/>
        <v>2024</v>
      </c>
      <c r="C3497" t="str">
        <f t="shared" si="163"/>
        <v>2023-2024</v>
      </c>
      <c r="D3497" t="s">
        <v>148</v>
      </c>
      <c r="E3497" t="s">
        <v>73</v>
      </c>
      <c r="F3497" t="str">
        <f t="shared" si="164"/>
        <v>Victoria</v>
      </c>
      <c r="G3497" t="s">
        <v>45</v>
      </c>
      <c r="H3497">
        <v>3136</v>
      </c>
      <c r="I3497" t="s">
        <v>11</v>
      </c>
      <c r="J3497" t="s">
        <v>63</v>
      </c>
      <c r="K3497" t="s">
        <v>150</v>
      </c>
      <c r="L3497" t="s">
        <v>18</v>
      </c>
      <c r="M3497" s="5">
        <v>797.62</v>
      </c>
      <c r="N3497">
        <v>1</v>
      </c>
    </row>
    <row r="3498" spans="1:14" x14ac:dyDescent="0.15">
      <c r="A3498" s="2">
        <v>45026</v>
      </c>
      <c r="B3498" s="3">
        <f t="shared" si="162"/>
        <v>2023</v>
      </c>
      <c r="C3498" t="str">
        <f t="shared" si="163"/>
        <v>2022-2023</v>
      </c>
      <c r="D3498" t="s">
        <v>147</v>
      </c>
      <c r="E3498" t="s">
        <v>9</v>
      </c>
      <c r="F3498" t="str">
        <f t="shared" si="164"/>
        <v>New South Wales</v>
      </c>
      <c r="G3498" t="s">
        <v>10</v>
      </c>
      <c r="H3498">
        <v>2067</v>
      </c>
      <c r="I3498" t="s">
        <v>11</v>
      </c>
      <c r="J3498" t="s">
        <v>12</v>
      </c>
      <c r="K3498" t="s">
        <v>156</v>
      </c>
      <c r="L3498" t="s">
        <v>17</v>
      </c>
      <c r="M3498" s="5">
        <v>797.75000000000011</v>
      </c>
      <c r="N3498">
        <v>1</v>
      </c>
    </row>
    <row r="3499" spans="1:14" x14ac:dyDescent="0.15">
      <c r="A3499" s="2">
        <v>45307</v>
      </c>
      <c r="B3499" s="3">
        <f t="shared" si="162"/>
        <v>2024</v>
      </c>
      <c r="C3499" t="str">
        <f t="shared" si="163"/>
        <v>2023-2024</v>
      </c>
      <c r="D3499" t="s">
        <v>147</v>
      </c>
      <c r="E3499" t="s">
        <v>145</v>
      </c>
      <c r="F3499" t="str">
        <f t="shared" si="164"/>
        <v>New South Wales</v>
      </c>
      <c r="G3499" t="s">
        <v>10</v>
      </c>
      <c r="H3499">
        <v>2101</v>
      </c>
      <c r="I3499" t="s">
        <v>11</v>
      </c>
      <c r="J3499" t="s">
        <v>27</v>
      </c>
      <c r="K3499" t="s">
        <v>19</v>
      </c>
      <c r="L3499" t="s">
        <v>23</v>
      </c>
      <c r="M3499" s="5">
        <v>798.23</v>
      </c>
      <c r="N3499">
        <v>1</v>
      </c>
    </row>
    <row r="3500" spans="1:14" x14ac:dyDescent="0.15">
      <c r="A3500" s="2">
        <v>45193</v>
      </c>
      <c r="B3500" s="3">
        <f t="shared" si="162"/>
        <v>2024</v>
      </c>
      <c r="C3500" t="str">
        <f t="shared" si="163"/>
        <v>2023-2024</v>
      </c>
      <c r="D3500" t="s">
        <v>147</v>
      </c>
      <c r="E3500" t="s">
        <v>132</v>
      </c>
      <c r="F3500" t="str">
        <f t="shared" si="164"/>
        <v>New South Wales</v>
      </c>
      <c r="G3500" t="s">
        <v>10</v>
      </c>
      <c r="H3500">
        <v>2800</v>
      </c>
      <c r="I3500" t="s">
        <v>11</v>
      </c>
      <c r="J3500" t="s">
        <v>25</v>
      </c>
      <c r="K3500" t="s">
        <v>155</v>
      </c>
      <c r="L3500" t="s">
        <v>20</v>
      </c>
      <c r="M3500" s="5">
        <v>798.24</v>
      </c>
      <c r="N3500">
        <v>1</v>
      </c>
    </row>
    <row r="3501" spans="1:14" x14ac:dyDescent="0.15">
      <c r="A3501" s="2">
        <v>45084</v>
      </c>
      <c r="B3501" s="3">
        <f t="shared" si="162"/>
        <v>2023</v>
      </c>
      <c r="C3501" t="str">
        <f t="shared" si="163"/>
        <v>2022-2023</v>
      </c>
      <c r="D3501" t="s">
        <v>147</v>
      </c>
      <c r="E3501" t="s">
        <v>133</v>
      </c>
      <c r="F3501" t="str">
        <f t="shared" si="164"/>
        <v>Queensland</v>
      </c>
      <c r="G3501" t="s">
        <v>35</v>
      </c>
      <c r="H3501">
        <v>4305</v>
      </c>
      <c r="I3501" t="s">
        <v>11</v>
      </c>
      <c r="J3501" t="s">
        <v>104</v>
      </c>
      <c r="K3501" t="s">
        <v>149</v>
      </c>
      <c r="L3501" t="s">
        <v>15</v>
      </c>
      <c r="M3501" s="5">
        <v>798.52</v>
      </c>
      <c r="N3501">
        <v>1</v>
      </c>
    </row>
    <row r="3502" spans="1:14" x14ac:dyDescent="0.15">
      <c r="A3502" s="2">
        <v>45142</v>
      </c>
      <c r="B3502" s="3">
        <f t="shared" si="162"/>
        <v>2024</v>
      </c>
      <c r="C3502" t="str">
        <f t="shared" si="163"/>
        <v>2023-2024</v>
      </c>
      <c r="D3502" t="s">
        <v>148</v>
      </c>
      <c r="E3502" t="s">
        <v>143</v>
      </c>
      <c r="F3502" t="str">
        <f t="shared" si="164"/>
        <v>New South Wales</v>
      </c>
      <c r="G3502" t="s">
        <v>10</v>
      </c>
      <c r="H3502">
        <v>2154</v>
      </c>
      <c r="I3502" t="s">
        <v>11</v>
      </c>
      <c r="J3502" t="s">
        <v>27</v>
      </c>
      <c r="K3502" t="s">
        <v>152</v>
      </c>
      <c r="L3502" t="s">
        <v>13</v>
      </c>
      <c r="M3502" s="5">
        <v>799.67</v>
      </c>
      <c r="N3502">
        <v>1</v>
      </c>
    </row>
    <row r="3503" spans="1:14" x14ac:dyDescent="0.15">
      <c r="A3503" s="2">
        <v>45215</v>
      </c>
      <c r="B3503" s="3">
        <f t="shared" si="162"/>
        <v>2024</v>
      </c>
      <c r="C3503" t="str">
        <f t="shared" si="163"/>
        <v>2023-2024</v>
      </c>
      <c r="D3503" t="s">
        <v>147</v>
      </c>
      <c r="E3503" t="s">
        <v>24</v>
      </c>
      <c r="F3503" t="str">
        <f t="shared" si="164"/>
        <v>New South Wales</v>
      </c>
      <c r="G3503" t="s">
        <v>10</v>
      </c>
      <c r="H3503">
        <v>2795</v>
      </c>
      <c r="I3503" t="s">
        <v>11</v>
      </c>
      <c r="J3503" t="s">
        <v>25</v>
      </c>
      <c r="K3503" t="s">
        <v>150</v>
      </c>
      <c r="L3503" t="s">
        <v>18</v>
      </c>
      <c r="M3503" s="5">
        <v>800.1</v>
      </c>
      <c r="N3503">
        <v>1</v>
      </c>
    </row>
    <row r="3504" spans="1:14" x14ac:dyDescent="0.15">
      <c r="A3504" s="2">
        <v>45282</v>
      </c>
      <c r="B3504" s="3">
        <f t="shared" si="162"/>
        <v>2024</v>
      </c>
      <c r="C3504" t="str">
        <f t="shared" si="163"/>
        <v>2023-2024</v>
      </c>
      <c r="D3504" t="s">
        <v>147</v>
      </c>
      <c r="E3504" t="s">
        <v>99</v>
      </c>
      <c r="F3504" t="str">
        <f t="shared" si="164"/>
        <v>Victoria</v>
      </c>
      <c r="G3504" t="s">
        <v>45</v>
      </c>
      <c r="H3504">
        <v>3148</v>
      </c>
      <c r="I3504" t="s">
        <v>11</v>
      </c>
      <c r="J3504" t="s">
        <v>63</v>
      </c>
      <c r="K3504" t="s">
        <v>156</v>
      </c>
      <c r="L3504" t="s">
        <v>17</v>
      </c>
      <c r="M3504" s="5">
        <v>800.23</v>
      </c>
      <c r="N3504">
        <v>1</v>
      </c>
    </row>
    <row r="3505" spans="1:14" x14ac:dyDescent="0.15">
      <c r="A3505" s="2">
        <v>45515</v>
      </c>
      <c r="B3505" s="3">
        <f t="shared" si="162"/>
        <v>2025</v>
      </c>
      <c r="C3505" t="str">
        <f t="shared" si="163"/>
        <v>2024-2025</v>
      </c>
      <c r="D3505" t="s">
        <v>147</v>
      </c>
      <c r="E3505" t="s">
        <v>106</v>
      </c>
      <c r="F3505" t="str">
        <f t="shared" si="164"/>
        <v>Victoria</v>
      </c>
      <c r="G3505" t="s">
        <v>45</v>
      </c>
      <c r="H3505">
        <v>3915</v>
      </c>
      <c r="I3505" t="s">
        <v>11</v>
      </c>
      <c r="J3505" t="s">
        <v>55</v>
      </c>
      <c r="K3505" t="s">
        <v>149</v>
      </c>
      <c r="L3505" t="s">
        <v>15</v>
      </c>
      <c r="M3505" s="5">
        <v>801.37</v>
      </c>
      <c r="N3505">
        <v>1</v>
      </c>
    </row>
    <row r="3506" spans="1:14" x14ac:dyDescent="0.15">
      <c r="A3506" s="2">
        <v>45409</v>
      </c>
      <c r="B3506" s="3">
        <f t="shared" si="162"/>
        <v>2024</v>
      </c>
      <c r="C3506" t="str">
        <f t="shared" si="163"/>
        <v>2023-2024</v>
      </c>
      <c r="D3506" t="s">
        <v>147</v>
      </c>
      <c r="E3506" t="s">
        <v>115</v>
      </c>
      <c r="F3506" t="str">
        <f t="shared" si="164"/>
        <v>Western Australia</v>
      </c>
      <c r="G3506" t="s">
        <v>48</v>
      </c>
      <c r="H3506">
        <v>6280</v>
      </c>
      <c r="I3506" t="s">
        <v>11</v>
      </c>
      <c r="J3506" t="s">
        <v>94</v>
      </c>
      <c r="K3506" t="s">
        <v>156</v>
      </c>
      <c r="L3506" t="s">
        <v>17</v>
      </c>
      <c r="M3506" s="5">
        <v>801.48000000000013</v>
      </c>
      <c r="N3506">
        <v>1</v>
      </c>
    </row>
    <row r="3507" spans="1:14" x14ac:dyDescent="0.15">
      <c r="A3507" s="2">
        <v>44991</v>
      </c>
      <c r="B3507" s="3">
        <f t="shared" si="162"/>
        <v>2023</v>
      </c>
      <c r="C3507" t="str">
        <f t="shared" si="163"/>
        <v>2022-2023</v>
      </c>
      <c r="D3507" t="s">
        <v>147</v>
      </c>
      <c r="E3507" t="s">
        <v>98</v>
      </c>
      <c r="F3507" t="str">
        <f t="shared" si="164"/>
        <v>Victoria</v>
      </c>
      <c r="G3507" t="s">
        <v>45</v>
      </c>
      <c r="H3507">
        <v>3429</v>
      </c>
      <c r="I3507" t="s">
        <v>11</v>
      </c>
      <c r="J3507" t="s">
        <v>60</v>
      </c>
      <c r="K3507" t="s">
        <v>155</v>
      </c>
      <c r="L3507" t="s">
        <v>20</v>
      </c>
      <c r="M3507" s="5">
        <v>801.68000000000006</v>
      </c>
      <c r="N3507">
        <v>1</v>
      </c>
    </row>
    <row r="3508" spans="1:14" x14ac:dyDescent="0.15">
      <c r="A3508" s="2">
        <v>45480</v>
      </c>
      <c r="B3508" s="3">
        <f t="shared" si="162"/>
        <v>2025</v>
      </c>
      <c r="C3508" t="str">
        <f t="shared" si="163"/>
        <v>2024-2025</v>
      </c>
      <c r="D3508" t="s">
        <v>147</v>
      </c>
      <c r="E3508" t="s">
        <v>108</v>
      </c>
      <c r="F3508" t="str">
        <f t="shared" si="164"/>
        <v>Victoria</v>
      </c>
      <c r="G3508" t="s">
        <v>45</v>
      </c>
      <c r="H3508">
        <v>3018</v>
      </c>
      <c r="I3508" t="s">
        <v>11</v>
      </c>
      <c r="J3508" t="s">
        <v>46</v>
      </c>
      <c r="K3508" t="s">
        <v>152</v>
      </c>
      <c r="L3508" t="s">
        <v>13</v>
      </c>
      <c r="M3508" s="5">
        <v>801.97</v>
      </c>
      <c r="N3508">
        <v>1</v>
      </c>
    </row>
    <row r="3509" spans="1:14" x14ac:dyDescent="0.15">
      <c r="A3509" s="2">
        <v>45406</v>
      </c>
      <c r="B3509" s="3">
        <f t="shared" si="162"/>
        <v>2024</v>
      </c>
      <c r="C3509" t="str">
        <f t="shared" si="163"/>
        <v>2023-2024</v>
      </c>
      <c r="D3509" t="s">
        <v>147</v>
      </c>
      <c r="E3509" t="s">
        <v>142</v>
      </c>
      <c r="F3509" t="str">
        <f t="shared" si="164"/>
        <v>Australian Capital Territory</v>
      </c>
      <c r="G3509" t="s">
        <v>80</v>
      </c>
      <c r="H3509">
        <v>2609</v>
      </c>
      <c r="I3509" t="s">
        <v>11</v>
      </c>
      <c r="J3509" t="s">
        <v>58</v>
      </c>
      <c r="K3509" t="s">
        <v>150</v>
      </c>
      <c r="L3509" t="s">
        <v>18</v>
      </c>
      <c r="M3509" s="5">
        <v>802.67</v>
      </c>
      <c r="N3509">
        <v>1</v>
      </c>
    </row>
    <row r="3510" spans="1:14" x14ac:dyDescent="0.15">
      <c r="A3510" s="2">
        <v>45042</v>
      </c>
      <c r="B3510" s="3">
        <f t="shared" si="162"/>
        <v>2023</v>
      </c>
      <c r="C3510" t="str">
        <f t="shared" si="163"/>
        <v>2022-2023</v>
      </c>
      <c r="D3510" t="s">
        <v>148</v>
      </c>
      <c r="E3510" t="s">
        <v>72</v>
      </c>
      <c r="F3510" t="str">
        <f t="shared" si="164"/>
        <v>Western Australia</v>
      </c>
      <c r="G3510" t="s">
        <v>48</v>
      </c>
      <c r="H3510">
        <v>6010</v>
      </c>
      <c r="I3510" t="s">
        <v>11</v>
      </c>
      <c r="J3510" t="s">
        <v>49</v>
      </c>
      <c r="K3510" t="s">
        <v>150</v>
      </c>
      <c r="L3510" t="s">
        <v>18</v>
      </c>
      <c r="M3510" s="5">
        <v>802.75000000000011</v>
      </c>
      <c r="N3510">
        <v>1</v>
      </c>
    </row>
    <row r="3511" spans="1:14" x14ac:dyDescent="0.15">
      <c r="A3511" s="2">
        <v>45284</v>
      </c>
      <c r="B3511" s="3">
        <f t="shared" si="162"/>
        <v>2024</v>
      </c>
      <c r="C3511" t="str">
        <f t="shared" si="163"/>
        <v>2023-2024</v>
      </c>
      <c r="D3511" t="s">
        <v>148</v>
      </c>
      <c r="E3511" t="s">
        <v>138</v>
      </c>
      <c r="F3511" t="str">
        <f t="shared" si="164"/>
        <v>Queensland</v>
      </c>
      <c r="G3511" t="s">
        <v>35</v>
      </c>
      <c r="H3511">
        <v>4558</v>
      </c>
      <c r="I3511" t="s">
        <v>11</v>
      </c>
      <c r="J3511" t="s">
        <v>120</v>
      </c>
      <c r="K3511" t="s">
        <v>154</v>
      </c>
      <c r="L3511" t="s">
        <v>14</v>
      </c>
      <c r="M3511" s="5">
        <v>803.27</v>
      </c>
      <c r="N3511">
        <v>1</v>
      </c>
    </row>
    <row r="3512" spans="1:14" x14ac:dyDescent="0.15">
      <c r="A3512" s="2">
        <v>45177</v>
      </c>
      <c r="B3512" s="3">
        <f t="shared" si="162"/>
        <v>2024</v>
      </c>
      <c r="C3512" t="str">
        <f t="shared" si="163"/>
        <v>2023-2024</v>
      </c>
      <c r="D3512" t="s">
        <v>148</v>
      </c>
      <c r="E3512" t="s">
        <v>91</v>
      </c>
      <c r="F3512" t="str">
        <f t="shared" si="164"/>
        <v>Victoria</v>
      </c>
      <c r="G3512" t="s">
        <v>45</v>
      </c>
      <c r="H3512">
        <v>3690</v>
      </c>
      <c r="I3512" t="s">
        <v>11</v>
      </c>
      <c r="J3512" t="s">
        <v>55</v>
      </c>
      <c r="K3512" t="s">
        <v>151</v>
      </c>
      <c r="L3512" t="s">
        <v>21</v>
      </c>
      <c r="M3512" s="5">
        <v>803.61999999999989</v>
      </c>
      <c r="N3512">
        <v>1</v>
      </c>
    </row>
    <row r="3513" spans="1:14" x14ac:dyDescent="0.15">
      <c r="A3513" s="2">
        <v>45358</v>
      </c>
      <c r="B3513" s="3">
        <f t="shared" si="162"/>
        <v>2024</v>
      </c>
      <c r="C3513" t="str">
        <f t="shared" si="163"/>
        <v>2023-2024</v>
      </c>
      <c r="D3513" t="s">
        <v>147</v>
      </c>
      <c r="E3513" t="s">
        <v>117</v>
      </c>
      <c r="F3513" t="str">
        <f t="shared" si="164"/>
        <v>Queensland</v>
      </c>
      <c r="G3513" t="s">
        <v>35</v>
      </c>
      <c r="H3513">
        <v>4119</v>
      </c>
      <c r="I3513" t="s">
        <v>11</v>
      </c>
      <c r="J3513" t="s">
        <v>43</v>
      </c>
      <c r="K3513" t="s">
        <v>154</v>
      </c>
      <c r="L3513" t="s">
        <v>14</v>
      </c>
      <c r="M3513" s="5">
        <v>803.81</v>
      </c>
      <c r="N3513">
        <v>1</v>
      </c>
    </row>
    <row r="3514" spans="1:14" x14ac:dyDescent="0.15">
      <c r="A3514" s="2">
        <v>44976</v>
      </c>
      <c r="B3514" s="3">
        <f t="shared" si="162"/>
        <v>2023</v>
      </c>
      <c r="C3514" t="str">
        <f t="shared" si="163"/>
        <v>2022-2023</v>
      </c>
      <c r="D3514" t="s">
        <v>147</v>
      </c>
      <c r="E3514" t="s">
        <v>117</v>
      </c>
      <c r="F3514" t="str">
        <f t="shared" si="164"/>
        <v>Queensland</v>
      </c>
      <c r="G3514" t="s">
        <v>35</v>
      </c>
      <c r="H3514">
        <v>4119</v>
      </c>
      <c r="I3514" t="s">
        <v>11</v>
      </c>
      <c r="J3514" t="s">
        <v>43</v>
      </c>
      <c r="K3514" t="s">
        <v>152</v>
      </c>
      <c r="L3514" t="s">
        <v>13</v>
      </c>
      <c r="M3514" s="5">
        <v>807.66999999999985</v>
      </c>
      <c r="N3514">
        <v>1</v>
      </c>
    </row>
    <row r="3515" spans="1:14" x14ac:dyDescent="0.15">
      <c r="A3515" s="2">
        <v>45411</v>
      </c>
      <c r="B3515" s="3">
        <f t="shared" si="162"/>
        <v>2024</v>
      </c>
      <c r="C3515" t="str">
        <f t="shared" si="163"/>
        <v>2023-2024</v>
      </c>
      <c r="D3515" t="s">
        <v>147</v>
      </c>
      <c r="E3515" t="s">
        <v>112</v>
      </c>
      <c r="F3515" t="str">
        <f t="shared" si="164"/>
        <v>Victoria</v>
      </c>
      <c r="G3515" t="s">
        <v>45</v>
      </c>
      <c r="H3515">
        <v>3076</v>
      </c>
      <c r="I3515" t="s">
        <v>11</v>
      </c>
      <c r="J3515" t="s">
        <v>46</v>
      </c>
      <c r="K3515" t="s">
        <v>151</v>
      </c>
      <c r="L3515" t="s">
        <v>21</v>
      </c>
      <c r="M3515" s="5">
        <v>808.07</v>
      </c>
      <c r="N3515">
        <v>1</v>
      </c>
    </row>
    <row r="3516" spans="1:14" x14ac:dyDescent="0.15">
      <c r="A3516" s="2">
        <v>45635</v>
      </c>
      <c r="B3516" s="3">
        <f t="shared" si="162"/>
        <v>2025</v>
      </c>
      <c r="C3516" t="str">
        <f t="shared" si="163"/>
        <v>2024-2025</v>
      </c>
      <c r="D3516" t="s">
        <v>147</v>
      </c>
      <c r="E3516" t="s">
        <v>59</v>
      </c>
      <c r="F3516" t="str">
        <f t="shared" si="164"/>
        <v>Victoria</v>
      </c>
      <c r="G3516" t="s">
        <v>45</v>
      </c>
      <c r="H3516">
        <v>3280</v>
      </c>
      <c r="I3516" t="s">
        <v>11</v>
      </c>
      <c r="J3516" t="s">
        <v>60</v>
      </c>
      <c r="K3516" t="s">
        <v>154</v>
      </c>
      <c r="L3516" t="s">
        <v>14</v>
      </c>
      <c r="M3516" s="5">
        <v>809.27</v>
      </c>
      <c r="N3516">
        <v>1</v>
      </c>
    </row>
    <row r="3517" spans="1:14" x14ac:dyDescent="0.15">
      <c r="A3517" s="2">
        <v>45161</v>
      </c>
      <c r="B3517" s="3">
        <f t="shared" si="162"/>
        <v>2024</v>
      </c>
      <c r="C3517" t="str">
        <f t="shared" si="163"/>
        <v>2023-2024</v>
      </c>
      <c r="D3517" t="s">
        <v>147</v>
      </c>
      <c r="E3517" t="s">
        <v>52</v>
      </c>
      <c r="F3517" t="str">
        <f t="shared" si="164"/>
        <v>Victoria</v>
      </c>
      <c r="G3517" t="s">
        <v>45</v>
      </c>
      <c r="H3517">
        <v>3030</v>
      </c>
      <c r="I3517" t="s">
        <v>11</v>
      </c>
      <c r="J3517" t="s">
        <v>46</v>
      </c>
      <c r="K3517" t="s">
        <v>149</v>
      </c>
      <c r="L3517" t="s">
        <v>15</v>
      </c>
      <c r="M3517" s="5">
        <v>809.31000000000006</v>
      </c>
      <c r="N3517">
        <v>1</v>
      </c>
    </row>
    <row r="3518" spans="1:14" x14ac:dyDescent="0.15">
      <c r="A3518" s="2">
        <v>45310</v>
      </c>
      <c r="B3518" s="3">
        <f t="shared" si="162"/>
        <v>2024</v>
      </c>
      <c r="C3518" t="str">
        <f t="shared" si="163"/>
        <v>2023-2024</v>
      </c>
      <c r="D3518" t="s">
        <v>148</v>
      </c>
      <c r="E3518" t="s">
        <v>146</v>
      </c>
      <c r="F3518" t="str">
        <f t="shared" si="164"/>
        <v>Victoria</v>
      </c>
      <c r="G3518" t="s">
        <v>45</v>
      </c>
      <c r="H3518">
        <v>3353</v>
      </c>
      <c r="I3518" t="s">
        <v>11</v>
      </c>
      <c r="J3518" t="s">
        <v>60</v>
      </c>
      <c r="K3518" t="s">
        <v>154</v>
      </c>
      <c r="L3518" t="s">
        <v>14</v>
      </c>
      <c r="M3518" s="5">
        <v>809.47</v>
      </c>
      <c r="N3518">
        <v>1</v>
      </c>
    </row>
    <row r="3519" spans="1:14" x14ac:dyDescent="0.15">
      <c r="A3519" s="2">
        <v>44971</v>
      </c>
      <c r="B3519" s="3">
        <f t="shared" si="162"/>
        <v>2023</v>
      </c>
      <c r="C3519" t="str">
        <f t="shared" si="163"/>
        <v>2022-2023</v>
      </c>
      <c r="D3519" t="s">
        <v>147</v>
      </c>
      <c r="E3519" t="s">
        <v>84</v>
      </c>
      <c r="F3519" t="str">
        <f t="shared" si="164"/>
        <v>Queensland</v>
      </c>
      <c r="G3519" t="s">
        <v>35</v>
      </c>
      <c r="H3519">
        <v>4740</v>
      </c>
      <c r="I3519" t="s">
        <v>11</v>
      </c>
      <c r="J3519" t="s">
        <v>51</v>
      </c>
      <c r="K3519" t="s">
        <v>154</v>
      </c>
      <c r="L3519" t="s">
        <v>14</v>
      </c>
      <c r="M3519" s="5">
        <v>811.31</v>
      </c>
      <c r="N3519">
        <v>1</v>
      </c>
    </row>
    <row r="3520" spans="1:14" x14ac:dyDescent="0.15">
      <c r="A3520" s="2">
        <v>45602</v>
      </c>
      <c r="B3520" s="3">
        <f t="shared" si="162"/>
        <v>2025</v>
      </c>
      <c r="C3520" t="str">
        <f t="shared" si="163"/>
        <v>2024-2025</v>
      </c>
      <c r="D3520" t="s">
        <v>148</v>
      </c>
      <c r="E3520" t="s">
        <v>129</v>
      </c>
      <c r="F3520" t="str">
        <f t="shared" si="164"/>
        <v>Tasmania</v>
      </c>
      <c r="G3520" t="s">
        <v>70</v>
      </c>
      <c r="H3520">
        <v>7010</v>
      </c>
      <c r="I3520" t="s">
        <v>11</v>
      </c>
      <c r="J3520" t="s">
        <v>71</v>
      </c>
      <c r="K3520" t="s">
        <v>150</v>
      </c>
      <c r="L3520" t="s">
        <v>18</v>
      </c>
      <c r="M3520" s="5">
        <v>812.18999999999994</v>
      </c>
      <c r="N3520">
        <v>1</v>
      </c>
    </row>
    <row r="3521" spans="1:14" x14ac:dyDescent="0.15">
      <c r="A3521" s="2">
        <v>45042</v>
      </c>
      <c r="B3521" s="3">
        <f t="shared" si="162"/>
        <v>2023</v>
      </c>
      <c r="C3521" t="str">
        <f t="shared" si="163"/>
        <v>2022-2023</v>
      </c>
      <c r="D3521" t="s">
        <v>147</v>
      </c>
      <c r="E3521" t="s">
        <v>103</v>
      </c>
      <c r="F3521" t="str">
        <f t="shared" si="164"/>
        <v>Queensland</v>
      </c>
      <c r="G3521" t="s">
        <v>35</v>
      </c>
      <c r="H3521">
        <v>4509</v>
      </c>
      <c r="I3521" t="s">
        <v>11</v>
      </c>
      <c r="J3521" t="s">
        <v>104</v>
      </c>
      <c r="K3521" t="s">
        <v>150</v>
      </c>
      <c r="L3521" t="s">
        <v>18</v>
      </c>
      <c r="M3521" s="5">
        <v>813.89</v>
      </c>
      <c r="N3521">
        <v>1</v>
      </c>
    </row>
    <row r="3522" spans="1:14" x14ac:dyDescent="0.15">
      <c r="A3522" s="2">
        <v>45073</v>
      </c>
      <c r="B3522" s="3">
        <f t="shared" ref="B3522:B3585" si="165">IF(MONTH(A3522)&gt;=7,YEAR(A3522)+1,YEAR(A3522))</f>
        <v>2023</v>
      </c>
      <c r="C3522" t="str">
        <f t="shared" ref="C3522:C3585" si="166">IF(MONTH(A3522) &gt;= 7, YEAR(A3522) &amp; "-" &amp; YEAR(A3522) + 1, YEAR(A3522) - 1 &amp; "-" &amp; YEAR(A3522))</f>
        <v>2022-2023</v>
      </c>
      <c r="D3522" t="s">
        <v>147</v>
      </c>
      <c r="E3522" t="s">
        <v>105</v>
      </c>
      <c r="F3522" t="str">
        <f t="shared" ref="F3522:F3585" si="167">IF(G3522="WA","Western Australia",
IF(G3522="NSW","New South Wales",
IF(G3522="QLD","Queensland",
IF(G3522="VIC","Victoria",
IF(G3522="TAS","Tasmania",
IF(G3522="SA","South Australia",
IF(G3522="NT","Northern Territory",
IF(G3522="ACT","Australian Capital Territory",G3522))))))))</f>
        <v>Victoria</v>
      </c>
      <c r="G3522" t="s">
        <v>45</v>
      </c>
      <c r="H3522">
        <v>3500</v>
      </c>
      <c r="I3522" t="s">
        <v>11</v>
      </c>
      <c r="J3522" t="s">
        <v>60</v>
      </c>
      <c r="K3522" t="s">
        <v>149</v>
      </c>
      <c r="L3522" t="s">
        <v>15</v>
      </c>
      <c r="M3522" s="5">
        <v>815.31</v>
      </c>
      <c r="N3522">
        <v>1</v>
      </c>
    </row>
    <row r="3523" spans="1:14" x14ac:dyDescent="0.15">
      <c r="A3523" s="2">
        <v>45430</v>
      </c>
      <c r="B3523" s="3">
        <f t="shared" si="165"/>
        <v>2024</v>
      </c>
      <c r="C3523" t="str">
        <f t="shared" si="166"/>
        <v>2023-2024</v>
      </c>
      <c r="D3523" t="s">
        <v>147</v>
      </c>
      <c r="E3523" t="s">
        <v>113</v>
      </c>
      <c r="F3523" t="str">
        <f t="shared" si="167"/>
        <v>Queensland</v>
      </c>
      <c r="G3523" t="s">
        <v>35</v>
      </c>
      <c r="H3523">
        <v>4215</v>
      </c>
      <c r="I3523" t="s">
        <v>11</v>
      </c>
      <c r="J3523" t="s">
        <v>104</v>
      </c>
      <c r="K3523" t="s">
        <v>152</v>
      </c>
      <c r="L3523" t="s">
        <v>13</v>
      </c>
      <c r="M3523" s="5">
        <v>815.60999999999979</v>
      </c>
      <c r="N3523">
        <v>1</v>
      </c>
    </row>
    <row r="3524" spans="1:14" x14ac:dyDescent="0.15">
      <c r="A3524" s="2">
        <v>45191</v>
      </c>
      <c r="B3524" s="3">
        <f t="shared" si="165"/>
        <v>2024</v>
      </c>
      <c r="C3524" t="str">
        <f t="shared" si="166"/>
        <v>2023-2024</v>
      </c>
      <c r="D3524" t="s">
        <v>148</v>
      </c>
      <c r="E3524" t="s">
        <v>34</v>
      </c>
      <c r="F3524" t="str">
        <f t="shared" si="167"/>
        <v>Queensland</v>
      </c>
      <c r="G3524" t="s">
        <v>35</v>
      </c>
      <c r="H3524">
        <v>4802</v>
      </c>
      <c r="I3524" t="s">
        <v>11</v>
      </c>
      <c r="J3524" t="s">
        <v>36</v>
      </c>
      <c r="K3524" t="s">
        <v>150</v>
      </c>
      <c r="L3524" t="s">
        <v>18</v>
      </c>
      <c r="M3524" s="5">
        <v>816.8900000000001</v>
      </c>
      <c r="N3524">
        <v>1</v>
      </c>
    </row>
    <row r="3525" spans="1:14" x14ac:dyDescent="0.15">
      <c r="A3525" s="2">
        <v>45597</v>
      </c>
      <c r="B3525" s="3">
        <f t="shared" si="165"/>
        <v>2025</v>
      </c>
      <c r="C3525" t="str">
        <f t="shared" si="166"/>
        <v>2024-2025</v>
      </c>
      <c r="D3525" t="s">
        <v>148</v>
      </c>
      <c r="E3525" t="s">
        <v>96</v>
      </c>
      <c r="F3525" t="str">
        <f t="shared" si="167"/>
        <v>Western Australia</v>
      </c>
      <c r="G3525" t="s">
        <v>48</v>
      </c>
      <c r="H3525">
        <v>6330</v>
      </c>
      <c r="I3525" t="s">
        <v>11</v>
      </c>
      <c r="J3525" t="s">
        <v>94</v>
      </c>
      <c r="K3525" t="s">
        <v>19</v>
      </c>
      <c r="L3525" t="s">
        <v>23</v>
      </c>
      <c r="M3525" s="5">
        <v>816.98000000000013</v>
      </c>
      <c r="N3525">
        <v>1</v>
      </c>
    </row>
    <row r="3526" spans="1:14" x14ac:dyDescent="0.15">
      <c r="A3526" s="2">
        <v>45628</v>
      </c>
      <c r="B3526" s="3">
        <f t="shared" si="165"/>
        <v>2025</v>
      </c>
      <c r="C3526" t="str">
        <f t="shared" si="166"/>
        <v>2024-2025</v>
      </c>
      <c r="D3526" t="s">
        <v>147</v>
      </c>
      <c r="E3526" t="s">
        <v>126</v>
      </c>
      <c r="F3526" t="str">
        <f t="shared" si="167"/>
        <v>Queensland</v>
      </c>
      <c r="G3526" t="s">
        <v>35</v>
      </c>
      <c r="H3526">
        <v>4551</v>
      </c>
      <c r="I3526" t="s">
        <v>11</v>
      </c>
      <c r="J3526" t="s">
        <v>120</v>
      </c>
      <c r="K3526" t="s">
        <v>152</v>
      </c>
      <c r="L3526" t="s">
        <v>13</v>
      </c>
      <c r="M3526" s="5">
        <v>817.61000000000013</v>
      </c>
      <c r="N3526">
        <v>1</v>
      </c>
    </row>
    <row r="3527" spans="1:14" x14ac:dyDescent="0.15">
      <c r="A3527" s="2">
        <v>44997</v>
      </c>
      <c r="B3527" s="3">
        <f t="shared" si="165"/>
        <v>2023</v>
      </c>
      <c r="C3527" t="str">
        <f t="shared" si="166"/>
        <v>2022-2023</v>
      </c>
      <c r="D3527" t="s">
        <v>148</v>
      </c>
      <c r="E3527" t="s">
        <v>108</v>
      </c>
      <c r="F3527" t="str">
        <f t="shared" si="167"/>
        <v>Victoria</v>
      </c>
      <c r="G3527" t="s">
        <v>45</v>
      </c>
      <c r="H3527">
        <v>3018</v>
      </c>
      <c r="I3527" t="s">
        <v>11</v>
      </c>
      <c r="J3527" t="s">
        <v>46</v>
      </c>
      <c r="K3527" t="s">
        <v>151</v>
      </c>
      <c r="L3527" t="s">
        <v>21</v>
      </c>
      <c r="M3527" s="5">
        <v>817.70000000000016</v>
      </c>
      <c r="N3527">
        <v>1</v>
      </c>
    </row>
    <row r="3528" spans="1:14" x14ac:dyDescent="0.15">
      <c r="A3528" s="2">
        <v>44991</v>
      </c>
      <c r="B3528" s="3">
        <f t="shared" si="165"/>
        <v>2023</v>
      </c>
      <c r="C3528" t="str">
        <f t="shared" si="166"/>
        <v>2022-2023</v>
      </c>
      <c r="D3528" t="s">
        <v>147</v>
      </c>
      <c r="E3528" t="s">
        <v>42</v>
      </c>
      <c r="F3528" t="str">
        <f t="shared" si="167"/>
        <v>Queensland</v>
      </c>
      <c r="G3528" t="s">
        <v>35</v>
      </c>
      <c r="H3528">
        <v>4053</v>
      </c>
      <c r="I3528" t="s">
        <v>11</v>
      </c>
      <c r="J3528" t="s">
        <v>43</v>
      </c>
      <c r="K3528" t="s">
        <v>154</v>
      </c>
      <c r="L3528" t="s">
        <v>14</v>
      </c>
      <c r="M3528" s="5">
        <v>818.34</v>
      </c>
      <c r="N3528">
        <v>1</v>
      </c>
    </row>
    <row r="3529" spans="1:14" x14ac:dyDescent="0.15">
      <c r="A3529" s="2">
        <v>45584</v>
      </c>
      <c r="B3529" s="3">
        <f t="shared" si="165"/>
        <v>2025</v>
      </c>
      <c r="C3529" t="str">
        <f t="shared" si="166"/>
        <v>2024-2025</v>
      </c>
      <c r="D3529" t="s">
        <v>147</v>
      </c>
      <c r="E3529" t="s">
        <v>69</v>
      </c>
      <c r="F3529" t="str">
        <f t="shared" si="167"/>
        <v>Tasmania</v>
      </c>
      <c r="G3529" t="s">
        <v>70</v>
      </c>
      <c r="H3529">
        <v>7018</v>
      </c>
      <c r="I3529" t="s">
        <v>11</v>
      </c>
      <c r="J3529" t="s">
        <v>71</v>
      </c>
      <c r="K3529" t="s">
        <v>152</v>
      </c>
      <c r="L3529" t="s">
        <v>13</v>
      </c>
      <c r="M3529" s="5">
        <v>819.13</v>
      </c>
      <c r="N3529">
        <v>1</v>
      </c>
    </row>
    <row r="3530" spans="1:14" x14ac:dyDescent="0.15">
      <c r="A3530" s="2">
        <v>45510</v>
      </c>
      <c r="B3530" s="3">
        <f t="shared" si="165"/>
        <v>2025</v>
      </c>
      <c r="C3530" t="str">
        <f t="shared" si="166"/>
        <v>2024-2025</v>
      </c>
      <c r="D3530" t="s">
        <v>147</v>
      </c>
      <c r="E3530" t="s">
        <v>9</v>
      </c>
      <c r="F3530" t="str">
        <f t="shared" si="167"/>
        <v>New South Wales</v>
      </c>
      <c r="G3530" t="s">
        <v>10</v>
      </c>
      <c r="H3530">
        <v>2067</v>
      </c>
      <c r="I3530" t="s">
        <v>11</v>
      </c>
      <c r="J3530" t="s">
        <v>12</v>
      </c>
      <c r="K3530" t="s">
        <v>149</v>
      </c>
      <c r="L3530" t="s">
        <v>15</v>
      </c>
      <c r="M3530" s="5">
        <v>819.1400000000001</v>
      </c>
      <c r="N3530">
        <v>1</v>
      </c>
    </row>
    <row r="3531" spans="1:14" x14ac:dyDescent="0.15">
      <c r="A3531" s="2">
        <v>45588</v>
      </c>
      <c r="B3531" s="3">
        <f t="shared" si="165"/>
        <v>2025</v>
      </c>
      <c r="C3531" t="str">
        <f t="shared" si="166"/>
        <v>2024-2025</v>
      </c>
      <c r="D3531" t="s">
        <v>147</v>
      </c>
      <c r="E3531" t="s">
        <v>74</v>
      </c>
      <c r="F3531" t="str">
        <f t="shared" si="167"/>
        <v>South Australia</v>
      </c>
      <c r="G3531" t="s">
        <v>32</v>
      </c>
      <c r="H3531">
        <v>5043</v>
      </c>
      <c r="I3531" t="s">
        <v>11</v>
      </c>
      <c r="J3531" t="s">
        <v>33</v>
      </c>
      <c r="K3531" t="s">
        <v>150</v>
      </c>
      <c r="L3531" t="s">
        <v>18</v>
      </c>
      <c r="M3531" s="5">
        <v>819.16</v>
      </c>
      <c r="N3531">
        <v>1</v>
      </c>
    </row>
    <row r="3532" spans="1:14" x14ac:dyDescent="0.15">
      <c r="A3532" s="2">
        <v>45431</v>
      </c>
      <c r="B3532" s="3">
        <f t="shared" si="165"/>
        <v>2024</v>
      </c>
      <c r="C3532" t="str">
        <f t="shared" si="166"/>
        <v>2023-2024</v>
      </c>
      <c r="D3532" t="s">
        <v>147</v>
      </c>
      <c r="E3532" t="s">
        <v>115</v>
      </c>
      <c r="F3532" t="str">
        <f t="shared" si="167"/>
        <v>Western Australia</v>
      </c>
      <c r="G3532" t="s">
        <v>48</v>
      </c>
      <c r="H3532">
        <v>6280</v>
      </c>
      <c r="I3532" t="s">
        <v>11</v>
      </c>
      <c r="J3532" t="s">
        <v>94</v>
      </c>
      <c r="K3532" t="s">
        <v>157</v>
      </c>
      <c r="L3532" t="s">
        <v>22</v>
      </c>
      <c r="M3532" s="5">
        <v>821.3599999999999</v>
      </c>
      <c r="N3532">
        <v>1</v>
      </c>
    </row>
    <row r="3533" spans="1:14" x14ac:dyDescent="0.15">
      <c r="A3533" s="2">
        <v>44945</v>
      </c>
      <c r="B3533" s="3">
        <f t="shared" si="165"/>
        <v>2023</v>
      </c>
      <c r="C3533" t="str">
        <f t="shared" si="166"/>
        <v>2022-2023</v>
      </c>
      <c r="D3533" t="s">
        <v>147</v>
      </c>
      <c r="E3533" t="s">
        <v>121</v>
      </c>
      <c r="F3533" t="str">
        <f t="shared" si="167"/>
        <v>Queensland</v>
      </c>
      <c r="G3533" t="s">
        <v>35</v>
      </c>
      <c r="H3533">
        <v>4700</v>
      </c>
      <c r="I3533" t="s">
        <v>11</v>
      </c>
      <c r="J3533" t="s">
        <v>51</v>
      </c>
      <c r="K3533" t="s">
        <v>151</v>
      </c>
      <c r="L3533" t="s">
        <v>21</v>
      </c>
      <c r="M3533" s="5">
        <v>827.26</v>
      </c>
      <c r="N3533">
        <v>1</v>
      </c>
    </row>
    <row r="3534" spans="1:14" x14ac:dyDescent="0.15">
      <c r="A3534" s="2">
        <v>45577</v>
      </c>
      <c r="B3534" s="3">
        <f t="shared" si="165"/>
        <v>2025</v>
      </c>
      <c r="C3534" t="str">
        <f t="shared" si="166"/>
        <v>2024-2025</v>
      </c>
      <c r="D3534" t="s">
        <v>147</v>
      </c>
      <c r="E3534" t="s">
        <v>39</v>
      </c>
      <c r="F3534" t="str">
        <f t="shared" si="167"/>
        <v>South Australia</v>
      </c>
      <c r="G3534" t="s">
        <v>32</v>
      </c>
      <c r="H3534">
        <v>5343</v>
      </c>
      <c r="I3534" t="s">
        <v>11</v>
      </c>
      <c r="J3534" t="s">
        <v>38</v>
      </c>
      <c r="K3534" t="s">
        <v>149</v>
      </c>
      <c r="L3534" t="s">
        <v>15</v>
      </c>
      <c r="M3534" s="5">
        <v>829.82</v>
      </c>
      <c r="N3534">
        <v>1</v>
      </c>
    </row>
    <row r="3535" spans="1:14" x14ac:dyDescent="0.15">
      <c r="A3535" s="2">
        <v>45548</v>
      </c>
      <c r="B3535" s="3">
        <f t="shared" si="165"/>
        <v>2025</v>
      </c>
      <c r="C3535" t="str">
        <f t="shared" si="166"/>
        <v>2024-2025</v>
      </c>
      <c r="D3535" t="s">
        <v>147</v>
      </c>
      <c r="E3535" t="s">
        <v>66</v>
      </c>
      <c r="F3535" t="str">
        <f t="shared" si="167"/>
        <v>South Australia</v>
      </c>
      <c r="G3535" t="s">
        <v>32</v>
      </c>
      <c r="H3535">
        <v>5169</v>
      </c>
      <c r="I3535" t="s">
        <v>11</v>
      </c>
      <c r="J3535" t="s">
        <v>33</v>
      </c>
      <c r="K3535" t="s">
        <v>151</v>
      </c>
      <c r="L3535" t="s">
        <v>21</v>
      </c>
      <c r="M3535" s="5">
        <v>833.69999999999993</v>
      </c>
      <c r="N3535">
        <v>1</v>
      </c>
    </row>
    <row r="3536" spans="1:14" x14ac:dyDescent="0.15">
      <c r="A3536" s="2">
        <v>45393</v>
      </c>
      <c r="B3536" s="3">
        <f t="shared" si="165"/>
        <v>2024</v>
      </c>
      <c r="C3536" t="str">
        <f t="shared" si="166"/>
        <v>2023-2024</v>
      </c>
      <c r="D3536" t="s">
        <v>147</v>
      </c>
      <c r="E3536" t="s">
        <v>126</v>
      </c>
      <c r="F3536" t="str">
        <f t="shared" si="167"/>
        <v>Queensland</v>
      </c>
      <c r="G3536" t="s">
        <v>35</v>
      </c>
      <c r="H3536">
        <v>4551</v>
      </c>
      <c r="I3536" t="s">
        <v>11</v>
      </c>
      <c r="J3536" t="s">
        <v>120</v>
      </c>
      <c r="K3536" t="s">
        <v>156</v>
      </c>
      <c r="L3536" t="s">
        <v>17</v>
      </c>
      <c r="M3536" s="5">
        <v>833.85</v>
      </c>
      <c r="N3536">
        <v>1</v>
      </c>
    </row>
    <row r="3537" spans="1:14" x14ac:dyDescent="0.15">
      <c r="A3537" s="2">
        <v>45027</v>
      </c>
      <c r="B3537" s="3">
        <f t="shared" si="165"/>
        <v>2023</v>
      </c>
      <c r="C3537" t="str">
        <f t="shared" si="166"/>
        <v>2022-2023</v>
      </c>
      <c r="D3537" t="s">
        <v>147</v>
      </c>
      <c r="E3537" t="s">
        <v>47</v>
      </c>
      <c r="F3537" t="str">
        <f t="shared" si="167"/>
        <v>Western Australia</v>
      </c>
      <c r="G3537" t="s">
        <v>48</v>
      </c>
      <c r="H3537">
        <v>6030</v>
      </c>
      <c r="I3537" t="s">
        <v>11</v>
      </c>
      <c r="J3537" t="s">
        <v>49</v>
      </c>
      <c r="K3537" t="s">
        <v>151</v>
      </c>
      <c r="L3537" t="s">
        <v>21</v>
      </c>
      <c r="M3537" s="5">
        <v>833.92</v>
      </c>
      <c r="N3537">
        <v>1</v>
      </c>
    </row>
    <row r="3538" spans="1:14" x14ac:dyDescent="0.15">
      <c r="A3538" s="2">
        <v>45029</v>
      </c>
      <c r="B3538" s="3">
        <f t="shared" si="165"/>
        <v>2023</v>
      </c>
      <c r="C3538" t="str">
        <f t="shared" si="166"/>
        <v>2022-2023</v>
      </c>
      <c r="D3538" t="s">
        <v>147</v>
      </c>
      <c r="E3538" t="s">
        <v>67</v>
      </c>
      <c r="F3538" t="str">
        <f t="shared" si="167"/>
        <v>New South Wales</v>
      </c>
      <c r="G3538" t="s">
        <v>10</v>
      </c>
      <c r="H3538">
        <v>2478</v>
      </c>
      <c r="I3538" t="s">
        <v>11</v>
      </c>
      <c r="J3538" t="s">
        <v>68</v>
      </c>
      <c r="K3538" t="s">
        <v>151</v>
      </c>
      <c r="L3538" t="s">
        <v>21</v>
      </c>
      <c r="M3538" s="5">
        <v>837.2700000000001</v>
      </c>
      <c r="N3538">
        <v>1</v>
      </c>
    </row>
    <row r="3539" spans="1:14" x14ac:dyDescent="0.15">
      <c r="A3539" s="2">
        <v>45399</v>
      </c>
      <c r="B3539" s="3">
        <f t="shared" si="165"/>
        <v>2024</v>
      </c>
      <c r="C3539" t="str">
        <f t="shared" si="166"/>
        <v>2023-2024</v>
      </c>
      <c r="D3539" t="s">
        <v>147</v>
      </c>
      <c r="E3539" t="s">
        <v>145</v>
      </c>
      <c r="F3539" t="str">
        <f t="shared" si="167"/>
        <v>New South Wales</v>
      </c>
      <c r="G3539" t="s">
        <v>10</v>
      </c>
      <c r="H3539">
        <v>2101</v>
      </c>
      <c r="I3539" t="s">
        <v>11</v>
      </c>
      <c r="J3539" t="s">
        <v>27</v>
      </c>
      <c r="K3539" t="s">
        <v>152</v>
      </c>
      <c r="L3539" t="s">
        <v>13</v>
      </c>
      <c r="M3539" s="5">
        <v>837.6400000000001</v>
      </c>
      <c r="N3539">
        <v>1</v>
      </c>
    </row>
    <row r="3540" spans="1:14" x14ac:dyDescent="0.15">
      <c r="A3540" s="2">
        <v>45112</v>
      </c>
      <c r="B3540" s="3">
        <f t="shared" si="165"/>
        <v>2024</v>
      </c>
      <c r="C3540" t="str">
        <f t="shared" si="166"/>
        <v>2023-2024</v>
      </c>
      <c r="D3540" t="s">
        <v>147</v>
      </c>
      <c r="E3540" t="s">
        <v>136</v>
      </c>
      <c r="F3540" t="str">
        <f t="shared" si="167"/>
        <v>Victoria</v>
      </c>
      <c r="G3540" t="s">
        <v>45</v>
      </c>
      <c r="H3540">
        <v>3175</v>
      </c>
      <c r="I3540" t="s">
        <v>11</v>
      </c>
      <c r="J3540" t="s">
        <v>63</v>
      </c>
      <c r="K3540" t="s">
        <v>154</v>
      </c>
      <c r="L3540" t="s">
        <v>14</v>
      </c>
      <c r="M3540" s="5">
        <v>842.62</v>
      </c>
      <c r="N3540">
        <v>1</v>
      </c>
    </row>
    <row r="3541" spans="1:14" x14ac:dyDescent="0.15">
      <c r="A3541" s="2">
        <v>45095</v>
      </c>
      <c r="B3541" s="3">
        <f t="shared" si="165"/>
        <v>2023</v>
      </c>
      <c r="C3541" t="str">
        <f t="shared" si="166"/>
        <v>2022-2023</v>
      </c>
      <c r="D3541" t="s">
        <v>148</v>
      </c>
      <c r="E3541" t="s">
        <v>135</v>
      </c>
      <c r="F3541" t="str">
        <f t="shared" si="167"/>
        <v>Victoria</v>
      </c>
      <c r="G3541" t="s">
        <v>45</v>
      </c>
      <c r="H3541">
        <v>3550</v>
      </c>
      <c r="I3541" t="s">
        <v>11</v>
      </c>
      <c r="J3541" t="s">
        <v>60</v>
      </c>
      <c r="K3541" t="s">
        <v>150</v>
      </c>
      <c r="L3541" t="s">
        <v>18</v>
      </c>
      <c r="M3541" s="5">
        <v>843.84</v>
      </c>
      <c r="N3541">
        <v>1</v>
      </c>
    </row>
    <row r="3542" spans="1:14" x14ac:dyDescent="0.15">
      <c r="A3542" s="2">
        <v>45639</v>
      </c>
      <c r="B3542" s="3">
        <f t="shared" si="165"/>
        <v>2025</v>
      </c>
      <c r="C3542" t="str">
        <f t="shared" si="166"/>
        <v>2024-2025</v>
      </c>
      <c r="D3542" t="s">
        <v>147</v>
      </c>
      <c r="E3542" t="s">
        <v>126</v>
      </c>
      <c r="F3542" t="str">
        <f t="shared" si="167"/>
        <v>Queensland</v>
      </c>
      <c r="G3542" t="s">
        <v>35</v>
      </c>
      <c r="H3542">
        <v>4551</v>
      </c>
      <c r="I3542" t="s">
        <v>11</v>
      </c>
      <c r="J3542" t="s">
        <v>120</v>
      </c>
      <c r="K3542" t="s">
        <v>150</v>
      </c>
      <c r="L3542" t="s">
        <v>18</v>
      </c>
      <c r="M3542" s="5">
        <v>844.2299999999999</v>
      </c>
      <c r="N3542">
        <v>1</v>
      </c>
    </row>
    <row r="3543" spans="1:14" x14ac:dyDescent="0.15">
      <c r="A3543" s="2">
        <v>45527</v>
      </c>
      <c r="B3543" s="3">
        <f t="shared" si="165"/>
        <v>2025</v>
      </c>
      <c r="C3543" t="str">
        <f t="shared" si="166"/>
        <v>2024-2025</v>
      </c>
      <c r="D3543" t="s">
        <v>148</v>
      </c>
      <c r="E3543" t="s">
        <v>24</v>
      </c>
      <c r="F3543" t="str">
        <f t="shared" si="167"/>
        <v>New South Wales</v>
      </c>
      <c r="G3543" t="s">
        <v>10</v>
      </c>
      <c r="H3543">
        <v>2795</v>
      </c>
      <c r="I3543" t="s">
        <v>11</v>
      </c>
      <c r="J3543" t="s">
        <v>25</v>
      </c>
      <c r="K3543" t="s">
        <v>149</v>
      </c>
      <c r="L3543" t="s">
        <v>15</v>
      </c>
      <c r="M3543" s="5">
        <v>844.36</v>
      </c>
      <c r="N3543">
        <v>1</v>
      </c>
    </row>
    <row r="3544" spans="1:14" x14ac:dyDescent="0.15">
      <c r="A3544" s="2">
        <v>45611</v>
      </c>
      <c r="B3544" s="3">
        <f t="shared" si="165"/>
        <v>2025</v>
      </c>
      <c r="C3544" t="str">
        <f t="shared" si="166"/>
        <v>2024-2025</v>
      </c>
      <c r="D3544" t="s">
        <v>147</v>
      </c>
      <c r="E3544" t="s">
        <v>117</v>
      </c>
      <c r="F3544" t="str">
        <f t="shared" si="167"/>
        <v>Queensland</v>
      </c>
      <c r="G3544" t="s">
        <v>35</v>
      </c>
      <c r="H3544">
        <v>4119</v>
      </c>
      <c r="I3544" t="s">
        <v>11</v>
      </c>
      <c r="J3544" t="s">
        <v>43</v>
      </c>
      <c r="K3544" t="s">
        <v>152</v>
      </c>
      <c r="L3544" t="s">
        <v>13</v>
      </c>
      <c r="M3544" s="5">
        <v>845.60000000000014</v>
      </c>
      <c r="N3544">
        <v>1</v>
      </c>
    </row>
    <row r="3545" spans="1:14" x14ac:dyDescent="0.15">
      <c r="A3545" s="2">
        <v>45469</v>
      </c>
      <c r="B3545" s="3">
        <f t="shared" si="165"/>
        <v>2024</v>
      </c>
      <c r="C3545" t="str">
        <f t="shared" si="166"/>
        <v>2023-2024</v>
      </c>
      <c r="D3545" t="s">
        <v>147</v>
      </c>
      <c r="E3545" t="s">
        <v>67</v>
      </c>
      <c r="F3545" t="str">
        <f t="shared" si="167"/>
        <v>New South Wales</v>
      </c>
      <c r="G3545" t="s">
        <v>10</v>
      </c>
      <c r="H3545">
        <v>2478</v>
      </c>
      <c r="I3545" t="s">
        <v>11</v>
      </c>
      <c r="J3545" t="s">
        <v>68</v>
      </c>
      <c r="K3545" t="s">
        <v>153</v>
      </c>
      <c r="L3545" t="s">
        <v>16</v>
      </c>
      <c r="M3545" s="5">
        <v>845.82999999999993</v>
      </c>
      <c r="N3545">
        <v>1</v>
      </c>
    </row>
    <row r="3546" spans="1:14" x14ac:dyDescent="0.15">
      <c r="A3546" s="2">
        <v>45161</v>
      </c>
      <c r="B3546" s="3">
        <f t="shared" si="165"/>
        <v>2024</v>
      </c>
      <c r="C3546" t="str">
        <f t="shared" si="166"/>
        <v>2023-2024</v>
      </c>
      <c r="D3546" t="s">
        <v>147</v>
      </c>
      <c r="E3546" t="s">
        <v>98</v>
      </c>
      <c r="F3546" t="str">
        <f t="shared" si="167"/>
        <v>Victoria</v>
      </c>
      <c r="G3546" t="s">
        <v>45</v>
      </c>
      <c r="H3546">
        <v>3429</v>
      </c>
      <c r="I3546" t="s">
        <v>11</v>
      </c>
      <c r="J3546" t="s">
        <v>60</v>
      </c>
      <c r="K3546" t="s">
        <v>150</v>
      </c>
      <c r="L3546" t="s">
        <v>18</v>
      </c>
      <c r="M3546" s="5">
        <v>846.90000000000009</v>
      </c>
      <c r="N3546">
        <v>1</v>
      </c>
    </row>
    <row r="3547" spans="1:14" x14ac:dyDescent="0.15">
      <c r="A3547" s="2">
        <v>45197</v>
      </c>
      <c r="B3547" s="3">
        <f t="shared" si="165"/>
        <v>2024</v>
      </c>
      <c r="C3547" t="str">
        <f t="shared" si="166"/>
        <v>2023-2024</v>
      </c>
      <c r="D3547" t="s">
        <v>147</v>
      </c>
      <c r="E3547" t="s">
        <v>122</v>
      </c>
      <c r="F3547" t="str">
        <f t="shared" si="167"/>
        <v>New South Wales</v>
      </c>
      <c r="G3547" t="s">
        <v>10</v>
      </c>
      <c r="H3547">
        <v>2650</v>
      </c>
      <c r="I3547" t="s">
        <v>11</v>
      </c>
      <c r="J3547" t="s">
        <v>25</v>
      </c>
      <c r="K3547" t="s">
        <v>155</v>
      </c>
      <c r="L3547" t="s">
        <v>20</v>
      </c>
      <c r="M3547" s="5">
        <v>847.17</v>
      </c>
      <c r="N3547">
        <v>1</v>
      </c>
    </row>
    <row r="3548" spans="1:14" x14ac:dyDescent="0.15">
      <c r="A3548" s="2">
        <v>45351</v>
      </c>
      <c r="B3548" s="3">
        <f t="shared" si="165"/>
        <v>2024</v>
      </c>
      <c r="C3548" t="str">
        <f t="shared" si="166"/>
        <v>2023-2024</v>
      </c>
      <c r="D3548" t="s">
        <v>147</v>
      </c>
      <c r="E3548" t="s">
        <v>135</v>
      </c>
      <c r="F3548" t="str">
        <f t="shared" si="167"/>
        <v>Victoria</v>
      </c>
      <c r="G3548" t="s">
        <v>45</v>
      </c>
      <c r="H3548">
        <v>3550</v>
      </c>
      <c r="I3548" t="s">
        <v>11</v>
      </c>
      <c r="J3548" t="s">
        <v>60</v>
      </c>
      <c r="K3548" t="s">
        <v>149</v>
      </c>
      <c r="L3548" t="s">
        <v>15</v>
      </c>
      <c r="M3548" s="5">
        <v>848.59</v>
      </c>
      <c r="N3548">
        <v>1</v>
      </c>
    </row>
    <row r="3549" spans="1:14" x14ac:dyDescent="0.15">
      <c r="A3549" s="2">
        <v>45508</v>
      </c>
      <c r="B3549" s="3">
        <f t="shared" si="165"/>
        <v>2025</v>
      </c>
      <c r="C3549" t="str">
        <f t="shared" si="166"/>
        <v>2024-2025</v>
      </c>
      <c r="D3549" t="s">
        <v>148</v>
      </c>
      <c r="E3549" t="s">
        <v>134</v>
      </c>
      <c r="F3549" t="str">
        <f t="shared" si="167"/>
        <v>Queensland</v>
      </c>
      <c r="G3549" t="s">
        <v>35</v>
      </c>
      <c r="H3549">
        <v>4825</v>
      </c>
      <c r="I3549" t="s">
        <v>11</v>
      </c>
      <c r="J3549" t="s">
        <v>36</v>
      </c>
      <c r="K3549" t="s">
        <v>151</v>
      </c>
      <c r="L3549" t="s">
        <v>21</v>
      </c>
      <c r="M3549" s="5">
        <v>848.81999999999994</v>
      </c>
      <c r="N3549">
        <v>1</v>
      </c>
    </row>
    <row r="3550" spans="1:14" x14ac:dyDescent="0.15">
      <c r="A3550" s="2">
        <v>45158</v>
      </c>
      <c r="B3550" s="3">
        <f t="shared" si="165"/>
        <v>2024</v>
      </c>
      <c r="C3550" t="str">
        <f t="shared" si="166"/>
        <v>2023-2024</v>
      </c>
      <c r="D3550" t="s">
        <v>147</v>
      </c>
      <c r="E3550" t="s">
        <v>117</v>
      </c>
      <c r="F3550" t="str">
        <f t="shared" si="167"/>
        <v>Queensland</v>
      </c>
      <c r="G3550" t="s">
        <v>35</v>
      </c>
      <c r="H3550">
        <v>4119</v>
      </c>
      <c r="I3550" t="s">
        <v>11</v>
      </c>
      <c r="J3550" t="s">
        <v>43</v>
      </c>
      <c r="K3550" t="s">
        <v>19</v>
      </c>
      <c r="L3550" t="s">
        <v>23</v>
      </c>
      <c r="M3550" s="5">
        <v>850.43000000000006</v>
      </c>
      <c r="N3550">
        <v>1</v>
      </c>
    </row>
    <row r="3551" spans="1:14" x14ac:dyDescent="0.15">
      <c r="A3551" s="2">
        <v>45137</v>
      </c>
      <c r="B3551" s="3">
        <f t="shared" si="165"/>
        <v>2024</v>
      </c>
      <c r="C3551" t="str">
        <f t="shared" si="166"/>
        <v>2023-2024</v>
      </c>
      <c r="D3551" t="s">
        <v>147</v>
      </c>
      <c r="E3551" t="s">
        <v>134</v>
      </c>
      <c r="F3551" t="str">
        <f t="shared" si="167"/>
        <v>Queensland</v>
      </c>
      <c r="G3551" t="s">
        <v>35</v>
      </c>
      <c r="H3551">
        <v>4825</v>
      </c>
      <c r="I3551" t="s">
        <v>11</v>
      </c>
      <c r="J3551" t="s">
        <v>36</v>
      </c>
      <c r="K3551" t="s">
        <v>149</v>
      </c>
      <c r="L3551" t="s">
        <v>15</v>
      </c>
      <c r="M3551" s="5">
        <v>850.7299999999999</v>
      </c>
      <c r="N3551">
        <v>1</v>
      </c>
    </row>
    <row r="3552" spans="1:14" x14ac:dyDescent="0.15">
      <c r="A3552" s="2">
        <v>45416</v>
      </c>
      <c r="B3552" s="3">
        <f t="shared" si="165"/>
        <v>2024</v>
      </c>
      <c r="C3552" t="str">
        <f t="shared" si="166"/>
        <v>2023-2024</v>
      </c>
      <c r="D3552" t="s">
        <v>148</v>
      </c>
      <c r="E3552" t="s">
        <v>82</v>
      </c>
      <c r="F3552" t="str">
        <f t="shared" si="167"/>
        <v>Queensland</v>
      </c>
      <c r="G3552" t="s">
        <v>35</v>
      </c>
      <c r="H3552">
        <v>4012</v>
      </c>
      <c r="I3552" t="s">
        <v>11</v>
      </c>
      <c r="J3552" t="s">
        <v>43</v>
      </c>
      <c r="K3552" t="s">
        <v>149</v>
      </c>
      <c r="L3552" t="s">
        <v>15</v>
      </c>
      <c r="M3552" s="5">
        <v>852.90000000000009</v>
      </c>
      <c r="N3552">
        <v>1</v>
      </c>
    </row>
    <row r="3553" spans="1:14" x14ac:dyDescent="0.15">
      <c r="A3553" s="2">
        <v>45157</v>
      </c>
      <c r="B3553" s="3">
        <f t="shared" si="165"/>
        <v>2024</v>
      </c>
      <c r="C3553" t="str">
        <f t="shared" si="166"/>
        <v>2023-2024</v>
      </c>
      <c r="D3553" t="s">
        <v>148</v>
      </c>
      <c r="E3553" t="s">
        <v>108</v>
      </c>
      <c r="F3553" t="str">
        <f t="shared" si="167"/>
        <v>Victoria</v>
      </c>
      <c r="G3553" t="s">
        <v>45</v>
      </c>
      <c r="H3553">
        <v>3018</v>
      </c>
      <c r="I3553" t="s">
        <v>11</v>
      </c>
      <c r="J3553" t="s">
        <v>46</v>
      </c>
      <c r="K3553" t="s">
        <v>153</v>
      </c>
      <c r="L3553" t="s">
        <v>16</v>
      </c>
      <c r="M3553" s="5">
        <v>853.53</v>
      </c>
      <c r="N3553">
        <v>1</v>
      </c>
    </row>
    <row r="3554" spans="1:14" x14ac:dyDescent="0.15">
      <c r="A3554" s="2">
        <v>44957</v>
      </c>
      <c r="B3554" s="3">
        <f t="shared" si="165"/>
        <v>2023</v>
      </c>
      <c r="C3554" t="str">
        <f t="shared" si="166"/>
        <v>2022-2023</v>
      </c>
      <c r="D3554" t="s">
        <v>147</v>
      </c>
      <c r="E3554" t="s">
        <v>41</v>
      </c>
      <c r="F3554" t="str">
        <f t="shared" si="167"/>
        <v>New South Wales</v>
      </c>
      <c r="G3554" t="s">
        <v>10</v>
      </c>
      <c r="H3554">
        <v>2830</v>
      </c>
      <c r="I3554" t="s">
        <v>11</v>
      </c>
      <c r="J3554" t="s">
        <v>25</v>
      </c>
      <c r="K3554" t="s">
        <v>156</v>
      </c>
      <c r="L3554" t="s">
        <v>17</v>
      </c>
      <c r="M3554" s="5">
        <v>855.37000000000012</v>
      </c>
      <c r="N3554">
        <v>1</v>
      </c>
    </row>
    <row r="3555" spans="1:14" x14ac:dyDescent="0.15">
      <c r="A3555" s="2">
        <v>45525</v>
      </c>
      <c r="B3555" s="3">
        <f t="shared" si="165"/>
        <v>2025</v>
      </c>
      <c r="C3555" t="str">
        <f t="shared" si="166"/>
        <v>2024-2025</v>
      </c>
      <c r="D3555" t="s">
        <v>147</v>
      </c>
      <c r="E3555" t="s">
        <v>101</v>
      </c>
      <c r="F3555" t="str">
        <f t="shared" si="167"/>
        <v>Victoria</v>
      </c>
      <c r="G3555" t="s">
        <v>45</v>
      </c>
      <c r="H3555">
        <v>3131</v>
      </c>
      <c r="I3555" t="s">
        <v>11</v>
      </c>
      <c r="J3555" t="s">
        <v>63</v>
      </c>
      <c r="K3555" t="s">
        <v>150</v>
      </c>
      <c r="L3555" t="s">
        <v>18</v>
      </c>
      <c r="M3555" s="5">
        <v>858.84</v>
      </c>
      <c r="N3555">
        <v>1</v>
      </c>
    </row>
    <row r="3556" spans="1:14" x14ac:dyDescent="0.15">
      <c r="A3556" s="2">
        <v>45379</v>
      </c>
      <c r="B3556" s="3">
        <f t="shared" si="165"/>
        <v>2024</v>
      </c>
      <c r="C3556" t="str">
        <f t="shared" si="166"/>
        <v>2023-2024</v>
      </c>
      <c r="D3556" t="s">
        <v>148</v>
      </c>
      <c r="E3556" t="s">
        <v>146</v>
      </c>
      <c r="F3556" t="str">
        <f t="shared" si="167"/>
        <v>Victoria</v>
      </c>
      <c r="G3556" t="s">
        <v>45</v>
      </c>
      <c r="H3556">
        <v>3353</v>
      </c>
      <c r="I3556" t="s">
        <v>11</v>
      </c>
      <c r="J3556" t="s">
        <v>60</v>
      </c>
      <c r="K3556" t="s">
        <v>152</v>
      </c>
      <c r="L3556" t="s">
        <v>13</v>
      </c>
      <c r="M3556" s="5">
        <v>858.88999999999987</v>
      </c>
      <c r="N3556">
        <v>1</v>
      </c>
    </row>
    <row r="3557" spans="1:14" x14ac:dyDescent="0.15">
      <c r="A3557" s="2">
        <v>45036</v>
      </c>
      <c r="B3557" s="3">
        <f t="shared" si="165"/>
        <v>2023</v>
      </c>
      <c r="C3557" t="str">
        <f t="shared" si="166"/>
        <v>2022-2023</v>
      </c>
      <c r="D3557" t="s">
        <v>148</v>
      </c>
      <c r="E3557" t="s">
        <v>56</v>
      </c>
      <c r="F3557" t="str">
        <f t="shared" si="167"/>
        <v>Northern Territory</v>
      </c>
      <c r="G3557" t="s">
        <v>29</v>
      </c>
      <c r="H3557">
        <v>870</v>
      </c>
      <c r="I3557" t="s">
        <v>11</v>
      </c>
      <c r="J3557" t="s">
        <v>30</v>
      </c>
      <c r="K3557" t="s">
        <v>151</v>
      </c>
      <c r="L3557" t="s">
        <v>21</v>
      </c>
      <c r="M3557" s="5">
        <v>858.9</v>
      </c>
      <c r="N3557">
        <v>1</v>
      </c>
    </row>
    <row r="3558" spans="1:14" x14ac:dyDescent="0.15">
      <c r="A3558" s="2">
        <v>44977</v>
      </c>
      <c r="B3558" s="3">
        <f t="shared" si="165"/>
        <v>2023</v>
      </c>
      <c r="C3558" t="str">
        <f t="shared" si="166"/>
        <v>2022-2023</v>
      </c>
      <c r="D3558" t="s">
        <v>147</v>
      </c>
      <c r="E3558" t="s">
        <v>121</v>
      </c>
      <c r="F3558" t="str">
        <f t="shared" si="167"/>
        <v>Queensland</v>
      </c>
      <c r="G3558" t="s">
        <v>35</v>
      </c>
      <c r="H3558">
        <v>4700</v>
      </c>
      <c r="I3558" t="s">
        <v>11</v>
      </c>
      <c r="J3558" t="s">
        <v>51</v>
      </c>
      <c r="K3558" t="s">
        <v>155</v>
      </c>
      <c r="L3558" t="s">
        <v>20</v>
      </c>
      <c r="M3558" s="5">
        <v>858.96</v>
      </c>
      <c r="N3558">
        <v>1</v>
      </c>
    </row>
    <row r="3559" spans="1:14" x14ac:dyDescent="0.15">
      <c r="A3559" s="2">
        <v>45164</v>
      </c>
      <c r="B3559" s="3">
        <f t="shared" si="165"/>
        <v>2024</v>
      </c>
      <c r="C3559" t="str">
        <f t="shared" si="166"/>
        <v>2023-2024</v>
      </c>
      <c r="D3559" t="s">
        <v>147</v>
      </c>
      <c r="E3559" t="s">
        <v>44</v>
      </c>
      <c r="F3559" t="str">
        <f t="shared" si="167"/>
        <v>Victoria</v>
      </c>
      <c r="G3559" t="s">
        <v>45</v>
      </c>
      <c r="H3559">
        <v>3066</v>
      </c>
      <c r="I3559" t="s">
        <v>11</v>
      </c>
      <c r="J3559" t="s">
        <v>46</v>
      </c>
      <c r="K3559" t="s">
        <v>154</v>
      </c>
      <c r="L3559" t="s">
        <v>14</v>
      </c>
      <c r="M3559" s="5">
        <v>860.88000000000011</v>
      </c>
      <c r="N3559">
        <v>1</v>
      </c>
    </row>
    <row r="3560" spans="1:14" x14ac:dyDescent="0.15">
      <c r="A3560" s="2">
        <v>45182</v>
      </c>
      <c r="B3560" s="3">
        <f t="shared" si="165"/>
        <v>2024</v>
      </c>
      <c r="C3560" t="str">
        <f t="shared" si="166"/>
        <v>2023-2024</v>
      </c>
      <c r="D3560" t="s">
        <v>147</v>
      </c>
      <c r="E3560" t="s">
        <v>37</v>
      </c>
      <c r="F3560" t="str">
        <f t="shared" si="167"/>
        <v>South Australia</v>
      </c>
      <c r="G3560" t="s">
        <v>32</v>
      </c>
      <c r="H3560">
        <v>5607</v>
      </c>
      <c r="I3560" t="s">
        <v>11</v>
      </c>
      <c r="J3560" t="s">
        <v>38</v>
      </c>
      <c r="K3560" t="s">
        <v>151</v>
      </c>
      <c r="L3560" t="s">
        <v>21</v>
      </c>
      <c r="M3560" s="5">
        <v>861.81999999999994</v>
      </c>
      <c r="N3560">
        <v>1</v>
      </c>
    </row>
    <row r="3561" spans="1:14" x14ac:dyDescent="0.15">
      <c r="A3561" s="2">
        <v>45411</v>
      </c>
      <c r="B3561" s="3">
        <f t="shared" si="165"/>
        <v>2024</v>
      </c>
      <c r="C3561" t="str">
        <f t="shared" si="166"/>
        <v>2023-2024</v>
      </c>
      <c r="D3561" t="s">
        <v>147</v>
      </c>
      <c r="E3561" t="s">
        <v>143</v>
      </c>
      <c r="F3561" t="str">
        <f t="shared" si="167"/>
        <v>New South Wales</v>
      </c>
      <c r="G3561" t="s">
        <v>10</v>
      </c>
      <c r="H3561">
        <v>2154</v>
      </c>
      <c r="I3561" t="s">
        <v>11</v>
      </c>
      <c r="J3561" t="s">
        <v>27</v>
      </c>
      <c r="K3561" t="s">
        <v>152</v>
      </c>
      <c r="L3561" t="s">
        <v>13</v>
      </c>
      <c r="M3561" s="5">
        <v>865.65999999999985</v>
      </c>
      <c r="N3561">
        <v>1</v>
      </c>
    </row>
    <row r="3562" spans="1:14" x14ac:dyDescent="0.15">
      <c r="A3562" s="2">
        <v>45073</v>
      </c>
      <c r="B3562" s="3">
        <f t="shared" si="165"/>
        <v>2023</v>
      </c>
      <c r="C3562" t="str">
        <f t="shared" si="166"/>
        <v>2022-2023</v>
      </c>
      <c r="D3562" t="s">
        <v>147</v>
      </c>
      <c r="E3562" t="s">
        <v>137</v>
      </c>
      <c r="F3562" t="str">
        <f t="shared" si="167"/>
        <v>New South Wales</v>
      </c>
      <c r="G3562" t="s">
        <v>10</v>
      </c>
      <c r="H3562">
        <v>2031</v>
      </c>
      <c r="I3562" t="s">
        <v>11</v>
      </c>
      <c r="J3562" t="s">
        <v>12</v>
      </c>
      <c r="K3562" t="s">
        <v>154</v>
      </c>
      <c r="L3562" t="s">
        <v>14</v>
      </c>
      <c r="M3562" s="5">
        <v>866.43000000000006</v>
      </c>
      <c r="N3562">
        <v>1</v>
      </c>
    </row>
    <row r="3563" spans="1:14" x14ac:dyDescent="0.15">
      <c r="A3563" s="2">
        <v>45530</v>
      </c>
      <c r="B3563" s="3">
        <f t="shared" si="165"/>
        <v>2025</v>
      </c>
      <c r="C3563" t="str">
        <f t="shared" si="166"/>
        <v>2024-2025</v>
      </c>
      <c r="D3563" t="s">
        <v>147</v>
      </c>
      <c r="E3563" t="s">
        <v>47</v>
      </c>
      <c r="F3563" t="str">
        <f t="shared" si="167"/>
        <v>Western Australia</v>
      </c>
      <c r="G3563" t="s">
        <v>48</v>
      </c>
      <c r="H3563">
        <v>6030</v>
      </c>
      <c r="I3563" t="s">
        <v>11</v>
      </c>
      <c r="J3563" t="s">
        <v>49</v>
      </c>
      <c r="K3563" t="s">
        <v>155</v>
      </c>
      <c r="L3563" t="s">
        <v>20</v>
      </c>
      <c r="M3563" s="5">
        <v>866.95</v>
      </c>
      <c r="N3563">
        <v>1</v>
      </c>
    </row>
    <row r="3564" spans="1:14" x14ac:dyDescent="0.15">
      <c r="A3564" s="2">
        <v>45525</v>
      </c>
      <c r="B3564" s="3">
        <f t="shared" si="165"/>
        <v>2025</v>
      </c>
      <c r="C3564" t="str">
        <f t="shared" si="166"/>
        <v>2024-2025</v>
      </c>
      <c r="D3564" t="s">
        <v>147</v>
      </c>
      <c r="E3564" t="s">
        <v>126</v>
      </c>
      <c r="F3564" t="str">
        <f t="shared" si="167"/>
        <v>Queensland</v>
      </c>
      <c r="G3564" t="s">
        <v>35</v>
      </c>
      <c r="H3564">
        <v>4551</v>
      </c>
      <c r="I3564" t="s">
        <v>11</v>
      </c>
      <c r="J3564" t="s">
        <v>120</v>
      </c>
      <c r="K3564" t="s">
        <v>154</v>
      </c>
      <c r="L3564" t="s">
        <v>14</v>
      </c>
      <c r="M3564" s="5">
        <v>869.43000000000006</v>
      </c>
      <c r="N3564">
        <v>1</v>
      </c>
    </row>
    <row r="3565" spans="1:14" x14ac:dyDescent="0.15">
      <c r="A3565" s="2">
        <v>45025</v>
      </c>
      <c r="B3565" s="3">
        <f t="shared" si="165"/>
        <v>2023</v>
      </c>
      <c r="C3565" t="str">
        <f t="shared" si="166"/>
        <v>2022-2023</v>
      </c>
      <c r="D3565" t="s">
        <v>148</v>
      </c>
      <c r="E3565" t="s">
        <v>34</v>
      </c>
      <c r="F3565" t="str">
        <f t="shared" si="167"/>
        <v>Queensland</v>
      </c>
      <c r="G3565" t="s">
        <v>35</v>
      </c>
      <c r="H3565">
        <v>4802</v>
      </c>
      <c r="I3565" t="s">
        <v>11</v>
      </c>
      <c r="J3565" t="s">
        <v>36</v>
      </c>
      <c r="K3565" t="s">
        <v>155</v>
      </c>
      <c r="L3565" t="s">
        <v>20</v>
      </c>
      <c r="M3565" s="5">
        <v>870.44999999999993</v>
      </c>
      <c r="N3565">
        <v>1</v>
      </c>
    </row>
    <row r="3566" spans="1:14" x14ac:dyDescent="0.15">
      <c r="A3566" s="2">
        <v>45323</v>
      </c>
      <c r="B3566" s="3">
        <f t="shared" si="165"/>
        <v>2024</v>
      </c>
      <c r="C3566" t="str">
        <f t="shared" si="166"/>
        <v>2023-2024</v>
      </c>
      <c r="D3566" t="s">
        <v>147</v>
      </c>
      <c r="E3566" t="s">
        <v>128</v>
      </c>
      <c r="F3566" t="str">
        <f t="shared" si="167"/>
        <v>Western Australia</v>
      </c>
      <c r="G3566" t="s">
        <v>48</v>
      </c>
      <c r="H3566">
        <v>6027</v>
      </c>
      <c r="I3566" t="s">
        <v>11</v>
      </c>
      <c r="J3566" t="s">
        <v>49</v>
      </c>
      <c r="K3566" t="s">
        <v>150</v>
      </c>
      <c r="L3566" t="s">
        <v>18</v>
      </c>
      <c r="M3566" s="5">
        <v>870.48</v>
      </c>
      <c r="N3566">
        <v>1</v>
      </c>
    </row>
    <row r="3567" spans="1:14" x14ac:dyDescent="0.15">
      <c r="A3567" s="2">
        <v>45570</v>
      </c>
      <c r="B3567" s="3">
        <f t="shared" si="165"/>
        <v>2025</v>
      </c>
      <c r="C3567" t="str">
        <f t="shared" si="166"/>
        <v>2024-2025</v>
      </c>
      <c r="D3567" t="s">
        <v>147</v>
      </c>
      <c r="E3567" t="s">
        <v>144</v>
      </c>
      <c r="F3567" t="str">
        <f t="shared" si="167"/>
        <v>Queensland</v>
      </c>
      <c r="G3567" t="s">
        <v>35</v>
      </c>
      <c r="H3567">
        <v>4566</v>
      </c>
      <c r="I3567" t="s">
        <v>11</v>
      </c>
      <c r="J3567" t="s">
        <v>120</v>
      </c>
      <c r="K3567" t="s">
        <v>153</v>
      </c>
      <c r="L3567" t="s">
        <v>16</v>
      </c>
      <c r="M3567" s="5">
        <v>872.49000000000012</v>
      </c>
      <c r="N3567">
        <v>1</v>
      </c>
    </row>
    <row r="3568" spans="1:14" x14ac:dyDescent="0.15">
      <c r="A3568" s="2">
        <v>45391</v>
      </c>
      <c r="B3568" s="3">
        <f t="shared" si="165"/>
        <v>2024</v>
      </c>
      <c r="C3568" t="str">
        <f t="shared" si="166"/>
        <v>2023-2024</v>
      </c>
      <c r="D3568" t="s">
        <v>147</v>
      </c>
      <c r="E3568" t="s">
        <v>113</v>
      </c>
      <c r="F3568" t="str">
        <f t="shared" si="167"/>
        <v>Queensland</v>
      </c>
      <c r="G3568" t="s">
        <v>35</v>
      </c>
      <c r="H3568">
        <v>4215</v>
      </c>
      <c r="I3568" t="s">
        <v>11</v>
      </c>
      <c r="J3568" t="s">
        <v>104</v>
      </c>
      <c r="K3568" t="s">
        <v>154</v>
      </c>
      <c r="L3568" t="s">
        <v>14</v>
      </c>
      <c r="M3568" s="5">
        <v>872.91000000000008</v>
      </c>
      <c r="N3568">
        <v>1</v>
      </c>
    </row>
    <row r="3569" spans="1:14" x14ac:dyDescent="0.15">
      <c r="A3569" s="2">
        <v>45400</v>
      </c>
      <c r="B3569" s="3">
        <f t="shared" si="165"/>
        <v>2024</v>
      </c>
      <c r="C3569" t="str">
        <f t="shared" si="166"/>
        <v>2023-2024</v>
      </c>
      <c r="D3569" t="s">
        <v>147</v>
      </c>
      <c r="E3569" t="s">
        <v>126</v>
      </c>
      <c r="F3569" t="str">
        <f t="shared" si="167"/>
        <v>Queensland</v>
      </c>
      <c r="G3569" t="s">
        <v>35</v>
      </c>
      <c r="H3569">
        <v>4551</v>
      </c>
      <c r="I3569" t="s">
        <v>11</v>
      </c>
      <c r="J3569" t="s">
        <v>120</v>
      </c>
      <c r="K3569" t="s">
        <v>151</v>
      </c>
      <c r="L3569" t="s">
        <v>21</v>
      </c>
      <c r="M3569" s="5">
        <v>873.34</v>
      </c>
      <c r="N3569">
        <v>1</v>
      </c>
    </row>
    <row r="3570" spans="1:14" x14ac:dyDescent="0.15">
      <c r="A3570" s="2">
        <v>45459</v>
      </c>
      <c r="B3570" s="3">
        <f t="shared" si="165"/>
        <v>2024</v>
      </c>
      <c r="C3570" t="str">
        <f t="shared" si="166"/>
        <v>2023-2024</v>
      </c>
      <c r="D3570" t="s">
        <v>148</v>
      </c>
      <c r="E3570" t="s">
        <v>138</v>
      </c>
      <c r="F3570" t="str">
        <f t="shared" si="167"/>
        <v>Queensland</v>
      </c>
      <c r="G3570" t="s">
        <v>35</v>
      </c>
      <c r="H3570">
        <v>4558</v>
      </c>
      <c r="I3570" t="s">
        <v>11</v>
      </c>
      <c r="J3570" t="s">
        <v>120</v>
      </c>
      <c r="K3570" t="s">
        <v>151</v>
      </c>
      <c r="L3570" t="s">
        <v>21</v>
      </c>
      <c r="M3570" s="5">
        <v>873.59</v>
      </c>
      <c r="N3570">
        <v>1</v>
      </c>
    </row>
    <row r="3571" spans="1:14" x14ac:dyDescent="0.15">
      <c r="A3571" s="2">
        <v>45520</v>
      </c>
      <c r="B3571" s="3">
        <f t="shared" si="165"/>
        <v>2025</v>
      </c>
      <c r="C3571" t="str">
        <f t="shared" si="166"/>
        <v>2024-2025</v>
      </c>
      <c r="D3571" t="s">
        <v>147</v>
      </c>
      <c r="E3571" t="s">
        <v>145</v>
      </c>
      <c r="F3571" t="str">
        <f t="shared" si="167"/>
        <v>New South Wales</v>
      </c>
      <c r="G3571" t="s">
        <v>10</v>
      </c>
      <c r="H3571">
        <v>2101</v>
      </c>
      <c r="I3571" t="s">
        <v>11</v>
      </c>
      <c r="J3571" t="s">
        <v>27</v>
      </c>
      <c r="K3571" t="s">
        <v>152</v>
      </c>
      <c r="L3571" t="s">
        <v>13</v>
      </c>
      <c r="M3571" s="5">
        <v>875</v>
      </c>
      <c r="N3571">
        <v>1</v>
      </c>
    </row>
    <row r="3572" spans="1:14" x14ac:dyDescent="0.15">
      <c r="A3572" s="2">
        <v>45090</v>
      </c>
      <c r="B3572" s="3">
        <f t="shared" si="165"/>
        <v>2023</v>
      </c>
      <c r="C3572" t="str">
        <f t="shared" si="166"/>
        <v>2022-2023</v>
      </c>
      <c r="D3572" t="s">
        <v>148</v>
      </c>
      <c r="E3572" t="s">
        <v>34</v>
      </c>
      <c r="F3572" t="str">
        <f t="shared" si="167"/>
        <v>Queensland</v>
      </c>
      <c r="G3572" t="s">
        <v>35</v>
      </c>
      <c r="H3572">
        <v>4802</v>
      </c>
      <c r="I3572" t="s">
        <v>11</v>
      </c>
      <c r="J3572" t="s">
        <v>36</v>
      </c>
      <c r="K3572" t="s">
        <v>150</v>
      </c>
      <c r="L3572" t="s">
        <v>18</v>
      </c>
      <c r="M3572" s="5">
        <v>876.85</v>
      </c>
      <c r="N3572">
        <v>1</v>
      </c>
    </row>
    <row r="3573" spans="1:14" x14ac:dyDescent="0.15">
      <c r="A3573" s="2">
        <v>45064</v>
      </c>
      <c r="B3573" s="3">
        <f t="shared" si="165"/>
        <v>2023</v>
      </c>
      <c r="C3573" t="str">
        <f t="shared" si="166"/>
        <v>2022-2023</v>
      </c>
      <c r="D3573" t="s">
        <v>147</v>
      </c>
      <c r="E3573" t="s">
        <v>123</v>
      </c>
      <c r="F3573" t="str">
        <f t="shared" si="167"/>
        <v>Western Australia</v>
      </c>
      <c r="G3573" t="s">
        <v>48</v>
      </c>
      <c r="H3573">
        <v>6109</v>
      </c>
      <c r="I3573" t="s">
        <v>11</v>
      </c>
      <c r="J3573" t="s">
        <v>94</v>
      </c>
      <c r="K3573" t="s">
        <v>151</v>
      </c>
      <c r="L3573" t="s">
        <v>21</v>
      </c>
      <c r="M3573" s="5">
        <v>877.06999999999994</v>
      </c>
      <c r="N3573">
        <v>1</v>
      </c>
    </row>
    <row r="3574" spans="1:14" x14ac:dyDescent="0.15">
      <c r="A3574" s="2">
        <v>45415</v>
      </c>
      <c r="B3574" s="3">
        <f t="shared" si="165"/>
        <v>2024</v>
      </c>
      <c r="C3574" t="str">
        <f t="shared" si="166"/>
        <v>2023-2024</v>
      </c>
      <c r="D3574" t="s">
        <v>147</v>
      </c>
      <c r="E3574" t="s">
        <v>137</v>
      </c>
      <c r="F3574" t="str">
        <f t="shared" si="167"/>
        <v>New South Wales</v>
      </c>
      <c r="G3574" t="s">
        <v>10</v>
      </c>
      <c r="H3574">
        <v>2031</v>
      </c>
      <c r="I3574" t="s">
        <v>11</v>
      </c>
      <c r="J3574" t="s">
        <v>12</v>
      </c>
      <c r="K3574" t="s">
        <v>19</v>
      </c>
      <c r="L3574" t="s">
        <v>23</v>
      </c>
      <c r="M3574" s="5">
        <v>878.53</v>
      </c>
      <c r="N3574">
        <v>1</v>
      </c>
    </row>
    <row r="3575" spans="1:14" x14ac:dyDescent="0.15">
      <c r="A3575" s="2">
        <v>45286</v>
      </c>
      <c r="B3575" s="3">
        <f t="shared" si="165"/>
        <v>2024</v>
      </c>
      <c r="C3575" t="str">
        <f t="shared" si="166"/>
        <v>2023-2024</v>
      </c>
      <c r="D3575" t="s">
        <v>147</v>
      </c>
      <c r="E3575" t="s">
        <v>89</v>
      </c>
      <c r="F3575" t="str">
        <f t="shared" si="167"/>
        <v>Queensland</v>
      </c>
      <c r="G3575" t="s">
        <v>35</v>
      </c>
      <c r="H3575">
        <v>4655</v>
      </c>
      <c r="I3575" t="s">
        <v>11</v>
      </c>
      <c r="J3575" t="s">
        <v>51</v>
      </c>
      <c r="K3575" t="s">
        <v>151</v>
      </c>
      <c r="L3575" t="s">
        <v>21</v>
      </c>
      <c r="M3575" s="5">
        <v>879.85</v>
      </c>
      <c r="N3575">
        <v>1</v>
      </c>
    </row>
    <row r="3576" spans="1:14" x14ac:dyDescent="0.15">
      <c r="A3576" s="2">
        <v>45174</v>
      </c>
      <c r="B3576" s="3">
        <f t="shared" si="165"/>
        <v>2024</v>
      </c>
      <c r="C3576" t="str">
        <f t="shared" si="166"/>
        <v>2023-2024</v>
      </c>
      <c r="D3576" t="s">
        <v>147</v>
      </c>
      <c r="E3576" t="s">
        <v>83</v>
      </c>
      <c r="F3576" t="str">
        <f t="shared" si="167"/>
        <v>New South Wales</v>
      </c>
      <c r="G3576" t="s">
        <v>10</v>
      </c>
      <c r="H3576">
        <v>2750</v>
      </c>
      <c r="I3576" t="s">
        <v>11</v>
      </c>
      <c r="J3576" t="s">
        <v>25</v>
      </c>
      <c r="K3576" t="s">
        <v>151</v>
      </c>
      <c r="L3576" t="s">
        <v>21</v>
      </c>
      <c r="M3576" s="5">
        <v>879.87</v>
      </c>
      <c r="N3576">
        <v>1</v>
      </c>
    </row>
    <row r="3577" spans="1:14" x14ac:dyDescent="0.15">
      <c r="A3577" s="2">
        <v>45274</v>
      </c>
      <c r="B3577" s="3">
        <f t="shared" si="165"/>
        <v>2024</v>
      </c>
      <c r="C3577" t="str">
        <f t="shared" si="166"/>
        <v>2023-2024</v>
      </c>
      <c r="D3577" t="s">
        <v>147</v>
      </c>
      <c r="E3577" t="s">
        <v>95</v>
      </c>
      <c r="F3577" t="str">
        <f t="shared" si="167"/>
        <v>Victoria</v>
      </c>
      <c r="G3577" t="s">
        <v>45</v>
      </c>
      <c r="H3577">
        <v>3931</v>
      </c>
      <c r="I3577" t="s">
        <v>11</v>
      </c>
      <c r="J3577" t="s">
        <v>55</v>
      </c>
      <c r="K3577" t="s">
        <v>149</v>
      </c>
      <c r="L3577" t="s">
        <v>15</v>
      </c>
      <c r="M3577" s="5">
        <v>882.53</v>
      </c>
      <c r="N3577">
        <v>1</v>
      </c>
    </row>
    <row r="3578" spans="1:14" x14ac:dyDescent="0.15">
      <c r="A3578" s="2">
        <v>45582</v>
      </c>
      <c r="B3578" s="3">
        <f t="shared" si="165"/>
        <v>2025</v>
      </c>
      <c r="C3578" t="str">
        <f t="shared" si="166"/>
        <v>2024-2025</v>
      </c>
      <c r="D3578" t="s">
        <v>147</v>
      </c>
      <c r="E3578" t="s">
        <v>138</v>
      </c>
      <c r="F3578" t="str">
        <f t="shared" si="167"/>
        <v>Queensland</v>
      </c>
      <c r="G3578" t="s">
        <v>35</v>
      </c>
      <c r="H3578">
        <v>4558</v>
      </c>
      <c r="I3578" t="s">
        <v>11</v>
      </c>
      <c r="J3578" t="s">
        <v>120</v>
      </c>
      <c r="K3578" t="s">
        <v>152</v>
      </c>
      <c r="L3578" t="s">
        <v>13</v>
      </c>
      <c r="M3578" s="5">
        <v>882.84</v>
      </c>
      <c r="N3578">
        <v>1</v>
      </c>
    </row>
    <row r="3579" spans="1:14" x14ac:dyDescent="0.15">
      <c r="A3579" s="2">
        <v>45065</v>
      </c>
      <c r="B3579" s="3">
        <f t="shared" si="165"/>
        <v>2023</v>
      </c>
      <c r="C3579" t="str">
        <f t="shared" si="166"/>
        <v>2022-2023</v>
      </c>
      <c r="D3579" t="s">
        <v>147</v>
      </c>
      <c r="E3579" t="s">
        <v>101</v>
      </c>
      <c r="F3579" t="str">
        <f t="shared" si="167"/>
        <v>Victoria</v>
      </c>
      <c r="G3579" t="s">
        <v>45</v>
      </c>
      <c r="H3579">
        <v>3131</v>
      </c>
      <c r="I3579" t="s">
        <v>11</v>
      </c>
      <c r="J3579" t="s">
        <v>63</v>
      </c>
      <c r="K3579" t="s">
        <v>150</v>
      </c>
      <c r="L3579" t="s">
        <v>18</v>
      </c>
      <c r="M3579" s="5">
        <v>884.31999999999994</v>
      </c>
      <c r="N3579">
        <v>1</v>
      </c>
    </row>
    <row r="3580" spans="1:14" x14ac:dyDescent="0.15">
      <c r="A3580" s="2">
        <v>45398</v>
      </c>
      <c r="B3580" s="3">
        <f t="shared" si="165"/>
        <v>2024</v>
      </c>
      <c r="C3580" t="str">
        <f t="shared" si="166"/>
        <v>2023-2024</v>
      </c>
      <c r="D3580" t="s">
        <v>147</v>
      </c>
      <c r="E3580" t="s">
        <v>103</v>
      </c>
      <c r="F3580" t="str">
        <f t="shared" si="167"/>
        <v>Queensland</v>
      </c>
      <c r="G3580" t="s">
        <v>35</v>
      </c>
      <c r="H3580">
        <v>4509</v>
      </c>
      <c r="I3580" t="s">
        <v>11</v>
      </c>
      <c r="J3580" t="s">
        <v>104</v>
      </c>
      <c r="K3580" t="s">
        <v>152</v>
      </c>
      <c r="L3580" t="s">
        <v>13</v>
      </c>
      <c r="M3580" s="5">
        <v>886.66999999999973</v>
      </c>
      <c r="N3580">
        <v>1</v>
      </c>
    </row>
    <row r="3581" spans="1:14" x14ac:dyDescent="0.15">
      <c r="A3581" s="2">
        <v>45315</v>
      </c>
      <c r="B3581" s="3">
        <f t="shared" si="165"/>
        <v>2024</v>
      </c>
      <c r="C3581" t="str">
        <f t="shared" si="166"/>
        <v>2023-2024</v>
      </c>
      <c r="D3581" t="s">
        <v>148</v>
      </c>
      <c r="E3581" t="s">
        <v>72</v>
      </c>
      <c r="F3581" t="str">
        <f t="shared" si="167"/>
        <v>Western Australia</v>
      </c>
      <c r="G3581" t="s">
        <v>48</v>
      </c>
      <c r="H3581">
        <v>6010</v>
      </c>
      <c r="I3581" t="s">
        <v>11</v>
      </c>
      <c r="J3581" t="s">
        <v>49</v>
      </c>
      <c r="K3581" t="s">
        <v>149</v>
      </c>
      <c r="L3581" t="s">
        <v>15</v>
      </c>
      <c r="M3581" s="5">
        <v>887.64</v>
      </c>
      <c r="N3581">
        <v>1</v>
      </c>
    </row>
    <row r="3582" spans="1:14" x14ac:dyDescent="0.15">
      <c r="A3582" s="2">
        <v>45607</v>
      </c>
      <c r="B3582" s="3">
        <f t="shared" si="165"/>
        <v>2025</v>
      </c>
      <c r="C3582" t="str">
        <f t="shared" si="166"/>
        <v>2024-2025</v>
      </c>
      <c r="D3582" t="s">
        <v>147</v>
      </c>
      <c r="E3582" t="s">
        <v>64</v>
      </c>
      <c r="F3582" t="str">
        <f t="shared" si="167"/>
        <v>Victoria</v>
      </c>
      <c r="G3582" t="s">
        <v>45</v>
      </c>
      <c r="H3582">
        <v>3199</v>
      </c>
      <c r="I3582" t="s">
        <v>11</v>
      </c>
      <c r="J3582" t="s">
        <v>63</v>
      </c>
      <c r="K3582" t="s">
        <v>154</v>
      </c>
      <c r="L3582" t="s">
        <v>14</v>
      </c>
      <c r="M3582" s="5">
        <v>887.92999999999984</v>
      </c>
      <c r="N3582">
        <v>1</v>
      </c>
    </row>
    <row r="3583" spans="1:14" x14ac:dyDescent="0.15">
      <c r="A3583" s="2">
        <v>45476</v>
      </c>
      <c r="B3583" s="3">
        <f t="shared" si="165"/>
        <v>2025</v>
      </c>
      <c r="C3583" t="str">
        <f t="shared" si="166"/>
        <v>2024-2025</v>
      </c>
      <c r="D3583" t="s">
        <v>147</v>
      </c>
      <c r="E3583" t="s">
        <v>39</v>
      </c>
      <c r="F3583" t="str">
        <f t="shared" si="167"/>
        <v>South Australia</v>
      </c>
      <c r="G3583" t="s">
        <v>32</v>
      </c>
      <c r="H3583">
        <v>5343</v>
      </c>
      <c r="I3583" t="s">
        <v>11</v>
      </c>
      <c r="J3583" t="s">
        <v>38</v>
      </c>
      <c r="K3583" t="s">
        <v>149</v>
      </c>
      <c r="L3583" t="s">
        <v>15</v>
      </c>
      <c r="M3583" s="5">
        <v>888.10000000000014</v>
      </c>
      <c r="N3583">
        <v>1</v>
      </c>
    </row>
    <row r="3584" spans="1:14" x14ac:dyDescent="0.15">
      <c r="A3584" s="2">
        <v>45364</v>
      </c>
      <c r="B3584" s="3">
        <f t="shared" si="165"/>
        <v>2024</v>
      </c>
      <c r="C3584" t="str">
        <f t="shared" si="166"/>
        <v>2023-2024</v>
      </c>
      <c r="D3584" t="s">
        <v>147</v>
      </c>
      <c r="E3584" t="s">
        <v>132</v>
      </c>
      <c r="F3584" t="str">
        <f t="shared" si="167"/>
        <v>New South Wales</v>
      </c>
      <c r="G3584" t="s">
        <v>10</v>
      </c>
      <c r="H3584">
        <v>2800</v>
      </c>
      <c r="I3584" t="s">
        <v>11</v>
      </c>
      <c r="J3584" t="s">
        <v>25</v>
      </c>
      <c r="K3584" t="s">
        <v>157</v>
      </c>
      <c r="L3584" t="s">
        <v>22</v>
      </c>
      <c r="M3584" s="5">
        <v>891.40000000000009</v>
      </c>
      <c r="N3584">
        <v>1</v>
      </c>
    </row>
    <row r="3585" spans="1:14" x14ac:dyDescent="0.15">
      <c r="A3585" s="2">
        <v>45180</v>
      </c>
      <c r="B3585" s="3">
        <f t="shared" si="165"/>
        <v>2024</v>
      </c>
      <c r="C3585" t="str">
        <f t="shared" si="166"/>
        <v>2023-2024</v>
      </c>
      <c r="D3585" t="s">
        <v>147</v>
      </c>
      <c r="E3585" t="s">
        <v>65</v>
      </c>
      <c r="F3585" t="str">
        <f t="shared" si="167"/>
        <v>New South Wales</v>
      </c>
      <c r="G3585" t="s">
        <v>10</v>
      </c>
      <c r="H3585">
        <v>2541</v>
      </c>
      <c r="I3585" t="s">
        <v>11</v>
      </c>
      <c r="J3585" t="s">
        <v>58</v>
      </c>
      <c r="K3585" t="s">
        <v>154</v>
      </c>
      <c r="L3585" t="s">
        <v>14</v>
      </c>
      <c r="M3585" s="5">
        <v>892.11000000000013</v>
      </c>
      <c r="N3585">
        <v>1</v>
      </c>
    </row>
    <row r="3586" spans="1:14" x14ac:dyDescent="0.15">
      <c r="A3586" s="2">
        <v>44927</v>
      </c>
      <c r="B3586" s="3">
        <f t="shared" ref="B3586:B3649" si="168">IF(MONTH(A3586)&gt;=7,YEAR(A3586)+1,YEAR(A3586))</f>
        <v>2023</v>
      </c>
      <c r="C3586" t="str">
        <f t="shared" ref="C3586:C3649" si="169">IF(MONTH(A3586) &gt;= 7, YEAR(A3586) &amp; "-" &amp; YEAR(A3586) + 1, YEAR(A3586) - 1 &amp; "-" &amp; YEAR(A3586))</f>
        <v>2022-2023</v>
      </c>
      <c r="D3586" t="s">
        <v>147</v>
      </c>
      <c r="E3586" t="s">
        <v>69</v>
      </c>
      <c r="F3586" t="str">
        <f t="shared" ref="F3586:F3649" si="170">IF(G3586="WA","Western Australia",
IF(G3586="NSW","New South Wales",
IF(G3586="QLD","Queensland",
IF(G3586="VIC","Victoria",
IF(G3586="TAS","Tasmania",
IF(G3586="SA","South Australia",
IF(G3586="NT","Northern Territory",
IF(G3586="ACT","Australian Capital Territory",G3586))))))))</f>
        <v>Tasmania</v>
      </c>
      <c r="G3586" t="s">
        <v>70</v>
      </c>
      <c r="H3586">
        <v>7018</v>
      </c>
      <c r="I3586" t="s">
        <v>11</v>
      </c>
      <c r="J3586" t="s">
        <v>71</v>
      </c>
      <c r="K3586" t="s">
        <v>153</v>
      </c>
      <c r="L3586" t="s">
        <v>16</v>
      </c>
      <c r="M3586" s="5">
        <v>893.23</v>
      </c>
      <c r="N3586">
        <v>1</v>
      </c>
    </row>
    <row r="3587" spans="1:14" x14ac:dyDescent="0.15">
      <c r="A3587" s="2">
        <v>45107</v>
      </c>
      <c r="B3587" s="3">
        <f t="shared" si="168"/>
        <v>2023</v>
      </c>
      <c r="C3587" t="str">
        <f t="shared" si="169"/>
        <v>2022-2023</v>
      </c>
      <c r="D3587" t="s">
        <v>147</v>
      </c>
      <c r="E3587" t="s">
        <v>85</v>
      </c>
      <c r="F3587" t="str">
        <f t="shared" si="170"/>
        <v>Queensland</v>
      </c>
      <c r="G3587" t="s">
        <v>35</v>
      </c>
      <c r="H3587">
        <v>4883</v>
      </c>
      <c r="I3587" t="s">
        <v>11</v>
      </c>
      <c r="J3587" t="s">
        <v>36</v>
      </c>
      <c r="K3587" t="s">
        <v>151</v>
      </c>
      <c r="L3587" t="s">
        <v>21</v>
      </c>
      <c r="M3587" s="5">
        <v>893.95</v>
      </c>
      <c r="N3587">
        <v>1</v>
      </c>
    </row>
    <row r="3588" spans="1:14" x14ac:dyDescent="0.15">
      <c r="A3588" s="2">
        <v>45495</v>
      </c>
      <c r="B3588" s="3">
        <f t="shared" si="168"/>
        <v>2025</v>
      </c>
      <c r="C3588" t="str">
        <f t="shared" si="169"/>
        <v>2024-2025</v>
      </c>
      <c r="D3588" t="s">
        <v>147</v>
      </c>
      <c r="E3588" t="s">
        <v>79</v>
      </c>
      <c r="F3588" t="str">
        <f t="shared" si="170"/>
        <v>Australian Capital Territory</v>
      </c>
      <c r="G3588" t="s">
        <v>80</v>
      </c>
      <c r="H3588">
        <v>2617</v>
      </c>
      <c r="I3588" t="s">
        <v>11</v>
      </c>
      <c r="J3588" t="s">
        <v>58</v>
      </c>
      <c r="K3588" t="s">
        <v>155</v>
      </c>
      <c r="L3588" t="s">
        <v>20</v>
      </c>
      <c r="M3588" s="5">
        <v>893.98999999999978</v>
      </c>
      <c r="N3588">
        <v>1</v>
      </c>
    </row>
    <row r="3589" spans="1:14" x14ac:dyDescent="0.15">
      <c r="A3589" s="2">
        <v>45158</v>
      </c>
      <c r="B3589" s="3">
        <f t="shared" si="168"/>
        <v>2024</v>
      </c>
      <c r="C3589" t="str">
        <f t="shared" si="169"/>
        <v>2023-2024</v>
      </c>
      <c r="D3589" t="s">
        <v>147</v>
      </c>
      <c r="E3589" t="s">
        <v>139</v>
      </c>
      <c r="F3589" t="str">
        <f t="shared" si="170"/>
        <v>New South Wales</v>
      </c>
      <c r="G3589" t="s">
        <v>10</v>
      </c>
      <c r="H3589">
        <v>2020</v>
      </c>
      <c r="I3589" t="s">
        <v>11</v>
      </c>
      <c r="J3589" t="s">
        <v>12</v>
      </c>
      <c r="K3589" t="s">
        <v>151</v>
      </c>
      <c r="L3589" t="s">
        <v>21</v>
      </c>
      <c r="M3589" s="5">
        <v>894.97</v>
      </c>
      <c r="N3589">
        <v>1</v>
      </c>
    </row>
    <row r="3590" spans="1:14" x14ac:dyDescent="0.15">
      <c r="A3590" s="2">
        <v>45034</v>
      </c>
      <c r="B3590" s="3">
        <f t="shared" si="168"/>
        <v>2023</v>
      </c>
      <c r="C3590" t="str">
        <f t="shared" si="169"/>
        <v>2022-2023</v>
      </c>
      <c r="D3590" t="s">
        <v>148</v>
      </c>
      <c r="E3590" t="s">
        <v>54</v>
      </c>
      <c r="F3590" t="str">
        <f t="shared" si="170"/>
        <v>Victoria</v>
      </c>
      <c r="G3590" t="s">
        <v>45</v>
      </c>
      <c r="H3590">
        <v>3977</v>
      </c>
      <c r="I3590" t="s">
        <v>11</v>
      </c>
      <c r="J3590" t="s">
        <v>55</v>
      </c>
      <c r="K3590" t="s">
        <v>150</v>
      </c>
      <c r="L3590" t="s">
        <v>18</v>
      </c>
      <c r="M3590" s="5">
        <v>895.24</v>
      </c>
      <c r="N3590">
        <v>1</v>
      </c>
    </row>
    <row r="3591" spans="1:14" x14ac:dyDescent="0.15">
      <c r="A3591" s="2">
        <v>45220</v>
      </c>
      <c r="B3591" s="3">
        <f t="shared" si="168"/>
        <v>2024</v>
      </c>
      <c r="C3591" t="str">
        <f t="shared" si="169"/>
        <v>2023-2024</v>
      </c>
      <c r="D3591" t="s">
        <v>147</v>
      </c>
      <c r="E3591" t="s">
        <v>131</v>
      </c>
      <c r="F3591" t="str">
        <f t="shared" si="170"/>
        <v>Western Australia</v>
      </c>
      <c r="G3591" t="s">
        <v>48</v>
      </c>
      <c r="H3591">
        <v>6530</v>
      </c>
      <c r="I3591" t="s">
        <v>11</v>
      </c>
      <c r="J3591" t="s">
        <v>77</v>
      </c>
      <c r="K3591" t="s">
        <v>154</v>
      </c>
      <c r="L3591" t="s">
        <v>14</v>
      </c>
      <c r="M3591" s="5">
        <v>895.92000000000007</v>
      </c>
      <c r="N3591">
        <v>1</v>
      </c>
    </row>
    <row r="3592" spans="1:14" x14ac:dyDescent="0.15">
      <c r="A3592" s="2">
        <v>45002</v>
      </c>
      <c r="B3592" s="3">
        <f t="shared" si="168"/>
        <v>2023</v>
      </c>
      <c r="C3592" t="str">
        <f t="shared" si="169"/>
        <v>2022-2023</v>
      </c>
      <c r="D3592" t="s">
        <v>147</v>
      </c>
      <c r="E3592" t="s">
        <v>114</v>
      </c>
      <c r="F3592" t="str">
        <f t="shared" si="170"/>
        <v>Victoria</v>
      </c>
      <c r="G3592" t="s">
        <v>45</v>
      </c>
      <c r="H3592">
        <v>3551</v>
      </c>
      <c r="I3592" t="s">
        <v>11</v>
      </c>
      <c r="J3592" t="s">
        <v>60</v>
      </c>
      <c r="K3592" t="s">
        <v>19</v>
      </c>
      <c r="L3592" t="s">
        <v>23</v>
      </c>
      <c r="M3592" s="5">
        <v>896.08</v>
      </c>
      <c r="N3592">
        <v>1</v>
      </c>
    </row>
    <row r="3593" spans="1:14" x14ac:dyDescent="0.15">
      <c r="A3593" s="2">
        <v>45069</v>
      </c>
      <c r="B3593" s="3">
        <f t="shared" si="168"/>
        <v>2023</v>
      </c>
      <c r="C3593" t="str">
        <f t="shared" si="169"/>
        <v>2022-2023</v>
      </c>
      <c r="D3593" t="s">
        <v>147</v>
      </c>
      <c r="E3593" t="s">
        <v>137</v>
      </c>
      <c r="F3593" t="str">
        <f t="shared" si="170"/>
        <v>New South Wales</v>
      </c>
      <c r="G3593" t="s">
        <v>10</v>
      </c>
      <c r="H3593">
        <v>2031</v>
      </c>
      <c r="I3593" t="s">
        <v>11</v>
      </c>
      <c r="J3593" t="s">
        <v>12</v>
      </c>
      <c r="K3593" t="s">
        <v>150</v>
      </c>
      <c r="L3593" t="s">
        <v>18</v>
      </c>
      <c r="M3593" s="5">
        <v>898.7</v>
      </c>
      <c r="N3593">
        <v>1</v>
      </c>
    </row>
    <row r="3594" spans="1:14" x14ac:dyDescent="0.15">
      <c r="A3594" s="2">
        <v>45038</v>
      </c>
      <c r="B3594" s="3">
        <f t="shared" si="168"/>
        <v>2023</v>
      </c>
      <c r="C3594" t="str">
        <f t="shared" si="169"/>
        <v>2022-2023</v>
      </c>
      <c r="D3594" t="s">
        <v>148</v>
      </c>
      <c r="E3594" t="s">
        <v>100</v>
      </c>
      <c r="F3594" t="str">
        <f t="shared" si="170"/>
        <v>Western Australia</v>
      </c>
      <c r="G3594" t="s">
        <v>48</v>
      </c>
      <c r="H3594">
        <v>6021</v>
      </c>
      <c r="I3594" t="s">
        <v>11</v>
      </c>
      <c r="J3594" t="s">
        <v>49</v>
      </c>
      <c r="K3594" t="s">
        <v>151</v>
      </c>
      <c r="L3594" t="s">
        <v>21</v>
      </c>
      <c r="M3594" s="5">
        <v>898.84</v>
      </c>
      <c r="N3594">
        <v>1</v>
      </c>
    </row>
    <row r="3595" spans="1:14" x14ac:dyDescent="0.15">
      <c r="A3595" s="2">
        <v>45544</v>
      </c>
      <c r="B3595" s="3">
        <f t="shared" si="168"/>
        <v>2025</v>
      </c>
      <c r="C3595" t="str">
        <f t="shared" si="169"/>
        <v>2024-2025</v>
      </c>
      <c r="D3595" t="s">
        <v>147</v>
      </c>
      <c r="E3595" t="s">
        <v>86</v>
      </c>
      <c r="F3595" t="str">
        <f t="shared" si="170"/>
        <v>New South Wales</v>
      </c>
      <c r="G3595" t="s">
        <v>10</v>
      </c>
      <c r="H3595">
        <v>2064</v>
      </c>
      <c r="I3595" t="s">
        <v>11</v>
      </c>
      <c r="J3595" t="s">
        <v>12</v>
      </c>
      <c r="K3595" t="s">
        <v>151</v>
      </c>
      <c r="L3595" t="s">
        <v>21</v>
      </c>
      <c r="M3595" s="5">
        <v>898.8599999999999</v>
      </c>
      <c r="N3595">
        <v>1</v>
      </c>
    </row>
    <row r="3596" spans="1:14" x14ac:dyDescent="0.15">
      <c r="A3596" s="2">
        <v>45169</v>
      </c>
      <c r="B3596" s="3">
        <f t="shared" si="168"/>
        <v>2024</v>
      </c>
      <c r="C3596" t="str">
        <f t="shared" si="169"/>
        <v>2023-2024</v>
      </c>
      <c r="D3596" t="s">
        <v>148</v>
      </c>
      <c r="E3596" t="s">
        <v>85</v>
      </c>
      <c r="F3596" t="str">
        <f t="shared" si="170"/>
        <v>Queensland</v>
      </c>
      <c r="G3596" t="s">
        <v>35</v>
      </c>
      <c r="H3596">
        <v>4883</v>
      </c>
      <c r="I3596" t="s">
        <v>11</v>
      </c>
      <c r="J3596" t="s">
        <v>36</v>
      </c>
      <c r="K3596" t="s">
        <v>151</v>
      </c>
      <c r="L3596" t="s">
        <v>21</v>
      </c>
      <c r="M3596" s="5">
        <v>899.55</v>
      </c>
      <c r="N3596">
        <v>1</v>
      </c>
    </row>
    <row r="3597" spans="1:14" x14ac:dyDescent="0.15">
      <c r="A3597" s="2">
        <v>45336</v>
      </c>
      <c r="B3597" s="3">
        <f t="shared" si="168"/>
        <v>2024</v>
      </c>
      <c r="C3597" t="str">
        <f t="shared" si="169"/>
        <v>2023-2024</v>
      </c>
      <c r="D3597" t="s">
        <v>148</v>
      </c>
      <c r="E3597" t="s">
        <v>135</v>
      </c>
      <c r="F3597" t="str">
        <f t="shared" si="170"/>
        <v>Victoria</v>
      </c>
      <c r="G3597" t="s">
        <v>45</v>
      </c>
      <c r="H3597">
        <v>3550</v>
      </c>
      <c r="I3597" t="s">
        <v>11</v>
      </c>
      <c r="J3597" t="s">
        <v>60</v>
      </c>
      <c r="K3597" t="s">
        <v>19</v>
      </c>
      <c r="L3597" t="s">
        <v>23</v>
      </c>
      <c r="M3597" s="5">
        <v>901.28999999999985</v>
      </c>
      <c r="N3597">
        <v>1</v>
      </c>
    </row>
    <row r="3598" spans="1:14" x14ac:dyDescent="0.15">
      <c r="A3598" s="2">
        <v>45533</v>
      </c>
      <c r="B3598" s="3">
        <f t="shared" si="168"/>
        <v>2025</v>
      </c>
      <c r="C3598" t="str">
        <f t="shared" si="169"/>
        <v>2024-2025</v>
      </c>
      <c r="D3598" t="s">
        <v>147</v>
      </c>
      <c r="E3598" t="s">
        <v>113</v>
      </c>
      <c r="F3598" t="str">
        <f t="shared" si="170"/>
        <v>Queensland</v>
      </c>
      <c r="G3598" t="s">
        <v>35</v>
      </c>
      <c r="H3598">
        <v>4215</v>
      </c>
      <c r="I3598" t="s">
        <v>11</v>
      </c>
      <c r="J3598" t="s">
        <v>104</v>
      </c>
      <c r="K3598" t="s">
        <v>156</v>
      </c>
      <c r="L3598" t="s">
        <v>17</v>
      </c>
      <c r="M3598" s="5">
        <v>902.49</v>
      </c>
      <c r="N3598">
        <v>1</v>
      </c>
    </row>
    <row r="3599" spans="1:14" x14ac:dyDescent="0.15">
      <c r="A3599" s="2">
        <v>45405</v>
      </c>
      <c r="B3599" s="3">
        <f t="shared" si="168"/>
        <v>2024</v>
      </c>
      <c r="C3599" t="str">
        <f t="shared" si="169"/>
        <v>2023-2024</v>
      </c>
      <c r="D3599" t="s">
        <v>147</v>
      </c>
      <c r="E3599" t="s">
        <v>136</v>
      </c>
      <c r="F3599" t="str">
        <f t="shared" si="170"/>
        <v>Victoria</v>
      </c>
      <c r="G3599" t="s">
        <v>45</v>
      </c>
      <c r="H3599">
        <v>3175</v>
      </c>
      <c r="I3599" t="s">
        <v>11</v>
      </c>
      <c r="J3599" t="s">
        <v>63</v>
      </c>
      <c r="K3599" t="s">
        <v>151</v>
      </c>
      <c r="L3599" t="s">
        <v>21</v>
      </c>
      <c r="M3599" s="5">
        <v>903.78</v>
      </c>
      <c r="N3599">
        <v>1</v>
      </c>
    </row>
    <row r="3600" spans="1:14" x14ac:dyDescent="0.15">
      <c r="A3600" s="2">
        <v>45599</v>
      </c>
      <c r="B3600" s="3">
        <f t="shared" si="168"/>
        <v>2025</v>
      </c>
      <c r="C3600" t="str">
        <f t="shared" si="169"/>
        <v>2024-2025</v>
      </c>
      <c r="D3600" t="s">
        <v>148</v>
      </c>
      <c r="E3600" t="s">
        <v>135</v>
      </c>
      <c r="F3600" t="str">
        <f t="shared" si="170"/>
        <v>Victoria</v>
      </c>
      <c r="G3600" t="s">
        <v>45</v>
      </c>
      <c r="H3600">
        <v>3550</v>
      </c>
      <c r="I3600" t="s">
        <v>11</v>
      </c>
      <c r="J3600" t="s">
        <v>60</v>
      </c>
      <c r="K3600" t="s">
        <v>157</v>
      </c>
      <c r="L3600" t="s">
        <v>22</v>
      </c>
      <c r="M3600" s="5">
        <v>903.89</v>
      </c>
      <c r="N3600">
        <v>1</v>
      </c>
    </row>
    <row r="3601" spans="1:14" x14ac:dyDescent="0.15">
      <c r="A3601" s="2">
        <v>45135</v>
      </c>
      <c r="B3601" s="3">
        <f t="shared" si="168"/>
        <v>2024</v>
      </c>
      <c r="C3601" t="str">
        <f t="shared" si="169"/>
        <v>2023-2024</v>
      </c>
      <c r="D3601" t="s">
        <v>147</v>
      </c>
      <c r="E3601" t="s">
        <v>57</v>
      </c>
      <c r="F3601" t="str">
        <f t="shared" si="170"/>
        <v>New South Wales</v>
      </c>
      <c r="G3601" t="s">
        <v>10</v>
      </c>
      <c r="H3601">
        <v>2560</v>
      </c>
      <c r="I3601" t="s">
        <v>11</v>
      </c>
      <c r="J3601" t="s">
        <v>58</v>
      </c>
      <c r="K3601" t="s">
        <v>19</v>
      </c>
      <c r="L3601" t="s">
        <v>23</v>
      </c>
      <c r="M3601" s="5">
        <v>903.99</v>
      </c>
      <c r="N3601">
        <v>1</v>
      </c>
    </row>
    <row r="3602" spans="1:14" x14ac:dyDescent="0.15">
      <c r="A3602" s="2">
        <v>45400</v>
      </c>
      <c r="B3602" s="3">
        <f t="shared" si="168"/>
        <v>2024</v>
      </c>
      <c r="C3602" t="str">
        <f t="shared" si="169"/>
        <v>2023-2024</v>
      </c>
      <c r="D3602" t="s">
        <v>148</v>
      </c>
      <c r="E3602" t="s">
        <v>54</v>
      </c>
      <c r="F3602" t="str">
        <f t="shared" si="170"/>
        <v>Victoria</v>
      </c>
      <c r="G3602" t="s">
        <v>45</v>
      </c>
      <c r="H3602">
        <v>3977</v>
      </c>
      <c r="I3602" t="s">
        <v>11</v>
      </c>
      <c r="J3602" t="s">
        <v>55</v>
      </c>
      <c r="K3602" t="s">
        <v>153</v>
      </c>
      <c r="L3602" t="s">
        <v>16</v>
      </c>
      <c r="M3602" s="5">
        <v>906.07999999999993</v>
      </c>
      <c r="N3602">
        <v>1</v>
      </c>
    </row>
    <row r="3603" spans="1:14" x14ac:dyDescent="0.15">
      <c r="A3603" s="2">
        <v>45390</v>
      </c>
      <c r="B3603" s="3">
        <f t="shared" si="168"/>
        <v>2024</v>
      </c>
      <c r="C3603" t="str">
        <f t="shared" si="169"/>
        <v>2023-2024</v>
      </c>
      <c r="D3603" t="s">
        <v>148</v>
      </c>
      <c r="E3603" t="s">
        <v>131</v>
      </c>
      <c r="F3603" t="str">
        <f t="shared" si="170"/>
        <v>Western Australia</v>
      </c>
      <c r="G3603" t="s">
        <v>48</v>
      </c>
      <c r="H3603">
        <v>6530</v>
      </c>
      <c r="I3603" t="s">
        <v>11</v>
      </c>
      <c r="J3603" t="s">
        <v>77</v>
      </c>
      <c r="K3603" t="s">
        <v>154</v>
      </c>
      <c r="L3603" t="s">
        <v>14</v>
      </c>
      <c r="M3603" s="5">
        <v>908.5100000000001</v>
      </c>
      <c r="N3603">
        <v>1</v>
      </c>
    </row>
    <row r="3604" spans="1:14" x14ac:dyDescent="0.15">
      <c r="A3604" s="2">
        <v>44951</v>
      </c>
      <c r="B3604" s="3">
        <f t="shared" si="168"/>
        <v>2023</v>
      </c>
      <c r="C3604" t="str">
        <f t="shared" si="169"/>
        <v>2022-2023</v>
      </c>
      <c r="D3604" t="s">
        <v>147</v>
      </c>
      <c r="E3604" t="s">
        <v>121</v>
      </c>
      <c r="F3604" t="str">
        <f t="shared" si="170"/>
        <v>Queensland</v>
      </c>
      <c r="G3604" t="s">
        <v>35</v>
      </c>
      <c r="H3604">
        <v>4700</v>
      </c>
      <c r="I3604" t="s">
        <v>11</v>
      </c>
      <c r="J3604" t="s">
        <v>51</v>
      </c>
      <c r="K3604" t="s">
        <v>153</v>
      </c>
      <c r="L3604" t="s">
        <v>16</v>
      </c>
      <c r="M3604" s="5">
        <v>912.27</v>
      </c>
      <c r="N3604">
        <v>1</v>
      </c>
    </row>
    <row r="3605" spans="1:14" x14ac:dyDescent="0.15">
      <c r="A3605" s="2">
        <v>44985</v>
      </c>
      <c r="B3605" s="3">
        <f t="shared" si="168"/>
        <v>2023</v>
      </c>
      <c r="C3605" t="str">
        <f t="shared" si="169"/>
        <v>2022-2023</v>
      </c>
      <c r="D3605" t="s">
        <v>147</v>
      </c>
      <c r="E3605" t="s">
        <v>107</v>
      </c>
      <c r="F3605" t="str">
        <f t="shared" si="170"/>
        <v>Queensland</v>
      </c>
      <c r="G3605" t="s">
        <v>35</v>
      </c>
      <c r="H3605">
        <v>4220</v>
      </c>
      <c r="I3605" t="s">
        <v>11</v>
      </c>
      <c r="J3605" t="s">
        <v>104</v>
      </c>
      <c r="K3605" t="s">
        <v>152</v>
      </c>
      <c r="L3605" t="s">
        <v>13</v>
      </c>
      <c r="M3605" s="5">
        <v>915.31999999999982</v>
      </c>
      <c r="N3605">
        <v>1</v>
      </c>
    </row>
    <row r="3606" spans="1:14" x14ac:dyDescent="0.15">
      <c r="A3606" s="2">
        <v>45426</v>
      </c>
      <c r="B3606" s="3">
        <f t="shared" si="168"/>
        <v>2024</v>
      </c>
      <c r="C3606" t="str">
        <f t="shared" si="169"/>
        <v>2023-2024</v>
      </c>
      <c r="D3606" t="s">
        <v>147</v>
      </c>
      <c r="E3606" t="s">
        <v>145</v>
      </c>
      <c r="F3606" t="str">
        <f t="shared" si="170"/>
        <v>New South Wales</v>
      </c>
      <c r="G3606" t="s">
        <v>10</v>
      </c>
      <c r="H3606">
        <v>2101</v>
      </c>
      <c r="I3606" t="s">
        <v>11</v>
      </c>
      <c r="J3606" t="s">
        <v>27</v>
      </c>
      <c r="K3606" t="s">
        <v>151</v>
      </c>
      <c r="L3606" t="s">
        <v>21</v>
      </c>
      <c r="M3606" s="5">
        <v>915.68</v>
      </c>
      <c r="N3606">
        <v>1</v>
      </c>
    </row>
    <row r="3607" spans="1:14" x14ac:dyDescent="0.15">
      <c r="A3607" s="2">
        <v>45557</v>
      </c>
      <c r="B3607" s="3">
        <f t="shared" si="168"/>
        <v>2025</v>
      </c>
      <c r="C3607" t="str">
        <f t="shared" si="169"/>
        <v>2024-2025</v>
      </c>
      <c r="D3607" t="s">
        <v>147</v>
      </c>
      <c r="E3607" t="s">
        <v>123</v>
      </c>
      <c r="F3607" t="str">
        <f t="shared" si="170"/>
        <v>Western Australia</v>
      </c>
      <c r="G3607" t="s">
        <v>48</v>
      </c>
      <c r="H3607">
        <v>6109</v>
      </c>
      <c r="I3607" t="s">
        <v>11</v>
      </c>
      <c r="J3607" t="s">
        <v>94</v>
      </c>
      <c r="K3607" t="s">
        <v>151</v>
      </c>
      <c r="L3607" t="s">
        <v>21</v>
      </c>
      <c r="M3607" s="5">
        <v>915.68000000000006</v>
      </c>
      <c r="N3607">
        <v>1</v>
      </c>
    </row>
    <row r="3608" spans="1:14" x14ac:dyDescent="0.15">
      <c r="A3608" s="2">
        <v>45322</v>
      </c>
      <c r="B3608" s="3">
        <f t="shared" si="168"/>
        <v>2024</v>
      </c>
      <c r="C3608" t="str">
        <f t="shared" si="169"/>
        <v>2023-2024</v>
      </c>
      <c r="D3608" t="s">
        <v>147</v>
      </c>
      <c r="E3608" t="s">
        <v>132</v>
      </c>
      <c r="F3608" t="str">
        <f t="shared" si="170"/>
        <v>New South Wales</v>
      </c>
      <c r="G3608" t="s">
        <v>10</v>
      </c>
      <c r="H3608">
        <v>2800</v>
      </c>
      <c r="I3608" t="s">
        <v>11</v>
      </c>
      <c r="J3608" t="s">
        <v>25</v>
      </c>
      <c r="K3608" t="s">
        <v>156</v>
      </c>
      <c r="L3608" t="s">
        <v>17</v>
      </c>
      <c r="M3608" s="5">
        <v>915.76</v>
      </c>
      <c r="N3608">
        <v>1</v>
      </c>
    </row>
    <row r="3609" spans="1:14" x14ac:dyDescent="0.15">
      <c r="A3609" s="2">
        <v>45220</v>
      </c>
      <c r="B3609" s="3">
        <f t="shared" si="168"/>
        <v>2024</v>
      </c>
      <c r="C3609" t="str">
        <f t="shared" si="169"/>
        <v>2023-2024</v>
      </c>
      <c r="D3609" t="s">
        <v>147</v>
      </c>
      <c r="E3609" t="s">
        <v>57</v>
      </c>
      <c r="F3609" t="str">
        <f t="shared" si="170"/>
        <v>New South Wales</v>
      </c>
      <c r="G3609" t="s">
        <v>10</v>
      </c>
      <c r="H3609">
        <v>2560</v>
      </c>
      <c r="I3609" t="s">
        <v>11</v>
      </c>
      <c r="J3609" t="s">
        <v>58</v>
      </c>
      <c r="K3609" t="s">
        <v>152</v>
      </c>
      <c r="L3609" t="s">
        <v>13</v>
      </c>
      <c r="M3609" s="5">
        <v>918.01999999999975</v>
      </c>
      <c r="N3609">
        <v>1</v>
      </c>
    </row>
    <row r="3610" spans="1:14" x14ac:dyDescent="0.15">
      <c r="A3610" s="2">
        <v>45143</v>
      </c>
      <c r="B3610" s="3">
        <f t="shared" si="168"/>
        <v>2024</v>
      </c>
      <c r="C3610" t="str">
        <f t="shared" si="169"/>
        <v>2023-2024</v>
      </c>
      <c r="D3610" t="s">
        <v>148</v>
      </c>
      <c r="E3610" t="s">
        <v>91</v>
      </c>
      <c r="F3610" t="str">
        <f t="shared" si="170"/>
        <v>Victoria</v>
      </c>
      <c r="G3610" t="s">
        <v>45</v>
      </c>
      <c r="H3610">
        <v>3690</v>
      </c>
      <c r="I3610" t="s">
        <v>11</v>
      </c>
      <c r="J3610" t="s">
        <v>55</v>
      </c>
      <c r="K3610" t="s">
        <v>151</v>
      </c>
      <c r="L3610" t="s">
        <v>21</v>
      </c>
      <c r="M3610" s="5">
        <v>918.2399999999999</v>
      </c>
      <c r="N3610">
        <v>1</v>
      </c>
    </row>
    <row r="3611" spans="1:14" x14ac:dyDescent="0.15">
      <c r="A3611" s="2">
        <v>45107</v>
      </c>
      <c r="B3611" s="3">
        <f t="shared" si="168"/>
        <v>2023</v>
      </c>
      <c r="C3611" t="str">
        <f t="shared" si="169"/>
        <v>2022-2023</v>
      </c>
      <c r="D3611" t="s">
        <v>148</v>
      </c>
      <c r="E3611" t="s">
        <v>86</v>
      </c>
      <c r="F3611" t="str">
        <f t="shared" si="170"/>
        <v>New South Wales</v>
      </c>
      <c r="G3611" t="s">
        <v>10</v>
      </c>
      <c r="H3611">
        <v>2064</v>
      </c>
      <c r="I3611" t="s">
        <v>11</v>
      </c>
      <c r="J3611" t="s">
        <v>12</v>
      </c>
      <c r="K3611" t="s">
        <v>149</v>
      </c>
      <c r="L3611" t="s">
        <v>15</v>
      </c>
      <c r="M3611" s="5">
        <v>918.24</v>
      </c>
      <c r="N3611">
        <v>1</v>
      </c>
    </row>
    <row r="3612" spans="1:14" x14ac:dyDescent="0.15">
      <c r="A3612" s="2">
        <v>45588</v>
      </c>
      <c r="B3612" s="3">
        <f t="shared" si="168"/>
        <v>2025</v>
      </c>
      <c r="C3612" t="str">
        <f t="shared" si="169"/>
        <v>2024-2025</v>
      </c>
      <c r="D3612" t="s">
        <v>147</v>
      </c>
      <c r="E3612" t="s">
        <v>99</v>
      </c>
      <c r="F3612" t="str">
        <f t="shared" si="170"/>
        <v>Victoria</v>
      </c>
      <c r="G3612" t="s">
        <v>45</v>
      </c>
      <c r="H3612">
        <v>3148</v>
      </c>
      <c r="I3612" t="s">
        <v>11</v>
      </c>
      <c r="J3612" t="s">
        <v>63</v>
      </c>
      <c r="K3612" t="s">
        <v>154</v>
      </c>
      <c r="L3612" t="s">
        <v>14</v>
      </c>
      <c r="M3612" s="5">
        <v>920.17000000000007</v>
      </c>
      <c r="N3612">
        <v>1</v>
      </c>
    </row>
    <row r="3613" spans="1:14" x14ac:dyDescent="0.15">
      <c r="A3613" s="2">
        <v>45280</v>
      </c>
      <c r="B3613" s="3">
        <f t="shared" si="168"/>
        <v>2024</v>
      </c>
      <c r="C3613" t="str">
        <f t="shared" si="169"/>
        <v>2023-2024</v>
      </c>
      <c r="D3613" t="s">
        <v>147</v>
      </c>
      <c r="E3613" t="s">
        <v>57</v>
      </c>
      <c r="F3613" t="str">
        <f t="shared" si="170"/>
        <v>New South Wales</v>
      </c>
      <c r="G3613" t="s">
        <v>10</v>
      </c>
      <c r="H3613">
        <v>2560</v>
      </c>
      <c r="I3613" t="s">
        <v>11</v>
      </c>
      <c r="J3613" t="s">
        <v>58</v>
      </c>
      <c r="K3613" t="s">
        <v>154</v>
      </c>
      <c r="L3613" t="s">
        <v>14</v>
      </c>
      <c r="M3613" s="5">
        <v>921.45999999999992</v>
      </c>
      <c r="N3613">
        <v>1</v>
      </c>
    </row>
    <row r="3614" spans="1:14" x14ac:dyDescent="0.15">
      <c r="A3614" s="2">
        <v>45473</v>
      </c>
      <c r="B3614" s="3">
        <f t="shared" si="168"/>
        <v>2024</v>
      </c>
      <c r="C3614" t="str">
        <f t="shared" si="169"/>
        <v>2023-2024</v>
      </c>
      <c r="D3614" t="s">
        <v>147</v>
      </c>
      <c r="E3614" t="s">
        <v>145</v>
      </c>
      <c r="F3614" t="str">
        <f t="shared" si="170"/>
        <v>New South Wales</v>
      </c>
      <c r="G3614" t="s">
        <v>10</v>
      </c>
      <c r="H3614">
        <v>2101</v>
      </c>
      <c r="I3614" t="s">
        <v>11</v>
      </c>
      <c r="J3614" t="s">
        <v>27</v>
      </c>
      <c r="K3614" t="s">
        <v>154</v>
      </c>
      <c r="L3614" t="s">
        <v>14</v>
      </c>
      <c r="M3614" s="5">
        <v>921.67</v>
      </c>
      <c r="N3614">
        <v>1</v>
      </c>
    </row>
    <row r="3615" spans="1:14" x14ac:dyDescent="0.15">
      <c r="A3615" s="2">
        <v>45578</v>
      </c>
      <c r="B3615" s="3">
        <f t="shared" si="168"/>
        <v>2025</v>
      </c>
      <c r="C3615" t="str">
        <f t="shared" si="169"/>
        <v>2024-2025</v>
      </c>
      <c r="D3615" t="s">
        <v>147</v>
      </c>
      <c r="E3615" t="s">
        <v>41</v>
      </c>
      <c r="F3615" t="str">
        <f t="shared" si="170"/>
        <v>New South Wales</v>
      </c>
      <c r="G3615" t="s">
        <v>10</v>
      </c>
      <c r="H3615">
        <v>2830</v>
      </c>
      <c r="I3615" t="s">
        <v>11</v>
      </c>
      <c r="J3615" t="s">
        <v>25</v>
      </c>
      <c r="K3615" t="s">
        <v>149</v>
      </c>
      <c r="L3615" t="s">
        <v>15</v>
      </c>
      <c r="M3615" s="5">
        <v>922.07</v>
      </c>
      <c r="N3615">
        <v>1</v>
      </c>
    </row>
    <row r="3616" spans="1:14" x14ac:dyDescent="0.15">
      <c r="A3616" s="2">
        <v>45170</v>
      </c>
      <c r="B3616" s="3">
        <f t="shared" si="168"/>
        <v>2024</v>
      </c>
      <c r="C3616" t="str">
        <f t="shared" si="169"/>
        <v>2023-2024</v>
      </c>
      <c r="D3616" t="s">
        <v>148</v>
      </c>
      <c r="E3616" t="s">
        <v>28</v>
      </c>
      <c r="F3616" t="str">
        <f t="shared" si="170"/>
        <v>Northern Territory</v>
      </c>
      <c r="G3616" t="s">
        <v>29</v>
      </c>
      <c r="H3616">
        <v>800</v>
      </c>
      <c r="I3616" t="s">
        <v>11</v>
      </c>
      <c r="J3616" t="s">
        <v>30</v>
      </c>
      <c r="K3616" t="s">
        <v>19</v>
      </c>
      <c r="L3616" t="s">
        <v>23</v>
      </c>
      <c r="M3616" s="5">
        <v>922.41</v>
      </c>
      <c r="N3616">
        <v>1</v>
      </c>
    </row>
    <row r="3617" spans="1:14" x14ac:dyDescent="0.15">
      <c r="A3617" s="2">
        <v>45558</v>
      </c>
      <c r="B3617" s="3">
        <f t="shared" si="168"/>
        <v>2025</v>
      </c>
      <c r="C3617" t="str">
        <f t="shared" si="169"/>
        <v>2024-2025</v>
      </c>
      <c r="D3617" t="s">
        <v>147</v>
      </c>
      <c r="E3617" t="s">
        <v>9</v>
      </c>
      <c r="F3617" t="str">
        <f t="shared" si="170"/>
        <v>New South Wales</v>
      </c>
      <c r="G3617" t="s">
        <v>10</v>
      </c>
      <c r="H3617">
        <v>2067</v>
      </c>
      <c r="I3617" t="s">
        <v>11</v>
      </c>
      <c r="J3617" t="s">
        <v>12</v>
      </c>
      <c r="K3617" t="s">
        <v>154</v>
      </c>
      <c r="L3617" t="s">
        <v>14</v>
      </c>
      <c r="M3617" s="5">
        <v>924.90000000000009</v>
      </c>
      <c r="N3617">
        <v>1</v>
      </c>
    </row>
    <row r="3618" spans="1:14" x14ac:dyDescent="0.15">
      <c r="A3618" s="2">
        <v>45435</v>
      </c>
      <c r="B3618" s="3">
        <f t="shared" si="168"/>
        <v>2024</v>
      </c>
      <c r="C3618" t="str">
        <f t="shared" si="169"/>
        <v>2023-2024</v>
      </c>
      <c r="D3618" t="s">
        <v>148</v>
      </c>
      <c r="E3618" t="s">
        <v>28</v>
      </c>
      <c r="F3618" t="str">
        <f t="shared" si="170"/>
        <v>Northern Territory</v>
      </c>
      <c r="G3618" t="s">
        <v>29</v>
      </c>
      <c r="H3618">
        <v>800</v>
      </c>
      <c r="I3618" t="s">
        <v>11</v>
      </c>
      <c r="J3618" t="s">
        <v>30</v>
      </c>
      <c r="K3618" t="s">
        <v>150</v>
      </c>
      <c r="L3618" t="s">
        <v>18</v>
      </c>
      <c r="M3618" s="5">
        <v>926.19999999999993</v>
      </c>
      <c r="N3618">
        <v>1</v>
      </c>
    </row>
    <row r="3619" spans="1:14" x14ac:dyDescent="0.15">
      <c r="A3619" s="2">
        <v>45656</v>
      </c>
      <c r="B3619" s="3">
        <f t="shared" si="168"/>
        <v>2025</v>
      </c>
      <c r="C3619" t="str">
        <f t="shared" si="169"/>
        <v>2024-2025</v>
      </c>
      <c r="D3619" t="s">
        <v>147</v>
      </c>
      <c r="E3619" t="s">
        <v>9</v>
      </c>
      <c r="F3619" t="str">
        <f t="shared" si="170"/>
        <v>New South Wales</v>
      </c>
      <c r="G3619" t="s">
        <v>10</v>
      </c>
      <c r="H3619">
        <v>2067</v>
      </c>
      <c r="I3619" t="s">
        <v>11</v>
      </c>
      <c r="J3619" t="s">
        <v>12</v>
      </c>
      <c r="K3619" t="s">
        <v>152</v>
      </c>
      <c r="L3619" t="s">
        <v>13</v>
      </c>
      <c r="M3619" s="5">
        <v>928.56000000000017</v>
      </c>
      <c r="N3619">
        <v>1</v>
      </c>
    </row>
    <row r="3620" spans="1:14" x14ac:dyDescent="0.15">
      <c r="A3620" s="2">
        <v>45165</v>
      </c>
      <c r="B3620" s="3">
        <f t="shared" si="168"/>
        <v>2024</v>
      </c>
      <c r="C3620" t="str">
        <f t="shared" si="169"/>
        <v>2023-2024</v>
      </c>
      <c r="D3620" t="s">
        <v>147</v>
      </c>
      <c r="E3620" t="s">
        <v>44</v>
      </c>
      <c r="F3620" t="str">
        <f t="shared" si="170"/>
        <v>Victoria</v>
      </c>
      <c r="G3620" t="s">
        <v>45</v>
      </c>
      <c r="H3620">
        <v>3066</v>
      </c>
      <c r="I3620" t="s">
        <v>11</v>
      </c>
      <c r="J3620" t="s">
        <v>46</v>
      </c>
      <c r="K3620" t="s">
        <v>152</v>
      </c>
      <c r="L3620" t="s">
        <v>13</v>
      </c>
      <c r="M3620" s="5">
        <v>928.68999999999983</v>
      </c>
      <c r="N3620">
        <v>1</v>
      </c>
    </row>
    <row r="3621" spans="1:14" x14ac:dyDescent="0.15">
      <c r="A3621" s="2">
        <v>45361</v>
      </c>
      <c r="B3621" s="3">
        <f t="shared" si="168"/>
        <v>2024</v>
      </c>
      <c r="C3621" t="str">
        <f t="shared" si="169"/>
        <v>2023-2024</v>
      </c>
      <c r="D3621" t="s">
        <v>147</v>
      </c>
      <c r="E3621" t="s">
        <v>53</v>
      </c>
      <c r="F3621" t="str">
        <f t="shared" si="170"/>
        <v>South Australia</v>
      </c>
      <c r="G3621" t="s">
        <v>32</v>
      </c>
      <c r="H3621">
        <v>5082</v>
      </c>
      <c r="I3621" t="s">
        <v>11</v>
      </c>
      <c r="J3621" t="s">
        <v>33</v>
      </c>
      <c r="K3621" t="s">
        <v>149</v>
      </c>
      <c r="L3621" t="s">
        <v>15</v>
      </c>
      <c r="M3621" s="5">
        <v>929.83</v>
      </c>
      <c r="N3621">
        <v>1</v>
      </c>
    </row>
    <row r="3622" spans="1:14" x14ac:dyDescent="0.15">
      <c r="A3622" s="2">
        <v>45488</v>
      </c>
      <c r="B3622" s="3">
        <f t="shared" si="168"/>
        <v>2025</v>
      </c>
      <c r="C3622" t="str">
        <f t="shared" si="169"/>
        <v>2024-2025</v>
      </c>
      <c r="D3622" t="s">
        <v>147</v>
      </c>
      <c r="E3622" t="s">
        <v>99</v>
      </c>
      <c r="F3622" t="str">
        <f t="shared" si="170"/>
        <v>Victoria</v>
      </c>
      <c r="G3622" t="s">
        <v>45</v>
      </c>
      <c r="H3622">
        <v>3148</v>
      </c>
      <c r="I3622" t="s">
        <v>11</v>
      </c>
      <c r="J3622" t="s">
        <v>63</v>
      </c>
      <c r="K3622" t="s">
        <v>151</v>
      </c>
      <c r="L3622" t="s">
        <v>21</v>
      </c>
      <c r="M3622" s="5">
        <v>931.80999999999972</v>
      </c>
      <c r="N3622">
        <v>1</v>
      </c>
    </row>
    <row r="3623" spans="1:14" x14ac:dyDescent="0.15">
      <c r="A3623" s="2">
        <v>45229</v>
      </c>
      <c r="B3623" s="3">
        <f t="shared" si="168"/>
        <v>2024</v>
      </c>
      <c r="C3623" t="str">
        <f t="shared" si="169"/>
        <v>2023-2024</v>
      </c>
      <c r="D3623" t="s">
        <v>147</v>
      </c>
      <c r="E3623" t="s">
        <v>135</v>
      </c>
      <c r="F3623" t="str">
        <f t="shared" si="170"/>
        <v>Victoria</v>
      </c>
      <c r="G3623" t="s">
        <v>45</v>
      </c>
      <c r="H3623">
        <v>3550</v>
      </c>
      <c r="I3623" t="s">
        <v>11</v>
      </c>
      <c r="J3623" t="s">
        <v>60</v>
      </c>
      <c r="K3623" t="s">
        <v>156</v>
      </c>
      <c r="L3623" t="s">
        <v>17</v>
      </c>
      <c r="M3623" s="5">
        <v>931.83999999999992</v>
      </c>
      <c r="N3623">
        <v>1</v>
      </c>
    </row>
    <row r="3624" spans="1:14" x14ac:dyDescent="0.15">
      <c r="A3624" s="2">
        <v>45099</v>
      </c>
      <c r="B3624" s="3">
        <f t="shared" si="168"/>
        <v>2023</v>
      </c>
      <c r="C3624" t="str">
        <f t="shared" si="169"/>
        <v>2022-2023</v>
      </c>
      <c r="D3624" t="s">
        <v>148</v>
      </c>
      <c r="E3624" t="s">
        <v>96</v>
      </c>
      <c r="F3624" t="str">
        <f t="shared" si="170"/>
        <v>Western Australia</v>
      </c>
      <c r="G3624" t="s">
        <v>48</v>
      </c>
      <c r="H3624">
        <v>6330</v>
      </c>
      <c r="I3624" t="s">
        <v>11</v>
      </c>
      <c r="J3624" t="s">
        <v>94</v>
      </c>
      <c r="K3624" t="s">
        <v>19</v>
      </c>
      <c r="L3624" t="s">
        <v>23</v>
      </c>
      <c r="M3624" s="5">
        <v>932.92000000000007</v>
      </c>
      <c r="N3624">
        <v>1</v>
      </c>
    </row>
    <row r="3625" spans="1:14" x14ac:dyDescent="0.15">
      <c r="A3625" s="2">
        <v>45613</v>
      </c>
      <c r="B3625" s="3">
        <f t="shared" si="168"/>
        <v>2025</v>
      </c>
      <c r="C3625" t="str">
        <f t="shared" si="169"/>
        <v>2024-2025</v>
      </c>
      <c r="D3625" t="s">
        <v>147</v>
      </c>
      <c r="E3625" t="s">
        <v>122</v>
      </c>
      <c r="F3625" t="str">
        <f t="shared" si="170"/>
        <v>New South Wales</v>
      </c>
      <c r="G3625" t="s">
        <v>10</v>
      </c>
      <c r="H3625">
        <v>2650</v>
      </c>
      <c r="I3625" t="s">
        <v>11</v>
      </c>
      <c r="J3625" t="s">
        <v>25</v>
      </c>
      <c r="K3625" t="s">
        <v>151</v>
      </c>
      <c r="L3625" t="s">
        <v>21</v>
      </c>
      <c r="M3625" s="5">
        <v>933.93999999999994</v>
      </c>
      <c r="N3625">
        <v>1</v>
      </c>
    </row>
    <row r="3626" spans="1:14" x14ac:dyDescent="0.15">
      <c r="A3626" s="2">
        <v>45089</v>
      </c>
      <c r="B3626" s="3">
        <f t="shared" si="168"/>
        <v>2023</v>
      </c>
      <c r="C3626" t="str">
        <f t="shared" si="169"/>
        <v>2022-2023</v>
      </c>
      <c r="D3626" t="s">
        <v>147</v>
      </c>
      <c r="E3626" t="s">
        <v>137</v>
      </c>
      <c r="F3626" t="str">
        <f t="shared" si="170"/>
        <v>New South Wales</v>
      </c>
      <c r="G3626" t="s">
        <v>10</v>
      </c>
      <c r="H3626">
        <v>2031</v>
      </c>
      <c r="I3626" t="s">
        <v>11</v>
      </c>
      <c r="J3626" t="s">
        <v>12</v>
      </c>
      <c r="K3626" t="s">
        <v>150</v>
      </c>
      <c r="L3626" t="s">
        <v>18</v>
      </c>
      <c r="M3626" s="5">
        <v>934.16</v>
      </c>
      <c r="N3626">
        <v>1</v>
      </c>
    </row>
    <row r="3627" spans="1:14" x14ac:dyDescent="0.15">
      <c r="A3627" s="2">
        <v>45091</v>
      </c>
      <c r="B3627" s="3">
        <f t="shared" si="168"/>
        <v>2023</v>
      </c>
      <c r="C3627" t="str">
        <f t="shared" si="169"/>
        <v>2022-2023</v>
      </c>
      <c r="D3627" t="s">
        <v>147</v>
      </c>
      <c r="E3627" t="s">
        <v>40</v>
      </c>
      <c r="F3627" t="str">
        <f t="shared" si="170"/>
        <v>New South Wales</v>
      </c>
      <c r="G3627" t="s">
        <v>10</v>
      </c>
      <c r="H3627">
        <v>2116</v>
      </c>
      <c r="I3627" t="s">
        <v>11</v>
      </c>
      <c r="J3627" t="s">
        <v>27</v>
      </c>
      <c r="K3627" t="s">
        <v>157</v>
      </c>
      <c r="L3627" t="s">
        <v>22</v>
      </c>
      <c r="M3627" s="5">
        <v>935.17</v>
      </c>
      <c r="N3627">
        <v>1</v>
      </c>
    </row>
    <row r="3628" spans="1:14" x14ac:dyDescent="0.15">
      <c r="A3628" s="2">
        <v>45438</v>
      </c>
      <c r="B3628" s="3">
        <f t="shared" si="168"/>
        <v>2024</v>
      </c>
      <c r="C3628" t="str">
        <f t="shared" si="169"/>
        <v>2023-2024</v>
      </c>
      <c r="D3628" t="s">
        <v>147</v>
      </c>
      <c r="E3628" t="s">
        <v>97</v>
      </c>
      <c r="F3628" t="str">
        <f t="shared" si="170"/>
        <v>Tasmania</v>
      </c>
      <c r="G3628" t="s">
        <v>70</v>
      </c>
      <c r="H3628">
        <v>7250</v>
      </c>
      <c r="I3628" t="s">
        <v>11</v>
      </c>
      <c r="J3628" t="s">
        <v>71</v>
      </c>
      <c r="K3628" t="s">
        <v>149</v>
      </c>
      <c r="L3628" t="s">
        <v>15</v>
      </c>
      <c r="M3628" s="5">
        <v>939.82999999999993</v>
      </c>
      <c r="N3628">
        <v>1</v>
      </c>
    </row>
    <row r="3629" spans="1:14" x14ac:dyDescent="0.15">
      <c r="A3629" s="2">
        <v>45346</v>
      </c>
      <c r="B3629" s="3">
        <f t="shared" si="168"/>
        <v>2024</v>
      </c>
      <c r="C3629" t="str">
        <f t="shared" si="169"/>
        <v>2023-2024</v>
      </c>
      <c r="D3629" t="s">
        <v>148</v>
      </c>
      <c r="E3629" t="s">
        <v>108</v>
      </c>
      <c r="F3629" t="str">
        <f t="shared" si="170"/>
        <v>Victoria</v>
      </c>
      <c r="G3629" t="s">
        <v>45</v>
      </c>
      <c r="H3629">
        <v>3018</v>
      </c>
      <c r="I3629" t="s">
        <v>11</v>
      </c>
      <c r="J3629" t="s">
        <v>46</v>
      </c>
      <c r="K3629" t="s">
        <v>154</v>
      </c>
      <c r="L3629" t="s">
        <v>14</v>
      </c>
      <c r="M3629" s="5">
        <v>940.20999999999992</v>
      </c>
      <c r="N3629">
        <v>1</v>
      </c>
    </row>
    <row r="3630" spans="1:14" x14ac:dyDescent="0.15">
      <c r="A3630" s="2">
        <v>45439</v>
      </c>
      <c r="B3630" s="3">
        <f t="shared" si="168"/>
        <v>2024</v>
      </c>
      <c r="C3630" t="str">
        <f t="shared" si="169"/>
        <v>2023-2024</v>
      </c>
      <c r="D3630" t="s">
        <v>147</v>
      </c>
      <c r="E3630" t="s">
        <v>143</v>
      </c>
      <c r="F3630" t="str">
        <f t="shared" si="170"/>
        <v>New South Wales</v>
      </c>
      <c r="G3630" t="s">
        <v>10</v>
      </c>
      <c r="H3630">
        <v>2154</v>
      </c>
      <c r="I3630" t="s">
        <v>11</v>
      </c>
      <c r="J3630" t="s">
        <v>27</v>
      </c>
      <c r="K3630" t="s">
        <v>157</v>
      </c>
      <c r="L3630" t="s">
        <v>22</v>
      </c>
      <c r="M3630" s="5">
        <v>940.69999999999993</v>
      </c>
      <c r="N3630">
        <v>1</v>
      </c>
    </row>
    <row r="3631" spans="1:14" x14ac:dyDescent="0.15">
      <c r="A3631" s="2">
        <v>45189</v>
      </c>
      <c r="B3631" s="3">
        <f t="shared" si="168"/>
        <v>2024</v>
      </c>
      <c r="C3631" t="str">
        <f t="shared" si="169"/>
        <v>2023-2024</v>
      </c>
      <c r="D3631" t="s">
        <v>147</v>
      </c>
      <c r="E3631" t="s">
        <v>134</v>
      </c>
      <c r="F3631" t="str">
        <f t="shared" si="170"/>
        <v>Queensland</v>
      </c>
      <c r="G3631" t="s">
        <v>35</v>
      </c>
      <c r="H3631">
        <v>4825</v>
      </c>
      <c r="I3631" t="s">
        <v>11</v>
      </c>
      <c r="J3631" t="s">
        <v>36</v>
      </c>
      <c r="K3631" t="s">
        <v>149</v>
      </c>
      <c r="L3631" t="s">
        <v>15</v>
      </c>
      <c r="M3631" s="5">
        <v>940.89</v>
      </c>
      <c r="N3631">
        <v>1</v>
      </c>
    </row>
    <row r="3632" spans="1:14" x14ac:dyDescent="0.15">
      <c r="A3632" s="2">
        <v>45226</v>
      </c>
      <c r="B3632" s="3">
        <f t="shared" si="168"/>
        <v>2024</v>
      </c>
      <c r="C3632" t="str">
        <f t="shared" si="169"/>
        <v>2023-2024</v>
      </c>
      <c r="D3632" t="s">
        <v>147</v>
      </c>
      <c r="E3632" t="s">
        <v>57</v>
      </c>
      <c r="F3632" t="str">
        <f t="shared" si="170"/>
        <v>New South Wales</v>
      </c>
      <c r="G3632" t="s">
        <v>10</v>
      </c>
      <c r="H3632">
        <v>2560</v>
      </c>
      <c r="I3632" t="s">
        <v>11</v>
      </c>
      <c r="J3632" t="s">
        <v>58</v>
      </c>
      <c r="K3632" t="s">
        <v>151</v>
      </c>
      <c r="L3632" t="s">
        <v>21</v>
      </c>
      <c r="M3632" s="5">
        <v>941.62</v>
      </c>
      <c r="N3632">
        <v>1</v>
      </c>
    </row>
    <row r="3633" spans="1:14" x14ac:dyDescent="0.15">
      <c r="A3633" s="2">
        <v>45418</v>
      </c>
      <c r="B3633" s="3">
        <f t="shared" si="168"/>
        <v>2024</v>
      </c>
      <c r="C3633" t="str">
        <f t="shared" si="169"/>
        <v>2023-2024</v>
      </c>
      <c r="D3633" t="s">
        <v>148</v>
      </c>
      <c r="E3633" t="s">
        <v>131</v>
      </c>
      <c r="F3633" t="str">
        <f t="shared" si="170"/>
        <v>Western Australia</v>
      </c>
      <c r="G3633" t="s">
        <v>48</v>
      </c>
      <c r="H3633">
        <v>6530</v>
      </c>
      <c r="I3633" t="s">
        <v>11</v>
      </c>
      <c r="J3633" t="s">
        <v>77</v>
      </c>
      <c r="K3633" t="s">
        <v>150</v>
      </c>
      <c r="L3633" t="s">
        <v>18</v>
      </c>
      <c r="M3633" s="5">
        <v>942.92</v>
      </c>
      <c r="N3633">
        <v>1</v>
      </c>
    </row>
    <row r="3634" spans="1:14" x14ac:dyDescent="0.15">
      <c r="A3634" s="2">
        <v>45362</v>
      </c>
      <c r="B3634" s="3">
        <f t="shared" si="168"/>
        <v>2024</v>
      </c>
      <c r="C3634" t="str">
        <f t="shared" si="169"/>
        <v>2023-2024</v>
      </c>
      <c r="D3634" t="s">
        <v>147</v>
      </c>
      <c r="E3634" t="s">
        <v>66</v>
      </c>
      <c r="F3634" t="str">
        <f t="shared" si="170"/>
        <v>South Australia</v>
      </c>
      <c r="G3634" t="s">
        <v>32</v>
      </c>
      <c r="H3634">
        <v>5169</v>
      </c>
      <c r="I3634" t="s">
        <v>11</v>
      </c>
      <c r="J3634" t="s">
        <v>33</v>
      </c>
      <c r="K3634" t="s">
        <v>149</v>
      </c>
      <c r="L3634" t="s">
        <v>15</v>
      </c>
      <c r="M3634" s="5">
        <v>942.95</v>
      </c>
      <c r="N3634">
        <v>1</v>
      </c>
    </row>
    <row r="3635" spans="1:14" x14ac:dyDescent="0.15">
      <c r="A3635" s="2">
        <v>45405</v>
      </c>
      <c r="B3635" s="3">
        <f t="shared" si="168"/>
        <v>2024</v>
      </c>
      <c r="C3635" t="str">
        <f t="shared" si="169"/>
        <v>2023-2024</v>
      </c>
      <c r="D3635" t="s">
        <v>148</v>
      </c>
      <c r="E3635" t="s">
        <v>111</v>
      </c>
      <c r="F3635" t="str">
        <f t="shared" si="170"/>
        <v>New South Wales</v>
      </c>
      <c r="G3635" t="s">
        <v>10</v>
      </c>
      <c r="H3635">
        <v>2120</v>
      </c>
      <c r="I3635" t="s">
        <v>11</v>
      </c>
      <c r="J3635" t="s">
        <v>27</v>
      </c>
      <c r="K3635" t="s">
        <v>149</v>
      </c>
      <c r="L3635" t="s">
        <v>15</v>
      </c>
      <c r="M3635" s="5">
        <v>943.72</v>
      </c>
      <c r="N3635">
        <v>1</v>
      </c>
    </row>
    <row r="3636" spans="1:14" x14ac:dyDescent="0.15">
      <c r="A3636" s="2">
        <v>45001</v>
      </c>
      <c r="B3636" s="3">
        <f t="shared" si="168"/>
        <v>2023</v>
      </c>
      <c r="C3636" t="str">
        <f t="shared" si="169"/>
        <v>2022-2023</v>
      </c>
      <c r="D3636" t="s">
        <v>147</v>
      </c>
      <c r="E3636" t="s">
        <v>112</v>
      </c>
      <c r="F3636" t="str">
        <f t="shared" si="170"/>
        <v>Victoria</v>
      </c>
      <c r="G3636" t="s">
        <v>45</v>
      </c>
      <c r="H3636">
        <v>3076</v>
      </c>
      <c r="I3636" t="s">
        <v>11</v>
      </c>
      <c r="J3636" t="s">
        <v>46</v>
      </c>
      <c r="K3636" t="s">
        <v>154</v>
      </c>
      <c r="L3636" t="s">
        <v>14</v>
      </c>
      <c r="M3636" s="5">
        <v>945.3</v>
      </c>
      <c r="N3636">
        <v>1</v>
      </c>
    </row>
    <row r="3637" spans="1:14" x14ac:dyDescent="0.15">
      <c r="A3637" s="2">
        <v>44971</v>
      </c>
      <c r="B3637" s="3">
        <f t="shared" si="168"/>
        <v>2023</v>
      </c>
      <c r="C3637" t="str">
        <f t="shared" si="169"/>
        <v>2022-2023</v>
      </c>
      <c r="D3637" t="s">
        <v>147</v>
      </c>
      <c r="E3637" t="s">
        <v>41</v>
      </c>
      <c r="F3637" t="str">
        <f t="shared" si="170"/>
        <v>New South Wales</v>
      </c>
      <c r="G3637" t="s">
        <v>10</v>
      </c>
      <c r="H3637">
        <v>2830</v>
      </c>
      <c r="I3637" t="s">
        <v>11</v>
      </c>
      <c r="J3637" t="s">
        <v>25</v>
      </c>
      <c r="K3637" t="s">
        <v>156</v>
      </c>
      <c r="L3637" t="s">
        <v>17</v>
      </c>
      <c r="M3637" s="5">
        <v>946.79000000000008</v>
      </c>
      <c r="N3637">
        <v>1</v>
      </c>
    </row>
    <row r="3638" spans="1:14" x14ac:dyDescent="0.15">
      <c r="A3638" s="2">
        <v>44978</v>
      </c>
      <c r="B3638" s="3">
        <f t="shared" si="168"/>
        <v>2023</v>
      </c>
      <c r="C3638" t="str">
        <f t="shared" si="169"/>
        <v>2022-2023</v>
      </c>
      <c r="D3638" t="s">
        <v>147</v>
      </c>
      <c r="E3638" t="s">
        <v>101</v>
      </c>
      <c r="F3638" t="str">
        <f t="shared" si="170"/>
        <v>Victoria</v>
      </c>
      <c r="G3638" t="s">
        <v>45</v>
      </c>
      <c r="H3638">
        <v>3131</v>
      </c>
      <c r="I3638" t="s">
        <v>11</v>
      </c>
      <c r="J3638" t="s">
        <v>63</v>
      </c>
      <c r="K3638" t="s">
        <v>155</v>
      </c>
      <c r="L3638" t="s">
        <v>20</v>
      </c>
      <c r="M3638" s="5">
        <v>948.54</v>
      </c>
      <c r="N3638">
        <v>1</v>
      </c>
    </row>
    <row r="3639" spans="1:14" x14ac:dyDescent="0.15">
      <c r="A3639" s="2">
        <v>45134</v>
      </c>
      <c r="B3639" s="3">
        <f t="shared" si="168"/>
        <v>2024</v>
      </c>
      <c r="C3639" t="str">
        <f t="shared" si="169"/>
        <v>2023-2024</v>
      </c>
      <c r="D3639" t="s">
        <v>147</v>
      </c>
      <c r="E3639" t="s">
        <v>127</v>
      </c>
      <c r="F3639" t="str">
        <f t="shared" si="170"/>
        <v>New South Wales</v>
      </c>
      <c r="G3639" t="s">
        <v>10</v>
      </c>
      <c r="H3639">
        <v>2131</v>
      </c>
      <c r="I3639" t="s">
        <v>11</v>
      </c>
      <c r="J3639" t="s">
        <v>27</v>
      </c>
      <c r="K3639" t="s">
        <v>151</v>
      </c>
      <c r="L3639" t="s">
        <v>21</v>
      </c>
      <c r="M3639" s="5">
        <v>948.81</v>
      </c>
      <c r="N3639">
        <v>1</v>
      </c>
    </row>
    <row r="3640" spans="1:14" x14ac:dyDescent="0.15">
      <c r="A3640" s="2">
        <v>45237</v>
      </c>
      <c r="B3640" s="3">
        <f t="shared" si="168"/>
        <v>2024</v>
      </c>
      <c r="C3640" t="str">
        <f t="shared" si="169"/>
        <v>2023-2024</v>
      </c>
      <c r="D3640" t="s">
        <v>147</v>
      </c>
      <c r="E3640" t="s">
        <v>24</v>
      </c>
      <c r="F3640" t="str">
        <f t="shared" si="170"/>
        <v>New South Wales</v>
      </c>
      <c r="G3640" t="s">
        <v>10</v>
      </c>
      <c r="H3640">
        <v>2795</v>
      </c>
      <c r="I3640" t="s">
        <v>11</v>
      </c>
      <c r="J3640" t="s">
        <v>25</v>
      </c>
      <c r="K3640" t="s">
        <v>157</v>
      </c>
      <c r="L3640" t="s">
        <v>22</v>
      </c>
      <c r="M3640" s="5">
        <v>951.57</v>
      </c>
      <c r="N3640">
        <v>1</v>
      </c>
    </row>
    <row r="3641" spans="1:14" x14ac:dyDescent="0.15">
      <c r="A3641" s="2">
        <v>45540</v>
      </c>
      <c r="B3641" s="3">
        <f t="shared" si="168"/>
        <v>2025</v>
      </c>
      <c r="C3641" t="str">
        <f t="shared" si="169"/>
        <v>2024-2025</v>
      </c>
      <c r="D3641" t="s">
        <v>147</v>
      </c>
      <c r="E3641" t="s">
        <v>96</v>
      </c>
      <c r="F3641" t="str">
        <f t="shared" si="170"/>
        <v>Western Australia</v>
      </c>
      <c r="G3641" t="s">
        <v>48</v>
      </c>
      <c r="H3641">
        <v>6330</v>
      </c>
      <c r="I3641" t="s">
        <v>11</v>
      </c>
      <c r="J3641" t="s">
        <v>94</v>
      </c>
      <c r="K3641" t="s">
        <v>152</v>
      </c>
      <c r="L3641" t="s">
        <v>13</v>
      </c>
      <c r="M3641" s="5">
        <v>951.83999999999958</v>
      </c>
      <c r="N3641">
        <v>1</v>
      </c>
    </row>
    <row r="3642" spans="1:14" x14ac:dyDescent="0.15">
      <c r="A3642" s="2">
        <v>44987</v>
      </c>
      <c r="B3642" s="3">
        <f t="shared" si="168"/>
        <v>2023</v>
      </c>
      <c r="C3642" t="str">
        <f t="shared" si="169"/>
        <v>2022-2023</v>
      </c>
      <c r="D3642" t="s">
        <v>147</v>
      </c>
      <c r="E3642" t="s">
        <v>42</v>
      </c>
      <c r="F3642" t="str">
        <f t="shared" si="170"/>
        <v>Queensland</v>
      </c>
      <c r="G3642" t="s">
        <v>35</v>
      </c>
      <c r="H3642">
        <v>4053</v>
      </c>
      <c r="I3642" t="s">
        <v>11</v>
      </c>
      <c r="J3642" t="s">
        <v>43</v>
      </c>
      <c r="K3642" t="s">
        <v>157</v>
      </c>
      <c r="L3642" t="s">
        <v>22</v>
      </c>
      <c r="M3642" s="5">
        <v>951.94</v>
      </c>
      <c r="N3642">
        <v>1</v>
      </c>
    </row>
    <row r="3643" spans="1:14" x14ac:dyDescent="0.15">
      <c r="A3643" s="2">
        <v>45633</v>
      </c>
      <c r="B3643" s="3">
        <f t="shared" si="168"/>
        <v>2025</v>
      </c>
      <c r="C3643" t="str">
        <f t="shared" si="169"/>
        <v>2024-2025</v>
      </c>
      <c r="D3643" t="s">
        <v>147</v>
      </c>
      <c r="E3643" t="s">
        <v>117</v>
      </c>
      <c r="F3643" t="str">
        <f t="shared" si="170"/>
        <v>Queensland</v>
      </c>
      <c r="G3643" t="s">
        <v>35</v>
      </c>
      <c r="H3643">
        <v>4119</v>
      </c>
      <c r="I3643" t="s">
        <v>11</v>
      </c>
      <c r="J3643" t="s">
        <v>43</v>
      </c>
      <c r="K3643" t="s">
        <v>154</v>
      </c>
      <c r="L3643" t="s">
        <v>14</v>
      </c>
      <c r="M3643" s="5">
        <v>954.63999999999987</v>
      </c>
      <c r="N3643">
        <v>1</v>
      </c>
    </row>
    <row r="3644" spans="1:14" x14ac:dyDescent="0.15">
      <c r="A3644" s="2">
        <v>45246</v>
      </c>
      <c r="B3644" s="3">
        <f t="shared" si="168"/>
        <v>2024</v>
      </c>
      <c r="C3644" t="str">
        <f t="shared" si="169"/>
        <v>2023-2024</v>
      </c>
      <c r="D3644" t="s">
        <v>147</v>
      </c>
      <c r="E3644" t="s">
        <v>62</v>
      </c>
      <c r="F3644" t="str">
        <f t="shared" si="170"/>
        <v>Victoria</v>
      </c>
      <c r="G3644" t="s">
        <v>45</v>
      </c>
      <c r="H3644">
        <v>3134</v>
      </c>
      <c r="I3644" t="s">
        <v>11</v>
      </c>
      <c r="J3644" t="s">
        <v>63</v>
      </c>
      <c r="K3644" t="s">
        <v>150</v>
      </c>
      <c r="L3644" t="s">
        <v>18</v>
      </c>
      <c r="M3644" s="5">
        <v>956.9</v>
      </c>
      <c r="N3644">
        <v>1</v>
      </c>
    </row>
    <row r="3645" spans="1:14" x14ac:dyDescent="0.15">
      <c r="A3645" s="2">
        <v>45513</v>
      </c>
      <c r="B3645" s="3">
        <f t="shared" si="168"/>
        <v>2025</v>
      </c>
      <c r="C3645" t="str">
        <f t="shared" si="169"/>
        <v>2024-2025</v>
      </c>
      <c r="D3645" t="s">
        <v>147</v>
      </c>
      <c r="E3645" t="s">
        <v>103</v>
      </c>
      <c r="F3645" t="str">
        <f t="shared" si="170"/>
        <v>Queensland</v>
      </c>
      <c r="G3645" t="s">
        <v>35</v>
      </c>
      <c r="H3645">
        <v>4509</v>
      </c>
      <c r="I3645" t="s">
        <v>11</v>
      </c>
      <c r="J3645" t="s">
        <v>104</v>
      </c>
      <c r="K3645" t="s">
        <v>152</v>
      </c>
      <c r="L3645" t="s">
        <v>13</v>
      </c>
      <c r="M3645" s="5">
        <v>963.69000000000028</v>
      </c>
      <c r="N3645">
        <v>1</v>
      </c>
    </row>
    <row r="3646" spans="1:14" x14ac:dyDescent="0.15">
      <c r="A3646" s="2">
        <v>45419</v>
      </c>
      <c r="B3646" s="3">
        <f t="shared" si="168"/>
        <v>2024</v>
      </c>
      <c r="C3646" t="str">
        <f t="shared" si="169"/>
        <v>2023-2024</v>
      </c>
      <c r="D3646" t="s">
        <v>147</v>
      </c>
      <c r="E3646" t="s">
        <v>110</v>
      </c>
      <c r="F3646" t="str">
        <f t="shared" si="170"/>
        <v>Queensland</v>
      </c>
      <c r="G3646" t="s">
        <v>35</v>
      </c>
      <c r="H3646">
        <v>4680</v>
      </c>
      <c r="I3646" t="s">
        <v>11</v>
      </c>
      <c r="J3646" t="s">
        <v>51</v>
      </c>
      <c r="K3646" t="s">
        <v>149</v>
      </c>
      <c r="L3646" t="s">
        <v>15</v>
      </c>
      <c r="M3646" s="5">
        <v>965.06</v>
      </c>
      <c r="N3646">
        <v>1</v>
      </c>
    </row>
    <row r="3647" spans="1:14" x14ac:dyDescent="0.15">
      <c r="A3647" s="2">
        <v>45487</v>
      </c>
      <c r="B3647" s="3">
        <f t="shared" si="168"/>
        <v>2025</v>
      </c>
      <c r="C3647" t="str">
        <f t="shared" si="169"/>
        <v>2024-2025</v>
      </c>
      <c r="D3647" t="s">
        <v>147</v>
      </c>
      <c r="E3647" t="s">
        <v>138</v>
      </c>
      <c r="F3647" t="str">
        <f t="shared" si="170"/>
        <v>Queensland</v>
      </c>
      <c r="G3647" t="s">
        <v>35</v>
      </c>
      <c r="H3647">
        <v>4558</v>
      </c>
      <c r="I3647" t="s">
        <v>11</v>
      </c>
      <c r="J3647" t="s">
        <v>120</v>
      </c>
      <c r="K3647" t="s">
        <v>152</v>
      </c>
      <c r="L3647" t="s">
        <v>13</v>
      </c>
      <c r="M3647" s="5">
        <v>965.93999999999971</v>
      </c>
      <c r="N3647">
        <v>1</v>
      </c>
    </row>
    <row r="3648" spans="1:14" x14ac:dyDescent="0.15">
      <c r="A3648" s="2">
        <v>45258</v>
      </c>
      <c r="B3648" s="3">
        <f t="shared" si="168"/>
        <v>2024</v>
      </c>
      <c r="C3648" t="str">
        <f t="shared" si="169"/>
        <v>2023-2024</v>
      </c>
      <c r="D3648" t="s">
        <v>147</v>
      </c>
      <c r="E3648" t="s">
        <v>99</v>
      </c>
      <c r="F3648" t="str">
        <f t="shared" si="170"/>
        <v>Victoria</v>
      </c>
      <c r="G3648" t="s">
        <v>45</v>
      </c>
      <c r="H3648">
        <v>3148</v>
      </c>
      <c r="I3648" t="s">
        <v>11</v>
      </c>
      <c r="J3648" t="s">
        <v>63</v>
      </c>
      <c r="K3648" t="s">
        <v>19</v>
      </c>
      <c r="L3648" t="s">
        <v>23</v>
      </c>
      <c r="M3648" s="5">
        <v>966.86000000000013</v>
      </c>
      <c r="N3648">
        <v>1</v>
      </c>
    </row>
    <row r="3649" spans="1:14" x14ac:dyDescent="0.15">
      <c r="A3649" s="2">
        <v>45483</v>
      </c>
      <c r="B3649" s="3">
        <f t="shared" si="168"/>
        <v>2025</v>
      </c>
      <c r="C3649" t="str">
        <f t="shared" si="169"/>
        <v>2024-2025</v>
      </c>
      <c r="D3649" t="s">
        <v>147</v>
      </c>
      <c r="E3649" t="s">
        <v>128</v>
      </c>
      <c r="F3649" t="str">
        <f t="shared" si="170"/>
        <v>Western Australia</v>
      </c>
      <c r="G3649" t="s">
        <v>48</v>
      </c>
      <c r="H3649">
        <v>6027</v>
      </c>
      <c r="I3649" t="s">
        <v>11</v>
      </c>
      <c r="J3649" t="s">
        <v>49</v>
      </c>
      <c r="K3649" t="s">
        <v>153</v>
      </c>
      <c r="L3649" t="s">
        <v>16</v>
      </c>
      <c r="M3649" s="5">
        <v>967.21</v>
      </c>
      <c r="N3649">
        <v>1</v>
      </c>
    </row>
    <row r="3650" spans="1:14" x14ac:dyDescent="0.15">
      <c r="A3650" s="2">
        <v>45053</v>
      </c>
      <c r="B3650" s="3">
        <f t="shared" ref="B3650:B3713" si="171">IF(MONTH(A3650)&gt;=7,YEAR(A3650)+1,YEAR(A3650))</f>
        <v>2023</v>
      </c>
      <c r="C3650" t="str">
        <f t="shared" ref="C3650:C3713" si="172">IF(MONTH(A3650) &gt;= 7, YEAR(A3650) &amp; "-" &amp; YEAR(A3650) + 1, YEAR(A3650) - 1 &amp; "-" &amp; YEAR(A3650))</f>
        <v>2022-2023</v>
      </c>
      <c r="D3650" t="s">
        <v>147</v>
      </c>
      <c r="E3650" t="s">
        <v>109</v>
      </c>
      <c r="F3650" t="str">
        <f t="shared" ref="F3650:F3713" si="173">IF(G3650="WA","Western Australia",
IF(G3650="NSW","New South Wales",
IF(G3650="QLD","Queensland",
IF(G3650="VIC","Victoria",
IF(G3650="TAS","Tasmania",
IF(G3650="SA","South Australia",
IF(G3650="NT","Northern Territory",
IF(G3650="ACT","Australian Capital Territory",G3650))))))))</f>
        <v>New South Wales</v>
      </c>
      <c r="G3650" t="s">
        <v>10</v>
      </c>
      <c r="H3650">
        <v>2480</v>
      </c>
      <c r="I3650" t="s">
        <v>11</v>
      </c>
      <c r="J3650" t="s">
        <v>68</v>
      </c>
      <c r="K3650" t="s">
        <v>19</v>
      </c>
      <c r="L3650" t="s">
        <v>23</v>
      </c>
      <c r="M3650" s="5">
        <v>972.04000000000008</v>
      </c>
      <c r="N3650">
        <v>1</v>
      </c>
    </row>
    <row r="3651" spans="1:14" x14ac:dyDescent="0.15">
      <c r="A3651" s="2">
        <v>45207</v>
      </c>
      <c r="B3651" s="3">
        <f t="shared" si="171"/>
        <v>2024</v>
      </c>
      <c r="C3651" t="str">
        <f t="shared" si="172"/>
        <v>2023-2024</v>
      </c>
      <c r="D3651" t="s">
        <v>147</v>
      </c>
      <c r="E3651" t="s">
        <v>75</v>
      </c>
      <c r="F3651" t="str">
        <f t="shared" si="173"/>
        <v>Victoria</v>
      </c>
      <c r="G3651" t="s">
        <v>45</v>
      </c>
      <c r="H3651">
        <v>3630</v>
      </c>
      <c r="I3651" t="s">
        <v>11</v>
      </c>
      <c r="J3651" t="s">
        <v>55</v>
      </c>
      <c r="K3651" t="s">
        <v>155</v>
      </c>
      <c r="L3651" t="s">
        <v>20</v>
      </c>
      <c r="M3651" s="5">
        <v>975.37000000000012</v>
      </c>
      <c r="N3651">
        <v>1</v>
      </c>
    </row>
    <row r="3652" spans="1:14" x14ac:dyDescent="0.15">
      <c r="A3652" s="2">
        <v>45084</v>
      </c>
      <c r="B3652" s="3">
        <f t="shared" si="171"/>
        <v>2023</v>
      </c>
      <c r="C3652" t="str">
        <f t="shared" si="172"/>
        <v>2022-2023</v>
      </c>
      <c r="D3652" t="s">
        <v>148</v>
      </c>
      <c r="E3652" t="s">
        <v>127</v>
      </c>
      <c r="F3652" t="str">
        <f t="shared" si="173"/>
        <v>New South Wales</v>
      </c>
      <c r="G3652" t="s">
        <v>10</v>
      </c>
      <c r="H3652">
        <v>2131</v>
      </c>
      <c r="I3652" t="s">
        <v>11</v>
      </c>
      <c r="J3652" t="s">
        <v>27</v>
      </c>
      <c r="K3652" t="s">
        <v>150</v>
      </c>
      <c r="L3652" t="s">
        <v>18</v>
      </c>
      <c r="M3652" s="5">
        <v>975.42000000000007</v>
      </c>
      <c r="N3652">
        <v>1</v>
      </c>
    </row>
    <row r="3653" spans="1:14" x14ac:dyDescent="0.15">
      <c r="A3653" s="2">
        <v>45236</v>
      </c>
      <c r="B3653" s="3">
        <f t="shared" si="171"/>
        <v>2024</v>
      </c>
      <c r="C3653" t="str">
        <f t="shared" si="172"/>
        <v>2023-2024</v>
      </c>
      <c r="D3653" t="s">
        <v>147</v>
      </c>
      <c r="E3653" t="s">
        <v>67</v>
      </c>
      <c r="F3653" t="str">
        <f t="shared" si="173"/>
        <v>New South Wales</v>
      </c>
      <c r="G3653" t="s">
        <v>10</v>
      </c>
      <c r="H3653">
        <v>2478</v>
      </c>
      <c r="I3653" t="s">
        <v>11</v>
      </c>
      <c r="J3653" t="s">
        <v>68</v>
      </c>
      <c r="K3653" t="s">
        <v>155</v>
      </c>
      <c r="L3653" t="s">
        <v>20</v>
      </c>
      <c r="M3653" s="5">
        <v>975.51999999999987</v>
      </c>
      <c r="N3653">
        <v>1</v>
      </c>
    </row>
    <row r="3654" spans="1:14" x14ac:dyDescent="0.15">
      <c r="A3654" s="2">
        <v>45413</v>
      </c>
      <c r="B3654" s="3">
        <f t="shared" si="171"/>
        <v>2024</v>
      </c>
      <c r="C3654" t="str">
        <f t="shared" si="172"/>
        <v>2023-2024</v>
      </c>
      <c r="D3654" t="s">
        <v>147</v>
      </c>
      <c r="E3654" t="s">
        <v>81</v>
      </c>
      <c r="F3654" t="str">
        <f t="shared" si="173"/>
        <v>New South Wales</v>
      </c>
      <c r="G3654" t="s">
        <v>10</v>
      </c>
      <c r="H3654">
        <v>2485</v>
      </c>
      <c r="I3654" t="s">
        <v>11</v>
      </c>
      <c r="J3654" t="s">
        <v>68</v>
      </c>
      <c r="K3654" t="s">
        <v>149</v>
      </c>
      <c r="L3654" t="s">
        <v>15</v>
      </c>
      <c r="M3654" s="5">
        <v>976.41</v>
      </c>
      <c r="N3654">
        <v>1</v>
      </c>
    </row>
    <row r="3655" spans="1:14" x14ac:dyDescent="0.15">
      <c r="A3655" s="2">
        <v>45026</v>
      </c>
      <c r="B3655" s="3">
        <f t="shared" si="171"/>
        <v>2023</v>
      </c>
      <c r="C3655" t="str">
        <f t="shared" si="172"/>
        <v>2022-2023</v>
      </c>
      <c r="D3655" t="s">
        <v>147</v>
      </c>
      <c r="E3655" t="s">
        <v>98</v>
      </c>
      <c r="F3655" t="str">
        <f t="shared" si="173"/>
        <v>Victoria</v>
      </c>
      <c r="G3655" t="s">
        <v>45</v>
      </c>
      <c r="H3655">
        <v>3429</v>
      </c>
      <c r="I3655" t="s">
        <v>11</v>
      </c>
      <c r="J3655" t="s">
        <v>60</v>
      </c>
      <c r="K3655" t="s">
        <v>149</v>
      </c>
      <c r="L3655" t="s">
        <v>15</v>
      </c>
      <c r="M3655" s="5">
        <v>977.03</v>
      </c>
      <c r="N3655">
        <v>1</v>
      </c>
    </row>
    <row r="3656" spans="1:14" x14ac:dyDescent="0.15">
      <c r="A3656" s="2">
        <v>45572</v>
      </c>
      <c r="B3656" s="3">
        <f t="shared" si="171"/>
        <v>2025</v>
      </c>
      <c r="C3656" t="str">
        <f t="shared" si="172"/>
        <v>2024-2025</v>
      </c>
      <c r="D3656" t="s">
        <v>148</v>
      </c>
      <c r="E3656" t="s">
        <v>136</v>
      </c>
      <c r="F3656" t="str">
        <f t="shared" si="173"/>
        <v>Victoria</v>
      </c>
      <c r="G3656" t="s">
        <v>45</v>
      </c>
      <c r="H3656">
        <v>3175</v>
      </c>
      <c r="I3656" t="s">
        <v>11</v>
      </c>
      <c r="J3656" t="s">
        <v>63</v>
      </c>
      <c r="K3656" t="s">
        <v>152</v>
      </c>
      <c r="L3656" t="s">
        <v>13</v>
      </c>
      <c r="M3656" s="5">
        <v>977.4899999999999</v>
      </c>
      <c r="N3656">
        <v>1</v>
      </c>
    </row>
    <row r="3657" spans="1:14" x14ac:dyDescent="0.15">
      <c r="A3657" s="2">
        <v>45243</v>
      </c>
      <c r="B3657" s="3">
        <f t="shared" si="171"/>
        <v>2024</v>
      </c>
      <c r="C3657" t="str">
        <f t="shared" si="172"/>
        <v>2023-2024</v>
      </c>
      <c r="D3657" t="s">
        <v>147</v>
      </c>
      <c r="E3657" t="s">
        <v>96</v>
      </c>
      <c r="F3657" t="str">
        <f t="shared" si="173"/>
        <v>Western Australia</v>
      </c>
      <c r="G3657" t="s">
        <v>48</v>
      </c>
      <c r="H3657">
        <v>6330</v>
      </c>
      <c r="I3657" t="s">
        <v>11</v>
      </c>
      <c r="J3657" t="s">
        <v>94</v>
      </c>
      <c r="K3657" t="s">
        <v>154</v>
      </c>
      <c r="L3657" t="s">
        <v>14</v>
      </c>
      <c r="M3657" s="5">
        <v>979.46</v>
      </c>
      <c r="N3657">
        <v>1</v>
      </c>
    </row>
    <row r="3658" spans="1:14" x14ac:dyDescent="0.15">
      <c r="A3658" s="2">
        <v>45413</v>
      </c>
      <c r="B3658" s="3">
        <f t="shared" si="171"/>
        <v>2024</v>
      </c>
      <c r="C3658" t="str">
        <f t="shared" si="172"/>
        <v>2023-2024</v>
      </c>
      <c r="D3658" t="s">
        <v>147</v>
      </c>
      <c r="E3658" t="s">
        <v>145</v>
      </c>
      <c r="F3658" t="str">
        <f t="shared" si="173"/>
        <v>New South Wales</v>
      </c>
      <c r="G3658" t="s">
        <v>10</v>
      </c>
      <c r="H3658">
        <v>2101</v>
      </c>
      <c r="I3658" t="s">
        <v>11</v>
      </c>
      <c r="J3658" t="s">
        <v>27</v>
      </c>
      <c r="K3658" t="s">
        <v>154</v>
      </c>
      <c r="L3658" t="s">
        <v>14</v>
      </c>
      <c r="M3658" s="5">
        <v>979.83999999999992</v>
      </c>
      <c r="N3658">
        <v>1</v>
      </c>
    </row>
    <row r="3659" spans="1:14" x14ac:dyDescent="0.15">
      <c r="A3659" s="2">
        <v>45140</v>
      </c>
      <c r="B3659" s="3">
        <f t="shared" si="171"/>
        <v>2024</v>
      </c>
      <c r="C3659" t="str">
        <f t="shared" si="172"/>
        <v>2023-2024</v>
      </c>
      <c r="D3659" t="s">
        <v>147</v>
      </c>
      <c r="E3659" t="s">
        <v>128</v>
      </c>
      <c r="F3659" t="str">
        <f t="shared" si="173"/>
        <v>Western Australia</v>
      </c>
      <c r="G3659" t="s">
        <v>48</v>
      </c>
      <c r="H3659">
        <v>6027</v>
      </c>
      <c r="I3659" t="s">
        <v>11</v>
      </c>
      <c r="J3659" t="s">
        <v>49</v>
      </c>
      <c r="K3659" t="s">
        <v>151</v>
      </c>
      <c r="L3659" t="s">
        <v>21</v>
      </c>
      <c r="M3659" s="5">
        <v>981.68000000000006</v>
      </c>
      <c r="N3659">
        <v>1</v>
      </c>
    </row>
    <row r="3660" spans="1:14" x14ac:dyDescent="0.15">
      <c r="A3660" s="2">
        <v>45007</v>
      </c>
      <c r="B3660" s="3">
        <f t="shared" si="171"/>
        <v>2023</v>
      </c>
      <c r="C3660" t="str">
        <f t="shared" si="172"/>
        <v>2022-2023</v>
      </c>
      <c r="D3660" t="s">
        <v>147</v>
      </c>
      <c r="E3660" t="s">
        <v>64</v>
      </c>
      <c r="F3660" t="str">
        <f t="shared" si="173"/>
        <v>Victoria</v>
      </c>
      <c r="G3660" t="s">
        <v>45</v>
      </c>
      <c r="H3660">
        <v>3199</v>
      </c>
      <c r="I3660" t="s">
        <v>11</v>
      </c>
      <c r="J3660" t="s">
        <v>63</v>
      </c>
      <c r="K3660" t="s">
        <v>154</v>
      </c>
      <c r="L3660" t="s">
        <v>14</v>
      </c>
      <c r="M3660" s="5">
        <v>981.79000000000008</v>
      </c>
      <c r="N3660">
        <v>1</v>
      </c>
    </row>
    <row r="3661" spans="1:14" x14ac:dyDescent="0.15">
      <c r="A3661" s="2">
        <v>45423</v>
      </c>
      <c r="B3661" s="3">
        <f t="shared" si="171"/>
        <v>2024</v>
      </c>
      <c r="C3661" t="str">
        <f t="shared" si="172"/>
        <v>2023-2024</v>
      </c>
      <c r="D3661" t="s">
        <v>147</v>
      </c>
      <c r="E3661" t="s">
        <v>64</v>
      </c>
      <c r="F3661" t="str">
        <f t="shared" si="173"/>
        <v>Victoria</v>
      </c>
      <c r="G3661" t="s">
        <v>45</v>
      </c>
      <c r="H3661">
        <v>3199</v>
      </c>
      <c r="I3661" t="s">
        <v>11</v>
      </c>
      <c r="J3661" t="s">
        <v>63</v>
      </c>
      <c r="K3661" t="s">
        <v>19</v>
      </c>
      <c r="L3661" t="s">
        <v>23</v>
      </c>
      <c r="M3661" s="5">
        <v>982.18999999999983</v>
      </c>
      <c r="N3661">
        <v>1</v>
      </c>
    </row>
    <row r="3662" spans="1:14" x14ac:dyDescent="0.15">
      <c r="A3662" s="2">
        <v>44947</v>
      </c>
      <c r="B3662" s="3">
        <f t="shared" si="171"/>
        <v>2023</v>
      </c>
      <c r="C3662" t="str">
        <f t="shared" si="172"/>
        <v>2022-2023</v>
      </c>
      <c r="D3662" t="s">
        <v>147</v>
      </c>
      <c r="E3662" t="s">
        <v>102</v>
      </c>
      <c r="F3662" t="str">
        <f t="shared" si="173"/>
        <v>Queensland</v>
      </c>
      <c r="G3662" t="s">
        <v>35</v>
      </c>
      <c r="H3662">
        <v>4870</v>
      </c>
      <c r="I3662" t="s">
        <v>11</v>
      </c>
      <c r="J3662" t="s">
        <v>36</v>
      </c>
      <c r="K3662" t="s">
        <v>149</v>
      </c>
      <c r="L3662" t="s">
        <v>15</v>
      </c>
      <c r="M3662" s="5">
        <v>983.55000000000007</v>
      </c>
      <c r="N3662">
        <v>1</v>
      </c>
    </row>
    <row r="3663" spans="1:14" x14ac:dyDescent="0.15">
      <c r="A3663" s="2">
        <v>45634</v>
      </c>
      <c r="B3663" s="3">
        <f t="shared" si="171"/>
        <v>2025</v>
      </c>
      <c r="C3663" t="str">
        <f t="shared" si="172"/>
        <v>2024-2025</v>
      </c>
      <c r="D3663" t="s">
        <v>148</v>
      </c>
      <c r="E3663" t="s">
        <v>40</v>
      </c>
      <c r="F3663" t="str">
        <f t="shared" si="173"/>
        <v>New South Wales</v>
      </c>
      <c r="G3663" t="s">
        <v>10</v>
      </c>
      <c r="H3663">
        <v>2116</v>
      </c>
      <c r="I3663" t="s">
        <v>11</v>
      </c>
      <c r="J3663" t="s">
        <v>27</v>
      </c>
      <c r="K3663" t="s">
        <v>151</v>
      </c>
      <c r="L3663" t="s">
        <v>21</v>
      </c>
      <c r="M3663" s="5">
        <v>983.78</v>
      </c>
      <c r="N3663">
        <v>1</v>
      </c>
    </row>
    <row r="3664" spans="1:14" x14ac:dyDescent="0.15">
      <c r="A3664" s="2">
        <v>44970</v>
      </c>
      <c r="B3664" s="3">
        <f t="shared" si="171"/>
        <v>2023</v>
      </c>
      <c r="C3664" t="str">
        <f t="shared" si="172"/>
        <v>2022-2023</v>
      </c>
      <c r="D3664" t="s">
        <v>147</v>
      </c>
      <c r="E3664" t="s">
        <v>89</v>
      </c>
      <c r="F3664" t="str">
        <f t="shared" si="173"/>
        <v>Queensland</v>
      </c>
      <c r="G3664" t="s">
        <v>35</v>
      </c>
      <c r="H3664">
        <v>4655</v>
      </c>
      <c r="I3664" t="s">
        <v>11</v>
      </c>
      <c r="J3664" t="s">
        <v>51</v>
      </c>
      <c r="K3664" t="s">
        <v>153</v>
      </c>
      <c r="L3664" t="s">
        <v>16</v>
      </c>
      <c r="M3664" s="5">
        <v>983.98</v>
      </c>
      <c r="N3664">
        <v>1</v>
      </c>
    </row>
    <row r="3665" spans="1:14" x14ac:dyDescent="0.15">
      <c r="A3665" s="2">
        <v>45573</v>
      </c>
      <c r="B3665" s="3">
        <f t="shared" si="171"/>
        <v>2025</v>
      </c>
      <c r="C3665" t="str">
        <f t="shared" si="172"/>
        <v>2024-2025</v>
      </c>
      <c r="D3665" t="s">
        <v>147</v>
      </c>
      <c r="E3665" t="s">
        <v>41</v>
      </c>
      <c r="F3665" t="str">
        <f t="shared" si="173"/>
        <v>New South Wales</v>
      </c>
      <c r="G3665" t="s">
        <v>10</v>
      </c>
      <c r="H3665">
        <v>2830</v>
      </c>
      <c r="I3665" t="s">
        <v>11</v>
      </c>
      <c r="J3665" t="s">
        <v>25</v>
      </c>
      <c r="K3665" t="s">
        <v>150</v>
      </c>
      <c r="L3665" t="s">
        <v>18</v>
      </c>
      <c r="M3665" s="5">
        <v>984.29</v>
      </c>
      <c r="N3665">
        <v>1</v>
      </c>
    </row>
    <row r="3666" spans="1:14" x14ac:dyDescent="0.15">
      <c r="A3666" s="2">
        <v>45017</v>
      </c>
      <c r="B3666" s="3">
        <f t="shared" si="171"/>
        <v>2023</v>
      </c>
      <c r="C3666" t="str">
        <f t="shared" si="172"/>
        <v>2022-2023</v>
      </c>
      <c r="D3666" t="s">
        <v>147</v>
      </c>
      <c r="E3666" t="s">
        <v>118</v>
      </c>
      <c r="F3666" t="str">
        <f t="shared" si="173"/>
        <v>New South Wales</v>
      </c>
      <c r="G3666" t="s">
        <v>10</v>
      </c>
      <c r="H3666">
        <v>2158</v>
      </c>
      <c r="I3666" t="s">
        <v>11</v>
      </c>
      <c r="J3666" t="s">
        <v>27</v>
      </c>
      <c r="K3666" t="s">
        <v>155</v>
      </c>
      <c r="L3666" t="s">
        <v>20</v>
      </c>
      <c r="M3666" s="5">
        <v>984.48</v>
      </c>
      <c r="N3666">
        <v>1</v>
      </c>
    </row>
    <row r="3667" spans="1:14" x14ac:dyDescent="0.15">
      <c r="A3667" s="2">
        <v>45408</v>
      </c>
      <c r="B3667" s="3">
        <f t="shared" si="171"/>
        <v>2024</v>
      </c>
      <c r="C3667" t="str">
        <f t="shared" si="172"/>
        <v>2023-2024</v>
      </c>
      <c r="D3667" t="s">
        <v>147</v>
      </c>
      <c r="E3667" t="s">
        <v>57</v>
      </c>
      <c r="F3667" t="str">
        <f t="shared" si="173"/>
        <v>New South Wales</v>
      </c>
      <c r="G3667" t="s">
        <v>10</v>
      </c>
      <c r="H3667">
        <v>2560</v>
      </c>
      <c r="I3667" t="s">
        <v>11</v>
      </c>
      <c r="J3667" t="s">
        <v>58</v>
      </c>
      <c r="K3667" t="s">
        <v>153</v>
      </c>
      <c r="L3667" t="s">
        <v>16</v>
      </c>
      <c r="M3667" s="5">
        <v>986.02</v>
      </c>
      <c r="N3667">
        <v>1</v>
      </c>
    </row>
    <row r="3668" spans="1:14" x14ac:dyDescent="0.15">
      <c r="A3668" s="2">
        <v>45498</v>
      </c>
      <c r="B3668" s="3">
        <f t="shared" si="171"/>
        <v>2025</v>
      </c>
      <c r="C3668" t="str">
        <f t="shared" si="172"/>
        <v>2024-2025</v>
      </c>
      <c r="D3668" t="s">
        <v>147</v>
      </c>
      <c r="E3668" t="s">
        <v>89</v>
      </c>
      <c r="F3668" t="str">
        <f t="shared" si="173"/>
        <v>Queensland</v>
      </c>
      <c r="G3668" t="s">
        <v>35</v>
      </c>
      <c r="H3668">
        <v>4655</v>
      </c>
      <c r="I3668" t="s">
        <v>11</v>
      </c>
      <c r="J3668" t="s">
        <v>51</v>
      </c>
      <c r="K3668" t="s">
        <v>151</v>
      </c>
      <c r="L3668" t="s">
        <v>21</v>
      </c>
      <c r="M3668" s="5">
        <v>988.03</v>
      </c>
      <c r="N3668">
        <v>1</v>
      </c>
    </row>
    <row r="3669" spans="1:14" x14ac:dyDescent="0.15">
      <c r="A3669" s="2">
        <v>45475</v>
      </c>
      <c r="B3669" s="3">
        <f t="shared" si="171"/>
        <v>2025</v>
      </c>
      <c r="C3669" t="str">
        <f t="shared" si="172"/>
        <v>2024-2025</v>
      </c>
      <c r="D3669" t="s">
        <v>147</v>
      </c>
      <c r="E3669" t="s">
        <v>114</v>
      </c>
      <c r="F3669" t="str">
        <f t="shared" si="173"/>
        <v>Victoria</v>
      </c>
      <c r="G3669" t="s">
        <v>45</v>
      </c>
      <c r="H3669">
        <v>3551</v>
      </c>
      <c r="I3669" t="s">
        <v>11</v>
      </c>
      <c r="J3669" t="s">
        <v>60</v>
      </c>
      <c r="K3669" t="s">
        <v>154</v>
      </c>
      <c r="L3669" t="s">
        <v>14</v>
      </c>
      <c r="M3669" s="5">
        <v>989.2</v>
      </c>
      <c r="N3669">
        <v>1</v>
      </c>
    </row>
    <row r="3670" spans="1:14" x14ac:dyDescent="0.15">
      <c r="A3670" s="2">
        <v>45261</v>
      </c>
      <c r="B3670" s="3">
        <f t="shared" si="171"/>
        <v>2024</v>
      </c>
      <c r="C3670" t="str">
        <f t="shared" si="172"/>
        <v>2023-2024</v>
      </c>
      <c r="D3670" t="s">
        <v>147</v>
      </c>
      <c r="E3670" t="s">
        <v>83</v>
      </c>
      <c r="F3670" t="str">
        <f t="shared" si="173"/>
        <v>New South Wales</v>
      </c>
      <c r="G3670" t="s">
        <v>10</v>
      </c>
      <c r="H3670">
        <v>2750</v>
      </c>
      <c r="I3670" t="s">
        <v>11</v>
      </c>
      <c r="J3670" t="s">
        <v>25</v>
      </c>
      <c r="K3670" t="s">
        <v>153</v>
      </c>
      <c r="L3670" t="s">
        <v>16</v>
      </c>
      <c r="M3670" s="5">
        <v>990.40000000000009</v>
      </c>
      <c r="N3670">
        <v>1</v>
      </c>
    </row>
    <row r="3671" spans="1:14" x14ac:dyDescent="0.15">
      <c r="A3671" s="2">
        <v>45464</v>
      </c>
      <c r="B3671" s="3">
        <f t="shared" si="171"/>
        <v>2024</v>
      </c>
      <c r="C3671" t="str">
        <f t="shared" si="172"/>
        <v>2023-2024</v>
      </c>
      <c r="D3671" t="s">
        <v>147</v>
      </c>
      <c r="E3671" t="s">
        <v>136</v>
      </c>
      <c r="F3671" t="str">
        <f t="shared" si="173"/>
        <v>Victoria</v>
      </c>
      <c r="G3671" t="s">
        <v>45</v>
      </c>
      <c r="H3671">
        <v>3175</v>
      </c>
      <c r="I3671" t="s">
        <v>11</v>
      </c>
      <c r="J3671" t="s">
        <v>63</v>
      </c>
      <c r="K3671" t="s">
        <v>152</v>
      </c>
      <c r="L3671" t="s">
        <v>13</v>
      </c>
      <c r="M3671" s="5">
        <v>991.14999999999975</v>
      </c>
      <c r="N3671">
        <v>1</v>
      </c>
    </row>
    <row r="3672" spans="1:14" x14ac:dyDescent="0.15">
      <c r="A3672" s="2">
        <v>45621</v>
      </c>
      <c r="B3672" s="3">
        <f t="shared" si="171"/>
        <v>2025</v>
      </c>
      <c r="C3672" t="str">
        <f t="shared" si="172"/>
        <v>2024-2025</v>
      </c>
      <c r="D3672" t="s">
        <v>148</v>
      </c>
      <c r="E3672" t="s">
        <v>34</v>
      </c>
      <c r="F3672" t="str">
        <f t="shared" si="173"/>
        <v>Queensland</v>
      </c>
      <c r="G3672" t="s">
        <v>35</v>
      </c>
      <c r="H3672">
        <v>4802</v>
      </c>
      <c r="I3672" t="s">
        <v>11</v>
      </c>
      <c r="J3672" t="s">
        <v>36</v>
      </c>
      <c r="K3672" t="s">
        <v>151</v>
      </c>
      <c r="L3672" t="s">
        <v>21</v>
      </c>
      <c r="M3672" s="5">
        <v>991.59</v>
      </c>
      <c r="N3672">
        <v>1</v>
      </c>
    </row>
    <row r="3673" spans="1:14" x14ac:dyDescent="0.15">
      <c r="A3673" s="2">
        <v>45288</v>
      </c>
      <c r="B3673" s="3">
        <f t="shared" si="171"/>
        <v>2024</v>
      </c>
      <c r="C3673" t="str">
        <f t="shared" si="172"/>
        <v>2023-2024</v>
      </c>
      <c r="D3673" t="s">
        <v>147</v>
      </c>
      <c r="E3673" t="s">
        <v>82</v>
      </c>
      <c r="F3673" t="str">
        <f t="shared" si="173"/>
        <v>Queensland</v>
      </c>
      <c r="G3673" t="s">
        <v>35</v>
      </c>
      <c r="H3673">
        <v>4012</v>
      </c>
      <c r="I3673" t="s">
        <v>11</v>
      </c>
      <c r="J3673" t="s">
        <v>43</v>
      </c>
      <c r="K3673" t="s">
        <v>150</v>
      </c>
      <c r="L3673" t="s">
        <v>18</v>
      </c>
      <c r="M3673" s="5">
        <v>995.30000000000007</v>
      </c>
      <c r="N3673">
        <v>1</v>
      </c>
    </row>
    <row r="3674" spans="1:14" x14ac:dyDescent="0.15">
      <c r="A3674" s="2">
        <v>45523</v>
      </c>
      <c r="B3674" s="3">
        <f t="shared" si="171"/>
        <v>2025</v>
      </c>
      <c r="C3674" t="str">
        <f t="shared" si="172"/>
        <v>2024-2025</v>
      </c>
      <c r="D3674" t="s">
        <v>148</v>
      </c>
      <c r="E3674" t="s">
        <v>108</v>
      </c>
      <c r="F3674" t="str">
        <f t="shared" si="173"/>
        <v>Victoria</v>
      </c>
      <c r="G3674" t="s">
        <v>45</v>
      </c>
      <c r="H3674">
        <v>3018</v>
      </c>
      <c r="I3674" t="s">
        <v>11</v>
      </c>
      <c r="J3674" t="s">
        <v>46</v>
      </c>
      <c r="K3674" t="s">
        <v>150</v>
      </c>
      <c r="L3674" t="s">
        <v>18</v>
      </c>
      <c r="M3674" s="5">
        <v>995.43</v>
      </c>
      <c r="N3674">
        <v>1</v>
      </c>
    </row>
    <row r="3675" spans="1:14" x14ac:dyDescent="0.15">
      <c r="A3675" s="2">
        <v>45491</v>
      </c>
      <c r="B3675" s="3">
        <f t="shared" si="171"/>
        <v>2025</v>
      </c>
      <c r="C3675" t="str">
        <f t="shared" si="172"/>
        <v>2024-2025</v>
      </c>
      <c r="D3675" t="s">
        <v>147</v>
      </c>
      <c r="E3675" t="s">
        <v>111</v>
      </c>
      <c r="F3675" t="str">
        <f t="shared" si="173"/>
        <v>New South Wales</v>
      </c>
      <c r="G3675" t="s">
        <v>10</v>
      </c>
      <c r="H3675">
        <v>2120</v>
      </c>
      <c r="I3675" t="s">
        <v>11</v>
      </c>
      <c r="J3675" t="s">
        <v>27</v>
      </c>
      <c r="K3675" t="s">
        <v>151</v>
      </c>
      <c r="L3675" t="s">
        <v>21</v>
      </c>
      <c r="M3675" s="5">
        <v>1002.6700000000001</v>
      </c>
      <c r="N3675">
        <v>1</v>
      </c>
    </row>
    <row r="3676" spans="1:14" x14ac:dyDescent="0.15">
      <c r="A3676" s="2">
        <v>45458</v>
      </c>
      <c r="B3676" s="3">
        <f t="shared" si="171"/>
        <v>2024</v>
      </c>
      <c r="C3676" t="str">
        <f t="shared" si="172"/>
        <v>2023-2024</v>
      </c>
      <c r="D3676" t="s">
        <v>147</v>
      </c>
      <c r="E3676" t="s">
        <v>140</v>
      </c>
      <c r="F3676" t="str">
        <f t="shared" si="173"/>
        <v>Tasmania</v>
      </c>
      <c r="G3676" t="s">
        <v>70</v>
      </c>
      <c r="H3676">
        <v>7320</v>
      </c>
      <c r="I3676" t="s">
        <v>11</v>
      </c>
      <c r="J3676" t="s">
        <v>71</v>
      </c>
      <c r="K3676" t="s">
        <v>151</v>
      </c>
      <c r="L3676" t="s">
        <v>21</v>
      </c>
      <c r="M3676" s="5">
        <v>1003.5</v>
      </c>
      <c r="N3676">
        <v>1</v>
      </c>
    </row>
    <row r="3677" spans="1:14" x14ac:dyDescent="0.15">
      <c r="A3677" s="2">
        <v>45336</v>
      </c>
      <c r="B3677" s="3">
        <f t="shared" si="171"/>
        <v>2024</v>
      </c>
      <c r="C3677" t="str">
        <f t="shared" si="172"/>
        <v>2023-2024</v>
      </c>
      <c r="D3677" t="s">
        <v>147</v>
      </c>
      <c r="E3677" t="s">
        <v>106</v>
      </c>
      <c r="F3677" t="str">
        <f t="shared" si="173"/>
        <v>Victoria</v>
      </c>
      <c r="G3677" t="s">
        <v>45</v>
      </c>
      <c r="H3677">
        <v>3915</v>
      </c>
      <c r="I3677" t="s">
        <v>11</v>
      </c>
      <c r="J3677" t="s">
        <v>55</v>
      </c>
      <c r="K3677" t="s">
        <v>150</v>
      </c>
      <c r="L3677" t="s">
        <v>18</v>
      </c>
      <c r="M3677" s="5">
        <v>1005.53</v>
      </c>
      <c r="N3677">
        <v>1</v>
      </c>
    </row>
    <row r="3678" spans="1:14" x14ac:dyDescent="0.15">
      <c r="A3678" s="2">
        <v>45104</v>
      </c>
      <c r="B3678" s="3">
        <f t="shared" si="171"/>
        <v>2023</v>
      </c>
      <c r="C3678" t="str">
        <f t="shared" si="172"/>
        <v>2022-2023</v>
      </c>
      <c r="D3678" t="s">
        <v>147</v>
      </c>
      <c r="E3678" t="s">
        <v>107</v>
      </c>
      <c r="F3678" t="str">
        <f t="shared" si="173"/>
        <v>Queensland</v>
      </c>
      <c r="G3678" t="s">
        <v>35</v>
      </c>
      <c r="H3678">
        <v>4220</v>
      </c>
      <c r="I3678" t="s">
        <v>11</v>
      </c>
      <c r="J3678" t="s">
        <v>104</v>
      </c>
      <c r="K3678" t="s">
        <v>153</v>
      </c>
      <c r="L3678" t="s">
        <v>16</v>
      </c>
      <c r="M3678" s="5">
        <v>1006.6500000000001</v>
      </c>
      <c r="N3678">
        <v>1</v>
      </c>
    </row>
    <row r="3679" spans="1:14" x14ac:dyDescent="0.15">
      <c r="A3679" s="2">
        <v>45369</v>
      </c>
      <c r="B3679" s="3">
        <f t="shared" si="171"/>
        <v>2024</v>
      </c>
      <c r="C3679" t="str">
        <f t="shared" si="172"/>
        <v>2023-2024</v>
      </c>
      <c r="D3679" t="s">
        <v>148</v>
      </c>
      <c r="E3679" t="s">
        <v>146</v>
      </c>
      <c r="F3679" t="str">
        <f t="shared" si="173"/>
        <v>Victoria</v>
      </c>
      <c r="G3679" t="s">
        <v>45</v>
      </c>
      <c r="H3679">
        <v>3353</v>
      </c>
      <c r="I3679" t="s">
        <v>11</v>
      </c>
      <c r="J3679" t="s">
        <v>60</v>
      </c>
      <c r="K3679" t="s">
        <v>151</v>
      </c>
      <c r="L3679" t="s">
        <v>21</v>
      </c>
      <c r="M3679" s="5">
        <v>1007.1499999999999</v>
      </c>
      <c r="N3679">
        <v>1</v>
      </c>
    </row>
    <row r="3680" spans="1:14" x14ac:dyDescent="0.15">
      <c r="A3680" s="2">
        <v>45464</v>
      </c>
      <c r="B3680" s="3">
        <f t="shared" si="171"/>
        <v>2024</v>
      </c>
      <c r="C3680" t="str">
        <f t="shared" si="172"/>
        <v>2023-2024</v>
      </c>
      <c r="D3680" t="s">
        <v>147</v>
      </c>
      <c r="E3680" t="s">
        <v>141</v>
      </c>
      <c r="F3680" t="str">
        <f t="shared" si="173"/>
        <v>Western Australia</v>
      </c>
      <c r="G3680" t="s">
        <v>48</v>
      </c>
      <c r="H3680">
        <v>6052</v>
      </c>
      <c r="I3680" t="s">
        <v>11</v>
      </c>
      <c r="J3680" t="s">
        <v>49</v>
      </c>
      <c r="K3680" t="s">
        <v>153</v>
      </c>
      <c r="L3680" t="s">
        <v>16</v>
      </c>
      <c r="M3680" s="5">
        <v>1007.7</v>
      </c>
      <c r="N3680">
        <v>1</v>
      </c>
    </row>
    <row r="3681" spans="1:14" x14ac:dyDescent="0.15">
      <c r="A3681" s="2">
        <v>45425</v>
      </c>
      <c r="B3681" s="3">
        <f t="shared" si="171"/>
        <v>2024</v>
      </c>
      <c r="C3681" t="str">
        <f t="shared" si="172"/>
        <v>2023-2024</v>
      </c>
      <c r="D3681" t="s">
        <v>148</v>
      </c>
      <c r="E3681" t="s">
        <v>72</v>
      </c>
      <c r="F3681" t="str">
        <f t="shared" si="173"/>
        <v>Western Australia</v>
      </c>
      <c r="G3681" t="s">
        <v>48</v>
      </c>
      <c r="H3681">
        <v>6010</v>
      </c>
      <c r="I3681" t="s">
        <v>11</v>
      </c>
      <c r="J3681" t="s">
        <v>49</v>
      </c>
      <c r="K3681" t="s">
        <v>153</v>
      </c>
      <c r="L3681" t="s">
        <v>16</v>
      </c>
      <c r="M3681" s="5">
        <v>1010.25</v>
      </c>
      <c r="N3681">
        <v>1</v>
      </c>
    </row>
    <row r="3682" spans="1:14" x14ac:dyDescent="0.15">
      <c r="A3682" s="2">
        <v>45483</v>
      </c>
      <c r="B3682" s="3">
        <f t="shared" si="171"/>
        <v>2025</v>
      </c>
      <c r="C3682" t="str">
        <f t="shared" si="172"/>
        <v>2024-2025</v>
      </c>
      <c r="D3682" t="s">
        <v>148</v>
      </c>
      <c r="E3682" t="s">
        <v>138</v>
      </c>
      <c r="F3682" t="str">
        <f t="shared" si="173"/>
        <v>Queensland</v>
      </c>
      <c r="G3682" t="s">
        <v>35</v>
      </c>
      <c r="H3682">
        <v>4558</v>
      </c>
      <c r="I3682" t="s">
        <v>11</v>
      </c>
      <c r="J3682" t="s">
        <v>120</v>
      </c>
      <c r="K3682" t="s">
        <v>150</v>
      </c>
      <c r="L3682" t="s">
        <v>18</v>
      </c>
      <c r="M3682" s="5">
        <v>1013.1399999999999</v>
      </c>
      <c r="N3682">
        <v>1</v>
      </c>
    </row>
    <row r="3683" spans="1:14" x14ac:dyDescent="0.15">
      <c r="A3683" s="2">
        <v>45553</v>
      </c>
      <c r="B3683" s="3">
        <f t="shared" si="171"/>
        <v>2025</v>
      </c>
      <c r="C3683" t="str">
        <f t="shared" si="172"/>
        <v>2024-2025</v>
      </c>
      <c r="D3683" t="s">
        <v>147</v>
      </c>
      <c r="E3683" t="s">
        <v>115</v>
      </c>
      <c r="F3683" t="str">
        <f t="shared" si="173"/>
        <v>Western Australia</v>
      </c>
      <c r="G3683" t="s">
        <v>48</v>
      </c>
      <c r="H3683">
        <v>6280</v>
      </c>
      <c r="I3683" t="s">
        <v>11</v>
      </c>
      <c r="J3683" t="s">
        <v>94</v>
      </c>
      <c r="K3683" t="s">
        <v>150</v>
      </c>
      <c r="L3683" t="s">
        <v>18</v>
      </c>
      <c r="M3683" s="5">
        <v>1013.6600000000001</v>
      </c>
      <c r="N3683">
        <v>1</v>
      </c>
    </row>
    <row r="3684" spans="1:14" x14ac:dyDescent="0.15">
      <c r="A3684" s="2">
        <v>44957</v>
      </c>
      <c r="B3684" s="3">
        <f t="shared" si="171"/>
        <v>2023</v>
      </c>
      <c r="C3684" t="str">
        <f t="shared" si="172"/>
        <v>2022-2023</v>
      </c>
      <c r="D3684" t="s">
        <v>147</v>
      </c>
      <c r="E3684" t="s">
        <v>64</v>
      </c>
      <c r="F3684" t="str">
        <f t="shared" si="173"/>
        <v>Victoria</v>
      </c>
      <c r="G3684" t="s">
        <v>45</v>
      </c>
      <c r="H3684">
        <v>3199</v>
      </c>
      <c r="I3684" t="s">
        <v>11</v>
      </c>
      <c r="J3684" t="s">
        <v>63</v>
      </c>
      <c r="K3684" t="s">
        <v>19</v>
      </c>
      <c r="L3684" t="s">
        <v>23</v>
      </c>
      <c r="M3684" s="5">
        <v>1014.3299999999999</v>
      </c>
      <c r="N3684">
        <v>1</v>
      </c>
    </row>
    <row r="3685" spans="1:14" x14ac:dyDescent="0.15">
      <c r="A3685" s="2">
        <v>45236</v>
      </c>
      <c r="B3685" s="3">
        <f t="shared" si="171"/>
        <v>2024</v>
      </c>
      <c r="C3685" t="str">
        <f t="shared" si="172"/>
        <v>2023-2024</v>
      </c>
      <c r="D3685" t="s">
        <v>147</v>
      </c>
      <c r="E3685" t="s">
        <v>74</v>
      </c>
      <c r="F3685" t="str">
        <f t="shared" si="173"/>
        <v>South Australia</v>
      </c>
      <c r="G3685" t="s">
        <v>32</v>
      </c>
      <c r="H3685">
        <v>5043</v>
      </c>
      <c r="I3685" t="s">
        <v>11</v>
      </c>
      <c r="J3685" t="s">
        <v>33</v>
      </c>
      <c r="K3685" t="s">
        <v>155</v>
      </c>
      <c r="L3685" t="s">
        <v>20</v>
      </c>
      <c r="M3685" s="5">
        <v>1017.76</v>
      </c>
      <c r="N3685">
        <v>1</v>
      </c>
    </row>
    <row r="3686" spans="1:14" x14ac:dyDescent="0.15">
      <c r="A3686" s="2">
        <v>45058</v>
      </c>
      <c r="B3686" s="3">
        <f t="shared" si="171"/>
        <v>2023</v>
      </c>
      <c r="C3686" t="str">
        <f t="shared" si="172"/>
        <v>2022-2023</v>
      </c>
      <c r="D3686" t="s">
        <v>147</v>
      </c>
      <c r="E3686" t="s">
        <v>139</v>
      </c>
      <c r="F3686" t="str">
        <f t="shared" si="173"/>
        <v>New South Wales</v>
      </c>
      <c r="G3686" t="s">
        <v>10</v>
      </c>
      <c r="H3686">
        <v>2020</v>
      </c>
      <c r="I3686" t="s">
        <v>11</v>
      </c>
      <c r="J3686" t="s">
        <v>12</v>
      </c>
      <c r="K3686" t="s">
        <v>153</v>
      </c>
      <c r="L3686" t="s">
        <v>16</v>
      </c>
      <c r="M3686" s="5">
        <v>1021.88</v>
      </c>
      <c r="N3686">
        <v>1</v>
      </c>
    </row>
    <row r="3687" spans="1:14" x14ac:dyDescent="0.15">
      <c r="A3687" s="2">
        <v>45164</v>
      </c>
      <c r="B3687" s="3">
        <f t="shared" si="171"/>
        <v>2024</v>
      </c>
      <c r="C3687" t="str">
        <f t="shared" si="172"/>
        <v>2023-2024</v>
      </c>
      <c r="D3687" t="s">
        <v>148</v>
      </c>
      <c r="E3687" t="s">
        <v>129</v>
      </c>
      <c r="F3687" t="str">
        <f t="shared" si="173"/>
        <v>Tasmania</v>
      </c>
      <c r="G3687" t="s">
        <v>70</v>
      </c>
      <c r="H3687">
        <v>7010</v>
      </c>
      <c r="I3687" t="s">
        <v>11</v>
      </c>
      <c r="J3687" t="s">
        <v>71</v>
      </c>
      <c r="K3687" t="s">
        <v>149</v>
      </c>
      <c r="L3687" t="s">
        <v>15</v>
      </c>
      <c r="M3687" s="5">
        <v>1024.46</v>
      </c>
      <c r="N3687">
        <v>1</v>
      </c>
    </row>
    <row r="3688" spans="1:14" x14ac:dyDescent="0.15">
      <c r="A3688" s="2">
        <v>45209</v>
      </c>
      <c r="B3688" s="3">
        <f t="shared" si="171"/>
        <v>2024</v>
      </c>
      <c r="C3688" t="str">
        <f t="shared" si="172"/>
        <v>2023-2024</v>
      </c>
      <c r="D3688" t="s">
        <v>147</v>
      </c>
      <c r="E3688" t="s">
        <v>90</v>
      </c>
      <c r="F3688" t="str">
        <f t="shared" si="173"/>
        <v>Victoria</v>
      </c>
      <c r="G3688" t="s">
        <v>45</v>
      </c>
      <c r="H3688">
        <v>3179</v>
      </c>
      <c r="I3688" t="s">
        <v>11</v>
      </c>
      <c r="J3688" t="s">
        <v>63</v>
      </c>
      <c r="K3688" t="s">
        <v>149</v>
      </c>
      <c r="L3688" t="s">
        <v>15</v>
      </c>
      <c r="M3688" s="5">
        <v>1024.8800000000001</v>
      </c>
      <c r="N3688">
        <v>1</v>
      </c>
    </row>
    <row r="3689" spans="1:14" x14ac:dyDescent="0.15">
      <c r="A3689" s="2">
        <v>45478</v>
      </c>
      <c r="B3689" s="3">
        <f t="shared" si="171"/>
        <v>2025</v>
      </c>
      <c r="C3689" t="str">
        <f t="shared" si="172"/>
        <v>2024-2025</v>
      </c>
      <c r="D3689" t="s">
        <v>147</v>
      </c>
      <c r="E3689" t="s">
        <v>79</v>
      </c>
      <c r="F3689" t="str">
        <f t="shared" si="173"/>
        <v>Australian Capital Territory</v>
      </c>
      <c r="G3689" t="s">
        <v>80</v>
      </c>
      <c r="H3689">
        <v>2617</v>
      </c>
      <c r="I3689" t="s">
        <v>11</v>
      </c>
      <c r="J3689" t="s">
        <v>58</v>
      </c>
      <c r="K3689" t="s">
        <v>150</v>
      </c>
      <c r="L3689" t="s">
        <v>18</v>
      </c>
      <c r="M3689" s="5">
        <v>1025.23</v>
      </c>
      <c r="N3689">
        <v>1</v>
      </c>
    </row>
    <row r="3690" spans="1:14" x14ac:dyDescent="0.15">
      <c r="A3690" s="2">
        <v>44957</v>
      </c>
      <c r="B3690" s="3">
        <f t="shared" si="171"/>
        <v>2023</v>
      </c>
      <c r="C3690" t="str">
        <f t="shared" si="172"/>
        <v>2022-2023</v>
      </c>
      <c r="D3690" t="s">
        <v>148</v>
      </c>
      <c r="E3690" t="s">
        <v>87</v>
      </c>
      <c r="F3690" t="str">
        <f t="shared" si="173"/>
        <v>New South Wales</v>
      </c>
      <c r="G3690" t="s">
        <v>10</v>
      </c>
      <c r="H3690">
        <v>2790</v>
      </c>
      <c r="I3690" t="s">
        <v>11</v>
      </c>
      <c r="J3690" t="s">
        <v>25</v>
      </c>
      <c r="K3690" t="s">
        <v>150</v>
      </c>
      <c r="L3690" t="s">
        <v>18</v>
      </c>
      <c r="M3690" s="5">
        <v>1028.55</v>
      </c>
      <c r="N3690">
        <v>1</v>
      </c>
    </row>
    <row r="3691" spans="1:14" x14ac:dyDescent="0.15">
      <c r="A3691" s="2">
        <v>45518</v>
      </c>
      <c r="B3691" s="3">
        <f t="shared" si="171"/>
        <v>2025</v>
      </c>
      <c r="C3691" t="str">
        <f t="shared" si="172"/>
        <v>2024-2025</v>
      </c>
      <c r="D3691" t="s">
        <v>147</v>
      </c>
      <c r="E3691" t="s">
        <v>26</v>
      </c>
      <c r="F3691" t="str">
        <f t="shared" si="173"/>
        <v>New South Wales</v>
      </c>
      <c r="G3691" t="s">
        <v>10</v>
      </c>
      <c r="H3691">
        <v>2141</v>
      </c>
      <c r="I3691" t="s">
        <v>11</v>
      </c>
      <c r="J3691" t="s">
        <v>27</v>
      </c>
      <c r="K3691" t="s">
        <v>150</v>
      </c>
      <c r="L3691" t="s">
        <v>18</v>
      </c>
      <c r="M3691" s="5">
        <v>1029.47</v>
      </c>
      <c r="N3691">
        <v>1</v>
      </c>
    </row>
    <row r="3692" spans="1:14" x14ac:dyDescent="0.15">
      <c r="A3692" s="2">
        <v>45465</v>
      </c>
      <c r="B3692" s="3">
        <f t="shared" si="171"/>
        <v>2024</v>
      </c>
      <c r="C3692" t="str">
        <f t="shared" si="172"/>
        <v>2023-2024</v>
      </c>
      <c r="D3692" t="s">
        <v>147</v>
      </c>
      <c r="E3692" t="s">
        <v>103</v>
      </c>
      <c r="F3692" t="str">
        <f t="shared" si="173"/>
        <v>Queensland</v>
      </c>
      <c r="G3692" t="s">
        <v>35</v>
      </c>
      <c r="H3692">
        <v>4509</v>
      </c>
      <c r="I3692" t="s">
        <v>11</v>
      </c>
      <c r="J3692" t="s">
        <v>104</v>
      </c>
      <c r="K3692" t="s">
        <v>19</v>
      </c>
      <c r="L3692" t="s">
        <v>23</v>
      </c>
      <c r="M3692" s="5">
        <v>1034.22</v>
      </c>
      <c r="N3692">
        <v>1</v>
      </c>
    </row>
    <row r="3693" spans="1:14" x14ac:dyDescent="0.15">
      <c r="A3693" s="2">
        <v>45618</v>
      </c>
      <c r="B3693" s="3">
        <f t="shared" si="171"/>
        <v>2025</v>
      </c>
      <c r="C3693" t="str">
        <f t="shared" si="172"/>
        <v>2024-2025</v>
      </c>
      <c r="D3693" t="s">
        <v>147</v>
      </c>
      <c r="E3693" t="s">
        <v>98</v>
      </c>
      <c r="F3693" t="str">
        <f t="shared" si="173"/>
        <v>Victoria</v>
      </c>
      <c r="G3693" t="s">
        <v>45</v>
      </c>
      <c r="H3693">
        <v>3429</v>
      </c>
      <c r="I3693" t="s">
        <v>11</v>
      </c>
      <c r="J3693" t="s">
        <v>60</v>
      </c>
      <c r="K3693" t="s">
        <v>149</v>
      </c>
      <c r="L3693" t="s">
        <v>15</v>
      </c>
      <c r="M3693" s="5">
        <v>1034.95</v>
      </c>
      <c r="N3693">
        <v>1</v>
      </c>
    </row>
    <row r="3694" spans="1:14" x14ac:dyDescent="0.15">
      <c r="A3694" s="2">
        <v>45107</v>
      </c>
      <c r="B3694" s="3">
        <f t="shared" si="171"/>
        <v>2023</v>
      </c>
      <c r="C3694" t="str">
        <f t="shared" si="172"/>
        <v>2022-2023</v>
      </c>
      <c r="D3694" t="s">
        <v>147</v>
      </c>
      <c r="E3694" t="s">
        <v>119</v>
      </c>
      <c r="F3694" t="str">
        <f t="shared" si="173"/>
        <v>Queensland</v>
      </c>
      <c r="G3694" t="s">
        <v>35</v>
      </c>
      <c r="H3694">
        <v>4570</v>
      </c>
      <c r="I3694" t="s">
        <v>11</v>
      </c>
      <c r="J3694" t="s">
        <v>120</v>
      </c>
      <c r="K3694" t="s">
        <v>153</v>
      </c>
      <c r="L3694" t="s">
        <v>16</v>
      </c>
      <c r="M3694" s="5">
        <v>1037.0300000000002</v>
      </c>
      <c r="N3694">
        <v>1</v>
      </c>
    </row>
    <row r="3695" spans="1:14" x14ac:dyDescent="0.15">
      <c r="A3695" s="2">
        <v>45399</v>
      </c>
      <c r="B3695" s="3">
        <f t="shared" si="171"/>
        <v>2024</v>
      </c>
      <c r="C3695" t="str">
        <f t="shared" si="172"/>
        <v>2023-2024</v>
      </c>
      <c r="D3695" t="s">
        <v>147</v>
      </c>
      <c r="E3695" t="s">
        <v>139</v>
      </c>
      <c r="F3695" t="str">
        <f t="shared" si="173"/>
        <v>New South Wales</v>
      </c>
      <c r="G3695" t="s">
        <v>10</v>
      </c>
      <c r="H3695">
        <v>2020</v>
      </c>
      <c r="I3695" t="s">
        <v>11</v>
      </c>
      <c r="J3695" t="s">
        <v>12</v>
      </c>
      <c r="K3695" t="s">
        <v>150</v>
      </c>
      <c r="L3695" t="s">
        <v>18</v>
      </c>
      <c r="M3695" s="5">
        <v>1040.9100000000001</v>
      </c>
      <c r="N3695">
        <v>1</v>
      </c>
    </row>
    <row r="3696" spans="1:14" x14ac:dyDescent="0.15">
      <c r="A3696" s="2">
        <v>45333</v>
      </c>
      <c r="B3696" s="3">
        <f t="shared" si="171"/>
        <v>2024</v>
      </c>
      <c r="C3696" t="str">
        <f t="shared" si="172"/>
        <v>2023-2024</v>
      </c>
      <c r="D3696" t="s">
        <v>147</v>
      </c>
      <c r="E3696" t="s">
        <v>113</v>
      </c>
      <c r="F3696" t="str">
        <f t="shared" si="173"/>
        <v>Queensland</v>
      </c>
      <c r="G3696" t="s">
        <v>35</v>
      </c>
      <c r="H3696">
        <v>4215</v>
      </c>
      <c r="I3696" t="s">
        <v>11</v>
      </c>
      <c r="J3696" t="s">
        <v>104</v>
      </c>
      <c r="K3696" t="s">
        <v>153</v>
      </c>
      <c r="L3696" t="s">
        <v>16</v>
      </c>
      <c r="M3696" s="5">
        <v>1043.78</v>
      </c>
      <c r="N3696">
        <v>1</v>
      </c>
    </row>
    <row r="3697" spans="1:14" x14ac:dyDescent="0.15">
      <c r="A3697" s="2">
        <v>45116</v>
      </c>
      <c r="B3697" s="3">
        <f t="shared" si="171"/>
        <v>2024</v>
      </c>
      <c r="C3697" t="str">
        <f t="shared" si="172"/>
        <v>2023-2024</v>
      </c>
      <c r="D3697" t="s">
        <v>147</v>
      </c>
      <c r="E3697" t="s">
        <v>131</v>
      </c>
      <c r="F3697" t="str">
        <f t="shared" si="173"/>
        <v>Western Australia</v>
      </c>
      <c r="G3697" t="s">
        <v>48</v>
      </c>
      <c r="H3697">
        <v>6530</v>
      </c>
      <c r="I3697" t="s">
        <v>11</v>
      </c>
      <c r="J3697" t="s">
        <v>77</v>
      </c>
      <c r="K3697" t="s">
        <v>153</v>
      </c>
      <c r="L3697" t="s">
        <v>16</v>
      </c>
      <c r="M3697" s="5">
        <v>1045.5699999999997</v>
      </c>
      <c r="N3697">
        <v>1</v>
      </c>
    </row>
    <row r="3698" spans="1:14" x14ac:dyDescent="0.15">
      <c r="A3698" s="2">
        <v>45278</v>
      </c>
      <c r="B3698" s="3">
        <f t="shared" si="171"/>
        <v>2024</v>
      </c>
      <c r="C3698" t="str">
        <f t="shared" si="172"/>
        <v>2023-2024</v>
      </c>
      <c r="D3698" t="s">
        <v>147</v>
      </c>
      <c r="E3698" t="s">
        <v>44</v>
      </c>
      <c r="F3698" t="str">
        <f t="shared" si="173"/>
        <v>Victoria</v>
      </c>
      <c r="G3698" t="s">
        <v>45</v>
      </c>
      <c r="H3698">
        <v>3066</v>
      </c>
      <c r="I3698" t="s">
        <v>11</v>
      </c>
      <c r="J3698" t="s">
        <v>46</v>
      </c>
      <c r="K3698" t="s">
        <v>19</v>
      </c>
      <c r="L3698" t="s">
        <v>23</v>
      </c>
      <c r="M3698" s="5">
        <v>1047.31</v>
      </c>
      <c r="N3698">
        <v>1</v>
      </c>
    </row>
    <row r="3699" spans="1:14" x14ac:dyDescent="0.15">
      <c r="A3699" s="2">
        <v>44986</v>
      </c>
      <c r="B3699" s="3">
        <f t="shared" si="171"/>
        <v>2023</v>
      </c>
      <c r="C3699" t="str">
        <f t="shared" si="172"/>
        <v>2022-2023</v>
      </c>
      <c r="D3699" t="s">
        <v>147</v>
      </c>
      <c r="E3699" t="s">
        <v>107</v>
      </c>
      <c r="F3699" t="str">
        <f t="shared" si="173"/>
        <v>Queensland</v>
      </c>
      <c r="G3699" t="s">
        <v>35</v>
      </c>
      <c r="H3699">
        <v>4220</v>
      </c>
      <c r="I3699" t="s">
        <v>11</v>
      </c>
      <c r="J3699" t="s">
        <v>104</v>
      </c>
      <c r="K3699" t="s">
        <v>150</v>
      </c>
      <c r="L3699" t="s">
        <v>18</v>
      </c>
      <c r="M3699" s="5">
        <v>1047.9899999999998</v>
      </c>
      <c r="N3699">
        <v>1</v>
      </c>
    </row>
    <row r="3700" spans="1:14" x14ac:dyDescent="0.15">
      <c r="A3700" s="2">
        <v>45312</v>
      </c>
      <c r="B3700" s="3">
        <f t="shared" si="171"/>
        <v>2024</v>
      </c>
      <c r="C3700" t="str">
        <f t="shared" si="172"/>
        <v>2023-2024</v>
      </c>
      <c r="D3700" t="s">
        <v>147</v>
      </c>
      <c r="E3700" t="s">
        <v>132</v>
      </c>
      <c r="F3700" t="str">
        <f t="shared" si="173"/>
        <v>New South Wales</v>
      </c>
      <c r="G3700" t="s">
        <v>10</v>
      </c>
      <c r="H3700">
        <v>2800</v>
      </c>
      <c r="I3700" t="s">
        <v>11</v>
      </c>
      <c r="J3700" t="s">
        <v>25</v>
      </c>
      <c r="K3700" t="s">
        <v>156</v>
      </c>
      <c r="L3700" t="s">
        <v>17</v>
      </c>
      <c r="M3700" s="5">
        <v>1048.3099999999997</v>
      </c>
      <c r="N3700">
        <v>1</v>
      </c>
    </row>
    <row r="3701" spans="1:14" x14ac:dyDescent="0.15">
      <c r="A3701" s="2">
        <v>45365</v>
      </c>
      <c r="B3701" s="3">
        <f t="shared" si="171"/>
        <v>2024</v>
      </c>
      <c r="C3701" t="str">
        <f t="shared" si="172"/>
        <v>2023-2024</v>
      </c>
      <c r="D3701" t="s">
        <v>147</v>
      </c>
      <c r="E3701" t="s">
        <v>59</v>
      </c>
      <c r="F3701" t="str">
        <f t="shared" si="173"/>
        <v>Victoria</v>
      </c>
      <c r="G3701" t="s">
        <v>45</v>
      </c>
      <c r="H3701">
        <v>3280</v>
      </c>
      <c r="I3701" t="s">
        <v>11</v>
      </c>
      <c r="J3701" t="s">
        <v>60</v>
      </c>
      <c r="K3701" t="s">
        <v>150</v>
      </c>
      <c r="L3701" t="s">
        <v>18</v>
      </c>
      <c r="M3701" s="5">
        <v>1049.07</v>
      </c>
      <c r="N3701">
        <v>1</v>
      </c>
    </row>
    <row r="3702" spans="1:14" x14ac:dyDescent="0.15">
      <c r="A3702" s="2">
        <v>45336</v>
      </c>
      <c r="B3702" s="3">
        <f t="shared" si="171"/>
        <v>2024</v>
      </c>
      <c r="C3702" t="str">
        <f t="shared" si="172"/>
        <v>2023-2024</v>
      </c>
      <c r="D3702" t="s">
        <v>147</v>
      </c>
      <c r="E3702" t="s">
        <v>136</v>
      </c>
      <c r="F3702" t="str">
        <f t="shared" si="173"/>
        <v>Victoria</v>
      </c>
      <c r="G3702" t="s">
        <v>45</v>
      </c>
      <c r="H3702">
        <v>3175</v>
      </c>
      <c r="I3702" t="s">
        <v>11</v>
      </c>
      <c r="J3702" t="s">
        <v>63</v>
      </c>
      <c r="K3702" t="s">
        <v>150</v>
      </c>
      <c r="L3702" t="s">
        <v>18</v>
      </c>
      <c r="M3702" s="5">
        <v>1050.08</v>
      </c>
      <c r="N3702">
        <v>1</v>
      </c>
    </row>
    <row r="3703" spans="1:14" x14ac:dyDescent="0.15">
      <c r="A3703" s="2">
        <v>45439</v>
      </c>
      <c r="B3703" s="3">
        <f t="shared" si="171"/>
        <v>2024</v>
      </c>
      <c r="C3703" t="str">
        <f t="shared" si="172"/>
        <v>2023-2024</v>
      </c>
      <c r="D3703" t="s">
        <v>148</v>
      </c>
      <c r="E3703" t="s">
        <v>127</v>
      </c>
      <c r="F3703" t="str">
        <f t="shared" si="173"/>
        <v>New South Wales</v>
      </c>
      <c r="G3703" t="s">
        <v>10</v>
      </c>
      <c r="H3703">
        <v>2131</v>
      </c>
      <c r="I3703" t="s">
        <v>11</v>
      </c>
      <c r="J3703" t="s">
        <v>27</v>
      </c>
      <c r="K3703" t="s">
        <v>149</v>
      </c>
      <c r="L3703" t="s">
        <v>15</v>
      </c>
      <c r="M3703" s="5">
        <v>1053.53</v>
      </c>
      <c r="N3703">
        <v>1</v>
      </c>
    </row>
    <row r="3704" spans="1:14" x14ac:dyDescent="0.15">
      <c r="A3704" s="2">
        <v>44964</v>
      </c>
      <c r="B3704" s="3">
        <f t="shared" si="171"/>
        <v>2023</v>
      </c>
      <c r="C3704" t="str">
        <f t="shared" si="172"/>
        <v>2022-2023</v>
      </c>
      <c r="D3704" t="s">
        <v>147</v>
      </c>
      <c r="E3704" t="s">
        <v>62</v>
      </c>
      <c r="F3704" t="str">
        <f t="shared" si="173"/>
        <v>Victoria</v>
      </c>
      <c r="G3704" t="s">
        <v>45</v>
      </c>
      <c r="H3704">
        <v>3134</v>
      </c>
      <c r="I3704" t="s">
        <v>11</v>
      </c>
      <c r="J3704" t="s">
        <v>63</v>
      </c>
      <c r="K3704" t="s">
        <v>153</v>
      </c>
      <c r="L3704" t="s">
        <v>16</v>
      </c>
      <c r="M3704" s="5">
        <v>1058.18</v>
      </c>
      <c r="N3704">
        <v>1</v>
      </c>
    </row>
    <row r="3705" spans="1:14" x14ac:dyDescent="0.15">
      <c r="A3705" s="2">
        <v>44961</v>
      </c>
      <c r="B3705" s="3">
        <f t="shared" si="171"/>
        <v>2023</v>
      </c>
      <c r="C3705" t="str">
        <f t="shared" si="172"/>
        <v>2022-2023</v>
      </c>
      <c r="D3705" t="s">
        <v>147</v>
      </c>
      <c r="E3705" t="s">
        <v>141</v>
      </c>
      <c r="F3705" t="str">
        <f t="shared" si="173"/>
        <v>Western Australia</v>
      </c>
      <c r="G3705" t="s">
        <v>48</v>
      </c>
      <c r="H3705">
        <v>6052</v>
      </c>
      <c r="I3705" t="s">
        <v>11</v>
      </c>
      <c r="J3705" t="s">
        <v>49</v>
      </c>
      <c r="K3705" t="s">
        <v>151</v>
      </c>
      <c r="L3705" t="s">
        <v>21</v>
      </c>
      <c r="M3705" s="5">
        <v>1059.79</v>
      </c>
      <c r="N3705">
        <v>1</v>
      </c>
    </row>
    <row r="3706" spans="1:14" x14ac:dyDescent="0.15">
      <c r="A3706" s="2">
        <v>45552</v>
      </c>
      <c r="B3706" s="3">
        <f t="shared" si="171"/>
        <v>2025</v>
      </c>
      <c r="C3706" t="str">
        <f t="shared" si="172"/>
        <v>2024-2025</v>
      </c>
      <c r="D3706" t="s">
        <v>148</v>
      </c>
      <c r="E3706" t="s">
        <v>81</v>
      </c>
      <c r="F3706" t="str">
        <f t="shared" si="173"/>
        <v>New South Wales</v>
      </c>
      <c r="G3706" t="s">
        <v>10</v>
      </c>
      <c r="H3706">
        <v>2485</v>
      </c>
      <c r="I3706" t="s">
        <v>11</v>
      </c>
      <c r="J3706" t="s">
        <v>68</v>
      </c>
      <c r="K3706" t="s">
        <v>151</v>
      </c>
      <c r="L3706" t="s">
        <v>21</v>
      </c>
      <c r="M3706" s="5">
        <v>1059.8399999999999</v>
      </c>
      <c r="N3706">
        <v>1</v>
      </c>
    </row>
    <row r="3707" spans="1:14" x14ac:dyDescent="0.15">
      <c r="A3707" s="2">
        <v>45027</v>
      </c>
      <c r="B3707" s="3">
        <f t="shared" si="171"/>
        <v>2023</v>
      </c>
      <c r="C3707" t="str">
        <f t="shared" si="172"/>
        <v>2022-2023</v>
      </c>
      <c r="D3707" t="s">
        <v>148</v>
      </c>
      <c r="E3707" t="s">
        <v>78</v>
      </c>
      <c r="F3707" t="str">
        <f t="shared" si="173"/>
        <v>New South Wales</v>
      </c>
      <c r="G3707" t="s">
        <v>10</v>
      </c>
      <c r="H3707">
        <v>2350</v>
      </c>
      <c r="I3707" t="s">
        <v>11</v>
      </c>
      <c r="J3707" t="s">
        <v>68</v>
      </c>
      <c r="K3707" t="s">
        <v>154</v>
      </c>
      <c r="L3707" t="s">
        <v>14</v>
      </c>
      <c r="M3707" s="5">
        <v>1063.3899999999999</v>
      </c>
      <c r="N3707">
        <v>1</v>
      </c>
    </row>
    <row r="3708" spans="1:14" x14ac:dyDescent="0.15">
      <c r="A3708" s="2">
        <v>45425</v>
      </c>
      <c r="B3708" s="3">
        <f t="shared" si="171"/>
        <v>2024</v>
      </c>
      <c r="C3708" t="str">
        <f t="shared" si="172"/>
        <v>2023-2024</v>
      </c>
      <c r="D3708" t="s">
        <v>147</v>
      </c>
      <c r="E3708" t="s">
        <v>103</v>
      </c>
      <c r="F3708" t="str">
        <f t="shared" si="173"/>
        <v>Queensland</v>
      </c>
      <c r="G3708" t="s">
        <v>35</v>
      </c>
      <c r="H3708">
        <v>4509</v>
      </c>
      <c r="I3708" t="s">
        <v>11</v>
      </c>
      <c r="J3708" t="s">
        <v>104</v>
      </c>
      <c r="K3708" t="s">
        <v>151</v>
      </c>
      <c r="L3708" t="s">
        <v>21</v>
      </c>
      <c r="M3708" s="5">
        <v>1065.18</v>
      </c>
      <c r="N3708">
        <v>1</v>
      </c>
    </row>
    <row r="3709" spans="1:14" x14ac:dyDescent="0.15">
      <c r="A3709" s="2">
        <v>45083</v>
      </c>
      <c r="B3709" s="3">
        <f t="shared" si="171"/>
        <v>2023</v>
      </c>
      <c r="C3709" t="str">
        <f t="shared" si="172"/>
        <v>2022-2023</v>
      </c>
      <c r="D3709" t="s">
        <v>147</v>
      </c>
      <c r="E3709" t="s">
        <v>113</v>
      </c>
      <c r="F3709" t="str">
        <f t="shared" si="173"/>
        <v>Queensland</v>
      </c>
      <c r="G3709" t="s">
        <v>35</v>
      </c>
      <c r="H3709">
        <v>4215</v>
      </c>
      <c r="I3709" t="s">
        <v>11</v>
      </c>
      <c r="J3709" t="s">
        <v>104</v>
      </c>
      <c r="K3709" t="s">
        <v>154</v>
      </c>
      <c r="L3709" t="s">
        <v>14</v>
      </c>
      <c r="M3709" s="5">
        <v>1065.98</v>
      </c>
      <c r="N3709">
        <v>1</v>
      </c>
    </row>
    <row r="3710" spans="1:14" x14ac:dyDescent="0.15">
      <c r="A3710" s="2">
        <v>45370</v>
      </c>
      <c r="B3710" s="3">
        <f t="shared" si="171"/>
        <v>2024</v>
      </c>
      <c r="C3710" t="str">
        <f t="shared" si="172"/>
        <v>2023-2024</v>
      </c>
      <c r="D3710" t="s">
        <v>147</v>
      </c>
      <c r="E3710" t="s">
        <v>96</v>
      </c>
      <c r="F3710" t="str">
        <f t="shared" si="173"/>
        <v>Western Australia</v>
      </c>
      <c r="G3710" t="s">
        <v>48</v>
      </c>
      <c r="H3710">
        <v>6330</v>
      </c>
      <c r="I3710" t="s">
        <v>11</v>
      </c>
      <c r="J3710" t="s">
        <v>94</v>
      </c>
      <c r="K3710" t="s">
        <v>149</v>
      </c>
      <c r="L3710" t="s">
        <v>15</v>
      </c>
      <c r="M3710" s="5">
        <v>1066.8999999999999</v>
      </c>
      <c r="N3710">
        <v>1</v>
      </c>
    </row>
    <row r="3711" spans="1:14" x14ac:dyDescent="0.15">
      <c r="A3711" s="2">
        <v>45623</v>
      </c>
      <c r="B3711" s="3">
        <f t="shared" si="171"/>
        <v>2025</v>
      </c>
      <c r="C3711" t="str">
        <f t="shared" si="172"/>
        <v>2024-2025</v>
      </c>
      <c r="D3711" t="s">
        <v>147</v>
      </c>
      <c r="E3711" t="s">
        <v>137</v>
      </c>
      <c r="F3711" t="str">
        <f t="shared" si="173"/>
        <v>New South Wales</v>
      </c>
      <c r="G3711" t="s">
        <v>10</v>
      </c>
      <c r="H3711">
        <v>2031</v>
      </c>
      <c r="I3711" t="s">
        <v>11</v>
      </c>
      <c r="J3711" t="s">
        <v>12</v>
      </c>
      <c r="K3711" t="s">
        <v>154</v>
      </c>
      <c r="L3711" t="s">
        <v>14</v>
      </c>
      <c r="M3711" s="5">
        <v>1067.18</v>
      </c>
      <c r="N3711">
        <v>1</v>
      </c>
    </row>
    <row r="3712" spans="1:14" x14ac:dyDescent="0.15">
      <c r="A3712" s="2">
        <v>45066</v>
      </c>
      <c r="B3712" s="3">
        <f t="shared" si="171"/>
        <v>2023</v>
      </c>
      <c r="C3712" t="str">
        <f t="shared" si="172"/>
        <v>2022-2023</v>
      </c>
      <c r="D3712" t="s">
        <v>147</v>
      </c>
      <c r="E3712" t="s">
        <v>109</v>
      </c>
      <c r="F3712" t="str">
        <f t="shared" si="173"/>
        <v>New South Wales</v>
      </c>
      <c r="G3712" t="s">
        <v>10</v>
      </c>
      <c r="H3712">
        <v>2480</v>
      </c>
      <c r="I3712" t="s">
        <v>11</v>
      </c>
      <c r="J3712" t="s">
        <v>68</v>
      </c>
      <c r="K3712" t="s">
        <v>151</v>
      </c>
      <c r="L3712" t="s">
        <v>21</v>
      </c>
      <c r="M3712" s="5">
        <v>1068.93</v>
      </c>
      <c r="N3712">
        <v>1</v>
      </c>
    </row>
    <row r="3713" spans="1:14" x14ac:dyDescent="0.15">
      <c r="A3713" s="2">
        <v>45654</v>
      </c>
      <c r="B3713" s="3">
        <f t="shared" si="171"/>
        <v>2025</v>
      </c>
      <c r="C3713" t="str">
        <f t="shared" si="172"/>
        <v>2024-2025</v>
      </c>
      <c r="D3713" t="s">
        <v>148</v>
      </c>
      <c r="E3713" t="s">
        <v>61</v>
      </c>
      <c r="F3713" t="str">
        <f t="shared" si="173"/>
        <v>New South Wales</v>
      </c>
      <c r="G3713" t="s">
        <v>10</v>
      </c>
      <c r="H3713">
        <v>2539</v>
      </c>
      <c r="I3713" t="s">
        <v>11</v>
      </c>
      <c r="J3713" t="s">
        <v>58</v>
      </c>
      <c r="K3713" t="s">
        <v>151</v>
      </c>
      <c r="L3713" t="s">
        <v>21</v>
      </c>
      <c r="M3713" s="5">
        <v>1070.0999999999999</v>
      </c>
      <c r="N3713">
        <v>1</v>
      </c>
    </row>
    <row r="3714" spans="1:14" x14ac:dyDescent="0.15">
      <c r="A3714" s="2">
        <v>45162</v>
      </c>
      <c r="B3714" s="3">
        <f t="shared" ref="B3714:B3777" si="174">IF(MONTH(A3714)&gt;=7,YEAR(A3714)+1,YEAR(A3714))</f>
        <v>2024</v>
      </c>
      <c r="C3714" t="str">
        <f t="shared" ref="C3714:C3777" si="175">IF(MONTH(A3714) &gt;= 7, YEAR(A3714) &amp; "-" &amp; YEAR(A3714) + 1, YEAR(A3714) - 1 &amp; "-" &amp; YEAR(A3714))</f>
        <v>2023-2024</v>
      </c>
      <c r="D3714" t="s">
        <v>147</v>
      </c>
      <c r="E3714" t="s">
        <v>102</v>
      </c>
      <c r="F3714" t="str">
        <f t="shared" ref="F3714:F3777" si="176">IF(G3714="WA","Western Australia",
IF(G3714="NSW","New South Wales",
IF(G3714="QLD","Queensland",
IF(G3714="VIC","Victoria",
IF(G3714="TAS","Tasmania",
IF(G3714="SA","South Australia",
IF(G3714="NT","Northern Territory",
IF(G3714="ACT","Australian Capital Territory",G3714))))))))</f>
        <v>Queensland</v>
      </c>
      <c r="G3714" t="s">
        <v>35</v>
      </c>
      <c r="H3714">
        <v>4870</v>
      </c>
      <c r="I3714" t="s">
        <v>11</v>
      </c>
      <c r="J3714" t="s">
        <v>36</v>
      </c>
      <c r="K3714" t="s">
        <v>150</v>
      </c>
      <c r="L3714" t="s">
        <v>18</v>
      </c>
      <c r="M3714" s="5">
        <v>1072.78</v>
      </c>
      <c r="N3714">
        <v>1</v>
      </c>
    </row>
    <row r="3715" spans="1:14" x14ac:dyDescent="0.15">
      <c r="A3715" s="2">
        <v>45282</v>
      </c>
      <c r="B3715" s="3">
        <f t="shared" si="174"/>
        <v>2024</v>
      </c>
      <c r="C3715" t="str">
        <f t="shared" si="175"/>
        <v>2023-2024</v>
      </c>
      <c r="D3715" t="s">
        <v>147</v>
      </c>
      <c r="E3715" t="s">
        <v>138</v>
      </c>
      <c r="F3715" t="str">
        <f t="shared" si="176"/>
        <v>Queensland</v>
      </c>
      <c r="G3715" t="s">
        <v>35</v>
      </c>
      <c r="H3715">
        <v>4558</v>
      </c>
      <c r="I3715" t="s">
        <v>11</v>
      </c>
      <c r="J3715" t="s">
        <v>120</v>
      </c>
      <c r="K3715" t="s">
        <v>157</v>
      </c>
      <c r="L3715" t="s">
        <v>22</v>
      </c>
      <c r="M3715" s="5">
        <v>1076.07</v>
      </c>
      <c r="N3715">
        <v>1</v>
      </c>
    </row>
    <row r="3716" spans="1:14" x14ac:dyDescent="0.15">
      <c r="A3716" s="2">
        <v>45188</v>
      </c>
      <c r="B3716" s="3">
        <f t="shared" si="174"/>
        <v>2024</v>
      </c>
      <c r="C3716" t="str">
        <f t="shared" si="175"/>
        <v>2023-2024</v>
      </c>
      <c r="D3716" t="s">
        <v>147</v>
      </c>
      <c r="E3716" t="s">
        <v>50</v>
      </c>
      <c r="F3716" t="str">
        <f t="shared" si="176"/>
        <v>Queensland</v>
      </c>
      <c r="G3716" t="s">
        <v>35</v>
      </c>
      <c r="H3716">
        <v>4703</v>
      </c>
      <c r="I3716" t="s">
        <v>11</v>
      </c>
      <c r="J3716" t="s">
        <v>51</v>
      </c>
      <c r="K3716" t="s">
        <v>150</v>
      </c>
      <c r="L3716" t="s">
        <v>18</v>
      </c>
      <c r="M3716" s="5">
        <v>1077.06</v>
      </c>
      <c r="N3716">
        <v>1</v>
      </c>
    </row>
    <row r="3717" spans="1:14" x14ac:dyDescent="0.15">
      <c r="A3717" s="2">
        <v>45340</v>
      </c>
      <c r="B3717" s="3">
        <f t="shared" si="174"/>
        <v>2024</v>
      </c>
      <c r="C3717" t="str">
        <f t="shared" si="175"/>
        <v>2023-2024</v>
      </c>
      <c r="D3717" t="s">
        <v>147</v>
      </c>
      <c r="E3717" t="s">
        <v>9</v>
      </c>
      <c r="F3717" t="str">
        <f t="shared" si="176"/>
        <v>New South Wales</v>
      </c>
      <c r="G3717" t="s">
        <v>10</v>
      </c>
      <c r="H3717">
        <v>2067</v>
      </c>
      <c r="I3717" t="s">
        <v>11</v>
      </c>
      <c r="J3717" t="s">
        <v>12</v>
      </c>
      <c r="K3717" t="s">
        <v>154</v>
      </c>
      <c r="L3717" t="s">
        <v>14</v>
      </c>
      <c r="M3717" s="5">
        <v>1077.3699999999999</v>
      </c>
      <c r="N3717">
        <v>1</v>
      </c>
    </row>
    <row r="3718" spans="1:14" x14ac:dyDescent="0.15">
      <c r="A3718" s="2">
        <v>45181</v>
      </c>
      <c r="B3718" s="3">
        <f t="shared" si="174"/>
        <v>2024</v>
      </c>
      <c r="C3718" t="str">
        <f t="shared" si="175"/>
        <v>2023-2024</v>
      </c>
      <c r="D3718" t="s">
        <v>147</v>
      </c>
      <c r="E3718" t="s">
        <v>93</v>
      </c>
      <c r="F3718" t="str">
        <f t="shared" si="176"/>
        <v>Western Australia</v>
      </c>
      <c r="G3718" t="s">
        <v>48</v>
      </c>
      <c r="H3718">
        <v>6112</v>
      </c>
      <c r="I3718" t="s">
        <v>11</v>
      </c>
      <c r="J3718" t="s">
        <v>94</v>
      </c>
      <c r="K3718" t="s">
        <v>151</v>
      </c>
      <c r="L3718" t="s">
        <v>21</v>
      </c>
      <c r="M3718" s="5">
        <v>1079.81</v>
      </c>
      <c r="N3718">
        <v>1</v>
      </c>
    </row>
    <row r="3719" spans="1:14" x14ac:dyDescent="0.15">
      <c r="A3719" s="2">
        <v>45162</v>
      </c>
      <c r="B3719" s="3">
        <f t="shared" si="174"/>
        <v>2024</v>
      </c>
      <c r="C3719" t="str">
        <f t="shared" si="175"/>
        <v>2023-2024</v>
      </c>
      <c r="D3719" t="s">
        <v>147</v>
      </c>
      <c r="E3719" t="s">
        <v>106</v>
      </c>
      <c r="F3719" t="str">
        <f t="shared" si="176"/>
        <v>Victoria</v>
      </c>
      <c r="G3719" t="s">
        <v>45</v>
      </c>
      <c r="H3719">
        <v>3915</v>
      </c>
      <c r="I3719" t="s">
        <v>11</v>
      </c>
      <c r="J3719" t="s">
        <v>55</v>
      </c>
      <c r="K3719" t="s">
        <v>153</v>
      </c>
      <c r="L3719" t="s">
        <v>16</v>
      </c>
      <c r="M3719" s="5">
        <v>1080.56</v>
      </c>
      <c r="N3719">
        <v>1</v>
      </c>
    </row>
    <row r="3720" spans="1:14" x14ac:dyDescent="0.15">
      <c r="A3720" s="2">
        <v>45374</v>
      </c>
      <c r="B3720" s="3">
        <f t="shared" si="174"/>
        <v>2024</v>
      </c>
      <c r="C3720" t="str">
        <f t="shared" si="175"/>
        <v>2023-2024</v>
      </c>
      <c r="D3720" t="s">
        <v>147</v>
      </c>
      <c r="E3720" t="s">
        <v>81</v>
      </c>
      <c r="F3720" t="str">
        <f t="shared" si="176"/>
        <v>New South Wales</v>
      </c>
      <c r="G3720" t="s">
        <v>10</v>
      </c>
      <c r="H3720">
        <v>2485</v>
      </c>
      <c r="I3720" t="s">
        <v>11</v>
      </c>
      <c r="J3720" t="s">
        <v>68</v>
      </c>
      <c r="K3720" t="s">
        <v>149</v>
      </c>
      <c r="L3720" t="s">
        <v>15</v>
      </c>
      <c r="M3720" s="5">
        <v>1084.98</v>
      </c>
      <c r="N3720">
        <v>1</v>
      </c>
    </row>
    <row r="3721" spans="1:14" x14ac:dyDescent="0.15">
      <c r="A3721" s="2">
        <v>45340</v>
      </c>
      <c r="B3721" s="3">
        <f t="shared" si="174"/>
        <v>2024</v>
      </c>
      <c r="C3721" t="str">
        <f t="shared" si="175"/>
        <v>2023-2024</v>
      </c>
      <c r="D3721" t="s">
        <v>147</v>
      </c>
      <c r="E3721" t="s">
        <v>135</v>
      </c>
      <c r="F3721" t="str">
        <f t="shared" si="176"/>
        <v>Victoria</v>
      </c>
      <c r="G3721" t="s">
        <v>45</v>
      </c>
      <c r="H3721">
        <v>3550</v>
      </c>
      <c r="I3721" t="s">
        <v>11</v>
      </c>
      <c r="J3721" t="s">
        <v>60</v>
      </c>
      <c r="K3721" t="s">
        <v>150</v>
      </c>
      <c r="L3721" t="s">
        <v>18</v>
      </c>
      <c r="M3721" s="5">
        <v>1085.72</v>
      </c>
      <c r="N3721">
        <v>1</v>
      </c>
    </row>
    <row r="3722" spans="1:14" x14ac:dyDescent="0.15">
      <c r="A3722" s="2">
        <v>45365</v>
      </c>
      <c r="B3722" s="3">
        <f t="shared" si="174"/>
        <v>2024</v>
      </c>
      <c r="C3722" t="str">
        <f t="shared" si="175"/>
        <v>2023-2024</v>
      </c>
      <c r="D3722" t="s">
        <v>147</v>
      </c>
      <c r="E3722" t="s">
        <v>111</v>
      </c>
      <c r="F3722" t="str">
        <f t="shared" si="176"/>
        <v>New South Wales</v>
      </c>
      <c r="G3722" t="s">
        <v>10</v>
      </c>
      <c r="H3722">
        <v>2120</v>
      </c>
      <c r="I3722" t="s">
        <v>11</v>
      </c>
      <c r="J3722" t="s">
        <v>27</v>
      </c>
      <c r="K3722" t="s">
        <v>153</v>
      </c>
      <c r="L3722" t="s">
        <v>16</v>
      </c>
      <c r="M3722" s="5">
        <v>1088.4699999999998</v>
      </c>
      <c r="N3722">
        <v>1</v>
      </c>
    </row>
    <row r="3723" spans="1:14" x14ac:dyDescent="0.15">
      <c r="A3723" s="2">
        <v>45390</v>
      </c>
      <c r="B3723" s="3">
        <f t="shared" si="174"/>
        <v>2024</v>
      </c>
      <c r="C3723" t="str">
        <f t="shared" si="175"/>
        <v>2023-2024</v>
      </c>
      <c r="D3723" t="s">
        <v>147</v>
      </c>
      <c r="E3723" t="s">
        <v>39</v>
      </c>
      <c r="F3723" t="str">
        <f t="shared" si="176"/>
        <v>South Australia</v>
      </c>
      <c r="G3723" t="s">
        <v>32</v>
      </c>
      <c r="H3723">
        <v>5343</v>
      </c>
      <c r="I3723" t="s">
        <v>11</v>
      </c>
      <c r="J3723" t="s">
        <v>38</v>
      </c>
      <c r="K3723" t="s">
        <v>151</v>
      </c>
      <c r="L3723" t="s">
        <v>21</v>
      </c>
      <c r="M3723" s="5">
        <v>1088.77</v>
      </c>
      <c r="N3723">
        <v>1</v>
      </c>
    </row>
    <row r="3724" spans="1:14" x14ac:dyDescent="0.15">
      <c r="A3724" s="2">
        <v>45135</v>
      </c>
      <c r="B3724" s="3">
        <f t="shared" si="174"/>
        <v>2024</v>
      </c>
      <c r="C3724" t="str">
        <f t="shared" si="175"/>
        <v>2023-2024</v>
      </c>
      <c r="D3724" t="s">
        <v>147</v>
      </c>
      <c r="E3724" t="s">
        <v>31</v>
      </c>
      <c r="F3724" t="str">
        <f t="shared" si="176"/>
        <v>South Australia</v>
      </c>
      <c r="G3724" t="s">
        <v>32</v>
      </c>
      <c r="H3724">
        <v>5168</v>
      </c>
      <c r="I3724" t="s">
        <v>11</v>
      </c>
      <c r="J3724" t="s">
        <v>33</v>
      </c>
      <c r="K3724" t="s">
        <v>149</v>
      </c>
      <c r="L3724" t="s">
        <v>15</v>
      </c>
      <c r="M3724" s="5">
        <v>1089.1500000000001</v>
      </c>
      <c r="N3724">
        <v>1</v>
      </c>
    </row>
    <row r="3725" spans="1:14" x14ac:dyDescent="0.15">
      <c r="A3725" s="2">
        <v>45446</v>
      </c>
      <c r="B3725" s="3">
        <f t="shared" si="174"/>
        <v>2024</v>
      </c>
      <c r="C3725" t="str">
        <f t="shared" si="175"/>
        <v>2023-2024</v>
      </c>
      <c r="D3725" t="s">
        <v>148</v>
      </c>
      <c r="E3725" t="s">
        <v>34</v>
      </c>
      <c r="F3725" t="str">
        <f t="shared" si="176"/>
        <v>Queensland</v>
      </c>
      <c r="G3725" t="s">
        <v>35</v>
      </c>
      <c r="H3725">
        <v>4802</v>
      </c>
      <c r="I3725" t="s">
        <v>11</v>
      </c>
      <c r="J3725" t="s">
        <v>36</v>
      </c>
      <c r="K3725" t="s">
        <v>150</v>
      </c>
      <c r="L3725" t="s">
        <v>18</v>
      </c>
      <c r="M3725" s="5">
        <v>1090.05</v>
      </c>
      <c r="N3725">
        <v>1</v>
      </c>
    </row>
    <row r="3726" spans="1:14" x14ac:dyDescent="0.15">
      <c r="A3726" s="2">
        <v>45632</v>
      </c>
      <c r="B3726" s="3">
        <f t="shared" si="174"/>
        <v>2025</v>
      </c>
      <c r="C3726" t="str">
        <f t="shared" si="175"/>
        <v>2024-2025</v>
      </c>
      <c r="D3726" t="s">
        <v>148</v>
      </c>
      <c r="E3726" t="s">
        <v>61</v>
      </c>
      <c r="F3726" t="str">
        <f t="shared" si="176"/>
        <v>New South Wales</v>
      </c>
      <c r="G3726" t="s">
        <v>10</v>
      </c>
      <c r="H3726">
        <v>2539</v>
      </c>
      <c r="I3726" t="s">
        <v>11</v>
      </c>
      <c r="J3726" t="s">
        <v>58</v>
      </c>
      <c r="K3726" t="s">
        <v>150</v>
      </c>
      <c r="L3726" t="s">
        <v>18</v>
      </c>
      <c r="M3726" s="5">
        <v>1091.2200000000003</v>
      </c>
      <c r="N3726">
        <v>1</v>
      </c>
    </row>
    <row r="3727" spans="1:14" x14ac:dyDescent="0.15">
      <c r="A3727" s="2">
        <v>45442</v>
      </c>
      <c r="B3727" s="3">
        <f t="shared" si="174"/>
        <v>2024</v>
      </c>
      <c r="C3727" t="str">
        <f t="shared" si="175"/>
        <v>2023-2024</v>
      </c>
      <c r="D3727" t="s">
        <v>148</v>
      </c>
      <c r="E3727" t="s">
        <v>87</v>
      </c>
      <c r="F3727" t="str">
        <f t="shared" si="176"/>
        <v>New South Wales</v>
      </c>
      <c r="G3727" t="s">
        <v>10</v>
      </c>
      <c r="H3727">
        <v>2790</v>
      </c>
      <c r="I3727" t="s">
        <v>11</v>
      </c>
      <c r="J3727" t="s">
        <v>25</v>
      </c>
      <c r="K3727" t="s">
        <v>155</v>
      </c>
      <c r="L3727" t="s">
        <v>20</v>
      </c>
      <c r="M3727" s="5">
        <v>1093.4399999999998</v>
      </c>
      <c r="N3727">
        <v>1</v>
      </c>
    </row>
    <row r="3728" spans="1:14" x14ac:dyDescent="0.15">
      <c r="A3728" s="2">
        <v>45076</v>
      </c>
      <c r="B3728" s="3">
        <f t="shared" si="174"/>
        <v>2023</v>
      </c>
      <c r="C3728" t="str">
        <f t="shared" si="175"/>
        <v>2022-2023</v>
      </c>
      <c r="D3728" t="s">
        <v>147</v>
      </c>
      <c r="E3728" t="s">
        <v>117</v>
      </c>
      <c r="F3728" t="str">
        <f t="shared" si="176"/>
        <v>Queensland</v>
      </c>
      <c r="G3728" t="s">
        <v>35</v>
      </c>
      <c r="H3728">
        <v>4119</v>
      </c>
      <c r="I3728" t="s">
        <v>11</v>
      </c>
      <c r="J3728" t="s">
        <v>43</v>
      </c>
      <c r="K3728" t="s">
        <v>157</v>
      </c>
      <c r="L3728" t="s">
        <v>22</v>
      </c>
      <c r="M3728" s="5">
        <v>1093.68</v>
      </c>
      <c r="N3728">
        <v>1</v>
      </c>
    </row>
    <row r="3729" spans="1:14" x14ac:dyDescent="0.15">
      <c r="A3729" s="2">
        <v>45424</v>
      </c>
      <c r="B3729" s="3">
        <f t="shared" si="174"/>
        <v>2024</v>
      </c>
      <c r="C3729" t="str">
        <f t="shared" si="175"/>
        <v>2023-2024</v>
      </c>
      <c r="D3729" t="s">
        <v>147</v>
      </c>
      <c r="E3729" t="s">
        <v>113</v>
      </c>
      <c r="F3729" t="str">
        <f t="shared" si="176"/>
        <v>Queensland</v>
      </c>
      <c r="G3729" t="s">
        <v>35</v>
      </c>
      <c r="H3729">
        <v>4215</v>
      </c>
      <c r="I3729" t="s">
        <v>11</v>
      </c>
      <c r="J3729" t="s">
        <v>104</v>
      </c>
      <c r="K3729" t="s">
        <v>154</v>
      </c>
      <c r="L3729" t="s">
        <v>14</v>
      </c>
      <c r="M3729" s="5">
        <v>1094.07</v>
      </c>
      <c r="N3729">
        <v>1</v>
      </c>
    </row>
    <row r="3730" spans="1:14" x14ac:dyDescent="0.15">
      <c r="A3730" s="2">
        <v>45550</v>
      </c>
      <c r="B3730" s="3">
        <f t="shared" si="174"/>
        <v>2025</v>
      </c>
      <c r="C3730" t="str">
        <f t="shared" si="175"/>
        <v>2024-2025</v>
      </c>
      <c r="D3730" t="s">
        <v>148</v>
      </c>
      <c r="E3730" t="s">
        <v>100</v>
      </c>
      <c r="F3730" t="str">
        <f t="shared" si="176"/>
        <v>Western Australia</v>
      </c>
      <c r="G3730" t="s">
        <v>48</v>
      </c>
      <c r="H3730">
        <v>6021</v>
      </c>
      <c r="I3730" t="s">
        <v>11</v>
      </c>
      <c r="J3730" t="s">
        <v>49</v>
      </c>
      <c r="K3730" t="s">
        <v>151</v>
      </c>
      <c r="L3730" t="s">
        <v>21</v>
      </c>
      <c r="M3730" s="5">
        <v>1095.78</v>
      </c>
      <c r="N3730">
        <v>1</v>
      </c>
    </row>
    <row r="3731" spans="1:14" x14ac:dyDescent="0.15">
      <c r="A3731" s="2">
        <v>45131</v>
      </c>
      <c r="B3731" s="3">
        <f t="shared" si="174"/>
        <v>2024</v>
      </c>
      <c r="C3731" t="str">
        <f t="shared" si="175"/>
        <v>2023-2024</v>
      </c>
      <c r="D3731" t="s">
        <v>147</v>
      </c>
      <c r="E3731" t="s">
        <v>99</v>
      </c>
      <c r="F3731" t="str">
        <f t="shared" si="176"/>
        <v>Victoria</v>
      </c>
      <c r="G3731" t="s">
        <v>45</v>
      </c>
      <c r="H3731">
        <v>3148</v>
      </c>
      <c r="I3731" t="s">
        <v>11</v>
      </c>
      <c r="J3731" t="s">
        <v>63</v>
      </c>
      <c r="K3731" t="s">
        <v>149</v>
      </c>
      <c r="L3731" t="s">
        <v>15</v>
      </c>
      <c r="M3731" s="5">
        <v>1096.19</v>
      </c>
      <c r="N3731">
        <v>1</v>
      </c>
    </row>
    <row r="3732" spans="1:14" x14ac:dyDescent="0.15">
      <c r="A3732" s="2">
        <v>45135</v>
      </c>
      <c r="B3732" s="3">
        <f t="shared" si="174"/>
        <v>2024</v>
      </c>
      <c r="C3732" t="str">
        <f t="shared" si="175"/>
        <v>2023-2024</v>
      </c>
      <c r="D3732" t="s">
        <v>147</v>
      </c>
      <c r="E3732" t="s">
        <v>64</v>
      </c>
      <c r="F3732" t="str">
        <f t="shared" si="176"/>
        <v>Victoria</v>
      </c>
      <c r="G3732" t="s">
        <v>45</v>
      </c>
      <c r="H3732">
        <v>3199</v>
      </c>
      <c r="I3732" t="s">
        <v>11</v>
      </c>
      <c r="J3732" t="s">
        <v>63</v>
      </c>
      <c r="K3732" t="s">
        <v>154</v>
      </c>
      <c r="L3732" t="s">
        <v>14</v>
      </c>
      <c r="M3732" s="5">
        <v>1099.27</v>
      </c>
      <c r="N3732">
        <v>1</v>
      </c>
    </row>
    <row r="3733" spans="1:14" x14ac:dyDescent="0.15">
      <c r="A3733" s="2">
        <v>45202</v>
      </c>
      <c r="B3733" s="3">
        <f t="shared" si="174"/>
        <v>2024</v>
      </c>
      <c r="C3733" t="str">
        <f t="shared" si="175"/>
        <v>2023-2024</v>
      </c>
      <c r="D3733" t="s">
        <v>147</v>
      </c>
      <c r="E3733" t="s">
        <v>88</v>
      </c>
      <c r="F3733" t="str">
        <f t="shared" si="176"/>
        <v>South Australia</v>
      </c>
      <c r="G3733" t="s">
        <v>32</v>
      </c>
      <c r="H3733">
        <v>5011</v>
      </c>
      <c r="I3733" t="s">
        <v>11</v>
      </c>
      <c r="J3733" t="s">
        <v>33</v>
      </c>
      <c r="K3733" t="s">
        <v>149</v>
      </c>
      <c r="L3733" t="s">
        <v>15</v>
      </c>
      <c r="M3733" s="5">
        <v>1100.4099999999999</v>
      </c>
      <c r="N3733">
        <v>1</v>
      </c>
    </row>
    <row r="3734" spans="1:14" x14ac:dyDescent="0.15">
      <c r="A3734" s="2">
        <v>45529</v>
      </c>
      <c r="B3734" s="3">
        <f t="shared" si="174"/>
        <v>2025</v>
      </c>
      <c r="C3734" t="str">
        <f t="shared" si="175"/>
        <v>2024-2025</v>
      </c>
      <c r="D3734" t="s">
        <v>147</v>
      </c>
      <c r="E3734" t="s">
        <v>52</v>
      </c>
      <c r="F3734" t="str">
        <f t="shared" si="176"/>
        <v>Victoria</v>
      </c>
      <c r="G3734" t="s">
        <v>45</v>
      </c>
      <c r="H3734">
        <v>3030</v>
      </c>
      <c r="I3734" t="s">
        <v>11</v>
      </c>
      <c r="J3734" t="s">
        <v>46</v>
      </c>
      <c r="K3734" t="s">
        <v>153</v>
      </c>
      <c r="L3734" t="s">
        <v>16</v>
      </c>
      <c r="M3734" s="5">
        <v>1101.0899999999999</v>
      </c>
      <c r="N3734">
        <v>1</v>
      </c>
    </row>
    <row r="3735" spans="1:14" x14ac:dyDescent="0.15">
      <c r="A3735" s="2">
        <v>45629</v>
      </c>
      <c r="B3735" s="3">
        <f t="shared" si="174"/>
        <v>2025</v>
      </c>
      <c r="C3735" t="str">
        <f t="shared" si="175"/>
        <v>2024-2025</v>
      </c>
      <c r="D3735" t="s">
        <v>147</v>
      </c>
      <c r="E3735" t="s">
        <v>141</v>
      </c>
      <c r="F3735" t="str">
        <f t="shared" si="176"/>
        <v>Western Australia</v>
      </c>
      <c r="G3735" t="s">
        <v>48</v>
      </c>
      <c r="H3735">
        <v>6052</v>
      </c>
      <c r="I3735" t="s">
        <v>11</v>
      </c>
      <c r="J3735" t="s">
        <v>49</v>
      </c>
      <c r="K3735" t="s">
        <v>151</v>
      </c>
      <c r="L3735" t="s">
        <v>21</v>
      </c>
      <c r="M3735" s="5">
        <v>1105.31</v>
      </c>
      <c r="N3735">
        <v>1</v>
      </c>
    </row>
    <row r="3736" spans="1:14" x14ac:dyDescent="0.15">
      <c r="A3736" s="2">
        <v>45037</v>
      </c>
      <c r="B3736" s="3">
        <f t="shared" si="174"/>
        <v>2023</v>
      </c>
      <c r="C3736" t="str">
        <f t="shared" si="175"/>
        <v>2022-2023</v>
      </c>
      <c r="D3736" t="s">
        <v>147</v>
      </c>
      <c r="E3736" t="s">
        <v>9</v>
      </c>
      <c r="F3736" t="str">
        <f t="shared" si="176"/>
        <v>New South Wales</v>
      </c>
      <c r="G3736" t="s">
        <v>10</v>
      </c>
      <c r="H3736">
        <v>2067</v>
      </c>
      <c r="I3736" t="s">
        <v>11</v>
      </c>
      <c r="J3736" t="s">
        <v>12</v>
      </c>
      <c r="K3736" t="s">
        <v>154</v>
      </c>
      <c r="L3736" t="s">
        <v>14</v>
      </c>
      <c r="M3736" s="5">
        <v>1105.97</v>
      </c>
      <c r="N3736">
        <v>1</v>
      </c>
    </row>
    <row r="3737" spans="1:14" x14ac:dyDescent="0.15">
      <c r="A3737" s="2">
        <v>45441</v>
      </c>
      <c r="B3737" s="3">
        <f t="shared" si="174"/>
        <v>2024</v>
      </c>
      <c r="C3737" t="str">
        <f t="shared" si="175"/>
        <v>2023-2024</v>
      </c>
      <c r="D3737" t="s">
        <v>147</v>
      </c>
      <c r="E3737" t="s">
        <v>113</v>
      </c>
      <c r="F3737" t="str">
        <f t="shared" si="176"/>
        <v>Queensland</v>
      </c>
      <c r="G3737" t="s">
        <v>35</v>
      </c>
      <c r="H3737">
        <v>4215</v>
      </c>
      <c r="I3737" t="s">
        <v>11</v>
      </c>
      <c r="J3737" t="s">
        <v>104</v>
      </c>
      <c r="K3737" t="s">
        <v>150</v>
      </c>
      <c r="L3737" t="s">
        <v>18</v>
      </c>
      <c r="M3737" s="5">
        <v>1106.07</v>
      </c>
      <c r="N3737">
        <v>1</v>
      </c>
    </row>
    <row r="3738" spans="1:14" x14ac:dyDescent="0.15">
      <c r="A3738" s="2">
        <v>44957</v>
      </c>
      <c r="B3738" s="3">
        <f t="shared" si="174"/>
        <v>2023</v>
      </c>
      <c r="C3738" t="str">
        <f t="shared" si="175"/>
        <v>2022-2023</v>
      </c>
      <c r="D3738" t="s">
        <v>147</v>
      </c>
      <c r="E3738" t="s">
        <v>101</v>
      </c>
      <c r="F3738" t="str">
        <f t="shared" si="176"/>
        <v>Victoria</v>
      </c>
      <c r="G3738" t="s">
        <v>45</v>
      </c>
      <c r="H3738">
        <v>3131</v>
      </c>
      <c r="I3738" t="s">
        <v>11</v>
      </c>
      <c r="J3738" t="s">
        <v>63</v>
      </c>
      <c r="K3738" t="s">
        <v>149</v>
      </c>
      <c r="L3738" t="s">
        <v>15</v>
      </c>
      <c r="M3738" s="5">
        <v>1107.77</v>
      </c>
      <c r="N3738">
        <v>1</v>
      </c>
    </row>
    <row r="3739" spans="1:14" x14ac:dyDescent="0.15">
      <c r="A3739" s="2">
        <v>44940</v>
      </c>
      <c r="B3739" s="3">
        <f t="shared" si="174"/>
        <v>2023</v>
      </c>
      <c r="C3739" t="str">
        <f t="shared" si="175"/>
        <v>2022-2023</v>
      </c>
      <c r="D3739" t="s">
        <v>148</v>
      </c>
      <c r="E3739" t="s">
        <v>96</v>
      </c>
      <c r="F3739" t="str">
        <f t="shared" si="176"/>
        <v>Western Australia</v>
      </c>
      <c r="G3739" t="s">
        <v>48</v>
      </c>
      <c r="H3739">
        <v>6330</v>
      </c>
      <c r="I3739" t="s">
        <v>11</v>
      </c>
      <c r="J3739" t="s">
        <v>94</v>
      </c>
      <c r="K3739" t="s">
        <v>154</v>
      </c>
      <c r="L3739" t="s">
        <v>14</v>
      </c>
      <c r="M3739" s="5">
        <v>1111.06</v>
      </c>
      <c r="N3739">
        <v>1</v>
      </c>
    </row>
    <row r="3740" spans="1:14" x14ac:dyDescent="0.15">
      <c r="A3740" s="2">
        <v>45179</v>
      </c>
      <c r="B3740" s="3">
        <f t="shared" si="174"/>
        <v>2024</v>
      </c>
      <c r="C3740" t="str">
        <f t="shared" si="175"/>
        <v>2023-2024</v>
      </c>
      <c r="D3740" t="s">
        <v>147</v>
      </c>
      <c r="E3740" t="s">
        <v>116</v>
      </c>
      <c r="F3740" t="str">
        <f t="shared" si="176"/>
        <v>Western Australia</v>
      </c>
      <c r="G3740" t="s">
        <v>48</v>
      </c>
      <c r="H3740">
        <v>6725</v>
      </c>
      <c r="I3740" t="s">
        <v>11</v>
      </c>
      <c r="J3740" t="s">
        <v>77</v>
      </c>
      <c r="K3740" t="s">
        <v>151</v>
      </c>
      <c r="L3740" t="s">
        <v>21</v>
      </c>
      <c r="M3740" s="5">
        <v>1115.3800000000001</v>
      </c>
      <c r="N3740">
        <v>1</v>
      </c>
    </row>
    <row r="3741" spans="1:14" x14ac:dyDescent="0.15">
      <c r="A3741" s="2">
        <v>45349</v>
      </c>
      <c r="B3741" s="3">
        <f t="shared" si="174"/>
        <v>2024</v>
      </c>
      <c r="C3741" t="str">
        <f t="shared" si="175"/>
        <v>2023-2024</v>
      </c>
      <c r="D3741" t="s">
        <v>147</v>
      </c>
      <c r="E3741" t="s">
        <v>41</v>
      </c>
      <c r="F3741" t="str">
        <f t="shared" si="176"/>
        <v>New South Wales</v>
      </c>
      <c r="G3741" t="s">
        <v>10</v>
      </c>
      <c r="H3741">
        <v>2830</v>
      </c>
      <c r="I3741" t="s">
        <v>11</v>
      </c>
      <c r="J3741" t="s">
        <v>25</v>
      </c>
      <c r="K3741" t="s">
        <v>157</v>
      </c>
      <c r="L3741" t="s">
        <v>22</v>
      </c>
      <c r="M3741" s="5">
        <v>1115.45</v>
      </c>
      <c r="N3741">
        <v>1</v>
      </c>
    </row>
    <row r="3742" spans="1:14" x14ac:dyDescent="0.15">
      <c r="A3742" s="2">
        <v>45062</v>
      </c>
      <c r="B3742" s="3">
        <f t="shared" si="174"/>
        <v>2023</v>
      </c>
      <c r="C3742" t="str">
        <f t="shared" si="175"/>
        <v>2022-2023</v>
      </c>
      <c r="D3742" t="s">
        <v>147</v>
      </c>
      <c r="E3742" t="s">
        <v>107</v>
      </c>
      <c r="F3742" t="str">
        <f t="shared" si="176"/>
        <v>Queensland</v>
      </c>
      <c r="G3742" t="s">
        <v>35</v>
      </c>
      <c r="H3742">
        <v>4220</v>
      </c>
      <c r="I3742" t="s">
        <v>11</v>
      </c>
      <c r="J3742" t="s">
        <v>104</v>
      </c>
      <c r="K3742" t="s">
        <v>155</v>
      </c>
      <c r="L3742" t="s">
        <v>20</v>
      </c>
      <c r="M3742" s="5">
        <v>1115.72</v>
      </c>
      <c r="N3742">
        <v>1</v>
      </c>
    </row>
    <row r="3743" spans="1:14" x14ac:dyDescent="0.15">
      <c r="A3743" s="2">
        <v>45053</v>
      </c>
      <c r="B3743" s="3">
        <f t="shared" si="174"/>
        <v>2023</v>
      </c>
      <c r="C3743" t="str">
        <f t="shared" si="175"/>
        <v>2022-2023</v>
      </c>
      <c r="D3743" t="s">
        <v>147</v>
      </c>
      <c r="E3743" t="s">
        <v>124</v>
      </c>
      <c r="F3743" t="str">
        <f t="shared" si="176"/>
        <v>New South Wales</v>
      </c>
      <c r="G3743" t="s">
        <v>10</v>
      </c>
      <c r="H3743">
        <v>2015</v>
      </c>
      <c r="I3743" t="s">
        <v>11</v>
      </c>
      <c r="J3743" t="s">
        <v>12</v>
      </c>
      <c r="K3743" t="s">
        <v>19</v>
      </c>
      <c r="L3743" t="s">
        <v>23</v>
      </c>
      <c r="M3743" s="5">
        <v>1115.99</v>
      </c>
      <c r="N3743">
        <v>1</v>
      </c>
    </row>
    <row r="3744" spans="1:14" x14ac:dyDescent="0.15">
      <c r="A3744" s="2">
        <v>45541</v>
      </c>
      <c r="B3744" s="3">
        <f t="shared" si="174"/>
        <v>2025</v>
      </c>
      <c r="C3744" t="str">
        <f t="shared" si="175"/>
        <v>2024-2025</v>
      </c>
      <c r="D3744" t="s">
        <v>147</v>
      </c>
      <c r="E3744" t="s">
        <v>134</v>
      </c>
      <c r="F3744" t="str">
        <f t="shared" si="176"/>
        <v>Queensland</v>
      </c>
      <c r="G3744" t="s">
        <v>35</v>
      </c>
      <c r="H3744">
        <v>4825</v>
      </c>
      <c r="I3744" t="s">
        <v>11</v>
      </c>
      <c r="J3744" t="s">
        <v>36</v>
      </c>
      <c r="K3744" t="s">
        <v>153</v>
      </c>
      <c r="L3744" t="s">
        <v>16</v>
      </c>
      <c r="M3744" s="5">
        <v>1119.6600000000001</v>
      </c>
      <c r="N3744">
        <v>1</v>
      </c>
    </row>
    <row r="3745" spans="1:14" x14ac:dyDescent="0.15">
      <c r="A3745" s="2">
        <v>45420</v>
      </c>
      <c r="B3745" s="3">
        <f t="shared" si="174"/>
        <v>2024</v>
      </c>
      <c r="C3745" t="str">
        <f t="shared" si="175"/>
        <v>2023-2024</v>
      </c>
      <c r="D3745" t="s">
        <v>148</v>
      </c>
      <c r="E3745" t="s">
        <v>76</v>
      </c>
      <c r="F3745" t="str">
        <f t="shared" si="176"/>
        <v>Western Australia</v>
      </c>
      <c r="G3745" t="s">
        <v>48</v>
      </c>
      <c r="H3745">
        <v>6450</v>
      </c>
      <c r="I3745" t="s">
        <v>11</v>
      </c>
      <c r="J3745" t="s">
        <v>77</v>
      </c>
      <c r="K3745" t="s">
        <v>150</v>
      </c>
      <c r="L3745" t="s">
        <v>18</v>
      </c>
      <c r="M3745" s="5">
        <v>1120.5</v>
      </c>
      <c r="N3745">
        <v>1</v>
      </c>
    </row>
    <row r="3746" spans="1:14" x14ac:dyDescent="0.15">
      <c r="A3746" s="2">
        <v>45465</v>
      </c>
      <c r="B3746" s="3">
        <f t="shared" si="174"/>
        <v>2024</v>
      </c>
      <c r="C3746" t="str">
        <f t="shared" si="175"/>
        <v>2023-2024</v>
      </c>
      <c r="D3746" t="s">
        <v>147</v>
      </c>
      <c r="E3746" t="s">
        <v>37</v>
      </c>
      <c r="F3746" t="str">
        <f t="shared" si="176"/>
        <v>South Australia</v>
      </c>
      <c r="G3746" t="s">
        <v>32</v>
      </c>
      <c r="H3746">
        <v>5607</v>
      </c>
      <c r="I3746" t="s">
        <v>11</v>
      </c>
      <c r="J3746" t="s">
        <v>38</v>
      </c>
      <c r="K3746" t="s">
        <v>150</v>
      </c>
      <c r="L3746" t="s">
        <v>18</v>
      </c>
      <c r="M3746" s="5">
        <v>1120.9100000000001</v>
      </c>
      <c r="N3746">
        <v>1</v>
      </c>
    </row>
    <row r="3747" spans="1:14" x14ac:dyDescent="0.15">
      <c r="A3747" s="2">
        <v>45172</v>
      </c>
      <c r="B3747" s="3">
        <f t="shared" si="174"/>
        <v>2024</v>
      </c>
      <c r="C3747" t="str">
        <f t="shared" si="175"/>
        <v>2023-2024</v>
      </c>
      <c r="D3747" t="s">
        <v>147</v>
      </c>
      <c r="E3747" t="s">
        <v>67</v>
      </c>
      <c r="F3747" t="str">
        <f t="shared" si="176"/>
        <v>New South Wales</v>
      </c>
      <c r="G3747" t="s">
        <v>10</v>
      </c>
      <c r="H3747">
        <v>2478</v>
      </c>
      <c r="I3747" t="s">
        <v>11</v>
      </c>
      <c r="J3747" t="s">
        <v>68</v>
      </c>
      <c r="K3747" t="s">
        <v>150</v>
      </c>
      <c r="L3747" t="s">
        <v>18</v>
      </c>
      <c r="M3747" s="5">
        <v>1123.33</v>
      </c>
      <c r="N3747">
        <v>1</v>
      </c>
    </row>
    <row r="3748" spans="1:14" x14ac:dyDescent="0.15">
      <c r="A3748" s="2">
        <v>45247</v>
      </c>
      <c r="B3748" s="3">
        <f t="shared" si="174"/>
        <v>2024</v>
      </c>
      <c r="C3748" t="str">
        <f t="shared" si="175"/>
        <v>2023-2024</v>
      </c>
      <c r="D3748" t="s">
        <v>148</v>
      </c>
      <c r="E3748" t="s">
        <v>56</v>
      </c>
      <c r="F3748" t="str">
        <f t="shared" si="176"/>
        <v>Northern Territory</v>
      </c>
      <c r="G3748" t="s">
        <v>29</v>
      </c>
      <c r="H3748">
        <v>870</v>
      </c>
      <c r="I3748" t="s">
        <v>11</v>
      </c>
      <c r="J3748" t="s">
        <v>30</v>
      </c>
      <c r="K3748" t="s">
        <v>150</v>
      </c>
      <c r="L3748" t="s">
        <v>18</v>
      </c>
      <c r="M3748" s="5">
        <v>1124.42</v>
      </c>
      <c r="N3748">
        <v>1</v>
      </c>
    </row>
    <row r="3749" spans="1:14" x14ac:dyDescent="0.15">
      <c r="A3749" s="2">
        <v>45429</v>
      </c>
      <c r="B3749" s="3">
        <f t="shared" si="174"/>
        <v>2024</v>
      </c>
      <c r="C3749" t="str">
        <f t="shared" si="175"/>
        <v>2023-2024</v>
      </c>
      <c r="D3749" t="s">
        <v>148</v>
      </c>
      <c r="E3749" t="s">
        <v>127</v>
      </c>
      <c r="F3749" t="str">
        <f t="shared" si="176"/>
        <v>New South Wales</v>
      </c>
      <c r="G3749" t="s">
        <v>10</v>
      </c>
      <c r="H3749">
        <v>2131</v>
      </c>
      <c r="I3749" t="s">
        <v>11</v>
      </c>
      <c r="J3749" t="s">
        <v>27</v>
      </c>
      <c r="K3749" t="s">
        <v>153</v>
      </c>
      <c r="L3749" t="s">
        <v>16</v>
      </c>
      <c r="M3749" s="5">
        <v>1126.3499999999999</v>
      </c>
      <c r="N3749">
        <v>1</v>
      </c>
    </row>
    <row r="3750" spans="1:14" x14ac:dyDescent="0.15">
      <c r="A3750" s="2">
        <v>45242</v>
      </c>
      <c r="B3750" s="3">
        <f t="shared" si="174"/>
        <v>2024</v>
      </c>
      <c r="C3750" t="str">
        <f t="shared" si="175"/>
        <v>2023-2024</v>
      </c>
      <c r="D3750" t="s">
        <v>147</v>
      </c>
      <c r="E3750" t="s">
        <v>89</v>
      </c>
      <c r="F3750" t="str">
        <f t="shared" si="176"/>
        <v>Queensland</v>
      </c>
      <c r="G3750" t="s">
        <v>35</v>
      </c>
      <c r="H3750">
        <v>4655</v>
      </c>
      <c r="I3750" t="s">
        <v>11</v>
      </c>
      <c r="J3750" t="s">
        <v>51</v>
      </c>
      <c r="K3750" t="s">
        <v>151</v>
      </c>
      <c r="L3750" t="s">
        <v>21</v>
      </c>
      <c r="M3750" s="5">
        <v>1127.54</v>
      </c>
      <c r="N3750">
        <v>1</v>
      </c>
    </row>
    <row r="3751" spans="1:14" x14ac:dyDescent="0.15">
      <c r="A3751" s="2">
        <v>45578</v>
      </c>
      <c r="B3751" s="3">
        <f t="shared" si="174"/>
        <v>2025</v>
      </c>
      <c r="C3751" t="str">
        <f t="shared" si="175"/>
        <v>2024-2025</v>
      </c>
      <c r="D3751" t="s">
        <v>147</v>
      </c>
      <c r="E3751" t="s">
        <v>66</v>
      </c>
      <c r="F3751" t="str">
        <f t="shared" si="176"/>
        <v>South Australia</v>
      </c>
      <c r="G3751" t="s">
        <v>32</v>
      </c>
      <c r="H3751">
        <v>5169</v>
      </c>
      <c r="I3751" t="s">
        <v>11</v>
      </c>
      <c r="J3751" t="s">
        <v>33</v>
      </c>
      <c r="K3751" t="s">
        <v>153</v>
      </c>
      <c r="L3751" t="s">
        <v>16</v>
      </c>
      <c r="M3751" s="5">
        <v>1130.8800000000001</v>
      </c>
      <c r="N3751">
        <v>1</v>
      </c>
    </row>
    <row r="3752" spans="1:14" x14ac:dyDescent="0.15">
      <c r="A3752" s="2">
        <v>45043</v>
      </c>
      <c r="B3752" s="3">
        <f t="shared" si="174"/>
        <v>2023</v>
      </c>
      <c r="C3752" t="str">
        <f t="shared" si="175"/>
        <v>2022-2023</v>
      </c>
      <c r="D3752" t="s">
        <v>147</v>
      </c>
      <c r="E3752" t="s">
        <v>130</v>
      </c>
      <c r="F3752" t="str">
        <f t="shared" si="176"/>
        <v>South Australia</v>
      </c>
      <c r="G3752" t="s">
        <v>32</v>
      </c>
      <c r="H3752">
        <v>5290</v>
      </c>
      <c r="I3752" t="s">
        <v>11</v>
      </c>
      <c r="J3752" t="s">
        <v>38</v>
      </c>
      <c r="K3752" t="s">
        <v>150</v>
      </c>
      <c r="L3752" t="s">
        <v>18</v>
      </c>
      <c r="M3752" s="5">
        <v>1131.2800000000002</v>
      </c>
      <c r="N3752">
        <v>1</v>
      </c>
    </row>
    <row r="3753" spans="1:14" x14ac:dyDescent="0.15">
      <c r="A3753" s="2">
        <v>44944</v>
      </c>
      <c r="B3753" s="3">
        <f t="shared" si="174"/>
        <v>2023</v>
      </c>
      <c r="C3753" t="str">
        <f t="shared" si="175"/>
        <v>2022-2023</v>
      </c>
      <c r="D3753" t="s">
        <v>147</v>
      </c>
      <c r="E3753" t="s">
        <v>64</v>
      </c>
      <c r="F3753" t="str">
        <f t="shared" si="176"/>
        <v>Victoria</v>
      </c>
      <c r="G3753" t="s">
        <v>45</v>
      </c>
      <c r="H3753">
        <v>3199</v>
      </c>
      <c r="I3753" t="s">
        <v>11</v>
      </c>
      <c r="J3753" t="s">
        <v>63</v>
      </c>
      <c r="K3753" t="s">
        <v>152</v>
      </c>
      <c r="L3753" t="s">
        <v>13</v>
      </c>
      <c r="M3753" s="5">
        <v>1131.7300000000002</v>
      </c>
      <c r="N3753">
        <v>1</v>
      </c>
    </row>
    <row r="3754" spans="1:14" x14ac:dyDescent="0.15">
      <c r="A3754" s="2">
        <v>45099</v>
      </c>
      <c r="B3754" s="3">
        <f t="shared" si="174"/>
        <v>2023</v>
      </c>
      <c r="C3754" t="str">
        <f t="shared" si="175"/>
        <v>2022-2023</v>
      </c>
      <c r="D3754" t="s">
        <v>147</v>
      </c>
      <c r="E3754" t="s">
        <v>139</v>
      </c>
      <c r="F3754" t="str">
        <f t="shared" si="176"/>
        <v>New South Wales</v>
      </c>
      <c r="G3754" t="s">
        <v>10</v>
      </c>
      <c r="H3754">
        <v>2020</v>
      </c>
      <c r="I3754" t="s">
        <v>11</v>
      </c>
      <c r="J3754" t="s">
        <v>12</v>
      </c>
      <c r="K3754" t="s">
        <v>156</v>
      </c>
      <c r="L3754" t="s">
        <v>17</v>
      </c>
      <c r="M3754" s="5">
        <v>1133.6300000000001</v>
      </c>
      <c r="N3754">
        <v>1</v>
      </c>
    </row>
    <row r="3755" spans="1:14" x14ac:dyDescent="0.15">
      <c r="A3755" s="2">
        <v>45259</v>
      </c>
      <c r="B3755" s="3">
        <f t="shared" si="174"/>
        <v>2024</v>
      </c>
      <c r="C3755" t="str">
        <f t="shared" si="175"/>
        <v>2023-2024</v>
      </c>
      <c r="D3755" t="s">
        <v>147</v>
      </c>
      <c r="E3755" t="s">
        <v>83</v>
      </c>
      <c r="F3755" t="str">
        <f t="shared" si="176"/>
        <v>New South Wales</v>
      </c>
      <c r="G3755" t="s">
        <v>10</v>
      </c>
      <c r="H3755">
        <v>2750</v>
      </c>
      <c r="I3755" t="s">
        <v>11</v>
      </c>
      <c r="J3755" t="s">
        <v>25</v>
      </c>
      <c r="K3755" t="s">
        <v>155</v>
      </c>
      <c r="L3755" t="s">
        <v>20</v>
      </c>
      <c r="M3755" s="5">
        <v>1135.1099999999999</v>
      </c>
      <c r="N3755">
        <v>1</v>
      </c>
    </row>
    <row r="3756" spans="1:14" x14ac:dyDescent="0.15">
      <c r="A3756" s="2">
        <v>45095</v>
      </c>
      <c r="B3756" s="3">
        <f t="shared" si="174"/>
        <v>2023</v>
      </c>
      <c r="C3756" t="str">
        <f t="shared" si="175"/>
        <v>2022-2023</v>
      </c>
      <c r="D3756" t="s">
        <v>148</v>
      </c>
      <c r="E3756" t="s">
        <v>61</v>
      </c>
      <c r="F3756" t="str">
        <f t="shared" si="176"/>
        <v>New South Wales</v>
      </c>
      <c r="G3756" t="s">
        <v>10</v>
      </c>
      <c r="H3756">
        <v>2539</v>
      </c>
      <c r="I3756" t="s">
        <v>11</v>
      </c>
      <c r="J3756" t="s">
        <v>58</v>
      </c>
      <c r="K3756" t="s">
        <v>155</v>
      </c>
      <c r="L3756" t="s">
        <v>20</v>
      </c>
      <c r="M3756" s="5">
        <v>1135.7600000000002</v>
      </c>
      <c r="N3756">
        <v>1</v>
      </c>
    </row>
    <row r="3757" spans="1:14" x14ac:dyDescent="0.15">
      <c r="A3757" s="2">
        <v>45054</v>
      </c>
      <c r="B3757" s="3">
        <f t="shared" si="174"/>
        <v>2023</v>
      </c>
      <c r="C3757" t="str">
        <f t="shared" si="175"/>
        <v>2022-2023</v>
      </c>
      <c r="D3757" t="s">
        <v>147</v>
      </c>
      <c r="E3757" t="s">
        <v>140</v>
      </c>
      <c r="F3757" t="str">
        <f t="shared" si="176"/>
        <v>Tasmania</v>
      </c>
      <c r="G3757" t="s">
        <v>70</v>
      </c>
      <c r="H3757">
        <v>7320</v>
      </c>
      <c r="I3757" t="s">
        <v>11</v>
      </c>
      <c r="J3757" t="s">
        <v>71</v>
      </c>
      <c r="K3757" t="s">
        <v>149</v>
      </c>
      <c r="L3757" t="s">
        <v>15</v>
      </c>
      <c r="M3757" s="5">
        <v>1136.53</v>
      </c>
      <c r="N3757">
        <v>1</v>
      </c>
    </row>
    <row r="3758" spans="1:14" x14ac:dyDescent="0.15">
      <c r="A3758" s="2">
        <v>45035</v>
      </c>
      <c r="B3758" s="3">
        <f t="shared" si="174"/>
        <v>2023</v>
      </c>
      <c r="C3758" t="str">
        <f t="shared" si="175"/>
        <v>2022-2023</v>
      </c>
      <c r="D3758" t="s">
        <v>147</v>
      </c>
      <c r="E3758" t="s">
        <v>145</v>
      </c>
      <c r="F3758" t="str">
        <f t="shared" si="176"/>
        <v>New South Wales</v>
      </c>
      <c r="G3758" t="s">
        <v>10</v>
      </c>
      <c r="H3758">
        <v>2101</v>
      </c>
      <c r="I3758" t="s">
        <v>11</v>
      </c>
      <c r="J3758" t="s">
        <v>27</v>
      </c>
      <c r="K3758" t="s">
        <v>154</v>
      </c>
      <c r="L3758" t="s">
        <v>14</v>
      </c>
      <c r="M3758" s="5">
        <v>1137.77</v>
      </c>
      <c r="N3758">
        <v>1</v>
      </c>
    </row>
    <row r="3759" spans="1:14" x14ac:dyDescent="0.15">
      <c r="A3759" s="2">
        <v>45626</v>
      </c>
      <c r="B3759" s="3">
        <f t="shared" si="174"/>
        <v>2025</v>
      </c>
      <c r="C3759" t="str">
        <f t="shared" si="175"/>
        <v>2024-2025</v>
      </c>
      <c r="D3759" t="s">
        <v>147</v>
      </c>
      <c r="E3759" t="s">
        <v>99</v>
      </c>
      <c r="F3759" t="str">
        <f t="shared" si="176"/>
        <v>Victoria</v>
      </c>
      <c r="G3759" t="s">
        <v>45</v>
      </c>
      <c r="H3759">
        <v>3148</v>
      </c>
      <c r="I3759" t="s">
        <v>11</v>
      </c>
      <c r="J3759" t="s">
        <v>63</v>
      </c>
      <c r="K3759" t="s">
        <v>149</v>
      </c>
      <c r="L3759" t="s">
        <v>15</v>
      </c>
      <c r="M3759" s="5">
        <v>1138.04</v>
      </c>
      <c r="N3759">
        <v>1</v>
      </c>
    </row>
    <row r="3760" spans="1:14" x14ac:dyDescent="0.15">
      <c r="A3760" s="2">
        <v>45507</v>
      </c>
      <c r="B3760" s="3">
        <f t="shared" si="174"/>
        <v>2025</v>
      </c>
      <c r="C3760" t="str">
        <f t="shared" si="175"/>
        <v>2024-2025</v>
      </c>
      <c r="D3760" t="s">
        <v>148</v>
      </c>
      <c r="E3760" t="s">
        <v>87</v>
      </c>
      <c r="F3760" t="str">
        <f t="shared" si="176"/>
        <v>New South Wales</v>
      </c>
      <c r="G3760" t="s">
        <v>10</v>
      </c>
      <c r="H3760">
        <v>2790</v>
      </c>
      <c r="I3760" t="s">
        <v>11</v>
      </c>
      <c r="J3760" t="s">
        <v>25</v>
      </c>
      <c r="K3760" t="s">
        <v>153</v>
      </c>
      <c r="L3760" t="s">
        <v>16</v>
      </c>
      <c r="M3760" s="5">
        <v>1138.8799999999999</v>
      </c>
      <c r="N3760">
        <v>1</v>
      </c>
    </row>
    <row r="3761" spans="1:14" x14ac:dyDescent="0.15">
      <c r="A3761" s="2">
        <v>45362</v>
      </c>
      <c r="B3761" s="3">
        <f t="shared" si="174"/>
        <v>2024</v>
      </c>
      <c r="C3761" t="str">
        <f t="shared" si="175"/>
        <v>2023-2024</v>
      </c>
      <c r="D3761" t="s">
        <v>147</v>
      </c>
      <c r="E3761" t="s">
        <v>90</v>
      </c>
      <c r="F3761" t="str">
        <f t="shared" si="176"/>
        <v>Victoria</v>
      </c>
      <c r="G3761" t="s">
        <v>45</v>
      </c>
      <c r="H3761">
        <v>3179</v>
      </c>
      <c r="I3761" t="s">
        <v>11</v>
      </c>
      <c r="J3761" t="s">
        <v>63</v>
      </c>
      <c r="K3761" t="s">
        <v>151</v>
      </c>
      <c r="L3761" t="s">
        <v>21</v>
      </c>
      <c r="M3761" s="5">
        <v>1139.74</v>
      </c>
      <c r="N3761">
        <v>1</v>
      </c>
    </row>
    <row r="3762" spans="1:14" x14ac:dyDescent="0.15">
      <c r="A3762" s="2">
        <v>45351</v>
      </c>
      <c r="B3762" s="3">
        <f t="shared" si="174"/>
        <v>2024</v>
      </c>
      <c r="C3762" t="str">
        <f t="shared" si="175"/>
        <v>2023-2024</v>
      </c>
      <c r="D3762" t="s">
        <v>147</v>
      </c>
      <c r="E3762" t="s">
        <v>69</v>
      </c>
      <c r="F3762" t="str">
        <f t="shared" si="176"/>
        <v>Tasmania</v>
      </c>
      <c r="G3762" t="s">
        <v>70</v>
      </c>
      <c r="H3762">
        <v>7018</v>
      </c>
      <c r="I3762" t="s">
        <v>11</v>
      </c>
      <c r="J3762" t="s">
        <v>71</v>
      </c>
      <c r="K3762" t="s">
        <v>150</v>
      </c>
      <c r="L3762" t="s">
        <v>18</v>
      </c>
      <c r="M3762" s="5">
        <v>1140.44</v>
      </c>
      <c r="N3762">
        <v>1</v>
      </c>
    </row>
    <row r="3763" spans="1:14" x14ac:dyDescent="0.15">
      <c r="A3763" s="2">
        <v>45040</v>
      </c>
      <c r="B3763" s="3">
        <f t="shared" si="174"/>
        <v>2023</v>
      </c>
      <c r="C3763" t="str">
        <f t="shared" si="175"/>
        <v>2022-2023</v>
      </c>
      <c r="D3763" t="s">
        <v>147</v>
      </c>
      <c r="E3763" t="s">
        <v>26</v>
      </c>
      <c r="F3763" t="str">
        <f t="shared" si="176"/>
        <v>New South Wales</v>
      </c>
      <c r="G3763" t="s">
        <v>10</v>
      </c>
      <c r="H3763">
        <v>2141</v>
      </c>
      <c r="I3763" t="s">
        <v>11</v>
      </c>
      <c r="J3763" t="s">
        <v>27</v>
      </c>
      <c r="K3763" t="s">
        <v>150</v>
      </c>
      <c r="L3763" t="s">
        <v>18</v>
      </c>
      <c r="M3763" s="5">
        <v>1141.2800000000002</v>
      </c>
      <c r="N3763">
        <v>1</v>
      </c>
    </row>
    <row r="3764" spans="1:14" x14ac:dyDescent="0.15">
      <c r="A3764" s="2">
        <v>45286</v>
      </c>
      <c r="B3764" s="3">
        <f t="shared" si="174"/>
        <v>2024</v>
      </c>
      <c r="C3764" t="str">
        <f t="shared" si="175"/>
        <v>2023-2024</v>
      </c>
      <c r="D3764" t="s">
        <v>147</v>
      </c>
      <c r="E3764" t="s">
        <v>65</v>
      </c>
      <c r="F3764" t="str">
        <f t="shared" si="176"/>
        <v>New South Wales</v>
      </c>
      <c r="G3764" t="s">
        <v>10</v>
      </c>
      <c r="H3764">
        <v>2541</v>
      </c>
      <c r="I3764" t="s">
        <v>11</v>
      </c>
      <c r="J3764" t="s">
        <v>58</v>
      </c>
      <c r="K3764" t="s">
        <v>19</v>
      </c>
      <c r="L3764" t="s">
        <v>23</v>
      </c>
      <c r="M3764" s="5">
        <v>1141.6099999999999</v>
      </c>
      <c r="N3764">
        <v>1</v>
      </c>
    </row>
    <row r="3765" spans="1:14" x14ac:dyDescent="0.15">
      <c r="A3765" s="2">
        <v>45463</v>
      </c>
      <c r="B3765" s="3">
        <f t="shared" si="174"/>
        <v>2024</v>
      </c>
      <c r="C3765" t="str">
        <f t="shared" si="175"/>
        <v>2023-2024</v>
      </c>
      <c r="D3765" t="s">
        <v>147</v>
      </c>
      <c r="E3765" t="s">
        <v>39</v>
      </c>
      <c r="F3765" t="str">
        <f t="shared" si="176"/>
        <v>South Australia</v>
      </c>
      <c r="G3765" t="s">
        <v>32</v>
      </c>
      <c r="H3765">
        <v>5343</v>
      </c>
      <c r="I3765" t="s">
        <v>11</v>
      </c>
      <c r="J3765" t="s">
        <v>38</v>
      </c>
      <c r="K3765" t="s">
        <v>153</v>
      </c>
      <c r="L3765" t="s">
        <v>16</v>
      </c>
      <c r="M3765" s="5">
        <v>1150.03</v>
      </c>
      <c r="N3765">
        <v>1</v>
      </c>
    </row>
    <row r="3766" spans="1:14" x14ac:dyDescent="0.15">
      <c r="A3766" s="2">
        <v>45103</v>
      </c>
      <c r="B3766" s="3">
        <f t="shared" si="174"/>
        <v>2023</v>
      </c>
      <c r="C3766" t="str">
        <f t="shared" si="175"/>
        <v>2022-2023</v>
      </c>
      <c r="D3766" t="s">
        <v>147</v>
      </c>
      <c r="E3766" t="s">
        <v>142</v>
      </c>
      <c r="F3766" t="str">
        <f t="shared" si="176"/>
        <v>Australian Capital Territory</v>
      </c>
      <c r="G3766" t="s">
        <v>80</v>
      </c>
      <c r="H3766">
        <v>2609</v>
      </c>
      <c r="I3766" t="s">
        <v>11</v>
      </c>
      <c r="J3766" t="s">
        <v>58</v>
      </c>
      <c r="K3766" t="s">
        <v>153</v>
      </c>
      <c r="L3766" t="s">
        <v>16</v>
      </c>
      <c r="M3766" s="5">
        <v>1150.03</v>
      </c>
      <c r="N3766">
        <v>1</v>
      </c>
    </row>
    <row r="3767" spans="1:14" x14ac:dyDescent="0.15">
      <c r="A3767" s="2">
        <v>45087</v>
      </c>
      <c r="B3767" s="3">
        <f t="shared" si="174"/>
        <v>2023</v>
      </c>
      <c r="C3767" t="str">
        <f t="shared" si="175"/>
        <v>2022-2023</v>
      </c>
      <c r="D3767" t="s">
        <v>147</v>
      </c>
      <c r="E3767" t="s">
        <v>26</v>
      </c>
      <c r="F3767" t="str">
        <f t="shared" si="176"/>
        <v>New South Wales</v>
      </c>
      <c r="G3767" t="s">
        <v>10</v>
      </c>
      <c r="H3767">
        <v>2141</v>
      </c>
      <c r="I3767" t="s">
        <v>11</v>
      </c>
      <c r="J3767" t="s">
        <v>27</v>
      </c>
      <c r="K3767" t="s">
        <v>155</v>
      </c>
      <c r="L3767" t="s">
        <v>20</v>
      </c>
      <c r="M3767" s="5">
        <v>1151.5899999999999</v>
      </c>
      <c r="N3767">
        <v>1</v>
      </c>
    </row>
    <row r="3768" spans="1:14" x14ac:dyDescent="0.15">
      <c r="A3768" s="2">
        <v>45154</v>
      </c>
      <c r="B3768" s="3">
        <f t="shared" si="174"/>
        <v>2024</v>
      </c>
      <c r="C3768" t="str">
        <f t="shared" si="175"/>
        <v>2023-2024</v>
      </c>
      <c r="D3768" t="s">
        <v>148</v>
      </c>
      <c r="E3768" t="s">
        <v>108</v>
      </c>
      <c r="F3768" t="str">
        <f t="shared" si="176"/>
        <v>Victoria</v>
      </c>
      <c r="G3768" t="s">
        <v>45</v>
      </c>
      <c r="H3768">
        <v>3018</v>
      </c>
      <c r="I3768" t="s">
        <v>11</v>
      </c>
      <c r="J3768" t="s">
        <v>46</v>
      </c>
      <c r="K3768" t="s">
        <v>149</v>
      </c>
      <c r="L3768" t="s">
        <v>15</v>
      </c>
      <c r="M3768" s="5">
        <v>1152.6500000000001</v>
      </c>
      <c r="N3768">
        <v>1</v>
      </c>
    </row>
    <row r="3769" spans="1:14" x14ac:dyDescent="0.15">
      <c r="A3769" s="2">
        <v>45519</v>
      </c>
      <c r="B3769" s="3">
        <f t="shared" si="174"/>
        <v>2025</v>
      </c>
      <c r="C3769" t="str">
        <f t="shared" si="175"/>
        <v>2024-2025</v>
      </c>
      <c r="D3769" t="s">
        <v>147</v>
      </c>
      <c r="E3769" t="s">
        <v>113</v>
      </c>
      <c r="F3769" t="str">
        <f t="shared" si="176"/>
        <v>Queensland</v>
      </c>
      <c r="G3769" t="s">
        <v>35</v>
      </c>
      <c r="H3769">
        <v>4215</v>
      </c>
      <c r="I3769" t="s">
        <v>11</v>
      </c>
      <c r="J3769" t="s">
        <v>104</v>
      </c>
      <c r="K3769" t="s">
        <v>150</v>
      </c>
      <c r="L3769" t="s">
        <v>18</v>
      </c>
      <c r="M3769" s="5">
        <v>1158.8400000000001</v>
      </c>
      <c r="N3769">
        <v>1</v>
      </c>
    </row>
    <row r="3770" spans="1:14" x14ac:dyDescent="0.15">
      <c r="A3770" s="2">
        <v>44976</v>
      </c>
      <c r="B3770" s="3">
        <f t="shared" si="174"/>
        <v>2023</v>
      </c>
      <c r="C3770" t="str">
        <f t="shared" si="175"/>
        <v>2022-2023</v>
      </c>
      <c r="D3770" t="s">
        <v>147</v>
      </c>
      <c r="E3770" t="s">
        <v>64</v>
      </c>
      <c r="F3770" t="str">
        <f t="shared" si="176"/>
        <v>Victoria</v>
      </c>
      <c r="G3770" t="s">
        <v>45</v>
      </c>
      <c r="H3770">
        <v>3199</v>
      </c>
      <c r="I3770" t="s">
        <v>11</v>
      </c>
      <c r="J3770" t="s">
        <v>63</v>
      </c>
      <c r="K3770" t="s">
        <v>156</v>
      </c>
      <c r="L3770" t="s">
        <v>17</v>
      </c>
      <c r="M3770" s="5">
        <v>1159.49</v>
      </c>
      <c r="N3770">
        <v>1</v>
      </c>
    </row>
    <row r="3771" spans="1:14" x14ac:dyDescent="0.15">
      <c r="A3771" s="2">
        <v>45177</v>
      </c>
      <c r="B3771" s="3">
        <f t="shared" si="174"/>
        <v>2024</v>
      </c>
      <c r="C3771" t="str">
        <f t="shared" si="175"/>
        <v>2023-2024</v>
      </c>
      <c r="D3771" t="s">
        <v>147</v>
      </c>
      <c r="E3771" t="s">
        <v>133</v>
      </c>
      <c r="F3771" t="str">
        <f t="shared" si="176"/>
        <v>Queensland</v>
      </c>
      <c r="G3771" t="s">
        <v>35</v>
      </c>
      <c r="H3771">
        <v>4305</v>
      </c>
      <c r="I3771" t="s">
        <v>11</v>
      </c>
      <c r="J3771" t="s">
        <v>104</v>
      </c>
      <c r="K3771" t="s">
        <v>153</v>
      </c>
      <c r="L3771" t="s">
        <v>16</v>
      </c>
      <c r="M3771" s="5">
        <v>1163.9799999999998</v>
      </c>
      <c r="N3771">
        <v>1</v>
      </c>
    </row>
    <row r="3772" spans="1:14" x14ac:dyDescent="0.15">
      <c r="A3772" s="2">
        <v>45336</v>
      </c>
      <c r="B3772" s="3">
        <f t="shared" si="174"/>
        <v>2024</v>
      </c>
      <c r="C3772" t="str">
        <f t="shared" si="175"/>
        <v>2023-2024</v>
      </c>
      <c r="D3772" t="s">
        <v>147</v>
      </c>
      <c r="E3772" t="s">
        <v>44</v>
      </c>
      <c r="F3772" t="str">
        <f t="shared" si="176"/>
        <v>Victoria</v>
      </c>
      <c r="G3772" t="s">
        <v>45</v>
      </c>
      <c r="H3772">
        <v>3066</v>
      </c>
      <c r="I3772" t="s">
        <v>11</v>
      </c>
      <c r="J3772" t="s">
        <v>46</v>
      </c>
      <c r="K3772" t="s">
        <v>150</v>
      </c>
      <c r="L3772" t="s">
        <v>18</v>
      </c>
      <c r="M3772" s="5">
        <v>1167.53</v>
      </c>
      <c r="N3772">
        <v>1</v>
      </c>
    </row>
    <row r="3773" spans="1:14" x14ac:dyDescent="0.15">
      <c r="A3773" s="2">
        <v>45531</v>
      </c>
      <c r="B3773" s="3">
        <f t="shared" si="174"/>
        <v>2025</v>
      </c>
      <c r="C3773" t="str">
        <f t="shared" si="175"/>
        <v>2024-2025</v>
      </c>
      <c r="D3773" t="s">
        <v>147</v>
      </c>
      <c r="E3773" t="s">
        <v>112</v>
      </c>
      <c r="F3773" t="str">
        <f t="shared" si="176"/>
        <v>Victoria</v>
      </c>
      <c r="G3773" t="s">
        <v>45</v>
      </c>
      <c r="H3773">
        <v>3076</v>
      </c>
      <c r="I3773" t="s">
        <v>11</v>
      </c>
      <c r="J3773" t="s">
        <v>46</v>
      </c>
      <c r="K3773" t="s">
        <v>156</v>
      </c>
      <c r="L3773" t="s">
        <v>17</v>
      </c>
      <c r="M3773" s="5">
        <v>1167.8700000000003</v>
      </c>
      <c r="N3773">
        <v>1</v>
      </c>
    </row>
    <row r="3774" spans="1:14" x14ac:dyDescent="0.15">
      <c r="A3774" s="2">
        <v>45463</v>
      </c>
      <c r="B3774" s="3">
        <f t="shared" si="174"/>
        <v>2024</v>
      </c>
      <c r="C3774" t="str">
        <f t="shared" si="175"/>
        <v>2023-2024</v>
      </c>
      <c r="D3774" t="s">
        <v>147</v>
      </c>
      <c r="E3774" t="s">
        <v>92</v>
      </c>
      <c r="F3774" t="str">
        <f t="shared" si="176"/>
        <v>Queensland</v>
      </c>
      <c r="G3774" t="s">
        <v>35</v>
      </c>
      <c r="H3774">
        <v>4068</v>
      </c>
      <c r="I3774" t="s">
        <v>11</v>
      </c>
      <c r="J3774" t="s">
        <v>43</v>
      </c>
      <c r="K3774" t="s">
        <v>154</v>
      </c>
      <c r="L3774" t="s">
        <v>14</v>
      </c>
      <c r="M3774" s="5">
        <v>1171.06</v>
      </c>
      <c r="N3774">
        <v>1</v>
      </c>
    </row>
    <row r="3775" spans="1:14" x14ac:dyDescent="0.15">
      <c r="A3775" s="2">
        <v>45560</v>
      </c>
      <c r="B3775" s="3">
        <f t="shared" si="174"/>
        <v>2025</v>
      </c>
      <c r="C3775" t="str">
        <f t="shared" si="175"/>
        <v>2024-2025</v>
      </c>
      <c r="D3775" t="s">
        <v>147</v>
      </c>
      <c r="E3775" t="s">
        <v>110</v>
      </c>
      <c r="F3775" t="str">
        <f t="shared" si="176"/>
        <v>Queensland</v>
      </c>
      <c r="G3775" t="s">
        <v>35</v>
      </c>
      <c r="H3775">
        <v>4680</v>
      </c>
      <c r="I3775" t="s">
        <v>11</v>
      </c>
      <c r="J3775" t="s">
        <v>51</v>
      </c>
      <c r="K3775" t="s">
        <v>151</v>
      </c>
      <c r="L3775" t="s">
        <v>21</v>
      </c>
      <c r="M3775" s="5">
        <v>1173.55</v>
      </c>
      <c r="N3775">
        <v>1</v>
      </c>
    </row>
    <row r="3776" spans="1:14" x14ac:dyDescent="0.15">
      <c r="A3776" s="2">
        <v>45115</v>
      </c>
      <c r="B3776" s="3">
        <f t="shared" si="174"/>
        <v>2024</v>
      </c>
      <c r="C3776" t="str">
        <f t="shared" si="175"/>
        <v>2023-2024</v>
      </c>
      <c r="D3776" t="s">
        <v>147</v>
      </c>
      <c r="E3776" t="s">
        <v>117</v>
      </c>
      <c r="F3776" t="str">
        <f t="shared" si="176"/>
        <v>Queensland</v>
      </c>
      <c r="G3776" t="s">
        <v>35</v>
      </c>
      <c r="H3776">
        <v>4119</v>
      </c>
      <c r="I3776" t="s">
        <v>11</v>
      </c>
      <c r="J3776" t="s">
        <v>43</v>
      </c>
      <c r="K3776" t="s">
        <v>150</v>
      </c>
      <c r="L3776" t="s">
        <v>18</v>
      </c>
      <c r="M3776" s="5">
        <v>1174.28</v>
      </c>
      <c r="N3776">
        <v>1</v>
      </c>
    </row>
    <row r="3777" spans="1:14" x14ac:dyDescent="0.15">
      <c r="A3777" s="2">
        <v>45389</v>
      </c>
      <c r="B3777" s="3">
        <f t="shared" si="174"/>
        <v>2024</v>
      </c>
      <c r="C3777" t="str">
        <f t="shared" si="175"/>
        <v>2023-2024</v>
      </c>
      <c r="D3777" t="s">
        <v>147</v>
      </c>
      <c r="E3777" t="s">
        <v>31</v>
      </c>
      <c r="F3777" t="str">
        <f t="shared" si="176"/>
        <v>South Australia</v>
      </c>
      <c r="G3777" t="s">
        <v>32</v>
      </c>
      <c r="H3777">
        <v>5168</v>
      </c>
      <c r="I3777" t="s">
        <v>11</v>
      </c>
      <c r="J3777" t="s">
        <v>33</v>
      </c>
      <c r="K3777" t="s">
        <v>151</v>
      </c>
      <c r="L3777" t="s">
        <v>21</v>
      </c>
      <c r="M3777" s="5">
        <v>1174.5700000000002</v>
      </c>
      <c r="N3777">
        <v>1</v>
      </c>
    </row>
    <row r="3778" spans="1:14" x14ac:dyDescent="0.15">
      <c r="A3778" s="2">
        <v>44974</v>
      </c>
      <c r="B3778" s="3">
        <f t="shared" ref="B3778:B3841" si="177">IF(MONTH(A3778)&gt;=7,YEAR(A3778)+1,YEAR(A3778))</f>
        <v>2023</v>
      </c>
      <c r="C3778" t="str">
        <f t="shared" ref="C3778:C3841" si="178">IF(MONTH(A3778) &gt;= 7, YEAR(A3778) &amp; "-" &amp; YEAR(A3778) + 1, YEAR(A3778) - 1 &amp; "-" &amp; YEAR(A3778))</f>
        <v>2022-2023</v>
      </c>
      <c r="D3778" t="s">
        <v>147</v>
      </c>
      <c r="E3778" t="s">
        <v>59</v>
      </c>
      <c r="F3778" t="str">
        <f t="shared" ref="F3778:F3841" si="179">IF(G3778="WA","Western Australia",
IF(G3778="NSW","New South Wales",
IF(G3778="QLD","Queensland",
IF(G3778="VIC","Victoria",
IF(G3778="TAS","Tasmania",
IF(G3778="SA","South Australia",
IF(G3778="NT","Northern Territory",
IF(G3778="ACT","Australian Capital Territory",G3778))))))))</f>
        <v>Victoria</v>
      </c>
      <c r="G3778" t="s">
        <v>45</v>
      </c>
      <c r="H3778">
        <v>3280</v>
      </c>
      <c r="I3778" t="s">
        <v>11</v>
      </c>
      <c r="J3778" t="s">
        <v>60</v>
      </c>
      <c r="K3778" t="s">
        <v>155</v>
      </c>
      <c r="L3778" t="s">
        <v>20</v>
      </c>
      <c r="M3778" s="5">
        <v>1175.0899999999999</v>
      </c>
      <c r="N3778">
        <v>1</v>
      </c>
    </row>
    <row r="3779" spans="1:14" x14ac:dyDescent="0.15">
      <c r="A3779" s="2">
        <v>45452</v>
      </c>
      <c r="B3779" s="3">
        <f t="shared" si="177"/>
        <v>2024</v>
      </c>
      <c r="C3779" t="str">
        <f t="shared" si="178"/>
        <v>2023-2024</v>
      </c>
      <c r="D3779" t="s">
        <v>147</v>
      </c>
      <c r="E3779" t="s">
        <v>103</v>
      </c>
      <c r="F3779" t="str">
        <f t="shared" si="179"/>
        <v>Queensland</v>
      </c>
      <c r="G3779" t="s">
        <v>35</v>
      </c>
      <c r="H3779">
        <v>4509</v>
      </c>
      <c r="I3779" t="s">
        <v>11</v>
      </c>
      <c r="J3779" t="s">
        <v>104</v>
      </c>
      <c r="K3779" t="s">
        <v>150</v>
      </c>
      <c r="L3779" t="s">
        <v>18</v>
      </c>
      <c r="M3779" s="5">
        <v>1175.1600000000001</v>
      </c>
      <c r="N3779">
        <v>1</v>
      </c>
    </row>
    <row r="3780" spans="1:14" x14ac:dyDescent="0.15">
      <c r="A3780" s="2">
        <v>45526</v>
      </c>
      <c r="B3780" s="3">
        <f t="shared" si="177"/>
        <v>2025</v>
      </c>
      <c r="C3780" t="str">
        <f t="shared" si="178"/>
        <v>2024-2025</v>
      </c>
      <c r="D3780" t="s">
        <v>147</v>
      </c>
      <c r="E3780" t="s">
        <v>95</v>
      </c>
      <c r="F3780" t="str">
        <f t="shared" si="179"/>
        <v>Victoria</v>
      </c>
      <c r="G3780" t="s">
        <v>45</v>
      </c>
      <c r="H3780">
        <v>3931</v>
      </c>
      <c r="I3780" t="s">
        <v>11</v>
      </c>
      <c r="J3780" t="s">
        <v>55</v>
      </c>
      <c r="K3780" t="s">
        <v>151</v>
      </c>
      <c r="L3780" t="s">
        <v>21</v>
      </c>
      <c r="M3780" s="5">
        <v>1178.76</v>
      </c>
      <c r="N3780">
        <v>1</v>
      </c>
    </row>
    <row r="3781" spans="1:14" x14ac:dyDescent="0.15">
      <c r="A3781" s="2">
        <v>45358</v>
      </c>
      <c r="B3781" s="3">
        <f t="shared" si="177"/>
        <v>2024</v>
      </c>
      <c r="C3781" t="str">
        <f t="shared" si="178"/>
        <v>2023-2024</v>
      </c>
      <c r="D3781" t="s">
        <v>147</v>
      </c>
      <c r="E3781" t="s">
        <v>41</v>
      </c>
      <c r="F3781" t="str">
        <f t="shared" si="179"/>
        <v>New South Wales</v>
      </c>
      <c r="G3781" t="s">
        <v>10</v>
      </c>
      <c r="H3781">
        <v>2830</v>
      </c>
      <c r="I3781" t="s">
        <v>11</v>
      </c>
      <c r="J3781" t="s">
        <v>25</v>
      </c>
      <c r="K3781" t="s">
        <v>153</v>
      </c>
      <c r="L3781" t="s">
        <v>16</v>
      </c>
      <c r="M3781" s="5">
        <v>1180.1300000000001</v>
      </c>
      <c r="N3781">
        <v>1</v>
      </c>
    </row>
    <row r="3782" spans="1:14" x14ac:dyDescent="0.15">
      <c r="A3782" s="2">
        <v>44927</v>
      </c>
      <c r="B3782" s="3">
        <f t="shared" si="177"/>
        <v>2023</v>
      </c>
      <c r="C3782" t="str">
        <f t="shared" si="178"/>
        <v>2022-2023</v>
      </c>
      <c r="D3782" t="s">
        <v>148</v>
      </c>
      <c r="E3782" t="s">
        <v>82</v>
      </c>
      <c r="F3782" t="str">
        <f t="shared" si="179"/>
        <v>Queensland</v>
      </c>
      <c r="G3782" t="s">
        <v>35</v>
      </c>
      <c r="H3782">
        <v>4012</v>
      </c>
      <c r="I3782" t="s">
        <v>11</v>
      </c>
      <c r="J3782" t="s">
        <v>43</v>
      </c>
      <c r="K3782" t="s">
        <v>151</v>
      </c>
      <c r="L3782" t="s">
        <v>21</v>
      </c>
      <c r="M3782" s="5">
        <v>1180.27</v>
      </c>
      <c r="N3782">
        <v>1</v>
      </c>
    </row>
    <row r="3783" spans="1:14" x14ac:dyDescent="0.15">
      <c r="A3783" s="2">
        <v>45126</v>
      </c>
      <c r="B3783" s="3">
        <f t="shared" si="177"/>
        <v>2024</v>
      </c>
      <c r="C3783" t="str">
        <f t="shared" si="178"/>
        <v>2023-2024</v>
      </c>
      <c r="D3783" t="s">
        <v>147</v>
      </c>
      <c r="E3783" t="s">
        <v>114</v>
      </c>
      <c r="F3783" t="str">
        <f t="shared" si="179"/>
        <v>Victoria</v>
      </c>
      <c r="G3783" t="s">
        <v>45</v>
      </c>
      <c r="H3783">
        <v>3551</v>
      </c>
      <c r="I3783" t="s">
        <v>11</v>
      </c>
      <c r="J3783" t="s">
        <v>60</v>
      </c>
      <c r="K3783" t="s">
        <v>157</v>
      </c>
      <c r="L3783" t="s">
        <v>22</v>
      </c>
      <c r="M3783" s="5">
        <v>1184.68</v>
      </c>
      <c r="N3783">
        <v>1</v>
      </c>
    </row>
    <row r="3784" spans="1:14" x14ac:dyDescent="0.15">
      <c r="A3784" s="2">
        <v>44940</v>
      </c>
      <c r="B3784" s="3">
        <f t="shared" si="177"/>
        <v>2023</v>
      </c>
      <c r="C3784" t="str">
        <f t="shared" si="178"/>
        <v>2022-2023</v>
      </c>
      <c r="D3784" t="s">
        <v>147</v>
      </c>
      <c r="E3784" t="s">
        <v>131</v>
      </c>
      <c r="F3784" t="str">
        <f t="shared" si="179"/>
        <v>Western Australia</v>
      </c>
      <c r="G3784" t="s">
        <v>48</v>
      </c>
      <c r="H3784">
        <v>6530</v>
      </c>
      <c r="I3784" t="s">
        <v>11</v>
      </c>
      <c r="J3784" t="s">
        <v>77</v>
      </c>
      <c r="K3784" t="s">
        <v>150</v>
      </c>
      <c r="L3784" t="s">
        <v>18</v>
      </c>
      <c r="M3784" s="5">
        <v>1188.6799999999998</v>
      </c>
      <c r="N3784">
        <v>1</v>
      </c>
    </row>
    <row r="3785" spans="1:14" x14ac:dyDescent="0.15">
      <c r="A3785" s="2">
        <v>45526</v>
      </c>
      <c r="B3785" s="3">
        <f t="shared" si="177"/>
        <v>2025</v>
      </c>
      <c r="C3785" t="str">
        <f t="shared" si="178"/>
        <v>2024-2025</v>
      </c>
      <c r="D3785" t="s">
        <v>148</v>
      </c>
      <c r="E3785" t="s">
        <v>146</v>
      </c>
      <c r="F3785" t="str">
        <f t="shared" si="179"/>
        <v>Victoria</v>
      </c>
      <c r="G3785" t="s">
        <v>45</v>
      </c>
      <c r="H3785">
        <v>3353</v>
      </c>
      <c r="I3785" t="s">
        <v>11</v>
      </c>
      <c r="J3785" t="s">
        <v>60</v>
      </c>
      <c r="K3785" t="s">
        <v>154</v>
      </c>
      <c r="L3785" t="s">
        <v>14</v>
      </c>
      <c r="M3785" s="5">
        <v>1189.83</v>
      </c>
      <c r="N3785">
        <v>1</v>
      </c>
    </row>
    <row r="3786" spans="1:14" x14ac:dyDescent="0.15">
      <c r="A3786" s="2">
        <v>45428</v>
      </c>
      <c r="B3786" s="3">
        <f t="shared" si="177"/>
        <v>2024</v>
      </c>
      <c r="C3786" t="str">
        <f t="shared" si="178"/>
        <v>2023-2024</v>
      </c>
      <c r="D3786" t="s">
        <v>147</v>
      </c>
      <c r="E3786" t="s">
        <v>47</v>
      </c>
      <c r="F3786" t="str">
        <f t="shared" si="179"/>
        <v>Western Australia</v>
      </c>
      <c r="G3786" t="s">
        <v>48</v>
      </c>
      <c r="H3786">
        <v>6030</v>
      </c>
      <c r="I3786" t="s">
        <v>11</v>
      </c>
      <c r="J3786" t="s">
        <v>49</v>
      </c>
      <c r="K3786" t="s">
        <v>150</v>
      </c>
      <c r="L3786" t="s">
        <v>18</v>
      </c>
      <c r="M3786" s="5">
        <v>1190.6799999999998</v>
      </c>
      <c r="N3786">
        <v>1</v>
      </c>
    </row>
    <row r="3787" spans="1:14" x14ac:dyDescent="0.15">
      <c r="A3787" s="2">
        <v>44988</v>
      </c>
      <c r="B3787" s="3">
        <f t="shared" si="177"/>
        <v>2023</v>
      </c>
      <c r="C3787" t="str">
        <f t="shared" si="178"/>
        <v>2022-2023</v>
      </c>
      <c r="D3787" t="s">
        <v>147</v>
      </c>
      <c r="E3787" t="s">
        <v>24</v>
      </c>
      <c r="F3787" t="str">
        <f t="shared" si="179"/>
        <v>New South Wales</v>
      </c>
      <c r="G3787" t="s">
        <v>10</v>
      </c>
      <c r="H3787">
        <v>2795</v>
      </c>
      <c r="I3787" t="s">
        <v>11</v>
      </c>
      <c r="J3787" t="s">
        <v>25</v>
      </c>
      <c r="K3787" t="s">
        <v>154</v>
      </c>
      <c r="L3787" t="s">
        <v>14</v>
      </c>
      <c r="M3787" s="5">
        <v>1191.03</v>
      </c>
      <c r="N3787">
        <v>1</v>
      </c>
    </row>
    <row r="3788" spans="1:14" x14ac:dyDescent="0.15">
      <c r="A3788" s="2">
        <v>44976</v>
      </c>
      <c r="B3788" s="3">
        <f t="shared" si="177"/>
        <v>2023</v>
      </c>
      <c r="C3788" t="str">
        <f t="shared" si="178"/>
        <v>2022-2023</v>
      </c>
      <c r="D3788" t="s">
        <v>148</v>
      </c>
      <c r="E3788" t="s">
        <v>34</v>
      </c>
      <c r="F3788" t="str">
        <f t="shared" si="179"/>
        <v>Queensland</v>
      </c>
      <c r="G3788" t="s">
        <v>35</v>
      </c>
      <c r="H3788">
        <v>4802</v>
      </c>
      <c r="I3788" t="s">
        <v>11</v>
      </c>
      <c r="J3788" t="s">
        <v>36</v>
      </c>
      <c r="K3788" t="s">
        <v>149</v>
      </c>
      <c r="L3788" t="s">
        <v>15</v>
      </c>
      <c r="M3788" s="5">
        <v>1191.32</v>
      </c>
      <c r="N3788">
        <v>1</v>
      </c>
    </row>
    <row r="3789" spans="1:14" x14ac:dyDescent="0.15">
      <c r="A3789" s="2">
        <v>45479</v>
      </c>
      <c r="B3789" s="3">
        <f t="shared" si="177"/>
        <v>2025</v>
      </c>
      <c r="C3789" t="str">
        <f t="shared" si="178"/>
        <v>2024-2025</v>
      </c>
      <c r="D3789" t="s">
        <v>147</v>
      </c>
      <c r="E3789" t="s">
        <v>122</v>
      </c>
      <c r="F3789" t="str">
        <f t="shared" si="179"/>
        <v>New South Wales</v>
      </c>
      <c r="G3789" t="s">
        <v>10</v>
      </c>
      <c r="H3789">
        <v>2650</v>
      </c>
      <c r="I3789" t="s">
        <v>11</v>
      </c>
      <c r="J3789" t="s">
        <v>25</v>
      </c>
      <c r="K3789" t="s">
        <v>157</v>
      </c>
      <c r="L3789" t="s">
        <v>22</v>
      </c>
      <c r="M3789" s="5">
        <v>1191.7600000000002</v>
      </c>
      <c r="N3789">
        <v>1</v>
      </c>
    </row>
    <row r="3790" spans="1:14" x14ac:dyDescent="0.15">
      <c r="A3790" s="2">
        <v>45396</v>
      </c>
      <c r="B3790" s="3">
        <f t="shared" si="177"/>
        <v>2024</v>
      </c>
      <c r="C3790" t="str">
        <f t="shared" si="178"/>
        <v>2023-2024</v>
      </c>
      <c r="D3790" t="s">
        <v>147</v>
      </c>
      <c r="E3790" t="s">
        <v>109</v>
      </c>
      <c r="F3790" t="str">
        <f t="shared" si="179"/>
        <v>New South Wales</v>
      </c>
      <c r="G3790" t="s">
        <v>10</v>
      </c>
      <c r="H3790">
        <v>2480</v>
      </c>
      <c r="I3790" t="s">
        <v>11</v>
      </c>
      <c r="J3790" t="s">
        <v>68</v>
      </c>
      <c r="K3790" t="s">
        <v>154</v>
      </c>
      <c r="L3790" t="s">
        <v>14</v>
      </c>
      <c r="M3790" s="5">
        <v>1194.6299999999999</v>
      </c>
      <c r="N3790">
        <v>1</v>
      </c>
    </row>
    <row r="3791" spans="1:14" x14ac:dyDescent="0.15">
      <c r="A3791" s="2">
        <v>44945</v>
      </c>
      <c r="B3791" s="3">
        <f t="shared" si="177"/>
        <v>2023</v>
      </c>
      <c r="C3791" t="str">
        <f t="shared" si="178"/>
        <v>2022-2023</v>
      </c>
      <c r="D3791" t="s">
        <v>148</v>
      </c>
      <c r="E3791" t="s">
        <v>127</v>
      </c>
      <c r="F3791" t="str">
        <f t="shared" si="179"/>
        <v>New South Wales</v>
      </c>
      <c r="G3791" t="s">
        <v>10</v>
      </c>
      <c r="H3791">
        <v>2131</v>
      </c>
      <c r="I3791" t="s">
        <v>11</v>
      </c>
      <c r="J3791" t="s">
        <v>27</v>
      </c>
      <c r="K3791" t="s">
        <v>149</v>
      </c>
      <c r="L3791" t="s">
        <v>15</v>
      </c>
      <c r="M3791" s="5">
        <v>1198.1999999999998</v>
      </c>
      <c r="N3791">
        <v>1</v>
      </c>
    </row>
    <row r="3792" spans="1:14" x14ac:dyDescent="0.15">
      <c r="A3792" s="2">
        <v>45298</v>
      </c>
      <c r="B3792" s="3">
        <f t="shared" si="177"/>
        <v>2024</v>
      </c>
      <c r="C3792" t="str">
        <f t="shared" si="178"/>
        <v>2023-2024</v>
      </c>
      <c r="D3792" t="s">
        <v>147</v>
      </c>
      <c r="E3792" t="s">
        <v>99</v>
      </c>
      <c r="F3792" t="str">
        <f t="shared" si="179"/>
        <v>Victoria</v>
      </c>
      <c r="G3792" t="s">
        <v>45</v>
      </c>
      <c r="H3792">
        <v>3148</v>
      </c>
      <c r="I3792" t="s">
        <v>11</v>
      </c>
      <c r="J3792" t="s">
        <v>63</v>
      </c>
      <c r="K3792" t="s">
        <v>156</v>
      </c>
      <c r="L3792" t="s">
        <v>17</v>
      </c>
      <c r="M3792" s="5">
        <v>1198.24</v>
      </c>
      <c r="N3792">
        <v>1</v>
      </c>
    </row>
    <row r="3793" spans="1:14" x14ac:dyDescent="0.15">
      <c r="A3793" s="2">
        <v>45478</v>
      </c>
      <c r="B3793" s="3">
        <f t="shared" si="177"/>
        <v>2025</v>
      </c>
      <c r="C3793" t="str">
        <f t="shared" si="178"/>
        <v>2024-2025</v>
      </c>
      <c r="D3793" t="s">
        <v>147</v>
      </c>
      <c r="E3793" t="s">
        <v>92</v>
      </c>
      <c r="F3793" t="str">
        <f t="shared" si="179"/>
        <v>Queensland</v>
      </c>
      <c r="G3793" t="s">
        <v>35</v>
      </c>
      <c r="H3793">
        <v>4068</v>
      </c>
      <c r="I3793" t="s">
        <v>11</v>
      </c>
      <c r="J3793" t="s">
        <v>43</v>
      </c>
      <c r="K3793" t="s">
        <v>157</v>
      </c>
      <c r="L3793" t="s">
        <v>22</v>
      </c>
      <c r="M3793" s="5">
        <v>1199.75</v>
      </c>
      <c r="N3793">
        <v>1</v>
      </c>
    </row>
    <row r="3794" spans="1:14" x14ac:dyDescent="0.15">
      <c r="A3794" s="2">
        <v>45595</v>
      </c>
      <c r="B3794" s="3">
        <f t="shared" si="177"/>
        <v>2025</v>
      </c>
      <c r="C3794" t="str">
        <f t="shared" si="178"/>
        <v>2024-2025</v>
      </c>
      <c r="D3794" t="s">
        <v>147</v>
      </c>
      <c r="E3794" t="s">
        <v>99</v>
      </c>
      <c r="F3794" t="str">
        <f t="shared" si="179"/>
        <v>Victoria</v>
      </c>
      <c r="G3794" t="s">
        <v>45</v>
      </c>
      <c r="H3794">
        <v>3148</v>
      </c>
      <c r="I3794" t="s">
        <v>11</v>
      </c>
      <c r="J3794" t="s">
        <v>63</v>
      </c>
      <c r="K3794" t="s">
        <v>154</v>
      </c>
      <c r="L3794" t="s">
        <v>14</v>
      </c>
      <c r="M3794" s="5">
        <v>1203.6600000000001</v>
      </c>
      <c r="N3794">
        <v>1</v>
      </c>
    </row>
    <row r="3795" spans="1:14" x14ac:dyDescent="0.15">
      <c r="A3795" s="2">
        <v>45610</v>
      </c>
      <c r="B3795" s="3">
        <f t="shared" si="177"/>
        <v>2025</v>
      </c>
      <c r="C3795" t="str">
        <f t="shared" si="178"/>
        <v>2024-2025</v>
      </c>
      <c r="D3795" t="s">
        <v>147</v>
      </c>
      <c r="E3795" t="s">
        <v>50</v>
      </c>
      <c r="F3795" t="str">
        <f t="shared" si="179"/>
        <v>Queensland</v>
      </c>
      <c r="G3795" t="s">
        <v>35</v>
      </c>
      <c r="H3795">
        <v>4703</v>
      </c>
      <c r="I3795" t="s">
        <v>11</v>
      </c>
      <c r="J3795" t="s">
        <v>51</v>
      </c>
      <c r="K3795" t="s">
        <v>153</v>
      </c>
      <c r="L3795" t="s">
        <v>16</v>
      </c>
      <c r="M3795" s="5">
        <v>1207.02</v>
      </c>
      <c r="N3795">
        <v>1</v>
      </c>
    </row>
    <row r="3796" spans="1:14" x14ac:dyDescent="0.15">
      <c r="A3796" s="2">
        <v>44997</v>
      </c>
      <c r="B3796" s="3">
        <f t="shared" si="177"/>
        <v>2023</v>
      </c>
      <c r="C3796" t="str">
        <f t="shared" si="178"/>
        <v>2022-2023</v>
      </c>
      <c r="D3796" t="s">
        <v>147</v>
      </c>
      <c r="E3796" t="s">
        <v>92</v>
      </c>
      <c r="F3796" t="str">
        <f t="shared" si="179"/>
        <v>Queensland</v>
      </c>
      <c r="G3796" t="s">
        <v>35</v>
      </c>
      <c r="H3796">
        <v>4068</v>
      </c>
      <c r="I3796" t="s">
        <v>11</v>
      </c>
      <c r="J3796" t="s">
        <v>43</v>
      </c>
      <c r="K3796" t="s">
        <v>154</v>
      </c>
      <c r="L3796" t="s">
        <v>14</v>
      </c>
      <c r="M3796" s="5">
        <v>1207.94</v>
      </c>
      <c r="N3796">
        <v>1</v>
      </c>
    </row>
    <row r="3797" spans="1:14" x14ac:dyDescent="0.15">
      <c r="A3797" s="2">
        <v>45480</v>
      </c>
      <c r="B3797" s="3">
        <f t="shared" si="177"/>
        <v>2025</v>
      </c>
      <c r="C3797" t="str">
        <f t="shared" si="178"/>
        <v>2024-2025</v>
      </c>
      <c r="D3797" t="s">
        <v>147</v>
      </c>
      <c r="E3797" t="s">
        <v>92</v>
      </c>
      <c r="F3797" t="str">
        <f t="shared" si="179"/>
        <v>Queensland</v>
      </c>
      <c r="G3797" t="s">
        <v>35</v>
      </c>
      <c r="H3797">
        <v>4068</v>
      </c>
      <c r="I3797" t="s">
        <v>11</v>
      </c>
      <c r="J3797" t="s">
        <v>43</v>
      </c>
      <c r="K3797" t="s">
        <v>156</v>
      </c>
      <c r="L3797" t="s">
        <v>17</v>
      </c>
      <c r="M3797" s="5">
        <v>1209.1500000000001</v>
      </c>
      <c r="N3797">
        <v>1</v>
      </c>
    </row>
    <row r="3798" spans="1:14" x14ac:dyDescent="0.15">
      <c r="A3798" s="2">
        <v>45446</v>
      </c>
      <c r="B3798" s="3">
        <f t="shared" si="177"/>
        <v>2024</v>
      </c>
      <c r="C3798" t="str">
        <f t="shared" si="178"/>
        <v>2023-2024</v>
      </c>
      <c r="D3798" t="s">
        <v>148</v>
      </c>
      <c r="E3798" t="s">
        <v>61</v>
      </c>
      <c r="F3798" t="str">
        <f t="shared" si="179"/>
        <v>New South Wales</v>
      </c>
      <c r="G3798" t="s">
        <v>10</v>
      </c>
      <c r="H3798">
        <v>2539</v>
      </c>
      <c r="I3798" t="s">
        <v>11</v>
      </c>
      <c r="J3798" t="s">
        <v>58</v>
      </c>
      <c r="K3798" t="s">
        <v>153</v>
      </c>
      <c r="L3798" t="s">
        <v>16</v>
      </c>
      <c r="M3798" s="5">
        <v>1211.1400000000001</v>
      </c>
      <c r="N3798">
        <v>1</v>
      </c>
    </row>
    <row r="3799" spans="1:14" x14ac:dyDescent="0.15">
      <c r="A3799" s="2">
        <v>45513</v>
      </c>
      <c r="B3799" s="3">
        <f t="shared" si="177"/>
        <v>2025</v>
      </c>
      <c r="C3799" t="str">
        <f t="shared" si="178"/>
        <v>2024-2025</v>
      </c>
      <c r="D3799" t="s">
        <v>147</v>
      </c>
      <c r="E3799" t="s">
        <v>99</v>
      </c>
      <c r="F3799" t="str">
        <f t="shared" si="179"/>
        <v>Victoria</v>
      </c>
      <c r="G3799" t="s">
        <v>45</v>
      </c>
      <c r="H3799">
        <v>3148</v>
      </c>
      <c r="I3799" t="s">
        <v>11</v>
      </c>
      <c r="J3799" t="s">
        <v>63</v>
      </c>
      <c r="K3799" t="s">
        <v>154</v>
      </c>
      <c r="L3799" t="s">
        <v>14</v>
      </c>
      <c r="M3799" s="5">
        <v>1211.68</v>
      </c>
      <c r="N3799">
        <v>1</v>
      </c>
    </row>
    <row r="3800" spans="1:14" x14ac:dyDescent="0.15">
      <c r="A3800" s="2">
        <v>45290</v>
      </c>
      <c r="B3800" s="3">
        <f t="shared" si="177"/>
        <v>2024</v>
      </c>
      <c r="C3800" t="str">
        <f t="shared" si="178"/>
        <v>2023-2024</v>
      </c>
      <c r="D3800" t="s">
        <v>147</v>
      </c>
      <c r="E3800" t="s">
        <v>115</v>
      </c>
      <c r="F3800" t="str">
        <f t="shared" si="179"/>
        <v>Western Australia</v>
      </c>
      <c r="G3800" t="s">
        <v>48</v>
      </c>
      <c r="H3800">
        <v>6280</v>
      </c>
      <c r="I3800" t="s">
        <v>11</v>
      </c>
      <c r="J3800" t="s">
        <v>94</v>
      </c>
      <c r="K3800" t="s">
        <v>19</v>
      </c>
      <c r="L3800" t="s">
        <v>23</v>
      </c>
      <c r="M3800" s="5">
        <v>1212.0899999999999</v>
      </c>
      <c r="N3800">
        <v>1</v>
      </c>
    </row>
    <row r="3801" spans="1:14" x14ac:dyDescent="0.15">
      <c r="A3801" s="2">
        <v>45396</v>
      </c>
      <c r="B3801" s="3">
        <f t="shared" si="177"/>
        <v>2024</v>
      </c>
      <c r="C3801" t="str">
        <f t="shared" si="178"/>
        <v>2023-2024</v>
      </c>
      <c r="D3801" t="s">
        <v>147</v>
      </c>
      <c r="E3801" t="s">
        <v>57</v>
      </c>
      <c r="F3801" t="str">
        <f t="shared" si="179"/>
        <v>New South Wales</v>
      </c>
      <c r="G3801" t="s">
        <v>10</v>
      </c>
      <c r="H3801">
        <v>2560</v>
      </c>
      <c r="I3801" t="s">
        <v>11</v>
      </c>
      <c r="J3801" t="s">
        <v>58</v>
      </c>
      <c r="K3801" t="s">
        <v>149</v>
      </c>
      <c r="L3801" t="s">
        <v>15</v>
      </c>
      <c r="M3801" s="5">
        <v>1212.42</v>
      </c>
      <c r="N3801">
        <v>1</v>
      </c>
    </row>
    <row r="3802" spans="1:14" x14ac:dyDescent="0.15">
      <c r="A3802" s="2">
        <v>45088</v>
      </c>
      <c r="B3802" s="3">
        <f t="shared" si="177"/>
        <v>2023</v>
      </c>
      <c r="C3802" t="str">
        <f t="shared" si="178"/>
        <v>2022-2023</v>
      </c>
      <c r="D3802" t="s">
        <v>147</v>
      </c>
      <c r="E3802" t="s">
        <v>47</v>
      </c>
      <c r="F3802" t="str">
        <f t="shared" si="179"/>
        <v>Western Australia</v>
      </c>
      <c r="G3802" t="s">
        <v>48</v>
      </c>
      <c r="H3802">
        <v>6030</v>
      </c>
      <c r="I3802" t="s">
        <v>11</v>
      </c>
      <c r="J3802" t="s">
        <v>49</v>
      </c>
      <c r="K3802" t="s">
        <v>151</v>
      </c>
      <c r="L3802" t="s">
        <v>21</v>
      </c>
      <c r="M3802" s="5">
        <v>1213.28</v>
      </c>
      <c r="N3802">
        <v>1</v>
      </c>
    </row>
    <row r="3803" spans="1:14" x14ac:dyDescent="0.15">
      <c r="A3803" s="2">
        <v>45412</v>
      </c>
      <c r="B3803" s="3">
        <f t="shared" si="177"/>
        <v>2024</v>
      </c>
      <c r="C3803" t="str">
        <f t="shared" si="178"/>
        <v>2023-2024</v>
      </c>
      <c r="D3803" t="s">
        <v>148</v>
      </c>
      <c r="E3803" t="s">
        <v>87</v>
      </c>
      <c r="F3803" t="str">
        <f t="shared" si="179"/>
        <v>New South Wales</v>
      </c>
      <c r="G3803" t="s">
        <v>10</v>
      </c>
      <c r="H3803">
        <v>2790</v>
      </c>
      <c r="I3803" t="s">
        <v>11</v>
      </c>
      <c r="J3803" t="s">
        <v>25</v>
      </c>
      <c r="K3803" t="s">
        <v>151</v>
      </c>
      <c r="L3803" t="s">
        <v>21</v>
      </c>
      <c r="M3803" s="5">
        <v>1214.6100000000001</v>
      </c>
      <c r="N3803">
        <v>1</v>
      </c>
    </row>
    <row r="3804" spans="1:14" x14ac:dyDescent="0.15">
      <c r="A3804" s="2">
        <v>45406</v>
      </c>
      <c r="B3804" s="3">
        <f t="shared" si="177"/>
        <v>2024</v>
      </c>
      <c r="C3804" t="str">
        <f t="shared" si="178"/>
        <v>2023-2024</v>
      </c>
      <c r="D3804" t="s">
        <v>147</v>
      </c>
      <c r="E3804" t="s">
        <v>107</v>
      </c>
      <c r="F3804" t="str">
        <f t="shared" si="179"/>
        <v>Queensland</v>
      </c>
      <c r="G3804" t="s">
        <v>35</v>
      </c>
      <c r="H3804">
        <v>4220</v>
      </c>
      <c r="I3804" t="s">
        <v>11</v>
      </c>
      <c r="J3804" t="s">
        <v>104</v>
      </c>
      <c r="K3804" t="s">
        <v>151</v>
      </c>
      <c r="L3804" t="s">
        <v>21</v>
      </c>
      <c r="M3804" s="5">
        <v>1215.47</v>
      </c>
      <c r="N3804">
        <v>1</v>
      </c>
    </row>
    <row r="3805" spans="1:14" x14ac:dyDescent="0.15">
      <c r="A3805" s="2">
        <v>45318</v>
      </c>
      <c r="B3805" s="3">
        <f t="shared" si="177"/>
        <v>2024</v>
      </c>
      <c r="C3805" t="str">
        <f t="shared" si="178"/>
        <v>2023-2024</v>
      </c>
      <c r="D3805" t="s">
        <v>148</v>
      </c>
      <c r="E3805" t="s">
        <v>108</v>
      </c>
      <c r="F3805" t="str">
        <f t="shared" si="179"/>
        <v>Victoria</v>
      </c>
      <c r="G3805" t="s">
        <v>45</v>
      </c>
      <c r="H3805">
        <v>3018</v>
      </c>
      <c r="I3805" t="s">
        <v>11</v>
      </c>
      <c r="J3805" t="s">
        <v>46</v>
      </c>
      <c r="K3805" t="s">
        <v>154</v>
      </c>
      <c r="L3805" t="s">
        <v>14</v>
      </c>
      <c r="M3805" s="5">
        <v>1217.6699999999998</v>
      </c>
      <c r="N3805">
        <v>1</v>
      </c>
    </row>
    <row r="3806" spans="1:14" x14ac:dyDescent="0.15">
      <c r="A3806" s="2">
        <v>45554</v>
      </c>
      <c r="B3806" s="3">
        <f t="shared" si="177"/>
        <v>2025</v>
      </c>
      <c r="C3806" t="str">
        <f t="shared" si="178"/>
        <v>2024-2025</v>
      </c>
      <c r="D3806" t="s">
        <v>147</v>
      </c>
      <c r="E3806" t="s">
        <v>115</v>
      </c>
      <c r="F3806" t="str">
        <f t="shared" si="179"/>
        <v>Western Australia</v>
      </c>
      <c r="G3806" t="s">
        <v>48</v>
      </c>
      <c r="H3806">
        <v>6280</v>
      </c>
      <c r="I3806" t="s">
        <v>11</v>
      </c>
      <c r="J3806" t="s">
        <v>94</v>
      </c>
      <c r="K3806" t="s">
        <v>150</v>
      </c>
      <c r="L3806" t="s">
        <v>18</v>
      </c>
      <c r="M3806" s="5">
        <v>1219.3799999999999</v>
      </c>
      <c r="N3806">
        <v>1</v>
      </c>
    </row>
    <row r="3807" spans="1:14" x14ac:dyDescent="0.15">
      <c r="A3807" s="2">
        <v>45479</v>
      </c>
      <c r="B3807" s="3">
        <f t="shared" si="177"/>
        <v>2025</v>
      </c>
      <c r="C3807" t="str">
        <f t="shared" si="178"/>
        <v>2024-2025</v>
      </c>
      <c r="D3807" t="s">
        <v>147</v>
      </c>
      <c r="E3807" t="s">
        <v>115</v>
      </c>
      <c r="F3807" t="str">
        <f t="shared" si="179"/>
        <v>Western Australia</v>
      </c>
      <c r="G3807" t="s">
        <v>48</v>
      </c>
      <c r="H3807">
        <v>6280</v>
      </c>
      <c r="I3807" t="s">
        <v>11</v>
      </c>
      <c r="J3807" t="s">
        <v>94</v>
      </c>
      <c r="K3807" t="s">
        <v>153</v>
      </c>
      <c r="L3807" t="s">
        <v>16</v>
      </c>
      <c r="M3807" s="5">
        <v>1224.49</v>
      </c>
      <c r="N3807">
        <v>1</v>
      </c>
    </row>
    <row r="3808" spans="1:14" x14ac:dyDescent="0.15">
      <c r="A3808" s="2">
        <v>45423</v>
      </c>
      <c r="B3808" s="3">
        <f t="shared" si="177"/>
        <v>2024</v>
      </c>
      <c r="C3808" t="str">
        <f t="shared" si="178"/>
        <v>2023-2024</v>
      </c>
      <c r="D3808" t="s">
        <v>147</v>
      </c>
      <c r="E3808" t="s">
        <v>102</v>
      </c>
      <c r="F3808" t="str">
        <f t="shared" si="179"/>
        <v>Queensland</v>
      </c>
      <c r="G3808" t="s">
        <v>35</v>
      </c>
      <c r="H3808">
        <v>4870</v>
      </c>
      <c r="I3808" t="s">
        <v>11</v>
      </c>
      <c r="J3808" t="s">
        <v>36</v>
      </c>
      <c r="K3808" t="s">
        <v>153</v>
      </c>
      <c r="L3808" t="s">
        <v>16</v>
      </c>
      <c r="M3808" s="5">
        <v>1233.97</v>
      </c>
      <c r="N3808">
        <v>1</v>
      </c>
    </row>
    <row r="3809" spans="1:14" x14ac:dyDescent="0.15">
      <c r="A3809" s="2">
        <v>45237</v>
      </c>
      <c r="B3809" s="3">
        <f t="shared" si="177"/>
        <v>2024</v>
      </c>
      <c r="C3809" t="str">
        <f t="shared" si="178"/>
        <v>2023-2024</v>
      </c>
      <c r="D3809" t="s">
        <v>147</v>
      </c>
      <c r="E3809" t="s">
        <v>110</v>
      </c>
      <c r="F3809" t="str">
        <f t="shared" si="179"/>
        <v>Queensland</v>
      </c>
      <c r="G3809" t="s">
        <v>35</v>
      </c>
      <c r="H3809">
        <v>4680</v>
      </c>
      <c r="I3809" t="s">
        <v>11</v>
      </c>
      <c r="J3809" t="s">
        <v>51</v>
      </c>
      <c r="K3809" t="s">
        <v>149</v>
      </c>
      <c r="L3809" t="s">
        <v>15</v>
      </c>
      <c r="M3809" s="5">
        <v>1235.45</v>
      </c>
      <c r="N3809">
        <v>1</v>
      </c>
    </row>
    <row r="3810" spans="1:14" x14ac:dyDescent="0.15">
      <c r="A3810" s="2">
        <v>45382</v>
      </c>
      <c r="B3810" s="3">
        <f t="shared" si="177"/>
        <v>2024</v>
      </c>
      <c r="C3810" t="str">
        <f t="shared" si="178"/>
        <v>2023-2024</v>
      </c>
      <c r="D3810" t="s">
        <v>147</v>
      </c>
      <c r="E3810" t="s">
        <v>65</v>
      </c>
      <c r="F3810" t="str">
        <f t="shared" si="179"/>
        <v>New South Wales</v>
      </c>
      <c r="G3810" t="s">
        <v>10</v>
      </c>
      <c r="H3810">
        <v>2541</v>
      </c>
      <c r="I3810" t="s">
        <v>11</v>
      </c>
      <c r="J3810" t="s">
        <v>58</v>
      </c>
      <c r="K3810" t="s">
        <v>156</v>
      </c>
      <c r="L3810" t="s">
        <v>17</v>
      </c>
      <c r="M3810" s="5">
        <v>1238.4000000000001</v>
      </c>
      <c r="N3810">
        <v>1</v>
      </c>
    </row>
    <row r="3811" spans="1:14" x14ac:dyDescent="0.15">
      <c r="A3811" s="2">
        <v>45046</v>
      </c>
      <c r="B3811" s="3">
        <f t="shared" si="177"/>
        <v>2023</v>
      </c>
      <c r="C3811" t="str">
        <f t="shared" si="178"/>
        <v>2022-2023</v>
      </c>
      <c r="D3811" t="s">
        <v>147</v>
      </c>
      <c r="E3811" t="s">
        <v>143</v>
      </c>
      <c r="F3811" t="str">
        <f t="shared" si="179"/>
        <v>New South Wales</v>
      </c>
      <c r="G3811" t="s">
        <v>10</v>
      </c>
      <c r="H3811">
        <v>2154</v>
      </c>
      <c r="I3811" t="s">
        <v>11</v>
      </c>
      <c r="J3811" t="s">
        <v>27</v>
      </c>
      <c r="K3811" t="s">
        <v>156</v>
      </c>
      <c r="L3811" t="s">
        <v>17</v>
      </c>
      <c r="M3811" s="5">
        <v>1239.77</v>
      </c>
      <c r="N3811">
        <v>1</v>
      </c>
    </row>
    <row r="3812" spans="1:14" x14ac:dyDescent="0.15">
      <c r="A3812" s="2">
        <v>45280</v>
      </c>
      <c r="B3812" s="3">
        <f t="shared" si="177"/>
        <v>2024</v>
      </c>
      <c r="C3812" t="str">
        <f t="shared" si="178"/>
        <v>2023-2024</v>
      </c>
      <c r="D3812" t="s">
        <v>147</v>
      </c>
      <c r="E3812" t="s">
        <v>88</v>
      </c>
      <c r="F3812" t="str">
        <f t="shared" si="179"/>
        <v>South Australia</v>
      </c>
      <c r="G3812" t="s">
        <v>32</v>
      </c>
      <c r="H3812">
        <v>5011</v>
      </c>
      <c r="I3812" t="s">
        <v>11</v>
      </c>
      <c r="J3812" t="s">
        <v>33</v>
      </c>
      <c r="K3812" t="s">
        <v>150</v>
      </c>
      <c r="L3812" t="s">
        <v>18</v>
      </c>
      <c r="M3812" s="5">
        <v>1242.19</v>
      </c>
      <c r="N3812">
        <v>1</v>
      </c>
    </row>
    <row r="3813" spans="1:14" x14ac:dyDescent="0.15">
      <c r="A3813" s="2">
        <v>45081</v>
      </c>
      <c r="B3813" s="3">
        <f t="shared" si="177"/>
        <v>2023</v>
      </c>
      <c r="C3813" t="str">
        <f t="shared" si="178"/>
        <v>2022-2023</v>
      </c>
      <c r="D3813" t="s">
        <v>147</v>
      </c>
      <c r="E3813" t="s">
        <v>140</v>
      </c>
      <c r="F3813" t="str">
        <f t="shared" si="179"/>
        <v>Tasmania</v>
      </c>
      <c r="G3813" t="s">
        <v>70</v>
      </c>
      <c r="H3813">
        <v>7320</v>
      </c>
      <c r="I3813" t="s">
        <v>11</v>
      </c>
      <c r="J3813" t="s">
        <v>71</v>
      </c>
      <c r="K3813" t="s">
        <v>151</v>
      </c>
      <c r="L3813" t="s">
        <v>21</v>
      </c>
      <c r="M3813" s="5">
        <v>1243.44</v>
      </c>
      <c r="N3813">
        <v>1</v>
      </c>
    </row>
    <row r="3814" spans="1:14" x14ac:dyDescent="0.15">
      <c r="A3814" s="2">
        <v>45144</v>
      </c>
      <c r="B3814" s="3">
        <f t="shared" si="177"/>
        <v>2024</v>
      </c>
      <c r="C3814" t="str">
        <f t="shared" si="178"/>
        <v>2023-2024</v>
      </c>
      <c r="D3814" t="s">
        <v>147</v>
      </c>
      <c r="E3814" t="s">
        <v>117</v>
      </c>
      <c r="F3814" t="str">
        <f t="shared" si="179"/>
        <v>Queensland</v>
      </c>
      <c r="G3814" t="s">
        <v>35</v>
      </c>
      <c r="H3814">
        <v>4119</v>
      </c>
      <c r="I3814" t="s">
        <v>11</v>
      </c>
      <c r="J3814" t="s">
        <v>43</v>
      </c>
      <c r="K3814" t="s">
        <v>156</v>
      </c>
      <c r="L3814" t="s">
        <v>17</v>
      </c>
      <c r="M3814" s="5">
        <v>1245.8799999999999</v>
      </c>
      <c r="N3814">
        <v>1</v>
      </c>
    </row>
    <row r="3815" spans="1:14" x14ac:dyDescent="0.15">
      <c r="A3815" s="2">
        <v>45135</v>
      </c>
      <c r="B3815" s="3">
        <f t="shared" si="177"/>
        <v>2024</v>
      </c>
      <c r="C3815" t="str">
        <f t="shared" si="178"/>
        <v>2023-2024</v>
      </c>
      <c r="D3815" t="s">
        <v>148</v>
      </c>
      <c r="E3815" t="s">
        <v>28</v>
      </c>
      <c r="F3815" t="str">
        <f t="shared" si="179"/>
        <v>Northern Territory</v>
      </c>
      <c r="G3815" t="s">
        <v>29</v>
      </c>
      <c r="H3815">
        <v>800</v>
      </c>
      <c r="I3815" t="s">
        <v>11</v>
      </c>
      <c r="J3815" t="s">
        <v>30</v>
      </c>
      <c r="K3815" t="s">
        <v>153</v>
      </c>
      <c r="L3815" t="s">
        <v>16</v>
      </c>
      <c r="M3815" s="5">
        <v>1248.6600000000001</v>
      </c>
      <c r="N3815">
        <v>1</v>
      </c>
    </row>
    <row r="3816" spans="1:14" x14ac:dyDescent="0.15">
      <c r="A3816" s="2">
        <v>45468</v>
      </c>
      <c r="B3816" s="3">
        <f t="shared" si="177"/>
        <v>2024</v>
      </c>
      <c r="C3816" t="str">
        <f t="shared" si="178"/>
        <v>2023-2024</v>
      </c>
      <c r="D3816" t="s">
        <v>147</v>
      </c>
      <c r="E3816" t="s">
        <v>117</v>
      </c>
      <c r="F3816" t="str">
        <f t="shared" si="179"/>
        <v>Queensland</v>
      </c>
      <c r="G3816" t="s">
        <v>35</v>
      </c>
      <c r="H3816">
        <v>4119</v>
      </c>
      <c r="I3816" t="s">
        <v>11</v>
      </c>
      <c r="J3816" t="s">
        <v>43</v>
      </c>
      <c r="K3816" t="s">
        <v>156</v>
      </c>
      <c r="L3816" t="s">
        <v>17</v>
      </c>
      <c r="M3816" s="5">
        <v>1249.0400000000002</v>
      </c>
      <c r="N3816">
        <v>1</v>
      </c>
    </row>
    <row r="3817" spans="1:14" x14ac:dyDescent="0.15">
      <c r="A3817" s="2">
        <v>45607</v>
      </c>
      <c r="B3817" s="3">
        <f t="shared" si="177"/>
        <v>2025</v>
      </c>
      <c r="C3817" t="str">
        <f t="shared" si="178"/>
        <v>2024-2025</v>
      </c>
      <c r="D3817" t="s">
        <v>148</v>
      </c>
      <c r="E3817" t="s">
        <v>87</v>
      </c>
      <c r="F3817" t="str">
        <f t="shared" si="179"/>
        <v>New South Wales</v>
      </c>
      <c r="G3817" t="s">
        <v>10</v>
      </c>
      <c r="H3817">
        <v>2790</v>
      </c>
      <c r="I3817" t="s">
        <v>11</v>
      </c>
      <c r="J3817" t="s">
        <v>25</v>
      </c>
      <c r="K3817" t="s">
        <v>149</v>
      </c>
      <c r="L3817" t="s">
        <v>15</v>
      </c>
      <c r="M3817" s="5">
        <v>1250.54</v>
      </c>
      <c r="N3817">
        <v>1</v>
      </c>
    </row>
    <row r="3818" spans="1:14" x14ac:dyDescent="0.15">
      <c r="A3818" s="2">
        <v>45267</v>
      </c>
      <c r="B3818" s="3">
        <f t="shared" si="177"/>
        <v>2024</v>
      </c>
      <c r="C3818" t="str">
        <f t="shared" si="178"/>
        <v>2023-2024</v>
      </c>
      <c r="D3818" t="s">
        <v>147</v>
      </c>
      <c r="E3818" t="s">
        <v>139</v>
      </c>
      <c r="F3818" t="str">
        <f t="shared" si="179"/>
        <v>New South Wales</v>
      </c>
      <c r="G3818" t="s">
        <v>10</v>
      </c>
      <c r="H3818">
        <v>2020</v>
      </c>
      <c r="I3818" t="s">
        <v>11</v>
      </c>
      <c r="J3818" t="s">
        <v>12</v>
      </c>
      <c r="K3818" t="s">
        <v>150</v>
      </c>
      <c r="L3818" t="s">
        <v>18</v>
      </c>
      <c r="M3818" s="5">
        <v>1252.6200000000001</v>
      </c>
      <c r="N3818">
        <v>1</v>
      </c>
    </row>
    <row r="3819" spans="1:14" x14ac:dyDescent="0.15">
      <c r="A3819" s="2">
        <v>45097</v>
      </c>
      <c r="B3819" s="3">
        <f t="shared" si="177"/>
        <v>2023</v>
      </c>
      <c r="C3819" t="str">
        <f t="shared" si="178"/>
        <v>2022-2023</v>
      </c>
      <c r="D3819" t="s">
        <v>148</v>
      </c>
      <c r="E3819" t="s">
        <v>40</v>
      </c>
      <c r="F3819" t="str">
        <f t="shared" si="179"/>
        <v>New South Wales</v>
      </c>
      <c r="G3819" t="s">
        <v>10</v>
      </c>
      <c r="H3819">
        <v>2116</v>
      </c>
      <c r="I3819" t="s">
        <v>11</v>
      </c>
      <c r="J3819" t="s">
        <v>27</v>
      </c>
      <c r="K3819" t="s">
        <v>150</v>
      </c>
      <c r="L3819" t="s">
        <v>18</v>
      </c>
      <c r="M3819" s="5">
        <v>1253.29</v>
      </c>
      <c r="N3819">
        <v>1</v>
      </c>
    </row>
    <row r="3820" spans="1:14" x14ac:dyDescent="0.15">
      <c r="A3820" s="2">
        <v>45260</v>
      </c>
      <c r="B3820" s="3">
        <f t="shared" si="177"/>
        <v>2024</v>
      </c>
      <c r="C3820" t="str">
        <f t="shared" si="178"/>
        <v>2023-2024</v>
      </c>
      <c r="D3820" t="s">
        <v>148</v>
      </c>
      <c r="E3820" t="s">
        <v>124</v>
      </c>
      <c r="F3820" t="str">
        <f t="shared" si="179"/>
        <v>New South Wales</v>
      </c>
      <c r="G3820" t="s">
        <v>10</v>
      </c>
      <c r="H3820">
        <v>2015</v>
      </c>
      <c r="I3820" t="s">
        <v>11</v>
      </c>
      <c r="J3820" t="s">
        <v>12</v>
      </c>
      <c r="K3820" t="s">
        <v>150</v>
      </c>
      <c r="L3820" t="s">
        <v>18</v>
      </c>
      <c r="M3820" s="5">
        <v>1254.3599999999999</v>
      </c>
      <c r="N3820">
        <v>1</v>
      </c>
    </row>
    <row r="3821" spans="1:14" x14ac:dyDescent="0.15">
      <c r="A3821" s="2">
        <v>44977</v>
      </c>
      <c r="B3821" s="3">
        <f t="shared" si="177"/>
        <v>2023</v>
      </c>
      <c r="C3821" t="str">
        <f t="shared" si="178"/>
        <v>2022-2023</v>
      </c>
      <c r="D3821" t="s">
        <v>148</v>
      </c>
      <c r="E3821" t="s">
        <v>111</v>
      </c>
      <c r="F3821" t="str">
        <f t="shared" si="179"/>
        <v>New South Wales</v>
      </c>
      <c r="G3821" t="s">
        <v>10</v>
      </c>
      <c r="H3821">
        <v>2120</v>
      </c>
      <c r="I3821" t="s">
        <v>11</v>
      </c>
      <c r="J3821" t="s">
        <v>27</v>
      </c>
      <c r="K3821" t="s">
        <v>151</v>
      </c>
      <c r="L3821" t="s">
        <v>21</v>
      </c>
      <c r="M3821" s="5">
        <v>1254.73</v>
      </c>
      <c r="N3821">
        <v>1</v>
      </c>
    </row>
    <row r="3822" spans="1:14" x14ac:dyDescent="0.15">
      <c r="A3822" s="2">
        <v>45296</v>
      </c>
      <c r="B3822" s="3">
        <f t="shared" si="177"/>
        <v>2024</v>
      </c>
      <c r="C3822" t="str">
        <f t="shared" si="178"/>
        <v>2023-2024</v>
      </c>
      <c r="D3822" t="s">
        <v>147</v>
      </c>
      <c r="E3822" t="s">
        <v>62</v>
      </c>
      <c r="F3822" t="str">
        <f t="shared" si="179"/>
        <v>Victoria</v>
      </c>
      <c r="G3822" t="s">
        <v>45</v>
      </c>
      <c r="H3822">
        <v>3134</v>
      </c>
      <c r="I3822" t="s">
        <v>11</v>
      </c>
      <c r="J3822" t="s">
        <v>63</v>
      </c>
      <c r="K3822" t="s">
        <v>151</v>
      </c>
      <c r="L3822" t="s">
        <v>21</v>
      </c>
      <c r="M3822" s="5">
        <v>1254.78</v>
      </c>
      <c r="N3822">
        <v>1</v>
      </c>
    </row>
    <row r="3823" spans="1:14" x14ac:dyDescent="0.15">
      <c r="A3823" s="2">
        <v>45513</v>
      </c>
      <c r="B3823" s="3">
        <f t="shared" si="177"/>
        <v>2025</v>
      </c>
      <c r="C3823" t="str">
        <f t="shared" si="178"/>
        <v>2024-2025</v>
      </c>
      <c r="D3823" t="s">
        <v>147</v>
      </c>
      <c r="E3823" t="s">
        <v>57</v>
      </c>
      <c r="F3823" t="str">
        <f t="shared" si="179"/>
        <v>New South Wales</v>
      </c>
      <c r="G3823" t="s">
        <v>10</v>
      </c>
      <c r="H3823">
        <v>2560</v>
      </c>
      <c r="I3823" t="s">
        <v>11</v>
      </c>
      <c r="J3823" t="s">
        <v>58</v>
      </c>
      <c r="K3823" t="s">
        <v>154</v>
      </c>
      <c r="L3823" t="s">
        <v>14</v>
      </c>
      <c r="M3823" s="5">
        <v>1257.97</v>
      </c>
      <c r="N3823">
        <v>1</v>
      </c>
    </row>
    <row r="3824" spans="1:14" x14ac:dyDescent="0.15">
      <c r="A3824" s="2">
        <v>45028</v>
      </c>
      <c r="B3824" s="3">
        <f t="shared" si="177"/>
        <v>2023</v>
      </c>
      <c r="C3824" t="str">
        <f t="shared" si="178"/>
        <v>2022-2023</v>
      </c>
      <c r="D3824" t="s">
        <v>148</v>
      </c>
      <c r="E3824" t="s">
        <v>64</v>
      </c>
      <c r="F3824" t="str">
        <f t="shared" si="179"/>
        <v>Victoria</v>
      </c>
      <c r="G3824" t="s">
        <v>45</v>
      </c>
      <c r="H3824">
        <v>3199</v>
      </c>
      <c r="I3824" t="s">
        <v>11</v>
      </c>
      <c r="J3824" t="s">
        <v>63</v>
      </c>
      <c r="K3824" t="s">
        <v>152</v>
      </c>
      <c r="L3824" t="s">
        <v>13</v>
      </c>
      <c r="M3824" s="5">
        <v>1261.9399999999996</v>
      </c>
      <c r="N3824">
        <v>1</v>
      </c>
    </row>
    <row r="3825" spans="1:14" x14ac:dyDescent="0.15">
      <c r="A3825" s="2">
        <v>45449</v>
      </c>
      <c r="B3825" s="3">
        <f t="shared" si="177"/>
        <v>2024</v>
      </c>
      <c r="C3825" t="str">
        <f t="shared" si="178"/>
        <v>2023-2024</v>
      </c>
      <c r="D3825" t="s">
        <v>148</v>
      </c>
      <c r="E3825" t="s">
        <v>87</v>
      </c>
      <c r="F3825" t="str">
        <f t="shared" si="179"/>
        <v>New South Wales</v>
      </c>
      <c r="G3825" t="s">
        <v>10</v>
      </c>
      <c r="H3825">
        <v>2790</v>
      </c>
      <c r="I3825" t="s">
        <v>11</v>
      </c>
      <c r="J3825" t="s">
        <v>25</v>
      </c>
      <c r="K3825" t="s">
        <v>151</v>
      </c>
      <c r="L3825" t="s">
        <v>21</v>
      </c>
      <c r="M3825" s="5">
        <v>1266.28</v>
      </c>
      <c r="N3825">
        <v>1</v>
      </c>
    </row>
    <row r="3826" spans="1:14" x14ac:dyDescent="0.15">
      <c r="A3826" s="2">
        <v>45518</v>
      </c>
      <c r="B3826" s="3">
        <f t="shared" si="177"/>
        <v>2025</v>
      </c>
      <c r="C3826" t="str">
        <f t="shared" si="178"/>
        <v>2024-2025</v>
      </c>
      <c r="D3826" t="s">
        <v>147</v>
      </c>
      <c r="E3826" t="s">
        <v>92</v>
      </c>
      <c r="F3826" t="str">
        <f t="shared" si="179"/>
        <v>Queensland</v>
      </c>
      <c r="G3826" t="s">
        <v>35</v>
      </c>
      <c r="H3826">
        <v>4068</v>
      </c>
      <c r="I3826" t="s">
        <v>11</v>
      </c>
      <c r="J3826" t="s">
        <v>43</v>
      </c>
      <c r="K3826" t="s">
        <v>150</v>
      </c>
      <c r="L3826" t="s">
        <v>18</v>
      </c>
      <c r="M3826" s="5">
        <v>1267.02</v>
      </c>
      <c r="N3826">
        <v>1</v>
      </c>
    </row>
    <row r="3827" spans="1:14" x14ac:dyDescent="0.15">
      <c r="A3827" s="2">
        <v>45105</v>
      </c>
      <c r="B3827" s="3">
        <f t="shared" si="177"/>
        <v>2023</v>
      </c>
      <c r="C3827" t="str">
        <f t="shared" si="178"/>
        <v>2022-2023</v>
      </c>
      <c r="D3827" t="s">
        <v>147</v>
      </c>
      <c r="E3827" t="s">
        <v>141</v>
      </c>
      <c r="F3827" t="str">
        <f t="shared" si="179"/>
        <v>Western Australia</v>
      </c>
      <c r="G3827" t="s">
        <v>48</v>
      </c>
      <c r="H3827">
        <v>6052</v>
      </c>
      <c r="I3827" t="s">
        <v>11</v>
      </c>
      <c r="J3827" t="s">
        <v>49</v>
      </c>
      <c r="K3827" t="s">
        <v>151</v>
      </c>
      <c r="L3827" t="s">
        <v>21</v>
      </c>
      <c r="M3827" s="5">
        <v>1267.2700000000002</v>
      </c>
      <c r="N3827">
        <v>1</v>
      </c>
    </row>
    <row r="3828" spans="1:14" x14ac:dyDescent="0.15">
      <c r="A3828" s="2">
        <v>45225</v>
      </c>
      <c r="B3828" s="3">
        <f t="shared" si="177"/>
        <v>2024</v>
      </c>
      <c r="C3828" t="str">
        <f t="shared" si="178"/>
        <v>2023-2024</v>
      </c>
      <c r="D3828" t="s">
        <v>147</v>
      </c>
      <c r="E3828" t="s">
        <v>142</v>
      </c>
      <c r="F3828" t="str">
        <f t="shared" si="179"/>
        <v>Australian Capital Territory</v>
      </c>
      <c r="G3828" t="s">
        <v>80</v>
      </c>
      <c r="H3828">
        <v>2609</v>
      </c>
      <c r="I3828" t="s">
        <v>11</v>
      </c>
      <c r="J3828" t="s">
        <v>58</v>
      </c>
      <c r="K3828" t="s">
        <v>151</v>
      </c>
      <c r="L3828" t="s">
        <v>21</v>
      </c>
      <c r="M3828" s="5">
        <v>1268.5500000000002</v>
      </c>
      <c r="N3828">
        <v>1</v>
      </c>
    </row>
    <row r="3829" spans="1:14" x14ac:dyDescent="0.15">
      <c r="A3829" s="2">
        <v>45205</v>
      </c>
      <c r="B3829" s="3">
        <f t="shared" si="177"/>
        <v>2024</v>
      </c>
      <c r="C3829" t="str">
        <f t="shared" si="178"/>
        <v>2023-2024</v>
      </c>
      <c r="D3829" t="s">
        <v>147</v>
      </c>
      <c r="E3829" t="s">
        <v>81</v>
      </c>
      <c r="F3829" t="str">
        <f t="shared" si="179"/>
        <v>New South Wales</v>
      </c>
      <c r="G3829" t="s">
        <v>10</v>
      </c>
      <c r="H3829">
        <v>2485</v>
      </c>
      <c r="I3829" t="s">
        <v>11</v>
      </c>
      <c r="J3829" t="s">
        <v>68</v>
      </c>
      <c r="K3829" t="s">
        <v>151</v>
      </c>
      <c r="L3829" t="s">
        <v>21</v>
      </c>
      <c r="M3829" s="5">
        <v>1268.6399999999999</v>
      </c>
      <c r="N3829">
        <v>1</v>
      </c>
    </row>
    <row r="3830" spans="1:14" x14ac:dyDescent="0.15">
      <c r="A3830" s="2">
        <v>45185</v>
      </c>
      <c r="B3830" s="3">
        <f t="shared" si="177"/>
        <v>2024</v>
      </c>
      <c r="C3830" t="str">
        <f t="shared" si="178"/>
        <v>2023-2024</v>
      </c>
      <c r="D3830" t="s">
        <v>147</v>
      </c>
      <c r="E3830" t="s">
        <v>102</v>
      </c>
      <c r="F3830" t="str">
        <f t="shared" si="179"/>
        <v>Queensland</v>
      </c>
      <c r="G3830" t="s">
        <v>35</v>
      </c>
      <c r="H3830">
        <v>4870</v>
      </c>
      <c r="I3830" t="s">
        <v>11</v>
      </c>
      <c r="J3830" t="s">
        <v>36</v>
      </c>
      <c r="K3830" t="s">
        <v>151</v>
      </c>
      <c r="L3830" t="s">
        <v>21</v>
      </c>
      <c r="M3830" s="5">
        <v>1269.76</v>
      </c>
      <c r="N3830">
        <v>1</v>
      </c>
    </row>
    <row r="3831" spans="1:14" x14ac:dyDescent="0.15">
      <c r="A3831" s="2">
        <v>45082</v>
      </c>
      <c r="B3831" s="3">
        <f t="shared" si="177"/>
        <v>2023</v>
      </c>
      <c r="C3831" t="str">
        <f t="shared" si="178"/>
        <v>2022-2023</v>
      </c>
      <c r="D3831" t="s">
        <v>147</v>
      </c>
      <c r="E3831" t="s">
        <v>64</v>
      </c>
      <c r="F3831" t="str">
        <f t="shared" si="179"/>
        <v>Victoria</v>
      </c>
      <c r="G3831" t="s">
        <v>45</v>
      </c>
      <c r="H3831">
        <v>3199</v>
      </c>
      <c r="I3831" t="s">
        <v>11</v>
      </c>
      <c r="J3831" t="s">
        <v>63</v>
      </c>
      <c r="K3831" t="s">
        <v>151</v>
      </c>
      <c r="L3831" t="s">
        <v>21</v>
      </c>
      <c r="M3831" s="5">
        <v>1270.9699999999998</v>
      </c>
      <c r="N3831">
        <v>1</v>
      </c>
    </row>
    <row r="3832" spans="1:14" x14ac:dyDescent="0.15">
      <c r="A3832" s="2">
        <v>45461</v>
      </c>
      <c r="B3832" s="3">
        <f t="shared" si="177"/>
        <v>2024</v>
      </c>
      <c r="C3832" t="str">
        <f t="shared" si="178"/>
        <v>2023-2024</v>
      </c>
      <c r="D3832" t="s">
        <v>147</v>
      </c>
      <c r="E3832" t="s">
        <v>57</v>
      </c>
      <c r="F3832" t="str">
        <f t="shared" si="179"/>
        <v>New South Wales</v>
      </c>
      <c r="G3832" t="s">
        <v>10</v>
      </c>
      <c r="H3832">
        <v>2560</v>
      </c>
      <c r="I3832" t="s">
        <v>11</v>
      </c>
      <c r="J3832" t="s">
        <v>58</v>
      </c>
      <c r="K3832" t="s">
        <v>156</v>
      </c>
      <c r="L3832" t="s">
        <v>17</v>
      </c>
      <c r="M3832" s="5">
        <v>1271.2</v>
      </c>
      <c r="N3832">
        <v>1</v>
      </c>
    </row>
    <row r="3833" spans="1:14" x14ac:dyDescent="0.15">
      <c r="A3833" s="2">
        <v>45254</v>
      </c>
      <c r="B3833" s="3">
        <f t="shared" si="177"/>
        <v>2024</v>
      </c>
      <c r="C3833" t="str">
        <f t="shared" si="178"/>
        <v>2023-2024</v>
      </c>
      <c r="D3833" t="s">
        <v>148</v>
      </c>
      <c r="E3833" t="s">
        <v>105</v>
      </c>
      <c r="F3833" t="str">
        <f t="shared" si="179"/>
        <v>Victoria</v>
      </c>
      <c r="G3833" t="s">
        <v>45</v>
      </c>
      <c r="H3833">
        <v>3500</v>
      </c>
      <c r="I3833" t="s">
        <v>11</v>
      </c>
      <c r="J3833" t="s">
        <v>60</v>
      </c>
      <c r="K3833" t="s">
        <v>151</v>
      </c>
      <c r="L3833" t="s">
        <v>21</v>
      </c>
      <c r="M3833" s="5">
        <v>1271.7399999999998</v>
      </c>
      <c r="N3833">
        <v>1</v>
      </c>
    </row>
    <row r="3834" spans="1:14" x14ac:dyDescent="0.15">
      <c r="A3834" s="2">
        <v>45319</v>
      </c>
      <c r="B3834" s="3">
        <f t="shared" si="177"/>
        <v>2024</v>
      </c>
      <c r="C3834" t="str">
        <f t="shared" si="178"/>
        <v>2023-2024</v>
      </c>
      <c r="D3834" t="s">
        <v>147</v>
      </c>
      <c r="E3834" t="s">
        <v>91</v>
      </c>
      <c r="F3834" t="str">
        <f t="shared" si="179"/>
        <v>Victoria</v>
      </c>
      <c r="G3834" t="s">
        <v>45</v>
      </c>
      <c r="H3834">
        <v>3690</v>
      </c>
      <c r="I3834" t="s">
        <v>11</v>
      </c>
      <c r="J3834" t="s">
        <v>55</v>
      </c>
      <c r="K3834" t="s">
        <v>149</v>
      </c>
      <c r="L3834" t="s">
        <v>15</v>
      </c>
      <c r="M3834" s="5">
        <v>1274.1300000000001</v>
      </c>
      <c r="N3834">
        <v>1</v>
      </c>
    </row>
    <row r="3835" spans="1:14" x14ac:dyDescent="0.15">
      <c r="A3835" s="2">
        <v>45056</v>
      </c>
      <c r="B3835" s="3">
        <f t="shared" si="177"/>
        <v>2023</v>
      </c>
      <c r="C3835" t="str">
        <f t="shared" si="178"/>
        <v>2022-2023</v>
      </c>
      <c r="D3835" t="s">
        <v>147</v>
      </c>
      <c r="E3835" t="s">
        <v>41</v>
      </c>
      <c r="F3835" t="str">
        <f t="shared" si="179"/>
        <v>New South Wales</v>
      </c>
      <c r="G3835" t="s">
        <v>10</v>
      </c>
      <c r="H3835">
        <v>2830</v>
      </c>
      <c r="I3835" t="s">
        <v>11</v>
      </c>
      <c r="J3835" t="s">
        <v>25</v>
      </c>
      <c r="K3835" t="s">
        <v>19</v>
      </c>
      <c r="L3835" t="s">
        <v>23</v>
      </c>
      <c r="M3835" s="5">
        <v>1276.3699999999999</v>
      </c>
      <c r="N3835">
        <v>1</v>
      </c>
    </row>
    <row r="3836" spans="1:14" x14ac:dyDescent="0.15">
      <c r="A3836" s="2">
        <v>45049</v>
      </c>
      <c r="B3836" s="3">
        <f t="shared" si="177"/>
        <v>2023</v>
      </c>
      <c r="C3836" t="str">
        <f t="shared" si="178"/>
        <v>2022-2023</v>
      </c>
      <c r="D3836" t="s">
        <v>147</v>
      </c>
      <c r="E3836" t="s">
        <v>44</v>
      </c>
      <c r="F3836" t="str">
        <f t="shared" si="179"/>
        <v>Victoria</v>
      </c>
      <c r="G3836" t="s">
        <v>45</v>
      </c>
      <c r="H3836">
        <v>3066</v>
      </c>
      <c r="I3836" t="s">
        <v>11</v>
      </c>
      <c r="J3836" t="s">
        <v>46</v>
      </c>
      <c r="K3836" t="s">
        <v>19</v>
      </c>
      <c r="L3836" t="s">
        <v>23</v>
      </c>
      <c r="M3836" s="5">
        <v>1281.54</v>
      </c>
      <c r="N3836">
        <v>1</v>
      </c>
    </row>
    <row r="3837" spans="1:14" x14ac:dyDescent="0.15">
      <c r="A3837" s="2">
        <v>44999</v>
      </c>
      <c r="B3837" s="3">
        <f t="shared" si="177"/>
        <v>2023</v>
      </c>
      <c r="C3837" t="str">
        <f t="shared" si="178"/>
        <v>2022-2023</v>
      </c>
      <c r="D3837" t="s">
        <v>147</v>
      </c>
      <c r="E3837" t="s">
        <v>98</v>
      </c>
      <c r="F3837" t="str">
        <f t="shared" si="179"/>
        <v>Victoria</v>
      </c>
      <c r="G3837" t="s">
        <v>45</v>
      </c>
      <c r="H3837">
        <v>3429</v>
      </c>
      <c r="I3837" t="s">
        <v>11</v>
      </c>
      <c r="J3837" t="s">
        <v>60</v>
      </c>
      <c r="K3837" t="s">
        <v>151</v>
      </c>
      <c r="L3837" t="s">
        <v>21</v>
      </c>
      <c r="M3837" s="5">
        <v>1285.48</v>
      </c>
      <c r="N3837">
        <v>1</v>
      </c>
    </row>
    <row r="3838" spans="1:14" x14ac:dyDescent="0.15">
      <c r="A3838" s="2">
        <v>45185</v>
      </c>
      <c r="B3838" s="3">
        <f t="shared" si="177"/>
        <v>2024</v>
      </c>
      <c r="C3838" t="str">
        <f t="shared" si="178"/>
        <v>2023-2024</v>
      </c>
      <c r="D3838" t="s">
        <v>147</v>
      </c>
      <c r="E3838" t="s">
        <v>24</v>
      </c>
      <c r="F3838" t="str">
        <f t="shared" si="179"/>
        <v>New South Wales</v>
      </c>
      <c r="G3838" t="s">
        <v>10</v>
      </c>
      <c r="H3838">
        <v>2795</v>
      </c>
      <c r="I3838" t="s">
        <v>11</v>
      </c>
      <c r="J3838" t="s">
        <v>25</v>
      </c>
      <c r="K3838" t="s">
        <v>150</v>
      </c>
      <c r="L3838" t="s">
        <v>18</v>
      </c>
      <c r="M3838" s="5">
        <v>1290.23</v>
      </c>
      <c r="N3838">
        <v>1</v>
      </c>
    </row>
    <row r="3839" spans="1:14" x14ac:dyDescent="0.15">
      <c r="A3839" s="2">
        <v>45614</v>
      </c>
      <c r="B3839" s="3">
        <f t="shared" si="177"/>
        <v>2025</v>
      </c>
      <c r="C3839" t="str">
        <f t="shared" si="178"/>
        <v>2024-2025</v>
      </c>
      <c r="D3839" t="s">
        <v>147</v>
      </c>
      <c r="E3839" t="s">
        <v>114</v>
      </c>
      <c r="F3839" t="str">
        <f t="shared" si="179"/>
        <v>Victoria</v>
      </c>
      <c r="G3839" t="s">
        <v>45</v>
      </c>
      <c r="H3839">
        <v>3551</v>
      </c>
      <c r="I3839" t="s">
        <v>11</v>
      </c>
      <c r="J3839" t="s">
        <v>60</v>
      </c>
      <c r="K3839" t="s">
        <v>150</v>
      </c>
      <c r="L3839" t="s">
        <v>18</v>
      </c>
      <c r="M3839" s="5">
        <v>1291.3399999999999</v>
      </c>
      <c r="N3839">
        <v>1</v>
      </c>
    </row>
    <row r="3840" spans="1:14" x14ac:dyDescent="0.15">
      <c r="A3840" s="2">
        <v>45386</v>
      </c>
      <c r="B3840" s="3">
        <f t="shared" si="177"/>
        <v>2024</v>
      </c>
      <c r="C3840" t="str">
        <f t="shared" si="178"/>
        <v>2023-2024</v>
      </c>
      <c r="D3840" t="s">
        <v>148</v>
      </c>
      <c r="E3840" t="s">
        <v>28</v>
      </c>
      <c r="F3840" t="str">
        <f t="shared" si="179"/>
        <v>Northern Territory</v>
      </c>
      <c r="G3840" t="s">
        <v>29</v>
      </c>
      <c r="H3840">
        <v>800</v>
      </c>
      <c r="I3840" t="s">
        <v>11</v>
      </c>
      <c r="J3840" t="s">
        <v>30</v>
      </c>
      <c r="K3840" t="s">
        <v>19</v>
      </c>
      <c r="L3840" t="s">
        <v>23</v>
      </c>
      <c r="M3840" s="5">
        <v>1292.26</v>
      </c>
      <c r="N3840">
        <v>1</v>
      </c>
    </row>
    <row r="3841" spans="1:14" x14ac:dyDescent="0.15">
      <c r="A3841" s="2">
        <v>45521</v>
      </c>
      <c r="B3841" s="3">
        <f t="shared" si="177"/>
        <v>2025</v>
      </c>
      <c r="C3841" t="str">
        <f t="shared" si="178"/>
        <v>2024-2025</v>
      </c>
      <c r="D3841" t="s">
        <v>147</v>
      </c>
      <c r="E3841" t="s">
        <v>124</v>
      </c>
      <c r="F3841" t="str">
        <f t="shared" si="179"/>
        <v>New South Wales</v>
      </c>
      <c r="G3841" t="s">
        <v>10</v>
      </c>
      <c r="H3841">
        <v>2015</v>
      </c>
      <c r="I3841" t="s">
        <v>11</v>
      </c>
      <c r="J3841" t="s">
        <v>12</v>
      </c>
      <c r="K3841" t="s">
        <v>156</v>
      </c>
      <c r="L3841" t="s">
        <v>17</v>
      </c>
      <c r="M3841" s="5">
        <v>1294.3400000000001</v>
      </c>
      <c r="N3841">
        <v>1</v>
      </c>
    </row>
    <row r="3842" spans="1:14" x14ac:dyDescent="0.15">
      <c r="A3842" s="2">
        <v>45360</v>
      </c>
      <c r="B3842" s="3">
        <f t="shared" ref="B3842:B3905" si="180">IF(MONTH(A3842)&gt;=7,YEAR(A3842)+1,YEAR(A3842))</f>
        <v>2024</v>
      </c>
      <c r="C3842" t="str">
        <f t="shared" ref="C3842:C3905" si="181">IF(MONTH(A3842) &gt;= 7, YEAR(A3842) &amp; "-" &amp; YEAR(A3842) + 1, YEAR(A3842) - 1 &amp; "-" &amp; YEAR(A3842))</f>
        <v>2023-2024</v>
      </c>
      <c r="D3842" t="s">
        <v>147</v>
      </c>
      <c r="E3842" t="s">
        <v>97</v>
      </c>
      <c r="F3842" t="str">
        <f t="shared" ref="F3842:F3905" si="182">IF(G3842="WA","Western Australia",
IF(G3842="NSW","New South Wales",
IF(G3842="QLD","Queensland",
IF(G3842="VIC","Victoria",
IF(G3842="TAS","Tasmania",
IF(G3842="SA","South Australia",
IF(G3842="NT","Northern Territory",
IF(G3842="ACT","Australian Capital Territory",G3842))))))))</f>
        <v>Tasmania</v>
      </c>
      <c r="G3842" t="s">
        <v>70</v>
      </c>
      <c r="H3842">
        <v>7250</v>
      </c>
      <c r="I3842" t="s">
        <v>11</v>
      </c>
      <c r="J3842" t="s">
        <v>71</v>
      </c>
      <c r="K3842" t="s">
        <v>149</v>
      </c>
      <c r="L3842" t="s">
        <v>15</v>
      </c>
      <c r="M3842" s="5">
        <v>1294.73</v>
      </c>
      <c r="N3842">
        <v>1</v>
      </c>
    </row>
    <row r="3843" spans="1:14" x14ac:dyDescent="0.15">
      <c r="A3843" s="2">
        <v>45112</v>
      </c>
      <c r="B3843" s="3">
        <f t="shared" si="180"/>
        <v>2024</v>
      </c>
      <c r="C3843" t="str">
        <f t="shared" si="181"/>
        <v>2023-2024</v>
      </c>
      <c r="D3843" t="s">
        <v>147</v>
      </c>
      <c r="E3843" t="s">
        <v>96</v>
      </c>
      <c r="F3843" t="str">
        <f t="shared" si="182"/>
        <v>Western Australia</v>
      </c>
      <c r="G3843" t="s">
        <v>48</v>
      </c>
      <c r="H3843">
        <v>6330</v>
      </c>
      <c r="I3843" t="s">
        <v>11</v>
      </c>
      <c r="J3843" t="s">
        <v>94</v>
      </c>
      <c r="K3843" t="s">
        <v>157</v>
      </c>
      <c r="L3843" t="s">
        <v>22</v>
      </c>
      <c r="M3843" s="5">
        <v>1298.8799999999999</v>
      </c>
      <c r="N3843">
        <v>1</v>
      </c>
    </row>
    <row r="3844" spans="1:14" x14ac:dyDescent="0.15">
      <c r="A3844" s="2">
        <v>45202</v>
      </c>
      <c r="B3844" s="3">
        <f t="shared" si="180"/>
        <v>2024</v>
      </c>
      <c r="C3844" t="str">
        <f t="shared" si="181"/>
        <v>2023-2024</v>
      </c>
      <c r="D3844" t="s">
        <v>147</v>
      </c>
      <c r="E3844" t="s">
        <v>114</v>
      </c>
      <c r="F3844" t="str">
        <f t="shared" si="182"/>
        <v>Victoria</v>
      </c>
      <c r="G3844" t="s">
        <v>45</v>
      </c>
      <c r="H3844">
        <v>3551</v>
      </c>
      <c r="I3844" t="s">
        <v>11</v>
      </c>
      <c r="J3844" t="s">
        <v>60</v>
      </c>
      <c r="K3844" t="s">
        <v>153</v>
      </c>
      <c r="L3844" t="s">
        <v>16</v>
      </c>
      <c r="M3844" s="5">
        <v>1298.9299999999998</v>
      </c>
      <c r="N3844">
        <v>1</v>
      </c>
    </row>
    <row r="3845" spans="1:14" x14ac:dyDescent="0.15">
      <c r="A3845" s="2">
        <v>45525</v>
      </c>
      <c r="B3845" s="3">
        <f t="shared" si="180"/>
        <v>2025</v>
      </c>
      <c r="C3845" t="str">
        <f t="shared" si="181"/>
        <v>2024-2025</v>
      </c>
      <c r="D3845" t="s">
        <v>147</v>
      </c>
      <c r="E3845" t="s">
        <v>92</v>
      </c>
      <c r="F3845" t="str">
        <f t="shared" si="182"/>
        <v>Queensland</v>
      </c>
      <c r="G3845" t="s">
        <v>35</v>
      </c>
      <c r="H3845">
        <v>4068</v>
      </c>
      <c r="I3845" t="s">
        <v>11</v>
      </c>
      <c r="J3845" t="s">
        <v>43</v>
      </c>
      <c r="K3845" t="s">
        <v>150</v>
      </c>
      <c r="L3845" t="s">
        <v>18</v>
      </c>
      <c r="M3845" s="5">
        <v>1301.8</v>
      </c>
      <c r="N3845">
        <v>1</v>
      </c>
    </row>
    <row r="3846" spans="1:14" x14ac:dyDescent="0.15">
      <c r="A3846" s="2">
        <v>45608</v>
      </c>
      <c r="B3846" s="3">
        <f t="shared" si="180"/>
        <v>2025</v>
      </c>
      <c r="C3846" t="str">
        <f t="shared" si="181"/>
        <v>2024-2025</v>
      </c>
      <c r="D3846" t="s">
        <v>147</v>
      </c>
      <c r="E3846" t="s">
        <v>122</v>
      </c>
      <c r="F3846" t="str">
        <f t="shared" si="182"/>
        <v>New South Wales</v>
      </c>
      <c r="G3846" t="s">
        <v>10</v>
      </c>
      <c r="H3846">
        <v>2650</v>
      </c>
      <c r="I3846" t="s">
        <v>11</v>
      </c>
      <c r="J3846" t="s">
        <v>25</v>
      </c>
      <c r="K3846" t="s">
        <v>154</v>
      </c>
      <c r="L3846" t="s">
        <v>14</v>
      </c>
      <c r="M3846" s="5">
        <v>1306.3</v>
      </c>
      <c r="N3846">
        <v>1</v>
      </c>
    </row>
    <row r="3847" spans="1:14" x14ac:dyDescent="0.15">
      <c r="A3847" s="2">
        <v>44991</v>
      </c>
      <c r="B3847" s="3">
        <f t="shared" si="180"/>
        <v>2023</v>
      </c>
      <c r="C3847" t="str">
        <f t="shared" si="181"/>
        <v>2022-2023</v>
      </c>
      <c r="D3847" t="s">
        <v>147</v>
      </c>
      <c r="E3847" t="s">
        <v>137</v>
      </c>
      <c r="F3847" t="str">
        <f t="shared" si="182"/>
        <v>New South Wales</v>
      </c>
      <c r="G3847" t="s">
        <v>10</v>
      </c>
      <c r="H3847">
        <v>2031</v>
      </c>
      <c r="I3847" t="s">
        <v>11</v>
      </c>
      <c r="J3847" t="s">
        <v>12</v>
      </c>
      <c r="K3847" t="s">
        <v>156</v>
      </c>
      <c r="L3847" t="s">
        <v>17</v>
      </c>
      <c r="M3847" s="5">
        <v>1308.1899999999998</v>
      </c>
      <c r="N3847">
        <v>1</v>
      </c>
    </row>
    <row r="3848" spans="1:14" x14ac:dyDescent="0.15">
      <c r="A3848" s="2">
        <v>45114</v>
      </c>
      <c r="B3848" s="3">
        <f t="shared" si="180"/>
        <v>2024</v>
      </c>
      <c r="C3848" t="str">
        <f t="shared" si="181"/>
        <v>2023-2024</v>
      </c>
      <c r="D3848" t="s">
        <v>147</v>
      </c>
      <c r="E3848" t="s">
        <v>42</v>
      </c>
      <c r="F3848" t="str">
        <f t="shared" si="182"/>
        <v>Queensland</v>
      </c>
      <c r="G3848" t="s">
        <v>35</v>
      </c>
      <c r="H3848">
        <v>4053</v>
      </c>
      <c r="I3848" t="s">
        <v>11</v>
      </c>
      <c r="J3848" t="s">
        <v>43</v>
      </c>
      <c r="K3848" t="s">
        <v>153</v>
      </c>
      <c r="L3848" t="s">
        <v>16</v>
      </c>
      <c r="M3848" s="5">
        <v>1314.9799999999998</v>
      </c>
      <c r="N3848">
        <v>1</v>
      </c>
    </row>
    <row r="3849" spans="1:14" x14ac:dyDescent="0.15">
      <c r="A3849" s="2">
        <v>45039</v>
      </c>
      <c r="B3849" s="3">
        <f t="shared" si="180"/>
        <v>2023</v>
      </c>
      <c r="C3849" t="str">
        <f t="shared" si="181"/>
        <v>2022-2023</v>
      </c>
      <c r="D3849" t="s">
        <v>147</v>
      </c>
      <c r="E3849" t="s">
        <v>64</v>
      </c>
      <c r="F3849" t="str">
        <f t="shared" si="182"/>
        <v>Victoria</v>
      </c>
      <c r="G3849" t="s">
        <v>45</v>
      </c>
      <c r="H3849">
        <v>3199</v>
      </c>
      <c r="I3849" t="s">
        <v>11</v>
      </c>
      <c r="J3849" t="s">
        <v>63</v>
      </c>
      <c r="K3849" t="s">
        <v>154</v>
      </c>
      <c r="L3849" t="s">
        <v>14</v>
      </c>
      <c r="M3849" s="5">
        <v>1315.8399999999997</v>
      </c>
      <c r="N3849">
        <v>1</v>
      </c>
    </row>
    <row r="3850" spans="1:14" x14ac:dyDescent="0.15">
      <c r="A3850" s="2">
        <v>45028</v>
      </c>
      <c r="B3850" s="3">
        <f t="shared" si="180"/>
        <v>2023</v>
      </c>
      <c r="C3850" t="str">
        <f t="shared" si="181"/>
        <v>2022-2023</v>
      </c>
      <c r="D3850" t="s">
        <v>147</v>
      </c>
      <c r="E3850" t="s">
        <v>118</v>
      </c>
      <c r="F3850" t="str">
        <f t="shared" si="182"/>
        <v>New South Wales</v>
      </c>
      <c r="G3850" t="s">
        <v>10</v>
      </c>
      <c r="H3850">
        <v>2158</v>
      </c>
      <c r="I3850" t="s">
        <v>11</v>
      </c>
      <c r="J3850" t="s">
        <v>27</v>
      </c>
      <c r="K3850" t="s">
        <v>149</v>
      </c>
      <c r="L3850" t="s">
        <v>15</v>
      </c>
      <c r="M3850" s="5">
        <v>1316.53</v>
      </c>
      <c r="N3850">
        <v>1</v>
      </c>
    </row>
    <row r="3851" spans="1:14" x14ac:dyDescent="0.15">
      <c r="A3851" s="2">
        <v>44957</v>
      </c>
      <c r="B3851" s="3">
        <f t="shared" si="180"/>
        <v>2023</v>
      </c>
      <c r="C3851" t="str">
        <f t="shared" si="181"/>
        <v>2022-2023</v>
      </c>
      <c r="D3851" t="s">
        <v>147</v>
      </c>
      <c r="E3851" t="s">
        <v>143</v>
      </c>
      <c r="F3851" t="str">
        <f t="shared" si="182"/>
        <v>New South Wales</v>
      </c>
      <c r="G3851" t="s">
        <v>10</v>
      </c>
      <c r="H3851">
        <v>2154</v>
      </c>
      <c r="I3851" t="s">
        <v>11</v>
      </c>
      <c r="J3851" t="s">
        <v>27</v>
      </c>
      <c r="K3851" t="s">
        <v>150</v>
      </c>
      <c r="L3851" t="s">
        <v>18</v>
      </c>
      <c r="M3851" s="5">
        <v>1316.56</v>
      </c>
      <c r="N3851">
        <v>1</v>
      </c>
    </row>
    <row r="3852" spans="1:14" x14ac:dyDescent="0.15">
      <c r="A3852" s="2">
        <v>45031</v>
      </c>
      <c r="B3852" s="3">
        <f t="shared" si="180"/>
        <v>2023</v>
      </c>
      <c r="C3852" t="str">
        <f t="shared" si="181"/>
        <v>2022-2023</v>
      </c>
      <c r="D3852" t="s">
        <v>147</v>
      </c>
      <c r="E3852" t="s">
        <v>103</v>
      </c>
      <c r="F3852" t="str">
        <f t="shared" si="182"/>
        <v>Queensland</v>
      </c>
      <c r="G3852" t="s">
        <v>35</v>
      </c>
      <c r="H3852">
        <v>4509</v>
      </c>
      <c r="I3852" t="s">
        <v>11</v>
      </c>
      <c r="J3852" t="s">
        <v>104</v>
      </c>
      <c r="K3852" t="s">
        <v>150</v>
      </c>
      <c r="L3852" t="s">
        <v>18</v>
      </c>
      <c r="M3852" s="5">
        <v>1316.6</v>
      </c>
      <c r="N3852">
        <v>1</v>
      </c>
    </row>
    <row r="3853" spans="1:14" x14ac:dyDescent="0.15">
      <c r="A3853" s="2">
        <v>45290</v>
      </c>
      <c r="B3853" s="3">
        <f t="shared" si="180"/>
        <v>2024</v>
      </c>
      <c r="C3853" t="str">
        <f t="shared" si="181"/>
        <v>2023-2024</v>
      </c>
      <c r="D3853" t="s">
        <v>147</v>
      </c>
      <c r="E3853" t="s">
        <v>114</v>
      </c>
      <c r="F3853" t="str">
        <f t="shared" si="182"/>
        <v>Victoria</v>
      </c>
      <c r="G3853" t="s">
        <v>45</v>
      </c>
      <c r="H3853">
        <v>3551</v>
      </c>
      <c r="I3853" t="s">
        <v>11</v>
      </c>
      <c r="J3853" t="s">
        <v>60</v>
      </c>
      <c r="K3853" t="s">
        <v>154</v>
      </c>
      <c r="L3853" t="s">
        <v>14</v>
      </c>
      <c r="M3853" s="5">
        <v>1317.65</v>
      </c>
      <c r="N3853">
        <v>1</v>
      </c>
    </row>
    <row r="3854" spans="1:14" x14ac:dyDescent="0.15">
      <c r="A3854" s="2">
        <v>45001</v>
      </c>
      <c r="B3854" s="3">
        <f t="shared" si="180"/>
        <v>2023</v>
      </c>
      <c r="C3854" t="str">
        <f t="shared" si="181"/>
        <v>2022-2023</v>
      </c>
      <c r="D3854" t="s">
        <v>147</v>
      </c>
      <c r="E3854" t="s">
        <v>98</v>
      </c>
      <c r="F3854" t="str">
        <f t="shared" si="182"/>
        <v>Victoria</v>
      </c>
      <c r="G3854" t="s">
        <v>45</v>
      </c>
      <c r="H3854">
        <v>3429</v>
      </c>
      <c r="I3854" t="s">
        <v>11</v>
      </c>
      <c r="J3854" t="s">
        <v>60</v>
      </c>
      <c r="K3854" t="s">
        <v>153</v>
      </c>
      <c r="L3854" t="s">
        <v>16</v>
      </c>
      <c r="M3854" s="5">
        <v>1318.03</v>
      </c>
      <c r="N3854">
        <v>1</v>
      </c>
    </row>
    <row r="3855" spans="1:14" x14ac:dyDescent="0.15">
      <c r="A3855" s="2">
        <v>45200</v>
      </c>
      <c r="B3855" s="3">
        <f t="shared" si="180"/>
        <v>2024</v>
      </c>
      <c r="C3855" t="str">
        <f t="shared" si="181"/>
        <v>2023-2024</v>
      </c>
      <c r="D3855" t="s">
        <v>147</v>
      </c>
      <c r="E3855" t="s">
        <v>139</v>
      </c>
      <c r="F3855" t="str">
        <f t="shared" si="182"/>
        <v>New South Wales</v>
      </c>
      <c r="G3855" t="s">
        <v>10</v>
      </c>
      <c r="H3855">
        <v>2020</v>
      </c>
      <c r="I3855" t="s">
        <v>11</v>
      </c>
      <c r="J3855" t="s">
        <v>12</v>
      </c>
      <c r="K3855" t="s">
        <v>150</v>
      </c>
      <c r="L3855" t="s">
        <v>18</v>
      </c>
      <c r="M3855" s="5">
        <v>1322.81</v>
      </c>
      <c r="N3855">
        <v>1</v>
      </c>
    </row>
    <row r="3856" spans="1:14" x14ac:dyDescent="0.15">
      <c r="A3856" s="2">
        <v>45216</v>
      </c>
      <c r="B3856" s="3">
        <f t="shared" si="180"/>
        <v>2024</v>
      </c>
      <c r="C3856" t="str">
        <f t="shared" si="181"/>
        <v>2023-2024</v>
      </c>
      <c r="D3856" t="s">
        <v>147</v>
      </c>
      <c r="E3856" t="s">
        <v>135</v>
      </c>
      <c r="F3856" t="str">
        <f t="shared" si="182"/>
        <v>Victoria</v>
      </c>
      <c r="G3856" t="s">
        <v>45</v>
      </c>
      <c r="H3856">
        <v>3550</v>
      </c>
      <c r="I3856" t="s">
        <v>11</v>
      </c>
      <c r="J3856" t="s">
        <v>60</v>
      </c>
      <c r="K3856" t="s">
        <v>19</v>
      </c>
      <c r="L3856" t="s">
        <v>23</v>
      </c>
      <c r="M3856" s="5">
        <v>1322.8999999999999</v>
      </c>
      <c r="N3856">
        <v>1</v>
      </c>
    </row>
    <row r="3857" spans="1:14" x14ac:dyDescent="0.15">
      <c r="A3857" s="2">
        <v>45087</v>
      </c>
      <c r="B3857" s="3">
        <f t="shared" si="180"/>
        <v>2023</v>
      </c>
      <c r="C3857" t="str">
        <f t="shared" si="181"/>
        <v>2022-2023</v>
      </c>
      <c r="D3857" t="s">
        <v>147</v>
      </c>
      <c r="E3857" t="s">
        <v>119</v>
      </c>
      <c r="F3857" t="str">
        <f t="shared" si="182"/>
        <v>Queensland</v>
      </c>
      <c r="G3857" t="s">
        <v>35</v>
      </c>
      <c r="H3857">
        <v>4570</v>
      </c>
      <c r="I3857" t="s">
        <v>11</v>
      </c>
      <c r="J3857" t="s">
        <v>120</v>
      </c>
      <c r="K3857" t="s">
        <v>151</v>
      </c>
      <c r="L3857" t="s">
        <v>21</v>
      </c>
      <c r="M3857" s="5">
        <v>1324.48</v>
      </c>
      <c r="N3857">
        <v>1</v>
      </c>
    </row>
    <row r="3858" spans="1:14" x14ac:dyDescent="0.15">
      <c r="A3858" s="2">
        <v>45337</v>
      </c>
      <c r="B3858" s="3">
        <f t="shared" si="180"/>
        <v>2024</v>
      </c>
      <c r="C3858" t="str">
        <f t="shared" si="181"/>
        <v>2023-2024</v>
      </c>
      <c r="D3858" t="s">
        <v>147</v>
      </c>
      <c r="E3858" t="s">
        <v>66</v>
      </c>
      <c r="F3858" t="str">
        <f t="shared" si="182"/>
        <v>South Australia</v>
      </c>
      <c r="G3858" t="s">
        <v>32</v>
      </c>
      <c r="H3858">
        <v>5169</v>
      </c>
      <c r="I3858" t="s">
        <v>11</v>
      </c>
      <c r="J3858" t="s">
        <v>33</v>
      </c>
      <c r="K3858" t="s">
        <v>151</v>
      </c>
      <c r="L3858" t="s">
        <v>21</v>
      </c>
      <c r="M3858" s="5">
        <v>1325.69</v>
      </c>
      <c r="N3858">
        <v>1</v>
      </c>
    </row>
    <row r="3859" spans="1:14" x14ac:dyDescent="0.15">
      <c r="A3859" s="2">
        <v>45120</v>
      </c>
      <c r="B3859" s="3">
        <f t="shared" si="180"/>
        <v>2024</v>
      </c>
      <c r="C3859" t="str">
        <f t="shared" si="181"/>
        <v>2023-2024</v>
      </c>
      <c r="D3859" t="s">
        <v>147</v>
      </c>
      <c r="E3859" t="s">
        <v>24</v>
      </c>
      <c r="F3859" t="str">
        <f t="shared" si="182"/>
        <v>New South Wales</v>
      </c>
      <c r="G3859" t="s">
        <v>10</v>
      </c>
      <c r="H3859">
        <v>2795</v>
      </c>
      <c r="I3859" t="s">
        <v>11</v>
      </c>
      <c r="J3859" t="s">
        <v>25</v>
      </c>
      <c r="K3859" t="s">
        <v>156</v>
      </c>
      <c r="L3859" t="s">
        <v>17</v>
      </c>
      <c r="M3859" s="5">
        <v>1327.69</v>
      </c>
      <c r="N3859">
        <v>1</v>
      </c>
    </row>
    <row r="3860" spans="1:14" x14ac:dyDescent="0.15">
      <c r="A3860" s="2">
        <v>45103</v>
      </c>
      <c r="B3860" s="3">
        <f t="shared" si="180"/>
        <v>2023</v>
      </c>
      <c r="C3860" t="str">
        <f t="shared" si="181"/>
        <v>2022-2023</v>
      </c>
      <c r="D3860" t="s">
        <v>147</v>
      </c>
      <c r="E3860" t="s">
        <v>126</v>
      </c>
      <c r="F3860" t="str">
        <f t="shared" si="182"/>
        <v>Queensland</v>
      </c>
      <c r="G3860" t="s">
        <v>35</v>
      </c>
      <c r="H3860">
        <v>4551</v>
      </c>
      <c r="I3860" t="s">
        <v>11</v>
      </c>
      <c r="J3860" t="s">
        <v>120</v>
      </c>
      <c r="K3860" t="s">
        <v>150</v>
      </c>
      <c r="L3860" t="s">
        <v>18</v>
      </c>
      <c r="M3860" s="5">
        <v>1331.67</v>
      </c>
      <c r="N3860">
        <v>1</v>
      </c>
    </row>
    <row r="3861" spans="1:14" x14ac:dyDescent="0.15">
      <c r="A3861" s="2">
        <v>45364</v>
      </c>
      <c r="B3861" s="3">
        <f t="shared" si="180"/>
        <v>2024</v>
      </c>
      <c r="C3861" t="str">
        <f t="shared" si="181"/>
        <v>2023-2024</v>
      </c>
      <c r="D3861" t="s">
        <v>147</v>
      </c>
      <c r="E3861" t="s">
        <v>24</v>
      </c>
      <c r="F3861" t="str">
        <f t="shared" si="182"/>
        <v>New South Wales</v>
      </c>
      <c r="G3861" t="s">
        <v>10</v>
      </c>
      <c r="H3861">
        <v>2795</v>
      </c>
      <c r="I3861" t="s">
        <v>11</v>
      </c>
      <c r="J3861" t="s">
        <v>25</v>
      </c>
      <c r="K3861" t="s">
        <v>154</v>
      </c>
      <c r="L3861" t="s">
        <v>14</v>
      </c>
      <c r="M3861" s="5">
        <v>1331.9500000000003</v>
      </c>
      <c r="N3861">
        <v>1</v>
      </c>
    </row>
    <row r="3862" spans="1:14" x14ac:dyDescent="0.15">
      <c r="A3862" s="2">
        <v>45279</v>
      </c>
      <c r="B3862" s="3">
        <f t="shared" si="180"/>
        <v>2024</v>
      </c>
      <c r="C3862" t="str">
        <f t="shared" si="181"/>
        <v>2023-2024</v>
      </c>
      <c r="D3862" t="s">
        <v>147</v>
      </c>
      <c r="E3862" t="s">
        <v>126</v>
      </c>
      <c r="F3862" t="str">
        <f t="shared" si="182"/>
        <v>Queensland</v>
      </c>
      <c r="G3862" t="s">
        <v>35</v>
      </c>
      <c r="H3862">
        <v>4551</v>
      </c>
      <c r="I3862" t="s">
        <v>11</v>
      </c>
      <c r="J3862" t="s">
        <v>120</v>
      </c>
      <c r="K3862" t="s">
        <v>150</v>
      </c>
      <c r="L3862" t="s">
        <v>18</v>
      </c>
      <c r="M3862" s="5">
        <v>1334.1699999999998</v>
      </c>
      <c r="N3862">
        <v>1</v>
      </c>
    </row>
    <row r="3863" spans="1:14" x14ac:dyDescent="0.15">
      <c r="A3863" s="2">
        <v>45585</v>
      </c>
      <c r="B3863" s="3">
        <f t="shared" si="180"/>
        <v>2025</v>
      </c>
      <c r="C3863" t="str">
        <f t="shared" si="181"/>
        <v>2024-2025</v>
      </c>
      <c r="D3863" t="s">
        <v>147</v>
      </c>
      <c r="E3863" t="s">
        <v>90</v>
      </c>
      <c r="F3863" t="str">
        <f t="shared" si="182"/>
        <v>Victoria</v>
      </c>
      <c r="G3863" t="s">
        <v>45</v>
      </c>
      <c r="H3863">
        <v>3179</v>
      </c>
      <c r="I3863" t="s">
        <v>11</v>
      </c>
      <c r="J3863" t="s">
        <v>63</v>
      </c>
      <c r="K3863" t="s">
        <v>151</v>
      </c>
      <c r="L3863" t="s">
        <v>21</v>
      </c>
      <c r="M3863" s="5">
        <v>1335.4099999999999</v>
      </c>
      <c r="N3863">
        <v>1</v>
      </c>
    </row>
    <row r="3864" spans="1:14" x14ac:dyDescent="0.15">
      <c r="A3864" s="2">
        <v>45372</v>
      </c>
      <c r="B3864" s="3">
        <f t="shared" si="180"/>
        <v>2024</v>
      </c>
      <c r="C3864" t="str">
        <f t="shared" si="181"/>
        <v>2023-2024</v>
      </c>
      <c r="D3864" t="s">
        <v>147</v>
      </c>
      <c r="E3864" t="s">
        <v>131</v>
      </c>
      <c r="F3864" t="str">
        <f t="shared" si="182"/>
        <v>Western Australia</v>
      </c>
      <c r="G3864" t="s">
        <v>48</v>
      </c>
      <c r="H3864">
        <v>6530</v>
      </c>
      <c r="I3864" t="s">
        <v>11</v>
      </c>
      <c r="J3864" t="s">
        <v>77</v>
      </c>
      <c r="K3864" t="s">
        <v>154</v>
      </c>
      <c r="L3864" t="s">
        <v>14</v>
      </c>
      <c r="M3864" s="5">
        <v>1335.7900000000002</v>
      </c>
      <c r="N3864">
        <v>1</v>
      </c>
    </row>
    <row r="3865" spans="1:14" x14ac:dyDescent="0.15">
      <c r="A3865" s="2">
        <v>44946</v>
      </c>
      <c r="B3865" s="3">
        <f t="shared" si="180"/>
        <v>2023</v>
      </c>
      <c r="C3865" t="str">
        <f t="shared" si="181"/>
        <v>2022-2023</v>
      </c>
      <c r="D3865" t="s">
        <v>147</v>
      </c>
      <c r="E3865" t="s">
        <v>79</v>
      </c>
      <c r="F3865" t="str">
        <f t="shared" si="182"/>
        <v>Australian Capital Territory</v>
      </c>
      <c r="G3865" t="s">
        <v>80</v>
      </c>
      <c r="H3865">
        <v>2617</v>
      </c>
      <c r="I3865" t="s">
        <v>11</v>
      </c>
      <c r="J3865" t="s">
        <v>58</v>
      </c>
      <c r="K3865" t="s">
        <v>152</v>
      </c>
      <c r="L3865" t="s">
        <v>13</v>
      </c>
      <c r="M3865" s="5">
        <v>1340.7800000000002</v>
      </c>
      <c r="N3865">
        <v>1</v>
      </c>
    </row>
    <row r="3866" spans="1:14" x14ac:dyDescent="0.15">
      <c r="A3866" s="2">
        <v>45057</v>
      </c>
      <c r="B3866" s="3">
        <f t="shared" si="180"/>
        <v>2023</v>
      </c>
      <c r="C3866" t="str">
        <f t="shared" si="181"/>
        <v>2022-2023</v>
      </c>
      <c r="D3866" t="s">
        <v>148</v>
      </c>
      <c r="E3866" t="s">
        <v>86</v>
      </c>
      <c r="F3866" t="str">
        <f t="shared" si="182"/>
        <v>New South Wales</v>
      </c>
      <c r="G3866" t="s">
        <v>10</v>
      </c>
      <c r="H3866">
        <v>2064</v>
      </c>
      <c r="I3866" t="s">
        <v>11</v>
      </c>
      <c r="J3866" t="s">
        <v>12</v>
      </c>
      <c r="K3866" t="s">
        <v>151</v>
      </c>
      <c r="L3866" t="s">
        <v>21</v>
      </c>
      <c r="M3866" s="5">
        <v>1340.9499999999998</v>
      </c>
      <c r="N3866">
        <v>1</v>
      </c>
    </row>
    <row r="3867" spans="1:14" x14ac:dyDescent="0.15">
      <c r="A3867" s="2">
        <v>45371</v>
      </c>
      <c r="B3867" s="3">
        <f t="shared" si="180"/>
        <v>2024</v>
      </c>
      <c r="C3867" t="str">
        <f t="shared" si="181"/>
        <v>2023-2024</v>
      </c>
      <c r="D3867" t="s">
        <v>147</v>
      </c>
      <c r="E3867" t="s">
        <v>129</v>
      </c>
      <c r="F3867" t="str">
        <f t="shared" si="182"/>
        <v>Tasmania</v>
      </c>
      <c r="G3867" t="s">
        <v>70</v>
      </c>
      <c r="H3867">
        <v>7010</v>
      </c>
      <c r="I3867" t="s">
        <v>11</v>
      </c>
      <c r="J3867" t="s">
        <v>71</v>
      </c>
      <c r="K3867" t="s">
        <v>153</v>
      </c>
      <c r="L3867" t="s">
        <v>16</v>
      </c>
      <c r="M3867" s="5">
        <v>1343.96</v>
      </c>
      <c r="N3867">
        <v>1</v>
      </c>
    </row>
    <row r="3868" spans="1:14" x14ac:dyDescent="0.15">
      <c r="A3868" s="2">
        <v>45401</v>
      </c>
      <c r="B3868" s="3">
        <f t="shared" si="180"/>
        <v>2024</v>
      </c>
      <c r="C3868" t="str">
        <f t="shared" si="181"/>
        <v>2023-2024</v>
      </c>
      <c r="D3868" t="s">
        <v>147</v>
      </c>
      <c r="E3868" t="s">
        <v>47</v>
      </c>
      <c r="F3868" t="str">
        <f t="shared" si="182"/>
        <v>Western Australia</v>
      </c>
      <c r="G3868" t="s">
        <v>48</v>
      </c>
      <c r="H3868">
        <v>6030</v>
      </c>
      <c r="I3868" t="s">
        <v>11</v>
      </c>
      <c r="J3868" t="s">
        <v>49</v>
      </c>
      <c r="K3868" t="s">
        <v>151</v>
      </c>
      <c r="L3868" t="s">
        <v>21</v>
      </c>
      <c r="M3868" s="5">
        <v>1344.5700000000002</v>
      </c>
      <c r="N3868">
        <v>1</v>
      </c>
    </row>
    <row r="3869" spans="1:14" x14ac:dyDescent="0.15">
      <c r="A3869" s="2">
        <v>44939</v>
      </c>
      <c r="B3869" s="3">
        <f t="shared" si="180"/>
        <v>2023</v>
      </c>
      <c r="C3869" t="str">
        <f t="shared" si="181"/>
        <v>2022-2023</v>
      </c>
      <c r="D3869" t="s">
        <v>147</v>
      </c>
      <c r="E3869" t="s">
        <v>88</v>
      </c>
      <c r="F3869" t="str">
        <f t="shared" si="182"/>
        <v>South Australia</v>
      </c>
      <c r="G3869" t="s">
        <v>32</v>
      </c>
      <c r="H3869">
        <v>5011</v>
      </c>
      <c r="I3869" t="s">
        <v>11</v>
      </c>
      <c r="J3869" t="s">
        <v>33</v>
      </c>
      <c r="K3869" t="s">
        <v>153</v>
      </c>
      <c r="L3869" t="s">
        <v>16</v>
      </c>
      <c r="M3869" s="5">
        <v>1347.3</v>
      </c>
      <c r="N3869">
        <v>1</v>
      </c>
    </row>
    <row r="3870" spans="1:14" x14ac:dyDescent="0.15">
      <c r="A3870" s="2">
        <v>45169</v>
      </c>
      <c r="B3870" s="3">
        <f t="shared" si="180"/>
        <v>2024</v>
      </c>
      <c r="C3870" t="str">
        <f t="shared" si="181"/>
        <v>2023-2024</v>
      </c>
      <c r="D3870" t="s">
        <v>147</v>
      </c>
      <c r="E3870" t="s">
        <v>53</v>
      </c>
      <c r="F3870" t="str">
        <f t="shared" si="182"/>
        <v>South Australia</v>
      </c>
      <c r="G3870" t="s">
        <v>32</v>
      </c>
      <c r="H3870">
        <v>5082</v>
      </c>
      <c r="I3870" t="s">
        <v>11</v>
      </c>
      <c r="J3870" t="s">
        <v>33</v>
      </c>
      <c r="K3870" t="s">
        <v>151</v>
      </c>
      <c r="L3870" t="s">
        <v>21</v>
      </c>
      <c r="M3870" s="5">
        <v>1348.18</v>
      </c>
      <c r="N3870">
        <v>1</v>
      </c>
    </row>
    <row r="3871" spans="1:14" x14ac:dyDescent="0.15">
      <c r="A3871" s="2">
        <v>45444</v>
      </c>
      <c r="B3871" s="3">
        <f t="shared" si="180"/>
        <v>2024</v>
      </c>
      <c r="C3871" t="str">
        <f t="shared" si="181"/>
        <v>2023-2024</v>
      </c>
      <c r="D3871" t="s">
        <v>147</v>
      </c>
      <c r="E3871" t="s">
        <v>129</v>
      </c>
      <c r="F3871" t="str">
        <f t="shared" si="182"/>
        <v>Tasmania</v>
      </c>
      <c r="G3871" t="s">
        <v>70</v>
      </c>
      <c r="H3871">
        <v>7010</v>
      </c>
      <c r="I3871" t="s">
        <v>11</v>
      </c>
      <c r="J3871" t="s">
        <v>71</v>
      </c>
      <c r="K3871" t="s">
        <v>149</v>
      </c>
      <c r="L3871" t="s">
        <v>15</v>
      </c>
      <c r="M3871" s="5">
        <v>1349.51</v>
      </c>
      <c r="N3871">
        <v>1</v>
      </c>
    </row>
    <row r="3872" spans="1:14" x14ac:dyDescent="0.15">
      <c r="A3872" s="2">
        <v>45259</v>
      </c>
      <c r="B3872" s="3">
        <f t="shared" si="180"/>
        <v>2024</v>
      </c>
      <c r="C3872" t="str">
        <f t="shared" si="181"/>
        <v>2023-2024</v>
      </c>
      <c r="D3872" t="s">
        <v>147</v>
      </c>
      <c r="E3872" t="s">
        <v>91</v>
      </c>
      <c r="F3872" t="str">
        <f t="shared" si="182"/>
        <v>Victoria</v>
      </c>
      <c r="G3872" t="s">
        <v>45</v>
      </c>
      <c r="H3872">
        <v>3690</v>
      </c>
      <c r="I3872" t="s">
        <v>11</v>
      </c>
      <c r="J3872" t="s">
        <v>55</v>
      </c>
      <c r="K3872" t="s">
        <v>149</v>
      </c>
      <c r="L3872" t="s">
        <v>15</v>
      </c>
      <c r="M3872" s="5">
        <v>1352.06</v>
      </c>
      <c r="N3872">
        <v>1</v>
      </c>
    </row>
    <row r="3873" spans="1:14" x14ac:dyDescent="0.15">
      <c r="A3873" s="2">
        <v>44927</v>
      </c>
      <c r="B3873" s="3">
        <f t="shared" si="180"/>
        <v>2023</v>
      </c>
      <c r="C3873" t="str">
        <f t="shared" si="181"/>
        <v>2022-2023</v>
      </c>
      <c r="D3873" t="s">
        <v>147</v>
      </c>
      <c r="E3873" t="s">
        <v>103</v>
      </c>
      <c r="F3873" t="str">
        <f t="shared" si="182"/>
        <v>Queensland</v>
      </c>
      <c r="G3873" t="s">
        <v>35</v>
      </c>
      <c r="H3873">
        <v>4509</v>
      </c>
      <c r="I3873" t="s">
        <v>11</v>
      </c>
      <c r="J3873" t="s">
        <v>104</v>
      </c>
      <c r="K3873" t="s">
        <v>154</v>
      </c>
      <c r="L3873" t="s">
        <v>14</v>
      </c>
      <c r="M3873" s="5">
        <v>1354.21</v>
      </c>
      <c r="N3873">
        <v>1</v>
      </c>
    </row>
    <row r="3874" spans="1:14" x14ac:dyDescent="0.15">
      <c r="A3874" s="2">
        <v>45082</v>
      </c>
      <c r="B3874" s="3">
        <f t="shared" si="180"/>
        <v>2023</v>
      </c>
      <c r="C3874" t="str">
        <f t="shared" si="181"/>
        <v>2022-2023</v>
      </c>
      <c r="D3874" t="s">
        <v>148</v>
      </c>
      <c r="E3874" t="s">
        <v>78</v>
      </c>
      <c r="F3874" t="str">
        <f t="shared" si="182"/>
        <v>New South Wales</v>
      </c>
      <c r="G3874" t="s">
        <v>10</v>
      </c>
      <c r="H3874">
        <v>2350</v>
      </c>
      <c r="I3874" t="s">
        <v>11</v>
      </c>
      <c r="J3874" t="s">
        <v>68</v>
      </c>
      <c r="K3874" t="s">
        <v>150</v>
      </c>
      <c r="L3874" t="s">
        <v>18</v>
      </c>
      <c r="M3874" s="5">
        <v>1354.81</v>
      </c>
      <c r="N3874">
        <v>1</v>
      </c>
    </row>
    <row r="3875" spans="1:14" x14ac:dyDescent="0.15">
      <c r="A3875" s="2">
        <v>45226</v>
      </c>
      <c r="B3875" s="3">
        <f t="shared" si="180"/>
        <v>2024</v>
      </c>
      <c r="C3875" t="str">
        <f t="shared" si="181"/>
        <v>2023-2024</v>
      </c>
      <c r="D3875" t="s">
        <v>147</v>
      </c>
      <c r="E3875" t="s">
        <v>139</v>
      </c>
      <c r="F3875" t="str">
        <f t="shared" si="182"/>
        <v>New South Wales</v>
      </c>
      <c r="G3875" t="s">
        <v>10</v>
      </c>
      <c r="H3875">
        <v>2020</v>
      </c>
      <c r="I3875" t="s">
        <v>11</v>
      </c>
      <c r="J3875" t="s">
        <v>12</v>
      </c>
      <c r="K3875" t="s">
        <v>150</v>
      </c>
      <c r="L3875" t="s">
        <v>18</v>
      </c>
      <c r="M3875" s="5">
        <v>1357.43</v>
      </c>
      <c r="N3875">
        <v>1</v>
      </c>
    </row>
    <row r="3876" spans="1:14" x14ac:dyDescent="0.15">
      <c r="A3876" s="2">
        <v>45450</v>
      </c>
      <c r="B3876" s="3">
        <f t="shared" si="180"/>
        <v>2024</v>
      </c>
      <c r="C3876" t="str">
        <f t="shared" si="181"/>
        <v>2023-2024</v>
      </c>
      <c r="D3876" t="s">
        <v>147</v>
      </c>
      <c r="E3876" t="s">
        <v>113</v>
      </c>
      <c r="F3876" t="str">
        <f t="shared" si="182"/>
        <v>Queensland</v>
      </c>
      <c r="G3876" t="s">
        <v>35</v>
      </c>
      <c r="H3876">
        <v>4215</v>
      </c>
      <c r="I3876" t="s">
        <v>11</v>
      </c>
      <c r="J3876" t="s">
        <v>104</v>
      </c>
      <c r="K3876" t="s">
        <v>150</v>
      </c>
      <c r="L3876" t="s">
        <v>18</v>
      </c>
      <c r="M3876" s="5">
        <v>1361.63</v>
      </c>
      <c r="N3876">
        <v>1</v>
      </c>
    </row>
    <row r="3877" spans="1:14" x14ac:dyDescent="0.15">
      <c r="A3877" s="2">
        <v>45424</v>
      </c>
      <c r="B3877" s="3">
        <f t="shared" si="180"/>
        <v>2024</v>
      </c>
      <c r="C3877" t="str">
        <f t="shared" si="181"/>
        <v>2023-2024</v>
      </c>
      <c r="D3877" t="s">
        <v>147</v>
      </c>
      <c r="E3877" t="s">
        <v>122</v>
      </c>
      <c r="F3877" t="str">
        <f t="shared" si="182"/>
        <v>New South Wales</v>
      </c>
      <c r="G3877" t="s">
        <v>10</v>
      </c>
      <c r="H3877">
        <v>2650</v>
      </c>
      <c r="I3877" t="s">
        <v>11</v>
      </c>
      <c r="J3877" t="s">
        <v>25</v>
      </c>
      <c r="K3877" t="s">
        <v>150</v>
      </c>
      <c r="L3877" t="s">
        <v>18</v>
      </c>
      <c r="M3877" s="5">
        <v>1364.0400000000002</v>
      </c>
      <c r="N3877">
        <v>1</v>
      </c>
    </row>
    <row r="3878" spans="1:14" x14ac:dyDescent="0.15">
      <c r="A3878" s="2">
        <v>45655</v>
      </c>
      <c r="B3878" s="3">
        <f t="shared" si="180"/>
        <v>2025</v>
      </c>
      <c r="C3878" t="str">
        <f t="shared" si="181"/>
        <v>2024-2025</v>
      </c>
      <c r="D3878" t="s">
        <v>147</v>
      </c>
      <c r="E3878" t="s">
        <v>131</v>
      </c>
      <c r="F3878" t="str">
        <f t="shared" si="182"/>
        <v>Western Australia</v>
      </c>
      <c r="G3878" t="s">
        <v>48</v>
      </c>
      <c r="H3878">
        <v>6530</v>
      </c>
      <c r="I3878" t="s">
        <v>11</v>
      </c>
      <c r="J3878" t="s">
        <v>77</v>
      </c>
      <c r="K3878" t="s">
        <v>150</v>
      </c>
      <c r="L3878" t="s">
        <v>18</v>
      </c>
      <c r="M3878" s="5">
        <v>1369.14</v>
      </c>
      <c r="N3878">
        <v>1</v>
      </c>
    </row>
    <row r="3879" spans="1:14" x14ac:dyDescent="0.15">
      <c r="A3879" s="2">
        <v>44971</v>
      </c>
      <c r="B3879" s="3">
        <f t="shared" si="180"/>
        <v>2023</v>
      </c>
      <c r="C3879" t="str">
        <f t="shared" si="181"/>
        <v>2022-2023</v>
      </c>
      <c r="D3879" t="s">
        <v>147</v>
      </c>
      <c r="E3879" t="s">
        <v>81</v>
      </c>
      <c r="F3879" t="str">
        <f t="shared" si="182"/>
        <v>New South Wales</v>
      </c>
      <c r="G3879" t="s">
        <v>10</v>
      </c>
      <c r="H3879">
        <v>2485</v>
      </c>
      <c r="I3879" t="s">
        <v>11</v>
      </c>
      <c r="J3879" t="s">
        <v>68</v>
      </c>
      <c r="K3879" t="s">
        <v>151</v>
      </c>
      <c r="L3879" t="s">
        <v>21</v>
      </c>
      <c r="M3879" s="5">
        <v>1369.3999999999999</v>
      </c>
      <c r="N3879">
        <v>1</v>
      </c>
    </row>
    <row r="3880" spans="1:14" x14ac:dyDescent="0.15">
      <c r="A3880" s="2">
        <v>45597</v>
      </c>
      <c r="B3880" s="3">
        <f t="shared" si="180"/>
        <v>2025</v>
      </c>
      <c r="C3880" t="str">
        <f t="shared" si="181"/>
        <v>2024-2025</v>
      </c>
      <c r="D3880" t="s">
        <v>147</v>
      </c>
      <c r="E3880" t="s">
        <v>31</v>
      </c>
      <c r="F3880" t="str">
        <f t="shared" si="182"/>
        <v>South Australia</v>
      </c>
      <c r="G3880" t="s">
        <v>32</v>
      </c>
      <c r="H3880">
        <v>5168</v>
      </c>
      <c r="I3880" t="s">
        <v>11</v>
      </c>
      <c r="J3880" t="s">
        <v>33</v>
      </c>
      <c r="K3880" t="s">
        <v>149</v>
      </c>
      <c r="L3880" t="s">
        <v>15</v>
      </c>
      <c r="M3880" s="5">
        <v>1372.4099999999999</v>
      </c>
      <c r="N3880">
        <v>1</v>
      </c>
    </row>
    <row r="3881" spans="1:14" x14ac:dyDescent="0.15">
      <c r="A3881" s="2">
        <v>45414</v>
      </c>
      <c r="B3881" s="3">
        <f t="shared" si="180"/>
        <v>2024</v>
      </c>
      <c r="C3881" t="str">
        <f t="shared" si="181"/>
        <v>2023-2024</v>
      </c>
      <c r="D3881" t="s">
        <v>147</v>
      </c>
      <c r="E3881" t="s">
        <v>24</v>
      </c>
      <c r="F3881" t="str">
        <f t="shared" si="182"/>
        <v>New South Wales</v>
      </c>
      <c r="G3881" t="s">
        <v>10</v>
      </c>
      <c r="H3881">
        <v>2795</v>
      </c>
      <c r="I3881" t="s">
        <v>11</v>
      </c>
      <c r="J3881" t="s">
        <v>25</v>
      </c>
      <c r="K3881" t="s">
        <v>150</v>
      </c>
      <c r="L3881" t="s">
        <v>18</v>
      </c>
      <c r="M3881" s="5">
        <v>1379.7000000000003</v>
      </c>
      <c r="N3881">
        <v>1</v>
      </c>
    </row>
    <row r="3882" spans="1:14" x14ac:dyDescent="0.15">
      <c r="A3882" s="2">
        <v>45603</v>
      </c>
      <c r="B3882" s="3">
        <f t="shared" si="180"/>
        <v>2025</v>
      </c>
      <c r="C3882" t="str">
        <f t="shared" si="181"/>
        <v>2024-2025</v>
      </c>
      <c r="D3882" t="s">
        <v>148</v>
      </c>
      <c r="E3882" t="s">
        <v>108</v>
      </c>
      <c r="F3882" t="str">
        <f t="shared" si="182"/>
        <v>Victoria</v>
      </c>
      <c r="G3882" t="s">
        <v>45</v>
      </c>
      <c r="H3882">
        <v>3018</v>
      </c>
      <c r="I3882" t="s">
        <v>11</v>
      </c>
      <c r="J3882" t="s">
        <v>46</v>
      </c>
      <c r="K3882" t="s">
        <v>156</v>
      </c>
      <c r="L3882" t="s">
        <v>17</v>
      </c>
      <c r="M3882" s="5">
        <v>1388.12</v>
      </c>
      <c r="N3882">
        <v>1</v>
      </c>
    </row>
    <row r="3883" spans="1:14" x14ac:dyDescent="0.15">
      <c r="A3883" s="2">
        <v>45458</v>
      </c>
      <c r="B3883" s="3">
        <f t="shared" si="180"/>
        <v>2024</v>
      </c>
      <c r="C3883" t="str">
        <f t="shared" si="181"/>
        <v>2023-2024</v>
      </c>
      <c r="D3883" t="s">
        <v>147</v>
      </c>
      <c r="E3883" t="s">
        <v>134</v>
      </c>
      <c r="F3883" t="str">
        <f t="shared" si="182"/>
        <v>Queensland</v>
      </c>
      <c r="G3883" t="s">
        <v>35</v>
      </c>
      <c r="H3883">
        <v>4825</v>
      </c>
      <c r="I3883" t="s">
        <v>11</v>
      </c>
      <c r="J3883" t="s">
        <v>36</v>
      </c>
      <c r="K3883" t="s">
        <v>151</v>
      </c>
      <c r="L3883" t="s">
        <v>21</v>
      </c>
      <c r="M3883" s="5">
        <v>1392.32</v>
      </c>
      <c r="N3883">
        <v>1</v>
      </c>
    </row>
    <row r="3884" spans="1:14" x14ac:dyDescent="0.15">
      <c r="A3884" s="2">
        <v>45166</v>
      </c>
      <c r="B3884" s="3">
        <f t="shared" si="180"/>
        <v>2024</v>
      </c>
      <c r="C3884" t="str">
        <f t="shared" si="181"/>
        <v>2023-2024</v>
      </c>
      <c r="D3884" t="s">
        <v>147</v>
      </c>
      <c r="E3884" t="s">
        <v>115</v>
      </c>
      <c r="F3884" t="str">
        <f t="shared" si="182"/>
        <v>Western Australia</v>
      </c>
      <c r="G3884" t="s">
        <v>48</v>
      </c>
      <c r="H3884">
        <v>6280</v>
      </c>
      <c r="I3884" t="s">
        <v>11</v>
      </c>
      <c r="J3884" t="s">
        <v>94</v>
      </c>
      <c r="K3884" t="s">
        <v>150</v>
      </c>
      <c r="L3884" t="s">
        <v>18</v>
      </c>
      <c r="M3884" s="5">
        <v>1404.29</v>
      </c>
      <c r="N3884">
        <v>1</v>
      </c>
    </row>
    <row r="3885" spans="1:14" x14ac:dyDescent="0.15">
      <c r="A3885" s="2">
        <v>45353</v>
      </c>
      <c r="B3885" s="3">
        <f t="shared" si="180"/>
        <v>2024</v>
      </c>
      <c r="C3885" t="str">
        <f t="shared" si="181"/>
        <v>2023-2024</v>
      </c>
      <c r="D3885" t="s">
        <v>147</v>
      </c>
      <c r="E3885" t="s">
        <v>114</v>
      </c>
      <c r="F3885" t="str">
        <f t="shared" si="182"/>
        <v>Victoria</v>
      </c>
      <c r="G3885" t="s">
        <v>45</v>
      </c>
      <c r="H3885">
        <v>3551</v>
      </c>
      <c r="I3885" t="s">
        <v>11</v>
      </c>
      <c r="J3885" t="s">
        <v>60</v>
      </c>
      <c r="K3885" t="s">
        <v>150</v>
      </c>
      <c r="L3885" t="s">
        <v>18</v>
      </c>
      <c r="M3885" s="5">
        <v>1405.2700000000002</v>
      </c>
      <c r="N3885">
        <v>1</v>
      </c>
    </row>
    <row r="3886" spans="1:14" x14ac:dyDescent="0.15">
      <c r="A3886" s="2">
        <v>45090</v>
      </c>
      <c r="B3886" s="3">
        <f t="shared" si="180"/>
        <v>2023</v>
      </c>
      <c r="C3886" t="str">
        <f t="shared" si="181"/>
        <v>2022-2023</v>
      </c>
      <c r="D3886" t="s">
        <v>148</v>
      </c>
      <c r="E3886" t="s">
        <v>86</v>
      </c>
      <c r="F3886" t="str">
        <f t="shared" si="182"/>
        <v>New South Wales</v>
      </c>
      <c r="G3886" t="s">
        <v>10</v>
      </c>
      <c r="H3886">
        <v>2064</v>
      </c>
      <c r="I3886" t="s">
        <v>11</v>
      </c>
      <c r="J3886" t="s">
        <v>12</v>
      </c>
      <c r="K3886" t="s">
        <v>154</v>
      </c>
      <c r="L3886" t="s">
        <v>14</v>
      </c>
      <c r="M3886" s="5">
        <v>1406.6399999999999</v>
      </c>
      <c r="N3886">
        <v>1</v>
      </c>
    </row>
    <row r="3887" spans="1:14" x14ac:dyDescent="0.15">
      <c r="A3887" s="2">
        <v>45584</v>
      </c>
      <c r="B3887" s="3">
        <f t="shared" si="180"/>
        <v>2025</v>
      </c>
      <c r="C3887" t="str">
        <f t="shared" si="181"/>
        <v>2024-2025</v>
      </c>
      <c r="D3887" t="s">
        <v>147</v>
      </c>
      <c r="E3887" t="s">
        <v>64</v>
      </c>
      <c r="F3887" t="str">
        <f t="shared" si="182"/>
        <v>Victoria</v>
      </c>
      <c r="G3887" t="s">
        <v>45</v>
      </c>
      <c r="H3887">
        <v>3199</v>
      </c>
      <c r="I3887" t="s">
        <v>11</v>
      </c>
      <c r="J3887" t="s">
        <v>63</v>
      </c>
      <c r="K3887" t="s">
        <v>153</v>
      </c>
      <c r="L3887" t="s">
        <v>16</v>
      </c>
      <c r="M3887" s="5">
        <v>1409.15</v>
      </c>
      <c r="N3887">
        <v>1</v>
      </c>
    </row>
    <row r="3888" spans="1:14" x14ac:dyDescent="0.15">
      <c r="A3888" s="2">
        <v>45585</v>
      </c>
      <c r="B3888" s="3">
        <f t="shared" si="180"/>
        <v>2025</v>
      </c>
      <c r="C3888" t="str">
        <f t="shared" si="181"/>
        <v>2024-2025</v>
      </c>
      <c r="D3888" t="s">
        <v>147</v>
      </c>
      <c r="E3888" t="s">
        <v>41</v>
      </c>
      <c r="F3888" t="str">
        <f t="shared" si="182"/>
        <v>New South Wales</v>
      </c>
      <c r="G3888" t="s">
        <v>10</v>
      </c>
      <c r="H3888">
        <v>2830</v>
      </c>
      <c r="I3888" t="s">
        <v>11</v>
      </c>
      <c r="J3888" t="s">
        <v>25</v>
      </c>
      <c r="K3888" t="s">
        <v>154</v>
      </c>
      <c r="L3888" t="s">
        <v>14</v>
      </c>
      <c r="M3888" s="5">
        <v>1413.3300000000002</v>
      </c>
      <c r="N3888">
        <v>1</v>
      </c>
    </row>
    <row r="3889" spans="1:14" x14ac:dyDescent="0.15">
      <c r="A3889" s="2">
        <v>45015</v>
      </c>
      <c r="B3889" s="3">
        <f t="shared" si="180"/>
        <v>2023</v>
      </c>
      <c r="C3889" t="str">
        <f t="shared" si="181"/>
        <v>2022-2023</v>
      </c>
      <c r="D3889" t="s">
        <v>148</v>
      </c>
      <c r="E3889" t="s">
        <v>146</v>
      </c>
      <c r="F3889" t="str">
        <f t="shared" si="182"/>
        <v>Victoria</v>
      </c>
      <c r="G3889" t="s">
        <v>45</v>
      </c>
      <c r="H3889">
        <v>3353</v>
      </c>
      <c r="I3889" t="s">
        <v>11</v>
      </c>
      <c r="J3889" t="s">
        <v>60</v>
      </c>
      <c r="K3889" t="s">
        <v>157</v>
      </c>
      <c r="L3889" t="s">
        <v>22</v>
      </c>
      <c r="M3889" s="5">
        <v>1413.93</v>
      </c>
      <c r="N3889">
        <v>1</v>
      </c>
    </row>
    <row r="3890" spans="1:14" x14ac:dyDescent="0.15">
      <c r="A3890" s="2">
        <v>45389</v>
      </c>
      <c r="B3890" s="3">
        <f t="shared" si="180"/>
        <v>2024</v>
      </c>
      <c r="C3890" t="str">
        <f t="shared" si="181"/>
        <v>2023-2024</v>
      </c>
      <c r="D3890" t="s">
        <v>147</v>
      </c>
      <c r="E3890" t="s">
        <v>110</v>
      </c>
      <c r="F3890" t="str">
        <f t="shared" si="182"/>
        <v>Queensland</v>
      </c>
      <c r="G3890" t="s">
        <v>35</v>
      </c>
      <c r="H3890">
        <v>4680</v>
      </c>
      <c r="I3890" t="s">
        <v>11</v>
      </c>
      <c r="J3890" t="s">
        <v>51</v>
      </c>
      <c r="K3890" t="s">
        <v>153</v>
      </c>
      <c r="L3890" t="s">
        <v>16</v>
      </c>
      <c r="M3890" s="5">
        <v>1414.1299999999999</v>
      </c>
      <c r="N3890">
        <v>1</v>
      </c>
    </row>
    <row r="3891" spans="1:14" x14ac:dyDescent="0.15">
      <c r="A3891" s="2">
        <v>45115</v>
      </c>
      <c r="B3891" s="3">
        <f t="shared" si="180"/>
        <v>2024</v>
      </c>
      <c r="C3891" t="str">
        <f t="shared" si="181"/>
        <v>2023-2024</v>
      </c>
      <c r="D3891" t="s">
        <v>148</v>
      </c>
      <c r="E3891" t="s">
        <v>108</v>
      </c>
      <c r="F3891" t="str">
        <f t="shared" si="182"/>
        <v>Victoria</v>
      </c>
      <c r="G3891" t="s">
        <v>45</v>
      </c>
      <c r="H3891">
        <v>3018</v>
      </c>
      <c r="I3891" t="s">
        <v>11</v>
      </c>
      <c r="J3891" t="s">
        <v>46</v>
      </c>
      <c r="K3891" t="s">
        <v>153</v>
      </c>
      <c r="L3891" t="s">
        <v>16</v>
      </c>
      <c r="M3891" s="5">
        <v>1415.48</v>
      </c>
      <c r="N3891">
        <v>1</v>
      </c>
    </row>
    <row r="3892" spans="1:14" x14ac:dyDescent="0.15">
      <c r="A3892" s="2">
        <v>45371</v>
      </c>
      <c r="B3892" s="3">
        <f t="shared" si="180"/>
        <v>2024</v>
      </c>
      <c r="C3892" t="str">
        <f t="shared" si="181"/>
        <v>2023-2024</v>
      </c>
      <c r="D3892" t="s">
        <v>148</v>
      </c>
      <c r="E3892" t="s">
        <v>76</v>
      </c>
      <c r="F3892" t="str">
        <f t="shared" si="182"/>
        <v>Western Australia</v>
      </c>
      <c r="G3892" t="s">
        <v>48</v>
      </c>
      <c r="H3892">
        <v>6450</v>
      </c>
      <c r="I3892" t="s">
        <v>11</v>
      </c>
      <c r="J3892" t="s">
        <v>77</v>
      </c>
      <c r="K3892" t="s">
        <v>153</v>
      </c>
      <c r="L3892" t="s">
        <v>16</v>
      </c>
      <c r="M3892" s="5">
        <v>1416.15</v>
      </c>
      <c r="N3892">
        <v>1</v>
      </c>
    </row>
    <row r="3893" spans="1:14" x14ac:dyDescent="0.15">
      <c r="A3893" s="2">
        <v>45299</v>
      </c>
      <c r="B3893" s="3">
        <f t="shared" si="180"/>
        <v>2024</v>
      </c>
      <c r="C3893" t="str">
        <f t="shared" si="181"/>
        <v>2023-2024</v>
      </c>
      <c r="D3893" t="s">
        <v>147</v>
      </c>
      <c r="E3893" t="s">
        <v>84</v>
      </c>
      <c r="F3893" t="str">
        <f t="shared" si="182"/>
        <v>Queensland</v>
      </c>
      <c r="G3893" t="s">
        <v>35</v>
      </c>
      <c r="H3893">
        <v>4740</v>
      </c>
      <c r="I3893" t="s">
        <v>11</v>
      </c>
      <c r="J3893" t="s">
        <v>51</v>
      </c>
      <c r="K3893" t="s">
        <v>153</v>
      </c>
      <c r="L3893" t="s">
        <v>16</v>
      </c>
      <c r="M3893" s="5">
        <v>1419.4699999999996</v>
      </c>
      <c r="N3893">
        <v>1</v>
      </c>
    </row>
    <row r="3894" spans="1:14" x14ac:dyDescent="0.15">
      <c r="A3894" s="2">
        <v>45536</v>
      </c>
      <c r="B3894" s="3">
        <f t="shared" si="180"/>
        <v>2025</v>
      </c>
      <c r="C3894" t="str">
        <f t="shared" si="181"/>
        <v>2024-2025</v>
      </c>
      <c r="D3894" t="s">
        <v>147</v>
      </c>
      <c r="E3894" t="s">
        <v>112</v>
      </c>
      <c r="F3894" t="str">
        <f t="shared" si="182"/>
        <v>Victoria</v>
      </c>
      <c r="G3894" t="s">
        <v>45</v>
      </c>
      <c r="H3894">
        <v>3076</v>
      </c>
      <c r="I3894" t="s">
        <v>11</v>
      </c>
      <c r="J3894" t="s">
        <v>46</v>
      </c>
      <c r="K3894" t="s">
        <v>150</v>
      </c>
      <c r="L3894" t="s">
        <v>18</v>
      </c>
      <c r="M3894" s="5">
        <v>1419.69</v>
      </c>
      <c r="N3894">
        <v>1</v>
      </c>
    </row>
    <row r="3895" spans="1:14" x14ac:dyDescent="0.15">
      <c r="A3895" s="2">
        <v>45335</v>
      </c>
      <c r="B3895" s="3">
        <f t="shared" si="180"/>
        <v>2024</v>
      </c>
      <c r="C3895" t="str">
        <f t="shared" si="181"/>
        <v>2023-2024</v>
      </c>
      <c r="D3895" t="s">
        <v>148</v>
      </c>
      <c r="E3895" t="s">
        <v>108</v>
      </c>
      <c r="F3895" t="str">
        <f t="shared" si="182"/>
        <v>Victoria</v>
      </c>
      <c r="G3895" t="s">
        <v>45</v>
      </c>
      <c r="H3895">
        <v>3018</v>
      </c>
      <c r="I3895" t="s">
        <v>11</v>
      </c>
      <c r="J3895" t="s">
        <v>46</v>
      </c>
      <c r="K3895" t="s">
        <v>150</v>
      </c>
      <c r="L3895" t="s">
        <v>18</v>
      </c>
      <c r="M3895" s="5">
        <v>1421.04</v>
      </c>
      <c r="N3895">
        <v>1</v>
      </c>
    </row>
    <row r="3896" spans="1:14" x14ac:dyDescent="0.15">
      <c r="A3896" s="2">
        <v>44954</v>
      </c>
      <c r="B3896" s="3">
        <f t="shared" si="180"/>
        <v>2023</v>
      </c>
      <c r="C3896" t="str">
        <f t="shared" si="181"/>
        <v>2022-2023</v>
      </c>
      <c r="D3896" t="s">
        <v>147</v>
      </c>
      <c r="E3896" t="s">
        <v>139</v>
      </c>
      <c r="F3896" t="str">
        <f t="shared" si="182"/>
        <v>New South Wales</v>
      </c>
      <c r="G3896" t="s">
        <v>10</v>
      </c>
      <c r="H3896">
        <v>2020</v>
      </c>
      <c r="I3896" t="s">
        <v>11</v>
      </c>
      <c r="J3896" t="s">
        <v>12</v>
      </c>
      <c r="K3896" t="s">
        <v>154</v>
      </c>
      <c r="L3896" t="s">
        <v>14</v>
      </c>
      <c r="M3896" s="5">
        <v>1425.63</v>
      </c>
      <c r="N3896">
        <v>1</v>
      </c>
    </row>
    <row r="3897" spans="1:14" x14ac:dyDescent="0.15">
      <c r="A3897" s="2">
        <v>45283</v>
      </c>
      <c r="B3897" s="3">
        <f t="shared" si="180"/>
        <v>2024</v>
      </c>
      <c r="C3897" t="str">
        <f t="shared" si="181"/>
        <v>2023-2024</v>
      </c>
      <c r="D3897" t="s">
        <v>147</v>
      </c>
      <c r="E3897" t="s">
        <v>75</v>
      </c>
      <c r="F3897" t="str">
        <f t="shared" si="182"/>
        <v>Victoria</v>
      </c>
      <c r="G3897" t="s">
        <v>45</v>
      </c>
      <c r="H3897">
        <v>3630</v>
      </c>
      <c r="I3897" t="s">
        <v>11</v>
      </c>
      <c r="J3897" t="s">
        <v>55</v>
      </c>
      <c r="K3897" t="s">
        <v>149</v>
      </c>
      <c r="L3897" t="s">
        <v>15</v>
      </c>
      <c r="M3897" s="5">
        <v>1425.6599999999999</v>
      </c>
      <c r="N3897">
        <v>1</v>
      </c>
    </row>
    <row r="3898" spans="1:14" x14ac:dyDescent="0.15">
      <c r="A3898" s="2">
        <v>45562</v>
      </c>
      <c r="B3898" s="3">
        <f t="shared" si="180"/>
        <v>2025</v>
      </c>
      <c r="C3898" t="str">
        <f t="shared" si="181"/>
        <v>2024-2025</v>
      </c>
      <c r="D3898" t="s">
        <v>147</v>
      </c>
      <c r="E3898" t="s">
        <v>92</v>
      </c>
      <c r="F3898" t="str">
        <f t="shared" si="182"/>
        <v>Queensland</v>
      </c>
      <c r="G3898" t="s">
        <v>35</v>
      </c>
      <c r="H3898">
        <v>4068</v>
      </c>
      <c r="I3898" t="s">
        <v>11</v>
      </c>
      <c r="J3898" t="s">
        <v>43</v>
      </c>
      <c r="K3898" t="s">
        <v>150</v>
      </c>
      <c r="L3898" t="s">
        <v>18</v>
      </c>
      <c r="M3898" s="5">
        <v>1426.21</v>
      </c>
      <c r="N3898">
        <v>1</v>
      </c>
    </row>
    <row r="3899" spans="1:14" x14ac:dyDescent="0.15">
      <c r="A3899" s="2">
        <v>45212</v>
      </c>
      <c r="B3899" s="3">
        <f t="shared" si="180"/>
        <v>2024</v>
      </c>
      <c r="C3899" t="str">
        <f t="shared" si="181"/>
        <v>2023-2024</v>
      </c>
      <c r="D3899" t="s">
        <v>148</v>
      </c>
      <c r="E3899" t="s">
        <v>124</v>
      </c>
      <c r="F3899" t="str">
        <f t="shared" si="182"/>
        <v>New South Wales</v>
      </c>
      <c r="G3899" t="s">
        <v>10</v>
      </c>
      <c r="H3899">
        <v>2015</v>
      </c>
      <c r="I3899" t="s">
        <v>11</v>
      </c>
      <c r="J3899" t="s">
        <v>12</v>
      </c>
      <c r="K3899" t="s">
        <v>153</v>
      </c>
      <c r="L3899" t="s">
        <v>16</v>
      </c>
      <c r="M3899" s="5">
        <v>1428.9</v>
      </c>
      <c r="N3899">
        <v>1</v>
      </c>
    </row>
    <row r="3900" spans="1:14" x14ac:dyDescent="0.15">
      <c r="A3900" s="2">
        <v>45596</v>
      </c>
      <c r="B3900" s="3">
        <f t="shared" si="180"/>
        <v>2025</v>
      </c>
      <c r="C3900" t="str">
        <f t="shared" si="181"/>
        <v>2024-2025</v>
      </c>
      <c r="D3900" t="s">
        <v>148</v>
      </c>
      <c r="E3900" t="s">
        <v>78</v>
      </c>
      <c r="F3900" t="str">
        <f t="shared" si="182"/>
        <v>New South Wales</v>
      </c>
      <c r="G3900" t="s">
        <v>10</v>
      </c>
      <c r="H3900">
        <v>2350</v>
      </c>
      <c r="I3900" t="s">
        <v>11</v>
      </c>
      <c r="J3900" t="s">
        <v>68</v>
      </c>
      <c r="K3900" t="s">
        <v>154</v>
      </c>
      <c r="L3900" t="s">
        <v>14</v>
      </c>
      <c r="M3900" s="5">
        <v>1430.29</v>
      </c>
      <c r="N3900">
        <v>1</v>
      </c>
    </row>
    <row r="3901" spans="1:14" x14ac:dyDescent="0.15">
      <c r="A3901" s="2">
        <v>45064</v>
      </c>
      <c r="B3901" s="3">
        <f t="shared" si="180"/>
        <v>2023</v>
      </c>
      <c r="C3901" t="str">
        <f t="shared" si="181"/>
        <v>2022-2023</v>
      </c>
      <c r="D3901" t="s">
        <v>147</v>
      </c>
      <c r="E3901" t="s">
        <v>129</v>
      </c>
      <c r="F3901" t="str">
        <f t="shared" si="182"/>
        <v>Tasmania</v>
      </c>
      <c r="G3901" t="s">
        <v>70</v>
      </c>
      <c r="H3901">
        <v>7010</v>
      </c>
      <c r="I3901" t="s">
        <v>11</v>
      </c>
      <c r="J3901" t="s">
        <v>71</v>
      </c>
      <c r="K3901" t="s">
        <v>151</v>
      </c>
      <c r="L3901" t="s">
        <v>21</v>
      </c>
      <c r="M3901" s="5">
        <v>1431.45</v>
      </c>
      <c r="N3901">
        <v>1</v>
      </c>
    </row>
    <row r="3902" spans="1:14" x14ac:dyDescent="0.15">
      <c r="A3902" s="2">
        <v>45292</v>
      </c>
      <c r="B3902" s="3">
        <f t="shared" si="180"/>
        <v>2024</v>
      </c>
      <c r="C3902" t="str">
        <f t="shared" si="181"/>
        <v>2023-2024</v>
      </c>
      <c r="D3902" t="s">
        <v>147</v>
      </c>
      <c r="E3902" t="s">
        <v>98</v>
      </c>
      <c r="F3902" t="str">
        <f t="shared" si="182"/>
        <v>Victoria</v>
      </c>
      <c r="G3902" t="s">
        <v>45</v>
      </c>
      <c r="H3902">
        <v>3429</v>
      </c>
      <c r="I3902" t="s">
        <v>11</v>
      </c>
      <c r="J3902" t="s">
        <v>60</v>
      </c>
      <c r="K3902" t="s">
        <v>151</v>
      </c>
      <c r="L3902" t="s">
        <v>21</v>
      </c>
      <c r="M3902" s="5">
        <v>1434.67</v>
      </c>
      <c r="N3902">
        <v>1</v>
      </c>
    </row>
    <row r="3903" spans="1:14" x14ac:dyDescent="0.15">
      <c r="A3903" s="2">
        <v>45185</v>
      </c>
      <c r="B3903" s="3">
        <f t="shared" si="180"/>
        <v>2024</v>
      </c>
      <c r="C3903" t="str">
        <f t="shared" si="181"/>
        <v>2023-2024</v>
      </c>
      <c r="D3903" t="s">
        <v>148</v>
      </c>
      <c r="E3903" t="s">
        <v>85</v>
      </c>
      <c r="F3903" t="str">
        <f t="shared" si="182"/>
        <v>Queensland</v>
      </c>
      <c r="G3903" t="s">
        <v>35</v>
      </c>
      <c r="H3903">
        <v>4883</v>
      </c>
      <c r="I3903" t="s">
        <v>11</v>
      </c>
      <c r="J3903" t="s">
        <v>36</v>
      </c>
      <c r="K3903" t="s">
        <v>149</v>
      </c>
      <c r="L3903" t="s">
        <v>15</v>
      </c>
      <c r="M3903" s="5">
        <v>1434.96</v>
      </c>
      <c r="N3903">
        <v>1</v>
      </c>
    </row>
    <row r="3904" spans="1:14" x14ac:dyDescent="0.15">
      <c r="A3904" s="2">
        <v>45514</v>
      </c>
      <c r="B3904" s="3">
        <f t="shared" si="180"/>
        <v>2025</v>
      </c>
      <c r="C3904" t="str">
        <f t="shared" si="181"/>
        <v>2024-2025</v>
      </c>
      <c r="D3904" t="s">
        <v>148</v>
      </c>
      <c r="E3904" t="s">
        <v>78</v>
      </c>
      <c r="F3904" t="str">
        <f t="shared" si="182"/>
        <v>New South Wales</v>
      </c>
      <c r="G3904" t="s">
        <v>10</v>
      </c>
      <c r="H3904">
        <v>2350</v>
      </c>
      <c r="I3904" t="s">
        <v>11</v>
      </c>
      <c r="J3904" t="s">
        <v>68</v>
      </c>
      <c r="K3904" t="s">
        <v>151</v>
      </c>
      <c r="L3904" t="s">
        <v>21</v>
      </c>
      <c r="M3904" s="5">
        <v>1437.5700000000002</v>
      </c>
      <c r="N3904">
        <v>1</v>
      </c>
    </row>
    <row r="3905" spans="1:14" x14ac:dyDescent="0.15">
      <c r="A3905" s="2">
        <v>45104</v>
      </c>
      <c r="B3905" s="3">
        <f t="shared" si="180"/>
        <v>2023</v>
      </c>
      <c r="C3905" t="str">
        <f t="shared" si="181"/>
        <v>2022-2023</v>
      </c>
      <c r="D3905" t="s">
        <v>147</v>
      </c>
      <c r="E3905" t="s">
        <v>112</v>
      </c>
      <c r="F3905" t="str">
        <f t="shared" si="182"/>
        <v>Victoria</v>
      </c>
      <c r="G3905" t="s">
        <v>45</v>
      </c>
      <c r="H3905">
        <v>3076</v>
      </c>
      <c r="I3905" t="s">
        <v>11</v>
      </c>
      <c r="J3905" t="s">
        <v>46</v>
      </c>
      <c r="K3905" t="s">
        <v>155</v>
      </c>
      <c r="L3905" t="s">
        <v>20</v>
      </c>
      <c r="M3905" s="5">
        <v>1438.7499999999998</v>
      </c>
      <c r="N3905">
        <v>1</v>
      </c>
    </row>
    <row r="3906" spans="1:14" x14ac:dyDescent="0.15">
      <c r="A3906" s="2">
        <v>45106</v>
      </c>
      <c r="B3906" s="3">
        <f t="shared" ref="B3906:B3969" si="183">IF(MONTH(A3906)&gt;=7,YEAR(A3906)+1,YEAR(A3906))</f>
        <v>2023</v>
      </c>
      <c r="C3906" t="str">
        <f t="shared" ref="C3906:C3969" si="184">IF(MONTH(A3906) &gt;= 7, YEAR(A3906) &amp; "-" &amp; YEAR(A3906) + 1, YEAR(A3906) - 1 &amp; "-" &amp; YEAR(A3906))</f>
        <v>2022-2023</v>
      </c>
      <c r="D3906" t="s">
        <v>147</v>
      </c>
      <c r="E3906" t="s">
        <v>115</v>
      </c>
      <c r="F3906" t="str">
        <f t="shared" ref="F3906:F3969" si="185">IF(G3906="WA","Western Australia",
IF(G3906="NSW","New South Wales",
IF(G3906="QLD","Queensland",
IF(G3906="VIC","Victoria",
IF(G3906="TAS","Tasmania",
IF(G3906="SA","South Australia",
IF(G3906="NT","Northern Territory",
IF(G3906="ACT","Australian Capital Territory",G3906))))))))</f>
        <v>Western Australia</v>
      </c>
      <c r="G3906" t="s">
        <v>48</v>
      </c>
      <c r="H3906">
        <v>6280</v>
      </c>
      <c r="I3906" t="s">
        <v>11</v>
      </c>
      <c r="J3906" t="s">
        <v>94</v>
      </c>
      <c r="K3906" t="s">
        <v>154</v>
      </c>
      <c r="L3906" t="s">
        <v>14</v>
      </c>
      <c r="M3906" s="5">
        <v>1441.91</v>
      </c>
      <c r="N3906">
        <v>1</v>
      </c>
    </row>
    <row r="3907" spans="1:14" x14ac:dyDescent="0.15">
      <c r="A3907" s="2">
        <v>45646</v>
      </c>
      <c r="B3907" s="3">
        <f t="shared" si="183"/>
        <v>2025</v>
      </c>
      <c r="C3907" t="str">
        <f t="shared" si="184"/>
        <v>2024-2025</v>
      </c>
      <c r="D3907" t="s">
        <v>147</v>
      </c>
      <c r="E3907" t="s">
        <v>137</v>
      </c>
      <c r="F3907" t="str">
        <f t="shared" si="185"/>
        <v>New South Wales</v>
      </c>
      <c r="G3907" t="s">
        <v>10</v>
      </c>
      <c r="H3907">
        <v>2031</v>
      </c>
      <c r="I3907" t="s">
        <v>11</v>
      </c>
      <c r="J3907" t="s">
        <v>12</v>
      </c>
      <c r="K3907" t="s">
        <v>150</v>
      </c>
      <c r="L3907" t="s">
        <v>18</v>
      </c>
      <c r="M3907" s="5">
        <v>1442.9899999999998</v>
      </c>
      <c r="N3907">
        <v>1</v>
      </c>
    </row>
    <row r="3908" spans="1:14" x14ac:dyDescent="0.15">
      <c r="A3908" s="2">
        <v>45393</v>
      </c>
      <c r="B3908" s="3">
        <f t="shared" si="183"/>
        <v>2024</v>
      </c>
      <c r="C3908" t="str">
        <f t="shared" si="184"/>
        <v>2023-2024</v>
      </c>
      <c r="D3908" t="s">
        <v>147</v>
      </c>
      <c r="E3908" t="s">
        <v>69</v>
      </c>
      <c r="F3908" t="str">
        <f t="shared" si="185"/>
        <v>Tasmania</v>
      </c>
      <c r="G3908" t="s">
        <v>70</v>
      </c>
      <c r="H3908">
        <v>7018</v>
      </c>
      <c r="I3908" t="s">
        <v>11</v>
      </c>
      <c r="J3908" t="s">
        <v>71</v>
      </c>
      <c r="K3908" t="s">
        <v>151</v>
      </c>
      <c r="L3908" t="s">
        <v>21</v>
      </c>
      <c r="M3908" s="5">
        <v>1443.0800000000002</v>
      </c>
      <c r="N3908">
        <v>1</v>
      </c>
    </row>
    <row r="3909" spans="1:14" x14ac:dyDescent="0.15">
      <c r="A3909" s="2">
        <v>45520</v>
      </c>
      <c r="B3909" s="3">
        <f t="shared" si="183"/>
        <v>2025</v>
      </c>
      <c r="C3909" t="str">
        <f t="shared" si="184"/>
        <v>2024-2025</v>
      </c>
      <c r="D3909" t="s">
        <v>147</v>
      </c>
      <c r="E3909" t="s">
        <v>143</v>
      </c>
      <c r="F3909" t="str">
        <f t="shared" si="185"/>
        <v>New South Wales</v>
      </c>
      <c r="G3909" t="s">
        <v>10</v>
      </c>
      <c r="H3909">
        <v>2154</v>
      </c>
      <c r="I3909" t="s">
        <v>11</v>
      </c>
      <c r="J3909" t="s">
        <v>27</v>
      </c>
      <c r="K3909" t="s">
        <v>151</v>
      </c>
      <c r="L3909" t="s">
        <v>21</v>
      </c>
      <c r="M3909" s="5">
        <v>1444.28</v>
      </c>
      <c r="N3909">
        <v>1</v>
      </c>
    </row>
    <row r="3910" spans="1:14" x14ac:dyDescent="0.15">
      <c r="A3910" s="2">
        <v>45197</v>
      </c>
      <c r="B3910" s="3">
        <f t="shared" si="183"/>
        <v>2024</v>
      </c>
      <c r="C3910" t="str">
        <f t="shared" si="184"/>
        <v>2023-2024</v>
      </c>
      <c r="D3910" t="s">
        <v>147</v>
      </c>
      <c r="E3910" t="s">
        <v>135</v>
      </c>
      <c r="F3910" t="str">
        <f t="shared" si="185"/>
        <v>Victoria</v>
      </c>
      <c r="G3910" t="s">
        <v>45</v>
      </c>
      <c r="H3910">
        <v>3550</v>
      </c>
      <c r="I3910" t="s">
        <v>11</v>
      </c>
      <c r="J3910" t="s">
        <v>60</v>
      </c>
      <c r="K3910" t="s">
        <v>150</v>
      </c>
      <c r="L3910" t="s">
        <v>18</v>
      </c>
      <c r="M3910" s="5">
        <v>1448.8899999999999</v>
      </c>
      <c r="N3910">
        <v>1</v>
      </c>
    </row>
    <row r="3911" spans="1:14" x14ac:dyDescent="0.15">
      <c r="A3911" s="2">
        <v>45514</v>
      </c>
      <c r="B3911" s="3">
        <f t="shared" si="183"/>
        <v>2025</v>
      </c>
      <c r="C3911" t="str">
        <f t="shared" si="184"/>
        <v>2024-2025</v>
      </c>
      <c r="D3911" t="s">
        <v>147</v>
      </c>
      <c r="E3911" t="s">
        <v>126</v>
      </c>
      <c r="F3911" t="str">
        <f t="shared" si="185"/>
        <v>Queensland</v>
      </c>
      <c r="G3911" t="s">
        <v>35</v>
      </c>
      <c r="H3911">
        <v>4551</v>
      </c>
      <c r="I3911" t="s">
        <v>11</v>
      </c>
      <c r="J3911" t="s">
        <v>120</v>
      </c>
      <c r="K3911" t="s">
        <v>154</v>
      </c>
      <c r="L3911" t="s">
        <v>14</v>
      </c>
      <c r="M3911" s="5">
        <v>1450.49</v>
      </c>
      <c r="N3911">
        <v>1</v>
      </c>
    </row>
    <row r="3912" spans="1:14" x14ac:dyDescent="0.15">
      <c r="A3912" s="2">
        <v>45053</v>
      </c>
      <c r="B3912" s="3">
        <f t="shared" si="183"/>
        <v>2023</v>
      </c>
      <c r="C3912" t="str">
        <f t="shared" si="184"/>
        <v>2022-2023</v>
      </c>
      <c r="D3912" t="s">
        <v>148</v>
      </c>
      <c r="E3912" t="s">
        <v>110</v>
      </c>
      <c r="F3912" t="str">
        <f t="shared" si="185"/>
        <v>Queensland</v>
      </c>
      <c r="G3912" t="s">
        <v>35</v>
      </c>
      <c r="H3912">
        <v>4680</v>
      </c>
      <c r="I3912" t="s">
        <v>11</v>
      </c>
      <c r="J3912" t="s">
        <v>51</v>
      </c>
      <c r="K3912" t="s">
        <v>151</v>
      </c>
      <c r="L3912" t="s">
        <v>21</v>
      </c>
      <c r="M3912" s="5">
        <v>1452.26</v>
      </c>
      <c r="N3912">
        <v>1</v>
      </c>
    </row>
    <row r="3913" spans="1:14" x14ac:dyDescent="0.15">
      <c r="A3913" s="2">
        <v>45592</v>
      </c>
      <c r="B3913" s="3">
        <f t="shared" si="183"/>
        <v>2025</v>
      </c>
      <c r="C3913" t="str">
        <f t="shared" si="184"/>
        <v>2024-2025</v>
      </c>
      <c r="D3913" t="s">
        <v>147</v>
      </c>
      <c r="E3913" t="s">
        <v>91</v>
      </c>
      <c r="F3913" t="str">
        <f t="shared" si="185"/>
        <v>Victoria</v>
      </c>
      <c r="G3913" t="s">
        <v>45</v>
      </c>
      <c r="H3913">
        <v>3690</v>
      </c>
      <c r="I3913" t="s">
        <v>11</v>
      </c>
      <c r="J3913" t="s">
        <v>55</v>
      </c>
      <c r="K3913" t="s">
        <v>151</v>
      </c>
      <c r="L3913" t="s">
        <v>21</v>
      </c>
      <c r="M3913" s="5">
        <v>1458.73</v>
      </c>
      <c r="N3913">
        <v>1</v>
      </c>
    </row>
    <row r="3914" spans="1:14" x14ac:dyDescent="0.15">
      <c r="A3914" s="2">
        <v>45510</v>
      </c>
      <c r="B3914" s="3">
        <f t="shared" si="183"/>
        <v>2025</v>
      </c>
      <c r="C3914" t="str">
        <f t="shared" si="184"/>
        <v>2024-2025</v>
      </c>
      <c r="D3914" t="s">
        <v>147</v>
      </c>
      <c r="E3914" t="s">
        <v>101</v>
      </c>
      <c r="F3914" t="str">
        <f t="shared" si="185"/>
        <v>Victoria</v>
      </c>
      <c r="G3914" t="s">
        <v>45</v>
      </c>
      <c r="H3914">
        <v>3131</v>
      </c>
      <c r="I3914" t="s">
        <v>11</v>
      </c>
      <c r="J3914" t="s">
        <v>63</v>
      </c>
      <c r="K3914" t="s">
        <v>153</v>
      </c>
      <c r="L3914" t="s">
        <v>16</v>
      </c>
      <c r="M3914" s="5">
        <v>1460.24</v>
      </c>
      <c r="N3914">
        <v>1</v>
      </c>
    </row>
    <row r="3915" spans="1:14" x14ac:dyDescent="0.15">
      <c r="A3915" s="2">
        <v>45014</v>
      </c>
      <c r="B3915" s="3">
        <f t="shared" si="183"/>
        <v>2023</v>
      </c>
      <c r="C3915" t="str">
        <f t="shared" si="184"/>
        <v>2022-2023</v>
      </c>
      <c r="D3915" t="s">
        <v>147</v>
      </c>
      <c r="E3915" t="s">
        <v>44</v>
      </c>
      <c r="F3915" t="str">
        <f t="shared" si="185"/>
        <v>Victoria</v>
      </c>
      <c r="G3915" t="s">
        <v>45</v>
      </c>
      <c r="H3915">
        <v>3066</v>
      </c>
      <c r="I3915" t="s">
        <v>11</v>
      </c>
      <c r="J3915" t="s">
        <v>46</v>
      </c>
      <c r="K3915" t="s">
        <v>151</v>
      </c>
      <c r="L3915" t="s">
        <v>21</v>
      </c>
      <c r="M3915" s="5">
        <v>1461.2600000000002</v>
      </c>
      <c r="N3915">
        <v>1</v>
      </c>
    </row>
    <row r="3916" spans="1:14" x14ac:dyDescent="0.15">
      <c r="A3916" s="2">
        <v>45213</v>
      </c>
      <c r="B3916" s="3">
        <f t="shared" si="183"/>
        <v>2024</v>
      </c>
      <c r="C3916" t="str">
        <f t="shared" si="184"/>
        <v>2023-2024</v>
      </c>
      <c r="D3916" t="s">
        <v>148</v>
      </c>
      <c r="E3916" t="s">
        <v>78</v>
      </c>
      <c r="F3916" t="str">
        <f t="shared" si="185"/>
        <v>New South Wales</v>
      </c>
      <c r="G3916" t="s">
        <v>10</v>
      </c>
      <c r="H3916">
        <v>2350</v>
      </c>
      <c r="I3916" t="s">
        <v>11</v>
      </c>
      <c r="J3916" t="s">
        <v>68</v>
      </c>
      <c r="K3916" t="s">
        <v>157</v>
      </c>
      <c r="L3916" t="s">
        <v>22</v>
      </c>
      <c r="M3916" s="5">
        <v>1468.24</v>
      </c>
      <c r="N3916">
        <v>1</v>
      </c>
    </row>
    <row r="3917" spans="1:14" x14ac:dyDescent="0.15">
      <c r="A3917" s="2">
        <v>45559</v>
      </c>
      <c r="B3917" s="3">
        <f t="shared" si="183"/>
        <v>2025</v>
      </c>
      <c r="C3917" t="str">
        <f t="shared" si="184"/>
        <v>2024-2025</v>
      </c>
      <c r="D3917" t="s">
        <v>147</v>
      </c>
      <c r="E3917" t="s">
        <v>83</v>
      </c>
      <c r="F3917" t="str">
        <f t="shared" si="185"/>
        <v>New South Wales</v>
      </c>
      <c r="G3917" t="s">
        <v>10</v>
      </c>
      <c r="H3917">
        <v>2750</v>
      </c>
      <c r="I3917" t="s">
        <v>11</v>
      </c>
      <c r="J3917" t="s">
        <v>25</v>
      </c>
      <c r="K3917" t="s">
        <v>150</v>
      </c>
      <c r="L3917" t="s">
        <v>18</v>
      </c>
      <c r="M3917" s="5">
        <v>1470.4000000000003</v>
      </c>
      <c r="N3917">
        <v>1</v>
      </c>
    </row>
    <row r="3918" spans="1:14" x14ac:dyDescent="0.15">
      <c r="A3918" s="2">
        <v>45028</v>
      </c>
      <c r="B3918" s="3">
        <f t="shared" si="183"/>
        <v>2023</v>
      </c>
      <c r="C3918" t="str">
        <f t="shared" si="184"/>
        <v>2022-2023</v>
      </c>
      <c r="D3918" t="s">
        <v>147</v>
      </c>
      <c r="E3918" t="s">
        <v>93</v>
      </c>
      <c r="F3918" t="str">
        <f t="shared" si="185"/>
        <v>Western Australia</v>
      </c>
      <c r="G3918" t="s">
        <v>48</v>
      </c>
      <c r="H3918">
        <v>6112</v>
      </c>
      <c r="I3918" t="s">
        <v>11</v>
      </c>
      <c r="J3918" t="s">
        <v>94</v>
      </c>
      <c r="K3918" t="s">
        <v>150</v>
      </c>
      <c r="L3918" t="s">
        <v>18</v>
      </c>
      <c r="M3918" s="5">
        <v>1472.9199999999998</v>
      </c>
      <c r="N3918">
        <v>1</v>
      </c>
    </row>
    <row r="3919" spans="1:14" x14ac:dyDescent="0.15">
      <c r="A3919" s="2">
        <v>45302</v>
      </c>
      <c r="B3919" s="3">
        <f t="shared" si="183"/>
        <v>2024</v>
      </c>
      <c r="C3919" t="str">
        <f t="shared" si="184"/>
        <v>2023-2024</v>
      </c>
      <c r="D3919" t="s">
        <v>147</v>
      </c>
      <c r="E3919" t="s">
        <v>109</v>
      </c>
      <c r="F3919" t="str">
        <f t="shared" si="185"/>
        <v>New South Wales</v>
      </c>
      <c r="G3919" t="s">
        <v>10</v>
      </c>
      <c r="H3919">
        <v>2480</v>
      </c>
      <c r="I3919" t="s">
        <v>11</v>
      </c>
      <c r="J3919" t="s">
        <v>68</v>
      </c>
      <c r="K3919" t="s">
        <v>150</v>
      </c>
      <c r="L3919" t="s">
        <v>18</v>
      </c>
      <c r="M3919" s="5">
        <v>1473.54</v>
      </c>
      <c r="N3919">
        <v>1</v>
      </c>
    </row>
    <row r="3920" spans="1:14" x14ac:dyDescent="0.15">
      <c r="A3920" s="2">
        <v>44957</v>
      </c>
      <c r="B3920" s="3">
        <f t="shared" si="183"/>
        <v>2023</v>
      </c>
      <c r="C3920" t="str">
        <f t="shared" si="184"/>
        <v>2022-2023</v>
      </c>
      <c r="D3920" t="s">
        <v>147</v>
      </c>
      <c r="E3920" t="s">
        <v>9</v>
      </c>
      <c r="F3920" t="str">
        <f t="shared" si="185"/>
        <v>New South Wales</v>
      </c>
      <c r="G3920" t="s">
        <v>10</v>
      </c>
      <c r="H3920">
        <v>2067</v>
      </c>
      <c r="I3920" t="s">
        <v>11</v>
      </c>
      <c r="J3920" t="s">
        <v>12</v>
      </c>
      <c r="K3920" t="s">
        <v>150</v>
      </c>
      <c r="L3920" t="s">
        <v>18</v>
      </c>
      <c r="M3920" s="5">
        <v>1473.64</v>
      </c>
      <c r="N3920">
        <v>1</v>
      </c>
    </row>
    <row r="3921" spans="1:14" x14ac:dyDescent="0.15">
      <c r="A3921" s="2">
        <v>45061</v>
      </c>
      <c r="B3921" s="3">
        <f t="shared" si="183"/>
        <v>2023</v>
      </c>
      <c r="C3921" t="str">
        <f t="shared" si="184"/>
        <v>2022-2023</v>
      </c>
      <c r="D3921" t="s">
        <v>147</v>
      </c>
      <c r="E3921" t="s">
        <v>44</v>
      </c>
      <c r="F3921" t="str">
        <f t="shared" si="185"/>
        <v>Victoria</v>
      </c>
      <c r="G3921" t="s">
        <v>45</v>
      </c>
      <c r="H3921">
        <v>3066</v>
      </c>
      <c r="I3921" t="s">
        <v>11</v>
      </c>
      <c r="J3921" t="s">
        <v>46</v>
      </c>
      <c r="K3921" t="s">
        <v>150</v>
      </c>
      <c r="L3921" t="s">
        <v>18</v>
      </c>
      <c r="M3921" s="5">
        <v>1473.94</v>
      </c>
      <c r="N3921">
        <v>1</v>
      </c>
    </row>
    <row r="3922" spans="1:14" x14ac:dyDescent="0.15">
      <c r="A3922" s="2">
        <v>45646</v>
      </c>
      <c r="B3922" s="3">
        <f t="shared" si="183"/>
        <v>2025</v>
      </c>
      <c r="C3922" t="str">
        <f t="shared" si="184"/>
        <v>2024-2025</v>
      </c>
      <c r="D3922" t="s">
        <v>147</v>
      </c>
      <c r="E3922" t="s">
        <v>125</v>
      </c>
      <c r="F3922" t="str">
        <f t="shared" si="185"/>
        <v>Victoria</v>
      </c>
      <c r="G3922" t="s">
        <v>45</v>
      </c>
      <c r="H3922">
        <v>3400</v>
      </c>
      <c r="I3922" t="s">
        <v>11</v>
      </c>
      <c r="J3922" t="s">
        <v>60</v>
      </c>
      <c r="K3922" t="s">
        <v>150</v>
      </c>
      <c r="L3922" t="s">
        <v>18</v>
      </c>
      <c r="M3922" s="5">
        <v>1474.1</v>
      </c>
      <c r="N3922">
        <v>1</v>
      </c>
    </row>
    <row r="3923" spans="1:14" x14ac:dyDescent="0.15">
      <c r="A3923" s="2">
        <v>44952</v>
      </c>
      <c r="B3923" s="3">
        <f t="shared" si="183"/>
        <v>2023</v>
      </c>
      <c r="C3923" t="str">
        <f t="shared" si="184"/>
        <v>2022-2023</v>
      </c>
      <c r="D3923" t="s">
        <v>147</v>
      </c>
      <c r="E3923" t="s">
        <v>44</v>
      </c>
      <c r="F3923" t="str">
        <f t="shared" si="185"/>
        <v>Victoria</v>
      </c>
      <c r="G3923" t="s">
        <v>45</v>
      </c>
      <c r="H3923">
        <v>3066</v>
      </c>
      <c r="I3923" t="s">
        <v>11</v>
      </c>
      <c r="J3923" t="s">
        <v>46</v>
      </c>
      <c r="K3923" t="s">
        <v>157</v>
      </c>
      <c r="L3923" t="s">
        <v>22</v>
      </c>
      <c r="M3923" s="5">
        <v>1474.3000000000002</v>
      </c>
      <c r="N3923">
        <v>1</v>
      </c>
    </row>
    <row r="3924" spans="1:14" x14ac:dyDescent="0.15">
      <c r="A3924" s="2">
        <v>45186</v>
      </c>
      <c r="B3924" s="3">
        <f t="shared" si="183"/>
        <v>2024</v>
      </c>
      <c r="C3924" t="str">
        <f t="shared" si="184"/>
        <v>2023-2024</v>
      </c>
      <c r="D3924" t="s">
        <v>147</v>
      </c>
      <c r="E3924" t="s">
        <v>145</v>
      </c>
      <c r="F3924" t="str">
        <f t="shared" si="185"/>
        <v>New South Wales</v>
      </c>
      <c r="G3924" t="s">
        <v>10</v>
      </c>
      <c r="H3924">
        <v>2101</v>
      </c>
      <c r="I3924" t="s">
        <v>11</v>
      </c>
      <c r="J3924" t="s">
        <v>27</v>
      </c>
      <c r="K3924" t="s">
        <v>150</v>
      </c>
      <c r="L3924" t="s">
        <v>18</v>
      </c>
      <c r="M3924" s="5">
        <v>1475.4399999999998</v>
      </c>
      <c r="N3924">
        <v>1</v>
      </c>
    </row>
    <row r="3925" spans="1:14" x14ac:dyDescent="0.15">
      <c r="A3925" s="2">
        <v>45217</v>
      </c>
      <c r="B3925" s="3">
        <f t="shared" si="183"/>
        <v>2024</v>
      </c>
      <c r="C3925" t="str">
        <f t="shared" si="184"/>
        <v>2023-2024</v>
      </c>
      <c r="D3925" t="s">
        <v>147</v>
      </c>
      <c r="E3925" t="s">
        <v>145</v>
      </c>
      <c r="F3925" t="str">
        <f t="shared" si="185"/>
        <v>New South Wales</v>
      </c>
      <c r="G3925" t="s">
        <v>10</v>
      </c>
      <c r="H3925">
        <v>2101</v>
      </c>
      <c r="I3925" t="s">
        <v>11</v>
      </c>
      <c r="J3925" t="s">
        <v>27</v>
      </c>
      <c r="K3925" t="s">
        <v>157</v>
      </c>
      <c r="L3925" t="s">
        <v>22</v>
      </c>
      <c r="M3925" s="5">
        <v>1477.34</v>
      </c>
      <c r="N3925">
        <v>1</v>
      </c>
    </row>
    <row r="3926" spans="1:14" x14ac:dyDescent="0.15">
      <c r="A3926" s="2">
        <v>45594</v>
      </c>
      <c r="B3926" s="3">
        <f t="shared" si="183"/>
        <v>2025</v>
      </c>
      <c r="C3926" t="str">
        <f t="shared" si="184"/>
        <v>2024-2025</v>
      </c>
      <c r="D3926" t="s">
        <v>147</v>
      </c>
      <c r="E3926" t="s">
        <v>136</v>
      </c>
      <c r="F3926" t="str">
        <f t="shared" si="185"/>
        <v>Victoria</v>
      </c>
      <c r="G3926" t="s">
        <v>45</v>
      </c>
      <c r="H3926">
        <v>3175</v>
      </c>
      <c r="I3926" t="s">
        <v>11</v>
      </c>
      <c r="J3926" t="s">
        <v>63</v>
      </c>
      <c r="K3926" t="s">
        <v>157</v>
      </c>
      <c r="L3926" t="s">
        <v>22</v>
      </c>
      <c r="M3926" s="5">
        <v>1480.54</v>
      </c>
      <c r="N3926">
        <v>1</v>
      </c>
    </row>
    <row r="3927" spans="1:14" x14ac:dyDescent="0.15">
      <c r="A3927" s="2">
        <v>45140</v>
      </c>
      <c r="B3927" s="3">
        <f t="shared" si="183"/>
        <v>2024</v>
      </c>
      <c r="C3927" t="str">
        <f t="shared" si="184"/>
        <v>2023-2024</v>
      </c>
      <c r="D3927" t="s">
        <v>147</v>
      </c>
      <c r="E3927" t="s">
        <v>114</v>
      </c>
      <c r="F3927" t="str">
        <f t="shared" si="185"/>
        <v>Victoria</v>
      </c>
      <c r="G3927" t="s">
        <v>45</v>
      </c>
      <c r="H3927">
        <v>3551</v>
      </c>
      <c r="I3927" t="s">
        <v>11</v>
      </c>
      <c r="J3927" t="s">
        <v>60</v>
      </c>
      <c r="K3927" t="s">
        <v>155</v>
      </c>
      <c r="L3927" t="s">
        <v>20</v>
      </c>
      <c r="M3927" s="5">
        <v>1482.9900000000002</v>
      </c>
      <c r="N3927">
        <v>1</v>
      </c>
    </row>
    <row r="3928" spans="1:14" x14ac:dyDescent="0.15">
      <c r="A3928" s="2">
        <v>45229</v>
      </c>
      <c r="B3928" s="3">
        <f t="shared" si="183"/>
        <v>2024</v>
      </c>
      <c r="C3928" t="str">
        <f t="shared" si="184"/>
        <v>2023-2024</v>
      </c>
      <c r="D3928" t="s">
        <v>147</v>
      </c>
      <c r="E3928" t="s">
        <v>57</v>
      </c>
      <c r="F3928" t="str">
        <f t="shared" si="185"/>
        <v>New South Wales</v>
      </c>
      <c r="G3928" t="s">
        <v>10</v>
      </c>
      <c r="H3928">
        <v>2560</v>
      </c>
      <c r="I3928" t="s">
        <v>11</v>
      </c>
      <c r="J3928" t="s">
        <v>58</v>
      </c>
      <c r="K3928" t="s">
        <v>156</v>
      </c>
      <c r="L3928" t="s">
        <v>17</v>
      </c>
      <c r="M3928" s="5">
        <v>1484.6099999999997</v>
      </c>
      <c r="N3928">
        <v>1</v>
      </c>
    </row>
    <row r="3929" spans="1:14" x14ac:dyDescent="0.15">
      <c r="A3929" s="2">
        <v>45039</v>
      </c>
      <c r="B3929" s="3">
        <f t="shared" si="183"/>
        <v>2023</v>
      </c>
      <c r="C3929" t="str">
        <f t="shared" si="184"/>
        <v>2022-2023</v>
      </c>
      <c r="D3929" t="s">
        <v>147</v>
      </c>
      <c r="E3929" t="s">
        <v>136</v>
      </c>
      <c r="F3929" t="str">
        <f t="shared" si="185"/>
        <v>Victoria</v>
      </c>
      <c r="G3929" t="s">
        <v>45</v>
      </c>
      <c r="H3929">
        <v>3175</v>
      </c>
      <c r="I3929" t="s">
        <v>11</v>
      </c>
      <c r="J3929" t="s">
        <v>63</v>
      </c>
      <c r="K3929" t="s">
        <v>154</v>
      </c>
      <c r="L3929" t="s">
        <v>14</v>
      </c>
      <c r="M3929" s="5">
        <v>1485.79</v>
      </c>
      <c r="N3929">
        <v>1</v>
      </c>
    </row>
    <row r="3930" spans="1:14" x14ac:dyDescent="0.15">
      <c r="A3930" s="2">
        <v>45006</v>
      </c>
      <c r="B3930" s="3">
        <f t="shared" si="183"/>
        <v>2023</v>
      </c>
      <c r="C3930" t="str">
        <f t="shared" si="184"/>
        <v>2022-2023</v>
      </c>
      <c r="D3930" t="s">
        <v>147</v>
      </c>
      <c r="E3930" t="s">
        <v>131</v>
      </c>
      <c r="F3930" t="str">
        <f t="shared" si="185"/>
        <v>Western Australia</v>
      </c>
      <c r="G3930" t="s">
        <v>48</v>
      </c>
      <c r="H3930">
        <v>6530</v>
      </c>
      <c r="I3930" t="s">
        <v>11</v>
      </c>
      <c r="J3930" t="s">
        <v>77</v>
      </c>
      <c r="K3930" t="s">
        <v>150</v>
      </c>
      <c r="L3930" t="s">
        <v>18</v>
      </c>
      <c r="M3930" s="5">
        <v>1487.17</v>
      </c>
      <c r="N3930">
        <v>1</v>
      </c>
    </row>
    <row r="3931" spans="1:14" x14ac:dyDescent="0.15">
      <c r="A3931" s="2">
        <v>45283</v>
      </c>
      <c r="B3931" s="3">
        <f t="shared" si="183"/>
        <v>2024</v>
      </c>
      <c r="C3931" t="str">
        <f t="shared" si="184"/>
        <v>2023-2024</v>
      </c>
      <c r="D3931" t="s">
        <v>147</v>
      </c>
      <c r="E3931" t="s">
        <v>103</v>
      </c>
      <c r="F3931" t="str">
        <f t="shared" si="185"/>
        <v>Queensland</v>
      </c>
      <c r="G3931" t="s">
        <v>35</v>
      </c>
      <c r="H3931">
        <v>4509</v>
      </c>
      <c r="I3931" t="s">
        <v>11</v>
      </c>
      <c r="J3931" t="s">
        <v>104</v>
      </c>
      <c r="K3931" t="s">
        <v>153</v>
      </c>
      <c r="L3931" t="s">
        <v>16</v>
      </c>
      <c r="M3931" s="5">
        <v>1490.0799999999997</v>
      </c>
      <c r="N3931">
        <v>1</v>
      </c>
    </row>
    <row r="3932" spans="1:14" x14ac:dyDescent="0.15">
      <c r="A3932" s="2">
        <v>45120</v>
      </c>
      <c r="B3932" s="3">
        <f t="shared" si="183"/>
        <v>2024</v>
      </c>
      <c r="C3932" t="str">
        <f t="shared" si="184"/>
        <v>2023-2024</v>
      </c>
      <c r="D3932" t="s">
        <v>147</v>
      </c>
      <c r="E3932" t="s">
        <v>128</v>
      </c>
      <c r="F3932" t="str">
        <f t="shared" si="185"/>
        <v>Western Australia</v>
      </c>
      <c r="G3932" t="s">
        <v>48</v>
      </c>
      <c r="H3932">
        <v>6027</v>
      </c>
      <c r="I3932" t="s">
        <v>11</v>
      </c>
      <c r="J3932" t="s">
        <v>49</v>
      </c>
      <c r="K3932" t="s">
        <v>151</v>
      </c>
      <c r="L3932" t="s">
        <v>21</v>
      </c>
      <c r="M3932" s="5">
        <v>1490.72</v>
      </c>
      <c r="N3932">
        <v>1</v>
      </c>
    </row>
    <row r="3933" spans="1:14" x14ac:dyDescent="0.15">
      <c r="A3933" s="2">
        <v>45460</v>
      </c>
      <c r="B3933" s="3">
        <f t="shared" si="183"/>
        <v>2024</v>
      </c>
      <c r="C3933" t="str">
        <f t="shared" si="184"/>
        <v>2023-2024</v>
      </c>
      <c r="D3933" t="s">
        <v>148</v>
      </c>
      <c r="E3933" t="s">
        <v>78</v>
      </c>
      <c r="F3933" t="str">
        <f t="shared" si="185"/>
        <v>New South Wales</v>
      </c>
      <c r="G3933" t="s">
        <v>10</v>
      </c>
      <c r="H3933">
        <v>2350</v>
      </c>
      <c r="I3933" t="s">
        <v>11</v>
      </c>
      <c r="J3933" t="s">
        <v>68</v>
      </c>
      <c r="K3933" t="s">
        <v>150</v>
      </c>
      <c r="L3933" t="s">
        <v>18</v>
      </c>
      <c r="M3933" s="5">
        <v>1491.2399999999998</v>
      </c>
      <c r="N3933">
        <v>1</v>
      </c>
    </row>
    <row r="3934" spans="1:14" x14ac:dyDescent="0.15">
      <c r="A3934" s="2">
        <v>45307</v>
      </c>
      <c r="B3934" s="3">
        <f t="shared" si="183"/>
        <v>2024</v>
      </c>
      <c r="C3934" t="str">
        <f t="shared" si="184"/>
        <v>2023-2024</v>
      </c>
      <c r="D3934" t="s">
        <v>148</v>
      </c>
      <c r="E3934" t="s">
        <v>78</v>
      </c>
      <c r="F3934" t="str">
        <f t="shared" si="185"/>
        <v>New South Wales</v>
      </c>
      <c r="G3934" t="s">
        <v>10</v>
      </c>
      <c r="H3934">
        <v>2350</v>
      </c>
      <c r="I3934" t="s">
        <v>11</v>
      </c>
      <c r="J3934" t="s">
        <v>68</v>
      </c>
      <c r="K3934" t="s">
        <v>150</v>
      </c>
      <c r="L3934" t="s">
        <v>18</v>
      </c>
      <c r="M3934" s="5">
        <v>1492.09</v>
      </c>
      <c r="N3934">
        <v>1</v>
      </c>
    </row>
    <row r="3935" spans="1:14" x14ac:dyDescent="0.15">
      <c r="A3935" s="2">
        <v>45447</v>
      </c>
      <c r="B3935" s="3">
        <f t="shared" si="183"/>
        <v>2024</v>
      </c>
      <c r="C3935" t="str">
        <f t="shared" si="184"/>
        <v>2023-2024</v>
      </c>
      <c r="D3935" t="s">
        <v>147</v>
      </c>
      <c r="E3935" t="s">
        <v>44</v>
      </c>
      <c r="F3935" t="str">
        <f t="shared" si="185"/>
        <v>Victoria</v>
      </c>
      <c r="G3935" t="s">
        <v>45</v>
      </c>
      <c r="H3935">
        <v>3066</v>
      </c>
      <c r="I3935" t="s">
        <v>11</v>
      </c>
      <c r="J3935" t="s">
        <v>46</v>
      </c>
      <c r="K3935" t="s">
        <v>150</v>
      </c>
      <c r="L3935" t="s">
        <v>18</v>
      </c>
      <c r="M3935" s="5">
        <v>1493.2400000000002</v>
      </c>
      <c r="N3935">
        <v>1</v>
      </c>
    </row>
    <row r="3936" spans="1:14" x14ac:dyDescent="0.15">
      <c r="A3936" s="2">
        <v>45282</v>
      </c>
      <c r="B3936" s="3">
        <f t="shared" si="183"/>
        <v>2024</v>
      </c>
      <c r="C3936" t="str">
        <f t="shared" si="184"/>
        <v>2023-2024</v>
      </c>
      <c r="D3936" t="s">
        <v>148</v>
      </c>
      <c r="E3936" t="s">
        <v>124</v>
      </c>
      <c r="F3936" t="str">
        <f t="shared" si="185"/>
        <v>New South Wales</v>
      </c>
      <c r="G3936" t="s">
        <v>10</v>
      </c>
      <c r="H3936">
        <v>2015</v>
      </c>
      <c r="I3936" t="s">
        <v>11</v>
      </c>
      <c r="J3936" t="s">
        <v>12</v>
      </c>
      <c r="K3936" t="s">
        <v>150</v>
      </c>
      <c r="L3936" t="s">
        <v>18</v>
      </c>
      <c r="M3936" s="5">
        <v>1497.97</v>
      </c>
      <c r="N3936">
        <v>1</v>
      </c>
    </row>
    <row r="3937" spans="1:14" x14ac:dyDescent="0.15">
      <c r="A3937" s="2">
        <v>45310</v>
      </c>
      <c r="B3937" s="3">
        <f t="shared" si="183"/>
        <v>2024</v>
      </c>
      <c r="C3937" t="str">
        <f t="shared" si="184"/>
        <v>2023-2024</v>
      </c>
      <c r="D3937" t="s">
        <v>148</v>
      </c>
      <c r="E3937" t="s">
        <v>73</v>
      </c>
      <c r="F3937" t="str">
        <f t="shared" si="185"/>
        <v>Victoria</v>
      </c>
      <c r="G3937" t="s">
        <v>45</v>
      </c>
      <c r="H3937">
        <v>3136</v>
      </c>
      <c r="I3937" t="s">
        <v>11</v>
      </c>
      <c r="J3937" t="s">
        <v>63</v>
      </c>
      <c r="K3937" t="s">
        <v>153</v>
      </c>
      <c r="L3937" t="s">
        <v>16</v>
      </c>
      <c r="M3937" s="5">
        <v>1500.08</v>
      </c>
      <c r="N3937">
        <v>1</v>
      </c>
    </row>
    <row r="3938" spans="1:14" x14ac:dyDescent="0.15">
      <c r="A3938" s="2">
        <v>45452</v>
      </c>
      <c r="B3938" s="3">
        <f t="shared" si="183"/>
        <v>2024</v>
      </c>
      <c r="C3938" t="str">
        <f t="shared" si="184"/>
        <v>2023-2024</v>
      </c>
      <c r="D3938" t="s">
        <v>147</v>
      </c>
      <c r="E3938" t="s">
        <v>75</v>
      </c>
      <c r="F3938" t="str">
        <f t="shared" si="185"/>
        <v>Victoria</v>
      </c>
      <c r="G3938" t="s">
        <v>45</v>
      </c>
      <c r="H3938">
        <v>3630</v>
      </c>
      <c r="I3938" t="s">
        <v>11</v>
      </c>
      <c r="J3938" t="s">
        <v>55</v>
      </c>
      <c r="K3938" t="s">
        <v>150</v>
      </c>
      <c r="L3938" t="s">
        <v>18</v>
      </c>
      <c r="M3938" s="5">
        <v>1501.3999999999999</v>
      </c>
      <c r="N3938">
        <v>1</v>
      </c>
    </row>
    <row r="3939" spans="1:14" x14ac:dyDescent="0.15">
      <c r="A3939" s="2">
        <v>44999</v>
      </c>
      <c r="B3939" s="3">
        <f t="shared" si="183"/>
        <v>2023</v>
      </c>
      <c r="C3939" t="str">
        <f t="shared" si="184"/>
        <v>2022-2023</v>
      </c>
      <c r="D3939" t="s">
        <v>147</v>
      </c>
      <c r="E3939" t="s">
        <v>137</v>
      </c>
      <c r="F3939" t="str">
        <f t="shared" si="185"/>
        <v>New South Wales</v>
      </c>
      <c r="G3939" t="s">
        <v>10</v>
      </c>
      <c r="H3939">
        <v>2031</v>
      </c>
      <c r="I3939" t="s">
        <v>11</v>
      </c>
      <c r="J3939" t="s">
        <v>12</v>
      </c>
      <c r="K3939" t="s">
        <v>155</v>
      </c>
      <c r="L3939" t="s">
        <v>20</v>
      </c>
      <c r="M3939" s="5">
        <v>1513.3800000000006</v>
      </c>
      <c r="N3939">
        <v>1</v>
      </c>
    </row>
    <row r="3940" spans="1:14" x14ac:dyDescent="0.15">
      <c r="A3940" s="2">
        <v>45281</v>
      </c>
      <c r="B3940" s="3">
        <f t="shared" si="183"/>
        <v>2024</v>
      </c>
      <c r="C3940" t="str">
        <f t="shared" si="184"/>
        <v>2023-2024</v>
      </c>
      <c r="D3940" t="s">
        <v>147</v>
      </c>
      <c r="E3940" t="s">
        <v>62</v>
      </c>
      <c r="F3940" t="str">
        <f t="shared" si="185"/>
        <v>Victoria</v>
      </c>
      <c r="G3940" t="s">
        <v>45</v>
      </c>
      <c r="H3940">
        <v>3134</v>
      </c>
      <c r="I3940" t="s">
        <v>11</v>
      </c>
      <c r="J3940" t="s">
        <v>63</v>
      </c>
      <c r="K3940" t="s">
        <v>150</v>
      </c>
      <c r="L3940" t="s">
        <v>18</v>
      </c>
      <c r="M3940" s="5">
        <v>1513.91</v>
      </c>
      <c r="N3940">
        <v>1</v>
      </c>
    </row>
    <row r="3941" spans="1:14" x14ac:dyDescent="0.15">
      <c r="A3941" s="2">
        <v>45308</v>
      </c>
      <c r="B3941" s="3">
        <f t="shared" si="183"/>
        <v>2024</v>
      </c>
      <c r="C3941" t="str">
        <f t="shared" si="184"/>
        <v>2023-2024</v>
      </c>
      <c r="D3941" t="s">
        <v>147</v>
      </c>
      <c r="E3941" t="s">
        <v>139</v>
      </c>
      <c r="F3941" t="str">
        <f t="shared" si="185"/>
        <v>New South Wales</v>
      </c>
      <c r="G3941" t="s">
        <v>10</v>
      </c>
      <c r="H3941">
        <v>2020</v>
      </c>
      <c r="I3941" t="s">
        <v>11</v>
      </c>
      <c r="J3941" t="s">
        <v>12</v>
      </c>
      <c r="K3941" t="s">
        <v>152</v>
      </c>
      <c r="L3941" t="s">
        <v>13</v>
      </c>
      <c r="M3941" s="5">
        <v>1517.0400000000022</v>
      </c>
      <c r="N3941">
        <v>1</v>
      </c>
    </row>
    <row r="3942" spans="1:14" x14ac:dyDescent="0.15">
      <c r="A3942" s="2">
        <v>45009</v>
      </c>
      <c r="B3942" s="3">
        <f t="shared" si="183"/>
        <v>2023</v>
      </c>
      <c r="C3942" t="str">
        <f t="shared" si="184"/>
        <v>2022-2023</v>
      </c>
      <c r="D3942" t="s">
        <v>147</v>
      </c>
      <c r="E3942" t="s">
        <v>42</v>
      </c>
      <c r="F3942" t="str">
        <f t="shared" si="185"/>
        <v>Queensland</v>
      </c>
      <c r="G3942" t="s">
        <v>35</v>
      </c>
      <c r="H3942">
        <v>4053</v>
      </c>
      <c r="I3942" t="s">
        <v>11</v>
      </c>
      <c r="J3942" t="s">
        <v>43</v>
      </c>
      <c r="K3942" t="s">
        <v>150</v>
      </c>
      <c r="L3942" t="s">
        <v>18</v>
      </c>
      <c r="M3942" s="5">
        <v>1519.16</v>
      </c>
      <c r="N3942">
        <v>1</v>
      </c>
    </row>
    <row r="3943" spans="1:14" x14ac:dyDescent="0.15">
      <c r="A3943" s="2">
        <v>45321</v>
      </c>
      <c r="B3943" s="3">
        <f t="shared" si="183"/>
        <v>2024</v>
      </c>
      <c r="C3943" t="str">
        <f t="shared" si="184"/>
        <v>2023-2024</v>
      </c>
      <c r="D3943" t="s">
        <v>147</v>
      </c>
      <c r="E3943" t="s">
        <v>97</v>
      </c>
      <c r="F3943" t="str">
        <f t="shared" si="185"/>
        <v>Tasmania</v>
      </c>
      <c r="G3943" t="s">
        <v>70</v>
      </c>
      <c r="H3943">
        <v>7250</v>
      </c>
      <c r="I3943" t="s">
        <v>11</v>
      </c>
      <c r="J3943" t="s">
        <v>71</v>
      </c>
      <c r="K3943" t="s">
        <v>151</v>
      </c>
      <c r="L3943" t="s">
        <v>21</v>
      </c>
      <c r="M3943" s="5">
        <v>1522.7399999999998</v>
      </c>
      <c r="N3943">
        <v>1</v>
      </c>
    </row>
    <row r="3944" spans="1:14" x14ac:dyDescent="0.15">
      <c r="A3944" s="2">
        <v>45218</v>
      </c>
      <c r="B3944" s="3">
        <f t="shared" si="183"/>
        <v>2024</v>
      </c>
      <c r="C3944" t="str">
        <f t="shared" si="184"/>
        <v>2023-2024</v>
      </c>
      <c r="D3944" t="s">
        <v>147</v>
      </c>
      <c r="E3944" t="s">
        <v>131</v>
      </c>
      <c r="F3944" t="str">
        <f t="shared" si="185"/>
        <v>Western Australia</v>
      </c>
      <c r="G3944" t="s">
        <v>48</v>
      </c>
      <c r="H3944">
        <v>6530</v>
      </c>
      <c r="I3944" t="s">
        <v>11</v>
      </c>
      <c r="J3944" t="s">
        <v>77</v>
      </c>
      <c r="K3944" t="s">
        <v>151</v>
      </c>
      <c r="L3944" t="s">
        <v>21</v>
      </c>
      <c r="M3944" s="5">
        <v>1532.53</v>
      </c>
      <c r="N3944">
        <v>1</v>
      </c>
    </row>
    <row r="3945" spans="1:14" x14ac:dyDescent="0.15">
      <c r="A3945" s="2">
        <v>45315</v>
      </c>
      <c r="B3945" s="3">
        <f t="shared" si="183"/>
        <v>2024</v>
      </c>
      <c r="C3945" t="str">
        <f t="shared" si="184"/>
        <v>2023-2024</v>
      </c>
      <c r="D3945" t="s">
        <v>148</v>
      </c>
      <c r="E3945" t="s">
        <v>124</v>
      </c>
      <c r="F3945" t="str">
        <f t="shared" si="185"/>
        <v>New South Wales</v>
      </c>
      <c r="G3945" t="s">
        <v>10</v>
      </c>
      <c r="H3945">
        <v>2015</v>
      </c>
      <c r="I3945" t="s">
        <v>11</v>
      </c>
      <c r="J3945" t="s">
        <v>12</v>
      </c>
      <c r="K3945" t="s">
        <v>154</v>
      </c>
      <c r="L3945" t="s">
        <v>14</v>
      </c>
      <c r="M3945" s="5">
        <v>1540.18</v>
      </c>
      <c r="N3945">
        <v>1</v>
      </c>
    </row>
    <row r="3946" spans="1:14" x14ac:dyDescent="0.15">
      <c r="A3946" s="2">
        <v>45470</v>
      </c>
      <c r="B3946" s="3">
        <f t="shared" si="183"/>
        <v>2024</v>
      </c>
      <c r="C3946" t="str">
        <f t="shared" si="184"/>
        <v>2023-2024</v>
      </c>
      <c r="D3946" t="s">
        <v>147</v>
      </c>
      <c r="E3946" t="s">
        <v>114</v>
      </c>
      <c r="F3946" t="str">
        <f t="shared" si="185"/>
        <v>Victoria</v>
      </c>
      <c r="G3946" t="s">
        <v>45</v>
      </c>
      <c r="H3946">
        <v>3551</v>
      </c>
      <c r="I3946" t="s">
        <v>11</v>
      </c>
      <c r="J3946" t="s">
        <v>60</v>
      </c>
      <c r="K3946" t="s">
        <v>151</v>
      </c>
      <c r="L3946" t="s">
        <v>21</v>
      </c>
      <c r="M3946" s="5">
        <v>1548.9099999999999</v>
      </c>
      <c r="N3946">
        <v>1</v>
      </c>
    </row>
    <row r="3947" spans="1:14" x14ac:dyDescent="0.15">
      <c r="A3947" s="2">
        <v>45142</v>
      </c>
      <c r="B3947" s="3">
        <f t="shared" si="183"/>
        <v>2024</v>
      </c>
      <c r="C3947" t="str">
        <f t="shared" si="184"/>
        <v>2023-2024</v>
      </c>
      <c r="D3947" t="s">
        <v>147</v>
      </c>
      <c r="E3947" t="s">
        <v>103</v>
      </c>
      <c r="F3947" t="str">
        <f t="shared" si="185"/>
        <v>Queensland</v>
      </c>
      <c r="G3947" t="s">
        <v>35</v>
      </c>
      <c r="H3947">
        <v>4509</v>
      </c>
      <c r="I3947" t="s">
        <v>11</v>
      </c>
      <c r="J3947" t="s">
        <v>104</v>
      </c>
      <c r="K3947" t="s">
        <v>157</v>
      </c>
      <c r="L3947" t="s">
        <v>22</v>
      </c>
      <c r="M3947" s="5">
        <v>1550.3300000000002</v>
      </c>
      <c r="N3947">
        <v>1</v>
      </c>
    </row>
    <row r="3948" spans="1:14" x14ac:dyDescent="0.15">
      <c r="A3948" s="2">
        <v>45649</v>
      </c>
      <c r="B3948" s="3">
        <f t="shared" si="183"/>
        <v>2025</v>
      </c>
      <c r="C3948" t="str">
        <f t="shared" si="184"/>
        <v>2024-2025</v>
      </c>
      <c r="D3948" t="s">
        <v>148</v>
      </c>
      <c r="E3948" t="s">
        <v>40</v>
      </c>
      <c r="F3948" t="str">
        <f t="shared" si="185"/>
        <v>New South Wales</v>
      </c>
      <c r="G3948" t="s">
        <v>10</v>
      </c>
      <c r="H3948">
        <v>2116</v>
      </c>
      <c r="I3948" t="s">
        <v>11</v>
      </c>
      <c r="J3948" t="s">
        <v>27</v>
      </c>
      <c r="K3948" t="s">
        <v>154</v>
      </c>
      <c r="L3948" t="s">
        <v>14</v>
      </c>
      <c r="M3948" s="5">
        <v>1552.36</v>
      </c>
      <c r="N3948">
        <v>1</v>
      </c>
    </row>
    <row r="3949" spans="1:14" x14ac:dyDescent="0.15">
      <c r="A3949" s="2">
        <v>45383</v>
      </c>
      <c r="B3949" s="3">
        <f t="shared" si="183"/>
        <v>2024</v>
      </c>
      <c r="C3949" t="str">
        <f t="shared" si="184"/>
        <v>2023-2024</v>
      </c>
      <c r="D3949" t="s">
        <v>148</v>
      </c>
      <c r="E3949" t="s">
        <v>34</v>
      </c>
      <c r="F3949" t="str">
        <f t="shared" si="185"/>
        <v>Queensland</v>
      </c>
      <c r="G3949" t="s">
        <v>35</v>
      </c>
      <c r="H3949">
        <v>4802</v>
      </c>
      <c r="I3949" t="s">
        <v>11</v>
      </c>
      <c r="J3949" t="s">
        <v>36</v>
      </c>
      <c r="K3949" t="s">
        <v>153</v>
      </c>
      <c r="L3949" t="s">
        <v>16</v>
      </c>
      <c r="M3949" s="5">
        <v>1552.4099999999996</v>
      </c>
      <c r="N3949">
        <v>1</v>
      </c>
    </row>
    <row r="3950" spans="1:14" x14ac:dyDescent="0.15">
      <c r="A3950" s="2">
        <v>45227</v>
      </c>
      <c r="B3950" s="3">
        <f t="shared" si="183"/>
        <v>2024</v>
      </c>
      <c r="C3950" t="str">
        <f t="shared" si="184"/>
        <v>2023-2024</v>
      </c>
      <c r="D3950" t="s">
        <v>147</v>
      </c>
      <c r="E3950" t="s">
        <v>115</v>
      </c>
      <c r="F3950" t="str">
        <f t="shared" si="185"/>
        <v>Western Australia</v>
      </c>
      <c r="G3950" t="s">
        <v>48</v>
      </c>
      <c r="H3950">
        <v>6280</v>
      </c>
      <c r="I3950" t="s">
        <v>11</v>
      </c>
      <c r="J3950" t="s">
        <v>94</v>
      </c>
      <c r="K3950" t="s">
        <v>155</v>
      </c>
      <c r="L3950" t="s">
        <v>20</v>
      </c>
      <c r="M3950" s="5">
        <v>1554.86</v>
      </c>
      <c r="N3950">
        <v>1</v>
      </c>
    </row>
    <row r="3951" spans="1:14" x14ac:dyDescent="0.15">
      <c r="A3951" s="2">
        <v>45020</v>
      </c>
      <c r="B3951" s="3">
        <f t="shared" si="183"/>
        <v>2023</v>
      </c>
      <c r="C3951" t="str">
        <f t="shared" si="184"/>
        <v>2022-2023</v>
      </c>
      <c r="D3951" t="s">
        <v>147</v>
      </c>
      <c r="E3951" t="s">
        <v>75</v>
      </c>
      <c r="F3951" t="str">
        <f t="shared" si="185"/>
        <v>Victoria</v>
      </c>
      <c r="G3951" t="s">
        <v>45</v>
      </c>
      <c r="H3951">
        <v>3630</v>
      </c>
      <c r="I3951" t="s">
        <v>11</v>
      </c>
      <c r="J3951" t="s">
        <v>55</v>
      </c>
      <c r="K3951" t="s">
        <v>149</v>
      </c>
      <c r="L3951" t="s">
        <v>15</v>
      </c>
      <c r="M3951" s="5">
        <v>1564.75</v>
      </c>
      <c r="N3951">
        <v>1</v>
      </c>
    </row>
    <row r="3952" spans="1:14" x14ac:dyDescent="0.15">
      <c r="A3952" s="2">
        <v>45054</v>
      </c>
      <c r="B3952" s="3">
        <f t="shared" si="183"/>
        <v>2023</v>
      </c>
      <c r="C3952" t="str">
        <f t="shared" si="184"/>
        <v>2022-2023</v>
      </c>
      <c r="D3952" t="s">
        <v>147</v>
      </c>
      <c r="E3952" t="s">
        <v>28</v>
      </c>
      <c r="F3952" t="str">
        <f t="shared" si="185"/>
        <v>Northern Territory</v>
      </c>
      <c r="G3952" t="s">
        <v>29</v>
      </c>
      <c r="H3952">
        <v>800</v>
      </c>
      <c r="I3952" t="s">
        <v>11</v>
      </c>
      <c r="J3952" t="s">
        <v>30</v>
      </c>
      <c r="K3952" t="s">
        <v>155</v>
      </c>
      <c r="L3952" t="s">
        <v>20</v>
      </c>
      <c r="M3952" s="5">
        <v>1571.03</v>
      </c>
      <c r="N3952">
        <v>1</v>
      </c>
    </row>
    <row r="3953" spans="1:14" x14ac:dyDescent="0.15">
      <c r="A3953" s="2">
        <v>45292</v>
      </c>
      <c r="B3953" s="3">
        <f t="shared" si="183"/>
        <v>2024</v>
      </c>
      <c r="C3953" t="str">
        <f t="shared" si="184"/>
        <v>2023-2024</v>
      </c>
      <c r="D3953" t="s">
        <v>147</v>
      </c>
      <c r="E3953" t="s">
        <v>112</v>
      </c>
      <c r="F3953" t="str">
        <f t="shared" si="185"/>
        <v>Victoria</v>
      </c>
      <c r="G3953" t="s">
        <v>45</v>
      </c>
      <c r="H3953">
        <v>3076</v>
      </c>
      <c r="I3953" t="s">
        <v>11</v>
      </c>
      <c r="J3953" t="s">
        <v>46</v>
      </c>
      <c r="K3953" t="s">
        <v>150</v>
      </c>
      <c r="L3953" t="s">
        <v>18</v>
      </c>
      <c r="M3953" s="5">
        <v>1572.1400000000003</v>
      </c>
      <c r="N3953">
        <v>1</v>
      </c>
    </row>
    <row r="3954" spans="1:14" x14ac:dyDescent="0.15">
      <c r="A3954" s="2">
        <v>45073</v>
      </c>
      <c r="B3954" s="3">
        <f t="shared" si="183"/>
        <v>2023</v>
      </c>
      <c r="C3954" t="str">
        <f t="shared" si="184"/>
        <v>2022-2023</v>
      </c>
      <c r="D3954" t="s">
        <v>147</v>
      </c>
      <c r="E3954" t="s">
        <v>109</v>
      </c>
      <c r="F3954" t="str">
        <f t="shared" si="185"/>
        <v>New South Wales</v>
      </c>
      <c r="G3954" t="s">
        <v>10</v>
      </c>
      <c r="H3954">
        <v>2480</v>
      </c>
      <c r="I3954" t="s">
        <v>11</v>
      </c>
      <c r="J3954" t="s">
        <v>68</v>
      </c>
      <c r="K3954" t="s">
        <v>150</v>
      </c>
      <c r="L3954" t="s">
        <v>18</v>
      </c>
      <c r="M3954" s="5">
        <v>1574.01</v>
      </c>
      <c r="N3954">
        <v>1</v>
      </c>
    </row>
    <row r="3955" spans="1:14" x14ac:dyDescent="0.15">
      <c r="A3955" s="2">
        <v>45548</v>
      </c>
      <c r="B3955" s="3">
        <f t="shared" si="183"/>
        <v>2025</v>
      </c>
      <c r="C3955" t="str">
        <f t="shared" si="184"/>
        <v>2024-2025</v>
      </c>
      <c r="D3955" t="s">
        <v>148</v>
      </c>
      <c r="E3955" t="s">
        <v>56</v>
      </c>
      <c r="F3955" t="str">
        <f t="shared" si="185"/>
        <v>Northern Territory</v>
      </c>
      <c r="G3955" t="s">
        <v>29</v>
      </c>
      <c r="H3955">
        <v>870</v>
      </c>
      <c r="I3955" t="s">
        <v>11</v>
      </c>
      <c r="J3955" t="s">
        <v>30</v>
      </c>
      <c r="K3955" t="s">
        <v>150</v>
      </c>
      <c r="L3955" t="s">
        <v>18</v>
      </c>
      <c r="M3955" s="5">
        <v>1574.3799999999999</v>
      </c>
      <c r="N3955">
        <v>1</v>
      </c>
    </row>
    <row r="3956" spans="1:14" x14ac:dyDescent="0.15">
      <c r="A3956" s="2">
        <v>45212</v>
      </c>
      <c r="B3956" s="3">
        <f t="shared" si="183"/>
        <v>2024</v>
      </c>
      <c r="C3956" t="str">
        <f t="shared" si="184"/>
        <v>2023-2024</v>
      </c>
      <c r="D3956" t="s">
        <v>147</v>
      </c>
      <c r="E3956" t="s">
        <v>74</v>
      </c>
      <c r="F3956" t="str">
        <f t="shared" si="185"/>
        <v>South Australia</v>
      </c>
      <c r="G3956" t="s">
        <v>32</v>
      </c>
      <c r="H3956">
        <v>5043</v>
      </c>
      <c r="I3956" t="s">
        <v>11</v>
      </c>
      <c r="J3956" t="s">
        <v>33</v>
      </c>
      <c r="K3956" t="s">
        <v>153</v>
      </c>
      <c r="L3956" t="s">
        <v>16</v>
      </c>
      <c r="M3956" s="5">
        <v>1576.86</v>
      </c>
      <c r="N3956">
        <v>1</v>
      </c>
    </row>
    <row r="3957" spans="1:14" x14ac:dyDescent="0.15">
      <c r="A3957" s="2">
        <v>45213</v>
      </c>
      <c r="B3957" s="3">
        <f t="shared" si="183"/>
        <v>2024</v>
      </c>
      <c r="C3957" t="str">
        <f t="shared" si="184"/>
        <v>2023-2024</v>
      </c>
      <c r="D3957" t="s">
        <v>147</v>
      </c>
      <c r="E3957" t="s">
        <v>88</v>
      </c>
      <c r="F3957" t="str">
        <f t="shared" si="185"/>
        <v>South Australia</v>
      </c>
      <c r="G3957" t="s">
        <v>32</v>
      </c>
      <c r="H3957">
        <v>5011</v>
      </c>
      <c r="I3957" t="s">
        <v>11</v>
      </c>
      <c r="J3957" t="s">
        <v>33</v>
      </c>
      <c r="K3957" t="s">
        <v>151</v>
      </c>
      <c r="L3957" t="s">
        <v>21</v>
      </c>
      <c r="M3957" s="5">
        <v>1587.5</v>
      </c>
      <c r="N3957">
        <v>1</v>
      </c>
    </row>
    <row r="3958" spans="1:14" x14ac:dyDescent="0.15">
      <c r="A3958" s="2">
        <v>45482</v>
      </c>
      <c r="B3958" s="3">
        <f t="shared" si="183"/>
        <v>2025</v>
      </c>
      <c r="C3958" t="str">
        <f t="shared" si="184"/>
        <v>2024-2025</v>
      </c>
      <c r="D3958" t="s">
        <v>147</v>
      </c>
      <c r="E3958" t="s">
        <v>57</v>
      </c>
      <c r="F3958" t="str">
        <f t="shared" si="185"/>
        <v>New South Wales</v>
      </c>
      <c r="G3958" t="s">
        <v>10</v>
      </c>
      <c r="H3958">
        <v>2560</v>
      </c>
      <c r="I3958" t="s">
        <v>11</v>
      </c>
      <c r="J3958" t="s">
        <v>58</v>
      </c>
      <c r="K3958" t="s">
        <v>150</v>
      </c>
      <c r="L3958" t="s">
        <v>18</v>
      </c>
      <c r="M3958" s="5">
        <v>1590.76</v>
      </c>
      <c r="N3958">
        <v>1</v>
      </c>
    </row>
    <row r="3959" spans="1:14" x14ac:dyDescent="0.15">
      <c r="A3959" s="2">
        <v>45556</v>
      </c>
      <c r="B3959" s="3">
        <f t="shared" si="183"/>
        <v>2025</v>
      </c>
      <c r="C3959" t="str">
        <f t="shared" si="184"/>
        <v>2024-2025</v>
      </c>
      <c r="D3959" t="s">
        <v>147</v>
      </c>
      <c r="E3959" t="s">
        <v>75</v>
      </c>
      <c r="F3959" t="str">
        <f t="shared" si="185"/>
        <v>Victoria</v>
      </c>
      <c r="G3959" t="s">
        <v>45</v>
      </c>
      <c r="H3959">
        <v>3630</v>
      </c>
      <c r="I3959" t="s">
        <v>11</v>
      </c>
      <c r="J3959" t="s">
        <v>55</v>
      </c>
      <c r="K3959" t="s">
        <v>151</v>
      </c>
      <c r="L3959" t="s">
        <v>21</v>
      </c>
      <c r="M3959" s="5">
        <v>1591.8200000000004</v>
      </c>
      <c r="N3959">
        <v>1</v>
      </c>
    </row>
    <row r="3960" spans="1:14" x14ac:dyDescent="0.15">
      <c r="A3960" s="2">
        <v>45051</v>
      </c>
      <c r="B3960" s="3">
        <f t="shared" si="183"/>
        <v>2023</v>
      </c>
      <c r="C3960" t="str">
        <f t="shared" si="184"/>
        <v>2022-2023</v>
      </c>
      <c r="D3960" t="s">
        <v>147</v>
      </c>
      <c r="E3960" t="s">
        <v>39</v>
      </c>
      <c r="F3960" t="str">
        <f t="shared" si="185"/>
        <v>South Australia</v>
      </c>
      <c r="G3960" t="s">
        <v>32</v>
      </c>
      <c r="H3960">
        <v>5343</v>
      </c>
      <c r="I3960" t="s">
        <v>11</v>
      </c>
      <c r="J3960" t="s">
        <v>38</v>
      </c>
      <c r="K3960" t="s">
        <v>150</v>
      </c>
      <c r="L3960" t="s">
        <v>18</v>
      </c>
      <c r="M3960" s="5">
        <v>1596.6399999999999</v>
      </c>
      <c r="N3960">
        <v>1</v>
      </c>
    </row>
    <row r="3961" spans="1:14" x14ac:dyDescent="0.15">
      <c r="A3961" s="2">
        <v>45251</v>
      </c>
      <c r="B3961" s="3">
        <f t="shared" si="183"/>
        <v>2024</v>
      </c>
      <c r="C3961" t="str">
        <f t="shared" si="184"/>
        <v>2023-2024</v>
      </c>
      <c r="D3961" t="s">
        <v>148</v>
      </c>
      <c r="E3961" t="s">
        <v>138</v>
      </c>
      <c r="F3961" t="str">
        <f t="shared" si="185"/>
        <v>Queensland</v>
      </c>
      <c r="G3961" t="s">
        <v>35</v>
      </c>
      <c r="H3961">
        <v>4558</v>
      </c>
      <c r="I3961" t="s">
        <v>11</v>
      </c>
      <c r="J3961" t="s">
        <v>120</v>
      </c>
      <c r="K3961" t="s">
        <v>150</v>
      </c>
      <c r="L3961" t="s">
        <v>18</v>
      </c>
      <c r="M3961" s="5">
        <v>1599.8400000000004</v>
      </c>
      <c r="N3961">
        <v>1</v>
      </c>
    </row>
    <row r="3962" spans="1:14" x14ac:dyDescent="0.15">
      <c r="A3962" s="2">
        <v>45077</v>
      </c>
      <c r="B3962" s="3">
        <f t="shared" si="183"/>
        <v>2023</v>
      </c>
      <c r="C3962" t="str">
        <f t="shared" si="184"/>
        <v>2022-2023</v>
      </c>
      <c r="D3962" t="s">
        <v>148</v>
      </c>
      <c r="E3962" t="s">
        <v>40</v>
      </c>
      <c r="F3962" t="str">
        <f t="shared" si="185"/>
        <v>New South Wales</v>
      </c>
      <c r="G3962" t="s">
        <v>10</v>
      </c>
      <c r="H3962">
        <v>2116</v>
      </c>
      <c r="I3962" t="s">
        <v>11</v>
      </c>
      <c r="J3962" t="s">
        <v>27</v>
      </c>
      <c r="K3962" t="s">
        <v>150</v>
      </c>
      <c r="L3962" t="s">
        <v>18</v>
      </c>
      <c r="M3962" s="5">
        <v>1599.9899999999998</v>
      </c>
      <c r="N3962">
        <v>1</v>
      </c>
    </row>
    <row r="3963" spans="1:14" x14ac:dyDescent="0.15">
      <c r="A3963" s="2">
        <v>45015</v>
      </c>
      <c r="B3963" s="3">
        <f t="shared" si="183"/>
        <v>2023</v>
      </c>
      <c r="C3963" t="str">
        <f t="shared" si="184"/>
        <v>2022-2023</v>
      </c>
      <c r="D3963" t="s">
        <v>147</v>
      </c>
      <c r="E3963" t="s">
        <v>24</v>
      </c>
      <c r="F3963" t="str">
        <f t="shared" si="185"/>
        <v>New South Wales</v>
      </c>
      <c r="G3963" t="s">
        <v>10</v>
      </c>
      <c r="H3963">
        <v>2795</v>
      </c>
      <c r="I3963" t="s">
        <v>11</v>
      </c>
      <c r="J3963" t="s">
        <v>25</v>
      </c>
      <c r="K3963" t="s">
        <v>155</v>
      </c>
      <c r="L3963" t="s">
        <v>20</v>
      </c>
      <c r="M3963" s="5">
        <v>1601.73</v>
      </c>
      <c r="N3963">
        <v>1</v>
      </c>
    </row>
    <row r="3964" spans="1:14" x14ac:dyDescent="0.15">
      <c r="A3964" s="2">
        <v>45442</v>
      </c>
      <c r="B3964" s="3">
        <f t="shared" si="183"/>
        <v>2024</v>
      </c>
      <c r="C3964" t="str">
        <f t="shared" si="184"/>
        <v>2023-2024</v>
      </c>
      <c r="D3964" t="s">
        <v>147</v>
      </c>
      <c r="E3964" t="s">
        <v>112</v>
      </c>
      <c r="F3964" t="str">
        <f t="shared" si="185"/>
        <v>Victoria</v>
      </c>
      <c r="G3964" t="s">
        <v>45</v>
      </c>
      <c r="H3964">
        <v>3076</v>
      </c>
      <c r="I3964" t="s">
        <v>11</v>
      </c>
      <c r="J3964" t="s">
        <v>46</v>
      </c>
      <c r="K3964" t="s">
        <v>157</v>
      </c>
      <c r="L3964" t="s">
        <v>22</v>
      </c>
      <c r="M3964" s="5">
        <v>1606.3</v>
      </c>
      <c r="N3964">
        <v>1</v>
      </c>
    </row>
    <row r="3965" spans="1:14" x14ac:dyDescent="0.15">
      <c r="A3965" s="2">
        <v>45295</v>
      </c>
      <c r="B3965" s="3">
        <f t="shared" si="183"/>
        <v>2024</v>
      </c>
      <c r="C3965" t="str">
        <f t="shared" si="184"/>
        <v>2023-2024</v>
      </c>
      <c r="D3965" t="s">
        <v>147</v>
      </c>
      <c r="E3965" t="s">
        <v>9</v>
      </c>
      <c r="F3965" t="str">
        <f t="shared" si="185"/>
        <v>New South Wales</v>
      </c>
      <c r="G3965" t="s">
        <v>10</v>
      </c>
      <c r="H3965">
        <v>2067</v>
      </c>
      <c r="I3965" t="s">
        <v>11</v>
      </c>
      <c r="J3965" t="s">
        <v>12</v>
      </c>
      <c r="K3965" t="s">
        <v>153</v>
      </c>
      <c r="L3965" t="s">
        <v>16</v>
      </c>
      <c r="M3965" s="5">
        <v>1607.1399999999999</v>
      </c>
      <c r="N3965">
        <v>1</v>
      </c>
    </row>
    <row r="3966" spans="1:14" x14ac:dyDescent="0.15">
      <c r="A3966" s="2">
        <v>45347</v>
      </c>
      <c r="B3966" s="3">
        <f t="shared" si="183"/>
        <v>2024</v>
      </c>
      <c r="C3966" t="str">
        <f t="shared" si="184"/>
        <v>2023-2024</v>
      </c>
      <c r="D3966" t="s">
        <v>147</v>
      </c>
      <c r="E3966" t="s">
        <v>107</v>
      </c>
      <c r="F3966" t="str">
        <f t="shared" si="185"/>
        <v>Queensland</v>
      </c>
      <c r="G3966" t="s">
        <v>35</v>
      </c>
      <c r="H3966">
        <v>4220</v>
      </c>
      <c r="I3966" t="s">
        <v>11</v>
      </c>
      <c r="J3966" t="s">
        <v>104</v>
      </c>
      <c r="K3966" t="s">
        <v>151</v>
      </c>
      <c r="L3966" t="s">
        <v>21</v>
      </c>
      <c r="M3966" s="5">
        <v>1610.69</v>
      </c>
      <c r="N3966">
        <v>1</v>
      </c>
    </row>
    <row r="3967" spans="1:14" x14ac:dyDescent="0.15">
      <c r="A3967" s="2">
        <v>45028</v>
      </c>
      <c r="B3967" s="3">
        <f t="shared" si="183"/>
        <v>2023</v>
      </c>
      <c r="C3967" t="str">
        <f t="shared" si="184"/>
        <v>2022-2023</v>
      </c>
      <c r="D3967" t="s">
        <v>147</v>
      </c>
      <c r="E3967" t="s">
        <v>112</v>
      </c>
      <c r="F3967" t="str">
        <f t="shared" si="185"/>
        <v>Victoria</v>
      </c>
      <c r="G3967" t="s">
        <v>45</v>
      </c>
      <c r="H3967">
        <v>3076</v>
      </c>
      <c r="I3967" t="s">
        <v>11</v>
      </c>
      <c r="J3967" t="s">
        <v>46</v>
      </c>
      <c r="K3967" t="s">
        <v>153</v>
      </c>
      <c r="L3967" t="s">
        <v>16</v>
      </c>
      <c r="M3967" s="5">
        <v>1612.65</v>
      </c>
      <c r="N3967">
        <v>1</v>
      </c>
    </row>
    <row r="3968" spans="1:14" x14ac:dyDescent="0.15">
      <c r="A3968" s="2">
        <v>45612</v>
      </c>
      <c r="B3968" s="3">
        <f t="shared" si="183"/>
        <v>2025</v>
      </c>
      <c r="C3968" t="str">
        <f t="shared" si="184"/>
        <v>2024-2025</v>
      </c>
      <c r="D3968" t="s">
        <v>147</v>
      </c>
      <c r="E3968" t="s">
        <v>42</v>
      </c>
      <c r="F3968" t="str">
        <f t="shared" si="185"/>
        <v>Queensland</v>
      </c>
      <c r="G3968" t="s">
        <v>35</v>
      </c>
      <c r="H3968">
        <v>4053</v>
      </c>
      <c r="I3968" t="s">
        <v>11</v>
      </c>
      <c r="J3968" t="s">
        <v>43</v>
      </c>
      <c r="K3968" t="s">
        <v>155</v>
      </c>
      <c r="L3968" t="s">
        <v>20</v>
      </c>
      <c r="M3968" s="5">
        <v>1613.2200000000003</v>
      </c>
      <c r="N3968">
        <v>1</v>
      </c>
    </row>
    <row r="3969" spans="1:14" x14ac:dyDescent="0.15">
      <c r="A3969" s="2">
        <v>45130</v>
      </c>
      <c r="B3969" s="3">
        <f t="shared" si="183"/>
        <v>2024</v>
      </c>
      <c r="C3969" t="str">
        <f t="shared" si="184"/>
        <v>2023-2024</v>
      </c>
      <c r="D3969" t="s">
        <v>147</v>
      </c>
      <c r="E3969" t="s">
        <v>69</v>
      </c>
      <c r="F3969" t="str">
        <f t="shared" si="185"/>
        <v>Tasmania</v>
      </c>
      <c r="G3969" t="s">
        <v>70</v>
      </c>
      <c r="H3969">
        <v>7018</v>
      </c>
      <c r="I3969" t="s">
        <v>11</v>
      </c>
      <c r="J3969" t="s">
        <v>71</v>
      </c>
      <c r="K3969" t="s">
        <v>151</v>
      </c>
      <c r="L3969" t="s">
        <v>21</v>
      </c>
      <c r="M3969" s="5">
        <v>1613.69</v>
      </c>
      <c r="N3969">
        <v>1</v>
      </c>
    </row>
    <row r="3970" spans="1:14" x14ac:dyDescent="0.15">
      <c r="A3970" s="2">
        <v>45013</v>
      </c>
      <c r="B3970" s="3">
        <f t="shared" ref="B3970:B4033" si="186">IF(MONTH(A3970)&gt;=7,YEAR(A3970)+1,YEAR(A3970))</f>
        <v>2023</v>
      </c>
      <c r="C3970" t="str">
        <f t="shared" ref="C3970:C4033" si="187">IF(MONTH(A3970) &gt;= 7, YEAR(A3970) &amp; "-" &amp; YEAR(A3970) + 1, YEAR(A3970) - 1 &amp; "-" &amp; YEAR(A3970))</f>
        <v>2022-2023</v>
      </c>
      <c r="D3970" t="s">
        <v>148</v>
      </c>
      <c r="E3970" t="s">
        <v>96</v>
      </c>
      <c r="F3970" t="str">
        <f t="shared" ref="F3970:F4033" si="188">IF(G3970="WA","Western Australia",
IF(G3970="NSW","New South Wales",
IF(G3970="QLD","Queensland",
IF(G3970="VIC","Victoria",
IF(G3970="TAS","Tasmania",
IF(G3970="SA","South Australia",
IF(G3970="NT","Northern Territory",
IF(G3970="ACT","Australian Capital Territory",G3970))))))))</f>
        <v>Western Australia</v>
      </c>
      <c r="G3970" t="s">
        <v>48</v>
      </c>
      <c r="H3970">
        <v>6330</v>
      </c>
      <c r="I3970" t="s">
        <v>11</v>
      </c>
      <c r="J3970" t="s">
        <v>94</v>
      </c>
      <c r="K3970" t="s">
        <v>152</v>
      </c>
      <c r="L3970" t="s">
        <v>13</v>
      </c>
      <c r="M3970" s="5">
        <v>1618.07</v>
      </c>
      <c r="N3970">
        <v>1</v>
      </c>
    </row>
    <row r="3971" spans="1:14" x14ac:dyDescent="0.15">
      <c r="A3971" s="2">
        <v>44932</v>
      </c>
      <c r="B3971" s="3">
        <f t="shared" si="186"/>
        <v>2023</v>
      </c>
      <c r="C3971" t="str">
        <f t="shared" si="187"/>
        <v>2022-2023</v>
      </c>
      <c r="D3971" t="s">
        <v>148</v>
      </c>
      <c r="E3971" t="s">
        <v>100</v>
      </c>
      <c r="F3971" t="str">
        <f t="shared" si="188"/>
        <v>Western Australia</v>
      </c>
      <c r="G3971" t="s">
        <v>48</v>
      </c>
      <c r="H3971">
        <v>6021</v>
      </c>
      <c r="I3971" t="s">
        <v>11</v>
      </c>
      <c r="J3971" t="s">
        <v>49</v>
      </c>
      <c r="K3971" t="s">
        <v>151</v>
      </c>
      <c r="L3971" t="s">
        <v>21</v>
      </c>
      <c r="M3971" s="5">
        <v>1624.77</v>
      </c>
      <c r="N3971">
        <v>1</v>
      </c>
    </row>
    <row r="3972" spans="1:14" x14ac:dyDescent="0.15">
      <c r="A3972" s="2">
        <v>45258</v>
      </c>
      <c r="B3972" s="3">
        <f t="shared" si="186"/>
        <v>2024</v>
      </c>
      <c r="C3972" t="str">
        <f t="shared" si="187"/>
        <v>2023-2024</v>
      </c>
      <c r="D3972" t="s">
        <v>147</v>
      </c>
      <c r="E3972" t="s">
        <v>140</v>
      </c>
      <c r="F3972" t="str">
        <f t="shared" si="188"/>
        <v>Tasmania</v>
      </c>
      <c r="G3972" t="s">
        <v>70</v>
      </c>
      <c r="H3972">
        <v>7320</v>
      </c>
      <c r="I3972" t="s">
        <v>11</v>
      </c>
      <c r="J3972" t="s">
        <v>71</v>
      </c>
      <c r="K3972" t="s">
        <v>151</v>
      </c>
      <c r="L3972" t="s">
        <v>21</v>
      </c>
      <c r="M3972" s="5">
        <v>1626.0800000000002</v>
      </c>
      <c r="N3972">
        <v>1</v>
      </c>
    </row>
    <row r="3973" spans="1:14" x14ac:dyDescent="0.15">
      <c r="A3973" s="2">
        <v>45249</v>
      </c>
      <c r="B3973" s="3">
        <f t="shared" si="186"/>
        <v>2024</v>
      </c>
      <c r="C3973" t="str">
        <f t="shared" si="187"/>
        <v>2023-2024</v>
      </c>
      <c r="D3973" t="s">
        <v>147</v>
      </c>
      <c r="E3973" t="s">
        <v>122</v>
      </c>
      <c r="F3973" t="str">
        <f t="shared" si="188"/>
        <v>New South Wales</v>
      </c>
      <c r="G3973" t="s">
        <v>10</v>
      </c>
      <c r="H3973">
        <v>2650</v>
      </c>
      <c r="I3973" t="s">
        <v>11</v>
      </c>
      <c r="J3973" t="s">
        <v>25</v>
      </c>
      <c r="K3973" t="s">
        <v>150</v>
      </c>
      <c r="L3973" t="s">
        <v>18</v>
      </c>
      <c r="M3973" s="5">
        <v>1627.1999999999998</v>
      </c>
      <c r="N3973">
        <v>1</v>
      </c>
    </row>
    <row r="3974" spans="1:14" x14ac:dyDescent="0.15">
      <c r="A3974" s="2">
        <v>45454</v>
      </c>
      <c r="B3974" s="3">
        <f t="shared" si="186"/>
        <v>2024</v>
      </c>
      <c r="C3974" t="str">
        <f t="shared" si="187"/>
        <v>2023-2024</v>
      </c>
      <c r="D3974" t="s">
        <v>147</v>
      </c>
      <c r="E3974" t="s">
        <v>31</v>
      </c>
      <c r="F3974" t="str">
        <f t="shared" si="188"/>
        <v>South Australia</v>
      </c>
      <c r="G3974" t="s">
        <v>32</v>
      </c>
      <c r="H3974">
        <v>5168</v>
      </c>
      <c r="I3974" t="s">
        <v>11</v>
      </c>
      <c r="J3974" t="s">
        <v>33</v>
      </c>
      <c r="K3974" t="s">
        <v>150</v>
      </c>
      <c r="L3974" t="s">
        <v>18</v>
      </c>
      <c r="M3974" s="5">
        <v>1630.7900000000002</v>
      </c>
      <c r="N3974">
        <v>1</v>
      </c>
    </row>
    <row r="3975" spans="1:14" x14ac:dyDescent="0.15">
      <c r="A3975" s="2">
        <v>45511</v>
      </c>
      <c r="B3975" s="3">
        <f t="shared" si="186"/>
        <v>2025</v>
      </c>
      <c r="C3975" t="str">
        <f t="shared" si="187"/>
        <v>2024-2025</v>
      </c>
      <c r="D3975" t="s">
        <v>147</v>
      </c>
      <c r="E3975" t="s">
        <v>126</v>
      </c>
      <c r="F3975" t="str">
        <f t="shared" si="188"/>
        <v>Queensland</v>
      </c>
      <c r="G3975" t="s">
        <v>35</v>
      </c>
      <c r="H3975">
        <v>4551</v>
      </c>
      <c r="I3975" t="s">
        <v>11</v>
      </c>
      <c r="J3975" t="s">
        <v>120</v>
      </c>
      <c r="K3975" t="s">
        <v>157</v>
      </c>
      <c r="L3975" t="s">
        <v>22</v>
      </c>
      <c r="M3975" s="5">
        <v>1636.1100000000001</v>
      </c>
      <c r="N3975">
        <v>1</v>
      </c>
    </row>
    <row r="3976" spans="1:14" x14ac:dyDescent="0.15">
      <c r="A3976" s="2">
        <v>45507</v>
      </c>
      <c r="B3976" s="3">
        <f t="shared" si="186"/>
        <v>2025</v>
      </c>
      <c r="C3976" t="str">
        <f t="shared" si="187"/>
        <v>2024-2025</v>
      </c>
      <c r="D3976" t="s">
        <v>148</v>
      </c>
      <c r="E3976" t="s">
        <v>40</v>
      </c>
      <c r="F3976" t="str">
        <f t="shared" si="188"/>
        <v>New South Wales</v>
      </c>
      <c r="G3976" t="s">
        <v>10</v>
      </c>
      <c r="H3976">
        <v>2116</v>
      </c>
      <c r="I3976" t="s">
        <v>11</v>
      </c>
      <c r="J3976" t="s">
        <v>27</v>
      </c>
      <c r="K3976" t="s">
        <v>153</v>
      </c>
      <c r="L3976" t="s">
        <v>16</v>
      </c>
      <c r="M3976" s="5">
        <v>1637.24</v>
      </c>
      <c r="N3976">
        <v>1</v>
      </c>
    </row>
    <row r="3977" spans="1:14" x14ac:dyDescent="0.15">
      <c r="A3977" s="2">
        <v>45480</v>
      </c>
      <c r="B3977" s="3">
        <f t="shared" si="186"/>
        <v>2025</v>
      </c>
      <c r="C3977" t="str">
        <f t="shared" si="187"/>
        <v>2024-2025</v>
      </c>
      <c r="D3977" t="s">
        <v>147</v>
      </c>
      <c r="E3977" t="s">
        <v>118</v>
      </c>
      <c r="F3977" t="str">
        <f t="shared" si="188"/>
        <v>New South Wales</v>
      </c>
      <c r="G3977" t="s">
        <v>10</v>
      </c>
      <c r="H3977">
        <v>2158</v>
      </c>
      <c r="I3977" t="s">
        <v>11</v>
      </c>
      <c r="J3977" t="s">
        <v>27</v>
      </c>
      <c r="K3977" t="s">
        <v>153</v>
      </c>
      <c r="L3977" t="s">
        <v>16</v>
      </c>
      <c r="M3977" s="5">
        <v>1642.0000000000002</v>
      </c>
      <c r="N3977">
        <v>1</v>
      </c>
    </row>
    <row r="3978" spans="1:14" x14ac:dyDescent="0.15">
      <c r="A3978" s="2">
        <v>45370</v>
      </c>
      <c r="B3978" s="3">
        <f t="shared" si="186"/>
        <v>2024</v>
      </c>
      <c r="C3978" t="str">
        <f t="shared" si="187"/>
        <v>2023-2024</v>
      </c>
      <c r="D3978" t="s">
        <v>147</v>
      </c>
      <c r="E3978" t="s">
        <v>59</v>
      </c>
      <c r="F3978" t="str">
        <f t="shared" si="188"/>
        <v>Victoria</v>
      </c>
      <c r="G3978" t="s">
        <v>45</v>
      </c>
      <c r="H3978">
        <v>3280</v>
      </c>
      <c r="I3978" t="s">
        <v>11</v>
      </c>
      <c r="J3978" t="s">
        <v>60</v>
      </c>
      <c r="K3978" t="s">
        <v>149</v>
      </c>
      <c r="L3978" t="s">
        <v>15</v>
      </c>
      <c r="M3978" s="5">
        <v>1644.0900000000001</v>
      </c>
      <c r="N3978">
        <v>1</v>
      </c>
    </row>
    <row r="3979" spans="1:14" x14ac:dyDescent="0.15">
      <c r="A3979" s="2">
        <v>45103</v>
      </c>
      <c r="B3979" s="3">
        <f t="shared" si="186"/>
        <v>2023</v>
      </c>
      <c r="C3979" t="str">
        <f t="shared" si="187"/>
        <v>2022-2023</v>
      </c>
      <c r="D3979" t="s">
        <v>147</v>
      </c>
      <c r="E3979" t="s">
        <v>31</v>
      </c>
      <c r="F3979" t="str">
        <f t="shared" si="188"/>
        <v>South Australia</v>
      </c>
      <c r="G3979" t="s">
        <v>32</v>
      </c>
      <c r="H3979">
        <v>5168</v>
      </c>
      <c r="I3979" t="s">
        <v>11</v>
      </c>
      <c r="J3979" t="s">
        <v>33</v>
      </c>
      <c r="K3979" t="s">
        <v>153</v>
      </c>
      <c r="L3979" t="s">
        <v>16</v>
      </c>
      <c r="M3979" s="5">
        <v>1647.6399999999996</v>
      </c>
      <c r="N3979">
        <v>1</v>
      </c>
    </row>
    <row r="3980" spans="1:14" x14ac:dyDescent="0.15">
      <c r="A3980" s="2">
        <v>45184</v>
      </c>
      <c r="B3980" s="3">
        <f t="shared" si="186"/>
        <v>2024</v>
      </c>
      <c r="C3980" t="str">
        <f t="shared" si="187"/>
        <v>2023-2024</v>
      </c>
      <c r="D3980" t="s">
        <v>147</v>
      </c>
      <c r="E3980" t="s">
        <v>135</v>
      </c>
      <c r="F3980" t="str">
        <f t="shared" si="188"/>
        <v>Victoria</v>
      </c>
      <c r="G3980" t="s">
        <v>45</v>
      </c>
      <c r="H3980">
        <v>3550</v>
      </c>
      <c r="I3980" t="s">
        <v>11</v>
      </c>
      <c r="J3980" t="s">
        <v>60</v>
      </c>
      <c r="K3980" t="s">
        <v>154</v>
      </c>
      <c r="L3980" t="s">
        <v>14</v>
      </c>
      <c r="M3980" s="5">
        <v>1650.06</v>
      </c>
      <c r="N3980">
        <v>1</v>
      </c>
    </row>
    <row r="3981" spans="1:14" x14ac:dyDescent="0.15">
      <c r="A3981" s="2">
        <v>44978</v>
      </c>
      <c r="B3981" s="3">
        <f t="shared" si="186"/>
        <v>2023</v>
      </c>
      <c r="C3981" t="str">
        <f t="shared" si="187"/>
        <v>2022-2023</v>
      </c>
      <c r="D3981" t="s">
        <v>147</v>
      </c>
      <c r="E3981" t="s">
        <v>126</v>
      </c>
      <c r="F3981" t="str">
        <f t="shared" si="188"/>
        <v>Queensland</v>
      </c>
      <c r="G3981" t="s">
        <v>35</v>
      </c>
      <c r="H3981">
        <v>4551</v>
      </c>
      <c r="I3981" t="s">
        <v>11</v>
      </c>
      <c r="J3981" t="s">
        <v>120</v>
      </c>
      <c r="K3981" t="s">
        <v>153</v>
      </c>
      <c r="L3981" t="s">
        <v>16</v>
      </c>
      <c r="M3981" s="5">
        <v>1653.3899999999994</v>
      </c>
      <c r="N3981">
        <v>1</v>
      </c>
    </row>
    <row r="3982" spans="1:14" x14ac:dyDescent="0.15">
      <c r="A3982" s="2">
        <v>45439</v>
      </c>
      <c r="B3982" s="3">
        <f t="shared" si="186"/>
        <v>2024</v>
      </c>
      <c r="C3982" t="str">
        <f t="shared" si="187"/>
        <v>2023-2024</v>
      </c>
      <c r="D3982" t="s">
        <v>147</v>
      </c>
      <c r="E3982" t="s">
        <v>113</v>
      </c>
      <c r="F3982" t="str">
        <f t="shared" si="188"/>
        <v>Queensland</v>
      </c>
      <c r="G3982" t="s">
        <v>35</v>
      </c>
      <c r="H3982">
        <v>4215</v>
      </c>
      <c r="I3982" t="s">
        <v>11</v>
      </c>
      <c r="J3982" t="s">
        <v>104</v>
      </c>
      <c r="K3982" t="s">
        <v>157</v>
      </c>
      <c r="L3982" t="s">
        <v>22</v>
      </c>
      <c r="M3982" s="5">
        <v>1655.8599999999997</v>
      </c>
      <c r="N3982">
        <v>1</v>
      </c>
    </row>
    <row r="3983" spans="1:14" x14ac:dyDescent="0.15">
      <c r="A3983" s="2">
        <v>45534</v>
      </c>
      <c r="B3983" s="3">
        <f t="shared" si="186"/>
        <v>2025</v>
      </c>
      <c r="C3983" t="str">
        <f t="shared" si="187"/>
        <v>2024-2025</v>
      </c>
      <c r="D3983" t="s">
        <v>147</v>
      </c>
      <c r="E3983" t="s">
        <v>24</v>
      </c>
      <c r="F3983" t="str">
        <f t="shared" si="188"/>
        <v>New South Wales</v>
      </c>
      <c r="G3983" t="s">
        <v>10</v>
      </c>
      <c r="H3983">
        <v>2795</v>
      </c>
      <c r="I3983" t="s">
        <v>11</v>
      </c>
      <c r="J3983" t="s">
        <v>25</v>
      </c>
      <c r="K3983" t="s">
        <v>151</v>
      </c>
      <c r="L3983" t="s">
        <v>21</v>
      </c>
      <c r="M3983" s="5">
        <v>1659.3600000000001</v>
      </c>
      <c r="N3983">
        <v>1</v>
      </c>
    </row>
    <row r="3984" spans="1:14" x14ac:dyDescent="0.15">
      <c r="A3984" s="2">
        <v>45129</v>
      </c>
      <c r="B3984" s="3">
        <f t="shared" si="186"/>
        <v>2024</v>
      </c>
      <c r="C3984" t="str">
        <f t="shared" si="187"/>
        <v>2023-2024</v>
      </c>
      <c r="D3984" t="s">
        <v>148</v>
      </c>
      <c r="E3984" t="s">
        <v>56</v>
      </c>
      <c r="F3984" t="str">
        <f t="shared" si="188"/>
        <v>Northern Territory</v>
      </c>
      <c r="G3984" t="s">
        <v>29</v>
      </c>
      <c r="H3984">
        <v>870</v>
      </c>
      <c r="I3984" t="s">
        <v>11</v>
      </c>
      <c r="J3984" t="s">
        <v>30</v>
      </c>
      <c r="K3984" t="s">
        <v>151</v>
      </c>
      <c r="L3984" t="s">
        <v>21</v>
      </c>
      <c r="M3984" s="5">
        <v>1666.6100000000001</v>
      </c>
      <c r="N3984">
        <v>1</v>
      </c>
    </row>
    <row r="3985" spans="1:14" x14ac:dyDescent="0.15">
      <c r="A3985" s="2">
        <v>45638</v>
      </c>
      <c r="B3985" s="3">
        <f t="shared" si="186"/>
        <v>2025</v>
      </c>
      <c r="C3985" t="str">
        <f t="shared" si="187"/>
        <v>2024-2025</v>
      </c>
      <c r="D3985" t="s">
        <v>147</v>
      </c>
      <c r="E3985" t="s">
        <v>59</v>
      </c>
      <c r="F3985" t="str">
        <f t="shared" si="188"/>
        <v>Victoria</v>
      </c>
      <c r="G3985" t="s">
        <v>45</v>
      </c>
      <c r="H3985">
        <v>3280</v>
      </c>
      <c r="I3985" t="s">
        <v>11</v>
      </c>
      <c r="J3985" t="s">
        <v>60</v>
      </c>
      <c r="K3985" t="s">
        <v>149</v>
      </c>
      <c r="L3985" t="s">
        <v>15</v>
      </c>
      <c r="M3985" s="5">
        <v>1668.9800000000002</v>
      </c>
      <c r="N3985">
        <v>1</v>
      </c>
    </row>
    <row r="3986" spans="1:14" x14ac:dyDescent="0.15">
      <c r="A3986" s="2">
        <v>45170</v>
      </c>
      <c r="B3986" s="3">
        <f t="shared" si="186"/>
        <v>2024</v>
      </c>
      <c r="C3986" t="str">
        <f t="shared" si="187"/>
        <v>2023-2024</v>
      </c>
      <c r="D3986" t="s">
        <v>148</v>
      </c>
      <c r="E3986" t="s">
        <v>124</v>
      </c>
      <c r="F3986" t="str">
        <f t="shared" si="188"/>
        <v>New South Wales</v>
      </c>
      <c r="G3986" t="s">
        <v>10</v>
      </c>
      <c r="H3986">
        <v>2015</v>
      </c>
      <c r="I3986" t="s">
        <v>11</v>
      </c>
      <c r="J3986" t="s">
        <v>12</v>
      </c>
      <c r="K3986" t="s">
        <v>151</v>
      </c>
      <c r="L3986" t="s">
        <v>21</v>
      </c>
      <c r="M3986" s="5">
        <v>1676.7599999999998</v>
      </c>
      <c r="N3986">
        <v>1</v>
      </c>
    </row>
    <row r="3987" spans="1:14" x14ac:dyDescent="0.15">
      <c r="A3987" s="2">
        <v>44957</v>
      </c>
      <c r="B3987" s="3">
        <f t="shared" si="186"/>
        <v>2023</v>
      </c>
      <c r="C3987" t="str">
        <f t="shared" si="187"/>
        <v>2022-2023</v>
      </c>
      <c r="D3987" t="s">
        <v>148</v>
      </c>
      <c r="E3987" t="s">
        <v>138</v>
      </c>
      <c r="F3987" t="str">
        <f t="shared" si="188"/>
        <v>Queensland</v>
      </c>
      <c r="G3987" t="s">
        <v>35</v>
      </c>
      <c r="H3987">
        <v>4558</v>
      </c>
      <c r="I3987" t="s">
        <v>11</v>
      </c>
      <c r="J3987" t="s">
        <v>120</v>
      </c>
      <c r="K3987" t="s">
        <v>153</v>
      </c>
      <c r="L3987" t="s">
        <v>16</v>
      </c>
      <c r="M3987" s="5">
        <v>1678.2399999999998</v>
      </c>
      <c r="N3987">
        <v>1</v>
      </c>
    </row>
    <row r="3988" spans="1:14" x14ac:dyDescent="0.15">
      <c r="A3988" s="2">
        <v>45627</v>
      </c>
      <c r="B3988" s="3">
        <f t="shared" si="186"/>
        <v>2025</v>
      </c>
      <c r="C3988" t="str">
        <f t="shared" si="187"/>
        <v>2024-2025</v>
      </c>
      <c r="D3988" t="s">
        <v>147</v>
      </c>
      <c r="E3988" t="s">
        <v>109</v>
      </c>
      <c r="F3988" t="str">
        <f t="shared" si="188"/>
        <v>New South Wales</v>
      </c>
      <c r="G3988" t="s">
        <v>10</v>
      </c>
      <c r="H3988">
        <v>2480</v>
      </c>
      <c r="I3988" t="s">
        <v>11</v>
      </c>
      <c r="J3988" t="s">
        <v>68</v>
      </c>
      <c r="K3988" t="s">
        <v>150</v>
      </c>
      <c r="L3988" t="s">
        <v>18</v>
      </c>
      <c r="M3988" s="5">
        <v>1679.6999999999998</v>
      </c>
      <c r="N3988">
        <v>1</v>
      </c>
    </row>
    <row r="3989" spans="1:14" x14ac:dyDescent="0.15">
      <c r="A3989" s="2">
        <v>45600</v>
      </c>
      <c r="B3989" s="3">
        <f t="shared" si="186"/>
        <v>2025</v>
      </c>
      <c r="C3989" t="str">
        <f t="shared" si="187"/>
        <v>2024-2025</v>
      </c>
      <c r="D3989" t="s">
        <v>147</v>
      </c>
      <c r="E3989" t="s">
        <v>102</v>
      </c>
      <c r="F3989" t="str">
        <f t="shared" si="188"/>
        <v>Queensland</v>
      </c>
      <c r="G3989" t="s">
        <v>35</v>
      </c>
      <c r="H3989">
        <v>4870</v>
      </c>
      <c r="I3989" t="s">
        <v>11</v>
      </c>
      <c r="J3989" t="s">
        <v>36</v>
      </c>
      <c r="K3989" t="s">
        <v>151</v>
      </c>
      <c r="L3989" t="s">
        <v>21</v>
      </c>
      <c r="M3989" s="5">
        <v>1681.4099999999999</v>
      </c>
      <c r="N3989">
        <v>1</v>
      </c>
    </row>
    <row r="3990" spans="1:14" x14ac:dyDescent="0.15">
      <c r="A3990" s="2">
        <v>44940</v>
      </c>
      <c r="B3990" s="3">
        <f t="shared" si="186"/>
        <v>2023</v>
      </c>
      <c r="C3990" t="str">
        <f t="shared" si="187"/>
        <v>2022-2023</v>
      </c>
      <c r="D3990" t="s">
        <v>148</v>
      </c>
      <c r="E3990" t="s">
        <v>124</v>
      </c>
      <c r="F3990" t="str">
        <f t="shared" si="188"/>
        <v>New South Wales</v>
      </c>
      <c r="G3990" t="s">
        <v>10</v>
      </c>
      <c r="H3990">
        <v>2015</v>
      </c>
      <c r="I3990" t="s">
        <v>11</v>
      </c>
      <c r="J3990" t="s">
        <v>12</v>
      </c>
      <c r="K3990" t="s">
        <v>150</v>
      </c>
      <c r="L3990" t="s">
        <v>18</v>
      </c>
      <c r="M3990" s="5">
        <v>1685.24</v>
      </c>
      <c r="N3990">
        <v>1</v>
      </c>
    </row>
    <row r="3991" spans="1:14" x14ac:dyDescent="0.15">
      <c r="A3991" s="2">
        <v>45455</v>
      </c>
      <c r="B3991" s="3">
        <f t="shared" si="186"/>
        <v>2024</v>
      </c>
      <c r="C3991" t="str">
        <f t="shared" si="187"/>
        <v>2023-2024</v>
      </c>
      <c r="D3991" t="s">
        <v>147</v>
      </c>
      <c r="E3991" t="s">
        <v>24</v>
      </c>
      <c r="F3991" t="str">
        <f t="shared" si="188"/>
        <v>New South Wales</v>
      </c>
      <c r="G3991" t="s">
        <v>10</v>
      </c>
      <c r="H3991">
        <v>2795</v>
      </c>
      <c r="I3991" t="s">
        <v>11</v>
      </c>
      <c r="J3991" t="s">
        <v>25</v>
      </c>
      <c r="K3991" t="s">
        <v>150</v>
      </c>
      <c r="L3991" t="s">
        <v>18</v>
      </c>
      <c r="M3991" s="5">
        <v>1685.32</v>
      </c>
      <c r="N3991">
        <v>1</v>
      </c>
    </row>
    <row r="3992" spans="1:14" x14ac:dyDescent="0.15">
      <c r="A3992" s="2">
        <v>45234</v>
      </c>
      <c r="B3992" s="3">
        <f t="shared" si="186"/>
        <v>2024</v>
      </c>
      <c r="C3992" t="str">
        <f t="shared" si="187"/>
        <v>2023-2024</v>
      </c>
      <c r="D3992" t="s">
        <v>147</v>
      </c>
      <c r="E3992" t="s">
        <v>105</v>
      </c>
      <c r="F3992" t="str">
        <f t="shared" si="188"/>
        <v>Victoria</v>
      </c>
      <c r="G3992" t="s">
        <v>45</v>
      </c>
      <c r="H3992">
        <v>3500</v>
      </c>
      <c r="I3992" t="s">
        <v>11</v>
      </c>
      <c r="J3992" t="s">
        <v>60</v>
      </c>
      <c r="K3992" t="s">
        <v>150</v>
      </c>
      <c r="L3992" t="s">
        <v>18</v>
      </c>
      <c r="M3992" s="5">
        <v>1694</v>
      </c>
      <c r="N3992">
        <v>1</v>
      </c>
    </row>
    <row r="3993" spans="1:14" x14ac:dyDescent="0.15">
      <c r="A3993" s="2">
        <v>45035</v>
      </c>
      <c r="B3993" s="3">
        <f t="shared" si="186"/>
        <v>2023</v>
      </c>
      <c r="C3993" t="str">
        <f t="shared" si="187"/>
        <v>2022-2023</v>
      </c>
      <c r="D3993" t="s">
        <v>148</v>
      </c>
      <c r="E3993" t="s">
        <v>72</v>
      </c>
      <c r="F3993" t="str">
        <f t="shared" si="188"/>
        <v>Western Australia</v>
      </c>
      <c r="G3993" t="s">
        <v>48</v>
      </c>
      <c r="H3993">
        <v>6010</v>
      </c>
      <c r="I3993" t="s">
        <v>11</v>
      </c>
      <c r="J3993" t="s">
        <v>49</v>
      </c>
      <c r="K3993" t="s">
        <v>151</v>
      </c>
      <c r="L3993" t="s">
        <v>21</v>
      </c>
      <c r="M3993" s="5">
        <v>1695.33</v>
      </c>
      <c r="N3993">
        <v>1</v>
      </c>
    </row>
    <row r="3994" spans="1:14" x14ac:dyDescent="0.15">
      <c r="A3994" s="2">
        <v>45574</v>
      </c>
      <c r="B3994" s="3">
        <f t="shared" si="186"/>
        <v>2025</v>
      </c>
      <c r="C3994" t="str">
        <f t="shared" si="187"/>
        <v>2024-2025</v>
      </c>
      <c r="D3994" t="s">
        <v>148</v>
      </c>
      <c r="E3994" t="s">
        <v>96</v>
      </c>
      <c r="F3994" t="str">
        <f t="shared" si="188"/>
        <v>Western Australia</v>
      </c>
      <c r="G3994" t="s">
        <v>48</v>
      </c>
      <c r="H3994">
        <v>6330</v>
      </c>
      <c r="I3994" t="s">
        <v>11</v>
      </c>
      <c r="J3994" t="s">
        <v>94</v>
      </c>
      <c r="K3994" t="s">
        <v>151</v>
      </c>
      <c r="L3994" t="s">
        <v>21</v>
      </c>
      <c r="M3994" s="5">
        <v>1696.4499999999998</v>
      </c>
      <c r="N3994">
        <v>1</v>
      </c>
    </row>
    <row r="3995" spans="1:14" x14ac:dyDescent="0.15">
      <c r="A3995" s="2">
        <v>45627</v>
      </c>
      <c r="B3995" s="3">
        <f t="shared" si="186"/>
        <v>2025</v>
      </c>
      <c r="C3995" t="str">
        <f t="shared" si="187"/>
        <v>2024-2025</v>
      </c>
      <c r="D3995" t="s">
        <v>147</v>
      </c>
      <c r="E3995" t="s">
        <v>126</v>
      </c>
      <c r="F3995" t="str">
        <f t="shared" si="188"/>
        <v>Queensland</v>
      </c>
      <c r="G3995" t="s">
        <v>35</v>
      </c>
      <c r="H3995">
        <v>4551</v>
      </c>
      <c r="I3995" t="s">
        <v>11</v>
      </c>
      <c r="J3995" t="s">
        <v>120</v>
      </c>
      <c r="K3995" t="s">
        <v>150</v>
      </c>
      <c r="L3995" t="s">
        <v>18</v>
      </c>
      <c r="M3995" s="5">
        <v>1700.33</v>
      </c>
      <c r="N3995">
        <v>1</v>
      </c>
    </row>
    <row r="3996" spans="1:14" x14ac:dyDescent="0.15">
      <c r="A3996" s="2">
        <v>45470</v>
      </c>
      <c r="B3996" s="3">
        <f t="shared" si="186"/>
        <v>2024</v>
      </c>
      <c r="C3996" t="str">
        <f t="shared" si="187"/>
        <v>2023-2024</v>
      </c>
      <c r="D3996" t="s">
        <v>147</v>
      </c>
      <c r="E3996" t="s">
        <v>65</v>
      </c>
      <c r="F3996" t="str">
        <f t="shared" si="188"/>
        <v>New South Wales</v>
      </c>
      <c r="G3996" t="s">
        <v>10</v>
      </c>
      <c r="H3996">
        <v>2541</v>
      </c>
      <c r="I3996" t="s">
        <v>11</v>
      </c>
      <c r="J3996" t="s">
        <v>58</v>
      </c>
      <c r="K3996" t="s">
        <v>150</v>
      </c>
      <c r="L3996" t="s">
        <v>18</v>
      </c>
      <c r="M3996" s="5">
        <v>1704.66</v>
      </c>
      <c r="N3996">
        <v>1</v>
      </c>
    </row>
    <row r="3997" spans="1:14" x14ac:dyDescent="0.15">
      <c r="A3997" s="2">
        <v>45176</v>
      </c>
      <c r="B3997" s="3">
        <f t="shared" si="186"/>
        <v>2024</v>
      </c>
      <c r="C3997" t="str">
        <f t="shared" si="187"/>
        <v>2023-2024</v>
      </c>
      <c r="D3997" t="s">
        <v>147</v>
      </c>
      <c r="E3997" t="s">
        <v>109</v>
      </c>
      <c r="F3997" t="str">
        <f t="shared" si="188"/>
        <v>New South Wales</v>
      </c>
      <c r="G3997" t="s">
        <v>10</v>
      </c>
      <c r="H3997">
        <v>2480</v>
      </c>
      <c r="I3997" t="s">
        <v>11</v>
      </c>
      <c r="J3997" t="s">
        <v>68</v>
      </c>
      <c r="K3997" t="s">
        <v>151</v>
      </c>
      <c r="L3997" t="s">
        <v>21</v>
      </c>
      <c r="M3997" s="5">
        <v>1710.4299999999998</v>
      </c>
      <c r="N3997">
        <v>1</v>
      </c>
    </row>
    <row r="3998" spans="1:14" x14ac:dyDescent="0.15">
      <c r="A3998" s="2">
        <v>45394</v>
      </c>
      <c r="B3998" s="3">
        <f t="shared" si="186"/>
        <v>2024</v>
      </c>
      <c r="C3998" t="str">
        <f t="shared" si="187"/>
        <v>2023-2024</v>
      </c>
      <c r="D3998" t="s">
        <v>148</v>
      </c>
      <c r="E3998" t="s">
        <v>111</v>
      </c>
      <c r="F3998" t="str">
        <f t="shared" si="188"/>
        <v>New South Wales</v>
      </c>
      <c r="G3998" t="s">
        <v>10</v>
      </c>
      <c r="H3998">
        <v>2120</v>
      </c>
      <c r="I3998" t="s">
        <v>11</v>
      </c>
      <c r="J3998" t="s">
        <v>27</v>
      </c>
      <c r="K3998" t="s">
        <v>151</v>
      </c>
      <c r="L3998" t="s">
        <v>21</v>
      </c>
      <c r="M3998" s="5">
        <v>1712.8899999999999</v>
      </c>
      <c r="N3998">
        <v>1</v>
      </c>
    </row>
    <row r="3999" spans="1:14" x14ac:dyDescent="0.15">
      <c r="A3999" s="2">
        <v>45008</v>
      </c>
      <c r="B3999" s="3">
        <f t="shared" si="186"/>
        <v>2023</v>
      </c>
      <c r="C3999" t="str">
        <f t="shared" si="187"/>
        <v>2022-2023</v>
      </c>
      <c r="D3999" t="s">
        <v>147</v>
      </c>
      <c r="E3999" t="s">
        <v>64</v>
      </c>
      <c r="F3999" t="str">
        <f t="shared" si="188"/>
        <v>Victoria</v>
      </c>
      <c r="G3999" t="s">
        <v>45</v>
      </c>
      <c r="H3999">
        <v>3199</v>
      </c>
      <c r="I3999" t="s">
        <v>11</v>
      </c>
      <c r="J3999" t="s">
        <v>63</v>
      </c>
      <c r="K3999" t="s">
        <v>19</v>
      </c>
      <c r="L3999" t="s">
        <v>23</v>
      </c>
      <c r="M3999" s="5">
        <v>1717.0900000000004</v>
      </c>
      <c r="N3999">
        <v>1</v>
      </c>
    </row>
    <row r="4000" spans="1:14" x14ac:dyDescent="0.15">
      <c r="A4000" s="2">
        <v>45605</v>
      </c>
      <c r="B4000" s="3">
        <f t="shared" si="186"/>
        <v>2025</v>
      </c>
      <c r="C4000" t="str">
        <f t="shared" si="187"/>
        <v>2024-2025</v>
      </c>
      <c r="D4000" t="s">
        <v>148</v>
      </c>
      <c r="E4000" t="s">
        <v>108</v>
      </c>
      <c r="F4000" t="str">
        <f t="shared" si="188"/>
        <v>Victoria</v>
      </c>
      <c r="G4000" t="s">
        <v>45</v>
      </c>
      <c r="H4000">
        <v>3018</v>
      </c>
      <c r="I4000" t="s">
        <v>11</v>
      </c>
      <c r="J4000" t="s">
        <v>46</v>
      </c>
      <c r="K4000" t="s">
        <v>150</v>
      </c>
      <c r="L4000" t="s">
        <v>18</v>
      </c>
      <c r="M4000" s="5">
        <v>1719.85</v>
      </c>
      <c r="N4000">
        <v>1</v>
      </c>
    </row>
    <row r="4001" spans="1:14" x14ac:dyDescent="0.15">
      <c r="A4001" s="2">
        <v>45631</v>
      </c>
      <c r="B4001" s="3">
        <f t="shared" si="186"/>
        <v>2025</v>
      </c>
      <c r="C4001" t="str">
        <f t="shared" si="187"/>
        <v>2024-2025</v>
      </c>
      <c r="D4001" t="s">
        <v>148</v>
      </c>
      <c r="E4001" t="s">
        <v>108</v>
      </c>
      <c r="F4001" t="str">
        <f t="shared" si="188"/>
        <v>Victoria</v>
      </c>
      <c r="G4001" t="s">
        <v>45</v>
      </c>
      <c r="H4001">
        <v>3018</v>
      </c>
      <c r="I4001" t="s">
        <v>11</v>
      </c>
      <c r="J4001" t="s">
        <v>46</v>
      </c>
      <c r="K4001" t="s">
        <v>154</v>
      </c>
      <c r="L4001" t="s">
        <v>14</v>
      </c>
      <c r="M4001" s="5">
        <v>1721.62</v>
      </c>
      <c r="N4001">
        <v>1</v>
      </c>
    </row>
    <row r="4002" spans="1:14" x14ac:dyDescent="0.15">
      <c r="A4002" s="2">
        <v>44975</v>
      </c>
      <c r="B4002" s="3">
        <f t="shared" si="186"/>
        <v>2023</v>
      </c>
      <c r="C4002" t="str">
        <f t="shared" si="187"/>
        <v>2022-2023</v>
      </c>
      <c r="D4002" t="s">
        <v>147</v>
      </c>
      <c r="E4002" t="s">
        <v>72</v>
      </c>
      <c r="F4002" t="str">
        <f t="shared" si="188"/>
        <v>Western Australia</v>
      </c>
      <c r="G4002" t="s">
        <v>48</v>
      </c>
      <c r="H4002">
        <v>6010</v>
      </c>
      <c r="I4002" t="s">
        <v>11</v>
      </c>
      <c r="J4002" t="s">
        <v>49</v>
      </c>
      <c r="K4002" t="s">
        <v>151</v>
      </c>
      <c r="L4002" t="s">
        <v>21</v>
      </c>
      <c r="M4002" s="5">
        <v>1722.97</v>
      </c>
      <c r="N4002">
        <v>1</v>
      </c>
    </row>
    <row r="4003" spans="1:14" x14ac:dyDescent="0.15">
      <c r="A4003" s="2">
        <v>45603</v>
      </c>
      <c r="B4003" s="3">
        <f t="shared" si="186"/>
        <v>2025</v>
      </c>
      <c r="C4003" t="str">
        <f t="shared" si="187"/>
        <v>2024-2025</v>
      </c>
      <c r="D4003" t="s">
        <v>147</v>
      </c>
      <c r="E4003" t="s">
        <v>65</v>
      </c>
      <c r="F4003" t="str">
        <f t="shared" si="188"/>
        <v>New South Wales</v>
      </c>
      <c r="G4003" t="s">
        <v>10</v>
      </c>
      <c r="H4003">
        <v>2541</v>
      </c>
      <c r="I4003" t="s">
        <v>11</v>
      </c>
      <c r="J4003" t="s">
        <v>58</v>
      </c>
      <c r="K4003" t="s">
        <v>150</v>
      </c>
      <c r="L4003" t="s">
        <v>18</v>
      </c>
      <c r="M4003" s="5">
        <v>1724.36</v>
      </c>
      <c r="N4003">
        <v>1</v>
      </c>
    </row>
    <row r="4004" spans="1:14" x14ac:dyDescent="0.15">
      <c r="A4004" s="2">
        <v>45481</v>
      </c>
      <c r="B4004" s="3">
        <f t="shared" si="186"/>
        <v>2025</v>
      </c>
      <c r="C4004" t="str">
        <f t="shared" si="187"/>
        <v>2024-2025</v>
      </c>
      <c r="D4004" t="s">
        <v>147</v>
      </c>
      <c r="E4004" t="s">
        <v>115</v>
      </c>
      <c r="F4004" t="str">
        <f t="shared" si="188"/>
        <v>Western Australia</v>
      </c>
      <c r="G4004" t="s">
        <v>48</v>
      </c>
      <c r="H4004">
        <v>6280</v>
      </c>
      <c r="I4004" t="s">
        <v>11</v>
      </c>
      <c r="J4004" t="s">
        <v>94</v>
      </c>
      <c r="K4004" t="s">
        <v>150</v>
      </c>
      <c r="L4004" t="s">
        <v>18</v>
      </c>
      <c r="M4004" s="5">
        <v>1724.3700000000001</v>
      </c>
      <c r="N4004">
        <v>1</v>
      </c>
    </row>
    <row r="4005" spans="1:14" x14ac:dyDescent="0.15">
      <c r="A4005" s="2">
        <v>45639</v>
      </c>
      <c r="B4005" s="3">
        <f t="shared" si="186"/>
        <v>2025</v>
      </c>
      <c r="C4005" t="str">
        <f t="shared" si="187"/>
        <v>2024-2025</v>
      </c>
      <c r="D4005" t="s">
        <v>147</v>
      </c>
      <c r="E4005" t="s">
        <v>116</v>
      </c>
      <c r="F4005" t="str">
        <f t="shared" si="188"/>
        <v>Western Australia</v>
      </c>
      <c r="G4005" t="s">
        <v>48</v>
      </c>
      <c r="H4005">
        <v>6725</v>
      </c>
      <c r="I4005" t="s">
        <v>11</v>
      </c>
      <c r="J4005" t="s">
        <v>77</v>
      </c>
      <c r="K4005" t="s">
        <v>153</v>
      </c>
      <c r="L4005" t="s">
        <v>16</v>
      </c>
      <c r="M4005" s="5">
        <v>1725.2199999999998</v>
      </c>
      <c r="N4005">
        <v>1</v>
      </c>
    </row>
    <row r="4006" spans="1:14" x14ac:dyDescent="0.15">
      <c r="A4006" s="2">
        <v>45281</v>
      </c>
      <c r="B4006" s="3">
        <f t="shared" si="186"/>
        <v>2024</v>
      </c>
      <c r="C4006" t="str">
        <f t="shared" si="187"/>
        <v>2023-2024</v>
      </c>
      <c r="D4006" t="s">
        <v>147</v>
      </c>
      <c r="E4006" t="s">
        <v>123</v>
      </c>
      <c r="F4006" t="str">
        <f t="shared" si="188"/>
        <v>Western Australia</v>
      </c>
      <c r="G4006" t="s">
        <v>48</v>
      </c>
      <c r="H4006">
        <v>6109</v>
      </c>
      <c r="I4006" t="s">
        <v>11</v>
      </c>
      <c r="J4006" t="s">
        <v>94</v>
      </c>
      <c r="K4006" t="s">
        <v>153</v>
      </c>
      <c r="L4006" t="s">
        <v>16</v>
      </c>
      <c r="M4006" s="5">
        <v>1726.45</v>
      </c>
      <c r="N4006">
        <v>1</v>
      </c>
    </row>
    <row r="4007" spans="1:14" x14ac:dyDescent="0.15">
      <c r="A4007" s="2">
        <v>45316</v>
      </c>
      <c r="B4007" s="3">
        <f t="shared" si="186"/>
        <v>2024</v>
      </c>
      <c r="C4007" t="str">
        <f t="shared" si="187"/>
        <v>2023-2024</v>
      </c>
      <c r="D4007" t="s">
        <v>148</v>
      </c>
      <c r="E4007" t="s">
        <v>78</v>
      </c>
      <c r="F4007" t="str">
        <f t="shared" si="188"/>
        <v>New South Wales</v>
      </c>
      <c r="G4007" t="s">
        <v>10</v>
      </c>
      <c r="H4007">
        <v>2350</v>
      </c>
      <c r="I4007" t="s">
        <v>11</v>
      </c>
      <c r="J4007" t="s">
        <v>68</v>
      </c>
      <c r="K4007" t="s">
        <v>156</v>
      </c>
      <c r="L4007" t="s">
        <v>17</v>
      </c>
      <c r="M4007" s="5">
        <v>1739.97</v>
      </c>
      <c r="N4007">
        <v>1</v>
      </c>
    </row>
    <row r="4008" spans="1:14" x14ac:dyDescent="0.15">
      <c r="A4008" s="2">
        <v>44957</v>
      </c>
      <c r="B4008" s="3">
        <f t="shared" si="186"/>
        <v>2023</v>
      </c>
      <c r="C4008" t="str">
        <f t="shared" si="187"/>
        <v>2022-2023</v>
      </c>
      <c r="D4008" t="s">
        <v>147</v>
      </c>
      <c r="E4008" t="s">
        <v>9</v>
      </c>
      <c r="F4008" t="str">
        <f t="shared" si="188"/>
        <v>New South Wales</v>
      </c>
      <c r="G4008" t="s">
        <v>10</v>
      </c>
      <c r="H4008">
        <v>2067</v>
      </c>
      <c r="I4008" t="s">
        <v>11</v>
      </c>
      <c r="J4008" t="s">
        <v>12</v>
      </c>
      <c r="K4008" t="s">
        <v>151</v>
      </c>
      <c r="L4008" t="s">
        <v>21</v>
      </c>
      <c r="M4008" s="5">
        <v>1741.8</v>
      </c>
      <c r="N4008">
        <v>1</v>
      </c>
    </row>
    <row r="4009" spans="1:14" x14ac:dyDescent="0.15">
      <c r="A4009" s="2">
        <v>45144</v>
      </c>
      <c r="B4009" s="3">
        <f t="shared" si="186"/>
        <v>2024</v>
      </c>
      <c r="C4009" t="str">
        <f t="shared" si="187"/>
        <v>2023-2024</v>
      </c>
      <c r="D4009" t="s">
        <v>148</v>
      </c>
      <c r="E4009" t="s">
        <v>146</v>
      </c>
      <c r="F4009" t="str">
        <f t="shared" si="188"/>
        <v>Victoria</v>
      </c>
      <c r="G4009" t="s">
        <v>45</v>
      </c>
      <c r="H4009">
        <v>3353</v>
      </c>
      <c r="I4009" t="s">
        <v>11</v>
      </c>
      <c r="J4009" t="s">
        <v>60</v>
      </c>
      <c r="K4009" t="s">
        <v>150</v>
      </c>
      <c r="L4009" t="s">
        <v>18</v>
      </c>
      <c r="M4009" s="5">
        <v>1744.54</v>
      </c>
      <c r="N4009">
        <v>1</v>
      </c>
    </row>
    <row r="4010" spans="1:14" x14ac:dyDescent="0.15">
      <c r="A4010" s="2">
        <v>45491</v>
      </c>
      <c r="B4010" s="3">
        <f t="shared" si="186"/>
        <v>2025</v>
      </c>
      <c r="C4010" t="str">
        <f t="shared" si="187"/>
        <v>2024-2025</v>
      </c>
      <c r="D4010" t="s">
        <v>147</v>
      </c>
      <c r="E4010" t="s">
        <v>65</v>
      </c>
      <c r="F4010" t="str">
        <f t="shared" si="188"/>
        <v>New South Wales</v>
      </c>
      <c r="G4010" t="s">
        <v>10</v>
      </c>
      <c r="H4010">
        <v>2541</v>
      </c>
      <c r="I4010" t="s">
        <v>11</v>
      </c>
      <c r="J4010" t="s">
        <v>58</v>
      </c>
      <c r="K4010" t="s">
        <v>154</v>
      </c>
      <c r="L4010" t="s">
        <v>14</v>
      </c>
      <c r="M4010" s="5">
        <v>1745.6</v>
      </c>
      <c r="N4010">
        <v>1</v>
      </c>
    </row>
    <row r="4011" spans="1:14" x14ac:dyDescent="0.15">
      <c r="A4011" s="2">
        <v>45601</v>
      </c>
      <c r="B4011" s="3">
        <f t="shared" si="186"/>
        <v>2025</v>
      </c>
      <c r="C4011" t="str">
        <f t="shared" si="187"/>
        <v>2024-2025</v>
      </c>
      <c r="D4011" t="s">
        <v>148</v>
      </c>
      <c r="E4011" t="s">
        <v>100</v>
      </c>
      <c r="F4011" t="str">
        <f t="shared" si="188"/>
        <v>Western Australia</v>
      </c>
      <c r="G4011" t="s">
        <v>48</v>
      </c>
      <c r="H4011">
        <v>6021</v>
      </c>
      <c r="I4011" t="s">
        <v>11</v>
      </c>
      <c r="J4011" t="s">
        <v>49</v>
      </c>
      <c r="K4011" t="s">
        <v>153</v>
      </c>
      <c r="L4011" t="s">
        <v>16</v>
      </c>
      <c r="M4011" s="5">
        <v>1746.3400000000001</v>
      </c>
      <c r="N4011">
        <v>1</v>
      </c>
    </row>
    <row r="4012" spans="1:14" x14ac:dyDescent="0.15">
      <c r="A4012" s="2">
        <v>45414</v>
      </c>
      <c r="B4012" s="3">
        <f t="shared" si="186"/>
        <v>2024</v>
      </c>
      <c r="C4012" t="str">
        <f t="shared" si="187"/>
        <v>2023-2024</v>
      </c>
      <c r="D4012" t="s">
        <v>147</v>
      </c>
      <c r="E4012" t="s">
        <v>133</v>
      </c>
      <c r="F4012" t="str">
        <f t="shared" si="188"/>
        <v>Queensland</v>
      </c>
      <c r="G4012" t="s">
        <v>35</v>
      </c>
      <c r="H4012">
        <v>4305</v>
      </c>
      <c r="I4012" t="s">
        <v>11</v>
      </c>
      <c r="J4012" t="s">
        <v>104</v>
      </c>
      <c r="K4012" t="s">
        <v>150</v>
      </c>
      <c r="L4012" t="s">
        <v>18</v>
      </c>
      <c r="M4012" s="5">
        <v>1751.7700000000002</v>
      </c>
      <c r="N4012">
        <v>1</v>
      </c>
    </row>
    <row r="4013" spans="1:14" x14ac:dyDescent="0.15">
      <c r="A4013" s="2">
        <v>45461</v>
      </c>
      <c r="B4013" s="3">
        <f t="shared" si="186"/>
        <v>2024</v>
      </c>
      <c r="C4013" t="str">
        <f t="shared" si="187"/>
        <v>2023-2024</v>
      </c>
      <c r="D4013" t="s">
        <v>147</v>
      </c>
      <c r="E4013" t="s">
        <v>24</v>
      </c>
      <c r="F4013" t="str">
        <f t="shared" si="188"/>
        <v>New South Wales</v>
      </c>
      <c r="G4013" t="s">
        <v>10</v>
      </c>
      <c r="H4013">
        <v>2795</v>
      </c>
      <c r="I4013" t="s">
        <v>11</v>
      </c>
      <c r="J4013" t="s">
        <v>25</v>
      </c>
      <c r="K4013" t="s">
        <v>153</v>
      </c>
      <c r="L4013" t="s">
        <v>16</v>
      </c>
      <c r="M4013" s="5">
        <v>1754.39</v>
      </c>
      <c r="N4013">
        <v>1</v>
      </c>
    </row>
    <row r="4014" spans="1:14" x14ac:dyDescent="0.15">
      <c r="A4014" s="2">
        <v>45306</v>
      </c>
      <c r="B4014" s="3">
        <f t="shared" si="186"/>
        <v>2024</v>
      </c>
      <c r="C4014" t="str">
        <f t="shared" si="187"/>
        <v>2023-2024</v>
      </c>
      <c r="D4014" t="s">
        <v>147</v>
      </c>
      <c r="E4014" t="s">
        <v>143</v>
      </c>
      <c r="F4014" t="str">
        <f t="shared" si="188"/>
        <v>New South Wales</v>
      </c>
      <c r="G4014" t="s">
        <v>10</v>
      </c>
      <c r="H4014">
        <v>2154</v>
      </c>
      <c r="I4014" t="s">
        <v>11</v>
      </c>
      <c r="J4014" t="s">
        <v>27</v>
      </c>
      <c r="K4014" t="s">
        <v>154</v>
      </c>
      <c r="L4014" t="s">
        <v>14</v>
      </c>
      <c r="M4014" s="5">
        <v>1761.7900000000002</v>
      </c>
      <c r="N4014">
        <v>1</v>
      </c>
    </row>
    <row r="4015" spans="1:14" x14ac:dyDescent="0.15">
      <c r="A4015" s="2">
        <v>45536</v>
      </c>
      <c r="B4015" s="3">
        <f t="shared" si="186"/>
        <v>2025</v>
      </c>
      <c r="C4015" t="str">
        <f t="shared" si="187"/>
        <v>2024-2025</v>
      </c>
      <c r="D4015" t="s">
        <v>147</v>
      </c>
      <c r="E4015" t="s">
        <v>84</v>
      </c>
      <c r="F4015" t="str">
        <f t="shared" si="188"/>
        <v>Queensland</v>
      </c>
      <c r="G4015" t="s">
        <v>35</v>
      </c>
      <c r="H4015">
        <v>4740</v>
      </c>
      <c r="I4015" t="s">
        <v>11</v>
      </c>
      <c r="J4015" t="s">
        <v>51</v>
      </c>
      <c r="K4015" t="s">
        <v>151</v>
      </c>
      <c r="L4015" t="s">
        <v>21</v>
      </c>
      <c r="M4015" s="5">
        <v>1764.82</v>
      </c>
      <c r="N4015">
        <v>1</v>
      </c>
    </row>
    <row r="4016" spans="1:14" x14ac:dyDescent="0.15">
      <c r="A4016" s="2">
        <v>45281</v>
      </c>
      <c r="B4016" s="3">
        <f t="shared" si="186"/>
        <v>2024</v>
      </c>
      <c r="C4016" t="str">
        <f t="shared" si="187"/>
        <v>2023-2024</v>
      </c>
      <c r="D4016" t="s">
        <v>148</v>
      </c>
      <c r="E4016" t="s">
        <v>96</v>
      </c>
      <c r="F4016" t="str">
        <f t="shared" si="188"/>
        <v>Western Australia</v>
      </c>
      <c r="G4016" t="s">
        <v>48</v>
      </c>
      <c r="H4016">
        <v>6330</v>
      </c>
      <c r="I4016" t="s">
        <v>11</v>
      </c>
      <c r="J4016" t="s">
        <v>94</v>
      </c>
      <c r="K4016" t="s">
        <v>150</v>
      </c>
      <c r="L4016" t="s">
        <v>18</v>
      </c>
      <c r="M4016" s="5">
        <v>1765.1</v>
      </c>
      <c r="N4016">
        <v>1</v>
      </c>
    </row>
    <row r="4017" spans="1:14" x14ac:dyDescent="0.15">
      <c r="A4017" s="2">
        <v>44952</v>
      </c>
      <c r="B4017" s="3">
        <f t="shared" si="186"/>
        <v>2023</v>
      </c>
      <c r="C4017" t="str">
        <f t="shared" si="187"/>
        <v>2022-2023</v>
      </c>
      <c r="D4017" t="s">
        <v>147</v>
      </c>
      <c r="E4017" t="s">
        <v>140</v>
      </c>
      <c r="F4017" t="str">
        <f t="shared" si="188"/>
        <v>Tasmania</v>
      </c>
      <c r="G4017" t="s">
        <v>70</v>
      </c>
      <c r="H4017">
        <v>7320</v>
      </c>
      <c r="I4017" t="s">
        <v>11</v>
      </c>
      <c r="J4017" t="s">
        <v>71</v>
      </c>
      <c r="K4017" t="s">
        <v>153</v>
      </c>
      <c r="L4017" t="s">
        <v>16</v>
      </c>
      <c r="M4017" s="5">
        <v>1765.4799999999993</v>
      </c>
      <c r="N4017">
        <v>1</v>
      </c>
    </row>
    <row r="4018" spans="1:14" x14ac:dyDescent="0.15">
      <c r="A4018" s="2">
        <v>45208</v>
      </c>
      <c r="B4018" s="3">
        <f t="shared" si="186"/>
        <v>2024</v>
      </c>
      <c r="C4018" t="str">
        <f t="shared" si="187"/>
        <v>2023-2024</v>
      </c>
      <c r="D4018" t="s">
        <v>147</v>
      </c>
      <c r="E4018" t="s">
        <v>62</v>
      </c>
      <c r="F4018" t="str">
        <f t="shared" si="188"/>
        <v>Victoria</v>
      </c>
      <c r="G4018" t="s">
        <v>45</v>
      </c>
      <c r="H4018">
        <v>3134</v>
      </c>
      <c r="I4018" t="s">
        <v>11</v>
      </c>
      <c r="J4018" t="s">
        <v>63</v>
      </c>
      <c r="K4018" t="s">
        <v>150</v>
      </c>
      <c r="L4018" t="s">
        <v>18</v>
      </c>
      <c r="M4018" s="5">
        <v>1774.84</v>
      </c>
      <c r="N4018">
        <v>1</v>
      </c>
    </row>
    <row r="4019" spans="1:14" x14ac:dyDescent="0.15">
      <c r="A4019" s="2">
        <v>45518</v>
      </c>
      <c r="B4019" s="3">
        <f t="shared" si="186"/>
        <v>2025</v>
      </c>
      <c r="C4019" t="str">
        <f t="shared" si="187"/>
        <v>2024-2025</v>
      </c>
      <c r="D4019" t="s">
        <v>147</v>
      </c>
      <c r="E4019" t="s">
        <v>44</v>
      </c>
      <c r="F4019" t="str">
        <f t="shared" si="188"/>
        <v>Victoria</v>
      </c>
      <c r="G4019" t="s">
        <v>45</v>
      </c>
      <c r="H4019">
        <v>3066</v>
      </c>
      <c r="I4019" t="s">
        <v>11</v>
      </c>
      <c r="J4019" t="s">
        <v>46</v>
      </c>
      <c r="K4019" t="s">
        <v>154</v>
      </c>
      <c r="L4019" t="s">
        <v>14</v>
      </c>
      <c r="M4019" s="5">
        <v>1778.2000000000003</v>
      </c>
      <c r="N4019">
        <v>1</v>
      </c>
    </row>
    <row r="4020" spans="1:14" x14ac:dyDescent="0.15">
      <c r="A4020" s="2">
        <v>45342</v>
      </c>
      <c r="B4020" s="3">
        <f t="shared" si="186"/>
        <v>2024</v>
      </c>
      <c r="C4020" t="str">
        <f t="shared" si="187"/>
        <v>2023-2024</v>
      </c>
      <c r="D4020" t="s">
        <v>147</v>
      </c>
      <c r="E4020" t="s">
        <v>41</v>
      </c>
      <c r="F4020" t="str">
        <f t="shared" si="188"/>
        <v>New South Wales</v>
      </c>
      <c r="G4020" t="s">
        <v>10</v>
      </c>
      <c r="H4020">
        <v>2830</v>
      </c>
      <c r="I4020" t="s">
        <v>11</v>
      </c>
      <c r="J4020" t="s">
        <v>25</v>
      </c>
      <c r="K4020" t="s">
        <v>151</v>
      </c>
      <c r="L4020" t="s">
        <v>21</v>
      </c>
      <c r="M4020" s="5">
        <v>1780.1200000000001</v>
      </c>
      <c r="N4020">
        <v>1</v>
      </c>
    </row>
    <row r="4021" spans="1:14" x14ac:dyDescent="0.15">
      <c r="A4021" s="2">
        <v>45219</v>
      </c>
      <c r="B4021" s="3">
        <f t="shared" si="186"/>
        <v>2024</v>
      </c>
      <c r="C4021" t="str">
        <f t="shared" si="187"/>
        <v>2023-2024</v>
      </c>
      <c r="D4021" t="s">
        <v>148</v>
      </c>
      <c r="E4021" t="s">
        <v>88</v>
      </c>
      <c r="F4021" t="str">
        <f t="shared" si="188"/>
        <v>South Australia</v>
      </c>
      <c r="G4021" t="s">
        <v>32</v>
      </c>
      <c r="H4021">
        <v>5011</v>
      </c>
      <c r="I4021" t="s">
        <v>11</v>
      </c>
      <c r="J4021" t="s">
        <v>33</v>
      </c>
      <c r="K4021" t="s">
        <v>151</v>
      </c>
      <c r="L4021" t="s">
        <v>21</v>
      </c>
      <c r="M4021" s="5">
        <v>1784.0700000000002</v>
      </c>
      <c r="N4021">
        <v>1</v>
      </c>
    </row>
    <row r="4022" spans="1:14" x14ac:dyDescent="0.15">
      <c r="A4022" s="2">
        <v>45423</v>
      </c>
      <c r="B4022" s="3">
        <f t="shared" si="186"/>
        <v>2024</v>
      </c>
      <c r="C4022" t="str">
        <f t="shared" si="187"/>
        <v>2023-2024</v>
      </c>
      <c r="D4022" t="s">
        <v>147</v>
      </c>
      <c r="E4022" t="s">
        <v>137</v>
      </c>
      <c r="F4022" t="str">
        <f t="shared" si="188"/>
        <v>New South Wales</v>
      </c>
      <c r="G4022" t="s">
        <v>10</v>
      </c>
      <c r="H4022">
        <v>2031</v>
      </c>
      <c r="I4022" t="s">
        <v>11</v>
      </c>
      <c r="J4022" t="s">
        <v>12</v>
      </c>
      <c r="K4022" t="s">
        <v>153</v>
      </c>
      <c r="L4022" t="s">
        <v>16</v>
      </c>
      <c r="M4022" s="5">
        <v>1789.2100000000003</v>
      </c>
      <c r="N4022">
        <v>1</v>
      </c>
    </row>
    <row r="4023" spans="1:14" x14ac:dyDescent="0.15">
      <c r="A4023" s="2">
        <v>45290</v>
      </c>
      <c r="B4023" s="3">
        <f t="shared" si="186"/>
        <v>2024</v>
      </c>
      <c r="C4023" t="str">
        <f t="shared" si="187"/>
        <v>2023-2024</v>
      </c>
      <c r="D4023" t="s">
        <v>148</v>
      </c>
      <c r="E4023" t="s">
        <v>40</v>
      </c>
      <c r="F4023" t="str">
        <f t="shared" si="188"/>
        <v>New South Wales</v>
      </c>
      <c r="G4023" t="s">
        <v>10</v>
      </c>
      <c r="H4023">
        <v>2116</v>
      </c>
      <c r="I4023" t="s">
        <v>11</v>
      </c>
      <c r="J4023" t="s">
        <v>27</v>
      </c>
      <c r="K4023" t="s">
        <v>155</v>
      </c>
      <c r="L4023" t="s">
        <v>20</v>
      </c>
      <c r="M4023" s="5">
        <v>1791.0299999999997</v>
      </c>
      <c r="N4023">
        <v>1</v>
      </c>
    </row>
    <row r="4024" spans="1:14" x14ac:dyDescent="0.15">
      <c r="A4024" s="2">
        <v>45525</v>
      </c>
      <c r="B4024" s="3">
        <f t="shared" si="186"/>
        <v>2025</v>
      </c>
      <c r="C4024" t="str">
        <f t="shared" si="187"/>
        <v>2024-2025</v>
      </c>
      <c r="D4024" t="s">
        <v>147</v>
      </c>
      <c r="E4024" t="s">
        <v>122</v>
      </c>
      <c r="F4024" t="str">
        <f t="shared" si="188"/>
        <v>New South Wales</v>
      </c>
      <c r="G4024" t="s">
        <v>10</v>
      </c>
      <c r="H4024">
        <v>2650</v>
      </c>
      <c r="I4024" t="s">
        <v>11</v>
      </c>
      <c r="J4024" t="s">
        <v>25</v>
      </c>
      <c r="K4024" t="s">
        <v>153</v>
      </c>
      <c r="L4024" t="s">
        <v>16</v>
      </c>
      <c r="M4024" s="5">
        <v>1791.4500000000003</v>
      </c>
      <c r="N4024">
        <v>1</v>
      </c>
    </row>
    <row r="4025" spans="1:14" x14ac:dyDescent="0.15">
      <c r="A4025" s="2">
        <v>45502</v>
      </c>
      <c r="B4025" s="3">
        <f t="shared" si="186"/>
        <v>2025</v>
      </c>
      <c r="C4025" t="str">
        <f t="shared" si="187"/>
        <v>2024-2025</v>
      </c>
      <c r="D4025" t="s">
        <v>148</v>
      </c>
      <c r="E4025" t="s">
        <v>86</v>
      </c>
      <c r="F4025" t="str">
        <f t="shared" si="188"/>
        <v>New South Wales</v>
      </c>
      <c r="G4025" t="s">
        <v>10</v>
      </c>
      <c r="H4025">
        <v>2064</v>
      </c>
      <c r="I4025" t="s">
        <v>11</v>
      </c>
      <c r="J4025" t="s">
        <v>12</v>
      </c>
      <c r="K4025" t="s">
        <v>155</v>
      </c>
      <c r="L4025" t="s">
        <v>20</v>
      </c>
      <c r="M4025" s="5">
        <v>1793.64</v>
      </c>
      <c r="N4025">
        <v>1</v>
      </c>
    </row>
    <row r="4026" spans="1:14" x14ac:dyDescent="0.15">
      <c r="A4026" s="2">
        <v>45104</v>
      </c>
      <c r="B4026" s="3">
        <f t="shared" si="186"/>
        <v>2023</v>
      </c>
      <c r="C4026" t="str">
        <f t="shared" si="187"/>
        <v>2022-2023</v>
      </c>
      <c r="D4026" t="s">
        <v>147</v>
      </c>
      <c r="E4026" t="s">
        <v>92</v>
      </c>
      <c r="F4026" t="str">
        <f t="shared" si="188"/>
        <v>Queensland</v>
      </c>
      <c r="G4026" t="s">
        <v>35</v>
      </c>
      <c r="H4026">
        <v>4068</v>
      </c>
      <c r="I4026" t="s">
        <v>11</v>
      </c>
      <c r="J4026" t="s">
        <v>43</v>
      </c>
      <c r="K4026" t="s">
        <v>152</v>
      </c>
      <c r="L4026" t="s">
        <v>13</v>
      </c>
      <c r="M4026" s="5">
        <v>1803.82</v>
      </c>
      <c r="N4026">
        <v>1</v>
      </c>
    </row>
    <row r="4027" spans="1:14" x14ac:dyDescent="0.15">
      <c r="A4027" s="2">
        <v>45428</v>
      </c>
      <c r="B4027" s="3">
        <f t="shared" si="186"/>
        <v>2024</v>
      </c>
      <c r="C4027" t="str">
        <f t="shared" si="187"/>
        <v>2023-2024</v>
      </c>
      <c r="D4027" t="s">
        <v>147</v>
      </c>
      <c r="E4027" t="s">
        <v>99</v>
      </c>
      <c r="F4027" t="str">
        <f t="shared" si="188"/>
        <v>Victoria</v>
      </c>
      <c r="G4027" t="s">
        <v>45</v>
      </c>
      <c r="H4027">
        <v>3148</v>
      </c>
      <c r="I4027" t="s">
        <v>11</v>
      </c>
      <c r="J4027" t="s">
        <v>63</v>
      </c>
      <c r="K4027" t="s">
        <v>150</v>
      </c>
      <c r="L4027" t="s">
        <v>18</v>
      </c>
      <c r="M4027" s="5">
        <v>1807.66</v>
      </c>
      <c r="N4027">
        <v>1</v>
      </c>
    </row>
    <row r="4028" spans="1:14" x14ac:dyDescent="0.15">
      <c r="A4028" s="2">
        <v>45221</v>
      </c>
      <c r="B4028" s="3">
        <f t="shared" si="186"/>
        <v>2024</v>
      </c>
      <c r="C4028" t="str">
        <f t="shared" si="187"/>
        <v>2023-2024</v>
      </c>
      <c r="D4028" t="s">
        <v>147</v>
      </c>
      <c r="E4028" t="s">
        <v>137</v>
      </c>
      <c r="F4028" t="str">
        <f t="shared" si="188"/>
        <v>New South Wales</v>
      </c>
      <c r="G4028" t="s">
        <v>10</v>
      </c>
      <c r="H4028">
        <v>2031</v>
      </c>
      <c r="I4028" t="s">
        <v>11</v>
      </c>
      <c r="J4028" t="s">
        <v>12</v>
      </c>
      <c r="K4028" t="s">
        <v>157</v>
      </c>
      <c r="L4028" t="s">
        <v>22</v>
      </c>
      <c r="M4028" s="5">
        <v>1809.2499999999998</v>
      </c>
      <c r="N4028">
        <v>1</v>
      </c>
    </row>
    <row r="4029" spans="1:14" x14ac:dyDescent="0.15">
      <c r="A4029" s="2">
        <v>45198</v>
      </c>
      <c r="B4029" s="3">
        <f t="shared" si="186"/>
        <v>2024</v>
      </c>
      <c r="C4029" t="str">
        <f t="shared" si="187"/>
        <v>2023-2024</v>
      </c>
      <c r="D4029" t="s">
        <v>148</v>
      </c>
      <c r="E4029" t="s">
        <v>78</v>
      </c>
      <c r="F4029" t="str">
        <f t="shared" si="188"/>
        <v>New South Wales</v>
      </c>
      <c r="G4029" t="s">
        <v>10</v>
      </c>
      <c r="H4029">
        <v>2350</v>
      </c>
      <c r="I4029" t="s">
        <v>11</v>
      </c>
      <c r="J4029" t="s">
        <v>68</v>
      </c>
      <c r="K4029" t="s">
        <v>152</v>
      </c>
      <c r="L4029" t="s">
        <v>13</v>
      </c>
      <c r="M4029" s="5">
        <v>1810.51</v>
      </c>
      <c r="N4029">
        <v>1</v>
      </c>
    </row>
    <row r="4030" spans="1:14" x14ac:dyDescent="0.15">
      <c r="A4030" s="2">
        <v>45617</v>
      </c>
      <c r="B4030" s="3">
        <f t="shared" si="186"/>
        <v>2025</v>
      </c>
      <c r="C4030" t="str">
        <f t="shared" si="187"/>
        <v>2024-2025</v>
      </c>
      <c r="D4030" t="s">
        <v>147</v>
      </c>
      <c r="E4030" t="s">
        <v>136</v>
      </c>
      <c r="F4030" t="str">
        <f t="shared" si="188"/>
        <v>Victoria</v>
      </c>
      <c r="G4030" t="s">
        <v>45</v>
      </c>
      <c r="H4030">
        <v>3175</v>
      </c>
      <c r="I4030" t="s">
        <v>11</v>
      </c>
      <c r="J4030" t="s">
        <v>63</v>
      </c>
      <c r="K4030" t="s">
        <v>150</v>
      </c>
      <c r="L4030" t="s">
        <v>18</v>
      </c>
      <c r="M4030" s="5">
        <v>1817.0900000000001</v>
      </c>
      <c r="N4030">
        <v>1</v>
      </c>
    </row>
    <row r="4031" spans="1:14" x14ac:dyDescent="0.15">
      <c r="A4031" s="2">
        <v>45541</v>
      </c>
      <c r="B4031" s="3">
        <f t="shared" si="186"/>
        <v>2025</v>
      </c>
      <c r="C4031" t="str">
        <f t="shared" si="187"/>
        <v>2024-2025</v>
      </c>
      <c r="D4031" t="s">
        <v>147</v>
      </c>
      <c r="E4031" t="s">
        <v>59</v>
      </c>
      <c r="F4031" t="str">
        <f t="shared" si="188"/>
        <v>Victoria</v>
      </c>
      <c r="G4031" t="s">
        <v>45</v>
      </c>
      <c r="H4031">
        <v>3280</v>
      </c>
      <c r="I4031" t="s">
        <v>11</v>
      </c>
      <c r="J4031" t="s">
        <v>60</v>
      </c>
      <c r="K4031" t="s">
        <v>151</v>
      </c>
      <c r="L4031" t="s">
        <v>21</v>
      </c>
      <c r="M4031" s="5">
        <v>1821.3399999999997</v>
      </c>
      <c r="N4031">
        <v>1</v>
      </c>
    </row>
    <row r="4032" spans="1:14" x14ac:dyDescent="0.15">
      <c r="A4032" s="2">
        <v>45217</v>
      </c>
      <c r="B4032" s="3">
        <f t="shared" si="186"/>
        <v>2024</v>
      </c>
      <c r="C4032" t="str">
        <f t="shared" si="187"/>
        <v>2023-2024</v>
      </c>
      <c r="D4032" t="s">
        <v>147</v>
      </c>
      <c r="E4032" t="s">
        <v>99</v>
      </c>
      <c r="F4032" t="str">
        <f t="shared" si="188"/>
        <v>Victoria</v>
      </c>
      <c r="G4032" t="s">
        <v>45</v>
      </c>
      <c r="H4032">
        <v>3148</v>
      </c>
      <c r="I4032" t="s">
        <v>11</v>
      </c>
      <c r="J4032" t="s">
        <v>63</v>
      </c>
      <c r="K4032" t="s">
        <v>150</v>
      </c>
      <c r="L4032" t="s">
        <v>18</v>
      </c>
      <c r="M4032" s="5">
        <v>1821.5799999999997</v>
      </c>
      <c r="N4032">
        <v>1</v>
      </c>
    </row>
    <row r="4033" spans="1:14" x14ac:dyDescent="0.15">
      <c r="A4033" s="2">
        <v>45641</v>
      </c>
      <c r="B4033" s="3">
        <f t="shared" si="186"/>
        <v>2025</v>
      </c>
      <c r="C4033" t="str">
        <f t="shared" si="187"/>
        <v>2024-2025</v>
      </c>
      <c r="D4033" t="s">
        <v>147</v>
      </c>
      <c r="E4033" t="s">
        <v>26</v>
      </c>
      <c r="F4033" t="str">
        <f t="shared" si="188"/>
        <v>New South Wales</v>
      </c>
      <c r="G4033" t="s">
        <v>10</v>
      </c>
      <c r="H4033">
        <v>2141</v>
      </c>
      <c r="I4033" t="s">
        <v>11</v>
      </c>
      <c r="J4033" t="s">
        <v>27</v>
      </c>
      <c r="K4033" t="s">
        <v>151</v>
      </c>
      <c r="L4033" t="s">
        <v>21</v>
      </c>
      <c r="M4033" s="5">
        <v>1825.67</v>
      </c>
      <c r="N4033">
        <v>1</v>
      </c>
    </row>
    <row r="4034" spans="1:14" x14ac:dyDescent="0.15">
      <c r="A4034" s="2">
        <v>45133</v>
      </c>
      <c r="B4034" s="3">
        <f t="shared" ref="B4034:B4097" si="189">IF(MONTH(A4034)&gt;=7,YEAR(A4034)+1,YEAR(A4034))</f>
        <v>2024</v>
      </c>
      <c r="C4034" t="str">
        <f t="shared" ref="C4034:C4097" si="190">IF(MONTH(A4034) &gt;= 7, YEAR(A4034) &amp; "-" &amp; YEAR(A4034) + 1, YEAR(A4034) - 1 &amp; "-" &amp; YEAR(A4034))</f>
        <v>2023-2024</v>
      </c>
      <c r="D4034" t="s">
        <v>147</v>
      </c>
      <c r="E4034" t="s">
        <v>145</v>
      </c>
      <c r="F4034" t="str">
        <f t="shared" ref="F4034:F4097" si="191">IF(G4034="WA","Western Australia",
IF(G4034="NSW","New South Wales",
IF(G4034="QLD","Queensland",
IF(G4034="VIC","Victoria",
IF(G4034="TAS","Tasmania",
IF(G4034="SA","South Australia",
IF(G4034="NT","Northern Territory",
IF(G4034="ACT","Australian Capital Territory",G4034))))))))</f>
        <v>New South Wales</v>
      </c>
      <c r="G4034" t="s">
        <v>10</v>
      </c>
      <c r="H4034">
        <v>2101</v>
      </c>
      <c r="I4034" t="s">
        <v>11</v>
      </c>
      <c r="J4034" t="s">
        <v>27</v>
      </c>
      <c r="K4034" t="s">
        <v>153</v>
      </c>
      <c r="L4034" t="s">
        <v>16</v>
      </c>
      <c r="M4034" s="5">
        <v>1826.9199999999998</v>
      </c>
      <c r="N4034">
        <v>1</v>
      </c>
    </row>
    <row r="4035" spans="1:14" x14ac:dyDescent="0.15">
      <c r="A4035" s="2">
        <v>45528</v>
      </c>
      <c r="B4035" s="3">
        <f t="shared" si="189"/>
        <v>2025</v>
      </c>
      <c r="C4035" t="str">
        <f t="shared" si="190"/>
        <v>2024-2025</v>
      </c>
      <c r="D4035" t="s">
        <v>147</v>
      </c>
      <c r="E4035" t="s">
        <v>112</v>
      </c>
      <c r="F4035" t="str">
        <f t="shared" si="191"/>
        <v>Victoria</v>
      </c>
      <c r="G4035" t="s">
        <v>45</v>
      </c>
      <c r="H4035">
        <v>3076</v>
      </c>
      <c r="I4035" t="s">
        <v>11</v>
      </c>
      <c r="J4035" t="s">
        <v>46</v>
      </c>
      <c r="K4035" t="s">
        <v>150</v>
      </c>
      <c r="L4035" t="s">
        <v>18</v>
      </c>
      <c r="M4035" s="5">
        <v>1828.1499999999999</v>
      </c>
      <c r="N4035">
        <v>1</v>
      </c>
    </row>
    <row r="4036" spans="1:14" x14ac:dyDescent="0.15">
      <c r="A4036" s="2">
        <v>45543</v>
      </c>
      <c r="B4036" s="3">
        <f t="shared" si="189"/>
        <v>2025</v>
      </c>
      <c r="C4036" t="str">
        <f t="shared" si="190"/>
        <v>2024-2025</v>
      </c>
      <c r="D4036" t="s">
        <v>147</v>
      </c>
      <c r="E4036" t="s">
        <v>119</v>
      </c>
      <c r="F4036" t="str">
        <f t="shared" si="191"/>
        <v>Queensland</v>
      </c>
      <c r="G4036" t="s">
        <v>35</v>
      </c>
      <c r="H4036">
        <v>4570</v>
      </c>
      <c r="I4036" t="s">
        <v>11</v>
      </c>
      <c r="J4036" t="s">
        <v>120</v>
      </c>
      <c r="K4036" t="s">
        <v>150</v>
      </c>
      <c r="L4036" t="s">
        <v>18</v>
      </c>
      <c r="M4036" s="5">
        <v>1836.5</v>
      </c>
      <c r="N4036">
        <v>1</v>
      </c>
    </row>
    <row r="4037" spans="1:14" x14ac:dyDescent="0.15">
      <c r="A4037" s="2">
        <v>45491</v>
      </c>
      <c r="B4037" s="3">
        <f t="shared" si="189"/>
        <v>2025</v>
      </c>
      <c r="C4037" t="str">
        <f t="shared" si="190"/>
        <v>2024-2025</v>
      </c>
      <c r="D4037" t="s">
        <v>147</v>
      </c>
      <c r="E4037" t="s">
        <v>121</v>
      </c>
      <c r="F4037" t="str">
        <f t="shared" si="191"/>
        <v>Queensland</v>
      </c>
      <c r="G4037" t="s">
        <v>35</v>
      </c>
      <c r="H4037">
        <v>4700</v>
      </c>
      <c r="I4037" t="s">
        <v>11</v>
      </c>
      <c r="J4037" t="s">
        <v>51</v>
      </c>
      <c r="K4037" t="s">
        <v>150</v>
      </c>
      <c r="L4037" t="s">
        <v>18</v>
      </c>
      <c r="M4037" s="5">
        <v>1839.3799999999997</v>
      </c>
      <c r="N4037">
        <v>1</v>
      </c>
    </row>
    <row r="4038" spans="1:14" x14ac:dyDescent="0.15">
      <c r="A4038" s="2">
        <v>44979</v>
      </c>
      <c r="B4038" s="3">
        <f t="shared" si="189"/>
        <v>2023</v>
      </c>
      <c r="C4038" t="str">
        <f t="shared" si="190"/>
        <v>2022-2023</v>
      </c>
      <c r="D4038" t="s">
        <v>147</v>
      </c>
      <c r="E4038" t="s">
        <v>131</v>
      </c>
      <c r="F4038" t="str">
        <f t="shared" si="191"/>
        <v>Western Australia</v>
      </c>
      <c r="G4038" t="s">
        <v>48</v>
      </c>
      <c r="H4038">
        <v>6530</v>
      </c>
      <c r="I4038" t="s">
        <v>11</v>
      </c>
      <c r="J4038" t="s">
        <v>77</v>
      </c>
      <c r="K4038" t="s">
        <v>19</v>
      </c>
      <c r="L4038" t="s">
        <v>23</v>
      </c>
      <c r="M4038" s="5">
        <v>1849.1499999999999</v>
      </c>
      <c r="N4038">
        <v>1</v>
      </c>
    </row>
    <row r="4039" spans="1:14" x14ac:dyDescent="0.15">
      <c r="A4039" s="2">
        <v>45612</v>
      </c>
      <c r="B4039" s="3">
        <f t="shared" si="189"/>
        <v>2025</v>
      </c>
      <c r="C4039" t="str">
        <f t="shared" si="190"/>
        <v>2024-2025</v>
      </c>
      <c r="D4039" t="s">
        <v>147</v>
      </c>
      <c r="E4039" t="s">
        <v>145</v>
      </c>
      <c r="F4039" t="str">
        <f t="shared" si="191"/>
        <v>New South Wales</v>
      </c>
      <c r="G4039" t="s">
        <v>10</v>
      </c>
      <c r="H4039">
        <v>2101</v>
      </c>
      <c r="I4039" t="s">
        <v>11</v>
      </c>
      <c r="J4039" t="s">
        <v>27</v>
      </c>
      <c r="K4039" t="s">
        <v>150</v>
      </c>
      <c r="L4039" t="s">
        <v>18</v>
      </c>
      <c r="M4039" s="5">
        <v>1851.43</v>
      </c>
      <c r="N4039">
        <v>1</v>
      </c>
    </row>
    <row r="4040" spans="1:14" x14ac:dyDescent="0.15">
      <c r="A4040" s="2">
        <v>45345</v>
      </c>
      <c r="B4040" s="3">
        <f t="shared" si="189"/>
        <v>2024</v>
      </c>
      <c r="C4040" t="str">
        <f t="shared" si="190"/>
        <v>2023-2024</v>
      </c>
      <c r="D4040" t="s">
        <v>148</v>
      </c>
      <c r="E4040" t="s">
        <v>129</v>
      </c>
      <c r="F4040" t="str">
        <f t="shared" si="191"/>
        <v>Tasmania</v>
      </c>
      <c r="G4040" t="s">
        <v>70</v>
      </c>
      <c r="H4040">
        <v>7010</v>
      </c>
      <c r="I4040" t="s">
        <v>11</v>
      </c>
      <c r="J4040" t="s">
        <v>71</v>
      </c>
      <c r="K4040" t="s">
        <v>151</v>
      </c>
      <c r="L4040" t="s">
        <v>21</v>
      </c>
      <c r="M4040" s="5">
        <v>1853.17</v>
      </c>
      <c r="N4040">
        <v>1</v>
      </c>
    </row>
    <row r="4041" spans="1:14" x14ac:dyDescent="0.15">
      <c r="A4041" s="2">
        <v>45083</v>
      </c>
      <c r="B4041" s="3">
        <f t="shared" si="189"/>
        <v>2023</v>
      </c>
      <c r="C4041" t="str">
        <f t="shared" si="190"/>
        <v>2022-2023</v>
      </c>
      <c r="D4041" t="s">
        <v>147</v>
      </c>
      <c r="E4041" t="s">
        <v>90</v>
      </c>
      <c r="F4041" t="str">
        <f t="shared" si="191"/>
        <v>Victoria</v>
      </c>
      <c r="G4041" t="s">
        <v>45</v>
      </c>
      <c r="H4041">
        <v>3179</v>
      </c>
      <c r="I4041" t="s">
        <v>11</v>
      </c>
      <c r="J4041" t="s">
        <v>63</v>
      </c>
      <c r="K4041" t="s">
        <v>150</v>
      </c>
      <c r="L4041" t="s">
        <v>18</v>
      </c>
      <c r="M4041" s="5">
        <v>1854.48</v>
      </c>
      <c r="N4041">
        <v>1</v>
      </c>
    </row>
    <row r="4042" spans="1:14" x14ac:dyDescent="0.15">
      <c r="A4042" s="2">
        <v>45070</v>
      </c>
      <c r="B4042" s="3">
        <f t="shared" si="189"/>
        <v>2023</v>
      </c>
      <c r="C4042" t="str">
        <f t="shared" si="190"/>
        <v>2022-2023</v>
      </c>
      <c r="D4042" t="s">
        <v>148</v>
      </c>
      <c r="E4042" t="s">
        <v>76</v>
      </c>
      <c r="F4042" t="str">
        <f t="shared" si="191"/>
        <v>Western Australia</v>
      </c>
      <c r="G4042" t="s">
        <v>48</v>
      </c>
      <c r="H4042">
        <v>6450</v>
      </c>
      <c r="I4042" t="s">
        <v>11</v>
      </c>
      <c r="J4042" t="s">
        <v>77</v>
      </c>
      <c r="K4042" t="s">
        <v>151</v>
      </c>
      <c r="L4042" t="s">
        <v>21</v>
      </c>
      <c r="M4042" s="5">
        <v>1857.1200000000001</v>
      </c>
      <c r="N4042">
        <v>1</v>
      </c>
    </row>
    <row r="4043" spans="1:14" x14ac:dyDescent="0.15">
      <c r="A4043" s="2">
        <v>45101</v>
      </c>
      <c r="B4043" s="3">
        <f t="shared" si="189"/>
        <v>2023</v>
      </c>
      <c r="C4043" t="str">
        <f t="shared" si="190"/>
        <v>2022-2023</v>
      </c>
      <c r="D4043" t="s">
        <v>147</v>
      </c>
      <c r="E4043" t="s">
        <v>131</v>
      </c>
      <c r="F4043" t="str">
        <f t="shared" si="191"/>
        <v>Western Australia</v>
      </c>
      <c r="G4043" t="s">
        <v>48</v>
      </c>
      <c r="H4043">
        <v>6530</v>
      </c>
      <c r="I4043" t="s">
        <v>11</v>
      </c>
      <c r="J4043" t="s">
        <v>77</v>
      </c>
      <c r="K4043" t="s">
        <v>157</v>
      </c>
      <c r="L4043" t="s">
        <v>22</v>
      </c>
      <c r="M4043" s="5">
        <v>1859.42</v>
      </c>
      <c r="N4043">
        <v>1</v>
      </c>
    </row>
    <row r="4044" spans="1:14" x14ac:dyDescent="0.15">
      <c r="A4044" s="2">
        <v>45385</v>
      </c>
      <c r="B4044" s="3">
        <f t="shared" si="189"/>
        <v>2024</v>
      </c>
      <c r="C4044" t="str">
        <f t="shared" si="190"/>
        <v>2023-2024</v>
      </c>
      <c r="D4044" t="s">
        <v>147</v>
      </c>
      <c r="E4044" t="s">
        <v>44</v>
      </c>
      <c r="F4044" t="str">
        <f t="shared" si="191"/>
        <v>Victoria</v>
      </c>
      <c r="G4044" t="s">
        <v>45</v>
      </c>
      <c r="H4044">
        <v>3066</v>
      </c>
      <c r="I4044" t="s">
        <v>11</v>
      </c>
      <c r="J4044" t="s">
        <v>46</v>
      </c>
      <c r="K4044" t="s">
        <v>155</v>
      </c>
      <c r="L4044" t="s">
        <v>20</v>
      </c>
      <c r="M4044" s="5">
        <v>1870.0700000000002</v>
      </c>
      <c r="N4044">
        <v>1</v>
      </c>
    </row>
    <row r="4045" spans="1:14" x14ac:dyDescent="0.15">
      <c r="A4045" s="2">
        <v>45426</v>
      </c>
      <c r="B4045" s="3">
        <f t="shared" si="189"/>
        <v>2024</v>
      </c>
      <c r="C4045" t="str">
        <f t="shared" si="190"/>
        <v>2023-2024</v>
      </c>
      <c r="D4045" t="s">
        <v>148</v>
      </c>
      <c r="E4045" t="s">
        <v>96</v>
      </c>
      <c r="F4045" t="str">
        <f t="shared" si="191"/>
        <v>Western Australia</v>
      </c>
      <c r="G4045" t="s">
        <v>48</v>
      </c>
      <c r="H4045">
        <v>6330</v>
      </c>
      <c r="I4045" t="s">
        <v>11</v>
      </c>
      <c r="J4045" t="s">
        <v>94</v>
      </c>
      <c r="K4045" t="s">
        <v>150</v>
      </c>
      <c r="L4045" t="s">
        <v>18</v>
      </c>
      <c r="M4045" s="5">
        <v>1870.51</v>
      </c>
      <c r="N4045">
        <v>1</v>
      </c>
    </row>
    <row r="4046" spans="1:14" x14ac:dyDescent="0.15">
      <c r="A4046" s="2">
        <v>45637</v>
      </c>
      <c r="B4046" s="3">
        <f t="shared" si="189"/>
        <v>2025</v>
      </c>
      <c r="C4046" t="str">
        <f t="shared" si="190"/>
        <v>2024-2025</v>
      </c>
      <c r="D4046" t="s">
        <v>147</v>
      </c>
      <c r="E4046" t="s">
        <v>83</v>
      </c>
      <c r="F4046" t="str">
        <f t="shared" si="191"/>
        <v>New South Wales</v>
      </c>
      <c r="G4046" t="s">
        <v>10</v>
      </c>
      <c r="H4046">
        <v>2750</v>
      </c>
      <c r="I4046" t="s">
        <v>11</v>
      </c>
      <c r="J4046" t="s">
        <v>25</v>
      </c>
      <c r="K4046" t="s">
        <v>150</v>
      </c>
      <c r="L4046" t="s">
        <v>18</v>
      </c>
      <c r="M4046" s="5">
        <v>1872.8100000000002</v>
      </c>
      <c r="N4046">
        <v>1</v>
      </c>
    </row>
    <row r="4047" spans="1:14" x14ac:dyDescent="0.15">
      <c r="A4047" s="2">
        <v>45094</v>
      </c>
      <c r="B4047" s="3">
        <f t="shared" si="189"/>
        <v>2023</v>
      </c>
      <c r="C4047" t="str">
        <f t="shared" si="190"/>
        <v>2022-2023</v>
      </c>
      <c r="D4047" t="s">
        <v>147</v>
      </c>
      <c r="E4047" t="s">
        <v>90</v>
      </c>
      <c r="F4047" t="str">
        <f t="shared" si="191"/>
        <v>Victoria</v>
      </c>
      <c r="G4047" t="s">
        <v>45</v>
      </c>
      <c r="H4047">
        <v>3179</v>
      </c>
      <c r="I4047" t="s">
        <v>11</v>
      </c>
      <c r="J4047" t="s">
        <v>63</v>
      </c>
      <c r="K4047" t="s">
        <v>153</v>
      </c>
      <c r="L4047" t="s">
        <v>16</v>
      </c>
      <c r="M4047" s="5">
        <v>1878.0900000000001</v>
      </c>
      <c r="N4047">
        <v>1</v>
      </c>
    </row>
    <row r="4048" spans="1:14" x14ac:dyDescent="0.15">
      <c r="A4048" s="2">
        <v>45307</v>
      </c>
      <c r="B4048" s="3">
        <f t="shared" si="189"/>
        <v>2024</v>
      </c>
      <c r="C4048" t="str">
        <f t="shared" si="190"/>
        <v>2023-2024</v>
      </c>
      <c r="D4048" t="s">
        <v>147</v>
      </c>
      <c r="E4048" t="s">
        <v>42</v>
      </c>
      <c r="F4048" t="str">
        <f t="shared" si="191"/>
        <v>Queensland</v>
      </c>
      <c r="G4048" t="s">
        <v>35</v>
      </c>
      <c r="H4048">
        <v>4053</v>
      </c>
      <c r="I4048" t="s">
        <v>11</v>
      </c>
      <c r="J4048" t="s">
        <v>43</v>
      </c>
      <c r="K4048" t="s">
        <v>154</v>
      </c>
      <c r="L4048" t="s">
        <v>14</v>
      </c>
      <c r="M4048" s="5">
        <v>1882.03</v>
      </c>
      <c r="N4048">
        <v>1</v>
      </c>
    </row>
    <row r="4049" spans="1:14" x14ac:dyDescent="0.15">
      <c r="A4049" s="2">
        <v>45405</v>
      </c>
      <c r="B4049" s="3">
        <f t="shared" si="189"/>
        <v>2024</v>
      </c>
      <c r="C4049" t="str">
        <f t="shared" si="190"/>
        <v>2023-2024</v>
      </c>
      <c r="D4049" t="s">
        <v>147</v>
      </c>
      <c r="E4049" t="s">
        <v>26</v>
      </c>
      <c r="F4049" t="str">
        <f t="shared" si="191"/>
        <v>New South Wales</v>
      </c>
      <c r="G4049" t="s">
        <v>10</v>
      </c>
      <c r="H4049">
        <v>2141</v>
      </c>
      <c r="I4049" t="s">
        <v>11</v>
      </c>
      <c r="J4049" t="s">
        <v>27</v>
      </c>
      <c r="K4049" t="s">
        <v>151</v>
      </c>
      <c r="L4049" t="s">
        <v>21</v>
      </c>
      <c r="M4049" s="5">
        <v>1884.95</v>
      </c>
      <c r="N4049">
        <v>1</v>
      </c>
    </row>
    <row r="4050" spans="1:14" x14ac:dyDescent="0.15">
      <c r="A4050" s="2">
        <v>45150</v>
      </c>
      <c r="B4050" s="3">
        <f t="shared" si="189"/>
        <v>2024</v>
      </c>
      <c r="C4050" t="str">
        <f t="shared" si="190"/>
        <v>2023-2024</v>
      </c>
      <c r="D4050" t="s">
        <v>147</v>
      </c>
      <c r="E4050" t="s">
        <v>81</v>
      </c>
      <c r="F4050" t="str">
        <f t="shared" si="191"/>
        <v>New South Wales</v>
      </c>
      <c r="G4050" t="s">
        <v>10</v>
      </c>
      <c r="H4050">
        <v>2485</v>
      </c>
      <c r="I4050" t="s">
        <v>11</v>
      </c>
      <c r="J4050" t="s">
        <v>68</v>
      </c>
      <c r="K4050" t="s">
        <v>153</v>
      </c>
      <c r="L4050" t="s">
        <v>16</v>
      </c>
      <c r="M4050" s="5">
        <v>1888.4100000000003</v>
      </c>
      <c r="N4050">
        <v>1</v>
      </c>
    </row>
    <row r="4051" spans="1:14" x14ac:dyDescent="0.15">
      <c r="A4051" s="2">
        <v>44939</v>
      </c>
      <c r="B4051" s="3">
        <f t="shared" si="189"/>
        <v>2023</v>
      </c>
      <c r="C4051" t="str">
        <f t="shared" si="190"/>
        <v>2022-2023</v>
      </c>
      <c r="D4051" t="s">
        <v>147</v>
      </c>
      <c r="E4051" t="s">
        <v>41</v>
      </c>
      <c r="F4051" t="str">
        <f t="shared" si="191"/>
        <v>New South Wales</v>
      </c>
      <c r="G4051" t="s">
        <v>10</v>
      </c>
      <c r="H4051">
        <v>2830</v>
      </c>
      <c r="I4051" t="s">
        <v>11</v>
      </c>
      <c r="J4051" t="s">
        <v>25</v>
      </c>
      <c r="K4051" t="s">
        <v>155</v>
      </c>
      <c r="L4051" t="s">
        <v>20</v>
      </c>
      <c r="M4051" s="5">
        <v>1890.1700000000008</v>
      </c>
      <c r="N4051">
        <v>1</v>
      </c>
    </row>
    <row r="4052" spans="1:14" x14ac:dyDescent="0.15">
      <c r="A4052" s="2">
        <v>45300</v>
      </c>
      <c r="B4052" s="3">
        <f t="shared" si="189"/>
        <v>2024</v>
      </c>
      <c r="C4052" t="str">
        <f t="shared" si="190"/>
        <v>2023-2024</v>
      </c>
      <c r="D4052" t="s">
        <v>148</v>
      </c>
      <c r="E4052" t="s">
        <v>127</v>
      </c>
      <c r="F4052" t="str">
        <f t="shared" si="191"/>
        <v>New South Wales</v>
      </c>
      <c r="G4052" t="s">
        <v>10</v>
      </c>
      <c r="H4052">
        <v>2131</v>
      </c>
      <c r="I4052" t="s">
        <v>11</v>
      </c>
      <c r="J4052" t="s">
        <v>27</v>
      </c>
      <c r="K4052" t="s">
        <v>150</v>
      </c>
      <c r="L4052" t="s">
        <v>18</v>
      </c>
      <c r="M4052" s="5">
        <v>1892.6399999999999</v>
      </c>
      <c r="N4052">
        <v>1</v>
      </c>
    </row>
    <row r="4053" spans="1:14" x14ac:dyDescent="0.15">
      <c r="A4053" s="2">
        <v>45197</v>
      </c>
      <c r="B4053" s="3">
        <f t="shared" si="189"/>
        <v>2024</v>
      </c>
      <c r="C4053" t="str">
        <f t="shared" si="190"/>
        <v>2023-2024</v>
      </c>
      <c r="D4053" t="s">
        <v>147</v>
      </c>
      <c r="E4053" t="s">
        <v>126</v>
      </c>
      <c r="F4053" t="str">
        <f t="shared" si="191"/>
        <v>Queensland</v>
      </c>
      <c r="G4053" t="s">
        <v>35</v>
      </c>
      <c r="H4053">
        <v>4551</v>
      </c>
      <c r="I4053" t="s">
        <v>11</v>
      </c>
      <c r="J4053" t="s">
        <v>120</v>
      </c>
      <c r="K4053" t="s">
        <v>155</v>
      </c>
      <c r="L4053" t="s">
        <v>20</v>
      </c>
      <c r="M4053" s="5">
        <v>1893.1000000000008</v>
      </c>
      <c r="N4053">
        <v>1</v>
      </c>
    </row>
    <row r="4054" spans="1:14" x14ac:dyDescent="0.15">
      <c r="A4054" s="2">
        <v>45033</v>
      </c>
      <c r="B4054" s="3">
        <f t="shared" si="189"/>
        <v>2023</v>
      </c>
      <c r="C4054" t="str">
        <f t="shared" si="190"/>
        <v>2022-2023</v>
      </c>
      <c r="D4054" t="s">
        <v>147</v>
      </c>
      <c r="E4054" t="s">
        <v>79</v>
      </c>
      <c r="F4054" t="str">
        <f t="shared" si="191"/>
        <v>Australian Capital Territory</v>
      </c>
      <c r="G4054" t="s">
        <v>80</v>
      </c>
      <c r="H4054">
        <v>2617</v>
      </c>
      <c r="I4054" t="s">
        <v>11</v>
      </c>
      <c r="J4054" t="s">
        <v>58</v>
      </c>
      <c r="K4054" t="s">
        <v>151</v>
      </c>
      <c r="L4054" t="s">
        <v>21</v>
      </c>
      <c r="M4054" s="5">
        <v>1905.38</v>
      </c>
      <c r="N4054">
        <v>1</v>
      </c>
    </row>
    <row r="4055" spans="1:14" x14ac:dyDescent="0.15">
      <c r="A4055" s="2">
        <v>45063</v>
      </c>
      <c r="B4055" s="3">
        <f t="shared" si="189"/>
        <v>2023</v>
      </c>
      <c r="C4055" t="str">
        <f t="shared" si="190"/>
        <v>2022-2023</v>
      </c>
      <c r="D4055" t="s">
        <v>147</v>
      </c>
      <c r="E4055" t="s">
        <v>136</v>
      </c>
      <c r="F4055" t="str">
        <f t="shared" si="191"/>
        <v>Victoria</v>
      </c>
      <c r="G4055" t="s">
        <v>45</v>
      </c>
      <c r="H4055">
        <v>3175</v>
      </c>
      <c r="I4055" t="s">
        <v>11</v>
      </c>
      <c r="J4055" t="s">
        <v>63</v>
      </c>
      <c r="K4055" t="s">
        <v>153</v>
      </c>
      <c r="L4055" t="s">
        <v>16</v>
      </c>
      <c r="M4055" s="5">
        <v>1905.3900000000003</v>
      </c>
      <c r="N4055">
        <v>1</v>
      </c>
    </row>
    <row r="4056" spans="1:14" x14ac:dyDescent="0.15">
      <c r="A4056" s="2">
        <v>45186</v>
      </c>
      <c r="B4056" s="3">
        <f t="shared" si="189"/>
        <v>2024</v>
      </c>
      <c r="C4056" t="str">
        <f t="shared" si="190"/>
        <v>2023-2024</v>
      </c>
      <c r="D4056" t="s">
        <v>147</v>
      </c>
      <c r="E4056" t="s">
        <v>52</v>
      </c>
      <c r="F4056" t="str">
        <f t="shared" si="191"/>
        <v>Victoria</v>
      </c>
      <c r="G4056" t="s">
        <v>45</v>
      </c>
      <c r="H4056">
        <v>3030</v>
      </c>
      <c r="I4056" t="s">
        <v>11</v>
      </c>
      <c r="J4056" t="s">
        <v>46</v>
      </c>
      <c r="K4056" t="s">
        <v>150</v>
      </c>
      <c r="L4056" t="s">
        <v>18</v>
      </c>
      <c r="M4056" s="5">
        <v>1906.3600000000001</v>
      </c>
      <c r="N4056">
        <v>1</v>
      </c>
    </row>
    <row r="4057" spans="1:14" x14ac:dyDescent="0.15">
      <c r="A4057" s="2">
        <v>45492</v>
      </c>
      <c r="B4057" s="3">
        <f t="shared" si="189"/>
        <v>2025</v>
      </c>
      <c r="C4057" t="str">
        <f t="shared" si="190"/>
        <v>2024-2025</v>
      </c>
      <c r="D4057" t="s">
        <v>147</v>
      </c>
      <c r="E4057" t="s">
        <v>82</v>
      </c>
      <c r="F4057" t="str">
        <f t="shared" si="191"/>
        <v>Queensland</v>
      </c>
      <c r="G4057" t="s">
        <v>35</v>
      </c>
      <c r="H4057">
        <v>4012</v>
      </c>
      <c r="I4057" t="s">
        <v>11</v>
      </c>
      <c r="J4057" t="s">
        <v>43</v>
      </c>
      <c r="K4057" t="s">
        <v>151</v>
      </c>
      <c r="L4057" t="s">
        <v>21</v>
      </c>
      <c r="M4057" s="5">
        <v>1913.18</v>
      </c>
      <c r="N4057">
        <v>1</v>
      </c>
    </row>
    <row r="4058" spans="1:14" x14ac:dyDescent="0.15">
      <c r="A4058" s="2">
        <v>45613</v>
      </c>
      <c r="B4058" s="3">
        <f t="shared" si="189"/>
        <v>2025</v>
      </c>
      <c r="C4058" t="str">
        <f t="shared" si="190"/>
        <v>2024-2025</v>
      </c>
      <c r="D4058" t="s">
        <v>147</v>
      </c>
      <c r="E4058" t="s">
        <v>75</v>
      </c>
      <c r="F4058" t="str">
        <f t="shared" si="191"/>
        <v>Victoria</v>
      </c>
      <c r="G4058" t="s">
        <v>45</v>
      </c>
      <c r="H4058">
        <v>3630</v>
      </c>
      <c r="I4058" t="s">
        <v>11</v>
      </c>
      <c r="J4058" t="s">
        <v>55</v>
      </c>
      <c r="K4058" t="s">
        <v>153</v>
      </c>
      <c r="L4058" t="s">
        <v>16</v>
      </c>
      <c r="M4058" s="5">
        <v>1921.9499999999998</v>
      </c>
      <c r="N4058">
        <v>1</v>
      </c>
    </row>
    <row r="4059" spans="1:14" x14ac:dyDescent="0.15">
      <c r="A4059" s="2">
        <v>45030</v>
      </c>
      <c r="B4059" s="3">
        <f t="shared" si="189"/>
        <v>2023</v>
      </c>
      <c r="C4059" t="str">
        <f t="shared" si="190"/>
        <v>2022-2023</v>
      </c>
      <c r="D4059" t="s">
        <v>147</v>
      </c>
      <c r="E4059" t="s">
        <v>117</v>
      </c>
      <c r="F4059" t="str">
        <f t="shared" si="191"/>
        <v>Queensland</v>
      </c>
      <c r="G4059" t="s">
        <v>35</v>
      </c>
      <c r="H4059">
        <v>4119</v>
      </c>
      <c r="I4059" t="s">
        <v>11</v>
      </c>
      <c r="J4059" t="s">
        <v>43</v>
      </c>
      <c r="K4059" t="s">
        <v>150</v>
      </c>
      <c r="L4059" t="s">
        <v>18</v>
      </c>
      <c r="M4059" s="5">
        <v>1925.47</v>
      </c>
      <c r="N4059">
        <v>1</v>
      </c>
    </row>
    <row r="4060" spans="1:14" x14ac:dyDescent="0.15">
      <c r="A4060" s="2">
        <v>44946</v>
      </c>
      <c r="B4060" s="3">
        <f t="shared" si="189"/>
        <v>2023</v>
      </c>
      <c r="C4060" t="str">
        <f t="shared" si="190"/>
        <v>2022-2023</v>
      </c>
      <c r="D4060" t="s">
        <v>147</v>
      </c>
      <c r="E4060" t="s">
        <v>105</v>
      </c>
      <c r="F4060" t="str">
        <f t="shared" si="191"/>
        <v>Victoria</v>
      </c>
      <c r="G4060" t="s">
        <v>45</v>
      </c>
      <c r="H4060">
        <v>3500</v>
      </c>
      <c r="I4060" t="s">
        <v>11</v>
      </c>
      <c r="J4060" t="s">
        <v>60</v>
      </c>
      <c r="K4060" t="s">
        <v>153</v>
      </c>
      <c r="L4060" t="s">
        <v>16</v>
      </c>
      <c r="M4060" s="5">
        <v>1927.9600000000003</v>
      </c>
      <c r="N4060">
        <v>1</v>
      </c>
    </row>
    <row r="4061" spans="1:14" x14ac:dyDescent="0.15">
      <c r="A4061" s="2">
        <v>45328</v>
      </c>
      <c r="B4061" s="3">
        <f t="shared" si="189"/>
        <v>2024</v>
      </c>
      <c r="C4061" t="str">
        <f t="shared" si="190"/>
        <v>2023-2024</v>
      </c>
      <c r="D4061" t="s">
        <v>147</v>
      </c>
      <c r="E4061" t="s">
        <v>135</v>
      </c>
      <c r="F4061" t="str">
        <f t="shared" si="191"/>
        <v>Victoria</v>
      </c>
      <c r="G4061" t="s">
        <v>45</v>
      </c>
      <c r="H4061">
        <v>3550</v>
      </c>
      <c r="I4061" t="s">
        <v>11</v>
      </c>
      <c r="J4061" t="s">
        <v>60</v>
      </c>
      <c r="K4061" t="s">
        <v>153</v>
      </c>
      <c r="L4061" t="s">
        <v>16</v>
      </c>
      <c r="M4061" s="5">
        <v>1930.6699999999998</v>
      </c>
      <c r="N4061">
        <v>1</v>
      </c>
    </row>
    <row r="4062" spans="1:14" x14ac:dyDescent="0.15">
      <c r="A4062" s="2">
        <v>45028</v>
      </c>
      <c r="B4062" s="3">
        <f t="shared" si="189"/>
        <v>2023</v>
      </c>
      <c r="C4062" t="str">
        <f t="shared" si="190"/>
        <v>2022-2023</v>
      </c>
      <c r="D4062" t="s">
        <v>148</v>
      </c>
      <c r="E4062" t="s">
        <v>61</v>
      </c>
      <c r="F4062" t="str">
        <f t="shared" si="191"/>
        <v>New South Wales</v>
      </c>
      <c r="G4062" t="s">
        <v>10</v>
      </c>
      <c r="H4062">
        <v>2539</v>
      </c>
      <c r="I4062" t="s">
        <v>11</v>
      </c>
      <c r="J4062" t="s">
        <v>58</v>
      </c>
      <c r="K4062" t="s">
        <v>151</v>
      </c>
      <c r="L4062" t="s">
        <v>21</v>
      </c>
      <c r="M4062" s="5">
        <v>1933.56</v>
      </c>
      <c r="N4062">
        <v>1</v>
      </c>
    </row>
    <row r="4063" spans="1:14" x14ac:dyDescent="0.15">
      <c r="A4063" s="2">
        <v>45183</v>
      </c>
      <c r="B4063" s="3">
        <f t="shared" si="189"/>
        <v>2024</v>
      </c>
      <c r="C4063" t="str">
        <f t="shared" si="190"/>
        <v>2023-2024</v>
      </c>
      <c r="D4063" t="s">
        <v>147</v>
      </c>
      <c r="E4063" t="s">
        <v>92</v>
      </c>
      <c r="F4063" t="str">
        <f t="shared" si="191"/>
        <v>Queensland</v>
      </c>
      <c r="G4063" t="s">
        <v>35</v>
      </c>
      <c r="H4063">
        <v>4068</v>
      </c>
      <c r="I4063" t="s">
        <v>11</v>
      </c>
      <c r="J4063" t="s">
        <v>43</v>
      </c>
      <c r="K4063" t="s">
        <v>150</v>
      </c>
      <c r="L4063" t="s">
        <v>18</v>
      </c>
      <c r="M4063" s="5">
        <v>1942.3200000000002</v>
      </c>
      <c r="N4063">
        <v>1</v>
      </c>
    </row>
    <row r="4064" spans="1:14" x14ac:dyDescent="0.15">
      <c r="A4064" s="2">
        <v>45218</v>
      </c>
      <c r="B4064" s="3">
        <f t="shared" si="189"/>
        <v>2024</v>
      </c>
      <c r="C4064" t="str">
        <f t="shared" si="190"/>
        <v>2023-2024</v>
      </c>
      <c r="D4064" t="s">
        <v>147</v>
      </c>
      <c r="E4064" t="s">
        <v>97</v>
      </c>
      <c r="F4064" t="str">
        <f t="shared" si="191"/>
        <v>Tasmania</v>
      </c>
      <c r="G4064" t="s">
        <v>70</v>
      </c>
      <c r="H4064">
        <v>7250</v>
      </c>
      <c r="I4064" t="s">
        <v>11</v>
      </c>
      <c r="J4064" t="s">
        <v>71</v>
      </c>
      <c r="K4064" t="s">
        <v>153</v>
      </c>
      <c r="L4064" t="s">
        <v>16</v>
      </c>
      <c r="M4064" s="5">
        <v>1944.79</v>
      </c>
      <c r="N4064">
        <v>1</v>
      </c>
    </row>
    <row r="4065" spans="1:14" x14ac:dyDescent="0.15">
      <c r="A4065" s="2">
        <v>45018</v>
      </c>
      <c r="B4065" s="3">
        <f t="shared" si="189"/>
        <v>2023</v>
      </c>
      <c r="C4065" t="str">
        <f t="shared" si="190"/>
        <v>2022-2023</v>
      </c>
      <c r="D4065" t="s">
        <v>147</v>
      </c>
      <c r="E4065" t="s">
        <v>132</v>
      </c>
      <c r="F4065" t="str">
        <f t="shared" si="191"/>
        <v>New South Wales</v>
      </c>
      <c r="G4065" t="s">
        <v>10</v>
      </c>
      <c r="H4065">
        <v>2800</v>
      </c>
      <c r="I4065" t="s">
        <v>11</v>
      </c>
      <c r="J4065" t="s">
        <v>25</v>
      </c>
      <c r="K4065" t="s">
        <v>150</v>
      </c>
      <c r="L4065" t="s">
        <v>18</v>
      </c>
      <c r="M4065" s="5">
        <v>1945.35</v>
      </c>
      <c r="N4065">
        <v>1</v>
      </c>
    </row>
    <row r="4066" spans="1:14" x14ac:dyDescent="0.15">
      <c r="A4066" s="2">
        <v>45399</v>
      </c>
      <c r="B4066" s="3">
        <f t="shared" si="189"/>
        <v>2024</v>
      </c>
      <c r="C4066" t="str">
        <f t="shared" si="190"/>
        <v>2023-2024</v>
      </c>
      <c r="D4066" t="s">
        <v>147</v>
      </c>
      <c r="E4066" t="s">
        <v>144</v>
      </c>
      <c r="F4066" t="str">
        <f t="shared" si="191"/>
        <v>Queensland</v>
      </c>
      <c r="G4066" t="s">
        <v>35</v>
      </c>
      <c r="H4066">
        <v>4566</v>
      </c>
      <c r="I4066" t="s">
        <v>11</v>
      </c>
      <c r="J4066" t="s">
        <v>120</v>
      </c>
      <c r="K4066" t="s">
        <v>150</v>
      </c>
      <c r="L4066" t="s">
        <v>18</v>
      </c>
      <c r="M4066" s="5">
        <v>1948.58</v>
      </c>
      <c r="N4066">
        <v>1</v>
      </c>
    </row>
    <row r="4067" spans="1:14" x14ac:dyDescent="0.15">
      <c r="A4067" s="2">
        <v>45151</v>
      </c>
      <c r="B4067" s="3">
        <f t="shared" si="189"/>
        <v>2024</v>
      </c>
      <c r="C4067" t="str">
        <f t="shared" si="190"/>
        <v>2023-2024</v>
      </c>
      <c r="D4067" t="s">
        <v>147</v>
      </c>
      <c r="E4067" t="s">
        <v>59</v>
      </c>
      <c r="F4067" t="str">
        <f t="shared" si="191"/>
        <v>Victoria</v>
      </c>
      <c r="G4067" t="s">
        <v>45</v>
      </c>
      <c r="H4067">
        <v>3280</v>
      </c>
      <c r="I4067" t="s">
        <v>11</v>
      </c>
      <c r="J4067" t="s">
        <v>60</v>
      </c>
      <c r="K4067" t="s">
        <v>151</v>
      </c>
      <c r="L4067" t="s">
        <v>21</v>
      </c>
      <c r="M4067" s="5">
        <v>1952.6000000000001</v>
      </c>
      <c r="N4067">
        <v>1</v>
      </c>
    </row>
    <row r="4068" spans="1:14" x14ac:dyDescent="0.15">
      <c r="A4068" s="2">
        <v>45135</v>
      </c>
      <c r="B4068" s="3">
        <f t="shared" si="189"/>
        <v>2024</v>
      </c>
      <c r="C4068" t="str">
        <f t="shared" si="190"/>
        <v>2023-2024</v>
      </c>
      <c r="D4068" t="s">
        <v>147</v>
      </c>
      <c r="E4068" t="s">
        <v>143</v>
      </c>
      <c r="F4068" t="str">
        <f t="shared" si="191"/>
        <v>New South Wales</v>
      </c>
      <c r="G4068" t="s">
        <v>10</v>
      </c>
      <c r="H4068">
        <v>2154</v>
      </c>
      <c r="I4068" t="s">
        <v>11</v>
      </c>
      <c r="J4068" t="s">
        <v>27</v>
      </c>
      <c r="K4068" t="s">
        <v>151</v>
      </c>
      <c r="L4068" t="s">
        <v>21</v>
      </c>
      <c r="M4068" s="5">
        <v>1956.56</v>
      </c>
      <c r="N4068">
        <v>1</v>
      </c>
    </row>
    <row r="4069" spans="1:14" x14ac:dyDescent="0.15">
      <c r="A4069" s="2">
        <v>44963</v>
      </c>
      <c r="B4069" s="3">
        <f t="shared" si="189"/>
        <v>2023</v>
      </c>
      <c r="C4069" t="str">
        <f t="shared" si="190"/>
        <v>2022-2023</v>
      </c>
      <c r="D4069" t="s">
        <v>147</v>
      </c>
      <c r="E4069" t="s">
        <v>28</v>
      </c>
      <c r="F4069" t="str">
        <f t="shared" si="191"/>
        <v>Northern Territory</v>
      </c>
      <c r="G4069" t="s">
        <v>29</v>
      </c>
      <c r="H4069">
        <v>800</v>
      </c>
      <c r="I4069" t="s">
        <v>11</v>
      </c>
      <c r="J4069" t="s">
        <v>30</v>
      </c>
      <c r="K4069" t="s">
        <v>150</v>
      </c>
      <c r="L4069" t="s">
        <v>18</v>
      </c>
      <c r="M4069" s="5">
        <v>1956.58</v>
      </c>
      <c r="N4069">
        <v>1</v>
      </c>
    </row>
    <row r="4070" spans="1:14" x14ac:dyDescent="0.15">
      <c r="A4070" s="2">
        <v>45605</v>
      </c>
      <c r="B4070" s="3">
        <f t="shared" si="189"/>
        <v>2025</v>
      </c>
      <c r="C4070" t="str">
        <f t="shared" si="190"/>
        <v>2024-2025</v>
      </c>
      <c r="D4070" t="s">
        <v>147</v>
      </c>
      <c r="E4070" t="s">
        <v>122</v>
      </c>
      <c r="F4070" t="str">
        <f t="shared" si="191"/>
        <v>New South Wales</v>
      </c>
      <c r="G4070" t="s">
        <v>10</v>
      </c>
      <c r="H4070">
        <v>2650</v>
      </c>
      <c r="I4070" t="s">
        <v>11</v>
      </c>
      <c r="J4070" t="s">
        <v>25</v>
      </c>
      <c r="K4070" t="s">
        <v>150</v>
      </c>
      <c r="L4070" t="s">
        <v>18</v>
      </c>
      <c r="M4070" s="5">
        <v>1970.0800000000002</v>
      </c>
      <c r="N4070">
        <v>1</v>
      </c>
    </row>
    <row r="4071" spans="1:14" x14ac:dyDescent="0.15">
      <c r="A4071" s="2">
        <v>45653</v>
      </c>
      <c r="B4071" s="3">
        <f t="shared" si="189"/>
        <v>2025</v>
      </c>
      <c r="C4071" t="str">
        <f t="shared" si="190"/>
        <v>2024-2025</v>
      </c>
      <c r="D4071" t="s">
        <v>147</v>
      </c>
      <c r="E4071" t="s">
        <v>99</v>
      </c>
      <c r="F4071" t="str">
        <f t="shared" si="191"/>
        <v>Victoria</v>
      </c>
      <c r="G4071" t="s">
        <v>45</v>
      </c>
      <c r="H4071">
        <v>3148</v>
      </c>
      <c r="I4071" t="s">
        <v>11</v>
      </c>
      <c r="J4071" t="s">
        <v>63</v>
      </c>
      <c r="K4071" t="s">
        <v>153</v>
      </c>
      <c r="L4071" t="s">
        <v>16</v>
      </c>
      <c r="M4071" s="5">
        <v>1970.7899999999995</v>
      </c>
      <c r="N4071">
        <v>1</v>
      </c>
    </row>
    <row r="4072" spans="1:14" x14ac:dyDescent="0.15">
      <c r="A4072" s="2">
        <v>45254</v>
      </c>
      <c r="B4072" s="3">
        <f t="shared" si="189"/>
        <v>2024</v>
      </c>
      <c r="C4072" t="str">
        <f t="shared" si="190"/>
        <v>2023-2024</v>
      </c>
      <c r="D4072" t="s">
        <v>148</v>
      </c>
      <c r="E4072" t="s">
        <v>108</v>
      </c>
      <c r="F4072" t="str">
        <f t="shared" si="191"/>
        <v>Victoria</v>
      </c>
      <c r="G4072" t="s">
        <v>45</v>
      </c>
      <c r="H4072">
        <v>3018</v>
      </c>
      <c r="I4072" t="s">
        <v>11</v>
      </c>
      <c r="J4072" t="s">
        <v>46</v>
      </c>
      <c r="K4072" t="s">
        <v>157</v>
      </c>
      <c r="L4072" t="s">
        <v>22</v>
      </c>
      <c r="M4072" s="5">
        <v>1985.2800000000002</v>
      </c>
      <c r="N4072">
        <v>1</v>
      </c>
    </row>
    <row r="4073" spans="1:14" x14ac:dyDescent="0.15">
      <c r="A4073" s="2">
        <v>45455</v>
      </c>
      <c r="B4073" s="3">
        <f t="shared" si="189"/>
        <v>2024</v>
      </c>
      <c r="C4073" t="str">
        <f t="shared" si="190"/>
        <v>2023-2024</v>
      </c>
      <c r="D4073" t="s">
        <v>148</v>
      </c>
      <c r="E4073" t="s">
        <v>61</v>
      </c>
      <c r="F4073" t="str">
        <f t="shared" si="191"/>
        <v>New South Wales</v>
      </c>
      <c r="G4073" t="s">
        <v>10</v>
      </c>
      <c r="H4073">
        <v>2539</v>
      </c>
      <c r="I4073" t="s">
        <v>11</v>
      </c>
      <c r="J4073" t="s">
        <v>58</v>
      </c>
      <c r="K4073" t="s">
        <v>150</v>
      </c>
      <c r="L4073" t="s">
        <v>18</v>
      </c>
      <c r="M4073" s="5">
        <v>1987.97</v>
      </c>
      <c r="N4073">
        <v>1</v>
      </c>
    </row>
    <row r="4074" spans="1:14" x14ac:dyDescent="0.15">
      <c r="A4074" s="2">
        <v>45086</v>
      </c>
      <c r="B4074" s="3">
        <f t="shared" si="189"/>
        <v>2023</v>
      </c>
      <c r="C4074" t="str">
        <f t="shared" si="190"/>
        <v>2022-2023</v>
      </c>
      <c r="D4074" t="s">
        <v>148</v>
      </c>
      <c r="E4074" t="s">
        <v>85</v>
      </c>
      <c r="F4074" t="str">
        <f t="shared" si="191"/>
        <v>Queensland</v>
      </c>
      <c r="G4074" t="s">
        <v>35</v>
      </c>
      <c r="H4074">
        <v>4883</v>
      </c>
      <c r="I4074" t="s">
        <v>11</v>
      </c>
      <c r="J4074" t="s">
        <v>36</v>
      </c>
      <c r="K4074" t="s">
        <v>153</v>
      </c>
      <c r="L4074" t="s">
        <v>16</v>
      </c>
      <c r="M4074" s="5">
        <v>1998.7800000000004</v>
      </c>
      <c r="N4074">
        <v>1</v>
      </c>
    </row>
    <row r="4075" spans="1:14" x14ac:dyDescent="0.15">
      <c r="A4075" s="2">
        <v>45495</v>
      </c>
      <c r="B4075" s="3">
        <f t="shared" si="189"/>
        <v>2025</v>
      </c>
      <c r="C4075" t="str">
        <f t="shared" si="190"/>
        <v>2024-2025</v>
      </c>
      <c r="D4075" t="s">
        <v>147</v>
      </c>
      <c r="E4075" t="s">
        <v>122</v>
      </c>
      <c r="F4075" t="str">
        <f t="shared" si="191"/>
        <v>New South Wales</v>
      </c>
      <c r="G4075" t="s">
        <v>10</v>
      </c>
      <c r="H4075">
        <v>2650</v>
      </c>
      <c r="I4075" t="s">
        <v>11</v>
      </c>
      <c r="J4075" t="s">
        <v>25</v>
      </c>
      <c r="K4075" t="s">
        <v>154</v>
      </c>
      <c r="L4075" t="s">
        <v>14</v>
      </c>
      <c r="M4075" s="5">
        <v>2003.5599999999995</v>
      </c>
      <c r="N4075">
        <v>1</v>
      </c>
    </row>
    <row r="4076" spans="1:14" x14ac:dyDescent="0.15">
      <c r="A4076" s="2">
        <v>45021</v>
      </c>
      <c r="B4076" s="3">
        <f t="shared" si="189"/>
        <v>2023</v>
      </c>
      <c r="C4076" t="str">
        <f t="shared" si="190"/>
        <v>2022-2023</v>
      </c>
      <c r="D4076" t="s">
        <v>147</v>
      </c>
      <c r="E4076" t="s">
        <v>28</v>
      </c>
      <c r="F4076" t="str">
        <f t="shared" si="191"/>
        <v>Northern Territory</v>
      </c>
      <c r="G4076" t="s">
        <v>29</v>
      </c>
      <c r="H4076">
        <v>800</v>
      </c>
      <c r="I4076" t="s">
        <v>11</v>
      </c>
      <c r="J4076" t="s">
        <v>30</v>
      </c>
      <c r="K4076" t="s">
        <v>154</v>
      </c>
      <c r="L4076" t="s">
        <v>14</v>
      </c>
      <c r="M4076" s="5">
        <v>2004.58</v>
      </c>
      <c r="N4076">
        <v>1</v>
      </c>
    </row>
    <row r="4077" spans="1:14" x14ac:dyDescent="0.15">
      <c r="A4077" s="2">
        <v>45372</v>
      </c>
      <c r="B4077" s="3">
        <f t="shared" si="189"/>
        <v>2024</v>
      </c>
      <c r="C4077" t="str">
        <f t="shared" si="190"/>
        <v>2023-2024</v>
      </c>
      <c r="D4077" t="s">
        <v>147</v>
      </c>
      <c r="E4077" t="s">
        <v>9</v>
      </c>
      <c r="F4077" t="str">
        <f t="shared" si="191"/>
        <v>New South Wales</v>
      </c>
      <c r="G4077" t="s">
        <v>10</v>
      </c>
      <c r="H4077">
        <v>2067</v>
      </c>
      <c r="I4077" t="s">
        <v>11</v>
      </c>
      <c r="J4077" t="s">
        <v>12</v>
      </c>
      <c r="K4077" t="s">
        <v>150</v>
      </c>
      <c r="L4077" t="s">
        <v>18</v>
      </c>
      <c r="M4077" s="5">
        <v>2005.3999999999999</v>
      </c>
      <c r="N4077">
        <v>1</v>
      </c>
    </row>
    <row r="4078" spans="1:14" x14ac:dyDescent="0.15">
      <c r="A4078" s="2">
        <v>45129</v>
      </c>
      <c r="B4078" s="3">
        <f t="shared" si="189"/>
        <v>2024</v>
      </c>
      <c r="C4078" t="str">
        <f t="shared" si="190"/>
        <v>2023-2024</v>
      </c>
      <c r="D4078" t="s">
        <v>147</v>
      </c>
      <c r="E4078" t="s">
        <v>79</v>
      </c>
      <c r="F4078" t="str">
        <f t="shared" si="191"/>
        <v>Australian Capital Territory</v>
      </c>
      <c r="G4078" t="s">
        <v>80</v>
      </c>
      <c r="H4078">
        <v>2617</v>
      </c>
      <c r="I4078" t="s">
        <v>11</v>
      </c>
      <c r="J4078" t="s">
        <v>58</v>
      </c>
      <c r="K4078" t="s">
        <v>151</v>
      </c>
      <c r="L4078" t="s">
        <v>21</v>
      </c>
      <c r="M4078" s="5">
        <v>2006.2800000000002</v>
      </c>
      <c r="N4078">
        <v>1</v>
      </c>
    </row>
    <row r="4079" spans="1:14" x14ac:dyDescent="0.15">
      <c r="A4079" s="2">
        <v>45173</v>
      </c>
      <c r="B4079" s="3">
        <f t="shared" si="189"/>
        <v>2024</v>
      </c>
      <c r="C4079" t="str">
        <f t="shared" si="190"/>
        <v>2023-2024</v>
      </c>
      <c r="D4079" t="s">
        <v>147</v>
      </c>
      <c r="E4079" t="s">
        <v>132</v>
      </c>
      <c r="F4079" t="str">
        <f t="shared" si="191"/>
        <v>New South Wales</v>
      </c>
      <c r="G4079" t="s">
        <v>10</v>
      </c>
      <c r="H4079">
        <v>2800</v>
      </c>
      <c r="I4079" t="s">
        <v>11</v>
      </c>
      <c r="J4079" t="s">
        <v>25</v>
      </c>
      <c r="K4079" t="s">
        <v>155</v>
      </c>
      <c r="L4079" t="s">
        <v>20</v>
      </c>
      <c r="M4079" s="5">
        <v>2011.12</v>
      </c>
      <c r="N4079">
        <v>1</v>
      </c>
    </row>
    <row r="4080" spans="1:14" x14ac:dyDescent="0.15">
      <c r="A4080" s="2">
        <v>45005</v>
      </c>
      <c r="B4080" s="3">
        <f t="shared" si="189"/>
        <v>2023</v>
      </c>
      <c r="C4080" t="str">
        <f t="shared" si="190"/>
        <v>2022-2023</v>
      </c>
      <c r="D4080" t="s">
        <v>147</v>
      </c>
      <c r="E4080" t="s">
        <v>118</v>
      </c>
      <c r="F4080" t="str">
        <f t="shared" si="191"/>
        <v>New South Wales</v>
      </c>
      <c r="G4080" t="s">
        <v>10</v>
      </c>
      <c r="H4080">
        <v>2158</v>
      </c>
      <c r="I4080" t="s">
        <v>11</v>
      </c>
      <c r="J4080" t="s">
        <v>27</v>
      </c>
      <c r="K4080" t="s">
        <v>151</v>
      </c>
      <c r="L4080" t="s">
        <v>21</v>
      </c>
      <c r="M4080" s="5">
        <v>2013.6899999999998</v>
      </c>
      <c r="N4080">
        <v>1</v>
      </c>
    </row>
    <row r="4081" spans="1:14" x14ac:dyDescent="0.15">
      <c r="A4081" s="2">
        <v>45528</v>
      </c>
      <c r="B4081" s="3">
        <f t="shared" si="189"/>
        <v>2025</v>
      </c>
      <c r="C4081" t="str">
        <f t="shared" si="190"/>
        <v>2024-2025</v>
      </c>
      <c r="D4081" t="s">
        <v>148</v>
      </c>
      <c r="E4081" t="s">
        <v>124</v>
      </c>
      <c r="F4081" t="str">
        <f t="shared" si="191"/>
        <v>New South Wales</v>
      </c>
      <c r="G4081" t="s">
        <v>10</v>
      </c>
      <c r="H4081">
        <v>2015</v>
      </c>
      <c r="I4081" t="s">
        <v>11</v>
      </c>
      <c r="J4081" t="s">
        <v>12</v>
      </c>
      <c r="K4081" t="s">
        <v>155</v>
      </c>
      <c r="L4081" t="s">
        <v>20</v>
      </c>
      <c r="M4081" s="5">
        <v>2017.0000000000005</v>
      </c>
      <c r="N4081">
        <v>1</v>
      </c>
    </row>
    <row r="4082" spans="1:14" x14ac:dyDescent="0.15">
      <c r="A4082" s="2">
        <v>45154</v>
      </c>
      <c r="B4082" s="3">
        <f t="shared" si="189"/>
        <v>2024</v>
      </c>
      <c r="C4082" t="str">
        <f t="shared" si="190"/>
        <v>2023-2024</v>
      </c>
      <c r="D4082" t="s">
        <v>148</v>
      </c>
      <c r="E4082" t="s">
        <v>96</v>
      </c>
      <c r="F4082" t="str">
        <f t="shared" si="191"/>
        <v>Western Australia</v>
      </c>
      <c r="G4082" t="s">
        <v>48</v>
      </c>
      <c r="H4082">
        <v>6330</v>
      </c>
      <c r="I4082" t="s">
        <v>11</v>
      </c>
      <c r="J4082" t="s">
        <v>94</v>
      </c>
      <c r="K4082" t="s">
        <v>153</v>
      </c>
      <c r="L4082" t="s">
        <v>16</v>
      </c>
      <c r="M4082" s="5">
        <v>2022.7499999999995</v>
      </c>
      <c r="N4082">
        <v>1</v>
      </c>
    </row>
    <row r="4083" spans="1:14" x14ac:dyDescent="0.15">
      <c r="A4083" s="2">
        <v>44967</v>
      </c>
      <c r="B4083" s="3">
        <f t="shared" si="189"/>
        <v>2023</v>
      </c>
      <c r="C4083" t="str">
        <f t="shared" si="190"/>
        <v>2022-2023</v>
      </c>
      <c r="D4083" t="s">
        <v>147</v>
      </c>
      <c r="E4083" t="s">
        <v>126</v>
      </c>
      <c r="F4083" t="str">
        <f t="shared" si="191"/>
        <v>Queensland</v>
      </c>
      <c r="G4083" t="s">
        <v>35</v>
      </c>
      <c r="H4083">
        <v>4551</v>
      </c>
      <c r="I4083" t="s">
        <v>11</v>
      </c>
      <c r="J4083" t="s">
        <v>120</v>
      </c>
      <c r="K4083" t="s">
        <v>154</v>
      </c>
      <c r="L4083" t="s">
        <v>14</v>
      </c>
      <c r="M4083" s="5">
        <v>2026.4899999999998</v>
      </c>
      <c r="N4083">
        <v>1</v>
      </c>
    </row>
    <row r="4084" spans="1:14" x14ac:dyDescent="0.15">
      <c r="A4084" s="2">
        <v>45290</v>
      </c>
      <c r="B4084" s="3">
        <f t="shared" si="189"/>
        <v>2024</v>
      </c>
      <c r="C4084" t="str">
        <f t="shared" si="190"/>
        <v>2023-2024</v>
      </c>
      <c r="D4084" t="s">
        <v>147</v>
      </c>
      <c r="E4084" t="s">
        <v>103</v>
      </c>
      <c r="F4084" t="str">
        <f t="shared" si="191"/>
        <v>Queensland</v>
      </c>
      <c r="G4084" t="s">
        <v>35</v>
      </c>
      <c r="H4084">
        <v>4509</v>
      </c>
      <c r="I4084" t="s">
        <v>11</v>
      </c>
      <c r="J4084" t="s">
        <v>104</v>
      </c>
      <c r="K4084" t="s">
        <v>150</v>
      </c>
      <c r="L4084" t="s">
        <v>18</v>
      </c>
      <c r="M4084" s="5">
        <v>2028.3</v>
      </c>
      <c r="N4084">
        <v>1</v>
      </c>
    </row>
    <row r="4085" spans="1:14" x14ac:dyDescent="0.15">
      <c r="A4085" s="2">
        <v>45133</v>
      </c>
      <c r="B4085" s="3">
        <f t="shared" si="189"/>
        <v>2024</v>
      </c>
      <c r="C4085" t="str">
        <f t="shared" si="190"/>
        <v>2023-2024</v>
      </c>
      <c r="D4085" t="s">
        <v>147</v>
      </c>
      <c r="E4085" t="s">
        <v>117</v>
      </c>
      <c r="F4085" t="str">
        <f t="shared" si="191"/>
        <v>Queensland</v>
      </c>
      <c r="G4085" t="s">
        <v>35</v>
      </c>
      <c r="H4085">
        <v>4119</v>
      </c>
      <c r="I4085" t="s">
        <v>11</v>
      </c>
      <c r="J4085" t="s">
        <v>43</v>
      </c>
      <c r="K4085" t="s">
        <v>154</v>
      </c>
      <c r="L4085" t="s">
        <v>14</v>
      </c>
      <c r="M4085" s="5">
        <v>2031.5599999999997</v>
      </c>
      <c r="N4085">
        <v>1</v>
      </c>
    </row>
    <row r="4086" spans="1:14" x14ac:dyDescent="0.15">
      <c r="A4086" s="2">
        <v>45428</v>
      </c>
      <c r="B4086" s="3">
        <f t="shared" si="189"/>
        <v>2024</v>
      </c>
      <c r="C4086" t="str">
        <f t="shared" si="190"/>
        <v>2023-2024</v>
      </c>
      <c r="D4086" t="s">
        <v>147</v>
      </c>
      <c r="E4086" t="s">
        <v>79</v>
      </c>
      <c r="F4086" t="str">
        <f t="shared" si="191"/>
        <v>Australian Capital Territory</v>
      </c>
      <c r="G4086" t="s">
        <v>80</v>
      </c>
      <c r="H4086">
        <v>2617</v>
      </c>
      <c r="I4086" t="s">
        <v>11</v>
      </c>
      <c r="J4086" t="s">
        <v>58</v>
      </c>
      <c r="K4086" t="s">
        <v>152</v>
      </c>
      <c r="L4086" t="s">
        <v>13</v>
      </c>
      <c r="M4086" s="5">
        <v>2032.0600000000009</v>
      </c>
      <c r="N4086">
        <v>1</v>
      </c>
    </row>
    <row r="4087" spans="1:14" x14ac:dyDescent="0.15">
      <c r="A4087" s="2">
        <v>45596</v>
      </c>
      <c r="B4087" s="3">
        <f t="shared" si="189"/>
        <v>2025</v>
      </c>
      <c r="C4087" t="str">
        <f t="shared" si="190"/>
        <v>2024-2025</v>
      </c>
      <c r="D4087" t="s">
        <v>147</v>
      </c>
      <c r="E4087" t="s">
        <v>53</v>
      </c>
      <c r="F4087" t="str">
        <f t="shared" si="191"/>
        <v>South Australia</v>
      </c>
      <c r="G4087" t="s">
        <v>32</v>
      </c>
      <c r="H4087">
        <v>5082</v>
      </c>
      <c r="I4087" t="s">
        <v>11</v>
      </c>
      <c r="J4087" t="s">
        <v>33</v>
      </c>
      <c r="K4087" t="s">
        <v>151</v>
      </c>
      <c r="L4087" t="s">
        <v>21</v>
      </c>
      <c r="M4087" s="5">
        <v>2034.7</v>
      </c>
      <c r="N4087">
        <v>1</v>
      </c>
    </row>
    <row r="4088" spans="1:14" x14ac:dyDescent="0.15">
      <c r="A4088" s="2">
        <v>45288</v>
      </c>
      <c r="B4088" s="3">
        <f t="shared" si="189"/>
        <v>2024</v>
      </c>
      <c r="C4088" t="str">
        <f t="shared" si="190"/>
        <v>2023-2024</v>
      </c>
      <c r="D4088" t="s">
        <v>147</v>
      </c>
      <c r="E4088" t="s">
        <v>99</v>
      </c>
      <c r="F4088" t="str">
        <f t="shared" si="191"/>
        <v>Victoria</v>
      </c>
      <c r="G4088" t="s">
        <v>45</v>
      </c>
      <c r="H4088">
        <v>3148</v>
      </c>
      <c r="I4088" t="s">
        <v>11</v>
      </c>
      <c r="J4088" t="s">
        <v>63</v>
      </c>
      <c r="K4088" t="s">
        <v>150</v>
      </c>
      <c r="L4088" t="s">
        <v>18</v>
      </c>
      <c r="M4088" s="5">
        <v>2036.75</v>
      </c>
      <c r="N4088">
        <v>1</v>
      </c>
    </row>
    <row r="4089" spans="1:14" x14ac:dyDescent="0.15">
      <c r="A4089" s="2">
        <v>45533</v>
      </c>
      <c r="B4089" s="3">
        <f t="shared" si="189"/>
        <v>2025</v>
      </c>
      <c r="C4089" t="str">
        <f t="shared" si="190"/>
        <v>2024-2025</v>
      </c>
      <c r="D4089" t="s">
        <v>148</v>
      </c>
      <c r="E4089" t="s">
        <v>146</v>
      </c>
      <c r="F4089" t="str">
        <f t="shared" si="191"/>
        <v>Victoria</v>
      </c>
      <c r="G4089" t="s">
        <v>45</v>
      </c>
      <c r="H4089">
        <v>3353</v>
      </c>
      <c r="I4089" t="s">
        <v>11</v>
      </c>
      <c r="J4089" t="s">
        <v>60</v>
      </c>
      <c r="K4089" t="s">
        <v>150</v>
      </c>
      <c r="L4089" t="s">
        <v>18</v>
      </c>
      <c r="M4089" s="5">
        <v>2037.5700000000002</v>
      </c>
      <c r="N4089">
        <v>1</v>
      </c>
    </row>
    <row r="4090" spans="1:14" x14ac:dyDescent="0.15">
      <c r="A4090" s="2">
        <v>44945</v>
      </c>
      <c r="B4090" s="3">
        <f t="shared" si="189"/>
        <v>2023</v>
      </c>
      <c r="C4090" t="str">
        <f t="shared" si="190"/>
        <v>2022-2023</v>
      </c>
      <c r="D4090" t="s">
        <v>148</v>
      </c>
      <c r="E4090" t="s">
        <v>146</v>
      </c>
      <c r="F4090" t="str">
        <f t="shared" si="191"/>
        <v>Victoria</v>
      </c>
      <c r="G4090" t="s">
        <v>45</v>
      </c>
      <c r="H4090">
        <v>3353</v>
      </c>
      <c r="I4090" t="s">
        <v>11</v>
      </c>
      <c r="J4090" t="s">
        <v>60</v>
      </c>
      <c r="K4090" t="s">
        <v>153</v>
      </c>
      <c r="L4090" t="s">
        <v>16</v>
      </c>
      <c r="M4090" s="5">
        <v>2043.5500000000002</v>
      </c>
      <c r="N4090">
        <v>1</v>
      </c>
    </row>
    <row r="4091" spans="1:14" x14ac:dyDescent="0.15">
      <c r="A4091" s="2">
        <v>45395</v>
      </c>
      <c r="B4091" s="3">
        <f t="shared" si="189"/>
        <v>2024</v>
      </c>
      <c r="C4091" t="str">
        <f t="shared" si="190"/>
        <v>2023-2024</v>
      </c>
      <c r="D4091" t="s">
        <v>148</v>
      </c>
      <c r="E4091" t="s">
        <v>44</v>
      </c>
      <c r="F4091" t="str">
        <f t="shared" si="191"/>
        <v>Victoria</v>
      </c>
      <c r="G4091" t="s">
        <v>45</v>
      </c>
      <c r="H4091">
        <v>3066</v>
      </c>
      <c r="I4091" t="s">
        <v>11</v>
      </c>
      <c r="J4091" t="s">
        <v>46</v>
      </c>
      <c r="K4091" t="s">
        <v>153</v>
      </c>
      <c r="L4091" t="s">
        <v>16</v>
      </c>
      <c r="M4091" s="5">
        <v>2046.0099999999998</v>
      </c>
      <c r="N4091">
        <v>1</v>
      </c>
    </row>
    <row r="4092" spans="1:14" x14ac:dyDescent="0.15">
      <c r="A4092" s="2">
        <v>45299</v>
      </c>
      <c r="B4092" s="3">
        <f t="shared" si="189"/>
        <v>2024</v>
      </c>
      <c r="C4092" t="str">
        <f t="shared" si="190"/>
        <v>2023-2024</v>
      </c>
      <c r="D4092" t="s">
        <v>147</v>
      </c>
      <c r="E4092" t="s">
        <v>57</v>
      </c>
      <c r="F4092" t="str">
        <f t="shared" si="191"/>
        <v>New South Wales</v>
      </c>
      <c r="G4092" t="s">
        <v>10</v>
      </c>
      <c r="H4092">
        <v>2560</v>
      </c>
      <c r="I4092" t="s">
        <v>11</v>
      </c>
      <c r="J4092" t="s">
        <v>58</v>
      </c>
      <c r="K4092" t="s">
        <v>154</v>
      </c>
      <c r="L4092" t="s">
        <v>14</v>
      </c>
      <c r="M4092" s="5">
        <v>2050.27</v>
      </c>
      <c r="N4092">
        <v>1</v>
      </c>
    </row>
    <row r="4093" spans="1:14" x14ac:dyDescent="0.15">
      <c r="A4093" s="2">
        <v>45012</v>
      </c>
      <c r="B4093" s="3">
        <f t="shared" si="189"/>
        <v>2023</v>
      </c>
      <c r="C4093" t="str">
        <f t="shared" si="190"/>
        <v>2022-2023</v>
      </c>
      <c r="D4093" t="s">
        <v>148</v>
      </c>
      <c r="E4093" t="s">
        <v>108</v>
      </c>
      <c r="F4093" t="str">
        <f t="shared" si="191"/>
        <v>Victoria</v>
      </c>
      <c r="G4093" t="s">
        <v>45</v>
      </c>
      <c r="H4093">
        <v>3018</v>
      </c>
      <c r="I4093" t="s">
        <v>11</v>
      </c>
      <c r="J4093" t="s">
        <v>46</v>
      </c>
      <c r="K4093" t="s">
        <v>155</v>
      </c>
      <c r="L4093" t="s">
        <v>20</v>
      </c>
      <c r="M4093" s="5">
        <v>2052.5300000000007</v>
      </c>
      <c r="N4093">
        <v>1</v>
      </c>
    </row>
    <row r="4094" spans="1:14" x14ac:dyDescent="0.15">
      <c r="A4094" s="2">
        <v>44986</v>
      </c>
      <c r="B4094" s="3">
        <f t="shared" si="189"/>
        <v>2023</v>
      </c>
      <c r="C4094" t="str">
        <f t="shared" si="190"/>
        <v>2022-2023</v>
      </c>
      <c r="D4094" t="s">
        <v>147</v>
      </c>
      <c r="E4094" t="s">
        <v>146</v>
      </c>
      <c r="F4094" t="str">
        <f t="shared" si="191"/>
        <v>Victoria</v>
      </c>
      <c r="G4094" t="s">
        <v>45</v>
      </c>
      <c r="H4094">
        <v>3353</v>
      </c>
      <c r="I4094" t="s">
        <v>11</v>
      </c>
      <c r="J4094" t="s">
        <v>60</v>
      </c>
      <c r="K4094" t="s">
        <v>155</v>
      </c>
      <c r="L4094" t="s">
        <v>20</v>
      </c>
      <c r="M4094" s="5">
        <v>2054.2000000000003</v>
      </c>
      <c r="N4094">
        <v>1</v>
      </c>
    </row>
    <row r="4095" spans="1:14" x14ac:dyDescent="0.15">
      <c r="A4095" s="2">
        <v>45336</v>
      </c>
      <c r="B4095" s="3">
        <f t="shared" si="189"/>
        <v>2024</v>
      </c>
      <c r="C4095" t="str">
        <f t="shared" si="190"/>
        <v>2023-2024</v>
      </c>
      <c r="D4095" t="s">
        <v>147</v>
      </c>
      <c r="E4095" t="s">
        <v>42</v>
      </c>
      <c r="F4095" t="str">
        <f t="shared" si="191"/>
        <v>Queensland</v>
      </c>
      <c r="G4095" t="s">
        <v>35</v>
      </c>
      <c r="H4095">
        <v>4053</v>
      </c>
      <c r="I4095" t="s">
        <v>11</v>
      </c>
      <c r="J4095" t="s">
        <v>43</v>
      </c>
      <c r="K4095" t="s">
        <v>150</v>
      </c>
      <c r="L4095" t="s">
        <v>18</v>
      </c>
      <c r="M4095" s="5">
        <v>2064.2299999999996</v>
      </c>
      <c r="N4095">
        <v>1</v>
      </c>
    </row>
    <row r="4096" spans="1:14" x14ac:dyDescent="0.15">
      <c r="A4096" s="2">
        <v>45318</v>
      </c>
      <c r="B4096" s="3">
        <f t="shared" si="189"/>
        <v>2024</v>
      </c>
      <c r="C4096" t="str">
        <f t="shared" si="190"/>
        <v>2023-2024</v>
      </c>
      <c r="D4096" t="s">
        <v>147</v>
      </c>
      <c r="E4096" t="s">
        <v>135</v>
      </c>
      <c r="F4096" t="str">
        <f t="shared" si="191"/>
        <v>Victoria</v>
      </c>
      <c r="G4096" t="s">
        <v>45</v>
      </c>
      <c r="H4096">
        <v>3550</v>
      </c>
      <c r="I4096" t="s">
        <v>11</v>
      </c>
      <c r="J4096" t="s">
        <v>60</v>
      </c>
      <c r="K4096" t="s">
        <v>150</v>
      </c>
      <c r="L4096" t="s">
        <v>18</v>
      </c>
      <c r="M4096" s="5">
        <v>2070.02</v>
      </c>
      <c r="N4096">
        <v>1</v>
      </c>
    </row>
    <row r="4097" spans="1:14" x14ac:dyDescent="0.15">
      <c r="A4097" s="2">
        <v>45290</v>
      </c>
      <c r="B4097" s="3">
        <f t="shared" si="189"/>
        <v>2024</v>
      </c>
      <c r="C4097" t="str">
        <f t="shared" si="190"/>
        <v>2023-2024</v>
      </c>
      <c r="D4097" t="s">
        <v>147</v>
      </c>
      <c r="E4097" t="s">
        <v>132</v>
      </c>
      <c r="F4097" t="str">
        <f t="shared" si="191"/>
        <v>New South Wales</v>
      </c>
      <c r="G4097" t="s">
        <v>10</v>
      </c>
      <c r="H4097">
        <v>2800</v>
      </c>
      <c r="I4097" t="s">
        <v>11</v>
      </c>
      <c r="J4097" t="s">
        <v>25</v>
      </c>
      <c r="K4097" t="s">
        <v>154</v>
      </c>
      <c r="L4097" t="s">
        <v>14</v>
      </c>
      <c r="M4097" s="5">
        <v>2075.1999999999998</v>
      </c>
      <c r="N4097">
        <v>1</v>
      </c>
    </row>
    <row r="4098" spans="1:14" x14ac:dyDescent="0.15">
      <c r="A4098" s="2">
        <v>45047</v>
      </c>
      <c r="B4098" s="3">
        <f t="shared" ref="B4098:B4161" si="192">IF(MONTH(A4098)&gt;=7,YEAR(A4098)+1,YEAR(A4098))</f>
        <v>2023</v>
      </c>
      <c r="C4098" t="str">
        <f t="shared" ref="C4098:C4161" si="193">IF(MONTH(A4098) &gt;= 7, YEAR(A4098) &amp; "-" &amp; YEAR(A4098) + 1, YEAR(A4098) - 1 &amp; "-" &amp; YEAR(A4098))</f>
        <v>2022-2023</v>
      </c>
      <c r="D4098" t="s">
        <v>148</v>
      </c>
      <c r="E4098" t="s">
        <v>127</v>
      </c>
      <c r="F4098" t="str">
        <f t="shared" ref="F4098:F4161" si="194">IF(G4098="WA","Western Australia",
IF(G4098="NSW","New South Wales",
IF(G4098="QLD","Queensland",
IF(G4098="VIC","Victoria",
IF(G4098="TAS","Tasmania",
IF(G4098="SA","South Australia",
IF(G4098="NT","Northern Territory",
IF(G4098="ACT","Australian Capital Territory",G4098))))))))</f>
        <v>New South Wales</v>
      </c>
      <c r="G4098" t="s">
        <v>10</v>
      </c>
      <c r="H4098">
        <v>2131</v>
      </c>
      <c r="I4098" t="s">
        <v>11</v>
      </c>
      <c r="J4098" t="s">
        <v>27</v>
      </c>
      <c r="K4098" t="s">
        <v>153</v>
      </c>
      <c r="L4098" t="s">
        <v>16</v>
      </c>
      <c r="M4098" s="5">
        <v>2075.67</v>
      </c>
      <c r="N4098">
        <v>1</v>
      </c>
    </row>
    <row r="4099" spans="1:14" x14ac:dyDescent="0.15">
      <c r="A4099" s="2">
        <v>44972</v>
      </c>
      <c r="B4099" s="3">
        <f t="shared" si="192"/>
        <v>2023</v>
      </c>
      <c r="C4099" t="str">
        <f t="shared" si="193"/>
        <v>2022-2023</v>
      </c>
      <c r="D4099" t="s">
        <v>147</v>
      </c>
      <c r="E4099" t="s">
        <v>50</v>
      </c>
      <c r="F4099" t="str">
        <f t="shared" si="194"/>
        <v>Queensland</v>
      </c>
      <c r="G4099" t="s">
        <v>35</v>
      </c>
      <c r="H4099">
        <v>4703</v>
      </c>
      <c r="I4099" t="s">
        <v>11</v>
      </c>
      <c r="J4099" t="s">
        <v>51</v>
      </c>
      <c r="K4099" t="s">
        <v>150</v>
      </c>
      <c r="L4099" t="s">
        <v>18</v>
      </c>
      <c r="M4099" s="5">
        <v>2078.84</v>
      </c>
      <c r="N4099">
        <v>1</v>
      </c>
    </row>
    <row r="4100" spans="1:14" x14ac:dyDescent="0.15">
      <c r="A4100" s="2">
        <v>45192</v>
      </c>
      <c r="B4100" s="3">
        <f t="shared" si="192"/>
        <v>2024</v>
      </c>
      <c r="C4100" t="str">
        <f t="shared" si="193"/>
        <v>2023-2024</v>
      </c>
      <c r="D4100" t="s">
        <v>147</v>
      </c>
      <c r="E4100" t="s">
        <v>99</v>
      </c>
      <c r="F4100" t="str">
        <f t="shared" si="194"/>
        <v>Victoria</v>
      </c>
      <c r="G4100" t="s">
        <v>45</v>
      </c>
      <c r="H4100">
        <v>3148</v>
      </c>
      <c r="I4100" t="s">
        <v>11</v>
      </c>
      <c r="J4100" t="s">
        <v>63</v>
      </c>
      <c r="K4100" t="s">
        <v>157</v>
      </c>
      <c r="L4100" t="s">
        <v>22</v>
      </c>
      <c r="M4100" s="5">
        <v>2084.89</v>
      </c>
      <c r="N4100">
        <v>1</v>
      </c>
    </row>
    <row r="4101" spans="1:14" x14ac:dyDescent="0.15">
      <c r="A4101" s="2">
        <v>44968</v>
      </c>
      <c r="B4101" s="3">
        <f t="shared" si="192"/>
        <v>2023</v>
      </c>
      <c r="C4101" t="str">
        <f t="shared" si="193"/>
        <v>2022-2023</v>
      </c>
      <c r="D4101" t="s">
        <v>147</v>
      </c>
      <c r="E4101" t="s">
        <v>26</v>
      </c>
      <c r="F4101" t="str">
        <f t="shared" si="194"/>
        <v>New South Wales</v>
      </c>
      <c r="G4101" t="s">
        <v>10</v>
      </c>
      <c r="H4101">
        <v>2141</v>
      </c>
      <c r="I4101" t="s">
        <v>11</v>
      </c>
      <c r="J4101" t="s">
        <v>27</v>
      </c>
      <c r="K4101" t="s">
        <v>153</v>
      </c>
      <c r="L4101" t="s">
        <v>16</v>
      </c>
      <c r="M4101" s="5">
        <v>2088.8900000000003</v>
      </c>
      <c r="N4101">
        <v>1</v>
      </c>
    </row>
    <row r="4102" spans="1:14" x14ac:dyDescent="0.15">
      <c r="A4102" s="2">
        <v>45102</v>
      </c>
      <c r="B4102" s="3">
        <f t="shared" si="192"/>
        <v>2023</v>
      </c>
      <c r="C4102" t="str">
        <f t="shared" si="193"/>
        <v>2022-2023</v>
      </c>
      <c r="D4102" t="s">
        <v>147</v>
      </c>
      <c r="E4102" t="s">
        <v>82</v>
      </c>
      <c r="F4102" t="str">
        <f t="shared" si="194"/>
        <v>Queensland</v>
      </c>
      <c r="G4102" t="s">
        <v>35</v>
      </c>
      <c r="H4102">
        <v>4012</v>
      </c>
      <c r="I4102" t="s">
        <v>11</v>
      </c>
      <c r="J4102" t="s">
        <v>43</v>
      </c>
      <c r="K4102" t="s">
        <v>149</v>
      </c>
      <c r="L4102" t="s">
        <v>15</v>
      </c>
      <c r="M4102" s="5">
        <v>2096.44</v>
      </c>
      <c r="N4102">
        <v>1</v>
      </c>
    </row>
    <row r="4103" spans="1:14" x14ac:dyDescent="0.15">
      <c r="A4103" s="2">
        <v>45542</v>
      </c>
      <c r="B4103" s="3">
        <f t="shared" si="192"/>
        <v>2025</v>
      </c>
      <c r="C4103" t="str">
        <f t="shared" si="193"/>
        <v>2024-2025</v>
      </c>
      <c r="D4103" t="s">
        <v>148</v>
      </c>
      <c r="E4103" t="s">
        <v>40</v>
      </c>
      <c r="F4103" t="str">
        <f t="shared" si="194"/>
        <v>New South Wales</v>
      </c>
      <c r="G4103" t="s">
        <v>10</v>
      </c>
      <c r="H4103">
        <v>2116</v>
      </c>
      <c r="I4103" t="s">
        <v>11</v>
      </c>
      <c r="J4103" t="s">
        <v>27</v>
      </c>
      <c r="K4103" t="s">
        <v>150</v>
      </c>
      <c r="L4103" t="s">
        <v>18</v>
      </c>
      <c r="M4103" s="5">
        <v>2100.3100000000004</v>
      </c>
      <c r="N4103">
        <v>1</v>
      </c>
    </row>
    <row r="4104" spans="1:14" x14ac:dyDescent="0.15">
      <c r="A4104" s="2">
        <v>44958</v>
      </c>
      <c r="B4104" s="3">
        <f t="shared" si="192"/>
        <v>2023</v>
      </c>
      <c r="C4104" t="str">
        <f t="shared" si="193"/>
        <v>2022-2023</v>
      </c>
      <c r="D4104" t="s">
        <v>147</v>
      </c>
      <c r="E4104" t="s">
        <v>139</v>
      </c>
      <c r="F4104" t="str">
        <f t="shared" si="194"/>
        <v>New South Wales</v>
      </c>
      <c r="G4104" t="s">
        <v>10</v>
      </c>
      <c r="H4104">
        <v>2020</v>
      </c>
      <c r="I4104" t="s">
        <v>11</v>
      </c>
      <c r="J4104" t="s">
        <v>12</v>
      </c>
      <c r="K4104" t="s">
        <v>155</v>
      </c>
      <c r="L4104" t="s">
        <v>20</v>
      </c>
      <c r="M4104" s="5">
        <v>2102.9300000000007</v>
      </c>
      <c r="N4104">
        <v>1</v>
      </c>
    </row>
    <row r="4105" spans="1:14" x14ac:dyDescent="0.15">
      <c r="A4105" s="2">
        <v>44941</v>
      </c>
      <c r="B4105" s="3">
        <f t="shared" si="192"/>
        <v>2023</v>
      </c>
      <c r="C4105" t="str">
        <f t="shared" si="193"/>
        <v>2022-2023</v>
      </c>
      <c r="D4105" t="s">
        <v>147</v>
      </c>
      <c r="E4105" t="s">
        <v>117</v>
      </c>
      <c r="F4105" t="str">
        <f t="shared" si="194"/>
        <v>Queensland</v>
      </c>
      <c r="G4105" t="s">
        <v>35</v>
      </c>
      <c r="H4105">
        <v>4119</v>
      </c>
      <c r="I4105" t="s">
        <v>11</v>
      </c>
      <c r="J4105" t="s">
        <v>43</v>
      </c>
      <c r="K4105" t="s">
        <v>155</v>
      </c>
      <c r="L4105" t="s">
        <v>20</v>
      </c>
      <c r="M4105" s="5">
        <v>2104.5300000000007</v>
      </c>
      <c r="N4105">
        <v>1</v>
      </c>
    </row>
    <row r="4106" spans="1:14" x14ac:dyDescent="0.15">
      <c r="A4106" s="2">
        <v>45400</v>
      </c>
      <c r="B4106" s="3">
        <f t="shared" si="192"/>
        <v>2024</v>
      </c>
      <c r="C4106" t="str">
        <f t="shared" si="193"/>
        <v>2023-2024</v>
      </c>
      <c r="D4106" t="s">
        <v>147</v>
      </c>
      <c r="E4106" t="s">
        <v>64</v>
      </c>
      <c r="F4106" t="str">
        <f t="shared" si="194"/>
        <v>Victoria</v>
      </c>
      <c r="G4106" t="s">
        <v>45</v>
      </c>
      <c r="H4106">
        <v>3199</v>
      </c>
      <c r="I4106" t="s">
        <v>11</v>
      </c>
      <c r="J4106" t="s">
        <v>63</v>
      </c>
      <c r="K4106" t="s">
        <v>150</v>
      </c>
      <c r="L4106" t="s">
        <v>18</v>
      </c>
      <c r="M4106" s="5">
        <v>2109.84</v>
      </c>
      <c r="N4106">
        <v>1</v>
      </c>
    </row>
    <row r="4107" spans="1:14" x14ac:dyDescent="0.15">
      <c r="A4107" s="2">
        <v>45576</v>
      </c>
      <c r="B4107" s="3">
        <f t="shared" si="192"/>
        <v>2025</v>
      </c>
      <c r="C4107" t="str">
        <f t="shared" si="193"/>
        <v>2024-2025</v>
      </c>
      <c r="D4107" t="s">
        <v>147</v>
      </c>
      <c r="E4107" t="s">
        <v>92</v>
      </c>
      <c r="F4107" t="str">
        <f t="shared" si="194"/>
        <v>Queensland</v>
      </c>
      <c r="G4107" t="s">
        <v>35</v>
      </c>
      <c r="H4107">
        <v>4068</v>
      </c>
      <c r="I4107" t="s">
        <v>11</v>
      </c>
      <c r="J4107" t="s">
        <v>43</v>
      </c>
      <c r="K4107" t="s">
        <v>153</v>
      </c>
      <c r="L4107" t="s">
        <v>16</v>
      </c>
      <c r="M4107" s="5">
        <v>2111.92</v>
      </c>
      <c r="N4107">
        <v>1</v>
      </c>
    </row>
    <row r="4108" spans="1:14" x14ac:dyDescent="0.15">
      <c r="A4108" s="2">
        <v>45115</v>
      </c>
      <c r="B4108" s="3">
        <f t="shared" si="192"/>
        <v>2024</v>
      </c>
      <c r="C4108" t="str">
        <f t="shared" si="193"/>
        <v>2023-2024</v>
      </c>
      <c r="D4108" t="s">
        <v>148</v>
      </c>
      <c r="E4108" t="s">
        <v>146</v>
      </c>
      <c r="F4108" t="str">
        <f t="shared" si="194"/>
        <v>Victoria</v>
      </c>
      <c r="G4108" t="s">
        <v>45</v>
      </c>
      <c r="H4108">
        <v>3353</v>
      </c>
      <c r="I4108" t="s">
        <v>11</v>
      </c>
      <c r="J4108" t="s">
        <v>60</v>
      </c>
      <c r="K4108" t="s">
        <v>150</v>
      </c>
      <c r="L4108" t="s">
        <v>18</v>
      </c>
      <c r="M4108" s="5">
        <v>2117.17</v>
      </c>
      <c r="N4108">
        <v>1</v>
      </c>
    </row>
    <row r="4109" spans="1:14" x14ac:dyDescent="0.15">
      <c r="A4109" s="2">
        <v>45020</v>
      </c>
      <c r="B4109" s="3">
        <f t="shared" si="192"/>
        <v>2023</v>
      </c>
      <c r="C4109" t="str">
        <f t="shared" si="193"/>
        <v>2022-2023</v>
      </c>
      <c r="D4109" t="s">
        <v>147</v>
      </c>
      <c r="E4109" t="s">
        <v>145</v>
      </c>
      <c r="F4109" t="str">
        <f t="shared" si="194"/>
        <v>New South Wales</v>
      </c>
      <c r="G4109" t="s">
        <v>10</v>
      </c>
      <c r="H4109">
        <v>2101</v>
      </c>
      <c r="I4109" t="s">
        <v>11</v>
      </c>
      <c r="J4109" t="s">
        <v>27</v>
      </c>
      <c r="K4109" t="s">
        <v>150</v>
      </c>
      <c r="L4109" t="s">
        <v>18</v>
      </c>
      <c r="M4109" s="5">
        <v>2121.4</v>
      </c>
      <c r="N4109">
        <v>1</v>
      </c>
    </row>
    <row r="4110" spans="1:14" x14ac:dyDescent="0.15">
      <c r="A4110" s="2">
        <v>45032</v>
      </c>
      <c r="B4110" s="3">
        <f t="shared" si="192"/>
        <v>2023</v>
      </c>
      <c r="C4110" t="str">
        <f t="shared" si="193"/>
        <v>2022-2023</v>
      </c>
      <c r="D4110" t="s">
        <v>147</v>
      </c>
      <c r="E4110" t="s">
        <v>113</v>
      </c>
      <c r="F4110" t="str">
        <f t="shared" si="194"/>
        <v>Queensland</v>
      </c>
      <c r="G4110" t="s">
        <v>35</v>
      </c>
      <c r="H4110">
        <v>4215</v>
      </c>
      <c r="I4110" t="s">
        <v>11</v>
      </c>
      <c r="J4110" t="s">
        <v>104</v>
      </c>
      <c r="K4110" t="s">
        <v>155</v>
      </c>
      <c r="L4110" t="s">
        <v>20</v>
      </c>
      <c r="M4110" s="5">
        <v>2139.3100000000004</v>
      </c>
      <c r="N4110">
        <v>1</v>
      </c>
    </row>
    <row r="4111" spans="1:14" x14ac:dyDescent="0.15">
      <c r="A4111" s="2">
        <v>45486</v>
      </c>
      <c r="B4111" s="3">
        <f t="shared" si="192"/>
        <v>2025</v>
      </c>
      <c r="C4111" t="str">
        <f t="shared" si="193"/>
        <v>2024-2025</v>
      </c>
      <c r="D4111" t="s">
        <v>147</v>
      </c>
      <c r="E4111" t="s">
        <v>110</v>
      </c>
      <c r="F4111" t="str">
        <f t="shared" si="194"/>
        <v>Queensland</v>
      </c>
      <c r="G4111" t="s">
        <v>35</v>
      </c>
      <c r="H4111">
        <v>4680</v>
      </c>
      <c r="I4111" t="s">
        <v>11</v>
      </c>
      <c r="J4111" t="s">
        <v>51</v>
      </c>
      <c r="K4111" t="s">
        <v>150</v>
      </c>
      <c r="L4111" t="s">
        <v>18</v>
      </c>
      <c r="M4111" s="5">
        <v>2140.92</v>
      </c>
      <c r="N4111">
        <v>1</v>
      </c>
    </row>
    <row r="4112" spans="1:14" x14ac:dyDescent="0.15">
      <c r="A4112" s="2">
        <v>45254</v>
      </c>
      <c r="B4112" s="3">
        <f t="shared" si="192"/>
        <v>2024</v>
      </c>
      <c r="C4112" t="str">
        <f t="shared" si="193"/>
        <v>2023-2024</v>
      </c>
      <c r="D4112" t="s">
        <v>147</v>
      </c>
      <c r="E4112" t="s">
        <v>146</v>
      </c>
      <c r="F4112" t="str">
        <f t="shared" si="194"/>
        <v>Victoria</v>
      </c>
      <c r="G4112" t="s">
        <v>45</v>
      </c>
      <c r="H4112">
        <v>3353</v>
      </c>
      <c r="I4112" t="s">
        <v>11</v>
      </c>
      <c r="J4112" t="s">
        <v>60</v>
      </c>
      <c r="K4112" t="s">
        <v>154</v>
      </c>
      <c r="L4112" t="s">
        <v>14</v>
      </c>
      <c r="M4112" s="5">
        <v>2150.0699999999997</v>
      </c>
      <c r="N4112">
        <v>1</v>
      </c>
    </row>
    <row r="4113" spans="1:14" x14ac:dyDescent="0.15">
      <c r="A4113" s="2">
        <v>45396</v>
      </c>
      <c r="B4113" s="3">
        <f t="shared" si="192"/>
        <v>2024</v>
      </c>
      <c r="C4113" t="str">
        <f t="shared" si="193"/>
        <v>2023-2024</v>
      </c>
      <c r="D4113" t="s">
        <v>148</v>
      </c>
      <c r="E4113" t="s">
        <v>124</v>
      </c>
      <c r="F4113" t="str">
        <f t="shared" si="194"/>
        <v>New South Wales</v>
      </c>
      <c r="G4113" t="s">
        <v>10</v>
      </c>
      <c r="H4113">
        <v>2015</v>
      </c>
      <c r="I4113" t="s">
        <v>11</v>
      </c>
      <c r="J4113" t="s">
        <v>12</v>
      </c>
      <c r="K4113" t="s">
        <v>151</v>
      </c>
      <c r="L4113" t="s">
        <v>21</v>
      </c>
      <c r="M4113" s="5">
        <v>2150.67</v>
      </c>
      <c r="N4113">
        <v>1</v>
      </c>
    </row>
    <row r="4114" spans="1:14" x14ac:dyDescent="0.15">
      <c r="A4114" s="2">
        <v>45443</v>
      </c>
      <c r="B4114" s="3">
        <f t="shared" si="192"/>
        <v>2024</v>
      </c>
      <c r="C4114" t="str">
        <f t="shared" si="193"/>
        <v>2023-2024</v>
      </c>
      <c r="D4114" t="s">
        <v>147</v>
      </c>
      <c r="E4114" t="s">
        <v>59</v>
      </c>
      <c r="F4114" t="str">
        <f t="shared" si="194"/>
        <v>Victoria</v>
      </c>
      <c r="G4114" t="s">
        <v>45</v>
      </c>
      <c r="H4114">
        <v>3280</v>
      </c>
      <c r="I4114" t="s">
        <v>11</v>
      </c>
      <c r="J4114" t="s">
        <v>60</v>
      </c>
      <c r="K4114" t="s">
        <v>151</v>
      </c>
      <c r="L4114" t="s">
        <v>21</v>
      </c>
      <c r="M4114" s="5">
        <v>2151.63</v>
      </c>
      <c r="N4114">
        <v>1</v>
      </c>
    </row>
    <row r="4115" spans="1:14" x14ac:dyDescent="0.15">
      <c r="A4115" s="2">
        <v>45004</v>
      </c>
      <c r="B4115" s="3">
        <f t="shared" si="192"/>
        <v>2023</v>
      </c>
      <c r="C4115" t="str">
        <f t="shared" si="193"/>
        <v>2022-2023</v>
      </c>
      <c r="D4115" t="s">
        <v>147</v>
      </c>
      <c r="E4115" t="s">
        <v>57</v>
      </c>
      <c r="F4115" t="str">
        <f t="shared" si="194"/>
        <v>New South Wales</v>
      </c>
      <c r="G4115" t="s">
        <v>10</v>
      </c>
      <c r="H4115">
        <v>2560</v>
      </c>
      <c r="I4115" t="s">
        <v>11</v>
      </c>
      <c r="J4115" t="s">
        <v>58</v>
      </c>
      <c r="K4115" t="s">
        <v>150</v>
      </c>
      <c r="L4115" t="s">
        <v>18</v>
      </c>
      <c r="M4115" s="5">
        <v>2156.38</v>
      </c>
      <c r="N4115">
        <v>1</v>
      </c>
    </row>
    <row r="4116" spans="1:14" x14ac:dyDescent="0.15">
      <c r="A4116" s="2">
        <v>45431</v>
      </c>
      <c r="B4116" s="3">
        <f t="shared" si="192"/>
        <v>2024</v>
      </c>
      <c r="C4116" t="str">
        <f t="shared" si="193"/>
        <v>2023-2024</v>
      </c>
      <c r="D4116" t="s">
        <v>148</v>
      </c>
      <c r="E4116" t="s">
        <v>78</v>
      </c>
      <c r="F4116" t="str">
        <f t="shared" si="194"/>
        <v>New South Wales</v>
      </c>
      <c r="G4116" t="s">
        <v>10</v>
      </c>
      <c r="H4116">
        <v>2350</v>
      </c>
      <c r="I4116" t="s">
        <v>11</v>
      </c>
      <c r="J4116" t="s">
        <v>68</v>
      </c>
      <c r="K4116" t="s">
        <v>150</v>
      </c>
      <c r="L4116" t="s">
        <v>18</v>
      </c>
      <c r="M4116" s="5">
        <v>2156.83</v>
      </c>
      <c r="N4116">
        <v>1</v>
      </c>
    </row>
    <row r="4117" spans="1:14" x14ac:dyDescent="0.15">
      <c r="A4117" s="2">
        <v>44984</v>
      </c>
      <c r="B4117" s="3">
        <f t="shared" si="192"/>
        <v>2023</v>
      </c>
      <c r="C4117" t="str">
        <f t="shared" si="193"/>
        <v>2022-2023</v>
      </c>
      <c r="D4117" t="s">
        <v>147</v>
      </c>
      <c r="E4117" t="s">
        <v>140</v>
      </c>
      <c r="F4117" t="str">
        <f t="shared" si="194"/>
        <v>Tasmania</v>
      </c>
      <c r="G4117" t="s">
        <v>70</v>
      </c>
      <c r="H4117">
        <v>7320</v>
      </c>
      <c r="I4117" t="s">
        <v>11</v>
      </c>
      <c r="J4117" t="s">
        <v>71</v>
      </c>
      <c r="K4117" t="s">
        <v>150</v>
      </c>
      <c r="L4117" t="s">
        <v>18</v>
      </c>
      <c r="M4117" s="5">
        <v>2156.9399999999996</v>
      </c>
      <c r="N4117">
        <v>1</v>
      </c>
    </row>
    <row r="4118" spans="1:14" x14ac:dyDescent="0.15">
      <c r="A4118" s="2">
        <v>45265</v>
      </c>
      <c r="B4118" s="3">
        <f t="shared" si="192"/>
        <v>2024</v>
      </c>
      <c r="C4118" t="str">
        <f t="shared" si="193"/>
        <v>2023-2024</v>
      </c>
      <c r="D4118" t="s">
        <v>147</v>
      </c>
      <c r="E4118" t="s">
        <v>41</v>
      </c>
      <c r="F4118" t="str">
        <f t="shared" si="194"/>
        <v>New South Wales</v>
      </c>
      <c r="G4118" t="s">
        <v>10</v>
      </c>
      <c r="H4118">
        <v>2830</v>
      </c>
      <c r="I4118" t="s">
        <v>11</v>
      </c>
      <c r="J4118" t="s">
        <v>25</v>
      </c>
      <c r="K4118" t="s">
        <v>150</v>
      </c>
      <c r="L4118" t="s">
        <v>18</v>
      </c>
      <c r="M4118" s="5">
        <v>2169.37</v>
      </c>
      <c r="N4118">
        <v>1</v>
      </c>
    </row>
    <row r="4119" spans="1:14" x14ac:dyDescent="0.15">
      <c r="A4119" s="2">
        <v>45509</v>
      </c>
      <c r="B4119" s="3">
        <f t="shared" si="192"/>
        <v>2025</v>
      </c>
      <c r="C4119" t="str">
        <f t="shared" si="193"/>
        <v>2024-2025</v>
      </c>
      <c r="D4119" t="s">
        <v>147</v>
      </c>
      <c r="E4119" t="s">
        <v>65</v>
      </c>
      <c r="F4119" t="str">
        <f t="shared" si="194"/>
        <v>New South Wales</v>
      </c>
      <c r="G4119" t="s">
        <v>10</v>
      </c>
      <c r="H4119">
        <v>2541</v>
      </c>
      <c r="I4119" t="s">
        <v>11</v>
      </c>
      <c r="J4119" t="s">
        <v>58</v>
      </c>
      <c r="K4119" t="s">
        <v>155</v>
      </c>
      <c r="L4119" t="s">
        <v>20</v>
      </c>
      <c r="M4119" s="5">
        <v>2171.88</v>
      </c>
      <c r="N4119">
        <v>1</v>
      </c>
    </row>
    <row r="4120" spans="1:14" x14ac:dyDescent="0.15">
      <c r="A4120" s="2">
        <v>45496</v>
      </c>
      <c r="B4120" s="3">
        <f t="shared" si="192"/>
        <v>2025</v>
      </c>
      <c r="C4120" t="str">
        <f t="shared" si="193"/>
        <v>2024-2025</v>
      </c>
      <c r="D4120" t="s">
        <v>147</v>
      </c>
      <c r="E4120" t="s">
        <v>67</v>
      </c>
      <c r="F4120" t="str">
        <f t="shared" si="194"/>
        <v>New South Wales</v>
      </c>
      <c r="G4120" t="s">
        <v>10</v>
      </c>
      <c r="H4120">
        <v>2478</v>
      </c>
      <c r="I4120" t="s">
        <v>11</v>
      </c>
      <c r="J4120" t="s">
        <v>68</v>
      </c>
      <c r="K4120" t="s">
        <v>151</v>
      </c>
      <c r="L4120" t="s">
        <v>21</v>
      </c>
      <c r="M4120" s="5">
        <v>2181.59</v>
      </c>
      <c r="N4120">
        <v>1</v>
      </c>
    </row>
    <row r="4121" spans="1:14" x14ac:dyDescent="0.15">
      <c r="A4121" s="2">
        <v>45576</v>
      </c>
      <c r="B4121" s="3">
        <f t="shared" si="192"/>
        <v>2025</v>
      </c>
      <c r="C4121" t="str">
        <f t="shared" si="193"/>
        <v>2024-2025</v>
      </c>
      <c r="D4121" t="s">
        <v>148</v>
      </c>
      <c r="E4121" t="s">
        <v>100</v>
      </c>
      <c r="F4121" t="str">
        <f t="shared" si="194"/>
        <v>Western Australia</v>
      </c>
      <c r="G4121" t="s">
        <v>48</v>
      </c>
      <c r="H4121">
        <v>6021</v>
      </c>
      <c r="I4121" t="s">
        <v>11</v>
      </c>
      <c r="J4121" t="s">
        <v>49</v>
      </c>
      <c r="K4121" t="s">
        <v>150</v>
      </c>
      <c r="L4121" t="s">
        <v>18</v>
      </c>
      <c r="M4121" s="5">
        <v>2190.23</v>
      </c>
      <c r="N4121">
        <v>1</v>
      </c>
    </row>
    <row r="4122" spans="1:14" x14ac:dyDescent="0.15">
      <c r="A4122" s="2">
        <v>45596</v>
      </c>
      <c r="B4122" s="3">
        <f t="shared" si="192"/>
        <v>2025</v>
      </c>
      <c r="C4122" t="str">
        <f t="shared" si="193"/>
        <v>2024-2025</v>
      </c>
      <c r="D4122" t="s">
        <v>147</v>
      </c>
      <c r="E4122" t="s">
        <v>65</v>
      </c>
      <c r="F4122" t="str">
        <f t="shared" si="194"/>
        <v>New South Wales</v>
      </c>
      <c r="G4122" t="s">
        <v>10</v>
      </c>
      <c r="H4122">
        <v>2541</v>
      </c>
      <c r="I4122" t="s">
        <v>11</v>
      </c>
      <c r="J4122" t="s">
        <v>58</v>
      </c>
      <c r="K4122" t="s">
        <v>151</v>
      </c>
      <c r="L4122" t="s">
        <v>21</v>
      </c>
      <c r="M4122" s="5">
        <v>2200.87</v>
      </c>
      <c r="N4122">
        <v>1</v>
      </c>
    </row>
    <row r="4123" spans="1:14" x14ac:dyDescent="0.15">
      <c r="A4123" s="2">
        <v>45343</v>
      </c>
      <c r="B4123" s="3">
        <f t="shared" si="192"/>
        <v>2024</v>
      </c>
      <c r="C4123" t="str">
        <f t="shared" si="193"/>
        <v>2023-2024</v>
      </c>
      <c r="D4123" t="s">
        <v>147</v>
      </c>
      <c r="E4123" t="s">
        <v>135</v>
      </c>
      <c r="F4123" t="str">
        <f t="shared" si="194"/>
        <v>Victoria</v>
      </c>
      <c r="G4123" t="s">
        <v>45</v>
      </c>
      <c r="H4123">
        <v>3550</v>
      </c>
      <c r="I4123" t="s">
        <v>11</v>
      </c>
      <c r="J4123" t="s">
        <v>60</v>
      </c>
      <c r="K4123" t="s">
        <v>155</v>
      </c>
      <c r="L4123" t="s">
        <v>20</v>
      </c>
      <c r="M4123" s="5">
        <v>2202.71</v>
      </c>
      <c r="N4123">
        <v>1</v>
      </c>
    </row>
    <row r="4124" spans="1:14" x14ac:dyDescent="0.15">
      <c r="A4124" s="2">
        <v>45278</v>
      </c>
      <c r="B4124" s="3">
        <f t="shared" si="192"/>
        <v>2024</v>
      </c>
      <c r="C4124" t="str">
        <f t="shared" si="193"/>
        <v>2023-2024</v>
      </c>
      <c r="D4124" t="s">
        <v>147</v>
      </c>
      <c r="E4124" t="s">
        <v>139</v>
      </c>
      <c r="F4124" t="str">
        <f t="shared" si="194"/>
        <v>New South Wales</v>
      </c>
      <c r="G4124" t="s">
        <v>10</v>
      </c>
      <c r="H4124">
        <v>2020</v>
      </c>
      <c r="I4124" t="s">
        <v>11</v>
      </c>
      <c r="J4124" t="s">
        <v>12</v>
      </c>
      <c r="K4124" t="s">
        <v>152</v>
      </c>
      <c r="L4124" t="s">
        <v>13</v>
      </c>
      <c r="M4124" s="5">
        <v>2210.1600000000008</v>
      </c>
      <c r="N4124">
        <v>1</v>
      </c>
    </row>
    <row r="4125" spans="1:14" x14ac:dyDescent="0.15">
      <c r="A4125" s="2">
        <v>45367</v>
      </c>
      <c r="B4125" s="3">
        <f t="shared" si="192"/>
        <v>2024</v>
      </c>
      <c r="C4125" t="str">
        <f t="shared" si="193"/>
        <v>2023-2024</v>
      </c>
      <c r="D4125" t="s">
        <v>147</v>
      </c>
      <c r="E4125" t="s">
        <v>28</v>
      </c>
      <c r="F4125" t="str">
        <f t="shared" si="194"/>
        <v>Northern Territory</v>
      </c>
      <c r="G4125" t="s">
        <v>29</v>
      </c>
      <c r="H4125">
        <v>800</v>
      </c>
      <c r="I4125" t="s">
        <v>11</v>
      </c>
      <c r="J4125" t="s">
        <v>30</v>
      </c>
      <c r="K4125" t="s">
        <v>150</v>
      </c>
      <c r="L4125" t="s">
        <v>18</v>
      </c>
      <c r="M4125" s="5">
        <v>2210.5899999999997</v>
      </c>
      <c r="N4125">
        <v>1</v>
      </c>
    </row>
    <row r="4126" spans="1:14" x14ac:dyDescent="0.15">
      <c r="A4126" s="2">
        <v>45436</v>
      </c>
      <c r="B4126" s="3">
        <f t="shared" si="192"/>
        <v>2024</v>
      </c>
      <c r="C4126" t="str">
        <f t="shared" si="193"/>
        <v>2023-2024</v>
      </c>
      <c r="D4126" t="s">
        <v>147</v>
      </c>
      <c r="E4126" t="s">
        <v>103</v>
      </c>
      <c r="F4126" t="str">
        <f t="shared" si="194"/>
        <v>Queensland</v>
      </c>
      <c r="G4126" t="s">
        <v>35</v>
      </c>
      <c r="H4126">
        <v>4509</v>
      </c>
      <c r="I4126" t="s">
        <v>11</v>
      </c>
      <c r="J4126" t="s">
        <v>104</v>
      </c>
      <c r="K4126" t="s">
        <v>155</v>
      </c>
      <c r="L4126" t="s">
        <v>20</v>
      </c>
      <c r="M4126" s="5">
        <v>2217.2600000000007</v>
      </c>
      <c r="N4126">
        <v>1</v>
      </c>
    </row>
    <row r="4127" spans="1:14" x14ac:dyDescent="0.15">
      <c r="A4127" s="2">
        <v>45389</v>
      </c>
      <c r="B4127" s="3">
        <f t="shared" si="192"/>
        <v>2024</v>
      </c>
      <c r="C4127" t="str">
        <f t="shared" si="193"/>
        <v>2023-2024</v>
      </c>
      <c r="D4127" t="s">
        <v>147</v>
      </c>
      <c r="E4127" t="s">
        <v>138</v>
      </c>
      <c r="F4127" t="str">
        <f t="shared" si="194"/>
        <v>Queensland</v>
      </c>
      <c r="G4127" t="s">
        <v>35</v>
      </c>
      <c r="H4127">
        <v>4558</v>
      </c>
      <c r="I4127" t="s">
        <v>11</v>
      </c>
      <c r="J4127" t="s">
        <v>120</v>
      </c>
      <c r="K4127" t="s">
        <v>154</v>
      </c>
      <c r="L4127" t="s">
        <v>14</v>
      </c>
      <c r="M4127" s="5">
        <v>2248.13</v>
      </c>
      <c r="N4127">
        <v>1</v>
      </c>
    </row>
    <row r="4128" spans="1:14" x14ac:dyDescent="0.15">
      <c r="A4128" s="2">
        <v>45347</v>
      </c>
      <c r="B4128" s="3">
        <f t="shared" si="192"/>
        <v>2024</v>
      </c>
      <c r="C4128" t="str">
        <f t="shared" si="193"/>
        <v>2023-2024</v>
      </c>
      <c r="D4128" t="s">
        <v>147</v>
      </c>
      <c r="E4128" t="s">
        <v>37</v>
      </c>
      <c r="F4128" t="str">
        <f t="shared" si="194"/>
        <v>South Australia</v>
      </c>
      <c r="G4128" t="s">
        <v>32</v>
      </c>
      <c r="H4128">
        <v>5607</v>
      </c>
      <c r="I4128" t="s">
        <v>11</v>
      </c>
      <c r="J4128" t="s">
        <v>38</v>
      </c>
      <c r="K4128" t="s">
        <v>150</v>
      </c>
      <c r="L4128" t="s">
        <v>18</v>
      </c>
      <c r="M4128" s="5">
        <v>2257.4</v>
      </c>
      <c r="N4128">
        <v>1</v>
      </c>
    </row>
    <row r="4129" spans="1:14" x14ac:dyDescent="0.15">
      <c r="A4129" s="2">
        <v>45285</v>
      </c>
      <c r="B4129" s="3">
        <f t="shared" si="192"/>
        <v>2024</v>
      </c>
      <c r="C4129" t="str">
        <f t="shared" si="193"/>
        <v>2023-2024</v>
      </c>
      <c r="D4129" t="s">
        <v>147</v>
      </c>
      <c r="E4129" t="s">
        <v>42</v>
      </c>
      <c r="F4129" t="str">
        <f t="shared" si="194"/>
        <v>Queensland</v>
      </c>
      <c r="G4129" t="s">
        <v>35</v>
      </c>
      <c r="H4129">
        <v>4053</v>
      </c>
      <c r="I4129" t="s">
        <v>11</v>
      </c>
      <c r="J4129" t="s">
        <v>43</v>
      </c>
      <c r="K4129" t="s">
        <v>150</v>
      </c>
      <c r="L4129" t="s">
        <v>18</v>
      </c>
      <c r="M4129" s="5">
        <v>2265.1299999999997</v>
      </c>
      <c r="N4129">
        <v>1</v>
      </c>
    </row>
    <row r="4130" spans="1:14" x14ac:dyDescent="0.15">
      <c r="A4130" s="2">
        <v>45369</v>
      </c>
      <c r="B4130" s="3">
        <f t="shared" si="192"/>
        <v>2024</v>
      </c>
      <c r="C4130" t="str">
        <f t="shared" si="193"/>
        <v>2023-2024</v>
      </c>
      <c r="D4130" t="s">
        <v>147</v>
      </c>
      <c r="E4130" t="s">
        <v>136</v>
      </c>
      <c r="F4130" t="str">
        <f t="shared" si="194"/>
        <v>Victoria</v>
      </c>
      <c r="G4130" t="s">
        <v>45</v>
      </c>
      <c r="H4130">
        <v>3175</v>
      </c>
      <c r="I4130" t="s">
        <v>11</v>
      </c>
      <c r="J4130" t="s">
        <v>63</v>
      </c>
      <c r="K4130" t="s">
        <v>155</v>
      </c>
      <c r="L4130" t="s">
        <v>20</v>
      </c>
      <c r="M4130" s="5">
        <v>2268.6199999999994</v>
      </c>
      <c r="N4130">
        <v>1</v>
      </c>
    </row>
    <row r="4131" spans="1:14" x14ac:dyDescent="0.15">
      <c r="A4131" s="2">
        <v>45197</v>
      </c>
      <c r="B4131" s="3">
        <f t="shared" si="192"/>
        <v>2024</v>
      </c>
      <c r="C4131" t="str">
        <f t="shared" si="193"/>
        <v>2023-2024</v>
      </c>
      <c r="D4131" t="s">
        <v>147</v>
      </c>
      <c r="E4131" t="s">
        <v>89</v>
      </c>
      <c r="F4131" t="str">
        <f t="shared" si="194"/>
        <v>Queensland</v>
      </c>
      <c r="G4131" t="s">
        <v>35</v>
      </c>
      <c r="H4131">
        <v>4655</v>
      </c>
      <c r="I4131" t="s">
        <v>11</v>
      </c>
      <c r="J4131" t="s">
        <v>51</v>
      </c>
      <c r="K4131" t="s">
        <v>150</v>
      </c>
      <c r="L4131" t="s">
        <v>18</v>
      </c>
      <c r="M4131" s="5">
        <v>2275</v>
      </c>
      <c r="N4131">
        <v>1</v>
      </c>
    </row>
    <row r="4132" spans="1:14" x14ac:dyDescent="0.15">
      <c r="A4132" s="2">
        <v>45037</v>
      </c>
      <c r="B4132" s="3">
        <f t="shared" si="192"/>
        <v>2023</v>
      </c>
      <c r="C4132" t="str">
        <f t="shared" si="193"/>
        <v>2022-2023</v>
      </c>
      <c r="D4132" t="s">
        <v>147</v>
      </c>
      <c r="E4132" t="s">
        <v>118</v>
      </c>
      <c r="F4132" t="str">
        <f t="shared" si="194"/>
        <v>New South Wales</v>
      </c>
      <c r="G4132" t="s">
        <v>10</v>
      </c>
      <c r="H4132">
        <v>2158</v>
      </c>
      <c r="I4132" t="s">
        <v>11</v>
      </c>
      <c r="J4132" t="s">
        <v>27</v>
      </c>
      <c r="K4132" t="s">
        <v>149</v>
      </c>
      <c r="L4132" t="s">
        <v>15</v>
      </c>
      <c r="M4132" s="5">
        <v>2283.9499999999998</v>
      </c>
      <c r="N4132">
        <v>1</v>
      </c>
    </row>
    <row r="4133" spans="1:14" x14ac:dyDescent="0.15">
      <c r="A4133" s="2">
        <v>45177</v>
      </c>
      <c r="B4133" s="3">
        <f t="shared" si="192"/>
        <v>2024</v>
      </c>
      <c r="C4133" t="str">
        <f t="shared" si="193"/>
        <v>2023-2024</v>
      </c>
      <c r="D4133" t="s">
        <v>147</v>
      </c>
      <c r="E4133" t="s">
        <v>54</v>
      </c>
      <c r="F4133" t="str">
        <f t="shared" si="194"/>
        <v>Victoria</v>
      </c>
      <c r="G4133" t="s">
        <v>45</v>
      </c>
      <c r="H4133">
        <v>3977</v>
      </c>
      <c r="I4133" t="s">
        <v>11</v>
      </c>
      <c r="J4133" t="s">
        <v>55</v>
      </c>
      <c r="K4133" t="s">
        <v>150</v>
      </c>
      <c r="L4133" t="s">
        <v>18</v>
      </c>
      <c r="M4133" s="5">
        <v>2302.0500000000002</v>
      </c>
      <c r="N4133">
        <v>1</v>
      </c>
    </row>
    <row r="4134" spans="1:14" x14ac:dyDescent="0.15">
      <c r="A4134" s="2">
        <v>45254</v>
      </c>
      <c r="B4134" s="3">
        <f t="shared" si="192"/>
        <v>2024</v>
      </c>
      <c r="C4134" t="str">
        <f t="shared" si="193"/>
        <v>2023-2024</v>
      </c>
      <c r="D4134" t="s">
        <v>147</v>
      </c>
      <c r="E4134" t="s">
        <v>9</v>
      </c>
      <c r="F4134" t="str">
        <f t="shared" si="194"/>
        <v>New South Wales</v>
      </c>
      <c r="G4134" t="s">
        <v>10</v>
      </c>
      <c r="H4134">
        <v>2067</v>
      </c>
      <c r="I4134" t="s">
        <v>11</v>
      </c>
      <c r="J4134" t="s">
        <v>12</v>
      </c>
      <c r="K4134" t="s">
        <v>151</v>
      </c>
      <c r="L4134" t="s">
        <v>21</v>
      </c>
      <c r="M4134" s="5">
        <v>2324.2400000000002</v>
      </c>
      <c r="N4134">
        <v>1</v>
      </c>
    </row>
    <row r="4135" spans="1:14" x14ac:dyDescent="0.15">
      <c r="A4135" s="2">
        <v>45023</v>
      </c>
      <c r="B4135" s="3">
        <f t="shared" si="192"/>
        <v>2023</v>
      </c>
      <c r="C4135" t="str">
        <f t="shared" si="193"/>
        <v>2022-2023</v>
      </c>
      <c r="D4135" t="s">
        <v>147</v>
      </c>
      <c r="E4135" t="s">
        <v>99</v>
      </c>
      <c r="F4135" t="str">
        <f t="shared" si="194"/>
        <v>Victoria</v>
      </c>
      <c r="G4135" t="s">
        <v>45</v>
      </c>
      <c r="H4135">
        <v>3148</v>
      </c>
      <c r="I4135" t="s">
        <v>11</v>
      </c>
      <c r="J4135" t="s">
        <v>63</v>
      </c>
      <c r="K4135" t="s">
        <v>155</v>
      </c>
      <c r="L4135" t="s">
        <v>20</v>
      </c>
      <c r="M4135" s="5">
        <v>2327.4299999999998</v>
      </c>
      <c r="N4135">
        <v>1</v>
      </c>
    </row>
    <row r="4136" spans="1:14" x14ac:dyDescent="0.15">
      <c r="A4136" s="2">
        <v>45560</v>
      </c>
      <c r="B4136" s="3">
        <f t="shared" si="192"/>
        <v>2025</v>
      </c>
      <c r="C4136" t="str">
        <f t="shared" si="193"/>
        <v>2024-2025</v>
      </c>
      <c r="D4136" t="s">
        <v>147</v>
      </c>
      <c r="E4136" t="s">
        <v>112</v>
      </c>
      <c r="F4136" t="str">
        <f t="shared" si="194"/>
        <v>Victoria</v>
      </c>
      <c r="G4136" t="s">
        <v>45</v>
      </c>
      <c r="H4136">
        <v>3076</v>
      </c>
      <c r="I4136" t="s">
        <v>11</v>
      </c>
      <c r="J4136" t="s">
        <v>46</v>
      </c>
      <c r="K4136" t="s">
        <v>154</v>
      </c>
      <c r="L4136" t="s">
        <v>14</v>
      </c>
      <c r="M4136" s="5">
        <v>2327.5600000000004</v>
      </c>
      <c r="N4136">
        <v>1</v>
      </c>
    </row>
    <row r="4137" spans="1:14" x14ac:dyDescent="0.15">
      <c r="A4137" s="2">
        <v>45439</v>
      </c>
      <c r="B4137" s="3">
        <f t="shared" si="192"/>
        <v>2024</v>
      </c>
      <c r="C4137" t="str">
        <f t="shared" si="193"/>
        <v>2023-2024</v>
      </c>
      <c r="D4137" t="s">
        <v>147</v>
      </c>
      <c r="E4137" t="s">
        <v>139</v>
      </c>
      <c r="F4137" t="str">
        <f t="shared" si="194"/>
        <v>New South Wales</v>
      </c>
      <c r="G4137" t="s">
        <v>10</v>
      </c>
      <c r="H4137">
        <v>2020</v>
      </c>
      <c r="I4137" t="s">
        <v>11</v>
      </c>
      <c r="J4137" t="s">
        <v>12</v>
      </c>
      <c r="K4137" t="s">
        <v>150</v>
      </c>
      <c r="L4137" t="s">
        <v>18</v>
      </c>
      <c r="M4137" s="5">
        <v>2329.8199999999997</v>
      </c>
      <c r="N4137">
        <v>1</v>
      </c>
    </row>
    <row r="4138" spans="1:14" x14ac:dyDescent="0.15">
      <c r="A4138" s="2">
        <v>44962</v>
      </c>
      <c r="B4138" s="3">
        <f t="shared" si="192"/>
        <v>2023</v>
      </c>
      <c r="C4138" t="str">
        <f t="shared" si="193"/>
        <v>2022-2023</v>
      </c>
      <c r="D4138" t="s">
        <v>147</v>
      </c>
      <c r="E4138" t="s">
        <v>57</v>
      </c>
      <c r="F4138" t="str">
        <f t="shared" si="194"/>
        <v>New South Wales</v>
      </c>
      <c r="G4138" t="s">
        <v>10</v>
      </c>
      <c r="H4138">
        <v>2560</v>
      </c>
      <c r="I4138" t="s">
        <v>11</v>
      </c>
      <c r="J4138" t="s">
        <v>58</v>
      </c>
      <c r="K4138" t="s">
        <v>153</v>
      </c>
      <c r="L4138" t="s">
        <v>16</v>
      </c>
      <c r="M4138" s="5">
        <v>2330.86</v>
      </c>
      <c r="N4138">
        <v>1</v>
      </c>
    </row>
    <row r="4139" spans="1:14" x14ac:dyDescent="0.15">
      <c r="A4139" s="2">
        <v>45387</v>
      </c>
      <c r="B4139" s="3">
        <f t="shared" si="192"/>
        <v>2024</v>
      </c>
      <c r="C4139" t="str">
        <f t="shared" si="193"/>
        <v>2023-2024</v>
      </c>
      <c r="D4139" t="s">
        <v>147</v>
      </c>
      <c r="E4139" t="s">
        <v>95</v>
      </c>
      <c r="F4139" t="str">
        <f t="shared" si="194"/>
        <v>Victoria</v>
      </c>
      <c r="G4139" t="s">
        <v>45</v>
      </c>
      <c r="H4139">
        <v>3931</v>
      </c>
      <c r="I4139" t="s">
        <v>11</v>
      </c>
      <c r="J4139" t="s">
        <v>55</v>
      </c>
      <c r="K4139" t="s">
        <v>150</v>
      </c>
      <c r="L4139" t="s">
        <v>18</v>
      </c>
      <c r="M4139" s="5">
        <v>2333.7799999999997</v>
      </c>
      <c r="N4139">
        <v>1</v>
      </c>
    </row>
    <row r="4140" spans="1:14" x14ac:dyDescent="0.15">
      <c r="A4140" s="2">
        <v>44988</v>
      </c>
      <c r="B4140" s="3">
        <f t="shared" si="192"/>
        <v>2023</v>
      </c>
      <c r="C4140" t="str">
        <f t="shared" si="193"/>
        <v>2022-2023</v>
      </c>
      <c r="D4140" t="s">
        <v>148</v>
      </c>
      <c r="E4140" t="s">
        <v>40</v>
      </c>
      <c r="F4140" t="str">
        <f t="shared" si="194"/>
        <v>New South Wales</v>
      </c>
      <c r="G4140" t="s">
        <v>10</v>
      </c>
      <c r="H4140">
        <v>2116</v>
      </c>
      <c r="I4140" t="s">
        <v>11</v>
      </c>
      <c r="J4140" t="s">
        <v>27</v>
      </c>
      <c r="K4140" t="s">
        <v>152</v>
      </c>
      <c r="L4140" t="s">
        <v>13</v>
      </c>
      <c r="M4140" s="5">
        <v>2342.4600000000005</v>
      </c>
      <c r="N4140">
        <v>1</v>
      </c>
    </row>
    <row r="4141" spans="1:14" x14ac:dyDescent="0.15">
      <c r="A4141" s="2">
        <v>45136</v>
      </c>
      <c r="B4141" s="3">
        <f t="shared" si="192"/>
        <v>2024</v>
      </c>
      <c r="C4141" t="str">
        <f t="shared" si="193"/>
        <v>2023-2024</v>
      </c>
      <c r="D4141" t="s">
        <v>148</v>
      </c>
      <c r="E4141" t="s">
        <v>78</v>
      </c>
      <c r="F4141" t="str">
        <f t="shared" si="194"/>
        <v>New South Wales</v>
      </c>
      <c r="G4141" t="s">
        <v>10</v>
      </c>
      <c r="H4141">
        <v>2350</v>
      </c>
      <c r="I4141" t="s">
        <v>11</v>
      </c>
      <c r="J4141" t="s">
        <v>68</v>
      </c>
      <c r="K4141" t="s">
        <v>153</v>
      </c>
      <c r="L4141" t="s">
        <v>16</v>
      </c>
      <c r="M4141" s="5">
        <v>2346.41</v>
      </c>
      <c r="N4141">
        <v>1</v>
      </c>
    </row>
    <row r="4142" spans="1:14" x14ac:dyDescent="0.15">
      <c r="A4142" s="2">
        <v>45121</v>
      </c>
      <c r="B4142" s="3">
        <f t="shared" si="192"/>
        <v>2024</v>
      </c>
      <c r="C4142" t="str">
        <f t="shared" si="193"/>
        <v>2023-2024</v>
      </c>
      <c r="D4142" t="s">
        <v>148</v>
      </c>
      <c r="E4142" t="s">
        <v>44</v>
      </c>
      <c r="F4142" t="str">
        <f t="shared" si="194"/>
        <v>Victoria</v>
      </c>
      <c r="G4142" t="s">
        <v>45</v>
      </c>
      <c r="H4142">
        <v>3066</v>
      </c>
      <c r="I4142" t="s">
        <v>11</v>
      </c>
      <c r="J4142" t="s">
        <v>46</v>
      </c>
      <c r="K4142" t="s">
        <v>150</v>
      </c>
      <c r="L4142" t="s">
        <v>18</v>
      </c>
      <c r="M4142" s="5">
        <v>2351.94</v>
      </c>
      <c r="N4142">
        <v>1</v>
      </c>
    </row>
    <row r="4143" spans="1:14" x14ac:dyDescent="0.15">
      <c r="A4143" s="2">
        <v>45451</v>
      </c>
      <c r="B4143" s="3">
        <f t="shared" si="192"/>
        <v>2024</v>
      </c>
      <c r="C4143" t="str">
        <f t="shared" si="193"/>
        <v>2023-2024</v>
      </c>
      <c r="D4143" t="s">
        <v>148</v>
      </c>
      <c r="E4143" t="s">
        <v>87</v>
      </c>
      <c r="F4143" t="str">
        <f t="shared" si="194"/>
        <v>New South Wales</v>
      </c>
      <c r="G4143" t="s">
        <v>10</v>
      </c>
      <c r="H4143">
        <v>2790</v>
      </c>
      <c r="I4143" t="s">
        <v>11</v>
      </c>
      <c r="J4143" t="s">
        <v>25</v>
      </c>
      <c r="K4143" t="s">
        <v>153</v>
      </c>
      <c r="L4143" t="s">
        <v>16</v>
      </c>
      <c r="M4143" s="5">
        <v>2356.7299999999996</v>
      </c>
      <c r="N4143">
        <v>1</v>
      </c>
    </row>
    <row r="4144" spans="1:14" x14ac:dyDescent="0.15">
      <c r="A4144" s="2">
        <v>45185</v>
      </c>
      <c r="B4144" s="3">
        <f t="shared" si="192"/>
        <v>2024</v>
      </c>
      <c r="C4144" t="str">
        <f t="shared" si="193"/>
        <v>2023-2024</v>
      </c>
      <c r="D4144" t="s">
        <v>147</v>
      </c>
      <c r="E4144" t="s">
        <v>103</v>
      </c>
      <c r="F4144" t="str">
        <f t="shared" si="194"/>
        <v>Queensland</v>
      </c>
      <c r="G4144" t="s">
        <v>35</v>
      </c>
      <c r="H4144">
        <v>4509</v>
      </c>
      <c r="I4144" t="s">
        <v>11</v>
      </c>
      <c r="J4144" t="s">
        <v>104</v>
      </c>
      <c r="K4144" t="s">
        <v>151</v>
      </c>
      <c r="L4144" t="s">
        <v>21</v>
      </c>
      <c r="M4144" s="5">
        <v>2366.3100000000004</v>
      </c>
      <c r="N4144">
        <v>1</v>
      </c>
    </row>
    <row r="4145" spans="1:14" x14ac:dyDescent="0.15">
      <c r="A4145" s="2">
        <v>45299</v>
      </c>
      <c r="B4145" s="3">
        <f t="shared" si="192"/>
        <v>2024</v>
      </c>
      <c r="C4145" t="str">
        <f t="shared" si="193"/>
        <v>2023-2024</v>
      </c>
      <c r="D4145" t="s">
        <v>147</v>
      </c>
      <c r="E4145" t="s">
        <v>102</v>
      </c>
      <c r="F4145" t="str">
        <f t="shared" si="194"/>
        <v>Queensland</v>
      </c>
      <c r="G4145" t="s">
        <v>35</v>
      </c>
      <c r="H4145">
        <v>4870</v>
      </c>
      <c r="I4145" t="s">
        <v>11</v>
      </c>
      <c r="J4145" t="s">
        <v>36</v>
      </c>
      <c r="K4145" t="s">
        <v>150</v>
      </c>
      <c r="L4145" t="s">
        <v>18</v>
      </c>
      <c r="M4145" s="5">
        <v>2367.54</v>
      </c>
      <c r="N4145">
        <v>1</v>
      </c>
    </row>
    <row r="4146" spans="1:14" x14ac:dyDescent="0.15">
      <c r="A4146" s="2">
        <v>45583</v>
      </c>
      <c r="B4146" s="3">
        <f t="shared" si="192"/>
        <v>2025</v>
      </c>
      <c r="C4146" t="str">
        <f t="shared" si="193"/>
        <v>2024-2025</v>
      </c>
      <c r="D4146" t="s">
        <v>147</v>
      </c>
      <c r="E4146" t="s">
        <v>75</v>
      </c>
      <c r="F4146" t="str">
        <f t="shared" si="194"/>
        <v>Victoria</v>
      </c>
      <c r="G4146" t="s">
        <v>45</v>
      </c>
      <c r="H4146">
        <v>3630</v>
      </c>
      <c r="I4146" t="s">
        <v>11</v>
      </c>
      <c r="J4146" t="s">
        <v>55</v>
      </c>
      <c r="K4146" t="s">
        <v>150</v>
      </c>
      <c r="L4146" t="s">
        <v>18</v>
      </c>
      <c r="M4146" s="5">
        <v>2385.3700000000003</v>
      </c>
      <c r="N4146">
        <v>1</v>
      </c>
    </row>
    <row r="4147" spans="1:14" x14ac:dyDescent="0.15">
      <c r="A4147" s="2">
        <v>45561</v>
      </c>
      <c r="B4147" s="3">
        <f t="shared" si="192"/>
        <v>2025</v>
      </c>
      <c r="C4147" t="str">
        <f t="shared" si="193"/>
        <v>2024-2025</v>
      </c>
      <c r="D4147" t="s">
        <v>147</v>
      </c>
      <c r="E4147" t="s">
        <v>53</v>
      </c>
      <c r="F4147" t="str">
        <f t="shared" si="194"/>
        <v>South Australia</v>
      </c>
      <c r="G4147" t="s">
        <v>32</v>
      </c>
      <c r="H4147">
        <v>5082</v>
      </c>
      <c r="I4147" t="s">
        <v>11</v>
      </c>
      <c r="J4147" t="s">
        <v>33</v>
      </c>
      <c r="K4147" t="s">
        <v>150</v>
      </c>
      <c r="L4147" t="s">
        <v>18</v>
      </c>
      <c r="M4147" s="5">
        <v>2390.21</v>
      </c>
      <c r="N4147">
        <v>1</v>
      </c>
    </row>
    <row r="4148" spans="1:14" x14ac:dyDescent="0.15">
      <c r="A4148" s="2">
        <v>45332</v>
      </c>
      <c r="B4148" s="3">
        <f t="shared" si="192"/>
        <v>2024</v>
      </c>
      <c r="C4148" t="str">
        <f t="shared" si="193"/>
        <v>2023-2024</v>
      </c>
      <c r="D4148" t="s">
        <v>147</v>
      </c>
      <c r="E4148" t="s">
        <v>65</v>
      </c>
      <c r="F4148" t="str">
        <f t="shared" si="194"/>
        <v>New South Wales</v>
      </c>
      <c r="G4148" t="s">
        <v>10</v>
      </c>
      <c r="H4148">
        <v>2541</v>
      </c>
      <c r="I4148" t="s">
        <v>11</v>
      </c>
      <c r="J4148" t="s">
        <v>58</v>
      </c>
      <c r="K4148" t="s">
        <v>150</v>
      </c>
      <c r="L4148" t="s">
        <v>18</v>
      </c>
      <c r="M4148" s="5">
        <v>2394.2199999999993</v>
      </c>
      <c r="N4148">
        <v>1</v>
      </c>
    </row>
    <row r="4149" spans="1:14" x14ac:dyDescent="0.15">
      <c r="A4149" s="2">
        <v>45039</v>
      </c>
      <c r="B4149" s="3">
        <f t="shared" si="192"/>
        <v>2023</v>
      </c>
      <c r="C4149" t="str">
        <f t="shared" si="193"/>
        <v>2022-2023</v>
      </c>
      <c r="D4149" t="s">
        <v>147</v>
      </c>
      <c r="E4149" t="s">
        <v>113</v>
      </c>
      <c r="F4149" t="str">
        <f t="shared" si="194"/>
        <v>Queensland</v>
      </c>
      <c r="G4149" t="s">
        <v>35</v>
      </c>
      <c r="H4149">
        <v>4215</v>
      </c>
      <c r="I4149" t="s">
        <v>11</v>
      </c>
      <c r="J4149" t="s">
        <v>104</v>
      </c>
      <c r="K4149" t="s">
        <v>150</v>
      </c>
      <c r="L4149" t="s">
        <v>18</v>
      </c>
      <c r="M4149" s="5">
        <v>2400.2299999999996</v>
      </c>
      <c r="N4149">
        <v>1</v>
      </c>
    </row>
    <row r="4150" spans="1:14" x14ac:dyDescent="0.15">
      <c r="A4150" s="2">
        <v>45161</v>
      </c>
      <c r="B4150" s="3">
        <f t="shared" si="192"/>
        <v>2024</v>
      </c>
      <c r="C4150" t="str">
        <f t="shared" si="193"/>
        <v>2023-2024</v>
      </c>
      <c r="D4150" t="s">
        <v>148</v>
      </c>
      <c r="E4150" t="s">
        <v>86</v>
      </c>
      <c r="F4150" t="str">
        <f t="shared" si="194"/>
        <v>New South Wales</v>
      </c>
      <c r="G4150" t="s">
        <v>10</v>
      </c>
      <c r="H4150">
        <v>2064</v>
      </c>
      <c r="I4150" t="s">
        <v>11</v>
      </c>
      <c r="J4150" t="s">
        <v>12</v>
      </c>
      <c r="K4150" t="s">
        <v>153</v>
      </c>
      <c r="L4150" t="s">
        <v>16</v>
      </c>
      <c r="M4150" s="5">
        <v>2406.17</v>
      </c>
      <c r="N4150">
        <v>1</v>
      </c>
    </row>
    <row r="4151" spans="1:14" x14ac:dyDescent="0.15">
      <c r="A4151" s="2">
        <v>45054</v>
      </c>
      <c r="B4151" s="3">
        <f t="shared" si="192"/>
        <v>2023</v>
      </c>
      <c r="C4151" t="str">
        <f t="shared" si="193"/>
        <v>2022-2023</v>
      </c>
      <c r="D4151" t="s">
        <v>148</v>
      </c>
      <c r="E4151" t="s">
        <v>138</v>
      </c>
      <c r="F4151" t="str">
        <f t="shared" si="194"/>
        <v>Queensland</v>
      </c>
      <c r="G4151" t="s">
        <v>35</v>
      </c>
      <c r="H4151">
        <v>4558</v>
      </c>
      <c r="I4151" t="s">
        <v>11</v>
      </c>
      <c r="J4151" t="s">
        <v>120</v>
      </c>
      <c r="K4151" t="s">
        <v>150</v>
      </c>
      <c r="L4151" t="s">
        <v>18</v>
      </c>
      <c r="M4151" s="5">
        <v>2414.8599999999997</v>
      </c>
      <c r="N4151">
        <v>1</v>
      </c>
    </row>
    <row r="4152" spans="1:14" x14ac:dyDescent="0.15">
      <c r="A4152" s="2">
        <v>45024</v>
      </c>
      <c r="B4152" s="3">
        <f t="shared" si="192"/>
        <v>2023</v>
      </c>
      <c r="C4152" t="str">
        <f t="shared" si="193"/>
        <v>2022-2023</v>
      </c>
      <c r="D4152" t="s">
        <v>147</v>
      </c>
      <c r="E4152" t="s">
        <v>131</v>
      </c>
      <c r="F4152" t="str">
        <f t="shared" si="194"/>
        <v>Western Australia</v>
      </c>
      <c r="G4152" t="s">
        <v>48</v>
      </c>
      <c r="H4152">
        <v>6530</v>
      </c>
      <c r="I4152" t="s">
        <v>11</v>
      </c>
      <c r="J4152" t="s">
        <v>77</v>
      </c>
      <c r="K4152" t="s">
        <v>155</v>
      </c>
      <c r="L4152" t="s">
        <v>20</v>
      </c>
      <c r="M4152" s="5">
        <v>2416.1600000000008</v>
      </c>
      <c r="N4152">
        <v>1</v>
      </c>
    </row>
    <row r="4153" spans="1:14" x14ac:dyDescent="0.15">
      <c r="A4153" s="2">
        <v>45249</v>
      </c>
      <c r="B4153" s="3">
        <f t="shared" si="192"/>
        <v>2024</v>
      </c>
      <c r="C4153" t="str">
        <f t="shared" si="193"/>
        <v>2023-2024</v>
      </c>
      <c r="D4153" t="s">
        <v>147</v>
      </c>
      <c r="E4153" t="s">
        <v>130</v>
      </c>
      <c r="F4153" t="str">
        <f t="shared" si="194"/>
        <v>South Australia</v>
      </c>
      <c r="G4153" t="s">
        <v>32</v>
      </c>
      <c r="H4153">
        <v>5290</v>
      </c>
      <c r="I4153" t="s">
        <v>11</v>
      </c>
      <c r="J4153" t="s">
        <v>38</v>
      </c>
      <c r="K4153" t="s">
        <v>150</v>
      </c>
      <c r="L4153" t="s">
        <v>18</v>
      </c>
      <c r="M4153" s="5">
        <v>2439.5699999999993</v>
      </c>
      <c r="N4153">
        <v>1</v>
      </c>
    </row>
    <row r="4154" spans="1:14" x14ac:dyDescent="0.15">
      <c r="A4154" s="2">
        <v>45352</v>
      </c>
      <c r="B4154" s="3">
        <f t="shared" si="192"/>
        <v>2024</v>
      </c>
      <c r="C4154" t="str">
        <f t="shared" si="193"/>
        <v>2023-2024</v>
      </c>
      <c r="D4154" t="s">
        <v>148</v>
      </c>
      <c r="E4154" t="s">
        <v>138</v>
      </c>
      <c r="F4154" t="str">
        <f t="shared" si="194"/>
        <v>Queensland</v>
      </c>
      <c r="G4154" t="s">
        <v>35</v>
      </c>
      <c r="H4154">
        <v>4558</v>
      </c>
      <c r="I4154" t="s">
        <v>11</v>
      </c>
      <c r="J4154" t="s">
        <v>120</v>
      </c>
      <c r="K4154" t="s">
        <v>155</v>
      </c>
      <c r="L4154" t="s">
        <v>20</v>
      </c>
      <c r="M4154" s="5">
        <v>2440.4200000000014</v>
      </c>
      <c r="N4154">
        <v>1</v>
      </c>
    </row>
    <row r="4155" spans="1:14" x14ac:dyDescent="0.15">
      <c r="A4155" s="2">
        <v>45653</v>
      </c>
      <c r="B4155" s="3">
        <f t="shared" si="192"/>
        <v>2025</v>
      </c>
      <c r="C4155" t="str">
        <f t="shared" si="193"/>
        <v>2024-2025</v>
      </c>
      <c r="D4155" t="s">
        <v>147</v>
      </c>
      <c r="E4155" t="s">
        <v>53</v>
      </c>
      <c r="F4155" t="str">
        <f t="shared" si="194"/>
        <v>South Australia</v>
      </c>
      <c r="G4155" t="s">
        <v>32</v>
      </c>
      <c r="H4155">
        <v>5082</v>
      </c>
      <c r="I4155" t="s">
        <v>11</v>
      </c>
      <c r="J4155" t="s">
        <v>33</v>
      </c>
      <c r="K4155" t="s">
        <v>153</v>
      </c>
      <c r="L4155" t="s">
        <v>16</v>
      </c>
      <c r="M4155" s="5">
        <v>2452.8799999999997</v>
      </c>
      <c r="N4155">
        <v>1</v>
      </c>
    </row>
    <row r="4156" spans="1:14" x14ac:dyDescent="0.15">
      <c r="A4156" s="2">
        <v>45608</v>
      </c>
      <c r="B4156" s="3">
        <f t="shared" si="192"/>
        <v>2025</v>
      </c>
      <c r="C4156" t="str">
        <f t="shared" si="193"/>
        <v>2024-2025</v>
      </c>
      <c r="D4156" t="s">
        <v>147</v>
      </c>
      <c r="E4156" t="s">
        <v>109</v>
      </c>
      <c r="F4156" t="str">
        <f t="shared" si="194"/>
        <v>New South Wales</v>
      </c>
      <c r="G4156" t="s">
        <v>10</v>
      </c>
      <c r="H4156">
        <v>2480</v>
      </c>
      <c r="I4156" t="s">
        <v>11</v>
      </c>
      <c r="J4156" t="s">
        <v>68</v>
      </c>
      <c r="K4156" t="s">
        <v>157</v>
      </c>
      <c r="L4156" t="s">
        <v>22</v>
      </c>
      <c r="M4156" s="5">
        <v>2463.4100000000003</v>
      </c>
      <c r="N4156">
        <v>1</v>
      </c>
    </row>
    <row r="4157" spans="1:14" x14ac:dyDescent="0.15">
      <c r="A4157" s="2">
        <v>45181</v>
      </c>
      <c r="B4157" s="3">
        <f t="shared" si="192"/>
        <v>2024</v>
      </c>
      <c r="C4157" t="str">
        <f t="shared" si="193"/>
        <v>2023-2024</v>
      </c>
      <c r="D4157" t="s">
        <v>148</v>
      </c>
      <c r="E4157" t="s">
        <v>40</v>
      </c>
      <c r="F4157" t="str">
        <f t="shared" si="194"/>
        <v>New South Wales</v>
      </c>
      <c r="G4157" t="s">
        <v>10</v>
      </c>
      <c r="H4157">
        <v>2116</v>
      </c>
      <c r="I4157" t="s">
        <v>11</v>
      </c>
      <c r="J4157" t="s">
        <v>27</v>
      </c>
      <c r="K4157" t="s">
        <v>152</v>
      </c>
      <c r="L4157" t="s">
        <v>13</v>
      </c>
      <c r="M4157" s="5">
        <v>2482.550000000002</v>
      </c>
      <c r="N4157">
        <v>1</v>
      </c>
    </row>
    <row r="4158" spans="1:14" x14ac:dyDescent="0.15">
      <c r="A4158" s="2">
        <v>45352</v>
      </c>
      <c r="B4158" s="3">
        <f t="shared" si="192"/>
        <v>2024</v>
      </c>
      <c r="C4158" t="str">
        <f t="shared" si="193"/>
        <v>2023-2024</v>
      </c>
      <c r="D4158" t="s">
        <v>147</v>
      </c>
      <c r="E4158" t="s">
        <v>57</v>
      </c>
      <c r="F4158" t="str">
        <f t="shared" si="194"/>
        <v>New South Wales</v>
      </c>
      <c r="G4158" t="s">
        <v>10</v>
      </c>
      <c r="H4158">
        <v>2560</v>
      </c>
      <c r="I4158" t="s">
        <v>11</v>
      </c>
      <c r="J4158" t="s">
        <v>58</v>
      </c>
      <c r="K4158" t="s">
        <v>157</v>
      </c>
      <c r="L4158" t="s">
        <v>22</v>
      </c>
      <c r="M4158" s="5">
        <v>2485.3600000000006</v>
      </c>
      <c r="N4158">
        <v>1</v>
      </c>
    </row>
    <row r="4159" spans="1:14" x14ac:dyDescent="0.15">
      <c r="A4159" s="2">
        <v>45226</v>
      </c>
      <c r="B4159" s="3">
        <f t="shared" si="192"/>
        <v>2024</v>
      </c>
      <c r="C4159" t="str">
        <f t="shared" si="193"/>
        <v>2023-2024</v>
      </c>
      <c r="D4159" t="s">
        <v>147</v>
      </c>
      <c r="E4159" t="s">
        <v>112</v>
      </c>
      <c r="F4159" t="str">
        <f t="shared" si="194"/>
        <v>Victoria</v>
      </c>
      <c r="G4159" t="s">
        <v>45</v>
      </c>
      <c r="H4159">
        <v>3076</v>
      </c>
      <c r="I4159" t="s">
        <v>11</v>
      </c>
      <c r="J4159" t="s">
        <v>46</v>
      </c>
      <c r="K4159" t="s">
        <v>152</v>
      </c>
      <c r="L4159" t="s">
        <v>13</v>
      </c>
      <c r="M4159" s="5">
        <v>2485.4400000000028</v>
      </c>
      <c r="N4159">
        <v>1</v>
      </c>
    </row>
    <row r="4160" spans="1:14" x14ac:dyDescent="0.15">
      <c r="A4160" s="2">
        <v>45379</v>
      </c>
      <c r="B4160" s="3">
        <f t="shared" si="192"/>
        <v>2024</v>
      </c>
      <c r="C4160" t="str">
        <f t="shared" si="193"/>
        <v>2023-2024</v>
      </c>
      <c r="D4160" t="s">
        <v>147</v>
      </c>
      <c r="E4160" t="s">
        <v>122</v>
      </c>
      <c r="F4160" t="str">
        <f t="shared" si="194"/>
        <v>New South Wales</v>
      </c>
      <c r="G4160" t="s">
        <v>10</v>
      </c>
      <c r="H4160">
        <v>2650</v>
      </c>
      <c r="I4160" t="s">
        <v>11</v>
      </c>
      <c r="J4160" t="s">
        <v>25</v>
      </c>
      <c r="K4160" t="s">
        <v>155</v>
      </c>
      <c r="L4160" t="s">
        <v>20</v>
      </c>
      <c r="M4160" s="5">
        <v>2494.33</v>
      </c>
      <c r="N4160">
        <v>1</v>
      </c>
    </row>
    <row r="4161" spans="1:14" x14ac:dyDescent="0.15">
      <c r="A4161" s="2">
        <v>45305</v>
      </c>
      <c r="B4161" s="3">
        <f t="shared" si="192"/>
        <v>2024</v>
      </c>
      <c r="C4161" t="str">
        <f t="shared" si="193"/>
        <v>2023-2024</v>
      </c>
      <c r="D4161" t="s">
        <v>147</v>
      </c>
      <c r="E4161" t="s">
        <v>136</v>
      </c>
      <c r="F4161" t="str">
        <f t="shared" si="194"/>
        <v>Victoria</v>
      </c>
      <c r="G4161" t="s">
        <v>45</v>
      </c>
      <c r="H4161">
        <v>3175</v>
      </c>
      <c r="I4161" t="s">
        <v>11</v>
      </c>
      <c r="J4161" t="s">
        <v>63</v>
      </c>
      <c r="K4161" t="s">
        <v>154</v>
      </c>
      <c r="L4161" t="s">
        <v>14</v>
      </c>
      <c r="M4161" s="5">
        <v>2494.4300000000003</v>
      </c>
      <c r="N4161">
        <v>1</v>
      </c>
    </row>
    <row r="4162" spans="1:14" x14ac:dyDescent="0.15">
      <c r="A4162" s="2">
        <v>45620</v>
      </c>
      <c r="B4162" s="3">
        <f t="shared" ref="B4162:B4225" si="195">IF(MONTH(A4162)&gt;=7,YEAR(A4162)+1,YEAR(A4162))</f>
        <v>2025</v>
      </c>
      <c r="C4162" t="str">
        <f t="shared" ref="C4162:C4225" si="196">IF(MONTH(A4162) &gt;= 7, YEAR(A4162) &amp; "-" &amp; YEAR(A4162) + 1, YEAR(A4162) - 1 &amp; "-" &amp; YEAR(A4162))</f>
        <v>2024-2025</v>
      </c>
      <c r="D4162" t="s">
        <v>147</v>
      </c>
      <c r="E4162" t="s">
        <v>92</v>
      </c>
      <c r="F4162" t="str">
        <f t="shared" ref="F4162:F4225" si="197">IF(G4162="WA","Western Australia",
IF(G4162="NSW","New South Wales",
IF(G4162="QLD","Queensland",
IF(G4162="VIC","Victoria",
IF(G4162="TAS","Tasmania",
IF(G4162="SA","South Australia",
IF(G4162="NT","Northern Territory",
IF(G4162="ACT","Australian Capital Territory",G4162))))))))</f>
        <v>Queensland</v>
      </c>
      <c r="G4162" t="s">
        <v>35</v>
      </c>
      <c r="H4162">
        <v>4068</v>
      </c>
      <c r="I4162" t="s">
        <v>11</v>
      </c>
      <c r="J4162" t="s">
        <v>43</v>
      </c>
      <c r="K4162" t="s">
        <v>151</v>
      </c>
      <c r="L4162" t="s">
        <v>21</v>
      </c>
      <c r="M4162" s="5">
        <v>2507.75</v>
      </c>
      <c r="N4162">
        <v>1</v>
      </c>
    </row>
    <row r="4163" spans="1:14" x14ac:dyDescent="0.15">
      <c r="A4163" s="2">
        <v>45108</v>
      </c>
      <c r="B4163" s="3">
        <f t="shared" si="195"/>
        <v>2024</v>
      </c>
      <c r="C4163" t="str">
        <f t="shared" si="196"/>
        <v>2023-2024</v>
      </c>
      <c r="D4163" t="s">
        <v>148</v>
      </c>
      <c r="E4163" t="s">
        <v>85</v>
      </c>
      <c r="F4163" t="str">
        <f t="shared" si="197"/>
        <v>Queensland</v>
      </c>
      <c r="G4163" t="s">
        <v>35</v>
      </c>
      <c r="H4163">
        <v>4883</v>
      </c>
      <c r="I4163" t="s">
        <v>11</v>
      </c>
      <c r="J4163" t="s">
        <v>36</v>
      </c>
      <c r="K4163" t="s">
        <v>150</v>
      </c>
      <c r="L4163" t="s">
        <v>18</v>
      </c>
      <c r="M4163" s="5">
        <v>2528.04</v>
      </c>
      <c r="N4163">
        <v>1</v>
      </c>
    </row>
    <row r="4164" spans="1:14" x14ac:dyDescent="0.15">
      <c r="A4164" s="2">
        <v>45206</v>
      </c>
      <c r="B4164" s="3">
        <f t="shared" si="195"/>
        <v>2024</v>
      </c>
      <c r="C4164" t="str">
        <f t="shared" si="196"/>
        <v>2023-2024</v>
      </c>
      <c r="D4164" t="s">
        <v>147</v>
      </c>
      <c r="E4164" t="s">
        <v>139</v>
      </c>
      <c r="F4164" t="str">
        <f t="shared" si="197"/>
        <v>New South Wales</v>
      </c>
      <c r="G4164" t="s">
        <v>10</v>
      </c>
      <c r="H4164">
        <v>2020</v>
      </c>
      <c r="I4164" t="s">
        <v>11</v>
      </c>
      <c r="J4164" t="s">
        <v>12</v>
      </c>
      <c r="K4164" t="s">
        <v>151</v>
      </c>
      <c r="L4164" t="s">
        <v>21</v>
      </c>
      <c r="M4164" s="5">
        <v>2537.39</v>
      </c>
      <c r="N4164">
        <v>1</v>
      </c>
    </row>
    <row r="4165" spans="1:14" x14ac:dyDescent="0.15">
      <c r="A4165" s="2">
        <v>45375</v>
      </c>
      <c r="B4165" s="3">
        <f t="shared" si="195"/>
        <v>2024</v>
      </c>
      <c r="C4165" t="str">
        <f t="shared" si="196"/>
        <v>2023-2024</v>
      </c>
      <c r="D4165" t="s">
        <v>147</v>
      </c>
      <c r="E4165" t="s">
        <v>139</v>
      </c>
      <c r="F4165" t="str">
        <f t="shared" si="197"/>
        <v>New South Wales</v>
      </c>
      <c r="G4165" t="s">
        <v>10</v>
      </c>
      <c r="H4165">
        <v>2020</v>
      </c>
      <c r="I4165" t="s">
        <v>11</v>
      </c>
      <c r="J4165" t="s">
        <v>12</v>
      </c>
      <c r="K4165" t="s">
        <v>149</v>
      </c>
      <c r="L4165" t="s">
        <v>15</v>
      </c>
      <c r="M4165" s="5">
        <v>2537.63</v>
      </c>
      <c r="N4165">
        <v>1</v>
      </c>
    </row>
    <row r="4166" spans="1:14" x14ac:dyDescent="0.15">
      <c r="A4166" s="2">
        <v>45623</v>
      </c>
      <c r="B4166" s="3">
        <f t="shared" si="195"/>
        <v>2025</v>
      </c>
      <c r="C4166" t="str">
        <f t="shared" si="196"/>
        <v>2024-2025</v>
      </c>
      <c r="D4166" t="s">
        <v>148</v>
      </c>
      <c r="E4166" t="s">
        <v>127</v>
      </c>
      <c r="F4166" t="str">
        <f t="shared" si="197"/>
        <v>New South Wales</v>
      </c>
      <c r="G4166" t="s">
        <v>10</v>
      </c>
      <c r="H4166">
        <v>2131</v>
      </c>
      <c r="I4166" t="s">
        <v>11</v>
      </c>
      <c r="J4166" t="s">
        <v>27</v>
      </c>
      <c r="K4166" t="s">
        <v>151</v>
      </c>
      <c r="L4166" t="s">
        <v>21</v>
      </c>
      <c r="M4166" s="5">
        <v>2544.1800000000003</v>
      </c>
      <c r="N4166">
        <v>1</v>
      </c>
    </row>
    <row r="4167" spans="1:14" x14ac:dyDescent="0.15">
      <c r="A4167" s="2">
        <v>45637</v>
      </c>
      <c r="B4167" s="3">
        <f t="shared" si="195"/>
        <v>2025</v>
      </c>
      <c r="C4167" t="str">
        <f t="shared" si="196"/>
        <v>2024-2025</v>
      </c>
      <c r="D4167" t="s">
        <v>147</v>
      </c>
      <c r="E4167" t="s">
        <v>117</v>
      </c>
      <c r="F4167" t="str">
        <f t="shared" si="197"/>
        <v>Queensland</v>
      </c>
      <c r="G4167" t="s">
        <v>35</v>
      </c>
      <c r="H4167">
        <v>4119</v>
      </c>
      <c r="I4167" t="s">
        <v>11</v>
      </c>
      <c r="J4167" t="s">
        <v>43</v>
      </c>
      <c r="K4167" t="s">
        <v>153</v>
      </c>
      <c r="L4167" t="s">
        <v>16</v>
      </c>
      <c r="M4167" s="5">
        <v>2545.48</v>
      </c>
      <c r="N4167">
        <v>1</v>
      </c>
    </row>
    <row r="4168" spans="1:14" x14ac:dyDescent="0.15">
      <c r="A4168" s="2">
        <v>44978</v>
      </c>
      <c r="B4168" s="3">
        <f t="shared" si="195"/>
        <v>2023</v>
      </c>
      <c r="C4168" t="str">
        <f t="shared" si="196"/>
        <v>2022-2023</v>
      </c>
      <c r="D4168" t="s">
        <v>147</v>
      </c>
      <c r="E4168" t="s">
        <v>92</v>
      </c>
      <c r="F4168" t="str">
        <f t="shared" si="197"/>
        <v>Queensland</v>
      </c>
      <c r="G4168" t="s">
        <v>35</v>
      </c>
      <c r="H4168">
        <v>4068</v>
      </c>
      <c r="I4168" t="s">
        <v>11</v>
      </c>
      <c r="J4168" t="s">
        <v>43</v>
      </c>
      <c r="K4168" t="s">
        <v>155</v>
      </c>
      <c r="L4168" t="s">
        <v>20</v>
      </c>
      <c r="M4168" s="5">
        <v>2547.4100000000003</v>
      </c>
      <c r="N4168">
        <v>1</v>
      </c>
    </row>
    <row r="4169" spans="1:14" x14ac:dyDescent="0.15">
      <c r="A4169" s="2">
        <v>45046</v>
      </c>
      <c r="B4169" s="3">
        <f t="shared" si="195"/>
        <v>2023</v>
      </c>
      <c r="C4169" t="str">
        <f t="shared" si="196"/>
        <v>2022-2023</v>
      </c>
      <c r="D4169" t="s">
        <v>147</v>
      </c>
      <c r="E4169" t="s">
        <v>109</v>
      </c>
      <c r="F4169" t="str">
        <f t="shared" si="197"/>
        <v>New South Wales</v>
      </c>
      <c r="G4169" t="s">
        <v>10</v>
      </c>
      <c r="H4169">
        <v>2480</v>
      </c>
      <c r="I4169" t="s">
        <v>11</v>
      </c>
      <c r="J4169" t="s">
        <v>68</v>
      </c>
      <c r="K4169" t="s">
        <v>155</v>
      </c>
      <c r="L4169" t="s">
        <v>20</v>
      </c>
      <c r="M4169" s="5">
        <v>2554.5700000000006</v>
      </c>
      <c r="N4169">
        <v>1</v>
      </c>
    </row>
    <row r="4170" spans="1:14" x14ac:dyDescent="0.15">
      <c r="A4170" s="2">
        <v>45174</v>
      </c>
      <c r="B4170" s="3">
        <f t="shared" si="195"/>
        <v>2024</v>
      </c>
      <c r="C4170" t="str">
        <f t="shared" si="196"/>
        <v>2023-2024</v>
      </c>
      <c r="D4170" t="s">
        <v>147</v>
      </c>
      <c r="E4170" t="s">
        <v>84</v>
      </c>
      <c r="F4170" t="str">
        <f t="shared" si="197"/>
        <v>Queensland</v>
      </c>
      <c r="G4170" t="s">
        <v>35</v>
      </c>
      <c r="H4170">
        <v>4740</v>
      </c>
      <c r="I4170" t="s">
        <v>11</v>
      </c>
      <c r="J4170" t="s">
        <v>51</v>
      </c>
      <c r="K4170" t="s">
        <v>150</v>
      </c>
      <c r="L4170" t="s">
        <v>18</v>
      </c>
      <c r="M4170" s="5">
        <v>2556.1799999999998</v>
      </c>
      <c r="N4170">
        <v>1</v>
      </c>
    </row>
    <row r="4171" spans="1:14" x14ac:dyDescent="0.15">
      <c r="A4171" s="2">
        <v>45287</v>
      </c>
      <c r="B4171" s="3">
        <f t="shared" si="195"/>
        <v>2024</v>
      </c>
      <c r="C4171" t="str">
        <f t="shared" si="196"/>
        <v>2023-2024</v>
      </c>
      <c r="D4171" t="s">
        <v>147</v>
      </c>
      <c r="E4171" t="s">
        <v>136</v>
      </c>
      <c r="F4171" t="str">
        <f t="shared" si="197"/>
        <v>Victoria</v>
      </c>
      <c r="G4171" t="s">
        <v>45</v>
      </c>
      <c r="H4171">
        <v>3175</v>
      </c>
      <c r="I4171" t="s">
        <v>11</v>
      </c>
      <c r="J4171" t="s">
        <v>63</v>
      </c>
      <c r="K4171" t="s">
        <v>150</v>
      </c>
      <c r="L4171" t="s">
        <v>18</v>
      </c>
      <c r="M4171" s="5">
        <v>2558.73</v>
      </c>
      <c r="N4171">
        <v>1</v>
      </c>
    </row>
    <row r="4172" spans="1:14" x14ac:dyDescent="0.15">
      <c r="A4172" s="2">
        <v>45328</v>
      </c>
      <c r="B4172" s="3">
        <f t="shared" si="195"/>
        <v>2024</v>
      </c>
      <c r="C4172" t="str">
        <f t="shared" si="196"/>
        <v>2023-2024</v>
      </c>
      <c r="D4172" t="s">
        <v>147</v>
      </c>
      <c r="E4172" t="s">
        <v>101</v>
      </c>
      <c r="F4172" t="str">
        <f t="shared" si="197"/>
        <v>Victoria</v>
      </c>
      <c r="G4172" t="s">
        <v>45</v>
      </c>
      <c r="H4172">
        <v>3131</v>
      </c>
      <c r="I4172" t="s">
        <v>11</v>
      </c>
      <c r="J4172" t="s">
        <v>63</v>
      </c>
      <c r="K4172" t="s">
        <v>150</v>
      </c>
      <c r="L4172" t="s">
        <v>18</v>
      </c>
      <c r="M4172" s="5">
        <v>2560.0500000000002</v>
      </c>
      <c r="N4172">
        <v>1</v>
      </c>
    </row>
    <row r="4173" spans="1:14" x14ac:dyDescent="0.15">
      <c r="A4173" s="2">
        <v>45189</v>
      </c>
      <c r="B4173" s="3">
        <f t="shared" si="195"/>
        <v>2024</v>
      </c>
      <c r="C4173" t="str">
        <f t="shared" si="196"/>
        <v>2023-2024</v>
      </c>
      <c r="D4173" t="s">
        <v>147</v>
      </c>
      <c r="E4173" t="s">
        <v>91</v>
      </c>
      <c r="F4173" t="str">
        <f t="shared" si="197"/>
        <v>Victoria</v>
      </c>
      <c r="G4173" t="s">
        <v>45</v>
      </c>
      <c r="H4173">
        <v>3690</v>
      </c>
      <c r="I4173" t="s">
        <v>11</v>
      </c>
      <c r="J4173" t="s">
        <v>55</v>
      </c>
      <c r="K4173" t="s">
        <v>153</v>
      </c>
      <c r="L4173" t="s">
        <v>16</v>
      </c>
      <c r="M4173" s="5">
        <v>2567.6099999999992</v>
      </c>
      <c r="N4173">
        <v>1</v>
      </c>
    </row>
    <row r="4174" spans="1:14" x14ac:dyDescent="0.15">
      <c r="A4174" s="2">
        <v>45105</v>
      </c>
      <c r="B4174" s="3">
        <f t="shared" si="195"/>
        <v>2023</v>
      </c>
      <c r="C4174" t="str">
        <f t="shared" si="196"/>
        <v>2022-2023</v>
      </c>
      <c r="D4174" t="s">
        <v>147</v>
      </c>
      <c r="E4174" t="s">
        <v>139</v>
      </c>
      <c r="F4174" t="str">
        <f t="shared" si="197"/>
        <v>New South Wales</v>
      </c>
      <c r="G4174" t="s">
        <v>10</v>
      </c>
      <c r="H4174">
        <v>2020</v>
      </c>
      <c r="I4174" t="s">
        <v>11</v>
      </c>
      <c r="J4174" t="s">
        <v>12</v>
      </c>
      <c r="K4174" t="s">
        <v>153</v>
      </c>
      <c r="L4174" t="s">
        <v>16</v>
      </c>
      <c r="M4174" s="5">
        <v>2570.690000000001</v>
      </c>
      <c r="N4174">
        <v>1</v>
      </c>
    </row>
    <row r="4175" spans="1:14" x14ac:dyDescent="0.15">
      <c r="A4175" s="2">
        <v>45309</v>
      </c>
      <c r="B4175" s="3">
        <f t="shared" si="195"/>
        <v>2024</v>
      </c>
      <c r="C4175" t="str">
        <f t="shared" si="196"/>
        <v>2023-2024</v>
      </c>
      <c r="D4175" t="s">
        <v>147</v>
      </c>
      <c r="E4175" t="s">
        <v>134</v>
      </c>
      <c r="F4175" t="str">
        <f t="shared" si="197"/>
        <v>Queensland</v>
      </c>
      <c r="G4175" t="s">
        <v>35</v>
      </c>
      <c r="H4175">
        <v>4825</v>
      </c>
      <c r="I4175" t="s">
        <v>11</v>
      </c>
      <c r="J4175" t="s">
        <v>36</v>
      </c>
      <c r="K4175" t="s">
        <v>150</v>
      </c>
      <c r="L4175" t="s">
        <v>18</v>
      </c>
      <c r="M4175" s="5">
        <v>2571.8999999999992</v>
      </c>
      <c r="N4175">
        <v>1</v>
      </c>
    </row>
    <row r="4176" spans="1:14" x14ac:dyDescent="0.15">
      <c r="A4176" s="2">
        <v>45281</v>
      </c>
      <c r="B4176" s="3">
        <f t="shared" si="195"/>
        <v>2024</v>
      </c>
      <c r="C4176" t="str">
        <f t="shared" si="196"/>
        <v>2023-2024</v>
      </c>
      <c r="D4176" t="s">
        <v>147</v>
      </c>
      <c r="E4176" t="s">
        <v>132</v>
      </c>
      <c r="F4176" t="str">
        <f t="shared" si="197"/>
        <v>New South Wales</v>
      </c>
      <c r="G4176" t="s">
        <v>10</v>
      </c>
      <c r="H4176">
        <v>2800</v>
      </c>
      <c r="I4176" t="s">
        <v>11</v>
      </c>
      <c r="J4176" t="s">
        <v>25</v>
      </c>
      <c r="K4176" t="s">
        <v>150</v>
      </c>
      <c r="L4176" t="s">
        <v>18</v>
      </c>
      <c r="M4176" s="5">
        <v>2576.2599999999998</v>
      </c>
      <c r="N4176">
        <v>1</v>
      </c>
    </row>
    <row r="4177" spans="1:14" x14ac:dyDescent="0.15">
      <c r="A4177" s="2">
        <v>45272</v>
      </c>
      <c r="B4177" s="3">
        <f t="shared" si="195"/>
        <v>2024</v>
      </c>
      <c r="C4177" t="str">
        <f t="shared" si="196"/>
        <v>2023-2024</v>
      </c>
      <c r="D4177" t="s">
        <v>147</v>
      </c>
      <c r="E4177" t="s">
        <v>132</v>
      </c>
      <c r="F4177" t="str">
        <f t="shared" si="197"/>
        <v>New South Wales</v>
      </c>
      <c r="G4177" t="s">
        <v>10</v>
      </c>
      <c r="H4177">
        <v>2800</v>
      </c>
      <c r="I4177" t="s">
        <v>11</v>
      </c>
      <c r="J4177" t="s">
        <v>25</v>
      </c>
      <c r="K4177" t="s">
        <v>152</v>
      </c>
      <c r="L4177" t="s">
        <v>13</v>
      </c>
      <c r="M4177" s="5">
        <v>2593.0200000000018</v>
      </c>
      <c r="N4177">
        <v>1</v>
      </c>
    </row>
    <row r="4178" spans="1:14" x14ac:dyDescent="0.15">
      <c r="A4178" s="2">
        <v>45108</v>
      </c>
      <c r="B4178" s="3">
        <f t="shared" si="195"/>
        <v>2024</v>
      </c>
      <c r="C4178" t="str">
        <f t="shared" si="196"/>
        <v>2023-2024</v>
      </c>
      <c r="D4178" t="s">
        <v>147</v>
      </c>
      <c r="E4178" t="s">
        <v>113</v>
      </c>
      <c r="F4178" t="str">
        <f t="shared" si="197"/>
        <v>Queensland</v>
      </c>
      <c r="G4178" t="s">
        <v>35</v>
      </c>
      <c r="H4178">
        <v>4215</v>
      </c>
      <c r="I4178" t="s">
        <v>11</v>
      </c>
      <c r="J4178" t="s">
        <v>104</v>
      </c>
      <c r="K4178" t="s">
        <v>152</v>
      </c>
      <c r="L4178" t="s">
        <v>13</v>
      </c>
      <c r="M4178" s="5">
        <v>2601.7200000000016</v>
      </c>
      <c r="N4178">
        <v>1</v>
      </c>
    </row>
    <row r="4179" spans="1:14" x14ac:dyDescent="0.15">
      <c r="A4179" s="2">
        <v>45266</v>
      </c>
      <c r="B4179" s="3">
        <f t="shared" si="195"/>
        <v>2024</v>
      </c>
      <c r="C4179" t="str">
        <f t="shared" si="196"/>
        <v>2023-2024</v>
      </c>
      <c r="D4179" t="s">
        <v>148</v>
      </c>
      <c r="E4179" t="s">
        <v>96</v>
      </c>
      <c r="F4179" t="str">
        <f t="shared" si="197"/>
        <v>Western Australia</v>
      </c>
      <c r="G4179" t="s">
        <v>48</v>
      </c>
      <c r="H4179">
        <v>6330</v>
      </c>
      <c r="I4179" t="s">
        <v>11</v>
      </c>
      <c r="J4179" t="s">
        <v>94</v>
      </c>
      <c r="K4179" t="s">
        <v>150</v>
      </c>
      <c r="L4179" t="s">
        <v>18</v>
      </c>
      <c r="M4179" s="5">
        <v>2604.84</v>
      </c>
      <c r="N4179">
        <v>1</v>
      </c>
    </row>
    <row r="4180" spans="1:14" x14ac:dyDescent="0.15">
      <c r="A4180" s="2">
        <v>45241</v>
      </c>
      <c r="B4180" s="3">
        <f t="shared" si="195"/>
        <v>2024</v>
      </c>
      <c r="C4180" t="str">
        <f t="shared" si="196"/>
        <v>2023-2024</v>
      </c>
      <c r="D4180" t="s">
        <v>147</v>
      </c>
      <c r="E4180" t="s">
        <v>65</v>
      </c>
      <c r="F4180" t="str">
        <f t="shared" si="197"/>
        <v>New South Wales</v>
      </c>
      <c r="G4180" t="s">
        <v>10</v>
      </c>
      <c r="H4180">
        <v>2541</v>
      </c>
      <c r="I4180" t="s">
        <v>11</v>
      </c>
      <c r="J4180" t="s">
        <v>58</v>
      </c>
      <c r="K4180" t="s">
        <v>150</v>
      </c>
      <c r="L4180" t="s">
        <v>18</v>
      </c>
      <c r="M4180" s="5">
        <v>2608.59</v>
      </c>
      <c r="N4180">
        <v>1</v>
      </c>
    </row>
    <row r="4181" spans="1:14" x14ac:dyDescent="0.15">
      <c r="A4181" s="2">
        <v>45548</v>
      </c>
      <c r="B4181" s="3">
        <f t="shared" si="195"/>
        <v>2025</v>
      </c>
      <c r="C4181" t="str">
        <f t="shared" si="196"/>
        <v>2024-2025</v>
      </c>
      <c r="D4181" t="s">
        <v>147</v>
      </c>
      <c r="E4181" t="s">
        <v>64</v>
      </c>
      <c r="F4181" t="str">
        <f t="shared" si="197"/>
        <v>Victoria</v>
      </c>
      <c r="G4181" t="s">
        <v>45</v>
      </c>
      <c r="H4181">
        <v>3199</v>
      </c>
      <c r="I4181" t="s">
        <v>11</v>
      </c>
      <c r="J4181" t="s">
        <v>63</v>
      </c>
      <c r="K4181" t="s">
        <v>154</v>
      </c>
      <c r="L4181" t="s">
        <v>14</v>
      </c>
      <c r="M4181" s="5">
        <v>2614.2999999999997</v>
      </c>
      <c r="N4181">
        <v>1</v>
      </c>
    </row>
    <row r="4182" spans="1:14" x14ac:dyDescent="0.15">
      <c r="A4182" s="2">
        <v>45420</v>
      </c>
      <c r="B4182" s="3">
        <f t="shared" si="195"/>
        <v>2024</v>
      </c>
      <c r="C4182" t="str">
        <f t="shared" si="196"/>
        <v>2023-2024</v>
      </c>
      <c r="D4182" t="s">
        <v>147</v>
      </c>
      <c r="E4182" t="s">
        <v>41</v>
      </c>
      <c r="F4182" t="str">
        <f t="shared" si="197"/>
        <v>New South Wales</v>
      </c>
      <c r="G4182" t="s">
        <v>10</v>
      </c>
      <c r="H4182">
        <v>2830</v>
      </c>
      <c r="I4182" t="s">
        <v>11</v>
      </c>
      <c r="J4182" t="s">
        <v>25</v>
      </c>
      <c r="K4182" t="s">
        <v>150</v>
      </c>
      <c r="L4182" t="s">
        <v>18</v>
      </c>
      <c r="M4182" s="5">
        <v>2621.51</v>
      </c>
      <c r="N4182">
        <v>1</v>
      </c>
    </row>
    <row r="4183" spans="1:14" x14ac:dyDescent="0.15">
      <c r="A4183" s="2">
        <v>45017</v>
      </c>
      <c r="B4183" s="3">
        <f t="shared" si="195"/>
        <v>2023</v>
      </c>
      <c r="C4183" t="str">
        <f t="shared" si="196"/>
        <v>2022-2023</v>
      </c>
      <c r="D4183" t="s">
        <v>147</v>
      </c>
      <c r="E4183" t="s">
        <v>106</v>
      </c>
      <c r="F4183" t="str">
        <f t="shared" si="197"/>
        <v>Victoria</v>
      </c>
      <c r="G4183" t="s">
        <v>45</v>
      </c>
      <c r="H4183">
        <v>3915</v>
      </c>
      <c r="I4183" t="s">
        <v>11</v>
      </c>
      <c r="J4183" t="s">
        <v>55</v>
      </c>
      <c r="K4183" t="s">
        <v>150</v>
      </c>
      <c r="L4183" t="s">
        <v>18</v>
      </c>
      <c r="M4183" s="5">
        <v>2625.1799999999989</v>
      </c>
      <c r="N4183">
        <v>1</v>
      </c>
    </row>
    <row r="4184" spans="1:14" x14ac:dyDescent="0.15">
      <c r="A4184" s="2">
        <v>45302</v>
      </c>
      <c r="B4184" s="3">
        <f t="shared" si="195"/>
        <v>2024</v>
      </c>
      <c r="C4184" t="str">
        <f t="shared" si="196"/>
        <v>2023-2024</v>
      </c>
      <c r="D4184" t="s">
        <v>147</v>
      </c>
      <c r="E4184" t="s">
        <v>114</v>
      </c>
      <c r="F4184" t="str">
        <f t="shared" si="197"/>
        <v>Victoria</v>
      </c>
      <c r="G4184" t="s">
        <v>45</v>
      </c>
      <c r="H4184">
        <v>3551</v>
      </c>
      <c r="I4184" t="s">
        <v>11</v>
      </c>
      <c r="J4184" t="s">
        <v>60</v>
      </c>
      <c r="K4184" t="s">
        <v>152</v>
      </c>
      <c r="L4184" t="s">
        <v>13</v>
      </c>
      <c r="M4184" s="5">
        <v>2628.3700000000044</v>
      </c>
      <c r="N4184">
        <v>1</v>
      </c>
    </row>
    <row r="4185" spans="1:14" x14ac:dyDescent="0.15">
      <c r="A4185" s="2">
        <v>44997</v>
      </c>
      <c r="B4185" s="3">
        <f t="shared" si="195"/>
        <v>2023</v>
      </c>
      <c r="C4185" t="str">
        <f t="shared" si="196"/>
        <v>2022-2023</v>
      </c>
      <c r="D4185" t="s">
        <v>147</v>
      </c>
      <c r="E4185" t="s">
        <v>117</v>
      </c>
      <c r="F4185" t="str">
        <f t="shared" si="197"/>
        <v>Queensland</v>
      </c>
      <c r="G4185" t="s">
        <v>35</v>
      </c>
      <c r="H4185">
        <v>4119</v>
      </c>
      <c r="I4185" t="s">
        <v>11</v>
      </c>
      <c r="J4185" t="s">
        <v>43</v>
      </c>
      <c r="K4185" t="s">
        <v>150</v>
      </c>
      <c r="L4185" t="s">
        <v>18</v>
      </c>
      <c r="M4185" s="5">
        <v>2631.58</v>
      </c>
      <c r="N4185">
        <v>1</v>
      </c>
    </row>
    <row r="4186" spans="1:14" x14ac:dyDescent="0.15">
      <c r="A4186" s="2">
        <v>45260</v>
      </c>
      <c r="B4186" s="3">
        <f t="shared" si="195"/>
        <v>2024</v>
      </c>
      <c r="C4186" t="str">
        <f t="shared" si="196"/>
        <v>2023-2024</v>
      </c>
      <c r="D4186" t="s">
        <v>147</v>
      </c>
      <c r="E4186" t="s">
        <v>82</v>
      </c>
      <c r="F4186" t="str">
        <f t="shared" si="197"/>
        <v>Queensland</v>
      </c>
      <c r="G4186" t="s">
        <v>35</v>
      </c>
      <c r="H4186">
        <v>4012</v>
      </c>
      <c r="I4186" t="s">
        <v>11</v>
      </c>
      <c r="J4186" t="s">
        <v>43</v>
      </c>
      <c r="K4186" t="s">
        <v>153</v>
      </c>
      <c r="L4186" t="s">
        <v>16</v>
      </c>
      <c r="M4186" s="5">
        <v>2653.0699999999993</v>
      </c>
      <c r="N4186">
        <v>1</v>
      </c>
    </row>
    <row r="4187" spans="1:14" x14ac:dyDescent="0.15">
      <c r="A4187" s="2">
        <v>45600</v>
      </c>
      <c r="B4187" s="3">
        <f t="shared" si="195"/>
        <v>2025</v>
      </c>
      <c r="C4187" t="str">
        <f t="shared" si="196"/>
        <v>2024-2025</v>
      </c>
      <c r="D4187" t="s">
        <v>147</v>
      </c>
      <c r="E4187" t="s">
        <v>28</v>
      </c>
      <c r="F4187" t="str">
        <f t="shared" si="197"/>
        <v>Northern Territory</v>
      </c>
      <c r="G4187" t="s">
        <v>29</v>
      </c>
      <c r="H4187">
        <v>800</v>
      </c>
      <c r="I4187" t="s">
        <v>11</v>
      </c>
      <c r="J4187" t="s">
        <v>30</v>
      </c>
      <c r="K4187" t="s">
        <v>151</v>
      </c>
      <c r="L4187" t="s">
        <v>21</v>
      </c>
      <c r="M4187" s="5">
        <v>2654.02</v>
      </c>
      <c r="N4187">
        <v>1</v>
      </c>
    </row>
    <row r="4188" spans="1:14" x14ac:dyDescent="0.15">
      <c r="A4188" s="2">
        <v>45222</v>
      </c>
      <c r="B4188" s="3">
        <f t="shared" si="195"/>
        <v>2024</v>
      </c>
      <c r="C4188" t="str">
        <f t="shared" si="196"/>
        <v>2023-2024</v>
      </c>
      <c r="D4188" t="s">
        <v>147</v>
      </c>
      <c r="E4188" t="s">
        <v>73</v>
      </c>
      <c r="F4188" t="str">
        <f t="shared" si="197"/>
        <v>Victoria</v>
      </c>
      <c r="G4188" t="s">
        <v>45</v>
      </c>
      <c r="H4188">
        <v>3136</v>
      </c>
      <c r="I4188" t="s">
        <v>11</v>
      </c>
      <c r="J4188" t="s">
        <v>63</v>
      </c>
      <c r="K4188" t="s">
        <v>150</v>
      </c>
      <c r="L4188" t="s">
        <v>18</v>
      </c>
      <c r="M4188" s="5">
        <v>2657.48</v>
      </c>
      <c r="N4188">
        <v>1</v>
      </c>
    </row>
    <row r="4189" spans="1:14" x14ac:dyDescent="0.15">
      <c r="A4189" s="2">
        <v>45418</v>
      </c>
      <c r="B4189" s="3">
        <f t="shared" si="195"/>
        <v>2024</v>
      </c>
      <c r="C4189" t="str">
        <f t="shared" si="196"/>
        <v>2023-2024</v>
      </c>
      <c r="D4189" t="s">
        <v>147</v>
      </c>
      <c r="E4189" t="s">
        <v>117</v>
      </c>
      <c r="F4189" t="str">
        <f t="shared" si="197"/>
        <v>Queensland</v>
      </c>
      <c r="G4189" t="s">
        <v>35</v>
      </c>
      <c r="H4189">
        <v>4119</v>
      </c>
      <c r="I4189" t="s">
        <v>11</v>
      </c>
      <c r="J4189" t="s">
        <v>43</v>
      </c>
      <c r="K4189" t="s">
        <v>150</v>
      </c>
      <c r="L4189" t="s">
        <v>18</v>
      </c>
      <c r="M4189" s="5">
        <v>2670.66</v>
      </c>
      <c r="N4189">
        <v>1</v>
      </c>
    </row>
    <row r="4190" spans="1:14" x14ac:dyDescent="0.15">
      <c r="A4190" s="2">
        <v>45391</v>
      </c>
      <c r="B4190" s="3">
        <f t="shared" si="195"/>
        <v>2024</v>
      </c>
      <c r="C4190" t="str">
        <f t="shared" si="196"/>
        <v>2023-2024</v>
      </c>
      <c r="D4190" t="s">
        <v>147</v>
      </c>
      <c r="E4190" t="s">
        <v>9</v>
      </c>
      <c r="F4190" t="str">
        <f t="shared" si="197"/>
        <v>New South Wales</v>
      </c>
      <c r="G4190" t="s">
        <v>10</v>
      </c>
      <c r="H4190">
        <v>2067</v>
      </c>
      <c r="I4190" t="s">
        <v>11</v>
      </c>
      <c r="J4190" t="s">
        <v>12</v>
      </c>
      <c r="K4190" t="s">
        <v>150</v>
      </c>
      <c r="L4190" t="s">
        <v>18</v>
      </c>
      <c r="M4190" s="5">
        <v>2677.43</v>
      </c>
      <c r="N4190">
        <v>1</v>
      </c>
    </row>
    <row r="4191" spans="1:14" x14ac:dyDescent="0.15">
      <c r="A4191" s="2">
        <v>45399</v>
      </c>
      <c r="B4191" s="3">
        <f t="shared" si="195"/>
        <v>2024</v>
      </c>
      <c r="C4191" t="str">
        <f t="shared" si="196"/>
        <v>2023-2024</v>
      </c>
      <c r="D4191" t="s">
        <v>147</v>
      </c>
      <c r="E4191" t="s">
        <v>118</v>
      </c>
      <c r="F4191" t="str">
        <f t="shared" si="197"/>
        <v>New South Wales</v>
      </c>
      <c r="G4191" t="s">
        <v>10</v>
      </c>
      <c r="H4191">
        <v>2158</v>
      </c>
      <c r="I4191" t="s">
        <v>11</v>
      </c>
      <c r="J4191" t="s">
        <v>27</v>
      </c>
      <c r="K4191" t="s">
        <v>150</v>
      </c>
      <c r="L4191" t="s">
        <v>18</v>
      </c>
      <c r="M4191" s="5">
        <v>2682.1099999999997</v>
      </c>
      <c r="N4191">
        <v>1</v>
      </c>
    </row>
    <row r="4192" spans="1:14" x14ac:dyDescent="0.15">
      <c r="A4192" s="2">
        <v>45336</v>
      </c>
      <c r="B4192" s="3">
        <f t="shared" si="195"/>
        <v>2024</v>
      </c>
      <c r="C4192" t="str">
        <f t="shared" si="196"/>
        <v>2023-2024</v>
      </c>
      <c r="D4192" t="s">
        <v>147</v>
      </c>
      <c r="E4192" t="s">
        <v>64</v>
      </c>
      <c r="F4192" t="str">
        <f t="shared" si="197"/>
        <v>Victoria</v>
      </c>
      <c r="G4192" t="s">
        <v>45</v>
      </c>
      <c r="H4192">
        <v>3199</v>
      </c>
      <c r="I4192" t="s">
        <v>11</v>
      </c>
      <c r="J4192" t="s">
        <v>63</v>
      </c>
      <c r="K4192" t="s">
        <v>150</v>
      </c>
      <c r="L4192" t="s">
        <v>18</v>
      </c>
      <c r="M4192" s="5">
        <v>2682.17</v>
      </c>
      <c r="N4192">
        <v>1</v>
      </c>
    </row>
    <row r="4193" spans="1:14" x14ac:dyDescent="0.15">
      <c r="A4193" s="2">
        <v>44944</v>
      </c>
      <c r="B4193" s="3">
        <f t="shared" si="195"/>
        <v>2023</v>
      </c>
      <c r="C4193" t="str">
        <f t="shared" si="196"/>
        <v>2022-2023</v>
      </c>
      <c r="D4193" t="s">
        <v>147</v>
      </c>
      <c r="E4193" t="s">
        <v>64</v>
      </c>
      <c r="F4193" t="str">
        <f t="shared" si="197"/>
        <v>Victoria</v>
      </c>
      <c r="G4193" t="s">
        <v>45</v>
      </c>
      <c r="H4193">
        <v>3199</v>
      </c>
      <c r="I4193" t="s">
        <v>11</v>
      </c>
      <c r="J4193" t="s">
        <v>63</v>
      </c>
      <c r="K4193" t="s">
        <v>157</v>
      </c>
      <c r="L4193" t="s">
        <v>22</v>
      </c>
      <c r="M4193" s="5">
        <v>2690.3299999999995</v>
      </c>
      <c r="N4193">
        <v>1</v>
      </c>
    </row>
    <row r="4194" spans="1:14" x14ac:dyDescent="0.15">
      <c r="A4194" s="2">
        <v>45398</v>
      </c>
      <c r="B4194" s="3">
        <f t="shared" si="195"/>
        <v>2024</v>
      </c>
      <c r="C4194" t="str">
        <f t="shared" si="196"/>
        <v>2023-2024</v>
      </c>
      <c r="D4194" t="s">
        <v>147</v>
      </c>
      <c r="E4194" t="s">
        <v>136</v>
      </c>
      <c r="F4194" t="str">
        <f t="shared" si="197"/>
        <v>Victoria</v>
      </c>
      <c r="G4194" t="s">
        <v>45</v>
      </c>
      <c r="H4194">
        <v>3175</v>
      </c>
      <c r="I4194" t="s">
        <v>11</v>
      </c>
      <c r="J4194" t="s">
        <v>63</v>
      </c>
      <c r="K4194" t="s">
        <v>150</v>
      </c>
      <c r="L4194" t="s">
        <v>18</v>
      </c>
      <c r="M4194" s="5">
        <v>2692.99</v>
      </c>
      <c r="N4194">
        <v>1</v>
      </c>
    </row>
    <row r="4195" spans="1:14" x14ac:dyDescent="0.15">
      <c r="A4195" s="2">
        <v>45244</v>
      </c>
      <c r="B4195" s="3">
        <f t="shared" si="195"/>
        <v>2024</v>
      </c>
      <c r="C4195" t="str">
        <f t="shared" si="196"/>
        <v>2023-2024</v>
      </c>
      <c r="D4195" t="s">
        <v>147</v>
      </c>
      <c r="E4195" t="s">
        <v>143</v>
      </c>
      <c r="F4195" t="str">
        <f t="shared" si="197"/>
        <v>New South Wales</v>
      </c>
      <c r="G4195" t="s">
        <v>10</v>
      </c>
      <c r="H4195">
        <v>2154</v>
      </c>
      <c r="I4195" t="s">
        <v>11</v>
      </c>
      <c r="J4195" t="s">
        <v>27</v>
      </c>
      <c r="K4195" t="s">
        <v>150</v>
      </c>
      <c r="L4195" t="s">
        <v>18</v>
      </c>
      <c r="M4195" s="5">
        <v>2699.6499999999996</v>
      </c>
      <c r="N4195">
        <v>1</v>
      </c>
    </row>
    <row r="4196" spans="1:14" x14ac:dyDescent="0.15">
      <c r="A4196" s="2">
        <v>45524</v>
      </c>
      <c r="B4196" s="3">
        <f t="shared" si="195"/>
        <v>2025</v>
      </c>
      <c r="C4196" t="str">
        <f t="shared" si="196"/>
        <v>2024-2025</v>
      </c>
      <c r="D4196" t="s">
        <v>147</v>
      </c>
      <c r="E4196" t="s">
        <v>146</v>
      </c>
      <c r="F4196" t="str">
        <f t="shared" si="197"/>
        <v>Victoria</v>
      </c>
      <c r="G4196" t="s">
        <v>45</v>
      </c>
      <c r="H4196">
        <v>3353</v>
      </c>
      <c r="I4196" t="s">
        <v>11</v>
      </c>
      <c r="J4196" t="s">
        <v>60</v>
      </c>
      <c r="K4196" t="s">
        <v>150</v>
      </c>
      <c r="L4196" t="s">
        <v>18</v>
      </c>
      <c r="M4196" s="5">
        <v>2709.6000000000008</v>
      </c>
      <c r="N4196">
        <v>1</v>
      </c>
    </row>
    <row r="4197" spans="1:14" x14ac:dyDescent="0.15">
      <c r="A4197" s="2">
        <v>45413</v>
      </c>
      <c r="B4197" s="3">
        <f t="shared" si="195"/>
        <v>2024</v>
      </c>
      <c r="C4197" t="str">
        <f t="shared" si="196"/>
        <v>2023-2024</v>
      </c>
      <c r="D4197" t="s">
        <v>147</v>
      </c>
      <c r="E4197" t="s">
        <v>145</v>
      </c>
      <c r="F4197" t="str">
        <f t="shared" si="197"/>
        <v>New South Wales</v>
      </c>
      <c r="G4197" t="s">
        <v>10</v>
      </c>
      <c r="H4197">
        <v>2101</v>
      </c>
      <c r="I4197" t="s">
        <v>11</v>
      </c>
      <c r="J4197" t="s">
        <v>27</v>
      </c>
      <c r="K4197" t="s">
        <v>151</v>
      </c>
      <c r="L4197" t="s">
        <v>21</v>
      </c>
      <c r="M4197" s="5">
        <v>2715.92</v>
      </c>
      <c r="N4197">
        <v>1</v>
      </c>
    </row>
    <row r="4198" spans="1:14" x14ac:dyDescent="0.15">
      <c r="A4198" s="2">
        <v>44985</v>
      </c>
      <c r="B4198" s="3">
        <f t="shared" si="195"/>
        <v>2023</v>
      </c>
      <c r="C4198" t="str">
        <f t="shared" si="196"/>
        <v>2022-2023</v>
      </c>
      <c r="D4198" t="s">
        <v>147</v>
      </c>
      <c r="E4198" t="s">
        <v>9</v>
      </c>
      <c r="F4198" t="str">
        <f t="shared" si="197"/>
        <v>New South Wales</v>
      </c>
      <c r="G4198" t="s">
        <v>10</v>
      </c>
      <c r="H4198">
        <v>2067</v>
      </c>
      <c r="I4198" t="s">
        <v>11</v>
      </c>
      <c r="J4198" t="s">
        <v>12</v>
      </c>
      <c r="K4198" t="s">
        <v>150</v>
      </c>
      <c r="L4198" t="s">
        <v>18</v>
      </c>
      <c r="M4198" s="5">
        <v>2741.97</v>
      </c>
      <c r="N4198">
        <v>1</v>
      </c>
    </row>
    <row r="4199" spans="1:14" x14ac:dyDescent="0.15">
      <c r="A4199" s="2">
        <v>45515</v>
      </c>
      <c r="B4199" s="3">
        <f t="shared" si="195"/>
        <v>2025</v>
      </c>
      <c r="C4199" t="str">
        <f t="shared" si="196"/>
        <v>2024-2025</v>
      </c>
      <c r="D4199" t="s">
        <v>147</v>
      </c>
      <c r="E4199" t="s">
        <v>112</v>
      </c>
      <c r="F4199" t="str">
        <f t="shared" si="197"/>
        <v>Victoria</v>
      </c>
      <c r="G4199" t="s">
        <v>45</v>
      </c>
      <c r="H4199">
        <v>3076</v>
      </c>
      <c r="I4199" t="s">
        <v>11</v>
      </c>
      <c r="J4199" t="s">
        <v>46</v>
      </c>
      <c r="K4199" t="s">
        <v>152</v>
      </c>
      <c r="L4199" t="s">
        <v>13</v>
      </c>
      <c r="M4199" s="5">
        <v>2752.150000000001</v>
      </c>
      <c r="N4199">
        <v>1</v>
      </c>
    </row>
    <row r="4200" spans="1:14" x14ac:dyDescent="0.15">
      <c r="A4200" s="2">
        <v>45165</v>
      </c>
      <c r="B4200" s="3">
        <f t="shared" si="195"/>
        <v>2024</v>
      </c>
      <c r="C4200" t="str">
        <f t="shared" si="196"/>
        <v>2023-2024</v>
      </c>
      <c r="D4200" t="s">
        <v>147</v>
      </c>
      <c r="E4200" t="s">
        <v>143</v>
      </c>
      <c r="F4200" t="str">
        <f t="shared" si="197"/>
        <v>New South Wales</v>
      </c>
      <c r="G4200" t="s">
        <v>10</v>
      </c>
      <c r="H4200">
        <v>2154</v>
      </c>
      <c r="I4200" t="s">
        <v>11</v>
      </c>
      <c r="J4200" t="s">
        <v>27</v>
      </c>
      <c r="K4200" t="s">
        <v>153</v>
      </c>
      <c r="L4200" t="s">
        <v>16</v>
      </c>
      <c r="M4200" s="5">
        <v>2754.4399999999996</v>
      </c>
      <c r="N4200">
        <v>1</v>
      </c>
    </row>
    <row r="4201" spans="1:14" x14ac:dyDescent="0.15">
      <c r="A4201" s="2">
        <v>45642</v>
      </c>
      <c r="B4201" s="3">
        <f t="shared" si="195"/>
        <v>2025</v>
      </c>
      <c r="C4201" t="str">
        <f t="shared" si="196"/>
        <v>2024-2025</v>
      </c>
      <c r="D4201" t="s">
        <v>147</v>
      </c>
      <c r="E4201" t="s">
        <v>122</v>
      </c>
      <c r="F4201" t="str">
        <f t="shared" si="197"/>
        <v>New South Wales</v>
      </c>
      <c r="G4201" t="s">
        <v>10</v>
      </c>
      <c r="H4201">
        <v>2650</v>
      </c>
      <c r="I4201" t="s">
        <v>11</v>
      </c>
      <c r="J4201" t="s">
        <v>25</v>
      </c>
      <c r="K4201" t="s">
        <v>150</v>
      </c>
      <c r="L4201" t="s">
        <v>18</v>
      </c>
      <c r="M4201" s="5">
        <v>2774.3700000000008</v>
      </c>
      <c r="N4201">
        <v>1</v>
      </c>
    </row>
    <row r="4202" spans="1:14" x14ac:dyDescent="0.15">
      <c r="A4202" s="2">
        <v>45539</v>
      </c>
      <c r="B4202" s="3">
        <f t="shared" si="195"/>
        <v>2025</v>
      </c>
      <c r="C4202" t="str">
        <f t="shared" si="196"/>
        <v>2024-2025</v>
      </c>
      <c r="D4202" t="s">
        <v>147</v>
      </c>
      <c r="E4202" t="s">
        <v>122</v>
      </c>
      <c r="F4202" t="str">
        <f t="shared" si="197"/>
        <v>New South Wales</v>
      </c>
      <c r="G4202" t="s">
        <v>10</v>
      </c>
      <c r="H4202">
        <v>2650</v>
      </c>
      <c r="I4202" t="s">
        <v>11</v>
      </c>
      <c r="J4202" t="s">
        <v>25</v>
      </c>
      <c r="K4202" t="s">
        <v>152</v>
      </c>
      <c r="L4202" t="s">
        <v>13</v>
      </c>
      <c r="M4202" s="5">
        <v>2807.3000000000015</v>
      </c>
      <c r="N4202">
        <v>1</v>
      </c>
    </row>
    <row r="4203" spans="1:14" x14ac:dyDescent="0.15">
      <c r="A4203" s="2">
        <v>45623</v>
      </c>
      <c r="B4203" s="3">
        <f t="shared" si="195"/>
        <v>2025</v>
      </c>
      <c r="C4203" t="str">
        <f t="shared" si="196"/>
        <v>2024-2025</v>
      </c>
      <c r="D4203" t="s">
        <v>147</v>
      </c>
      <c r="E4203" t="s">
        <v>28</v>
      </c>
      <c r="F4203" t="str">
        <f t="shared" si="197"/>
        <v>Northern Territory</v>
      </c>
      <c r="G4203" t="s">
        <v>29</v>
      </c>
      <c r="H4203">
        <v>800</v>
      </c>
      <c r="I4203" t="s">
        <v>11</v>
      </c>
      <c r="J4203" t="s">
        <v>30</v>
      </c>
      <c r="K4203" t="s">
        <v>152</v>
      </c>
      <c r="L4203" t="s">
        <v>13</v>
      </c>
      <c r="M4203" s="5">
        <v>2809.2600000000025</v>
      </c>
      <c r="N4203">
        <v>1</v>
      </c>
    </row>
    <row r="4204" spans="1:14" x14ac:dyDescent="0.15">
      <c r="A4204" s="2">
        <v>45604</v>
      </c>
      <c r="B4204" s="3">
        <f t="shared" si="195"/>
        <v>2025</v>
      </c>
      <c r="C4204" t="str">
        <f t="shared" si="196"/>
        <v>2024-2025</v>
      </c>
      <c r="D4204" t="s">
        <v>148</v>
      </c>
      <c r="E4204" t="s">
        <v>138</v>
      </c>
      <c r="F4204" t="str">
        <f t="shared" si="197"/>
        <v>Queensland</v>
      </c>
      <c r="G4204" t="s">
        <v>35</v>
      </c>
      <c r="H4204">
        <v>4558</v>
      </c>
      <c r="I4204" t="s">
        <v>11</v>
      </c>
      <c r="J4204" t="s">
        <v>120</v>
      </c>
      <c r="K4204" t="s">
        <v>151</v>
      </c>
      <c r="L4204" t="s">
        <v>21</v>
      </c>
      <c r="M4204" s="5">
        <v>2825.4700000000003</v>
      </c>
      <c r="N4204">
        <v>1</v>
      </c>
    </row>
    <row r="4205" spans="1:14" x14ac:dyDescent="0.15">
      <c r="A4205" s="2">
        <v>45386</v>
      </c>
      <c r="B4205" s="3">
        <f t="shared" si="195"/>
        <v>2024</v>
      </c>
      <c r="C4205" t="str">
        <f t="shared" si="196"/>
        <v>2023-2024</v>
      </c>
      <c r="D4205" t="s">
        <v>147</v>
      </c>
      <c r="E4205" t="s">
        <v>113</v>
      </c>
      <c r="F4205" t="str">
        <f t="shared" si="197"/>
        <v>Queensland</v>
      </c>
      <c r="G4205" t="s">
        <v>35</v>
      </c>
      <c r="H4205">
        <v>4215</v>
      </c>
      <c r="I4205" t="s">
        <v>11</v>
      </c>
      <c r="J4205" t="s">
        <v>104</v>
      </c>
      <c r="K4205" t="s">
        <v>152</v>
      </c>
      <c r="L4205" t="s">
        <v>13</v>
      </c>
      <c r="M4205" s="5">
        <v>2830.6300000000024</v>
      </c>
      <c r="N4205">
        <v>1</v>
      </c>
    </row>
    <row r="4206" spans="1:14" x14ac:dyDescent="0.15">
      <c r="A4206" s="2">
        <v>45425</v>
      </c>
      <c r="B4206" s="3">
        <f t="shared" si="195"/>
        <v>2024</v>
      </c>
      <c r="C4206" t="str">
        <f t="shared" si="196"/>
        <v>2023-2024</v>
      </c>
      <c r="D4206" t="s">
        <v>147</v>
      </c>
      <c r="E4206" t="s">
        <v>132</v>
      </c>
      <c r="F4206" t="str">
        <f t="shared" si="197"/>
        <v>New South Wales</v>
      </c>
      <c r="G4206" t="s">
        <v>10</v>
      </c>
      <c r="H4206">
        <v>2800</v>
      </c>
      <c r="I4206" t="s">
        <v>11</v>
      </c>
      <c r="J4206" t="s">
        <v>25</v>
      </c>
      <c r="K4206" t="s">
        <v>153</v>
      </c>
      <c r="L4206" t="s">
        <v>16</v>
      </c>
      <c r="M4206" s="5">
        <v>2836.6000000000004</v>
      </c>
      <c r="N4206">
        <v>1</v>
      </c>
    </row>
    <row r="4207" spans="1:14" x14ac:dyDescent="0.15">
      <c r="A4207" s="2">
        <v>45227</v>
      </c>
      <c r="B4207" s="3">
        <f t="shared" si="195"/>
        <v>2024</v>
      </c>
      <c r="C4207" t="str">
        <f t="shared" si="196"/>
        <v>2023-2024</v>
      </c>
      <c r="D4207" t="s">
        <v>147</v>
      </c>
      <c r="E4207" t="s">
        <v>115</v>
      </c>
      <c r="F4207" t="str">
        <f t="shared" si="197"/>
        <v>Western Australia</v>
      </c>
      <c r="G4207" t="s">
        <v>48</v>
      </c>
      <c r="H4207">
        <v>6280</v>
      </c>
      <c r="I4207" t="s">
        <v>11</v>
      </c>
      <c r="J4207" t="s">
        <v>94</v>
      </c>
      <c r="K4207" t="s">
        <v>153</v>
      </c>
      <c r="L4207" t="s">
        <v>16</v>
      </c>
      <c r="M4207" s="5">
        <v>2839.21</v>
      </c>
      <c r="N4207">
        <v>1</v>
      </c>
    </row>
    <row r="4208" spans="1:14" x14ac:dyDescent="0.15">
      <c r="A4208" s="2">
        <v>45591</v>
      </c>
      <c r="B4208" s="3">
        <f t="shared" si="195"/>
        <v>2025</v>
      </c>
      <c r="C4208" t="str">
        <f t="shared" si="196"/>
        <v>2024-2025</v>
      </c>
      <c r="D4208" t="s">
        <v>147</v>
      </c>
      <c r="E4208" t="s">
        <v>79</v>
      </c>
      <c r="F4208" t="str">
        <f t="shared" si="197"/>
        <v>Australian Capital Territory</v>
      </c>
      <c r="G4208" t="s">
        <v>80</v>
      </c>
      <c r="H4208">
        <v>2617</v>
      </c>
      <c r="I4208" t="s">
        <v>11</v>
      </c>
      <c r="J4208" t="s">
        <v>58</v>
      </c>
      <c r="K4208" t="s">
        <v>149</v>
      </c>
      <c r="L4208" t="s">
        <v>15</v>
      </c>
      <c r="M4208" s="5">
        <v>2856.0199999999995</v>
      </c>
      <c r="N4208">
        <v>1</v>
      </c>
    </row>
    <row r="4209" spans="1:14" x14ac:dyDescent="0.15">
      <c r="A4209" s="2">
        <v>45047</v>
      </c>
      <c r="B4209" s="3">
        <f t="shared" si="195"/>
        <v>2023</v>
      </c>
      <c r="C4209" t="str">
        <f t="shared" si="196"/>
        <v>2022-2023</v>
      </c>
      <c r="D4209" t="s">
        <v>147</v>
      </c>
      <c r="E4209" t="s">
        <v>113</v>
      </c>
      <c r="F4209" t="str">
        <f t="shared" si="197"/>
        <v>Queensland</v>
      </c>
      <c r="G4209" t="s">
        <v>35</v>
      </c>
      <c r="H4209">
        <v>4215</v>
      </c>
      <c r="I4209" t="s">
        <v>11</v>
      </c>
      <c r="J4209" t="s">
        <v>104</v>
      </c>
      <c r="K4209" t="s">
        <v>153</v>
      </c>
      <c r="L4209" t="s">
        <v>16</v>
      </c>
      <c r="M4209" s="5">
        <v>2866.54</v>
      </c>
      <c r="N4209">
        <v>1</v>
      </c>
    </row>
    <row r="4210" spans="1:14" x14ac:dyDescent="0.15">
      <c r="A4210" s="2">
        <v>45361</v>
      </c>
      <c r="B4210" s="3">
        <f t="shared" si="195"/>
        <v>2024</v>
      </c>
      <c r="C4210" t="str">
        <f t="shared" si="196"/>
        <v>2023-2024</v>
      </c>
      <c r="D4210" t="s">
        <v>147</v>
      </c>
      <c r="E4210" t="s">
        <v>59</v>
      </c>
      <c r="F4210" t="str">
        <f t="shared" si="197"/>
        <v>Victoria</v>
      </c>
      <c r="G4210" t="s">
        <v>45</v>
      </c>
      <c r="H4210">
        <v>3280</v>
      </c>
      <c r="I4210" t="s">
        <v>11</v>
      </c>
      <c r="J4210" t="s">
        <v>60</v>
      </c>
      <c r="K4210" t="s">
        <v>153</v>
      </c>
      <c r="L4210" t="s">
        <v>16</v>
      </c>
      <c r="M4210" s="5">
        <v>2866.8700000000013</v>
      </c>
      <c r="N4210">
        <v>1</v>
      </c>
    </row>
    <row r="4211" spans="1:14" x14ac:dyDescent="0.15">
      <c r="A4211" s="2">
        <v>45553</v>
      </c>
      <c r="B4211" s="3">
        <f t="shared" si="195"/>
        <v>2025</v>
      </c>
      <c r="C4211" t="str">
        <f t="shared" si="196"/>
        <v>2024-2025</v>
      </c>
      <c r="D4211" t="s">
        <v>147</v>
      </c>
      <c r="E4211" t="s">
        <v>41</v>
      </c>
      <c r="F4211" t="str">
        <f t="shared" si="197"/>
        <v>New South Wales</v>
      </c>
      <c r="G4211" t="s">
        <v>10</v>
      </c>
      <c r="H4211">
        <v>2830</v>
      </c>
      <c r="I4211" t="s">
        <v>11</v>
      </c>
      <c r="J4211" t="s">
        <v>25</v>
      </c>
      <c r="K4211" t="s">
        <v>152</v>
      </c>
      <c r="L4211" t="s">
        <v>13</v>
      </c>
      <c r="M4211" s="5">
        <v>2869.6000000000035</v>
      </c>
      <c r="N4211">
        <v>1</v>
      </c>
    </row>
    <row r="4212" spans="1:14" x14ac:dyDescent="0.15">
      <c r="A4212" s="2">
        <v>45521</v>
      </c>
      <c r="B4212" s="3">
        <f t="shared" si="195"/>
        <v>2025</v>
      </c>
      <c r="C4212" t="str">
        <f t="shared" si="196"/>
        <v>2024-2025</v>
      </c>
      <c r="D4212" t="s">
        <v>147</v>
      </c>
      <c r="E4212" t="s">
        <v>131</v>
      </c>
      <c r="F4212" t="str">
        <f t="shared" si="197"/>
        <v>Western Australia</v>
      </c>
      <c r="G4212" t="s">
        <v>48</v>
      </c>
      <c r="H4212">
        <v>6530</v>
      </c>
      <c r="I4212" t="s">
        <v>11</v>
      </c>
      <c r="J4212" t="s">
        <v>77</v>
      </c>
      <c r="K4212" t="s">
        <v>151</v>
      </c>
      <c r="L4212" t="s">
        <v>21</v>
      </c>
      <c r="M4212" s="5">
        <v>2881.7000000000007</v>
      </c>
      <c r="N4212">
        <v>1</v>
      </c>
    </row>
    <row r="4213" spans="1:14" x14ac:dyDescent="0.15">
      <c r="A4213" s="2">
        <v>45175</v>
      </c>
      <c r="B4213" s="3">
        <f t="shared" si="195"/>
        <v>2024</v>
      </c>
      <c r="C4213" t="str">
        <f t="shared" si="196"/>
        <v>2023-2024</v>
      </c>
      <c r="D4213" t="s">
        <v>147</v>
      </c>
      <c r="E4213" t="s">
        <v>97</v>
      </c>
      <c r="F4213" t="str">
        <f t="shared" si="197"/>
        <v>Tasmania</v>
      </c>
      <c r="G4213" t="s">
        <v>70</v>
      </c>
      <c r="H4213">
        <v>7250</v>
      </c>
      <c r="I4213" t="s">
        <v>11</v>
      </c>
      <c r="J4213" t="s">
        <v>71</v>
      </c>
      <c r="K4213" t="s">
        <v>150</v>
      </c>
      <c r="L4213" t="s">
        <v>18</v>
      </c>
      <c r="M4213" s="5">
        <v>2891.7299999999996</v>
      </c>
      <c r="N4213">
        <v>1</v>
      </c>
    </row>
    <row r="4214" spans="1:14" x14ac:dyDescent="0.15">
      <c r="A4214" s="2">
        <v>45462</v>
      </c>
      <c r="B4214" s="3">
        <f t="shared" si="195"/>
        <v>2024</v>
      </c>
      <c r="C4214" t="str">
        <f t="shared" si="196"/>
        <v>2023-2024</v>
      </c>
      <c r="D4214" t="s">
        <v>147</v>
      </c>
      <c r="E4214" t="s">
        <v>137</v>
      </c>
      <c r="F4214" t="str">
        <f t="shared" si="197"/>
        <v>New South Wales</v>
      </c>
      <c r="G4214" t="s">
        <v>10</v>
      </c>
      <c r="H4214">
        <v>2031</v>
      </c>
      <c r="I4214" t="s">
        <v>11</v>
      </c>
      <c r="J4214" t="s">
        <v>12</v>
      </c>
      <c r="K4214" t="s">
        <v>152</v>
      </c>
      <c r="L4214" t="s">
        <v>13</v>
      </c>
      <c r="M4214" s="5">
        <v>2892.3000000000011</v>
      </c>
      <c r="N4214">
        <v>1</v>
      </c>
    </row>
    <row r="4215" spans="1:14" x14ac:dyDescent="0.15">
      <c r="A4215" s="2">
        <v>45339</v>
      </c>
      <c r="B4215" s="3">
        <f t="shared" si="195"/>
        <v>2024</v>
      </c>
      <c r="C4215" t="str">
        <f t="shared" si="196"/>
        <v>2023-2024</v>
      </c>
      <c r="D4215" t="s">
        <v>147</v>
      </c>
      <c r="E4215" t="s">
        <v>65</v>
      </c>
      <c r="F4215" t="str">
        <f t="shared" si="197"/>
        <v>New South Wales</v>
      </c>
      <c r="G4215" t="s">
        <v>10</v>
      </c>
      <c r="H4215">
        <v>2541</v>
      </c>
      <c r="I4215" t="s">
        <v>11</v>
      </c>
      <c r="J4215" t="s">
        <v>58</v>
      </c>
      <c r="K4215" t="s">
        <v>152</v>
      </c>
      <c r="L4215" t="s">
        <v>13</v>
      </c>
      <c r="M4215" s="5">
        <v>2914.8700000000035</v>
      </c>
      <c r="N4215">
        <v>1</v>
      </c>
    </row>
    <row r="4216" spans="1:14" x14ac:dyDescent="0.15">
      <c r="A4216" s="2">
        <v>45049</v>
      </c>
      <c r="B4216" s="3">
        <f t="shared" si="195"/>
        <v>2023</v>
      </c>
      <c r="C4216" t="str">
        <f t="shared" si="196"/>
        <v>2022-2023</v>
      </c>
      <c r="D4216" t="s">
        <v>148</v>
      </c>
      <c r="E4216" t="s">
        <v>76</v>
      </c>
      <c r="F4216" t="str">
        <f t="shared" si="197"/>
        <v>Western Australia</v>
      </c>
      <c r="G4216" t="s">
        <v>48</v>
      </c>
      <c r="H4216">
        <v>6450</v>
      </c>
      <c r="I4216" t="s">
        <v>11</v>
      </c>
      <c r="J4216" t="s">
        <v>77</v>
      </c>
      <c r="K4216" t="s">
        <v>150</v>
      </c>
      <c r="L4216" t="s">
        <v>18</v>
      </c>
      <c r="M4216" s="5">
        <v>2916.7</v>
      </c>
      <c r="N4216">
        <v>1</v>
      </c>
    </row>
    <row r="4217" spans="1:14" x14ac:dyDescent="0.15">
      <c r="A4217" s="2">
        <v>45443</v>
      </c>
      <c r="B4217" s="3">
        <f t="shared" si="195"/>
        <v>2024</v>
      </c>
      <c r="C4217" t="str">
        <f t="shared" si="196"/>
        <v>2023-2024</v>
      </c>
      <c r="D4217" t="s">
        <v>148</v>
      </c>
      <c r="E4217" t="s">
        <v>78</v>
      </c>
      <c r="F4217" t="str">
        <f t="shared" si="197"/>
        <v>New South Wales</v>
      </c>
      <c r="G4217" t="s">
        <v>10</v>
      </c>
      <c r="H4217">
        <v>2350</v>
      </c>
      <c r="I4217" t="s">
        <v>11</v>
      </c>
      <c r="J4217" t="s">
        <v>68</v>
      </c>
      <c r="K4217" t="s">
        <v>152</v>
      </c>
      <c r="L4217" t="s">
        <v>13</v>
      </c>
      <c r="M4217" s="5">
        <v>2919.7200000000021</v>
      </c>
      <c r="N4217">
        <v>1</v>
      </c>
    </row>
    <row r="4218" spans="1:14" x14ac:dyDescent="0.15">
      <c r="A4218" s="2">
        <v>45150</v>
      </c>
      <c r="B4218" s="3">
        <f t="shared" si="195"/>
        <v>2024</v>
      </c>
      <c r="C4218" t="str">
        <f t="shared" si="196"/>
        <v>2023-2024</v>
      </c>
      <c r="D4218" t="s">
        <v>147</v>
      </c>
      <c r="E4218" t="s">
        <v>121</v>
      </c>
      <c r="F4218" t="str">
        <f t="shared" si="197"/>
        <v>Queensland</v>
      </c>
      <c r="G4218" t="s">
        <v>35</v>
      </c>
      <c r="H4218">
        <v>4700</v>
      </c>
      <c r="I4218" t="s">
        <v>11</v>
      </c>
      <c r="J4218" t="s">
        <v>51</v>
      </c>
      <c r="K4218" t="s">
        <v>151</v>
      </c>
      <c r="L4218" t="s">
        <v>21</v>
      </c>
      <c r="M4218" s="5">
        <v>2943.69</v>
      </c>
      <c r="N4218">
        <v>1</v>
      </c>
    </row>
    <row r="4219" spans="1:14" x14ac:dyDescent="0.15">
      <c r="A4219" s="2">
        <v>45027</v>
      </c>
      <c r="B4219" s="3">
        <f t="shared" si="195"/>
        <v>2023</v>
      </c>
      <c r="C4219" t="str">
        <f t="shared" si="196"/>
        <v>2022-2023</v>
      </c>
      <c r="D4219" t="s">
        <v>147</v>
      </c>
      <c r="E4219" t="s">
        <v>42</v>
      </c>
      <c r="F4219" t="str">
        <f t="shared" si="197"/>
        <v>Queensland</v>
      </c>
      <c r="G4219" t="s">
        <v>35</v>
      </c>
      <c r="H4219">
        <v>4053</v>
      </c>
      <c r="I4219" t="s">
        <v>11</v>
      </c>
      <c r="J4219" t="s">
        <v>43</v>
      </c>
      <c r="K4219" t="s">
        <v>151</v>
      </c>
      <c r="L4219" t="s">
        <v>21</v>
      </c>
      <c r="M4219" s="5">
        <v>2950.4599999999996</v>
      </c>
      <c r="N4219">
        <v>1</v>
      </c>
    </row>
    <row r="4220" spans="1:14" x14ac:dyDescent="0.15">
      <c r="A4220" s="2">
        <v>44969</v>
      </c>
      <c r="B4220" s="3">
        <f t="shared" si="195"/>
        <v>2023</v>
      </c>
      <c r="C4220" t="str">
        <f t="shared" si="196"/>
        <v>2022-2023</v>
      </c>
      <c r="D4220" t="s">
        <v>147</v>
      </c>
      <c r="E4220" t="s">
        <v>115</v>
      </c>
      <c r="F4220" t="str">
        <f t="shared" si="197"/>
        <v>Western Australia</v>
      </c>
      <c r="G4220" t="s">
        <v>48</v>
      </c>
      <c r="H4220">
        <v>6280</v>
      </c>
      <c r="I4220" t="s">
        <v>11</v>
      </c>
      <c r="J4220" t="s">
        <v>94</v>
      </c>
      <c r="K4220" t="s">
        <v>152</v>
      </c>
      <c r="L4220" t="s">
        <v>13</v>
      </c>
      <c r="M4220" s="5">
        <v>2951.1300000000028</v>
      </c>
      <c r="N4220">
        <v>1</v>
      </c>
    </row>
    <row r="4221" spans="1:14" x14ac:dyDescent="0.15">
      <c r="A4221" s="2">
        <v>45510</v>
      </c>
      <c r="B4221" s="3">
        <f t="shared" si="195"/>
        <v>2025</v>
      </c>
      <c r="C4221" t="str">
        <f t="shared" si="196"/>
        <v>2024-2025</v>
      </c>
      <c r="D4221" t="s">
        <v>147</v>
      </c>
      <c r="E4221" t="s">
        <v>116</v>
      </c>
      <c r="F4221" t="str">
        <f t="shared" si="197"/>
        <v>Western Australia</v>
      </c>
      <c r="G4221" t="s">
        <v>48</v>
      </c>
      <c r="H4221">
        <v>6725</v>
      </c>
      <c r="I4221" t="s">
        <v>11</v>
      </c>
      <c r="J4221" t="s">
        <v>77</v>
      </c>
      <c r="K4221" t="s">
        <v>150</v>
      </c>
      <c r="L4221" t="s">
        <v>18</v>
      </c>
      <c r="M4221" s="5">
        <v>2957.0199999999995</v>
      </c>
      <c r="N4221">
        <v>1</v>
      </c>
    </row>
    <row r="4222" spans="1:14" x14ac:dyDescent="0.15">
      <c r="A4222" s="2">
        <v>45346</v>
      </c>
      <c r="B4222" s="3">
        <f t="shared" si="195"/>
        <v>2024</v>
      </c>
      <c r="C4222" t="str">
        <f t="shared" si="196"/>
        <v>2023-2024</v>
      </c>
      <c r="D4222" t="s">
        <v>148</v>
      </c>
      <c r="E4222" t="s">
        <v>108</v>
      </c>
      <c r="F4222" t="str">
        <f t="shared" si="197"/>
        <v>Victoria</v>
      </c>
      <c r="G4222" t="s">
        <v>45</v>
      </c>
      <c r="H4222">
        <v>3018</v>
      </c>
      <c r="I4222" t="s">
        <v>11</v>
      </c>
      <c r="J4222" t="s">
        <v>46</v>
      </c>
      <c r="K4222" t="s">
        <v>150</v>
      </c>
      <c r="L4222" t="s">
        <v>18</v>
      </c>
      <c r="M4222" s="5">
        <v>2967.7599999999993</v>
      </c>
      <c r="N4222">
        <v>1</v>
      </c>
    </row>
    <row r="4223" spans="1:14" x14ac:dyDescent="0.15">
      <c r="A4223" s="2">
        <v>45340</v>
      </c>
      <c r="B4223" s="3">
        <f t="shared" si="195"/>
        <v>2024</v>
      </c>
      <c r="C4223" t="str">
        <f t="shared" si="196"/>
        <v>2023-2024</v>
      </c>
      <c r="D4223" t="s">
        <v>147</v>
      </c>
      <c r="E4223" t="s">
        <v>41</v>
      </c>
      <c r="F4223" t="str">
        <f t="shared" si="197"/>
        <v>New South Wales</v>
      </c>
      <c r="G4223" t="s">
        <v>10</v>
      </c>
      <c r="H4223">
        <v>2830</v>
      </c>
      <c r="I4223" t="s">
        <v>11</v>
      </c>
      <c r="J4223" t="s">
        <v>25</v>
      </c>
      <c r="K4223" t="s">
        <v>152</v>
      </c>
      <c r="L4223" t="s">
        <v>13</v>
      </c>
      <c r="M4223" s="5">
        <v>2972.070000000002</v>
      </c>
      <c r="N4223">
        <v>1</v>
      </c>
    </row>
    <row r="4224" spans="1:14" x14ac:dyDescent="0.15">
      <c r="A4224" s="2">
        <v>45052</v>
      </c>
      <c r="B4224" s="3">
        <f t="shared" si="195"/>
        <v>2023</v>
      </c>
      <c r="C4224" t="str">
        <f t="shared" si="196"/>
        <v>2022-2023</v>
      </c>
      <c r="D4224" t="s">
        <v>148</v>
      </c>
      <c r="E4224" t="s">
        <v>124</v>
      </c>
      <c r="F4224" t="str">
        <f t="shared" si="197"/>
        <v>New South Wales</v>
      </c>
      <c r="G4224" t="s">
        <v>10</v>
      </c>
      <c r="H4224">
        <v>2015</v>
      </c>
      <c r="I4224" t="s">
        <v>11</v>
      </c>
      <c r="J4224" t="s">
        <v>12</v>
      </c>
      <c r="K4224" t="s">
        <v>157</v>
      </c>
      <c r="L4224" t="s">
        <v>22</v>
      </c>
      <c r="M4224" s="5">
        <v>2977.15</v>
      </c>
      <c r="N4224">
        <v>1</v>
      </c>
    </row>
    <row r="4225" spans="1:14" x14ac:dyDescent="0.15">
      <c r="A4225" s="2">
        <v>45258</v>
      </c>
      <c r="B4225" s="3">
        <f t="shared" si="195"/>
        <v>2024</v>
      </c>
      <c r="C4225" t="str">
        <f t="shared" si="196"/>
        <v>2023-2024</v>
      </c>
      <c r="D4225" t="s">
        <v>148</v>
      </c>
      <c r="E4225" t="s">
        <v>96</v>
      </c>
      <c r="F4225" t="str">
        <f t="shared" si="197"/>
        <v>Western Australia</v>
      </c>
      <c r="G4225" t="s">
        <v>48</v>
      </c>
      <c r="H4225">
        <v>6330</v>
      </c>
      <c r="I4225" t="s">
        <v>11</v>
      </c>
      <c r="J4225" t="s">
        <v>94</v>
      </c>
      <c r="K4225" t="s">
        <v>151</v>
      </c>
      <c r="L4225" t="s">
        <v>21</v>
      </c>
      <c r="M4225" s="5">
        <v>3026.71</v>
      </c>
      <c r="N4225">
        <v>1</v>
      </c>
    </row>
    <row r="4226" spans="1:14" x14ac:dyDescent="0.15">
      <c r="A4226" s="2">
        <v>45054</v>
      </c>
      <c r="B4226" s="3">
        <f t="shared" ref="B4226:B4289" si="198">IF(MONTH(A4226)&gt;=7,YEAR(A4226)+1,YEAR(A4226))</f>
        <v>2023</v>
      </c>
      <c r="C4226" t="str">
        <f t="shared" ref="C4226:C4289" si="199">IF(MONTH(A4226) &gt;= 7, YEAR(A4226) &amp; "-" &amp; YEAR(A4226) + 1, YEAR(A4226) - 1 &amp; "-" &amp; YEAR(A4226))</f>
        <v>2022-2023</v>
      </c>
      <c r="D4226" t="s">
        <v>147</v>
      </c>
      <c r="E4226" t="s">
        <v>141</v>
      </c>
      <c r="F4226" t="str">
        <f t="shared" ref="F4226:F4289" si="200">IF(G4226="WA","Western Australia",
IF(G4226="NSW","New South Wales",
IF(G4226="QLD","Queensland",
IF(G4226="VIC","Victoria",
IF(G4226="TAS","Tasmania",
IF(G4226="SA","South Australia",
IF(G4226="NT","Northern Territory",
IF(G4226="ACT","Australian Capital Territory",G4226))))))))</f>
        <v>Western Australia</v>
      </c>
      <c r="G4226" t="s">
        <v>48</v>
      </c>
      <c r="H4226">
        <v>6052</v>
      </c>
      <c r="I4226" t="s">
        <v>11</v>
      </c>
      <c r="J4226" t="s">
        <v>49</v>
      </c>
      <c r="K4226" t="s">
        <v>150</v>
      </c>
      <c r="L4226" t="s">
        <v>18</v>
      </c>
      <c r="M4226" s="5">
        <v>3048.1099999999992</v>
      </c>
      <c r="N4226">
        <v>1</v>
      </c>
    </row>
    <row r="4227" spans="1:14" x14ac:dyDescent="0.15">
      <c r="A4227" s="2">
        <v>45542</v>
      </c>
      <c r="B4227" s="3">
        <f t="shared" si="198"/>
        <v>2025</v>
      </c>
      <c r="C4227" t="str">
        <f t="shared" si="199"/>
        <v>2024-2025</v>
      </c>
      <c r="D4227" t="s">
        <v>147</v>
      </c>
      <c r="E4227" t="s">
        <v>42</v>
      </c>
      <c r="F4227" t="str">
        <f t="shared" si="200"/>
        <v>Queensland</v>
      </c>
      <c r="G4227" t="s">
        <v>35</v>
      </c>
      <c r="H4227">
        <v>4053</v>
      </c>
      <c r="I4227" t="s">
        <v>11</v>
      </c>
      <c r="J4227" t="s">
        <v>43</v>
      </c>
      <c r="K4227" t="s">
        <v>153</v>
      </c>
      <c r="L4227" t="s">
        <v>16</v>
      </c>
      <c r="M4227" s="5">
        <v>3050.32</v>
      </c>
      <c r="N4227">
        <v>1</v>
      </c>
    </row>
    <row r="4228" spans="1:14" x14ac:dyDescent="0.15">
      <c r="A4228" s="2">
        <v>45408</v>
      </c>
      <c r="B4228" s="3">
        <f t="shared" si="198"/>
        <v>2024</v>
      </c>
      <c r="C4228" t="str">
        <f t="shared" si="199"/>
        <v>2023-2024</v>
      </c>
      <c r="D4228" t="s">
        <v>148</v>
      </c>
      <c r="E4228" t="s">
        <v>108</v>
      </c>
      <c r="F4228" t="str">
        <f t="shared" si="200"/>
        <v>Victoria</v>
      </c>
      <c r="G4228" t="s">
        <v>45</v>
      </c>
      <c r="H4228">
        <v>3018</v>
      </c>
      <c r="I4228" t="s">
        <v>11</v>
      </c>
      <c r="J4228" t="s">
        <v>46</v>
      </c>
      <c r="K4228" t="s">
        <v>152</v>
      </c>
      <c r="L4228" t="s">
        <v>13</v>
      </c>
      <c r="M4228" s="5">
        <v>3058.6400000000021</v>
      </c>
      <c r="N4228">
        <v>1</v>
      </c>
    </row>
    <row r="4229" spans="1:14" x14ac:dyDescent="0.15">
      <c r="A4229" s="2">
        <v>45060</v>
      </c>
      <c r="B4229" s="3">
        <f t="shared" si="198"/>
        <v>2023</v>
      </c>
      <c r="C4229" t="str">
        <f t="shared" si="199"/>
        <v>2022-2023</v>
      </c>
      <c r="D4229" t="s">
        <v>147</v>
      </c>
      <c r="E4229" t="s">
        <v>92</v>
      </c>
      <c r="F4229" t="str">
        <f t="shared" si="200"/>
        <v>Queensland</v>
      </c>
      <c r="G4229" t="s">
        <v>35</v>
      </c>
      <c r="H4229">
        <v>4068</v>
      </c>
      <c r="I4229" t="s">
        <v>11</v>
      </c>
      <c r="J4229" t="s">
        <v>43</v>
      </c>
      <c r="K4229" t="s">
        <v>150</v>
      </c>
      <c r="L4229" t="s">
        <v>18</v>
      </c>
      <c r="M4229" s="5">
        <v>3061.9299999999994</v>
      </c>
      <c r="N4229">
        <v>1</v>
      </c>
    </row>
    <row r="4230" spans="1:14" x14ac:dyDescent="0.15">
      <c r="A4230" s="2">
        <v>45590</v>
      </c>
      <c r="B4230" s="3">
        <f t="shared" si="198"/>
        <v>2025</v>
      </c>
      <c r="C4230" t="str">
        <f t="shared" si="199"/>
        <v>2024-2025</v>
      </c>
      <c r="D4230" t="s">
        <v>147</v>
      </c>
      <c r="E4230" t="s">
        <v>57</v>
      </c>
      <c r="F4230" t="str">
        <f t="shared" si="200"/>
        <v>New South Wales</v>
      </c>
      <c r="G4230" t="s">
        <v>10</v>
      </c>
      <c r="H4230">
        <v>2560</v>
      </c>
      <c r="I4230" t="s">
        <v>11</v>
      </c>
      <c r="J4230" t="s">
        <v>58</v>
      </c>
      <c r="K4230" t="s">
        <v>150</v>
      </c>
      <c r="L4230" t="s">
        <v>18</v>
      </c>
      <c r="M4230" s="5">
        <v>3080.4100000000003</v>
      </c>
      <c r="N4230">
        <v>1</v>
      </c>
    </row>
    <row r="4231" spans="1:14" x14ac:dyDescent="0.15">
      <c r="A4231" s="2">
        <v>45399</v>
      </c>
      <c r="B4231" s="3">
        <f t="shared" si="198"/>
        <v>2024</v>
      </c>
      <c r="C4231" t="str">
        <f t="shared" si="199"/>
        <v>2023-2024</v>
      </c>
      <c r="D4231" t="s">
        <v>148</v>
      </c>
      <c r="E4231" t="s">
        <v>124</v>
      </c>
      <c r="F4231" t="str">
        <f t="shared" si="200"/>
        <v>New South Wales</v>
      </c>
      <c r="G4231" t="s">
        <v>10</v>
      </c>
      <c r="H4231">
        <v>2015</v>
      </c>
      <c r="I4231" t="s">
        <v>11</v>
      </c>
      <c r="J4231" t="s">
        <v>12</v>
      </c>
      <c r="K4231" t="s">
        <v>150</v>
      </c>
      <c r="L4231" t="s">
        <v>18</v>
      </c>
      <c r="M4231" s="5">
        <v>3123.46</v>
      </c>
      <c r="N4231">
        <v>1</v>
      </c>
    </row>
    <row r="4232" spans="1:14" x14ac:dyDescent="0.15">
      <c r="A4232" s="2">
        <v>45468</v>
      </c>
      <c r="B4232" s="3">
        <f t="shared" si="198"/>
        <v>2024</v>
      </c>
      <c r="C4232" t="str">
        <f t="shared" si="199"/>
        <v>2023-2024</v>
      </c>
      <c r="D4232" t="s">
        <v>147</v>
      </c>
      <c r="E4232" t="s">
        <v>79</v>
      </c>
      <c r="F4232" t="str">
        <f t="shared" si="200"/>
        <v>Australian Capital Territory</v>
      </c>
      <c r="G4232" t="s">
        <v>80</v>
      </c>
      <c r="H4232">
        <v>2617</v>
      </c>
      <c r="I4232" t="s">
        <v>11</v>
      </c>
      <c r="J4232" t="s">
        <v>58</v>
      </c>
      <c r="K4232" t="s">
        <v>149</v>
      </c>
      <c r="L4232" t="s">
        <v>15</v>
      </c>
      <c r="M4232" s="5">
        <v>3129.9600000000009</v>
      </c>
      <c r="N4232">
        <v>1</v>
      </c>
    </row>
    <row r="4233" spans="1:14" x14ac:dyDescent="0.15">
      <c r="A4233" s="2">
        <v>44964</v>
      </c>
      <c r="B4233" s="3">
        <f t="shared" si="198"/>
        <v>2023</v>
      </c>
      <c r="C4233" t="str">
        <f t="shared" si="199"/>
        <v>2022-2023</v>
      </c>
      <c r="D4233" t="s">
        <v>147</v>
      </c>
      <c r="E4233" t="s">
        <v>65</v>
      </c>
      <c r="F4233" t="str">
        <f t="shared" si="200"/>
        <v>New South Wales</v>
      </c>
      <c r="G4233" t="s">
        <v>10</v>
      </c>
      <c r="H4233">
        <v>2541</v>
      </c>
      <c r="I4233" t="s">
        <v>11</v>
      </c>
      <c r="J4233" t="s">
        <v>58</v>
      </c>
      <c r="K4233" t="s">
        <v>157</v>
      </c>
      <c r="L4233" t="s">
        <v>22</v>
      </c>
      <c r="M4233" s="5">
        <v>3134.8800000000006</v>
      </c>
      <c r="N4233">
        <v>1</v>
      </c>
    </row>
    <row r="4234" spans="1:14" x14ac:dyDescent="0.15">
      <c r="A4234" s="2">
        <v>45011</v>
      </c>
      <c r="B4234" s="3">
        <f t="shared" si="198"/>
        <v>2023</v>
      </c>
      <c r="C4234" t="str">
        <f t="shared" si="199"/>
        <v>2022-2023</v>
      </c>
      <c r="D4234" t="s">
        <v>147</v>
      </c>
      <c r="E4234" t="s">
        <v>44</v>
      </c>
      <c r="F4234" t="str">
        <f t="shared" si="200"/>
        <v>Victoria</v>
      </c>
      <c r="G4234" t="s">
        <v>45</v>
      </c>
      <c r="H4234">
        <v>3066</v>
      </c>
      <c r="I4234" t="s">
        <v>11</v>
      </c>
      <c r="J4234" t="s">
        <v>46</v>
      </c>
      <c r="K4234" t="s">
        <v>151</v>
      </c>
      <c r="L4234" t="s">
        <v>21</v>
      </c>
      <c r="M4234" s="5">
        <v>3137.0400000000004</v>
      </c>
      <c r="N4234">
        <v>1</v>
      </c>
    </row>
    <row r="4235" spans="1:14" x14ac:dyDescent="0.15">
      <c r="A4235" s="2">
        <v>45404</v>
      </c>
      <c r="B4235" s="3">
        <f t="shared" si="198"/>
        <v>2024</v>
      </c>
      <c r="C4235" t="str">
        <f t="shared" si="199"/>
        <v>2023-2024</v>
      </c>
      <c r="D4235" t="s">
        <v>147</v>
      </c>
      <c r="E4235" t="s">
        <v>117</v>
      </c>
      <c r="F4235" t="str">
        <f t="shared" si="200"/>
        <v>Queensland</v>
      </c>
      <c r="G4235" t="s">
        <v>35</v>
      </c>
      <c r="H4235">
        <v>4119</v>
      </c>
      <c r="I4235" t="s">
        <v>11</v>
      </c>
      <c r="J4235" t="s">
        <v>43</v>
      </c>
      <c r="K4235" t="s">
        <v>153</v>
      </c>
      <c r="L4235" t="s">
        <v>16</v>
      </c>
      <c r="M4235" s="5">
        <v>3138.9400000000005</v>
      </c>
      <c r="N4235">
        <v>1</v>
      </c>
    </row>
    <row r="4236" spans="1:14" x14ac:dyDescent="0.15">
      <c r="A4236" s="2">
        <v>45624</v>
      </c>
      <c r="B4236" s="3">
        <f t="shared" si="198"/>
        <v>2025</v>
      </c>
      <c r="C4236" t="str">
        <f t="shared" si="199"/>
        <v>2024-2025</v>
      </c>
      <c r="D4236" t="s">
        <v>147</v>
      </c>
      <c r="E4236" t="s">
        <v>9</v>
      </c>
      <c r="F4236" t="str">
        <f t="shared" si="200"/>
        <v>New South Wales</v>
      </c>
      <c r="G4236" t="s">
        <v>10</v>
      </c>
      <c r="H4236">
        <v>2067</v>
      </c>
      <c r="I4236" t="s">
        <v>11</v>
      </c>
      <c r="J4236" t="s">
        <v>12</v>
      </c>
      <c r="K4236" t="s">
        <v>152</v>
      </c>
      <c r="L4236" t="s">
        <v>13</v>
      </c>
      <c r="M4236" s="5">
        <v>3143.5400000000018</v>
      </c>
      <c r="N4236">
        <v>1</v>
      </c>
    </row>
    <row r="4237" spans="1:14" x14ac:dyDescent="0.15">
      <c r="A4237" s="2">
        <v>45249</v>
      </c>
      <c r="B4237" s="3">
        <f t="shared" si="198"/>
        <v>2024</v>
      </c>
      <c r="C4237" t="str">
        <f t="shared" si="199"/>
        <v>2023-2024</v>
      </c>
      <c r="D4237" t="s">
        <v>147</v>
      </c>
      <c r="E4237" t="s">
        <v>132</v>
      </c>
      <c r="F4237" t="str">
        <f t="shared" si="200"/>
        <v>New South Wales</v>
      </c>
      <c r="G4237" t="s">
        <v>10</v>
      </c>
      <c r="H4237">
        <v>2800</v>
      </c>
      <c r="I4237" t="s">
        <v>11</v>
      </c>
      <c r="J4237" t="s">
        <v>25</v>
      </c>
      <c r="K4237" t="s">
        <v>150</v>
      </c>
      <c r="L4237" t="s">
        <v>18</v>
      </c>
      <c r="M4237" s="5">
        <v>3157.17</v>
      </c>
      <c r="N4237">
        <v>1</v>
      </c>
    </row>
    <row r="4238" spans="1:14" x14ac:dyDescent="0.15">
      <c r="A4238" s="2">
        <v>45299</v>
      </c>
      <c r="B4238" s="3">
        <f t="shared" si="198"/>
        <v>2024</v>
      </c>
      <c r="C4238" t="str">
        <f t="shared" si="199"/>
        <v>2023-2024</v>
      </c>
      <c r="D4238" t="s">
        <v>147</v>
      </c>
      <c r="E4238" t="s">
        <v>24</v>
      </c>
      <c r="F4238" t="str">
        <f t="shared" si="200"/>
        <v>New South Wales</v>
      </c>
      <c r="G4238" t="s">
        <v>10</v>
      </c>
      <c r="H4238">
        <v>2795</v>
      </c>
      <c r="I4238" t="s">
        <v>11</v>
      </c>
      <c r="J4238" t="s">
        <v>25</v>
      </c>
      <c r="K4238" t="s">
        <v>153</v>
      </c>
      <c r="L4238" t="s">
        <v>16</v>
      </c>
      <c r="M4238" s="5">
        <v>3166.3100000000013</v>
      </c>
      <c r="N4238">
        <v>1</v>
      </c>
    </row>
    <row r="4239" spans="1:14" x14ac:dyDescent="0.15">
      <c r="A4239" s="2">
        <v>45293</v>
      </c>
      <c r="B4239" s="3">
        <f t="shared" si="198"/>
        <v>2024</v>
      </c>
      <c r="C4239" t="str">
        <f t="shared" si="199"/>
        <v>2023-2024</v>
      </c>
      <c r="D4239" t="s">
        <v>147</v>
      </c>
      <c r="E4239" t="s">
        <v>143</v>
      </c>
      <c r="F4239" t="str">
        <f t="shared" si="200"/>
        <v>New South Wales</v>
      </c>
      <c r="G4239" t="s">
        <v>10</v>
      </c>
      <c r="H4239">
        <v>2154</v>
      </c>
      <c r="I4239" t="s">
        <v>11</v>
      </c>
      <c r="J4239" t="s">
        <v>27</v>
      </c>
      <c r="K4239" t="s">
        <v>150</v>
      </c>
      <c r="L4239" t="s">
        <v>18</v>
      </c>
      <c r="M4239" s="5">
        <v>3180.58</v>
      </c>
      <c r="N4239">
        <v>1</v>
      </c>
    </row>
    <row r="4240" spans="1:14" x14ac:dyDescent="0.15">
      <c r="A4240" s="2">
        <v>45041</v>
      </c>
      <c r="B4240" s="3">
        <f t="shared" si="198"/>
        <v>2023</v>
      </c>
      <c r="C4240" t="str">
        <f t="shared" si="199"/>
        <v>2022-2023</v>
      </c>
      <c r="D4240" t="s">
        <v>147</v>
      </c>
      <c r="E4240" t="s">
        <v>41</v>
      </c>
      <c r="F4240" t="str">
        <f t="shared" si="200"/>
        <v>New South Wales</v>
      </c>
      <c r="G4240" t="s">
        <v>10</v>
      </c>
      <c r="H4240">
        <v>2830</v>
      </c>
      <c r="I4240" t="s">
        <v>11</v>
      </c>
      <c r="J4240" t="s">
        <v>25</v>
      </c>
      <c r="K4240" t="s">
        <v>150</v>
      </c>
      <c r="L4240" t="s">
        <v>18</v>
      </c>
      <c r="M4240" s="5">
        <v>3180.7799999999988</v>
      </c>
      <c r="N4240">
        <v>1</v>
      </c>
    </row>
    <row r="4241" spans="1:14" x14ac:dyDescent="0.15">
      <c r="A4241" s="2">
        <v>45498</v>
      </c>
      <c r="B4241" s="3">
        <f t="shared" si="198"/>
        <v>2025</v>
      </c>
      <c r="C4241" t="str">
        <f t="shared" si="199"/>
        <v>2024-2025</v>
      </c>
      <c r="D4241" t="s">
        <v>148</v>
      </c>
      <c r="E4241" t="s">
        <v>96</v>
      </c>
      <c r="F4241" t="str">
        <f t="shared" si="200"/>
        <v>Western Australia</v>
      </c>
      <c r="G4241" t="s">
        <v>48</v>
      </c>
      <c r="H4241">
        <v>6330</v>
      </c>
      <c r="I4241" t="s">
        <v>11</v>
      </c>
      <c r="J4241" t="s">
        <v>94</v>
      </c>
      <c r="K4241" t="s">
        <v>155</v>
      </c>
      <c r="L4241" t="s">
        <v>20</v>
      </c>
      <c r="M4241" s="5">
        <v>3186.8500000000008</v>
      </c>
      <c r="N4241">
        <v>1</v>
      </c>
    </row>
    <row r="4242" spans="1:14" x14ac:dyDescent="0.15">
      <c r="A4242" s="2">
        <v>45011</v>
      </c>
      <c r="B4242" s="3">
        <f t="shared" si="198"/>
        <v>2023</v>
      </c>
      <c r="C4242" t="str">
        <f t="shared" si="199"/>
        <v>2022-2023</v>
      </c>
      <c r="D4242" t="s">
        <v>147</v>
      </c>
      <c r="E4242" t="s">
        <v>137</v>
      </c>
      <c r="F4242" t="str">
        <f t="shared" si="200"/>
        <v>New South Wales</v>
      </c>
      <c r="G4242" t="s">
        <v>10</v>
      </c>
      <c r="H4242">
        <v>2031</v>
      </c>
      <c r="I4242" t="s">
        <v>11</v>
      </c>
      <c r="J4242" t="s">
        <v>12</v>
      </c>
      <c r="K4242" t="s">
        <v>153</v>
      </c>
      <c r="L4242" t="s">
        <v>16</v>
      </c>
      <c r="M4242" s="5">
        <v>3188.1200000000003</v>
      </c>
      <c r="N4242">
        <v>1</v>
      </c>
    </row>
    <row r="4243" spans="1:14" x14ac:dyDescent="0.15">
      <c r="A4243" s="2">
        <v>45601</v>
      </c>
      <c r="B4243" s="3">
        <f t="shared" si="198"/>
        <v>2025</v>
      </c>
      <c r="C4243" t="str">
        <f t="shared" si="199"/>
        <v>2024-2025</v>
      </c>
      <c r="D4243" t="s">
        <v>147</v>
      </c>
      <c r="E4243" t="s">
        <v>39</v>
      </c>
      <c r="F4243" t="str">
        <f t="shared" si="200"/>
        <v>South Australia</v>
      </c>
      <c r="G4243" t="s">
        <v>32</v>
      </c>
      <c r="H4243">
        <v>5343</v>
      </c>
      <c r="I4243" t="s">
        <v>11</v>
      </c>
      <c r="J4243" t="s">
        <v>38</v>
      </c>
      <c r="K4243" t="s">
        <v>150</v>
      </c>
      <c r="L4243" t="s">
        <v>18</v>
      </c>
      <c r="M4243" s="5">
        <v>3190.32</v>
      </c>
      <c r="N4243">
        <v>1</v>
      </c>
    </row>
    <row r="4244" spans="1:14" x14ac:dyDescent="0.15">
      <c r="A4244" s="2">
        <v>45080</v>
      </c>
      <c r="B4244" s="3">
        <f t="shared" si="198"/>
        <v>2023</v>
      </c>
      <c r="C4244" t="str">
        <f t="shared" si="199"/>
        <v>2022-2023</v>
      </c>
      <c r="D4244" t="s">
        <v>147</v>
      </c>
      <c r="E4244" t="s">
        <v>139</v>
      </c>
      <c r="F4244" t="str">
        <f t="shared" si="200"/>
        <v>New South Wales</v>
      </c>
      <c r="G4244" t="s">
        <v>10</v>
      </c>
      <c r="H4244">
        <v>2020</v>
      </c>
      <c r="I4244" t="s">
        <v>11</v>
      </c>
      <c r="J4244" t="s">
        <v>12</v>
      </c>
      <c r="K4244" t="s">
        <v>151</v>
      </c>
      <c r="L4244" t="s">
        <v>21</v>
      </c>
      <c r="M4244" s="5">
        <v>3212.5600000000004</v>
      </c>
      <c r="N4244">
        <v>1</v>
      </c>
    </row>
    <row r="4245" spans="1:14" x14ac:dyDescent="0.15">
      <c r="A4245" s="2">
        <v>45617</v>
      </c>
      <c r="B4245" s="3">
        <f t="shared" si="198"/>
        <v>2025</v>
      </c>
      <c r="C4245" t="str">
        <f t="shared" si="199"/>
        <v>2024-2025</v>
      </c>
      <c r="D4245" t="s">
        <v>147</v>
      </c>
      <c r="E4245" t="s">
        <v>145</v>
      </c>
      <c r="F4245" t="str">
        <f t="shared" si="200"/>
        <v>New South Wales</v>
      </c>
      <c r="G4245" t="s">
        <v>10</v>
      </c>
      <c r="H4245">
        <v>2101</v>
      </c>
      <c r="I4245" t="s">
        <v>11</v>
      </c>
      <c r="J4245" t="s">
        <v>27</v>
      </c>
      <c r="K4245" t="s">
        <v>152</v>
      </c>
      <c r="L4245" t="s">
        <v>13</v>
      </c>
      <c r="M4245" s="5">
        <v>3214.7600000000016</v>
      </c>
      <c r="N4245">
        <v>1</v>
      </c>
    </row>
    <row r="4246" spans="1:14" x14ac:dyDescent="0.15">
      <c r="A4246" s="2">
        <v>45364</v>
      </c>
      <c r="B4246" s="3">
        <f t="shared" si="198"/>
        <v>2024</v>
      </c>
      <c r="C4246" t="str">
        <f t="shared" si="199"/>
        <v>2023-2024</v>
      </c>
      <c r="D4246" t="s">
        <v>147</v>
      </c>
      <c r="E4246" t="s">
        <v>126</v>
      </c>
      <c r="F4246" t="str">
        <f t="shared" si="200"/>
        <v>Queensland</v>
      </c>
      <c r="G4246" t="s">
        <v>35</v>
      </c>
      <c r="H4246">
        <v>4551</v>
      </c>
      <c r="I4246" t="s">
        <v>11</v>
      </c>
      <c r="J4246" t="s">
        <v>120</v>
      </c>
      <c r="K4246" t="s">
        <v>152</v>
      </c>
      <c r="L4246" t="s">
        <v>13</v>
      </c>
      <c r="M4246" s="5">
        <v>3229.3500000000026</v>
      </c>
      <c r="N4246">
        <v>1</v>
      </c>
    </row>
    <row r="4247" spans="1:14" x14ac:dyDescent="0.15">
      <c r="A4247" s="2">
        <v>45488</v>
      </c>
      <c r="B4247" s="3">
        <f t="shared" si="198"/>
        <v>2025</v>
      </c>
      <c r="C4247" t="str">
        <f t="shared" si="199"/>
        <v>2024-2025</v>
      </c>
      <c r="D4247" t="s">
        <v>147</v>
      </c>
      <c r="E4247" t="s">
        <v>28</v>
      </c>
      <c r="F4247" t="str">
        <f t="shared" si="200"/>
        <v>Northern Territory</v>
      </c>
      <c r="G4247" t="s">
        <v>29</v>
      </c>
      <c r="H4247">
        <v>800</v>
      </c>
      <c r="I4247" t="s">
        <v>11</v>
      </c>
      <c r="J4247" t="s">
        <v>30</v>
      </c>
      <c r="K4247" t="s">
        <v>150</v>
      </c>
      <c r="L4247" t="s">
        <v>18</v>
      </c>
      <c r="M4247" s="5">
        <v>3245.1399999999994</v>
      </c>
      <c r="N4247">
        <v>1</v>
      </c>
    </row>
    <row r="4248" spans="1:14" x14ac:dyDescent="0.15">
      <c r="A4248" s="2">
        <v>45053</v>
      </c>
      <c r="B4248" s="3">
        <f t="shared" si="198"/>
        <v>2023</v>
      </c>
      <c r="C4248" t="str">
        <f t="shared" si="199"/>
        <v>2022-2023</v>
      </c>
      <c r="D4248" t="s">
        <v>147</v>
      </c>
      <c r="E4248" t="s">
        <v>9</v>
      </c>
      <c r="F4248" t="str">
        <f t="shared" si="200"/>
        <v>New South Wales</v>
      </c>
      <c r="G4248" t="s">
        <v>10</v>
      </c>
      <c r="H4248">
        <v>2067</v>
      </c>
      <c r="I4248" t="s">
        <v>11</v>
      </c>
      <c r="J4248" t="s">
        <v>12</v>
      </c>
      <c r="K4248" t="s">
        <v>151</v>
      </c>
      <c r="L4248" t="s">
        <v>21</v>
      </c>
      <c r="M4248" s="5">
        <v>3248.45</v>
      </c>
      <c r="N4248">
        <v>1</v>
      </c>
    </row>
    <row r="4249" spans="1:14" x14ac:dyDescent="0.15">
      <c r="A4249" s="2">
        <v>45507</v>
      </c>
      <c r="B4249" s="3">
        <f t="shared" si="198"/>
        <v>2025</v>
      </c>
      <c r="C4249" t="str">
        <f t="shared" si="199"/>
        <v>2024-2025</v>
      </c>
      <c r="D4249" t="s">
        <v>148</v>
      </c>
      <c r="E4249" t="s">
        <v>78</v>
      </c>
      <c r="F4249" t="str">
        <f t="shared" si="200"/>
        <v>New South Wales</v>
      </c>
      <c r="G4249" t="s">
        <v>10</v>
      </c>
      <c r="H4249">
        <v>2350</v>
      </c>
      <c r="I4249" t="s">
        <v>11</v>
      </c>
      <c r="J4249" t="s">
        <v>68</v>
      </c>
      <c r="K4249" t="s">
        <v>155</v>
      </c>
      <c r="L4249" t="s">
        <v>20</v>
      </c>
      <c r="M4249" s="5">
        <v>3254.7700000000013</v>
      </c>
      <c r="N4249">
        <v>1</v>
      </c>
    </row>
    <row r="4250" spans="1:14" x14ac:dyDescent="0.15">
      <c r="A4250" s="2">
        <v>45186</v>
      </c>
      <c r="B4250" s="3">
        <f t="shared" si="198"/>
        <v>2024</v>
      </c>
      <c r="C4250" t="str">
        <f t="shared" si="199"/>
        <v>2023-2024</v>
      </c>
      <c r="D4250" t="s">
        <v>147</v>
      </c>
      <c r="E4250" t="s">
        <v>137</v>
      </c>
      <c r="F4250" t="str">
        <f t="shared" si="200"/>
        <v>New South Wales</v>
      </c>
      <c r="G4250" t="s">
        <v>10</v>
      </c>
      <c r="H4250">
        <v>2031</v>
      </c>
      <c r="I4250" t="s">
        <v>11</v>
      </c>
      <c r="J4250" t="s">
        <v>12</v>
      </c>
      <c r="K4250" t="s">
        <v>152</v>
      </c>
      <c r="L4250" t="s">
        <v>13</v>
      </c>
      <c r="M4250" s="5">
        <v>3257.5000000000032</v>
      </c>
      <c r="N4250">
        <v>1</v>
      </c>
    </row>
    <row r="4251" spans="1:14" x14ac:dyDescent="0.15">
      <c r="A4251" s="2">
        <v>45169</v>
      </c>
      <c r="B4251" s="3">
        <f t="shared" si="198"/>
        <v>2024</v>
      </c>
      <c r="C4251" t="str">
        <f t="shared" si="199"/>
        <v>2023-2024</v>
      </c>
      <c r="D4251" t="s">
        <v>147</v>
      </c>
      <c r="E4251" t="s">
        <v>103</v>
      </c>
      <c r="F4251" t="str">
        <f t="shared" si="200"/>
        <v>Queensland</v>
      </c>
      <c r="G4251" t="s">
        <v>35</v>
      </c>
      <c r="H4251">
        <v>4509</v>
      </c>
      <c r="I4251" t="s">
        <v>11</v>
      </c>
      <c r="J4251" t="s">
        <v>104</v>
      </c>
      <c r="K4251" t="s">
        <v>152</v>
      </c>
      <c r="L4251" t="s">
        <v>13</v>
      </c>
      <c r="M4251" s="5">
        <v>3269.1200000000026</v>
      </c>
      <c r="N4251">
        <v>1</v>
      </c>
    </row>
    <row r="4252" spans="1:14" x14ac:dyDescent="0.15">
      <c r="A4252" s="2">
        <v>45635</v>
      </c>
      <c r="B4252" s="3">
        <f t="shared" si="198"/>
        <v>2025</v>
      </c>
      <c r="C4252" t="str">
        <f t="shared" si="199"/>
        <v>2024-2025</v>
      </c>
      <c r="D4252" t="s">
        <v>147</v>
      </c>
      <c r="E4252" t="s">
        <v>115</v>
      </c>
      <c r="F4252" t="str">
        <f t="shared" si="200"/>
        <v>Western Australia</v>
      </c>
      <c r="G4252" t="s">
        <v>48</v>
      </c>
      <c r="H4252">
        <v>6280</v>
      </c>
      <c r="I4252" t="s">
        <v>11</v>
      </c>
      <c r="J4252" t="s">
        <v>94</v>
      </c>
      <c r="K4252" t="s">
        <v>149</v>
      </c>
      <c r="L4252" t="s">
        <v>15</v>
      </c>
      <c r="M4252" s="5">
        <v>3277.93</v>
      </c>
      <c r="N4252">
        <v>1</v>
      </c>
    </row>
    <row r="4253" spans="1:14" x14ac:dyDescent="0.15">
      <c r="A4253" s="2">
        <v>45531</v>
      </c>
      <c r="B4253" s="3">
        <f t="shared" si="198"/>
        <v>2025</v>
      </c>
      <c r="C4253" t="str">
        <f t="shared" si="199"/>
        <v>2024-2025</v>
      </c>
      <c r="D4253" t="s">
        <v>147</v>
      </c>
      <c r="E4253" t="s">
        <v>135</v>
      </c>
      <c r="F4253" t="str">
        <f t="shared" si="200"/>
        <v>Victoria</v>
      </c>
      <c r="G4253" t="s">
        <v>45</v>
      </c>
      <c r="H4253">
        <v>3550</v>
      </c>
      <c r="I4253" t="s">
        <v>11</v>
      </c>
      <c r="J4253" t="s">
        <v>60</v>
      </c>
      <c r="K4253" t="s">
        <v>151</v>
      </c>
      <c r="L4253" t="s">
        <v>21</v>
      </c>
      <c r="M4253" s="5">
        <v>3282.9</v>
      </c>
      <c r="N4253">
        <v>1</v>
      </c>
    </row>
    <row r="4254" spans="1:14" x14ac:dyDescent="0.15">
      <c r="A4254" s="2">
        <v>44959</v>
      </c>
      <c r="B4254" s="3">
        <f t="shared" si="198"/>
        <v>2023</v>
      </c>
      <c r="C4254" t="str">
        <f t="shared" si="199"/>
        <v>2022-2023</v>
      </c>
      <c r="D4254" t="s">
        <v>147</v>
      </c>
      <c r="E4254" t="s">
        <v>143</v>
      </c>
      <c r="F4254" t="str">
        <f t="shared" si="200"/>
        <v>New South Wales</v>
      </c>
      <c r="G4254" t="s">
        <v>10</v>
      </c>
      <c r="H4254">
        <v>2154</v>
      </c>
      <c r="I4254" t="s">
        <v>11</v>
      </c>
      <c r="J4254" t="s">
        <v>27</v>
      </c>
      <c r="K4254" t="s">
        <v>155</v>
      </c>
      <c r="L4254" t="s">
        <v>20</v>
      </c>
      <c r="M4254" s="5">
        <v>3296.7100000000009</v>
      </c>
      <c r="N4254">
        <v>1</v>
      </c>
    </row>
    <row r="4255" spans="1:14" x14ac:dyDescent="0.15">
      <c r="A4255" s="2">
        <v>45418</v>
      </c>
      <c r="B4255" s="3">
        <f t="shared" si="198"/>
        <v>2024</v>
      </c>
      <c r="C4255" t="str">
        <f t="shared" si="199"/>
        <v>2023-2024</v>
      </c>
      <c r="D4255" t="s">
        <v>147</v>
      </c>
      <c r="E4255" t="s">
        <v>146</v>
      </c>
      <c r="F4255" t="str">
        <f t="shared" si="200"/>
        <v>Victoria</v>
      </c>
      <c r="G4255" t="s">
        <v>45</v>
      </c>
      <c r="H4255">
        <v>3353</v>
      </c>
      <c r="I4255" t="s">
        <v>11</v>
      </c>
      <c r="J4255" t="s">
        <v>60</v>
      </c>
      <c r="K4255" t="s">
        <v>151</v>
      </c>
      <c r="L4255" t="s">
        <v>21</v>
      </c>
      <c r="M4255" s="5">
        <v>3300.7599999999998</v>
      </c>
      <c r="N4255">
        <v>1</v>
      </c>
    </row>
    <row r="4256" spans="1:14" x14ac:dyDescent="0.15">
      <c r="A4256" s="2">
        <v>45115</v>
      </c>
      <c r="B4256" s="3">
        <f t="shared" si="198"/>
        <v>2024</v>
      </c>
      <c r="C4256" t="str">
        <f t="shared" si="199"/>
        <v>2023-2024</v>
      </c>
      <c r="D4256" t="s">
        <v>147</v>
      </c>
      <c r="E4256" t="s">
        <v>109</v>
      </c>
      <c r="F4256" t="str">
        <f t="shared" si="200"/>
        <v>New South Wales</v>
      </c>
      <c r="G4256" t="s">
        <v>10</v>
      </c>
      <c r="H4256">
        <v>2480</v>
      </c>
      <c r="I4256" t="s">
        <v>11</v>
      </c>
      <c r="J4256" t="s">
        <v>68</v>
      </c>
      <c r="K4256" t="s">
        <v>150</v>
      </c>
      <c r="L4256" t="s">
        <v>18</v>
      </c>
      <c r="M4256" s="5">
        <v>3317.3999999999996</v>
      </c>
      <c r="N4256">
        <v>1</v>
      </c>
    </row>
    <row r="4257" spans="1:14" x14ac:dyDescent="0.15">
      <c r="A4257" s="2">
        <v>44991</v>
      </c>
      <c r="B4257" s="3">
        <f t="shared" si="198"/>
        <v>2023</v>
      </c>
      <c r="C4257" t="str">
        <f t="shared" si="199"/>
        <v>2022-2023</v>
      </c>
      <c r="D4257" t="s">
        <v>148</v>
      </c>
      <c r="E4257" t="s">
        <v>108</v>
      </c>
      <c r="F4257" t="str">
        <f t="shared" si="200"/>
        <v>Victoria</v>
      </c>
      <c r="G4257" t="s">
        <v>45</v>
      </c>
      <c r="H4257">
        <v>3018</v>
      </c>
      <c r="I4257" t="s">
        <v>11</v>
      </c>
      <c r="J4257" t="s">
        <v>46</v>
      </c>
      <c r="K4257" t="s">
        <v>153</v>
      </c>
      <c r="L4257" t="s">
        <v>16</v>
      </c>
      <c r="M4257" s="5">
        <v>3326.51</v>
      </c>
      <c r="N4257">
        <v>1</v>
      </c>
    </row>
    <row r="4258" spans="1:14" x14ac:dyDescent="0.15">
      <c r="A4258" s="2">
        <v>45536</v>
      </c>
      <c r="B4258" s="3">
        <f t="shared" si="198"/>
        <v>2025</v>
      </c>
      <c r="C4258" t="str">
        <f t="shared" si="199"/>
        <v>2024-2025</v>
      </c>
      <c r="D4258" t="s">
        <v>147</v>
      </c>
      <c r="E4258" t="s">
        <v>69</v>
      </c>
      <c r="F4258" t="str">
        <f t="shared" si="200"/>
        <v>Tasmania</v>
      </c>
      <c r="G4258" t="s">
        <v>70</v>
      </c>
      <c r="H4258">
        <v>7018</v>
      </c>
      <c r="I4258" t="s">
        <v>11</v>
      </c>
      <c r="J4258" t="s">
        <v>71</v>
      </c>
      <c r="K4258" t="s">
        <v>150</v>
      </c>
      <c r="L4258" t="s">
        <v>18</v>
      </c>
      <c r="M4258" s="5">
        <v>3332.7200000000003</v>
      </c>
      <c r="N4258">
        <v>1</v>
      </c>
    </row>
    <row r="4259" spans="1:14" x14ac:dyDescent="0.15">
      <c r="A4259" s="2">
        <v>45180</v>
      </c>
      <c r="B4259" s="3">
        <f t="shared" si="198"/>
        <v>2024</v>
      </c>
      <c r="C4259" t="str">
        <f t="shared" si="199"/>
        <v>2023-2024</v>
      </c>
      <c r="D4259" t="s">
        <v>148</v>
      </c>
      <c r="E4259" t="s">
        <v>108</v>
      </c>
      <c r="F4259" t="str">
        <f t="shared" si="200"/>
        <v>Victoria</v>
      </c>
      <c r="G4259" t="s">
        <v>45</v>
      </c>
      <c r="H4259">
        <v>3018</v>
      </c>
      <c r="I4259" t="s">
        <v>11</v>
      </c>
      <c r="J4259" t="s">
        <v>46</v>
      </c>
      <c r="K4259" t="s">
        <v>152</v>
      </c>
      <c r="L4259" t="s">
        <v>13</v>
      </c>
      <c r="M4259" s="5">
        <v>3341.2700000000009</v>
      </c>
      <c r="N4259">
        <v>1</v>
      </c>
    </row>
    <row r="4260" spans="1:14" x14ac:dyDescent="0.15">
      <c r="A4260" s="2">
        <v>45481</v>
      </c>
      <c r="B4260" s="3">
        <f t="shared" si="198"/>
        <v>2025</v>
      </c>
      <c r="C4260" t="str">
        <f t="shared" si="199"/>
        <v>2024-2025</v>
      </c>
      <c r="D4260" t="s">
        <v>147</v>
      </c>
      <c r="E4260" t="s">
        <v>73</v>
      </c>
      <c r="F4260" t="str">
        <f t="shared" si="200"/>
        <v>Victoria</v>
      </c>
      <c r="G4260" t="s">
        <v>45</v>
      </c>
      <c r="H4260">
        <v>3136</v>
      </c>
      <c r="I4260" t="s">
        <v>11</v>
      </c>
      <c r="J4260" t="s">
        <v>63</v>
      </c>
      <c r="K4260" t="s">
        <v>151</v>
      </c>
      <c r="L4260" t="s">
        <v>21</v>
      </c>
      <c r="M4260" s="5">
        <v>3343.95</v>
      </c>
      <c r="N4260">
        <v>1</v>
      </c>
    </row>
    <row r="4261" spans="1:14" x14ac:dyDescent="0.15">
      <c r="A4261" s="2">
        <v>45549</v>
      </c>
      <c r="B4261" s="3">
        <f t="shared" si="198"/>
        <v>2025</v>
      </c>
      <c r="C4261" t="str">
        <f t="shared" si="199"/>
        <v>2024-2025</v>
      </c>
      <c r="D4261" t="s">
        <v>147</v>
      </c>
      <c r="E4261" t="s">
        <v>131</v>
      </c>
      <c r="F4261" t="str">
        <f t="shared" si="200"/>
        <v>Western Australia</v>
      </c>
      <c r="G4261" t="s">
        <v>48</v>
      </c>
      <c r="H4261">
        <v>6530</v>
      </c>
      <c r="I4261" t="s">
        <v>11</v>
      </c>
      <c r="J4261" t="s">
        <v>77</v>
      </c>
      <c r="K4261" t="s">
        <v>152</v>
      </c>
      <c r="L4261" t="s">
        <v>13</v>
      </c>
      <c r="M4261" s="5">
        <v>3344.7700000000013</v>
      </c>
      <c r="N4261">
        <v>1</v>
      </c>
    </row>
    <row r="4262" spans="1:14" x14ac:dyDescent="0.15">
      <c r="A4262" s="2">
        <v>45649</v>
      </c>
      <c r="B4262" s="3">
        <f t="shared" si="198"/>
        <v>2025</v>
      </c>
      <c r="C4262" t="str">
        <f t="shared" si="199"/>
        <v>2024-2025</v>
      </c>
      <c r="D4262" t="s">
        <v>147</v>
      </c>
      <c r="E4262" t="s">
        <v>65</v>
      </c>
      <c r="F4262" t="str">
        <f t="shared" si="200"/>
        <v>New South Wales</v>
      </c>
      <c r="G4262" t="s">
        <v>10</v>
      </c>
      <c r="H4262">
        <v>2541</v>
      </c>
      <c r="I4262" t="s">
        <v>11</v>
      </c>
      <c r="J4262" t="s">
        <v>58</v>
      </c>
      <c r="K4262" t="s">
        <v>152</v>
      </c>
      <c r="L4262" t="s">
        <v>13</v>
      </c>
      <c r="M4262" s="5">
        <v>3350.6400000000012</v>
      </c>
      <c r="N4262">
        <v>1</v>
      </c>
    </row>
    <row r="4263" spans="1:14" x14ac:dyDescent="0.15">
      <c r="A4263" s="2">
        <v>44990</v>
      </c>
      <c r="B4263" s="3">
        <f t="shared" si="198"/>
        <v>2023</v>
      </c>
      <c r="C4263" t="str">
        <f t="shared" si="199"/>
        <v>2022-2023</v>
      </c>
      <c r="D4263" t="s">
        <v>147</v>
      </c>
      <c r="E4263" t="s">
        <v>113</v>
      </c>
      <c r="F4263" t="str">
        <f t="shared" si="200"/>
        <v>Queensland</v>
      </c>
      <c r="G4263" t="s">
        <v>35</v>
      </c>
      <c r="H4263">
        <v>4215</v>
      </c>
      <c r="I4263" t="s">
        <v>11</v>
      </c>
      <c r="J4263" t="s">
        <v>104</v>
      </c>
      <c r="K4263" t="s">
        <v>151</v>
      </c>
      <c r="L4263" t="s">
        <v>21</v>
      </c>
      <c r="M4263" s="5">
        <v>3350.8000000000006</v>
      </c>
      <c r="N4263">
        <v>1</v>
      </c>
    </row>
    <row r="4264" spans="1:14" x14ac:dyDescent="0.15">
      <c r="A4264" s="2">
        <v>45081</v>
      </c>
      <c r="B4264" s="3">
        <f t="shared" si="198"/>
        <v>2023</v>
      </c>
      <c r="C4264" t="str">
        <f t="shared" si="199"/>
        <v>2022-2023</v>
      </c>
      <c r="D4264" t="s">
        <v>148</v>
      </c>
      <c r="E4264" t="s">
        <v>124</v>
      </c>
      <c r="F4264" t="str">
        <f t="shared" si="200"/>
        <v>New South Wales</v>
      </c>
      <c r="G4264" t="s">
        <v>10</v>
      </c>
      <c r="H4264">
        <v>2015</v>
      </c>
      <c r="I4264" t="s">
        <v>11</v>
      </c>
      <c r="J4264" t="s">
        <v>12</v>
      </c>
      <c r="K4264" t="s">
        <v>152</v>
      </c>
      <c r="L4264" t="s">
        <v>13</v>
      </c>
      <c r="M4264" s="5">
        <v>3351.8200000000033</v>
      </c>
      <c r="N4264">
        <v>1</v>
      </c>
    </row>
    <row r="4265" spans="1:14" x14ac:dyDescent="0.15">
      <c r="A4265" s="2">
        <v>45080</v>
      </c>
      <c r="B4265" s="3">
        <f t="shared" si="198"/>
        <v>2023</v>
      </c>
      <c r="C4265" t="str">
        <f t="shared" si="199"/>
        <v>2022-2023</v>
      </c>
      <c r="D4265" t="s">
        <v>147</v>
      </c>
      <c r="E4265" t="s">
        <v>24</v>
      </c>
      <c r="F4265" t="str">
        <f t="shared" si="200"/>
        <v>New South Wales</v>
      </c>
      <c r="G4265" t="s">
        <v>10</v>
      </c>
      <c r="H4265">
        <v>2795</v>
      </c>
      <c r="I4265" t="s">
        <v>11</v>
      </c>
      <c r="J4265" t="s">
        <v>25</v>
      </c>
      <c r="K4265" t="s">
        <v>151</v>
      </c>
      <c r="L4265" t="s">
        <v>21</v>
      </c>
      <c r="M4265" s="5">
        <v>3355.05</v>
      </c>
      <c r="N4265">
        <v>1</v>
      </c>
    </row>
    <row r="4266" spans="1:14" x14ac:dyDescent="0.15">
      <c r="A4266" s="2">
        <v>45183</v>
      </c>
      <c r="B4266" s="3">
        <f t="shared" si="198"/>
        <v>2024</v>
      </c>
      <c r="C4266" t="str">
        <f t="shared" si="199"/>
        <v>2023-2024</v>
      </c>
      <c r="D4266" t="s">
        <v>147</v>
      </c>
      <c r="E4266" t="s">
        <v>42</v>
      </c>
      <c r="F4266" t="str">
        <f t="shared" si="200"/>
        <v>Queensland</v>
      </c>
      <c r="G4266" t="s">
        <v>35</v>
      </c>
      <c r="H4266">
        <v>4053</v>
      </c>
      <c r="I4266" t="s">
        <v>11</v>
      </c>
      <c r="J4266" t="s">
        <v>43</v>
      </c>
      <c r="K4266" t="s">
        <v>152</v>
      </c>
      <c r="L4266" t="s">
        <v>13</v>
      </c>
      <c r="M4266" s="5">
        <v>3372.2800000000025</v>
      </c>
      <c r="N4266">
        <v>1</v>
      </c>
    </row>
    <row r="4267" spans="1:14" x14ac:dyDescent="0.15">
      <c r="A4267" s="2">
        <v>45482</v>
      </c>
      <c r="B4267" s="3">
        <f t="shared" si="198"/>
        <v>2025</v>
      </c>
      <c r="C4267" t="str">
        <f t="shared" si="199"/>
        <v>2024-2025</v>
      </c>
      <c r="D4267" t="s">
        <v>147</v>
      </c>
      <c r="E4267" t="s">
        <v>145</v>
      </c>
      <c r="F4267" t="str">
        <f t="shared" si="200"/>
        <v>New South Wales</v>
      </c>
      <c r="G4267" t="s">
        <v>10</v>
      </c>
      <c r="H4267">
        <v>2101</v>
      </c>
      <c r="I4267" t="s">
        <v>11</v>
      </c>
      <c r="J4267" t="s">
        <v>27</v>
      </c>
      <c r="K4267" t="s">
        <v>155</v>
      </c>
      <c r="L4267" t="s">
        <v>20</v>
      </c>
      <c r="M4267" s="5">
        <v>3377.2000000000007</v>
      </c>
      <c r="N4267">
        <v>1</v>
      </c>
    </row>
    <row r="4268" spans="1:14" x14ac:dyDescent="0.15">
      <c r="A4268" s="2">
        <v>45344</v>
      </c>
      <c r="B4268" s="3">
        <f t="shared" si="198"/>
        <v>2024</v>
      </c>
      <c r="C4268" t="str">
        <f t="shared" si="199"/>
        <v>2023-2024</v>
      </c>
      <c r="D4268" t="s">
        <v>147</v>
      </c>
      <c r="E4268" t="s">
        <v>115</v>
      </c>
      <c r="F4268" t="str">
        <f t="shared" si="200"/>
        <v>Western Australia</v>
      </c>
      <c r="G4268" t="s">
        <v>48</v>
      </c>
      <c r="H4268">
        <v>6280</v>
      </c>
      <c r="I4268" t="s">
        <v>11</v>
      </c>
      <c r="J4268" t="s">
        <v>94</v>
      </c>
      <c r="K4268" t="s">
        <v>150</v>
      </c>
      <c r="L4268" t="s">
        <v>18</v>
      </c>
      <c r="M4268" s="5">
        <v>3397.3100000000004</v>
      </c>
      <c r="N4268">
        <v>1</v>
      </c>
    </row>
    <row r="4269" spans="1:14" x14ac:dyDescent="0.15">
      <c r="A4269" s="2">
        <v>45584</v>
      </c>
      <c r="B4269" s="3">
        <f t="shared" si="198"/>
        <v>2025</v>
      </c>
      <c r="C4269" t="str">
        <f t="shared" si="199"/>
        <v>2024-2025</v>
      </c>
      <c r="D4269" t="s">
        <v>147</v>
      </c>
      <c r="E4269" t="s">
        <v>24</v>
      </c>
      <c r="F4269" t="str">
        <f t="shared" si="200"/>
        <v>New South Wales</v>
      </c>
      <c r="G4269" t="s">
        <v>10</v>
      </c>
      <c r="H4269">
        <v>2795</v>
      </c>
      <c r="I4269" t="s">
        <v>11</v>
      </c>
      <c r="J4269" t="s">
        <v>25</v>
      </c>
      <c r="K4269" t="s">
        <v>152</v>
      </c>
      <c r="L4269" t="s">
        <v>13</v>
      </c>
      <c r="M4269" s="5">
        <v>3399.2300000000018</v>
      </c>
      <c r="N4269">
        <v>1</v>
      </c>
    </row>
    <row r="4270" spans="1:14" x14ac:dyDescent="0.15">
      <c r="A4270" s="2">
        <v>45450</v>
      </c>
      <c r="B4270" s="3">
        <f t="shared" si="198"/>
        <v>2024</v>
      </c>
      <c r="C4270" t="str">
        <f t="shared" si="199"/>
        <v>2023-2024</v>
      </c>
      <c r="D4270" t="s">
        <v>147</v>
      </c>
      <c r="E4270" t="s">
        <v>114</v>
      </c>
      <c r="F4270" t="str">
        <f t="shared" si="200"/>
        <v>Victoria</v>
      </c>
      <c r="G4270" t="s">
        <v>45</v>
      </c>
      <c r="H4270">
        <v>3551</v>
      </c>
      <c r="I4270" t="s">
        <v>11</v>
      </c>
      <c r="J4270" t="s">
        <v>60</v>
      </c>
      <c r="K4270" t="s">
        <v>152</v>
      </c>
      <c r="L4270" t="s">
        <v>13</v>
      </c>
      <c r="M4270" s="5">
        <v>3415.0300000000016</v>
      </c>
      <c r="N4270">
        <v>1</v>
      </c>
    </row>
    <row r="4271" spans="1:14" x14ac:dyDescent="0.15">
      <c r="A4271" s="2">
        <v>45362</v>
      </c>
      <c r="B4271" s="3">
        <f t="shared" si="198"/>
        <v>2024</v>
      </c>
      <c r="C4271" t="str">
        <f t="shared" si="199"/>
        <v>2023-2024</v>
      </c>
      <c r="D4271" t="s">
        <v>147</v>
      </c>
      <c r="E4271" t="s">
        <v>129</v>
      </c>
      <c r="F4271" t="str">
        <f t="shared" si="200"/>
        <v>Tasmania</v>
      </c>
      <c r="G4271" t="s">
        <v>70</v>
      </c>
      <c r="H4271">
        <v>7010</v>
      </c>
      <c r="I4271" t="s">
        <v>11</v>
      </c>
      <c r="J4271" t="s">
        <v>71</v>
      </c>
      <c r="K4271" t="s">
        <v>150</v>
      </c>
      <c r="L4271" t="s">
        <v>18</v>
      </c>
      <c r="M4271" s="5">
        <v>3417.23</v>
      </c>
      <c r="N4271">
        <v>1</v>
      </c>
    </row>
    <row r="4272" spans="1:14" x14ac:dyDescent="0.15">
      <c r="A4272" s="2">
        <v>45604</v>
      </c>
      <c r="B4272" s="3">
        <f t="shared" si="198"/>
        <v>2025</v>
      </c>
      <c r="C4272" t="str">
        <f t="shared" si="199"/>
        <v>2024-2025</v>
      </c>
      <c r="D4272" t="s">
        <v>147</v>
      </c>
      <c r="E4272" t="s">
        <v>107</v>
      </c>
      <c r="F4272" t="str">
        <f t="shared" si="200"/>
        <v>Queensland</v>
      </c>
      <c r="G4272" t="s">
        <v>35</v>
      </c>
      <c r="H4272">
        <v>4220</v>
      </c>
      <c r="I4272" t="s">
        <v>11</v>
      </c>
      <c r="J4272" t="s">
        <v>104</v>
      </c>
      <c r="K4272" t="s">
        <v>150</v>
      </c>
      <c r="L4272" t="s">
        <v>18</v>
      </c>
      <c r="M4272" s="5">
        <v>3443.64</v>
      </c>
      <c r="N4272">
        <v>1</v>
      </c>
    </row>
    <row r="4273" spans="1:14" x14ac:dyDescent="0.15">
      <c r="A4273" s="2">
        <v>45393</v>
      </c>
      <c r="B4273" s="3">
        <f t="shared" si="198"/>
        <v>2024</v>
      </c>
      <c r="C4273" t="str">
        <f t="shared" si="199"/>
        <v>2023-2024</v>
      </c>
      <c r="D4273" t="s">
        <v>147</v>
      </c>
      <c r="E4273" t="s">
        <v>135</v>
      </c>
      <c r="F4273" t="str">
        <f t="shared" si="200"/>
        <v>Victoria</v>
      </c>
      <c r="G4273" t="s">
        <v>45</v>
      </c>
      <c r="H4273">
        <v>3550</v>
      </c>
      <c r="I4273" t="s">
        <v>11</v>
      </c>
      <c r="J4273" t="s">
        <v>60</v>
      </c>
      <c r="K4273" t="s">
        <v>152</v>
      </c>
      <c r="L4273" t="s">
        <v>13</v>
      </c>
      <c r="M4273" s="5">
        <v>3453.170000000001</v>
      </c>
      <c r="N4273">
        <v>1</v>
      </c>
    </row>
    <row r="4274" spans="1:14" x14ac:dyDescent="0.15">
      <c r="A4274" s="2">
        <v>45130</v>
      </c>
      <c r="B4274" s="3">
        <f t="shared" si="198"/>
        <v>2024</v>
      </c>
      <c r="C4274" t="str">
        <f t="shared" si="199"/>
        <v>2023-2024</v>
      </c>
      <c r="D4274" t="s">
        <v>147</v>
      </c>
      <c r="E4274" t="s">
        <v>64</v>
      </c>
      <c r="F4274" t="str">
        <f t="shared" si="200"/>
        <v>Victoria</v>
      </c>
      <c r="G4274" t="s">
        <v>45</v>
      </c>
      <c r="H4274">
        <v>3199</v>
      </c>
      <c r="I4274" t="s">
        <v>11</v>
      </c>
      <c r="J4274" t="s">
        <v>63</v>
      </c>
      <c r="K4274" t="s">
        <v>150</v>
      </c>
      <c r="L4274" t="s">
        <v>18</v>
      </c>
      <c r="M4274" s="5">
        <v>3458.11</v>
      </c>
      <c r="N4274">
        <v>1</v>
      </c>
    </row>
    <row r="4275" spans="1:14" x14ac:dyDescent="0.15">
      <c r="A4275" s="2">
        <v>45180</v>
      </c>
      <c r="B4275" s="3">
        <f t="shared" si="198"/>
        <v>2024</v>
      </c>
      <c r="C4275" t="str">
        <f t="shared" si="199"/>
        <v>2023-2024</v>
      </c>
      <c r="D4275" t="s">
        <v>147</v>
      </c>
      <c r="E4275" t="s">
        <v>98</v>
      </c>
      <c r="F4275" t="str">
        <f t="shared" si="200"/>
        <v>Victoria</v>
      </c>
      <c r="G4275" t="s">
        <v>45</v>
      </c>
      <c r="H4275">
        <v>3429</v>
      </c>
      <c r="I4275" t="s">
        <v>11</v>
      </c>
      <c r="J4275" t="s">
        <v>60</v>
      </c>
      <c r="K4275" t="s">
        <v>150</v>
      </c>
      <c r="L4275" t="s">
        <v>18</v>
      </c>
      <c r="M4275" s="5">
        <v>3460.1899999999991</v>
      </c>
      <c r="N4275">
        <v>1</v>
      </c>
    </row>
    <row r="4276" spans="1:14" x14ac:dyDescent="0.15">
      <c r="A4276" s="2">
        <v>45003</v>
      </c>
      <c r="B4276" s="3">
        <f t="shared" si="198"/>
        <v>2023</v>
      </c>
      <c r="C4276" t="str">
        <f t="shared" si="199"/>
        <v>2022-2023</v>
      </c>
      <c r="D4276" t="s">
        <v>147</v>
      </c>
      <c r="E4276" t="s">
        <v>109</v>
      </c>
      <c r="F4276" t="str">
        <f t="shared" si="200"/>
        <v>New South Wales</v>
      </c>
      <c r="G4276" t="s">
        <v>10</v>
      </c>
      <c r="H4276">
        <v>2480</v>
      </c>
      <c r="I4276" t="s">
        <v>11</v>
      </c>
      <c r="J4276" t="s">
        <v>68</v>
      </c>
      <c r="K4276" t="s">
        <v>151</v>
      </c>
      <c r="L4276" t="s">
        <v>21</v>
      </c>
      <c r="M4276" s="5">
        <v>3460.9100000000003</v>
      </c>
      <c r="N4276">
        <v>1</v>
      </c>
    </row>
    <row r="4277" spans="1:14" x14ac:dyDescent="0.15">
      <c r="A4277" s="2">
        <v>45305</v>
      </c>
      <c r="B4277" s="3">
        <f t="shared" si="198"/>
        <v>2024</v>
      </c>
      <c r="C4277" t="str">
        <f t="shared" si="199"/>
        <v>2023-2024</v>
      </c>
      <c r="D4277" t="s">
        <v>148</v>
      </c>
      <c r="E4277" t="s">
        <v>40</v>
      </c>
      <c r="F4277" t="str">
        <f t="shared" si="200"/>
        <v>New South Wales</v>
      </c>
      <c r="G4277" t="s">
        <v>10</v>
      </c>
      <c r="H4277">
        <v>2116</v>
      </c>
      <c r="I4277" t="s">
        <v>11</v>
      </c>
      <c r="J4277" t="s">
        <v>27</v>
      </c>
      <c r="K4277" t="s">
        <v>151</v>
      </c>
      <c r="L4277" t="s">
        <v>21</v>
      </c>
      <c r="M4277" s="5">
        <v>3464.83</v>
      </c>
      <c r="N4277">
        <v>1</v>
      </c>
    </row>
    <row r="4278" spans="1:14" x14ac:dyDescent="0.15">
      <c r="A4278" s="2">
        <v>45379</v>
      </c>
      <c r="B4278" s="3">
        <f t="shared" si="198"/>
        <v>2024</v>
      </c>
      <c r="C4278" t="str">
        <f t="shared" si="199"/>
        <v>2023-2024</v>
      </c>
      <c r="D4278" t="s">
        <v>147</v>
      </c>
      <c r="E4278" t="s">
        <v>109</v>
      </c>
      <c r="F4278" t="str">
        <f t="shared" si="200"/>
        <v>New South Wales</v>
      </c>
      <c r="G4278" t="s">
        <v>10</v>
      </c>
      <c r="H4278">
        <v>2480</v>
      </c>
      <c r="I4278" t="s">
        <v>11</v>
      </c>
      <c r="J4278" t="s">
        <v>68</v>
      </c>
      <c r="K4278" t="s">
        <v>149</v>
      </c>
      <c r="L4278" t="s">
        <v>15</v>
      </c>
      <c r="M4278" s="5">
        <v>3467.9799999999996</v>
      </c>
      <c r="N4278">
        <v>1</v>
      </c>
    </row>
    <row r="4279" spans="1:14" x14ac:dyDescent="0.15">
      <c r="A4279" s="2">
        <v>45209</v>
      </c>
      <c r="B4279" s="3">
        <f t="shared" si="198"/>
        <v>2024</v>
      </c>
      <c r="C4279" t="str">
        <f t="shared" si="199"/>
        <v>2023-2024</v>
      </c>
      <c r="D4279" t="s">
        <v>147</v>
      </c>
      <c r="E4279" t="s">
        <v>114</v>
      </c>
      <c r="F4279" t="str">
        <f t="shared" si="200"/>
        <v>Victoria</v>
      </c>
      <c r="G4279" t="s">
        <v>45</v>
      </c>
      <c r="H4279">
        <v>3551</v>
      </c>
      <c r="I4279" t="s">
        <v>11</v>
      </c>
      <c r="J4279" t="s">
        <v>60</v>
      </c>
      <c r="K4279" t="s">
        <v>149</v>
      </c>
      <c r="L4279" t="s">
        <v>15</v>
      </c>
      <c r="M4279" s="5">
        <v>3473.19</v>
      </c>
      <c r="N4279">
        <v>1</v>
      </c>
    </row>
    <row r="4280" spans="1:14" x14ac:dyDescent="0.15">
      <c r="A4280" s="2">
        <v>45581</v>
      </c>
      <c r="B4280" s="3">
        <f t="shared" si="198"/>
        <v>2025</v>
      </c>
      <c r="C4280" t="str">
        <f t="shared" si="199"/>
        <v>2024-2025</v>
      </c>
      <c r="D4280" t="s">
        <v>147</v>
      </c>
      <c r="E4280" t="s">
        <v>131</v>
      </c>
      <c r="F4280" t="str">
        <f t="shared" si="200"/>
        <v>Western Australia</v>
      </c>
      <c r="G4280" t="s">
        <v>48</v>
      </c>
      <c r="H4280">
        <v>6530</v>
      </c>
      <c r="I4280" t="s">
        <v>11</v>
      </c>
      <c r="J4280" t="s">
        <v>77</v>
      </c>
      <c r="K4280" t="s">
        <v>150</v>
      </c>
      <c r="L4280" t="s">
        <v>18</v>
      </c>
      <c r="M4280" s="5">
        <v>3474.51</v>
      </c>
      <c r="N4280">
        <v>1</v>
      </c>
    </row>
    <row r="4281" spans="1:14" x14ac:dyDescent="0.15">
      <c r="A4281" s="2">
        <v>45372</v>
      </c>
      <c r="B4281" s="3">
        <f t="shared" si="198"/>
        <v>2024</v>
      </c>
      <c r="C4281" t="str">
        <f t="shared" si="199"/>
        <v>2023-2024</v>
      </c>
      <c r="D4281" t="s">
        <v>147</v>
      </c>
      <c r="E4281" t="s">
        <v>9</v>
      </c>
      <c r="F4281" t="str">
        <f t="shared" si="200"/>
        <v>New South Wales</v>
      </c>
      <c r="G4281" t="s">
        <v>10</v>
      </c>
      <c r="H4281">
        <v>2067</v>
      </c>
      <c r="I4281" t="s">
        <v>11</v>
      </c>
      <c r="J4281" t="s">
        <v>12</v>
      </c>
      <c r="K4281" t="s">
        <v>155</v>
      </c>
      <c r="L4281" t="s">
        <v>20</v>
      </c>
      <c r="M4281" s="5">
        <v>3492.9100000000008</v>
      </c>
      <c r="N4281">
        <v>1</v>
      </c>
    </row>
    <row r="4282" spans="1:14" x14ac:dyDescent="0.15">
      <c r="A4282" s="2">
        <v>45522</v>
      </c>
      <c r="B4282" s="3">
        <f t="shared" si="198"/>
        <v>2025</v>
      </c>
      <c r="C4282" t="str">
        <f t="shared" si="199"/>
        <v>2024-2025</v>
      </c>
      <c r="D4282" t="s">
        <v>147</v>
      </c>
      <c r="E4282" t="s">
        <v>66</v>
      </c>
      <c r="F4282" t="str">
        <f t="shared" si="200"/>
        <v>South Australia</v>
      </c>
      <c r="G4282" t="s">
        <v>32</v>
      </c>
      <c r="H4282">
        <v>5169</v>
      </c>
      <c r="I4282" t="s">
        <v>11</v>
      </c>
      <c r="J4282" t="s">
        <v>33</v>
      </c>
      <c r="K4282" t="s">
        <v>150</v>
      </c>
      <c r="L4282" t="s">
        <v>18</v>
      </c>
      <c r="M4282" s="5">
        <v>3516.87</v>
      </c>
      <c r="N4282">
        <v>1</v>
      </c>
    </row>
    <row r="4283" spans="1:14" x14ac:dyDescent="0.15">
      <c r="A4283" s="2">
        <v>45085</v>
      </c>
      <c r="B4283" s="3">
        <f t="shared" si="198"/>
        <v>2023</v>
      </c>
      <c r="C4283" t="str">
        <f t="shared" si="199"/>
        <v>2022-2023</v>
      </c>
      <c r="D4283" t="s">
        <v>147</v>
      </c>
      <c r="E4283" t="s">
        <v>132</v>
      </c>
      <c r="F4283" t="str">
        <f t="shared" si="200"/>
        <v>New South Wales</v>
      </c>
      <c r="G4283" t="s">
        <v>10</v>
      </c>
      <c r="H4283">
        <v>2800</v>
      </c>
      <c r="I4283" t="s">
        <v>11</v>
      </c>
      <c r="J4283" t="s">
        <v>25</v>
      </c>
      <c r="K4283" t="s">
        <v>151</v>
      </c>
      <c r="L4283" t="s">
        <v>21</v>
      </c>
      <c r="M4283" s="5">
        <v>3557.7900000000009</v>
      </c>
      <c r="N4283">
        <v>1</v>
      </c>
    </row>
    <row r="4284" spans="1:14" x14ac:dyDescent="0.15">
      <c r="A4284" s="2">
        <v>45002</v>
      </c>
      <c r="B4284" s="3">
        <f t="shared" si="198"/>
        <v>2023</v>
      </c>
      <c r="C4284" t="str">
        <f t="shared" si="199"/>
        <v>2022-2023</v>
      </c>
      <c r="D4284" t="s">
        <v>147</v>
      </c>
      <c r="E4284" t="s">
        <v>112</v>
      </c>
      <c r="F4284" t="str">
        <f t="shared" si="200"/>
        <v>Victoria</v>
      </c>
      <c r="G4284" t="s">
        <v>45</v>
      </c>
      <c r="H4284">
        <v>3076</v>
      </c>
      <c r="I4284" t="s">
        <v>11</v>
      </c>
      <c r="J4284" t="s">
        <v>46</v>
      </c>
      <c r="K4284" t="s">
        <v>150</v>
      </c>
      <c r="L4284" t="s">
        <v>18</v>
      </c>
      <c r="M4284" s="5">
        <v>3579.119999999999</v>
      </c>
      <c r="N4284">
        <v>1</v>
      </c>
    </row>
    <row r="4285" spans="1:14" x14ac:dyDescent="0.15">
      <c r="A4285" s="2">
        <v>45232</v>
      </c>
      <c r="B4285" s="3">
        <f t="shared" si="198"/>
        <v>2024</v>
      </c>
      <c r="C4285" t="str">
        <f t="shared" si="199"/>
        <v>2023-2024</v>
      </c>
      <c r="D4285" t="s">
        <v>147</v>
      </c>
      <c r="E4285" t="s">
        <v>138</v>
      </c>
      <c r="F4285" t="str">
        <f t="shared" si="200"/>
        <v>Queensland</v>
      </c>
      <c r="G4285" t="s">
        <v>35</v>
      </c>
      <c r="H4285">
        <v>4558</v>
      </c>
      <c r="I4285" t="s">
        <v>11</v>
      </c>
      <c r="J4285" t="s">
        <v>120</v>
      </c>
      <c r="K4285" t="s">
        <v>152</v>
      </c>
      <c r="L4285" t="s">
        <v>13</v>
      </c>
      <c r="M4285" s="5">
        <v>3581.9900000000021</v>
      </c>
      <c r="N4285">
        <v>1</v>
      </c>
    </row>
    <row r="4286" spans="1:14" x14ac:dyDescent="0.15">
      <c r="A4286" s="2">
        <v>45464</v>
      </c>
      <c r="B4286" s="3">
        <f t="shared" si="198"/>
        <v>2024</v>
      </c>
      <c r="C4286" t="str">
        <f t="shared" si="199"/>
        <v>2023-2024</v>
      </c>
      <c r="D4286" t="s">
        <v>147</v>
      </c>
      <c r="E4286" t="s">
        <v>117</v>
      </c>
      <c r="F4286" t="str">
        <f t="shared" si="200"/>
        <v>Queensland</v>
      </c>
      <c r="G4286" t="s">
        <v>35</v>
      </c>
      <c r="H4286">
        <v>4119</v>
      </c>
      <c r="I4286" t="s">
        <v>11</v>
      </c>
      <c r="J4286" t="s">
        <v>43</v>
      </c>
      <c r="K4286" t="s">
        <v>150</v>
      </c>
      <c r="L4286" t="s">
        <v>18</v>
      </c>
      <c r="M4286" s="5">
        <v>3603.14</v>
      </c>
      <c r="N4286">
        <v>1</v>
      </c>
    </row>
    <row r="4287" spans="1:14" x14ac:dyDescent="0.15">
      <c r="A4287" s="2">
        <v>45636</v>
      </c>
      <c r="B4287" s="3">
        <f t="shared" si="198"/>
        <v>2025</v>
      </c>
      <c r="C4287" t="str">
        <f t="shared" si="199"/>
        <v>2024-2025</v>
      </c>
      <c r="D4287" t="s">
        <v>147</v>
      </c>
      <c r="E4287" t="s">
        <v>42</v>
      </c>
      <c r="F4287" t="str">
        <f t="shared" si="200"/>
        <v>Queensland</v>
      </c>
      <c r="G4287" t="s">
        <v>35</v>
      </c>
      <c r="H4287">
        <v>4053</v>
      </c>
      <c r="I4287" t="s">
        <v>11</v>
      </c>
      <c r="J4287" t="s">
        <v>43</v>
      </c>
      <c r="K4287" t="s">
        <v>149</v>
      </c>
      <c r="L4287" t="s">
        <v>15</v>
      </c>
      <c r="M4287" s="5">
        <v>3603.7299999999996</v>
      </c>
      <c r="N4287">
        <v>1</v>
      </c>
    </row>
    <row r="4288" spans="1:14" x14ac:dyDescent="0.15">
      <c r="A4288" s="2">
        <v>45353</v>
      </c>
      <c r="B4288" s="3">
        <f t="shared" si="198"/>
        <v>2024</v>
      </c>
      <c r="C4288" t="str">
        <f t="shared" si="199"/>
        <v>2023-2024</v>
      </c>
      <c r="D4288" t="s">
        <v>147</v>
      </c>
      <c r="E4288" t="s">
        <v>42</v>
      </c>
      <c r="F4288" t="str">
        <f t="shared" si="200"/>
        <v>Queensland</v>
      </c>
      <c r="G4288" t="s">
        <v>35</v>
      </c>
      <c r="H4288">
        <v>4053</v>
      </c>
      <c r="I4288" t="s">
        <v>11</v>
      </c>
      <c r="J4288" t="s">
        <v>43</v>
      </c>
      <c r="K4288" t="s">
        <v>151</v>
      </c>
      <c r="L4288" t="s">
        <v>21</v>
      </c>
      <c r="M4288" s="5">
        <v>3625.08</v>
      </c>
      <c r="N4288">
        <v>1</v>
      </c>
    </row>
    <row r="4289" spans="1:14" x14ac:dyDescent="0.15">
      <c r="A4289" s="2">
        <v>45366</v>
      </c>
      <c r="B4289" s="3">
        <f t="shared" si="198"/>
        <v>2024</v>
      </c>
      <c r="C4289" t="str">
        <f t="shared" si="199"/>
        <v>2023-2024</v>
      </c>
      <c r="D4289" t="s">
        <v>147</v>
      </c>
      <c r="E4289" t="s">
        <v>145</v>
      </c>
      <c r="F4289" t="str">
        <f t="shared" si="200"/>
        <v>New South Wales</v>
      </c>
      <c r="G4289" t="s">
        <v>10</v>
      </c>
      <c r="H4289">
        <v>2101</v>
      </c>
      <c r="I4289" t="s">
        <v>11</v>
      </c>
      <c r="J4289" t="s">
        <v>27</v>
      </c>
      <c r="K4289" t="s">
        <v>154</v>
      </c>
      <c r="L4289" t="s">
        <v>14</v>
      </c>
      <c r="M4289" s="5">
        <v>3650.8499999999995</v>
      </c>
      <c r="N4289">
        <v>1</v>
      </c>
    </row>
    <row r="4290" spans="1:14" x14ac:dyDescent="0.15">
      <c r="A4290" s="2">
        <v>45607</v>
      </c>
      <c r="B4290" s="3">
        <f t="shared" ref="B4290:B4353" si="201">IF(MONTH(A4290)&gt;=7,YEAR(A4290)+1,YEAR(A4290))</f>
        <v>2025</v>
      </c>
      <c r="C4290" t="str">
        <f t="shared" ref="C4290:C4353" si="202">IF(MONTH(A4290) &gt;= 7, YEAR(A4290) &amp; "-" &amp; YEAR(A4290) + 1, YEAR(A4290) - 1 &amp; "-" &amp; YEAR(A4290))</f>
        <v>2024-2025</v>
      </c>
      <c r="D4290" t="s">
        <v>147</v>
      </c>
      <c r="E4290" t="s">
        <v>24</v>
      </c>
      <c r="F4290" t="str">
        <f t="shared" ref="F4290:F4353" si="203">IF(G4290="WA","Western Australia",
IF(G4290="NSW","New South Wales",
IF(G4290="QLD","Queensland",
IF(G4290="VIC","Victoria",
IF(G4290="TAS","Tasmania",
IF(G4290="SA","South Australia",
IF(G4290="NT","Northern Territory",
IF(G4290="ACT","Australian Capital Territory",G4290))))))))</f>
        <v>New South Wales</v>
      </c>
      <c r="G4290" t="s">
        <v>10</v>
      </c>
      <c r="H4290">
        <v>2795</v>
      </c>
      <c r="I4290" t="s">
        <v>11</v>
      </c>
      <c r="J4290" t="s">
        <v>25</v>
      </c>
      <c r="K4290" t="s">
        <v>150</v>
      </c>
      <c r="L4290" t="s">
        <v>18</v>
      </c>
      <c r="M4290" s="5">
        <v>3668.8999999999992</v>
      </c>
      <c r="N4290">
        <v>1</v>
      </c>
    </row>
    <row r="4291" spans="1:14" x14ac:dyDescent="0.15">
      <c r="A4291" s="2">
        <v>45165</v>
      </c>
      <c r="B4291" s="3">
        <f t="shared" si="201"/>
        <v>2024</v>
      </c>
      <c r="C4291" t="str">
        <f t="shared" si="202"/>
        <v>2023-2024</v>
      </c>
      <c r="D4291" t="s">
        <v>147</v>
      </c>
      <c r="E4291" t="s">
        <v>113</v>
      </c>
      <c r="F4291" t="str">
        <f t="shared" si="203"/>
        <v>Queensland</v>
      </c>
      <c r="G4291" t="s">
        <v>35</v>
      </c>
      <c r="H4291">
        <v>4215</v>
      </c>
      <c r="I4291" t="s">
        <v>11</v>
      </c>
      <c r="J4291" t="s">
        <v>104</v>
      </c>
      <c r="K4291" t="s">
        <v>149</v>
      </c>
      <c r="L4291" t="s">
        <v>15</v>
      </c>
      <c r="M4291" s="5">
        <v>3673.19</v>
      </c>
      <c r="N4291">
        <v>1</v>
      </c>
    </row>
    <row r="4292" spans="1:14" x14ac:dyDescent="0.15">
      <c r="A4292" s="2">
        <v>45304</v>
      </c>
      <c r="B4292" s="3">
        <f t="shared" si="201"/>
        <v>2024</v>
      </c>
      <c r="C4292" t="str">
        <f t="shared" si="202"/>
        <v>2023-2024</v>
      </c>
      <c r="D4292" t="s">
        <v>148</v>
      </c>
      <c r="E4292" t="s">
        <v>78</v>
      </c>
      <c r="F4292" t="str">
        <f t="shared" si="203"/>
        <v>New South Wales</v>
      </c>
      <c r="G4292" t="s">
        <v>10</v>
      </c>
      <c r="H4292">
        <v>2350</v>
      </c>
      <c r="I4292" t="s">
        <v>11</v>
      </c>
      <c r="J4292" t="s">
        <v>68</v>
      </c>
      <c r="K4292" t="s">
        <v>150</v>
      </c>
      <c r="L4292" t="s">
        <v>18</v>
      </c>
      <c r="M4292" s="5">
        <v>3688.2400000000002</v>
      </c>
      <c r="N4292">
        <v>1</v>
      </c>
    </row>
    <row r="4293" spans="1:14" x14ac:dyDescent="0.15">
      <c r="A4293" s="2">
        <v>45509</v>
      </c>
      <c r="B4293" s="3">
        <f t="shared" si="201"/>
        <v>2025</v>
      </c>
      <c r="C4293" t="str">
        <f t="shared" si="202"/>
        <v>2024-2025</v>
      </c>
      <c r="D4293" t="s">
        <v>148</v>
      </c>
      <c r="E4293" t="s">
        <v>78</v>
      </c>
      <c r="F4293" t="str">
        <f t="shared" si="203"/>
        <v>New South Wales</v>
      </c>
      <c r="G4293" t="s">
        <v>10</v>
      </c>
      <c r="H4293">
        <v>2350</v>
      </c>
      <c r="I4293" t="s">
        <v>11</v>
      </c>
      <c r="J4293" t="s">
        <v>68</v>
      </c>
      <c r="K4293" t="s">
        <v>152</v>
      </c>
      <c r="L4293" t="s">
        <v>13</v>
      </c>
      <c r="M4293" s="5">
        <v>3713.3600000000024</v>
      </c>
      <c r="N4293">
        <v>1</v>
      </c>
    </row>
    <row r="4294" spans="1:14" x14ac:dyDescent="0.15">
      <c r="A4294" s="2">
        <v>45170</v>
      </c>
      <c r="B4294" s="3">
        <f t="shared" si="201"/>
        <v>2024</v>
      </c>
      <c r="C4294" t="str">
        <f t="shared" si="202"/>
        <v>2023-2024</v>
      </c>
      <c r="D4294" t="s">
        <v>147</v>
      </c>
      <c r="E4294" t="s">
        <v>61</v>
      </c>
      <c r="F4294" t="str">
        <f t="shared" si="203"/>
        <v>New South Wales</v>
      </c>
      <c r="G4294" t="s">
        <v>10</v>
      </c>
      <c r="H4294">
        <v>2539</v>
      </c>
      <c r="I4294" t="s">
        <v>11</v>
      </c>
      <c r="J4294" t="s">
        <v>58</v>
      </c>
      <c r="K4294" t="s">
        <v>150</v>
      </c>
      <c r="L4294" t="s">
        <v>18</v>
      </c>
      <c r="M4294" s="5">
        <v>3731.6399999999994</v>
      </c>
      <c r="N4294">
        <v>1</v>
      </c>
    </row>
    <row r="4295" spans="1:14" x14ac:dyDescent="0.15">
      <c r="A4295" s="2">
        <v>45432</v>
      </c>
      <c r="B4295" s="3">
        <f t="shared" si="201"/>
        <v>2024</v>
      </c>
      <c r="C4295" t="str">
        <f t="shared" si="202"/>
        <v>2023-2024</v>
      </c>
      <c r="D4295" t="s">
        <v>147</v>
      </c>
      <c r="E4295" t="s">
        <v>109</v>
      </c>
      <c r="F4295" t="str">
        <f t="shared" si="203"/>
        <v>New South Wales</v>
      </c>
      <c r="G4295" t="s">
        <v>10</v>
      </c>
      <c r="H4295">
        <v>2480</v>
      </c>
      <c r="I4295" t="s">
        <v>11</v>
      </c>
      <c r="J4295" t="s">
        <v>68</v>
      </c>
      <c r="K4295" t="s">
        <v>152</v>
      </c>
      <c r="L4295" t="s">
        <v>13</v>
      </c>
      <c r="M4295" s="5">
        <v>3740.5200000000023</v>
      </c>
      <c r="N4295">
        <v>1</v>
      </c>
    </row>
    <row r="4296" spans="1:14" x14ac:dyDescent="0.15">
      <c r="A4296" s="2">
        <v>45107</v>
      </c>
      <c r="B4296" s="3">
        <f t="shared" si="201"/>
        <v>2023</v>
      </c>
      <c r="C4296" t="str">
        <f t="shared" si="202"/>
        <v>2022-2023</v>
      </c>
      <c r="D4296" t="s">
        <v>147</v>
      </c>
      <c r="E4296" t="s">
        <v>126</v>
      </c>
      <c r="F4296" t="str">
        <f t="shared" si="203"/>
        <v>Queensland</v>
      </c>
      <c r="G4296" t="s">
        <v>35</v>
      </c>
      <c r="H4296">
        <v>4551</v>
      </c>
      <c r="I4296" t="s">
        <v>11</v>
      </c>
      <c r="J4296" t="s">
        <v>120</v>
      </c>
      <c r="K4296" t="s">
        <v>150</v>
      </c>
      <c r="L4296" t="s">
        <v>18</v>
      </c>
      <c r="M4296" s="5">
        <v>3745.4799999999991</v>
      </c>
      <c r="N4296">
        <v>1</v>
      </c>
    </row>
    <row r="4297" spans="1:14" x14ac:dyDescent="0.15">
      <c r="A4297" s="2">
        <v>44972</v>
      </c>
      <c r="B4297" s="3">
        <f t="shared" si="201"/>
        <v>2023</v>
      </c>
      <c r="C4297" t="str">
        <f t="shared" si="202"/>
        <v>2022-2023</v>
      </c>
      <c r="D4297" t="s">
        <v>147</v>
      </c>
      <c r="E4297" t="s">
        <v>99</v>
      </c>
      <c r="F4297" t="str">
        <f t="shared" si="203"/>
        <v>Victoria</v>
      </c>
      <c r="G4297" t="s">
        <v>45</v>
      </c>
      <c r="H4297">
        <v>3148</v>
      </c>
      <c r="I4297" t="s">
        <v>11</v>
      </c>
      <c r="J4297" t="s">
        <v>63</v>
      </c>
      <c r="K4297" t="s">
        <v>151</v>
      </c>
      <c r="L4297" t="s">
        <v>21</v>
      </c>
      <c r="M4297" s="5">
        <v>3753.87</v>
      </c>
      <c r="N4297">
        <v>1</v>
      </c>
    </row>
    <row r="4298" spans="1:14" x14ac:dyDescent="0.15">
      <c r="A4298" s="2">
        <v>45344</v>
      </c>
      <c r="B4298" s="3">
        <f t="shared" si="201"/>
        <v>2024</v>
      </c>
      <c r="C4298" t="str">
        <f t="shared" si="202"/>
        <v>2023-2024</v>
      </c>
      <c r="D4298" t="s">
        <v>147</v>
      </c>
      <c r="E4298" t="s">
        <v>92</v>
      </c>
      <c r="F4298" t="str">
        <f t="shared" si="203"/>
        <v>Queensland</v>
      </c>
      <c r="G4298" t="s">
        <v>35</v>
      </c>
      <c r="H4298">
        <v>4068</v>
      </c>
      <c r="I4298" t="s">
        <v>11</v>
      </c>
      <c r="J4298" t="s">
        <v>43</v>
      </c>
      <c r="K4298" t="s">
        <v>152</v>
      </c>
      <c r="L4298" t="s">
        <v>13</v>
      </c>
      <c r="M4298" s="5">
        <v>3761.3200000000006</v>
      </c>
      <c r="N4298">
        <v>1</v>
      </c>
    </row>
    <row r="4299" spans="1:14" x14ac:dyDescent="0.15">
      <c r="A4299" s="2">
        <v>45123</v>
      </c>
      <c r="B4299" s="3">
        <f t="shared" si="201"/>
        <v>2024</v>
      </c>
      <c r="C4299" t="str">
        <f t="shared" si="202"/>
        <v>2023-2024</v>
      </c>
      <c r="D4299" t="s">
        <v>147</v>
      </c>
      <c r="E4299" t="s">
        <v>143</v>
      </c>
      <c r="F4299" t="str">
        <f t="shared" si="203"/>
        <v>New South Wales</v>
      </c>
      <c r="G4299" t="s">
        <v>10</v>
      </c>
      <c r="H4299">
        <v>2154</v>
      </c>
      <c r="I4299" t="s">
        <v>11</v>
      </c>
      <c r="J4299" t="s">
        <v>27</v>
      </c>
      <c r="K4299" t="s">
        <v>152</v>
      </c>
      <c r="L4299" t="s">
        <v>13</v>
      </c>
      <c r="M4299" s="5">
        <v>3762.8000000000015</v>
      </c>
      <c r="N4299">
        <v>1</v>
      </c>
    </row>
    <row r="4300" spans="1:14" x14ac:dyDescent="0.15">
      <c r="A4300" s="2">
        <v>45306</v>
      </c>
      <c r="B4300" s="3">
        <f t="shared" si="201"/>
        <v>2024</v>
      </c>
      <c r="C4300" t="str">
        <f t="shared" si="202"/>
        <v>2023-2024</v>
      </c>
      <c r="D4300" t="s">
        <v>147</v>
      </c>
      <c r="E4300" t="s">
        <v>138</v>
      </c>
      <c r="F4300" t="str">
        <f t="shared" si="203"/>
        <v>Queensland</v>
      </c>
      <c r="G4300" t="s">
        <v>35</v>
      </c>
      <c r="H4300">
        <v>4558</v>
      </c>
      <c r="I4300" t="s">
        <v>11</v>
      </c>
      <c r="J4300" t="s">
        <v>120</v>
      </c>
      <c r="K4300" t="s">
        <v>151</v>
      </c>
      <c r="L4300" t="s">
        <v>21</v>
      </c>
      <c r="M4300" s="5">
        <v>3763.5100000000007</v>
      </c>
      <c r="N4300">
        <v>1</v>
      </c>
    </row>
    <row r="4301" spans="1:14" x14ac:dyDescent="0.15">
      <c r="A4301" s="2">
        <v>45302</v>
      </c>
      <c r="B4301" s="3">
        <f t="shared" si="201"/>
        <v>2024</v>
      </c>
      <c r="C4301" t="str">
        <f t="shared" si="202"/>
        <v>2023-2024</v>
      </c>
      <c r="D4301" t="s">
        <v>147</v>
      </c>
      <c r="E4301" t="s">
        <v>132</v>
      </c>
      <c r="F4301" t="str">
        <f t="shared" si="203"/>
        <v>New South Wales</v>
      </c>
      <c r="G4301" t="s">
        <v>10</v>
      </c>
      <c r="H4301">
        <v>2800</v>
      </c>
      <c r="I4301" t="s">
        <v>11</v>
      </c>
      <c r="J4301" t="s">
        <v>25</v>
      </c>
      <c r="K4301" t="s">
        <v>151</v>
      </c>
      <c r="L4301" t="s">
        <v>21</v>
      </c>
      <c r="M4301" s="5">
        <v>3773.6500000000005</v>
      </c>
      <c r="N4301">
        <v>1</v>
      </c>
    </row>
    <row r="4302" spans="1:14" x14ac:dyDescent="0.15">
      <c r="A4302" s="2">
        <v>45090</v>
      </c>
      <c r="B4302" s="3">
        <f t="shared" si="201"/>
        <v>2023</v>
      </c>
      <c r="C4302" t="str">
        <f t="shared" si="202"/>
        <v>2022-2023</v>
      </c>
      <c r="D4302" t="s">
        <v>147</v>
      </c>
      <c r="E4302" t="s">
        <v>57</v>
      </c>
      <c r="F4302" t="str">
        <f t="shared" si="203"/>
        <v>New South Wales</v>
      </c>
      <c r="G4302" t="s">
        <v>10</v>
      </c>
      <c r="H4302">
        <v>2560</v>
      </c>
      <c r="I4302" t="s">
        <v>11</v>
      </c>
      <c r="J4302" t="s">
        <v>58</v>
      </c>
      <c r="K4302" t="s">
        <v>155</v>
      </c>
      <c r="L4302" t="s">
        <v>20</v>
      </c>
      <c r="M4302" s="5">
        <v>3776.9799999999996</v>
      </c>
      <c r="N4302">
        <v>1</v>
      </c>
    </row>
    <row r="4303" spans="1:14" x14ac:dyDescent="0.15">
      <c r="A4303" s="2">
        <v>45641</v>
      </c>
      <c r="B4303" s="3">
        <f t="shared" si="201"/>
        <v>2025</v>
      </c>
      <c r="C4303" t="str">
        <f t="shared" si="202"/>
        <v>2024-2025</v>
      </c>
      <c r="D4303" t="s">
        <v>147</v>
      </c>
      <c r="E4303" t="s">
        <v>123</v>
      </c>
      <c r="F4303" t="str">
        <f t="shared" si="203"/>
        <v>Western Australia</v>
      </c>
      <c r="G4303" t="s">
        <v>48</v>
      </c>
      <c r="H4303">
        <v>6109</v>
      </c>
      <c r="I4303" t="s">
        <v>11</v>
      </c>
      <c r="J4303" t="s">
        <v>94</v>
      </c>
      <c r="K4303" t="s">
        <v>150</v>
      </c>
      <c r="L4303" t="s">
        <v>18</v>
      </c>
      <c r="M4303" s="5">
        <v>3793.35</v>
      </c>
      <c r="N4303">
        <v>1</v>
      </c>
    </row>
    <row r="4304" spans="1:14" x14ac:dyDescent="0.15">
      <c r="A4304" s="2">
        <v>45401</v>
      </c>
      <c r="B4304" s="3">
        <f t="shared" si="201"/>
        <v>2024</v>
      </c>
      <c r="C4304" t="str">
        <f t="shared" si="202"/>
        <v>2023-2024</v>
      </c>
      <c r="D4304" t="s">
        <v>147</v>
      </c>
      <c r="E4304" t="s">
        <v>31</v>
      </c>
      <c r="F4304" t="str">
        <f t="shared" si="203"/>
        <v>South Australia</v>
      </c>
      <c r="G4304" t="s">
        <v>32</v>
      </c>
      <c r="H4304">
        <v>5168</v>
      </c>
      <c r="I4304" t="s">
        <v>11</v>
      </c>
      <c r="J4304" t="s">
        <v>33</v>
      </c>
      <c r="K4304" t="s">
        <v>150</v>
      </c>
      <c r="L4304" t="s">
        <v>18</v>
      </c>
      <c r="M4304" s="5">
        <v>3831.5299999999997</v>
      </c>
      <c r="N4304">
        <v>1</v>
      </c>
    </row>
    <row r="4305" spans="1:14" x14ac:dyDescent="0.15">
      <c r="A4305" s="2">
        <v>45509</v>
      </c>
      <c r="B4305" s="3">
        <f t="shared" si="201"/>
        <v>2025</v>
      </c>
      <c r="C4305" t="str">
        <f t="shared" si="202"/>
        <v>2024-2025</v>
      </c>
      <c r="D4305" t="s">
        <v>148</v>
      </c>
      <c r="E4305" t="s">
        <v>44</v>
      </c>
      <c r="F4305" t="str">
        <f t="shared" si="203"/>
        <v>Victoria</v>
      </c>
      <c r="G4305" t="s">
        <v>45</v>
      </c>
      <c r="H4305">
        <v>3066</v>
      </c>
      <c r="I4305" t="s">
        <v>11</v>
      </c>
      <c r="J4305" t="s">
        <v>46</v>
      </c>
      <c r="K4305" t="s">
        <v>150</v>
      </c>
      <c r="L4305" t="s">
        <v>18</v>
      </c>
      <c r="M4305" s="5">
        <v>3852.2499999999995</v>
      </c>
      <c r="N4305">
        <v>1</v>
      </c>
    </row>
    <row r="4306" spans="1:14" x14ac:dyDescent="0.15">
      <c r="A4306" s="2">
        <v>45154</v>
      </c>
      <c r="B4306" s="3">
        <f t="shared" si="201"/>
        <v>2024</v>
      </c>
      <c r="C4306" t="str">
        <f t="shared" si="202"/>
        <v>2023-2024</v>
      </c>
      <c r="D4306" t="s">
        <v>148</v>
      </c>
      <c r="E4306" t="s">
        <v>40</v>
      </c>
      <c r="F4306" t="str">
        <f t="shared" si="203"/>
        <v>New South Wales</v>
      </c>
      <c r="G4306" t="s">
        <v>10</v>
      </c>
      <c r="H4306">
        <v>2116</v>
      </c>
      <c r="I4306" t="s">
        <v>11</v>
      </c>
      <c r="J4306" t="s">
        <v>27</v>
      </c>
      <c r="K4306" t="s">
        <v>151</v>
      </c>
      <c r="L4306" t="s">
        <v>21</v>
      </c>
      <c r="M4306" s="5">
        <v>3856.9400000000005</v>
      </c>
      <c r="N4306">
        <v>1</v>
      </c>
    </row>
    <row r="4307" spans="1:14" x14ac:dyDescent="0.15">
      <c r="A4307" s="2">
        <v>45271</v>
      </c>
      <c r="B4307" s="3">
        <f t="shared" si="201"/>
        <v>2024</v>
      </c>
      <c r="C4307" t="str">
        <f t="shared" si="202"/>
        <v>2023-2024</v>
      </c>
      <c r="D4307" t="s">
        <v>147</v>
      </c>
      <c r="E4307" t="s">
        <v>126</v>
      </c>
      <c r="F4307" t="str">
        <f t="shared" si="203"/>
        <v>Queensland</v>
      </c>
      <c r="G4307" t="s">
        <v>35</v>
      </c>
      <c r="H4307">
        <v>4551</v>
      </c>
      <c r="I4307" t="s">
        <v>11</v>
      </c>
      <c r="J4307" t="s">
        <v>120</v>
      </c>
      <c r="K4307" t="s">
        <v>151</v>
      </c>
      <c r="L4307" t="s">
        <v>21</v>
      </c>
      <c r="M4307" s="5">
        <v>3857.2400000000002</v>
      </c>
      <c r="N4307">
        <v>1</v>
      </c>
    </row>
    <row r="4308" spans="1:14" x14ac:dyDescent="0.15">
      <c r="A4308" s="2">
        <v>45289</v>
      </c>
      <c r="B4308" s="3">
        <f t="shared" si="201"/>
        <v>2024</v>
      </c>
      <c r="C4308" t="str">
        <f t="shared" si="202"/>
        <v>2023-2024</v>
      </c>
      <c r="D4308" t="s">
        <v>147</v>
      </c>
      <c r="E4308" t="s">
        <v>24</v>
      </c>
      <c r="F4308" t="str">
        <f t="shared" si="203"/>
        <v>New South Wales</v>
      </c>
      <c r="G4308" t="s">
        <v>10</v>
      </c>
      <c r="H4308">
        <v>2795</v>
      </c>
      <c r="I4308" t="s">
        <v>11</v>
      </c>
      <c r="J4308" t="s">
        <v>25</v>
      </c>
      <c r="K4308" t="s">
        <v>149</v>
      </c>
      <c r="L4308" t="s">
        <v>15</v>
      </c>
      <c r="M4308" s="5">
        <v>3864.9400000000005</v>
      </c>
      <c r="N4308">
        <v>1</v>
      </c>
    </row>
    <row r="4309" spans="1:14" x14ac:dyDescent="0.15">
      <c r="A4309" s="2">
        <v>45058</v>
      </c>
      <c r="B4309" s="3">
        <f t="shared" si="201"/>
        <v>2023</v>
      </c>
      <c r="C4309" t="str">
        <f t="shared" si="202"/>
        <v>2022-2023</v>
      </c>
      <c r="D4309" t="s">
        <v>147</v>
      </c>
      <c r="E4309" t="s">
        <v>99</v>
      </c>
      <c r="F4309" t="str">
        <f t="shared" si="203"/>
        <v>Victoria</v>
      </c>
      <c r="G4309" t="s">
        <v>45</v>
      </c>
      <c r="H4309">
        <v>3148</v>
      </c>
      <c r="I4309" t="s">
        <v>11</v>
      </c>
      <c r="J4309" t="s">
        <v>63</v>
      </c>
      <c r="K4309" t="s">
        <v>152</v>
      </c>
      <c r="L4309" t="s">
        <v>13</v>
      </c>
      <c r="M4309" s="5">
        <v>3867.6000000000026</v>
      </c>
      <c r="N4309">
        <v>1</v>
      </c>
    </row>
    <row r="4310" spans="1:14" x14ac:dyDescent="0.15">
      <c r="A4310" s="2">
        <v>45507</v>
      </c>
      <c r="B4310" s="3">
        <f t="shared" si="201"/>
        <v>2025</v>
      </c>
      <c r="C4310" t="str">
        <f t="shared" si="202"/>
        <v>2024-2025</v>
      </c>
      <c r="D4310" t="s">
        <v>147</v>
      </c>
      <c r="E4310" t="s">
        <v>139</v>
      </c>
      <c r="F4310" t="str">
        <f t="shared" si="203"/>
        <v>New South Wales</v>
      </c>
      <c r="G4310" t="s">
        <v>10</v>
      </c>
      <c r="H4310">
        <v>2020</v>
      </c>
      <c r="I4310" t="s">
        <v>11</v>
      </c>
      <c r="J4310" t="s">
        <v>12</v>
      </c>
      <c r="K4310" t="s">
        <v>149</v>
      </c>
      <c r="L4310" t="s">
        <v>15</v>
      </c>
      <c r="M4310" s="5">
        <v>3870.9900000000025</v>
      </c>
      <c r="N4310">
        <v>1</v>
      </c>
    </row>
    <row r="4311" spans="1:14" x14ac:dyDescent="0.15">
      <c r="A4311" s="2">
        <v>45385</v>
      </c>
      <c r="B4311" s="3">
        <f t="shared" si="201"/>
        <v>2024</v>
      </c>
      <c r="C4311" t="str">
        <f t="shared" si="202"/>
        <v>2023-2024</v>
      </c>
      <c r="D4311" t="s">
        <v>147</v>
      </c>
      <c r="E4311" t="s">
        <v>81</v>
      </c>
      <c r="F4311" t="str">
        <f t="shared" si="203"/>
        <v>New South Wales</v>
      </c>
      <c r="G4311" t="s">
        <v>10</v>
      </c>
      <c r="H4311">
        <v>2485</v>
      </c>
      <c r="I4311" t="s">
        <v>11</v>
      </c>
      <c r="J4311" t="s">
        <v>68</v>
      </c>
      <c r="K4311" t="s">
        <v>150</v>
      </c>
      <c r="L4311" t="s">
        <v>18</v>
      </c>
      <c r="M4311" s="5">
        <v>3874.62</v>
      </c>
      <c r="N4311">
        <v>1</v>
      </c>
    </row>
    <row r="4312" spans="1:14" x14ac:dyDescent="0.15">
      <c r="A4312" s="2">
        <v>44951</v>
      </c>
      <c r="B4312" s="3">
        <f t="shared" si="201"/>
        <v>2023</v>
      </c>
      <c r="C4312" t="str">
        <f t="shared" si="202"/>
        <v>2022-2023</v>
      </c>
      <c r="D4312" t="s">
        <v>147</v>
      </c>
      <c r="E4312" t="s">
        <v>115</v>
      </c>
      <c r="F4312" t="str">
        <f t="shared" si="203"/>
        <v>Western Australia</v>
      </c>
      <c r="G4312" t="s">
        <v>48</v>
      </c>
      <c r="H4312">
        <v>6280</v>
      </c>
      <c r="I4312" t="s">
        <v>11</v>
      </c>
      <c r="J4312" t="s">
        <v>94</v>
      </c>
      <c r="K4312" t="s">
        <v>151</v>
      </c>
      <c r="L4312" t="s">
        <v>21</v>
      </c>
      <c r="M4312" s="5">
        <v>3893.05</v>
      </c>
      <c r="N4312">
        <v>1</v>
      </c>
    </row>
    <row r="4313" spans="1:14" x14ac:dyDescent="0.15">
      <c r="A4313" s="2">
        <v>45191</v>
      </c>
      <c r="B4313" s="3">
        <f t="shared" si="201"/>
        <v>2024</v>
      </c>
      <c r="C4313" t="str">
        <f t="shared" si="202"/>
        <v>2023-2024</v>
      </c>
      <c r="D4313" t="s">
        <v>147</v>
      </c>
      <c r="E4313" t="s">
        <v>146</v>
      </c>
      <c r="F4313" t="str">
        <f t="shared" si="203"/>
        <v>Victoria</v>
      </c>
      <c r="G4313" t="s">
        <v>45</v>
      </c>
      <c r="H4313">
        <v>3353</v>
      </c>
      <c r="I4313" t="s">
        <v>11</v>
      </c>
      <c r="J4313" t="s">
        <v>60</v>
      </c>
      <c r="K4313" t="s">
        <v>152</v>
      </c>
      <c r="L4313" t="s">
        <v>13</v>
      </c>
      <c r="M4313" s="5">
        <v>3911.4000000000019</v>
      </c>
      <c r="N4313">
        <v>1</v>
      </c>
    </row>
    <row r="4314" spans="1:14" x14ac:dyDescent="0.15">
      <c r="A4314" s="2">
        <v>45278</v>
      </c>
      <c r="B4314" s="3">
        <f t="shared" si="201"/>
        <v>2024</v>
      </c>
      <c r="C4314" t="str">
        <f t="shared" si="202"/>
        <v>2023-2024</v>
      </c>
      <c r="D4314" t="s">
        <v>147</v>
      </c>
      <c r="E4314" t="s">
        <v>135</v>
      </c>
      <c r="F4314" t="str">
        <f t="shared" si="203"/>
        <v>Victoria</v>
      </c>
      <c r="G4314" t="s">
        <v>45</v>
      </c>
      <c r="H4314">
        <v>3550</v>
      </c>
      <c r="I4314" t="s">
        <v>11</v>
      </c>
      <c r="J4314" t="s">
        <v>60</v>
      </c>
      <c r="K4314" t="s">
        <v>153</v>
      </c>
      <c r="L4314" t="s">
        <v>16</v>
      </c>
      <c r="M4314" s="5">
        <v>3914.42</v>
      </c>
      <c r="N4314">
        <v>1</v>
      </c>
    </row>
    <row r="4315" spans="1:14" x14ac:dyDescent="0.15">
      <c r="A4315" s="2">
        <v>45166</v>
      </c>
      <c r="B4315" s="3">
        <f t="shared" si="201"/>
        <v>2024</v>
      </c>
      <c r="C4315" t="str">
        <f t="shared" si="202"/>
        <v>2023-2024</v>
      </c>
      <c r="D4315" t="s">
        <v>147</v>
      </c>
      <c r="E4315" t="s">
        <v>91</v>
      </c>
      <c r="F4315" t="str">
        <f t="shared" si="203"/>
        <v>Victoria</v>
      </c>
      <c r="G4315" t="s">
        <v>45</v>
      </c>
      <c r="H4315">
        <v>3690</v>
      </c>
      <c r="I4315" t="s">
        <v>11</v>
      </c>
      <c r="J4315" t="s">
        <v>55</v>
      </c>
      <c r="K4315" t="s">
        <v>150</v>
      </c>
      <c r="L4315" t="s">
        <v>18</v>
      </c>
      <c r="M4315" s="5">
        <v>3964.38</v>
      </c>
      <c r="N4315">
        <v>1</v>
      </c>
    </row>
    <row r="4316" spans="1:14" x14ac:dyDescent="0.15">
      <c r="A4316" s="2">
        <v>45305</v>
      </c>
      <c r="B4316" s="3">
        <f t="shared" si="201"/>
        <v>2024</v>
      </c>
      <c r="C4316" t="str">
        <f t="shared" si="202"/>
        <v>2023-2024</v>
      </c>
      <c r="D4316" t="s">
        <v>147</v>
      </c>
      <c r="E4316" t="s">
        <v>115</v>
      </c>
      <c r="F4316" t="str">
        <f t="shared" si="203"/>
        <v>Western Australia</v>
      </c>
      <c r="G4316" t="s">
        <v>48</v>
      </c>
      <c r="H4316">
        <v>6280</v>
      </c>
      <c r="I4316" t="s">
        <v>11</v>
      </c>
      <c r="J4316" t="s">
        <v>94</v>
      </c>
      <c r="K4316" t="s">
        <v>152</v>
      </c>
      <c r="L4316" t="s">
        <v>13</v>
      </c>
      <c r="M4316" s="5">
        <v>3969.2400000000021</v>
      </c>
      <c r="N4316">
        <v>1</v>
      </c>
    </row>
    <row r="4317" spans="1:14" x14ac:dyDescent="0.15">
      <c r="A4317" s="2">
        <v>44987</v>
      </c>
      <c r="B4317" s="3">
        <f t="shared" si="201"/>
        <v>2023</v>
      </c>
      <c r="C4317" t="str">
        <f t="shared" si="202"/>
        <v>2022-2023</v>
      </c>
      <c r="D4317" t="s">
        <v>147</v>
      </c>
      <c r="E4317" t="s">
        <v>137</v>
      </c>
      <c r="F4317" t="str">
        <f t="shared" si="203"/>
        <v>New South Wales</v>
      </c>
      <c r="G4317" t="s">
        <v>10</v>
      </c>
      <c r="H4317">
        <v>2031</v>
      </c>
      <c r="I4317" t="s">
        <v>11</v>
      </c>
      <c r="J4317" t="s">
        <v>12</v>
      </c>
      <c r="K4317" t="s">
        <v>150</v>
      </c>
      <c r="L4317" t="s">
        <v>18</v>
      </c>
      <c r="M4317" s="5">
        <v>3979.8100000000004</v>
      </c>
      <c r="N4317">
        <v>1</v>
      </c>
    </row>
    <row r="4318" spans="1:14" x14ac:dyDescent="0.15">
      <c r="A4318" s="2">
        <v>45619</v>
      </c>
      <c r="B4318" s="3">
        <f t="shared" si="201"/>
        <v>2025</v>
      </c>
      <c r="C4318" t="str">
        <f t="shared" si="202"/>
        <v>2024-2025</v>
      </c>
      <c r="D4318" t="s">
        <v>148</v>
      </c>
      <c r="E4318" t="s">
        <v>40</v>
      </c>
      <c r="F4318" t="str">
        <f t="shared" si="203"/>
        <v>New South Wales</v>
      </c>
      <c r="G4318" t="s">
        <v>10</v>
      </c>
      <c r="H4318">
        <v>2116</v>
      </c>
      <c r="I4318" t="s">
        <v>11</v>
      </c>
      <c r="J4318" t="s">
        <v>27</v>
      </c>
      <c r="K4318" t="s">
        <v>149</v>
      </c>
      <c r="L4318" t="s">
        <v>15</v>
      </c>
      <c r="M4318" s="5">
        <v>3985.06</v>
      </c>
      <c r="N4318">
        <v>1</v>
      </c>
    </row>
    <row r="4319" spans="1:14" x14ac:dyDescent="0.15">
      <c r="A4319" s="2">
        <v>45085</v>
      </c>
      <c r="B4319" s="3">
        <f t="shared" si="201"/>
        <v>2023</v>
      </c>
      <c r="C4319" t="str">
        <f t="shared" si="202"/>
        <v>2022-2023</v>
      </c>
      <c r="D4319" t="s">
        <v>147</v>
      </c>
      <c r="E4319" t="s">
        <v>87</v>
      </c>
      <c r="F4319" t="str">
        <f t="shared" si="203"/>
        <v>New South Wales</v>
      </c>
      <c r="G4319" t="s">
        <v>10</v>
      </c>
      <c r="H4319">
        <v>2790</v>
      </c>
      <c r="I4319" t="s">
        <v>11</v>
      </c>
      <c r="J4319" t="s">
        <v>25</v>
      </c>
      <c r="K4319" t="s">
        <v>150</v>
      </c>
      <c r="L4319" t="s">
        <v>18</v>
      </c>
      <c r="M4319" s="5">
        <v>3988.85</v>
      </c>
      <c r="N4319">
        <v>1</v>
      </c>
    </row>
    <row r="4320" spans="1:14" x14ac:dyDescent="0.15">
      <c r="A4320" s="2">
        <v>45643</v>
      </c>
      <c r="B4320" s="3">
        <f t="shared" si="201"/>
        <v>2025</v>
      </c>
      <c r="C4320" t="str">
        <f t="shared" si="202"/>
        <v>2024-2025</v>
      </c>
      <c r="D4320" t="s">
        <v>148</v>
      </c>
      <c r="E4320" t="s">
        <v>44</v>
      </c>
      <c r="F4320" t="str">
        <f t="shared" si="203"/>
        <v>Victoria</v>
      </c>
      <c r="G4320" t="s">
        <v>45</v>
      </c>
      <c r="H4320">
        <v>3066</v>
      </c>
      <c r="I4320" t="s">
        <v>11</v>
      </c>
      <c r="J4320" t="s">
        <v>46</v>
      </c>
      <c r="K4320" t="s">
        <v>152</v>
      </c>
      <c r="L4320" t="s">
        <v>13</v>
      </c>
      <c r="M4320" s="5">
        <v>3990.0600000000036</v>
      </c>
      <c r="N4320">
        <v>1</v>
      </c>
    </row>
    <row r="4321" spans="1:14" x14ac:dyDescent="0.15">
      <c r="A4321" s="2">
        <v>44996</v>
      </c>
      <c r="B4321" s="3">
        <f t="shared" si="201"/>
        <v>2023</v>
      </c>
      <c r="C4321" t="str">
        <f t="shared" si="202"/>
        <v>2022-2023</v>
      </c>
      <c r="D4321" t="s">
        <v>147</v>
      </c>
      <c r="E4321" t="s">
        <v>136</v>
      </c>
      <c r="F4321" t="str">
        <f t="shared" si="203"/>
        <v>Victoria</v>
      </c>
      <c r="G4321" t="s">
        <v>45</v>
      </c>
      <c r="H4321">
        <v>3175</v>
      </c>
      <c r="I4321" t="s">
        <v>11</v>
      </c>
      <c r="J4321" t="s">
        <v>63</v>
      </c>
      <c r="K4321" t="s">
        <v>152</v>
      </c>
      <c r="L4321" t="s">
        <v>13</v>
      </c>
      <c r="M4321" s="5">
        <v>4015.2300000000014</v>
      </c>
      <c r="N4321">
        <v>1</v>
      </c>
    </row>
    <row r="4322" spans="1:14" x14ac:dyDescent="0.15">
      <c r="A4322" s="2">
        <v>45027</v>
      </c>
      <c r="B4322" s="3">
        <f t="shared" si="201"/>
        <v>2023</v>
      </c>
      <c r="C4322" t="str">
        <f t="shared" si="202"/>
        <v>2022-2023</v>
      </c>
      <c r="D4322" t="s">
        <v>147</v>
      </c>
      <c r="E4322" t="s">
        <v>99</v>
      </c>
      <c r="F4322" t="str">
        <f t="shared" si="203"/>
        <v>Victoria</v>
      </c>
      <c r="G4322" t="s">
        <v>45</v>
      </c>
      <c r="H4322">
        <v>3148</v>
      </c>
      <c r="I4322" t="s">
        <v>11</v>
      </c>
      <c r="J4322" t="s">
        <v>63</v>
      </c>
      <c r="K4322" t="s">
        <v>152</v>
      </c>
      <c r="L4322" t="s">
        <v>13</v>
      </c>
      <c r="M4322" s="5">
        <v>4040.8800000000015</v>
      </c>
      <c r="N4322">
        <v>1</v>
      </c>
    </row>
    <row r="4323" spans="1:14" x14ac:dyDescent="0.15">
      <c r="A4323" s="2">
        <v>45626</v>
      </c>
      <c r="B4323" s="3">
        <f t="shared" si="201"/>
        <v>2025</v>
      </c>
      <c r="C4323" t="str">
        <f t="shared" si="202"/>
        <v>2024-2025</v>
      </c>
      <c r="D4323" t="s">
        <v>148</v>
      </c>
      <c r="E4323" t="s">
        <v>78</v>
      </c>
      <c r="F4323" t="str">
        <f t="shared" si="203"/>
        <v>New South Wales</v>
      </c>
      <c r="G4323" t="s">
        <v>10</v>
      </c>
      <c r="H4323">
        <v>2350</v>
      </c>
      <c r="I4323" t="s">
        <v>11</v>
      </c>
      <c r="J4323" t="s">
        <v>68</v>
      </c>
      <c r="K4323" t="s">
        <v>151</v>
      </c>
      <c r="L4323" t="s">
        <v>21</v>
      </c>
      <c r="M4323" s="5">
        <v>4041.0700000000006</v>
      </c>
      <c r="N4323">
        <v>1</v>
      </c>
    </row>
    <row r="4324" spans="1:14" x14ac:dyDescent="0.15">
      <c r="A4324" s="2">
        <v>45645</v>
      </c>
      <c r="B4324" s="3">
        <f t="shared" si="201"/>
        <v>2025</v>
      </c>
      <c r="C4324" t="str">
        <f t="shared" si="202"/>
        <v>2024-2025</v>
      </c>
      <c r="D4324" t="s">
        <v>147</v>
      </c>
      <c r="E4324" t="s">
        <v>109</v>
      </c>
      <c r="F4324" t="str">
        <f t="shared" si="203"/>
        <v>New South Wales</v>
      </c>
      <c r="G4324" t="s">
        <v>10</v>
      </c>
      <c r="H4324">
        <v>2480</v>
      </c>
      <c r="I4324" t="s">
        <v>11</v>
      </c>
      <c r="J4324" t="s">
        <v>68</v>
      </c>
      <c r="K4324" t="s">
        <v>152</v>
      </c>
      <c r="L4324" t="s">
        <v>13</v>
      </c>
      <c r="M4324" s="5">
        <v>4042.0500000000029</v>
      </c>
      <c r="N4324">
        <v>1</v>
      </c>
    </row>
    <row r="4325" spans="1:14" x14ac:dyDescent="0.15">
      <c r="A4325" s="2">
        <v>45167</v>
      </c>
      <c r="B4325" s="3">
        <f t="shared" si="201"/>
        <v>2024</v>
      </c>
      <c r="C4325" t="str">
        <f t="shared" si="202"/>
        <v>2023-2024</v>
      </c>
      <c r="D4325" t="s">
        <v>147</v>
      </c>
      <c r="E4325" t="s">
        <v>112</v>
      </c>
      <c r="F4325" t="str">
        <f t="shared" si="203"/>
        <v>Victoria</v>
      </c>
      <c r="G4325" t="s">
        <v>45</v>
      </c>
      <c r="H4325">
        <v>3076</v>
      </c>
      <c r="I4325" t="s">
        <v>11</v>
      </c>
      <c r="J4325" t="s">
        <v>46</v>
      </c>
      <c r="K4325" t="s">
        <v>151</v>
      </c>
      <c r="L4325" t="s">
        <v>21</v>
      </c>
      <c r="M4325" s="5">
        <v>4044.6700000000005</v>
      </c>
      <c r="N4325">
        <v>1</v>
      </c>
    </row>
    <row r="4326" spans="1:14" x14ac:dyDescent="0.15">
      <c r="A4326" s="2">
        <v>45100</v>
      </c>
      <c r="B4326" s="3">
        <f t="shared" si="201"/>
        <v>2023</v>
      </c>
      <c r="C4326" t="str">
        <f t="shared" si="202"/>
        <v>2022-2023</v>
      </c>
      <c r="D4326" t="s">
        <v>147</v>
      </c>
      <c r="E4326" t="s">
        <v>92</v>
      </c>
      <c r="F4326" t="str">
        <f t="shared" si="203"/>
        <v>Queensland</v>
      </c>
      <c r="G4326" t="s">
        <v>35</v>
      </c>
      <c r="H4326">
        <v>4068</v>
      </c>
      <c r="I4326" t="s">
        <v>11</v>
      </c>
      <c r="J4326" t="s">
        <v>43</v>
      </c>
      <c r="K4326" t="s">
        <v>152</v>
      </c>
      <c r="L4326" t="s">
        <v>13</v>
      </c>
      <c r="M4326" s="5">
        <v>4044.6900000000023</v>
      </c>
      <c r="N4326">
        <v>1</v>
      </c>
    </row>
    <row r="4327" spans="1:14" x14ac:dyDescent="0.15">
      <c r="A4327" s="2">
        <v>45396</v>
      </c>
      <c r="B4327" s="3">
        <f t="shared" si="201"/>
        <v>2024</v>
      </c>
      <c r="C4327" t="str">
        <f t="shared" si="202"/>
        <v>2023-2024</v>
      </c>
      <c r="D4327" t="s">
        <v>147</v>
      </c>
      <c r="E4327" t="s">
        <v>122</v>
      </c>
      <c r="F4327" t="str">
        <f t="shared" si="203"/>
        <v>New South Wales</v>
      </c>
      <c r="G4327" t="s">
        <v>10</v>
      </c>
      <c r="H4327">
        <v>2650</v>
      </c>
      <c r="I4327" t="s">
        <v>11</v>
      </c>
      <c r="J4327" t="s">
        <v>25</v>
      </c>
      <c r="K4327" t="s">
        <v>150</v>
      </c>
      <c r="L4327" t="s">
        <v>18</v>
      </c>
      <c r="M4327" s="5">
        <v>4052.4399999999996</v>
      </c>
      <c r="N4327">
        <v>1</v>
      </c>
    </row>
    <row r="4328" spans="1:14" x14ac:dyDescent="0.15">
      <c r="A4328" s="2">
        <v>45138</v>
      </c>
      <c r="B4328" s="3">
        <f t="shared" si="201"/>
        <v>2024</v>
      </c>
      <c r="C4328" t="str">
        <f t="shared" si="202"/>
        <v>2023-2024</v>
      </c>
      <c r="D4328" t="s">
        <v>147</v>
      </c>
      <c r="E4328" t="s">
        <v>145</v>
      </c>
      <c r="F4328" t="str">
        <f t="shared" si="203"/>
        <v>New South Wales</v>
      </c>
      <c r="G4328" t="s">
        <v>10</v>
      </c>
      <c r="H4328">
        <v>2101</v>
      </c>
      <c r="I4328" t="s">
        <v>11</v>
      </c>
      <c r="J4328" t="s">
        <v>27</v>
      </c>
      <c r="K4328" t="s">
        <v>152</v>
      </c>
      <c r="L4328" t="s">
        <v>13</v>
      </c>
      <c r="M4328" s="5">
        <v>4062.0000000000027</v>
      </c>
      <c r="N4328">
        <v>1</v>
      </c>
    </row>
    <row r="4329" spans="1:14" x14ac:dyDescent="0.15">
      <c r="A4329" s="2">
        <v>45517</v>
      </c>
      <c r="B4329" s="3">
        <f t="shared" si="201"/>
        <v>2025</v>
      </c>
      <c r="C4329" t="str">
        <f t="shared" si="202"/>
        <v>2024-2025</v>
      </c>
      <c r="D4329" t="s">
        <v>147</v>
      </c>
      <c r="E4329" t="s">
        <v>9</v>
      </c>
      <c r="F4329" t="str">
        <f t="shared" si="203"/>
        <v>New South Wales</v>
      </c>
      <c r="G4329" t="s">
        <v>10</v>
      </c>
      <c r="H4329">
        <v>2067</v>
      </c>
      <c r="I4329" t="s">
        <v>11</v>
      </c>
      <c r="J4329" t="s">
        <v>12</v>
      </c>
      <c r="K4329" t="s">
        <v>154</v>
      </c>
      <c r="L4329" t="s">
        <v>14</v>
      </c>
      <c r="M4329" s="5">
        <v>4074.37</v>
      </c>
      <c r="N4329">
        <v>1</v>
      </c>
    </row>
    <row r="4330" spans="1:14" x14ac:dyDescent="0.15">
      <c r="A4330" s="2">
        <v>45015</v>
      </c>
      <c r="B4330" s="3">
        <f t="shared" si="201"/>
        <v>2023</v>
      </c>
      <c r="C4330" t="str">
        <f t="shared" si="202"/>
        <v>2022-2023</v>
      </c>
      <c r="D4330" t="s">
        <v>147</v>
      </c>
      <c r="E4330" t="s">
        <v>41</v>
      </c>
      <c r="F4330" t="str">
        <f t="shared" si="203"/>
        <v>New South Wales</v>
      </c>
      <c r="G4330" t="s">
        <v>10</v>
      </c>
      <c r="H4330">
        <v>2830</v>
      </c>
      <c r="I4330" t="s">
        <v>11</v>
      </c>
      <c r="J4330" t="s">
        <v>25</v>
      </c>
      <c r="K4330" t="s">
        <v>151</v>
      </c>
      <c r="L4330" t="s">
        <v>21</v>
      </c>
      <c r="M4330" s="5">
        <v>4082.2000000000003</v>
      </c>
      <c r="N4330">
        <v>1</v>
      </c>
    </row>
    <row r="4331" spans="1:14" x14ac:dyDescent="0.15">
      <c r="A4331" s="2">
        <v>45651</v>
      </c>
      <c r="B4331" s="3">
        <f t="shared" si="201"/>
        <v>2025</v>
      </c>
      <c r="C4331" t="str">
        <f t="shared" si="202"/>
        <v>2024-2025</v>
      </c>
      <c r="D4331" t="s">
        <v>147</v>
      </c>
      <c r="E4331" t="s">
        <v>64</v>
      </c>
      <c r="F4331" t="str">
        <f t="shared" si="203"/>
        <v>Victoria</v>
      </c>
      <c r="G4331" t="s">
        <v>45</v>
      </c>
      <c r="H4331">
        <v>3199</v>
      </c>
      <c r="I4331" t="s">
        <v>11</v>
      </c>
      <c r="J4331" t="s">
        <v>63</v>
      </c>
      <c r="K4331" t="s">
        <v>150</v>
      </c>
      <c r="L4331" t="s">
        <v>18</v>
      </c>
      <c r="M4331" s="5">
        <v>4096.79</v>
      </c>
      <c r="N4331">
        <v>1</v>
      </c>
    </row>
    <row r="4332" spans="1:14" x14ac:dyDescent="0.15">
      <c r="A4332" s="2">
        <v>45184</v>
      </c>
      <c r="B4332" s="3">
        <f t="shared" si="201"/>
        <v>2024</v>
      </c>
      <c r="C4332" t="str">
        <f t="shared" si="202"/>
        <v>2023-2024</v>
      </c>
      <c r="D4332" t="s">
        <v>147</v>
      </c>
      <c r="E4332" t="s">
        <v>126</v>
      </c>
      <c r="F4332" t="str">
        <f t="shared" si="203"/>
        <v>Queensland</v>
      </c>
      <c r="G4332" t="s">
        <v>35</v>
      </c>
      <c r="H4332">
        <v>4551</v>
      </c>
      <c r="I4332" t="s">
        <v>11</v>
      </c>
      <c r="J4332" t="s">
        <v>120</v>
      </c>
      <c r="K4332" t="s">
        <v>151</v>
      </c>
      <c r="L4332" t="s">
        <v>21</v>
      </c>
      <c r="M4332" s="5">
        <v>4097.2900000000009</v>
      </c>
      <c r="N4332">
        <v>1</v>
      </c>
    </row>
    <row r="4333" spans="1:14" x14ac:dyDescent="0.15">
      <c r="A4333" s="2">
        <v>45342</v>
      </c>
      <c r="B4333" s="3">
        <f t="shared" si="201"/>
        <v>2024</v>
      </c>
      <c r="C4333" t="str">
        <f t="shared" si="202"/>
        <v>2023-2024</v>
      </c>
      <c r="D4333" t="s">
        <v>147</v>
      </c>
      <c r="E4333" t="s">
        <v>113</v>
      </c>
      <c r="F4333" t="str">
        <f t="shared" si="203"/>
        <v>Queensland</v>
      </c>
      <c r="G4333" t="s">
        <v>35</v>
      </c>
      <c r="H4333">
        <v>4215</v>
      </c>
      <c r="I4333" t="s">
        <v>11</v>
      </c>
      <c r="J4333" t="s">
        <v>104</v>
      </c>
      <c r="K4333" t="s">
        <v>149</v>
      </c>
      <c r="L4333" t="s">
        <v>15</v>
      </c>
      <c r="M4333" s="5">
        <v>4100.71</v>
      </c>
      <c r="N4333">
        <v>1</v>
      </c>
    </row>
    <row r="4334" spans="1:14" x14ac:dyDescent="0.15">
      <c r="A4334" s="2">
        <v>45433</v>
      </c>
      <c r="B4334" s="3">
        <f t="shared" si="201"/>
        <v>2024</v>
      </c>
      <c r="C4334" t="str">
        <f t="shared" si="202"/>
        <v>2023-2024</v>
      </c>
      <c r="D4334" t="s">
        <v>147</v>
      </c>
      <c r="E4334" t="s">
        <v>126</v>
      </c>
      <c r="F4334" t="str">
        <f t="shared" si="203"/>
        <v>Queensland</v>
      </c>
      <c r="G4334" t="s">
        <v>35</v>
      </c>
      <c r="H4334">
        <v>4551</v>
      </c>
      <c r="I4334" t="s">
        <v>11</v>
      </c>
      <c r="J4334" t="s">
        <v>120</v>
      </c>
      <c r="K4334" t="s">
        <v>153</v>
      </c>
      <c r="L4334" t="s">
        <v>16</v>
      </c>
      <c r="M4334" s="5">
        <v>4107.5100000000011</v>
      </c>
      <c r="N4334">
        <v>1</v>
      </c>
    </row>
    <row r="4335" spans="1:14" x14ac:dyDescent="0.15">
      <c r="A4335" s="2">
        <v>45391</v>
      </c>
      <c r="B4335" s="3">
        <f t="shared" si="201"/>
        <v>2024</v>
      </c>
      <c r="C4335" t="str">
        <f t="shared" si="202"/>
        <v>2023-2024</v>
      </c>
      <c r="D4335" t="s">
        <v>148</v>
      </c>
      <c r="E4335" t="s">
        <v>124</v>
      </c>
      <c r="F4335" t="str">
        <f t="shared" si="203"/>
        <v>New South Wales</v>
      </c>
      <c r="G4335" t="s">
        <v>10</v>
      </c>
      <c r="H4335">
        <v>2015</v>
      </c>
      <c r="I4335" t="s">
        <v>11</v>
      </c>
      <c r="J4335" t="s">
        <v>12</v>
      </c>
      <c r="K4335" t="s">
        <v>150</v>
      </c>
      <c r="L4335" t="s">
        <v>18</v>
      </c>
      <c r="M4335" s="5">
        <v>4140.6099999999988</v>
      </c>
      <c r="N4335">
        <v>1</v>
      </c>
    </row>
    <row r="4336" spans="1:14" x14ac:dyDescent="0.15">
      <c r="A4336" s="2">
        <v>45211</v>
      </c>
      <c r="B4336" s="3">
        <f t="shared" si="201"/>
        <v>2024</v>
      </c>
      <c r="C4336" t="str">
        <f t="shared" si="202"/>
        <v>2023-2024</v>
      </c>
      <c r="D4336" t="s">
        <v>147</v>
      </c>
      <c r="E4336" t="s">
        <v>28</v>
      </c>
      <c r="F4336" t="str">
        <f t="shared" si="203"/>
        <v>Northern Territory</v>
      </c>
      <c r="G4336" t="s">
        <v>29</v>
      </c>
      <c r="H4336">
        <v>800</v>
      </c>
      <c r="I4336" t="s">
        <v>11</v>
      </c>
      <c r="J4336" t="s">
        <v>30</v>
      </c>
      <c r="K4336" t="s">
        <v>153</v>
      </c>
      <c r="L4336" t="s">
        <v>16</v>
      </c>
      <c r="M4336" s="5">
        <v>4177</v>
      </c>
      <c r="N4336">
        <v>1</v>
      </c>
    </row>
    <row r="4337" spans="1:14" x14ac:dyDescent="0.15">
      <c r="A4337" s="2">
        <v>45297</v>
      </c>
      <c r="B4337" s="3">
        <f t="shared" si="201"/>
        <v>2024</v>
      </c>
      <c r="C4337" t="str">
        <f t="shared" si="202"/>
        <v>2023-2024</v>
      </c>
      <c r="D4337" t="s">
        <v>147</v>
      </c>
      <c r="E4337" t="s">
        <v>9</v>
      </c>
      <c r="F4337" t="str">
        <f t="shared" si="203"/>
        <v>New South Wales</v>
      </c>
      <c r="G4337" t="s">
        <v>10</v>
      </c>
      <c r="H4337">
        <v>2067</v>
      </c>
      <c r="I4337" t="s">
        <v>11</v>
      </c>
      <c r="J4337" t="s">
        <v>12</v>
      </c>
      <c r="K4337" t="s">
        <v>152</v>
      </c>
      <c r="L4337" t="s">
        <v>13</v>
      </c>
      <c r="M4337" s="5">
        <v>4192.2700000000004</v>
      </c>
      <c r="N4337">
        <v>1</v>
      </c>
    </row>
    <row r="4338" spans="1:14" x14ac:dyDescent="0.15">
      <c r="A4338" s="2">
        <v>44973</v>
      </c>
      <c r="B4338" s="3">
        <f t="shared" si="201"/>
        <v>2023</v>
      </c>
      <c r="C4338" t="str">
        <f t="shared" si="202"/>
        <v>2022-2023</v>
      </c>
      <c r="D4338" t="s">
        <v>147</v>
      </c>
      <c r="E4338" t="s">
        <v>92</v>
      </c>
      <c r="F4338" t="str">
        <f t="shared" si="203"/>
        <v>Queensland</v>
      </c>
      <c r="G4338" t="s">
        <v>35</v>
      </c>
      <c r="H4338">
        <v>4068</v>
      </c>
      <c r="I4338" t="s">
        <v>11</v>
      </c>
      <c r="J4338" t="s">
        <v>43</v>
      </c>
      <c r="K4338" t="s">
        <v>149</v>
      </c>
      <c r="L4338" t="s">
        <v>15</v>
      </c>
      <c r="M4338" s="5">
        <v>4192.7899999999991</v>
      </c>
      <c r="N4338">
        <v>1</v>
      </c>
    </row>
    <row r="4339" spans="1:14" x14ac:dyDescent="0.15">
      <c r="A4339" s="2">
        <v>45020</v>
      </c>
      <c r="B4339" s="3">
        <f t="shared" si="201"/>
        <v>2023</v>
      </c>
      <c r="C4339" t="str">
        <f t="shared" si="202"/>
        <v>2022-2023</v>
      </c>
      <c r="D4339" t="s">
        <v>147</v>
      </c>
      <c r="E4339" t="s">
        <v>126</v>
      </c>
      <c r="F4339" t="str">
        <f t="shared" si="203"/>
        <v>Queensland</v>
      </c>
      <c r="G4339" t="s">
        <v>35</v>
      </c>
      <c r="H4339">
        <v>4551</v>
      </c>
      <c r="I4339" t="s">
        <v>11</v>
      </c>
      <c r="J4339" t="s">
        <v>120</v>
      </c>
      <c r="K4339" t="s">
        <v>152</v>
      </c>
      <c r="L4339" t="s">
        <v>13</v>
      </c>
      <c r="M4339" s="5">
        <v>4197.7600000000029</v>
      </c>
      <c r="N4339">
        <v>1</v>
      </c>
    </row>
    <row r="4340" spans="1:14" x14ac:dyDescent="0.15">
      <c r="A4340" s="2">
        <v>45164</v>
      </c>
      <c r="B4340" s="3">
        <f t="shared" si="201"/>
        <v>2024</v>
      </c>
      <c r="C4340" t="str">
        <f t="shared" si="202"/>
        <v>2023-2024</v>
      </c>
      <c r="D4340" t="s">
        <v>148</v>
      </c>
      <c r="E4340" t="s">
        <v>40</v>
      </c>
      <c r="F4340" t="str">
        <f t="shared" si="203"/>
        <v>New South Wales</v>
      </c>
      <c r="G4340" t="s">
        <v>10</v>
      </c>
      <c r="H4340">
        <v>2116</v>
      </c>
      <c r="I4340" t="s">
        <v>11</v>
      </c>
      <c r="J4340" t="s">
        <v>27</v>
      </c>
      <c r="K4340" t="s">
        <v>150</v>
      </c>
      <c r="L4340" t="s">
        <v>18</v>
      </c>
      <c r="M4340" s="5">
        <v>4227.74</v>
      </c>
      <c r="N4340">
        <v>1</v>
      </c>
    </row>
    <row r="4341" spans="1:14" x14ac:dyDescent="0.15">
      <c r="A4341" s="2">
        <v>45494</v>
      </c>
      <c r="B4341" s="3">
        <f t="shared" si="201"/>
        <v>2025</v>
      </c>
      <c r="C4341" t="str">
        <f t="shared" si="202"/>
        <v>2024-2025</v>
      </c>
      <c r="D4341" t="s">
        <v>147</v>
      </c>
      <c r="E4341" t="s">
        <v>112</v>
      </c>
      <c r="F4341" t="str">
        <f t="shared" si="203"/>
        <v>Victoria</v>
      </c>
      <c r="G4341" t="s">
        <v>45</v>
      </c>
      <c r="H4341">
        <v>3076</v>
      </c>
      <c r="I4341" t="s">
        <v>11</v>
      </c>
      <c r="J4341" t="s">
        <v>46</v>
      </c>
      <c r="K4341" t="s">
        <v>151</v>
      </c>
      <c r="L4341" t="s">
        <v>21</v>
      </c>
      <c r="M4341" s="5">
        <v>4231.6400000000003</v>
      </c>
      <c r="N4341">
        <v>1</v>
      </c>
    </row>
    <row r="4342" spans="1:14" x14ac:dyDescent="0.15">
      <c r="A4342" s="2">
        <v>45324</v>
      </c>
      <c r="B4342" s="3">
        <f t="shared" si="201"/>
        <v>2024</v>
      </c>
      <c r="C4342" t="str">
        <f t="shared" si="202"/>
        <v>2023-2024</v>
      </c>
      <c r="D4342" t="s">
        <v>147</v>
      </c>
      <c r="E4342" t="s">
        <v>138</v>
      </c>
      <c r="F4342" t="str">
        <f t="shared" si="203"/>
        <v>Queensland</v>
      </c>
      <c r="G4342" t="s">
        <v>35</v>
      </c>
      <c r="H4342">
        <v>4558</v>
      </c>
      <c r="I4342" t="s">
        <v>11</v>
      </c>
      <c r="J4342" t="s">
        <v>120</v>
      </c>
      <c r="K4342" t="s">
        <v>150</v>
      </c>
      <c r="L4342" t="s">
        <v>18</v>
      </c>
      <c r="M4342" s="5">
        <v>4236.4299999999994</v>
      </c>
      <c r="N4342">
        <v>1</v>
      </c>
    </row>
    <row r="4343" spans="1:14" x14ac:dyDescent="0.15">
      <c r="A4343" s="2">
        <v>45387</v>
      </c>
      <c r="B4343" s="3">
        <f t="shared" si="201"/>
        <v>2024</v>
      </c>
      <c r="C4343" t="str">
        <f t="shared" si="202"/>
        <v>2023-2024</v>
      </c>
      <c r="D4343" t="s">
        <v>147</v>
      </c>
      <c r="E4343" t="s">
        <v>40</v>
      </c>
      <c r="F4343" t="str">
        <f t="shared" si="203"/>
        <v>New South Wales</v>
      </c>
      <c r="G4343" t="s">
        <v>10</v>
      </c>
      <c r="H4343">
        <v>2116</v>
      </c>
      <c r="I4343" t="s">
        <v>11</v>
      </c>
      <c r="J4343" t="s">
        <v>27</v>
      </c>
      <c r="K4343" t="s">
        <v>153</v>
      </c>
      <c r="L4343" t="s">
        <v>16</v>
      </c>
      <c r="M4343" s="5">
        <v>4241.3999999999996</v>
      </c>
      <c r="N4343">
        <v>1</v>
      </c>
    </row>
    <row r="4344" spans="1:14" x14ac:dyDescent="0.15">
      <c r="A4344" s="2">
        <v>45509</v>
      </c>
      <c r="B4344" s="3">
        <f t="shared" si="201"/>
        <v>2025</v>
      </c>
      <c r="C4344" t="str">
        <f t="shared" si="202"/>
        <v>2024-2025</v>
      </c>
      <c r="D4344" t="s">
        <v>147</v>
      </c>
      <c r="E4344" t="s">
        <v>114</v>
      </c>
      <c r="F4344" t="str">
        <f t="shared" si="203"/>
        <v>Victoria</v>
      </c>
      <c r="G4344" t="s">
        <v>45</v>
      </c>
      <c r="H4344">
        <v>3551</v>
      </c>
      <c r="I4344" t="s">
        <v>11</v>
      </c>
      <c r="J4344" t="s">
        <v>60</v>
      </c>
      <c r="K4344" t="s">
        <v>151</v>
      </c>
      <c r="L4344" t="s">
        <v>21</v>
      </c>
      <c r="M4344" s="5">
        <v>4245.8900000000003</v>
      </c>
      <c r="N4344">
        <v>1</v>
      </c>
    </row>
    <row r="4345" spans="1:14" x14ac:dyDescent="0.15">
      <c r="A4345" s="2">
        <v>45147</v>
      </c>
      <c r="B4345" s="3">
        <f t="shared" si="201"/>
        <v>2024</v>
      </c>
      <c r="C4345" t="str">
        <f t="shared" si="202"/>
        <v>2023-2024</v>
      </c>
      <c r="D4345" t="s">
        <v>147</v>
      </c>
      <c r="E4345" t="s">
        <v>122</v>
      </c>
      <c r="F4345" t="str">
        <f t="shared" si="203"/>
        <v>New South Wales</v>
      </c>
      <c r="G4345" t="s">
        <v>10</v>
      </c>
      <c r="H4345">
        <v>2650</v>
      </c>
      <c r="I4345" t="s">
        <v>11</v>
      </c>
      <c r="J4345" t="s">
        <v>25</v>
      </c>
      <c r="K4345" t="s">
        <v>149</v>
      </c>
      <c r="L4345" t="s">
        <v>15</v>
      </c>
      <c r="M4345" s="5">
        <v>4251.0499999999993</v>
      </c>
      <c r="N4345">
        <v>1</v>
      </c>
    </row>
    <row r="4346" spans="1:14" x14ac:dyDescent="0.15">
      <c r="A4346" s="2">
        <v>44931</v>
      </c>
      <c r="B4346" s="3">
        <f t="shared" si="201"/>
        <v>2023</v>
      </c>
      <c r="C4346" t="str">
        <f t="shared" si="202"/>
        <v>2022-2023</v>
      </c>
      <c r="D4346" t="s">
        <v>147</v>
      </c>
      <c r="E4346" t="s">
        <v>88</v>
      </c>
      <c r="F4346" t="str">
        <f t="shared" si="203"/>
        <v>South Australia</v>
      </c>
      <c r="G4346" t="s">
        <v>32</v>
      </c>
      <c r="H4346">
        <v>5011</v>
      </c>
      <c r="I4346" t="s">
        <v>11</v>
      </c>
      <c r="J4346" t="s">
        <v>33</v>
      </c>
      <c r="K4346" t="s">
        <v>150</v>
      </c>
      <c r="L4346" t="s">
        <v>18</v>
      </c>
      <c r="M4346" s="5">
        <v>4282.26</v>
      </c>
      <c r="N4346">
        <v>1</v>
      </c>
    </row>
    <row r="4347" spans="1:14" x14ac:dyDescent="0.15">
      <c r="A4347" s="2">
        <v>45635</v>
      </c>
      <c r="B4347" s="3">
        <f t="shared" si="201"/>
        <v>2025</v>
      </c>
      <c r="C4347" t="str">
        <f t="shared" si="202"/>
        <v>2024-2025</v>
      </c>
      <c r="D4347" t="s">
        <v>147</v>
      </c>
      <c r="E4347" t="s">
        <v>114</v>
      </c>
      <c r="F4347" t="str">
        <f t="shared" si="203"/>
        <v>Victoria</v>
      </c>
      <c r="G4347" t="s">
        <v>45</v>
      </c>
      <c r="H4347">
        <v>3551</v>
      </c>
      <c r="I4347" t="s">
        <v>11</v>
      </c>
      <c r="J4347" t="s">
        <v>60</v>
      </c>
      <c r="K4347" t="s">
        <v>149</v>
      </c>
      <c r="L4347" t="s">
        <v>15</v>
      </c>
      <c r="M4347" s="5">
        <v>4292.9299999999994</v>
      </c>
      <c r="N4347">
        <v>1</v>
      </c>
    </row>
    <row r="4348" spans="1:14" x14ac:dyDescent="0.15">
      <c r="A4348" s="2">
        <v>44933</v>
      </c>
      <c r="B4348" s="3">
        <f t="shared" si="201"/>
        <v>2023</v>
      </c>
      <c r="C4348" t="str">
        <f t="shared" si="202"/>
        <v>2022-2023</v>
      </c>
      <c r="D4348" t="s">
        <v>147</v>
      </c>
      <c r="E4348" t="s">
        <v>67</v>
      </c>
      <c r="F4348" t="str">
        <f t="shared" si="203"/>
        <v>New South Wales</v>
      </c>
      <c r="G4348" t="s">
        <v>10</v>
      </c>
      <c r="H4348">
        <v>2478</v>
      </c>
      <c r="I4348" t="s">
        <v>11</v>
      </c>
      <c r="J4348" t="s">
        <v>68</v>
      </c>
      <c r="K4348" t="s">
        <v>150</v>
      </c>
      <c r="L4348" t="s">
        <v>18</v>
      </c>
      <c r="M4348" s="5">
        <v>4324.2500000000009</v>
      </c>
      <c r="N4348">
        <v>1</v>
      </c>
    </row>
    <row r="4349" spans="1:14" x14ac:dyDescent="0.15">
      <c r="A4349" s="2">
        <v>45021</v>
      </c>
      <c r="B4349" s="3">
        <f t="shared" si="201"/>
        <v>2023</v>
      </c>
      <c r="C4349" t="str">
        <f t="shared" si="202"/>
        <v>2022-2023</v>
      </c>
      <c r="D4349" t="s">
        <v>147</v>
      </c>
      <c r="E4349" t="s">
        <v>57</v>
      </c>
      <c r="F4349" t="str">
        <f t="shared" si="203"/>
        <v>New South Wales</v>
      </c>
      <c r="G4349" t="s">
        <v>10</v>
      </c>
      <c r="H4349">
        <v>2560</v>
      </c>
      <c r="I4349" t="s">
        <v>11</v>
      </c>
      <c r="J4349" t="s">
        <v>58</v>
      </c>
      <c r="K4349" t="s">
        <v>152</v>
      </c>
      <c r="L4349" t="s">
        <v>13</v>
      </c>
      <c r="M4349" s="5">
        <v>4329.0399999999991</v>
      </c>
      <c r="N4349">
        <v>1</v>
      </c>
    </row>
    <row r="4350" spans="1:14" x14ac:dyDescent="0.15">
      <c r="A4350" s="2">
        <v>45610</v>
      </c>
      <c r="B4350" s="3">
        <f t="shared" si="201"/>
        <v>2025</v>
      </c>
      <c r="C4350" t="str">
        <f t="shared" si="202"/>
        <v>2024-2025</v>
      </c>
      <c r="D4350" t="s">
        <v>147</v>
      </c>
      <c r="E4350" t="s">
        <v>28</v>
      </c>
      <c r="F4350" t="str">
        <f t="shared" si="203"/>
        <v>Northern Territory</v>
      </c>
      <c r="G4350" t="s">
        <v>29</v>
      </c>
      <c r="H4350">
        <v>800</v>
      </c>
      <c r="I4350" t="s">
        <v>11</v>
      </c>
      <c r="J4350" t="s">
        <v>30</v>
      </c>
      <c r="K4350" t="s">
        <v>152</v>
      </c>
      <c r="L4350" t="s">
        <v>13</v>
      </c>
      <c r="M4350" s="5">
        <v>4330.6500000000015</v>
      </c>
      <c r="N4350">
        <v>1</v>
      </c>
    </row>
    <row r="4351" spans="1:14" x14ac:dyDescent="0.15">
      <c r="A4351" s="2">
        <v>45160</v>
      </c>
      <c r="B4351" s="3">
        <f t="shared" si="201"/>
        <v>2024</v>
      </c>
      <c r="C4351" t="str">
        <f t="shared" si="202"/>
        <v>2023-2024</v>
      </c>
      <c r="D4351" t="s">
        <v>148</v>
      </c>
      <c r="E4351" t="s">
        <v>96</v>
      </c>
      <c r="F4351" t="str">
        <f t="shared" si="203"/>
        <v>Western Australia</v>
      </c>
      <c r="G4351" t="s">
        <v>48</v>
      </c>
      <c r="H4351">
        <v>6330</v>
      </c>
      <c r="I4351" t="s">
        <v>11</v>
      </c>
      <c r="J4351" t="s">
        <v>94</v>
      </c>
      <c r="K4351" t="s">
        <v>152</v>
      </c>
      <c r="L4351" t="s">
        <v>13</v>
      </c>
      <c r="M4351" s="5">
        <v>4333.8500000000004</v>
      </c>
      <c r="N4351">
        <v>1</v>
      </c>
    </row>
    <row r="4352" spans="1:14" x14ac:dyDescent="0.15">
      <c r="A4352" s="2">
        <v>45334</v>
      </c>
      <c r="B4352" s="3">
        <f t="shared" si="201"/>
        <v>2024</v>
      </c>
      <c r="C4352" t="str">
        <f t="shared" si="202"/>
        <v>2023-2024</v>
      </c>
      <c r="D4352" t="s">
        <v>148</v>
      </c>
      <c r="E4352" t="s">
        <v>108</v>
      </c>
      <c r="F4352" t="str">
        <f t="shared" si="203"/>
        <v>Victoria</v>
      </c>
      <c r="G4352" t="s">
        <v>45</v>
      </c>
      <c r="H4352">
        <v>3018</v>
      </c>
      <c r="I4352" t="s">
        <v>11</v>
      </c>
      <c r="J4352" t="s">
        <v>46</v>
      </c>
      <c r="K4352" t="s">
        <v>150</v>
      </c>
      <c r="L4352" t="s">
        <v>18</v>
      </c>
      <c r="M4352" s="5">
        <v>4340.58</v>
      </c>
      <c r="N4352">
        <v>1</v>
      </c>
    </row>
    <row r="4353" spans="1:14" x14ac:dyDescent="0.15">
      <c r="A4353" s="2">
        <v>44968</v>
      </c>
      <c r="B4353" s="3">
        <f t="shared" si="201"/>
        <v>2023</v>
      </c>
      <c r="C4353" t="str">
        <f t="shared" si="202"/>
        <v>2022-2023</v>
      </c>
      <c r="D4353" t="s">
        <v>147</v>
      </c>
      <c r="E4353" t="s">
        <v>28</v>
      </c>
      <c r="F4353" t="str">
        <f t="shared" si="203"/>
        <v>Northern Territory</v>
      </c>
      <c r="G4353" t="s">
        <v>29</v>
      </c>
      <c r="H4353">
        <v>800</v>
      </c>
      <c r="I4353" t="s">
        <v>11</v>
      </c>
      <c r="J4353" t="s">
        <v>30</v>
      </c>
      <c r="K4353" t="s">
        <v>151</v>
      </c>
      <c r="L4353" t="s">
        <v>21</v>
      </c>
      <c r="M4353" s="5">
        <v>4345.0599999999995</v>
      </c>
      <c r="N4353">
        <v>1</v>
      </c>
    </row>
    <row r="4354" spans="1:14" x14ac:dyDescent="0.15">
      <c r="A4354" s="2">
        <v>45532</v>
      </c>
      <c r="B4354" s="3">
        <f t="shared" ref="B4354:B4417" si="204">IF(MONTH(A4354)&gt;=7,YEAR(A4354)+1,YEAR(A4354))</f>
        <v>2025</v>
      </c>
      <c r="C4354" t="str">
        <f t="shared" ref="C4354:C4417" si="205">IF(MONTH(A4354) &gt;= 7, YEAR(A4354) &amp; "-" &amp; YEAR(A4354) + 1, YEAR(A4354) - 1 &amp; "-" &amp; YEAR(A4354))</f>
        <v>2024-2025</v>
      </c>
      <c r="D4354" t="s">
        <v>147</v>
      </c>
      <c r="E4354" t="s">
        <v>64</v>
      </c>
      <c r="F4354" t="str">
        <f t="shared" ref="F4354:F4417" si="206">IF(G4354="WA","Western Australia",
IF(G4354="NSW","New South Wales",
IF(G4354="QLD","Queensland",
IF(G4354="VIC","Victoria",
IF(G4354="TAS","Tasmania",
IF(G4354="SA","South Australia",
IF(G4354="NT","Northern Territory",
IF(G4354="ACT","Australian Capital Territory",G4354))))))))</f>
        <v>Victoria</v>
      </c>
      <c r="G4354" t="s">
        <v>45</v>
      </c>
      <c r="H4354">
        <v>3199</v>
      </c>
      <c r="I4354" t="s">
        <v>11</v>
      </c>
      <c r="J4354" t="s">
        <v>63</v>
      </c>
      <c r="K4354" t="s">
        <v>155</v>
      </c>
      <c r="L4354" t="s">
        <v>20</v>
      </c>
      <c r="M4354" s="5">
        <v>4354.2100000000019</v>
      </c>
      <c r="N4354">
        <v>1</v>
      </c>
    </row>
    <row r="4355" spans="1:14" x14ac:dyDescent="0.15">
      <c r="A4355" s="2">
        <v>45106</v>
      </c>
      <c r="B4355" s="3">
        <f t="shared" si="204"/>
        <v>2023</v>
      </c>
      <c r="C4355" t="str">
        <f t="shared" si="205"/>
        <v>2022-2023</v>
      </c>
      <c r="D4355" t="s">
        <v>147</v>
      </c>
      <c r="E4355" t="s">
        <v>109</v>
      </c>
      <c r="F4355" t="str">
        <f t="shared" si="206"/>
        <v>New South Wales</v>
      </c>
      <c r="G4355" t="s">
        <v>10</v>
      </c>
      <c r="H4355">
        <v>2480</v>
      </c>
      <c r="I4355" t="s">
        <v>11</v>
      </c>
      <c r="J4355" t="s">
        <v>68</v>
      </c>
      <c r="K4355" t="s">
        <v>153</v>
      </c>
      <c r="L4355" t="s">
        <v>16</v>
      </c>
      <c r="M4355" s="5">
        <v>4396.46</v>
      </c>
      <c r="N4355">
        <v>1</v>
      </c>
    </row>
    <row r="4356" spans="1:14" x14ac:dyDescent="0.15">
      <c r="A4356" s="2">
        <v>45269</v>
      </c>
      <c r="B4356" s="3">
        <f t="shared" si="204"/>
        <v>2024</v>
      </c>
      <c r="C4356" t="str">
        <f t="shared" si="205"/>
        <v>2023-2024</v>
      </c>
      <c r="D4356" t="s">
        <v>147</v>
      </c>
      <c r="E4356" t="s">
        <v>135</v>
      </c>
      <c r="F4356" t="str">
        <f t="shared" si="206"/>
        <v>Victoria</v>
      </c>
      <c r="G4356" t="s">
        <v>45</v>
      </c>
      <c r="H4356">
        <v>3550</v>
      </c>
      <c r="I4356" t="s">
        <v>11</v>
      </c>
      <c r="J4356" t="s">
        <v>60</v>
      </c>
      <c r="K4356" t="s">
        <v>150</v>
      </c>
      <c r="L4356" t="s">
        <v>18</v>
      </c>
      <c r="M4356" s="5">
        <v>4402.2999999999993</v>
      </c>
      <c r="N4356">
        <v>1</v>
      </c>
    </row>
    <row r="4357" spans="1:14" x14ac:dyDescent="0.15">
      <c r="A4357" s="2">
        <v>45171</v>
      </c>
      <c r="B4357" s="3">
        <f t="shared" si="204"/>
        <v>2024</v>
      </c>
      <c r="C4357" t="str">
        <f t="shared" si="205"/>
        <v>2023-2024</v>
      </c>
      <c r="D4357" t="s">
        <v>147</v>
      </c>
      <c r="E4357" t="s">
        <v>135</v>
      </c>
      <c r="F4357" t="str">
        <f t="shared" si="206"/>
        <v>Victoria</v>
      </c>
      <c r="G4357" t="s">
        <v>45</v>
      </c>
      <c r="H4357">
        <v>3550</v>
      </c>
      <c r="I4357" t="s">
        <v>11</v>
      </c>
      <c r="J4357" t="s">
        <v>60</v>
      </c>
      <c r="K4357" t="s">
        <v>151</v>
      </c>
      <c r="L4357" t="s">
        <v>21</v>
      </c>
      <c r="M4357" s="5">
        <v>4471.37</v>
      </c>
      <c r="N4357">
        <v>1</v>
      </c>
    </row>
    <row r="4358" spans="1:14" x14ac:dyDescent="0.15">
      <c r="A4358" s="2">
        <v>44989</v>
      </c>
      <c r="B4358" s="3">
        <f t="shared" si="204"/>
        <v>2023</v>
      </c>
      <c r="C4358" t="str">
        <f t="shared" si="205"/>
        <v>2022-2023</v>
      </c>
      <c r="D4358" t="s">
        <v>147</v>
      </c>
      <c r="E4358" t="s">
        <v>136</v>
      </c>
      <c r="F4358" t="str">
        <f t="shared" si="206"/>
        <v>Victoria</v>
      </c>
      <c r="G4358" t="s">
        <v>45</v>
      </c>
      <c r="H4358">
        <v>3175</v>
      </c>
      <c r="I4358" t="s">
        <v>11</v>
      </c>
      <c r="J4358" t="s">
        <v>63</v>
      </c>
      <c r="K4358" t="s">
        <v>153</v>
      </c>
      <c r="L4358" t="s">
        <v>16</v>
      </c>
      <c r="M4358" s="5">
        <v>4474.4399999999996</v>
      </c>
      <c r="N4358">
        <v>1</v>
      </c>
    </row>
    <row r="4359" spans="1:14" x14ac:dyDescent="0.15">
      <c r="A4359" s="2">
        <v>45636</v>
      </c>
      <c r="B4359" s="3">
        <f t="shared" si="204"/>
        <v>2025</v>
      </c>
      <c r="C4359" t="str">
        <f t="shared" si="205"/>
        <v>2024-2025</v>
      </c>
      <c r="D4359" t="s">
        <v>147</v>
      </c>
      <c r="E4359" t="s">
        <v>146</v>
      </c>
      <c r="F4359" t="str">
        <f t="shared" si="206"/>
        <v>Victoria</v>
      </c>
      <c r="G4359" t="s">
        <v>45</v>
      </c>
      <c r="H4359">
        <v>3353</v>
      </c>
      <c r="I4359" t="s">
        <v>11</v>
      </c>
      <c r="J4359" t="s">
        <v>60</v>
      </c>
      <c r="K4359" t="s">
        <v>152</v>
      </c>
      <c r="L4359" t="s">
        <v>13</v>
      </c>
      <c r="M4359" s="5">
        <v>4487.68</v>
      </c>
      <c r="N4359">
        <v>1</v>
      </c>
    </row>
    <row r="4360" spans="1:14" x14ac:dyDescent="0.15">
      <c r="A4360" s="2">
        <v>45086</v>
      </c>
      <c r="B4360" s="3">
        <f t="shared" si="204"/>
        <v>2023</v>
      </c>
      <c r="C4360" t="str">
        <f t="shared" si="205"/>
        <v>2022-2023</v>
      </c>
      <c r="D4360" t="s">
        <v>147</v>
      </c>
      <c r="E4360" t="s">
        <v>111</v>
      </c>
      <c r="F4360" t="str">
        <f t="shared" si="206"/>
        <v>New South Wales</v>
      </c>
      <c r="G4360" t="s">
        <v>10</v>
      </c>
      <c r="H4360">
        <v>2120</v>
      </c>
      <c r="I4360" t="s">
        <v>11</v>
      </c>
      <c r="J4360" t="s">
        <v>27</v>
      </c>
      <c r="K4360" t="s">
        <v>150</v>
      </c>
      <c r="L4360" t="s">
        <v>18</v>
      </c>
      <c r="M4360" s="5">
        <v>4519.53</v>
      </c>
      <c r="N4360">
        <v>1</v>
      </c>
    </row>
    <row r="4361" spans="1:14" x14ac:dyDescent="0.15">
      <c r="A4361" s="2">
        <v>45520</v>
      </c>
      <c r="B4361" s="3">
        <f t="shared" si="204"/>
        <v>2025</v>
      </c>
      <c r="C4361" t="str">
        <f t="shared" si="205"/>
        <v>2024-2025</v>
      </c>
      <c r="D4361" t="s">
        <v>147</v>
      </c>
      <c r="E4361" t="s">
        <v>24</v>
      </c>
      <c r="F4361" t="str">
        <f t="shared" si="206"/>
        <v>New South Wales</v>
      </c>
      <c r="G4361" t="s">
        <v>10</v>
      </c>
      <c r="H4361">
        <v>2795</v>
      </c>
      <c r="I4361" t="s">
        <v>11</v>
      </c>
      <c r="J4361" t="s">
        <v>25</v>
      </c>
      <c r="K4361" t="s">
        <v>149</v>
      </c>
      <c r="L4361" t="s">
        <v>15</v>
      </c>
      <c r="M4361" s="5">
        <v>4529.5300000000025</v>
      </c>
      <c r="N4361">
        <v>1</v>
      </c>
    </row>
    <row r="4362" spans="1:14" x14ac:dyDescent="0.15">
      <c r="A4362" s="2">
        <v>45157</v>
      </c>
      <c r="B4362" s="3">
        <f t="shared" si="204"/>
        <v>2024</v>
      </c>
      <c r="C4362" t="str">
        <f t="shared" si="205"/>
        <v>2023-2024</v>
      </c>
      <c r="D4362" t="s">
        <v>147</v>
      </c>
      <c r="E4362" t="s">
        <v>135</v>
      </c>
      <c r="F4362" t="str">
        <f t="shared" si="206"/>
        <v>Victoria</v>
      </c>
      <c r="G4362" t="s">
        <v>45</v>
      </c>
      <c r="H4362">
        <v>3550</v>
      </c>
      <c r="I4362" t="s">
        <v>11</v>
      </c>
      <c r="J4362" t="s">
        <v>60</v>
      </c>
      <c r="K4362" t="s">
        <v>152</v>
      </c>
      <c r="L4362" t="s">
        <v>13</v>
      </c>
      <c r="M4362" s="5">
        <v>4544.010000000002</v>
      </c>
      <c r="N4362">
        <v>1</v>
      </c>
    </row>
    <row r="4363" spans="1:14" x14ac:dyDescent="0.15">
      <c r="A4363" s="2">
        <v>45033</v>
      </c>
      <c r="B4363" s="3">
        <f t="shared" si="204"/>
        <v>2023</v>
      </c>
      <c r="C4363" t="str">
        <f t="shared" si="205"/>
        <v>2022-2023</v>
      </c>
      <c r="D4363" t="s">
        <v>148</v>
      </c>
      <c r="E4363" t="s">
        <v>108</v>
      </c>
      <c r="F4363" t="str">
        <f t="shared" si="206"/>
        <v>Victoria</v>
      </c>
      <c r="G4363" t="s">
        <v>45</v>
      </c>
      <c r="H4363">
        <v>3018</v>
      </c>
      <c r="I4363" t="s">
        <v>11</v>
      </c>
      <c r="J4363" t="s">
        <v>46</v>
      </c>
      <c r="K4363" t="s">
        <v>149</v>
      </c>
      <c r="L4363" t="s">
        <v>15</v>
      </c>
      <c r="M4363" s="5">
        <v>4557.68</v>
      </c>
      <c r="N4363">
        <v>1</v>
      </c>
    </row>
    <row r="4364" spans="1:14" x14ac:dyDescent="0.15">
      <c r="A4364" s="2">
        <v>45113</v>
      </c>
      <c r="B4364" s="3">
        <f t="shared" si="204"/>
        <v>2024</v>
      </c>
      <c r="C4364" t="str">
        <f t="shared" si="205"/>
        <v>2023-2024</v>
      </c>
      <c r="D4364" t="s">
        <v>147</v>
      </c>
      <c r="E4364" t="s">
        <v>115</v>
      </c>
      <c r="F4364" t="str">
        <f t="shared" si="206"/>
        <v>Western Australia</v>
      </c>
      <c r="G4364" t="s">
        <v>48</v>
      </c>
      <c r="H4364">
        <v>6280</v>
      </c>
      <c r="I4364" t="s">
        <v>11</v>
      </c>
      <c r="J4364" t="s">
        <v>94</v>
      </c>
      <c r="K4364" t="s">
        <v>151</v>
      </c>
      <c r="L4364" t="s">
        <v>21</v>
      </c>
      <c r="M4364" s="5">
        <v>4576.2600000000011</v>
      </c>
      <c r="N4364">
        <v>1</v>
      </c>
    </row>
    <row r="4365" spans="1:14" x14ac:dyDescent="0.15">
      <c r="A4365" s="2">
        <v>45046</v>
      </c>
      <c r="B4365" s="3">
        <f t="shared" si="204"/>
        <v>2023</v>
      </c>
      <c r="C4365" t="str">
        <f t="shared" si="205"/>
        <v>2022-2023</v>
      </c>
      <c r="D4365" t="s">
        <v>147</v>
      </c>
      <c r="E4365" t="s">
        <v>122</v>
      </c>
      <c r="F4365" t="str">
        <f t="shared" si="206"/>
        <v>New South Wales</v>
      </c>
      <c r="G4365" t="s">
        <v>10</v>
      </c>
      <c r="H4365">
        <v>2650</v>
      </c>
      <c r="I4365" t="s">
        <v>11</v>
      </c>
      <c r="J4365" t="s">
        <v>25</v>
      </c>
      <c r="K4365" t="s">
        <v>151</v>
      </c>
      <c r="L4365" t="s">
        <v>21</v>
      </c>
      <c r="M4365" s="5">
        <v>4593.59</v>
      </c>
      <c r="N4365">
        <v>1</v>
      </c>
    </row>
    <row r="4366" spans="1:14" x14ac:dyDescent="0.15">
      <c r="A4366" s="2">
        <v>45033</v>
      </c>
      <c r="B4366" s="3">
        <f t="shared" si="204"/>
        <v>2023</v>
      </c>
      <c r="C4366" t="str">
        <f t="shared" si="205"/>
        <v>2022-2023</v>
      </c>
      <c r="D4366" t="s">
        <v>147</v>
      </c>
      <c r="E4366" t="s">
        <v>57</v>
      </c>
      <c r="F4366" t="str">
        <f t="shared" si="206"/>
        <v>New South Wales</v>
      </c>
      <c r="G4366" t="s">
        <v>10</v>
      </c>
      <c r="H4366">
        <v>2560</v>
      </c>
      <c r="I4366" t="s">
        <v>11</v>
      </c>
      <c r="J4366" t="s">
        <v>58</v>
      </c>
      <c r="K4366" t="s">
        <v>150</v>
      </c>
      <c r="L4366" t="s">
        <v>18</v>
      </c>
      <c r="M4366" s="5">
        <v>4624.0000000000009</v>
      </c>
      <c r="N4366">
        <v>1</v>
      </c>
    </row>
    <row r="4367" spans="1:14" x14ac:dyDescent="0.15">
      <c r="A4367" s="2">
        <v>45087</v>
      </c>
      <c r="B4367" s="3">
        <f t="shared" si="204"/>
        <v>2023</v>
      </c>
      <c r="C4367" t="str">
        <f t="shared" si="205"/>
        <v>2022-2023</v>
      </c>
      <c r="D4367" t="s">
        <v>147</v>
      </c>
      <c r="E4367" t="s">
        <v>9</v>
      </c>
      <c r="F4367" t="str">
        <f t="shared" si="206"/>
        <v>New South Wales</v>
      </c>
      <c r="G4367" t="s">
        <v>10</v>
      </c>
      <c r="H4367">
        <v>2067</v>
      </c>
      <c r="I4367" t="s">
        <v>11</v>
      </c>
      <c r="J4367" t="s">
        <v>12</v>
      </c>
      <c r="K4367" t="s">
        <v>149</v>
      </c>
      <c r="L4367" t="s">
        <v>15</v>
      </c>
      <c r="M4367" s="5">
        <v>4644.71</v>
      </c>
      <c r="N4367">
        <v>1</v>
      </c>
    </row>
    <row r="4368" spans="1:14" x14ac:dyDescent="0.15">
      <c r="A4368" s="2">
        <v>45262</v>
      </c>
      <c r="B4368" s="3">
        <f t="shared" si="204"/>
        <v>2024</v>
      </c>
      <c r="C4368" t="str">
        <f t="shared" si="205"/>
        <v>2023-2024</v>
      </c>
      <c r="D4368" t="s">
        <v>147</v>
      </c>
      <c r="E4368" t="s">
        <v>44</v>
      </c>
      <c r="F4368" t="str">
        <f t="shared" si="206"/>
        <v>Victoria</v>
      </c>
      <c r="G4368" t="s">
        <v>45</v>
      </c>
      <c r="H4368">
        <v>3066</v>
      </c>
      <c r="I4368" t="s">
        <v>11</v>
      </c>
      <c r="J4368" t="s">
        <v>46</v>
      </c>
      <c r="K4368" t="s">
        <v>152</v>
      </c>
      <c r="L4368" t="s">
        <v>13</v>
      </c>
      <c r="M4368" s="5">
        <v>4645.920000000001</v>
      </c>
      <c r="N4368">
        <v>1</v>
      </c>
    </row>
    <row r="4369" spans="1:14" x14ac:dyDescent="0.15">
      <c r="A4369" s="2">
        <v>45011</v>
      </c>
      <c r="B4369" s="3">
        <f t="shared" si="204"/>
        <v>2023</v>
      </c>
      <c r="C4369" t="str">
        <f t="shared" si="205"/>
        <v>2022-2023</v>
      </c>
      <c r="D4369" t="s">
        <v>148</v>
      </c>
      <c r="E4369" t="s">
        <v>127</v>
      </c>
      <c r="F4369" t="str">
        <f t="shared" si="206"/>
        <v>New South Wales</v>
      </c>
      <c r="G4369" t="s">
        <v>10</v>
      </c>
      <c r="H4369">
        <v>2131</v>
      </c>
      <c r="I4369" t="s">
        <v>11</v>
      </c>
      <c r="J4369" t="s">
        <v>27</v>
      </c>
      <c r="K4369" t="s">
        <v>150</v>
      </c>
      <c r="L4369" t="s">
        <v>18</v>
      </c>
      <c r="M4369" s="5">
        <v>4650.5099999999993</v>
      </c>
      <c r="N4369">
        <v>1</v>
      </c>
    </row>
    <row r="4370" spans="1:14" x14ac:dyDescent="0.15">
      <c r="A4370" s="2">
        <v>45426</v>
      </c>
      <c r="B4370" s="3">
        <f t="shared" si="204"/>
        <v>2024</v>
      </c>
      <c r="C4370" t="str">
        <f t="shared" si="205"/>
        <v>2023-2024</v>
      </c>
      <c r="D4370" t="s">
        <v>147</v>
      </c>
      <c r="E4370" t="s">
        <v>59</v>
      </c>
      <c r="F4370" t="str">
        <f t="shared" si="206"/>
        <v>Victoria</v>
      </c>
      <c r="G4370" t="s">
        <v>45</v>
      </c>
      <c r="H4370">
        <v>3280</v>
      </c>
      <c r="I4370" t="s">
        <v>11</v>
      </c>
      <c r="J4370" t="s">
        <v>60</v>
      </c>
      <c r="K4370" t="s">
        <v>150</v>
      </c>
      <c r="L4370" t="s">
        <v>18</v>
      </c>
      <c r="M4370" s="5">
        <v>4667.3600000000006</v>
      </c>
      <c r="N4370">
        <v>1</v>
      </c>
    </row>
    <row r="4371" spans="1:14" x14ac:dyDescent="0.15">
      <c r="A4371" s="2">
        <v>44977</v>
      </c>
      <c r="B4371" s="3">
        <f t="shared" si="204"/>
        <v>2023</v>
      </c>
      <c r="C4371" t="str">
        <f t="shared" si="205"/>
        <v>2022-2023</v>
      </c>
      <c r="D4371" t="s">
        <v>148</v>
      </c>
      <c r="E4371" t="s">
        <v>96</v>
      </c>
      <c r="F4371" t="str">
        <f t="shared" si="206"/>
        <v>Western Australia</v>
      </c>
      <c r="G4371" t="s">
        <v>48</v>
      </c>
      <c r="H4371">
        <v>6330</v>
      </c>
      <c r="I4371" t="s">
        <v>11</v>
      </c>
      <c r="J4371" t="s">
        <v>94</v>
      </c>
      <c r="K4371" t="s">
        <v>150</v>
      </c>
      <c r="L4371" t="s">
        <v>18</v>
      </c>
      <c r="M4371" s="5">
        <v>4750.7199999999993</v>
      </c>
      <c r="N4371">
        <v>1</v>
      </c>
    </row>
    <row r="4372" spans="1:14" x14ac:dyDescent="0.15">
      <c r="A4372" s="2">
        <v>44957</v>
      </c>
      <c r="B4372" s="3">
        <f t="shared" si="204"/>
        <v>2023</v>
      </c>
      <c r="C4372" t="str">
        <f t="shared" si="205"/>
        <v>2022-2023</v>
      </c>
      <c r="D4372" t="s">
        <v>147</v>
      </c>
      <c r="E4372" t="s">
        <v>137</v>
      </c>
      <c r="F4372" t="str">
        <f t="shared" si="206"/>
        <v>New South Wales</v>
      </c>
      <c r="G4372" t="s">
        <v>10</v>
      </c>
      <c r="H4372">
        <v>2031</v>
      </c>
      <c r="I4372" t="s">
        <v>11</v>
      </c>
      <c r="J4372" t="s">
        <v>12</v>
      </c>
      <c r="K4372" t="s">
        <v>151</v>
      </c>
      <c r="L4372" t="s">
        <v>21</v>
      </c>
      <c r="M4372" s="5">
        <v>4783.68</v>
      </c>
      <c r="N4372">
        <v>1</v>
      </c>
    </row>
    <row r="4373" spans="1:14" x14ac:dyDescent="0.15">
      <c r="A4373" s="2">
        <v>45615</v>
      </c>
      <c r="B4373" s="3">
        <f t="shared" si="204"/>
        <v>2025</v>
      </c>
      <c r="C4373" t="str">
        <f t="shared" si="205"/>
        <v>2024-2025</v>
      </c>
      <c r="D4373" t="s">
        <v>147</v>
      </c>
      <c r="E4373" t="s">
        <v>42</v>
      </c>
      <c r="F4373" t="str">
        <f t="shared" si="206"/>
        <v>Queensland</v>
      </c>
      <c r="G4373" t="s">
        <v>35</v>
      </c>
      <c r="H4373">
        <v>4053</v>
      </c>
      <c r="I4373" t="s">
        <v>11</v>
      </c>
      <c r="J4373" t="s">
        <v>43</v>
      </c>
      <c r="K4373" t="s">
        <v>149</v>
      </c>
      <c r="L4373" t="s">
        <v>15</v>
      </c>
      <c r="M4373" s="5">
        <v>4824.82</v>
      </c>
      <c r="N4373">
        <v>1</v>
      </c>
    </row>
    <row r="4374" spans="1:14" x14ac:dyDescent="0.15">
      <c r="A4374" s="2">
        <v>45375</v>
      </c>
      <c r="B4374" s="3">
        <f t="shared" si="204"/>
        <v>2024</v>
      </c>
      <c r="C4374" t="str">
        <f t="shared" si="205"/>
        <v>2023-2024</v>
      </c>
      <c r="D4374" t="s">
        <v>147</v>
      </c>
      <c r="E4374" t="s">
        <v>9</v>
      </c>
      <c r="F4374" t="str">
        <f t="shared" si="206"/>
        <v>New South Wales</v>
      </c>
      <c r="G4374" t="s">
        <v>10</v>
      </c>
      <c r="H4374">
        <v>2067</v>
      </c>
      <c r="I4374" t="s">
        <v>11</v>
      </c>
      <c r="J4374" t="s">
        <v>12</v>
      </c>
      <c r="K4374" t="s">
        <v>153</v>
      </c>
      <c r="L4374" t="s">
        <v>16</v>
      </c>
      <c r="M4374" s="5">
        <v>4830.8200000000006</v>
      </c>
      <c r="N4374">
        <v>1</v>
      </c>
    </row>
    <row r="4375" spans="1:14" x14ac:dyDescent="0.15">
      <c r="A4375" s="2">
        <v>45449</v>
      </c>
      <c r="B4375" s="3">
        <f t="shared" si="204"/>
        <v>2024</v>
      </c>
      <c r="C4375" t="str">
        <f t="shared" si="205"/>
        <v>2023-2024</v>
      </c>
      <c r="D4375" t="s">
        <v>147</v>
      </c>
      <c r="E4375" t="s">
        <v>103</v>
      </c>
      <c r="F4375" t="str">
        <f t="shared" si="206"/>
        <v>Queensland</v>
      </c>
      <c r="G4375" t="s">
        <v>35</v>
      </c>
      <c r="H4375">
        <v>4509</v>
      </c>
      <c r="I4375" t="s">
        <v>11</v>
      </c>
      <c r="J4375" t="s">
        <v>104</v>
      </c>
      <c r="K4375" t="s">
        <v>153</v>
      </c>
      <c r="L4375" t="s">
        <v>16</v>
      </c>
      <c r="M4375" s="5">
        <v>4838.3100000000004</v>
      </c>
      <c r="N4375">
        <v>1</v>
      </c>
    </row>
    <row r="4376" spans="1:14" x14ac:dyDescent="0.15">
      <c r="A4376" s="2">
        <v>45615</v>
      </c>
      <c r="B4376" s="3">
        <f t="shared" si="204"/>
        <v>2025</v>
      </c>
      <c r="C4376" t="str">
        <f t="shared" si="205"/>
        <v>2024-2025</v>
      </c>
      <c r="D4376" t="s">
        <v>147</v>
      </c>
      <c r="E4376" t="s">
        <v>117</v>
      </c>
      <c r="F4376" t="str">
        <f t="shared" si="206"/>
        <v>Queensland</v>
      </c>
      <c r="G4376" t="s">
        <v>35</v>
      </c>
      <c r="H4376">
        <v>4119</v>
      </c>
      <c r="I4376" t="s">
        <v>11</v>
      </c>
      <c r="J4376" t="s">
        <v>43</v>
      </c>
      <c r="K4376" t="s">
        <v>152</v>
      </c>
      <c r="L4376" t="s">
        <v>13</v>
      </c>
      <c r="M4376" s="5">
        <v>4846.6100000000033</v>
      </c>
      <c r="N4376">
        <v>1</v>
      </c>
    </row>
    <row r="4377" spans="1:14" x14ac:dyDescent="0.15">
      <c r="A4377" s="2">
        <v>45096</v>
      </c>
      <c r="B4377" s="3">
        <f t="shared" si="204"/>
        <v>2023</v>
      </c>
      <c r="C4377" t="str">
        <f t="shared" si="205"/>
        <v>2022-2023</v>
      </c>
      <c r="D4377" t="s">
        <v>147</v>
      </c>
      <c r="E4377" t="s">
        <v>126</v>
      </c>
      <c r="F4377" t="str">
        <f t="shared" si="206"/>
        <v>Queensland</v>
      </c>
      <c r="G4377" t="s">
        <v>35</v>
      </c>
      <c r="H4377">
        <v>4551</v>
      </c>
      <c r="I4377" t="s">
        <v>11</v>
      </c>
      <c r="J4377" t="s">
        <v>120</v>
      </c>
      <c r="K4377" t="s">
        <v>149</v>
      </c>
      <c r="L4377" t="s">
        <v>15</v>
      </c>
      <c r="M4377" s="5">
        <v>4884.7099999999991</v>
      </c>
      <c r="N4377">
        <v>1</v>
      </c>
    </row>
    <row r="4378" spans="1:14" x14ac:dyDescent="0.15">
      <c r="A4378" s="2">
        <v>45207</v>
      </c>
      <c r="B4378" s="3">
        <f t="shared" si="204"/>
        <v>2024</v>
      </c>
      <c r="C4378" t="str">
        <f t="shared" si="205"/>
        <v>2023-2024</v>
      </c>
      <c r="D4378" t="s">
        <v>147</v>
      </c>
      <c r="E4378" t="s">
        <v>114</v>
      </c>
      <c r="F4378" t="str">
        <f t="shared" si="206"/>
        <v>Victoria</v>
      </c>
      <c r="G4378" t="s">
        <v>45</v>
      </c>
      <c r="H4378">
        <v>3551</v>
      </c>
      <c r="I4378" t="s">
        <v>11</v>
      </c>
      <c r="J4378" t="s">
        <v>60</v>
      </c>
      <c r="K4378" t="s">
        <v>153</v>
      </c>
      <c r="L4378" t="s">
        <v>16</v>
      </c>
      <c r="M4378" s="5">
        <v>4887.7999999999993</v>
      </c>
      <c r="N4378">
        <v>1</v>
      </c>
    </row>
    <row r="4379" spans="1:14" x14ac:dyDescent="0.15">
      <c r="A4379" s="2">
        <v>45641</v>
      </c>
      <c r="B4379" s="3">
        <f t="shared" si="204"/>
        <v>2025</v>
      </c>
      <c r="C4379" t="str">
        <f t="shared" si="205"/>
        <v>2024-2025</v>
      </c>
      <c r="D4379" t="s">
        <v>147</v>
      </c>
      <c r="E4379" t="s">
        <v>112</v>
      </c>
      <c r="F4379" t="str">
        <f t="shared" si="206"/>
        <v>Victoria</v>
      </c>
      <c r="G4379" t="s">
        <v>45</v>
      </c>
      <c r="H4379">
        <v>3076</v>
      </c>
      <c r="I4379" t="s">
        <v>11</v>
      </c>
      <c r="J4379" t="s">
        <v>46</v>
      </c>
      <c r="K4379" t="s">
        <v>153</v>
      </c>
      <c r="L4379" t="s">
        <v>16</v>
      </c>
      <c r="M4379" s="5">
        <v>4893.7200000000012</v>
      </c>
      <c r="N4379">
        <v>1</v>
      </c>
    </row>
    <row r="4380" spans="1:14" x14ac:dyDescent="0.15">
      <c r="A4380" s="2">
        <v>45152</v>
      </c>
      <c r="B4380" s="3">
        <f t="shared" si="204"/>
        <v>2024</v>
      </c>
      <c r="C4380" t="str">
        <f t="shared" si="205"/>
        <v>2023-2024</v>
      </c>
      <c r="D4380" t="s">
        <v>147</v>
      </c>
      <c r="E4380" t="s">
        <v>26</v>
      </c>
      <c r="F4380" t="str">
        <f t="shared" si="206"/>
        <v>New South Wales</v>
      </c>
      <c r="G4380" t="s">
        <v>10</v>
      </c>
      <c r="H4380">
        <v>2141</v>
      </c>
      <c r="I4380" t="s">
        <v>11</v>
      </c>
      <c r="J4380" t="s">
        <v>27</v>
      </c>
      <c r="K4380" t="s">
        <v>150</v>
      </c>
      <c r="L4380" t="s">
        <v>18</v>
      </c>
      <c r="M4380" s="5">
        <v>4907.8999999999996</v>
      </c>
      <c r="N4380">
        <v>1</v>
      </c>
    </row>
    <row r="4381" spans="1:14" x14ac:dyDescent="0.15">
      <c r="A4381" s="2">
        <v>45365</v>
      </c>
      <c r="B4381" s="3">
        <f t="shared" si="204"/>
        <v>2024</v>
      </c>
      <c r="C4381" t="str">
        <f t="shared" si="205"/>
        <v>2023-2024</v>
      </c>
      <c r="D4381" t="s">
        <v>147</v>
      </c>
      <c r="E4381" t="s">
        <v>115</v>
      </c>
      <c r="F4381" t="str">
        <f t="shared" si="206"/>
        <v>Western Australia</v>
      </c>
      <c r="G4381" t="s">
        <v>48</v>
      </c>
      <c r="H4381">
        <v>6280</v>
      </c>
      <c r="I4381" t="s">
        <v>11</v>
      </c>
      <c r="J4381" t="s">
        <v>94</v>
      </c>
      <c r="K4381" t="s">
        <v>149</v>
      </c>
      <c r="L4381" t="s">
        <v>15</v>
      </c>
      <c r="M4381" s="5">
        <v>4908.0599999999986</v>
      </c>
      <c r="N4381">
        <v>1</v>
      </c>
    </row>
    <row r="4382" spans="1:14" x14ac:dyDescent="0.15">
      <c r="A4382" s="2">
        <v>45639</v>
      </c>
      <c r="B4382" s="3">
        <f t="shared" si="204"/>
        <v>2025</v>
      </c>
      <c r="C4382" t="str">
        <f t="shared" si="205"/>
        <v>2024-2025</v>
      </c>
      <c r="D4382" t="s">
        <v>147</v>
      </c>
      <c r="E4382" t="s">
        <v>146</v>
      </c>
      <c r="F4382" t="str">
        <f t="shared" si="206"/>
        <v>Victoria</v>
      </c>
      <c r="G4382" t="s">
        <v>45</v>
      </c>
      <c r="H4382">
        <v>3353</v>
      </c>
      <c r="I4382" t="s">
        <v>11</v>
      </c>
      <c r="J4382" t="s">
        <v>60</v>
      </c>
      <c r="K4382" t="s">
        <v>153</v>
      </c>
      <c r="L4382" t="s">
        <v>16</v>
      </c>
      <c r="M4382" s="5">
        <v>4950.1600000000008</v>
      </c>
      <c r="N4382">
        <v>1</v>
      </c>
    </row>
    <row r="4383" spans="1:14" x14ac:dyDescent="0.15">
      <c r="A4383" s="2">
        <v>45570</v>
      </c>
      <c r="B4383" s="3">
        <f t="shared" si="204"/>
        <v>2025</v>
      </c>
      <c r="C4383" t="str">
        <f t="shared" si="205"/>
        <v>2024-2025</v>
      </c>
      <c r="D4383" t="s">
        <v>147</v>
      </c>
      <c r="E4383" t="s">
        <v>132</v>
      </c>
      <c r="F4383" t="str">
        <f t="shared" si="206"/>
        <v>New South Wales</v>
      </c>
      <c r="G4383" t="s">
        <v>10</v>
      </c>
      <c r="H4383">
        <v>2800</v>
      </c>
      <c r="I4383" t="s">
        <v>11</v>
      </c>
      <c r="J4383" t="s">
        <v>25</v>
      </c>
      <c r="K4383" t="s">
        <v>150</v>
      </c>
      <c r="L4383" t="s">
        <v>18</v>
      </c>
      <c r="M4383" s="5">
        <v>4960.1899999999996</v>
      </c>
      <c r="N4383">
        <v>1</v>
      </c>
    </row>
    <row r="4384" spans="1:14" x14ac:dyDescent="0.15">
      <c r="A4384" s="2">
        <v>45178</v>
      </c>
      <c r="B4384" s="3">
        <f t="shared" si="204"/>
        <v>2024</v>
      </c>
      <c r="C4384" t="str">
        <f t="shared" si="205"/>
        <v>2023-2024</v>
      </c>
      <c r="D4384" t="s">
        <v>148</v>
      </c>
      <c r="E4384" t="s">
        <v>78</v>
      </c>
      <c r="F4384" t="str">
        <f t="shared" si="206"/>
        <v>New South Wales</v>
      </c>
      <c r="G4384" t="s">
        <v>10</v>
      </c>
      <c r="H4384">
        <v>2350</v>
      </c>
      <c r="I4384" t="s">
        <v>11</v>
      </c>
      <c r="J4384" t="s">
        <v>68</v>
      </c>
      <c r="K4384" t="s">
        <v>149</v>
      </c>
      <c r="L4384" t="s">
        <v>15</v>
      </c>
      <c r="M4384" s="5">
        <v>4992.08</v>
      </c>
      <c r="N4384">
        <v>1</v>
      </c>
    </row>
    <row r="4385" spans="1:14" x14ac:dyDescent="0.15">
      <c r="A4385" s="2">
        <v>45579</v>
      </c>
      <c r="B4385" s="3">
        <f t="shared" si="204"/>
        <v>2025</v>
      </c>
      <c r="C4385" t="str">
        <f t="shared" si="205"/>
        <v>2024-2025</v>
      </c>
      <c r="D4385" t="s">
        <v>147</v>
      </c>
      <c r="E4385" t="s">
        <v>128</v>
      </c>
      <c r="F4385" t="str">
        <f t="shared" si="206"/>
        <v>Western Australia</v>
      </c>
      <c r="G4385" t="s">
        <v>48</v>
      </c>
      <c r="H4385">
        <v>6027</v>
      </c>
      <c r="I4385" t="s">
        <v>11</v>
      </c>
      <c r="J4385" t="s">
        <v>49</v>
      </c>
      <c r="K4385" t="s">
        <v>150</v>
      </c>
      <c r="L4385" t="s">
        <v>18</v>
      </c>
      <c r="M4385" s="5">
        <v>4995.6099999999997</v>
      </c>
      <c r="N4385">
        <v>1</v>
      </c>
    </row>
    <row r="4386" spans="1:14" x14ac:dyDescent="0.15">
      <c r="A4386" s="2">
        <v>45551</v>
      </c>
      <c r="B4386" s="3">
        <f t="shared" si="204"/>
        <v>2025</v>
      </c>
      <c r="C4386" t="str">
        <f t="shared" si="205"/>
        <v>2024-2025</v>
      </c>
      <c r="D4386" t="s">
        <v>147</v>
      </c>
      <c r="E4386" t="s">
        <v>65</v>
      </c>
      <c r="F4386" t="str">
        <f t="shared" si="206"/>
        <v>New South Wales</v>
      </c>
      <c r="G4386" t="s">
        <v>10</v>
      </c>
      <c r="H4386">
        <v>2541</v>
      </c>
      <c r="I4386" t="s">
        <v>11</v>
      </c>
      <c r="J4386" t="s">
        <v>58</v>
      </c>
      <c r="K4386" t="s">
        <v>150</v>
      </c>
      <c r="L4386" t="s">
        <v>18</v>
      </c>
      <c r="M4386" s="5">
        <v>5012.2099999999982</v>
      </c>
      <c r="N4386">
        <v>1</v>
      </c>
    </row>
    <row r="4387" spans="1:14" x14ac:dyDescent="0.15">
      <c r="A4387" s="2">
        <v>45493</v>
      </c>
      <c r="B4387" s="3">
        <f t="shared" si="204"/>
        <v>2025</v>
      </c>
      <c r="C4387" t="str">
        <f t="shared" si="205"/>
        <v>2024-2025</v>
      </c>
      <c r="D4387" t="s">
        <v>147</v>
      </c>
      <c r="E4387" t="s">
        <v>132</v>
      </c>
      <c r="F4387" t="str">
        <f t="shared" si="206"/>
        <v>New South Wales</v>
      </c>
      <c r="G4387" t="s">
        <v>10</v>
      </c>
      <c r="H4387">
        <v>2800</v>
      </c>
      <c r="I4387" t="s">
        <v>11</v>
      </c>
      <c r="J4387" t="s">
        <v>25</v>
      </c>
      <c r="K4387" t="s">
        <v>152</v>
      </c>
      <c r="L4387" t="s">
        <v>13</v>
      </c>
      <c r="M4387" s="5">
        <v>5012.6900000000023</v>
      </c>
      <c r="N4387">
        <v>1</v>
      </c>
    </row>
    <row r="4388" spans="1:14" x14ac:dyDescent="0.15">
      <c r="A4388" s="2">
        <v>45098</v>
      </c>
      <c r="B4388" s="3">
        <f t="shared" si="204"/>
        <v>2023</v>
      </c>
      <c r="C4388" t="str">
        <f t="shared" si="205"/>
        <v>2022-2023</v>
      </c>
      <c r="D4388" t="s">
        <v>147</v>
      </c>
      <c r="E4388" t="s">
        <v>103</v>
      </c>
      <c r="F4388" t="str">
        <f t="shared" si="206"/>
        <v>Queensland</v>
      </c>
      <c r="G4388" t="s">
        <v>35</v>
      </c>
      <c r="H4388">
        <v>4509</v>
      </c>
      <c r="I4388" t="s">
        <v>11</v>
      </c>
      <c r="J4388" t="s">
        <v>104</v>
      </c>
      <c r="K4388" t="s">
        <v>149</v>
      </c>
      <c r="L4388" t="s">
        <v>15</v>
      </c>
      <c r="M4388" s="5">
        <v>5032.3799999999992</v>
      </c>
      <c r="N4388">
        <v>1</v>
      </c>
    </row>
    <row r="4389" spans="1:14" x14ac:dyDescent="0.15">
      <c r="A4389" s="2">
        <v>45043</v>
      </c>
      <c r="B4389" s="3">
        <f t="shared" si="204"/>
        <v>2023</v>
      </c>
      <c r="C4389" t="str">
        <f t="shared" si="205"/>
        <v>2022-2023</v>
      </c>
      <c r="D4389" t="s">
        <v>147</v>
      </c>
      <c r="E4389" t="s">
        <v>40</v>
      </c>
      <c r="F4389" t="str">
        <f t="shared" si="206"/>
        <v>New South Wales</v>
      </c>
      <c r="G4389" t="s">
        <v>10</v>
      </c>
      <c r="H4389">
        <v>2116</v>
      </c>
      <c r="I4389" t="s">
        <v>11</v>
      </c>
      <c r="J4389" t="s">
        <v>27</v>
      </c>
      <c r="K4389" t="s">
        <v>149</v>
      </c>
      <c r="L4389" t="s">
        <v>15</v>
      </c>
      <c r="M4389" s="5">
        <v>5062.93</v>
      </c>
      <c r="N4389">
        <v>1</v>
      </c>
    </row>
    <row r="4390" spans="1:14" x14ac:dyDescent="0.15">
      <c r="A4390" s="2">
        <v>45023</v>
      </c>
      <c r="B4390" s="3">
        <f t="shared" si="204"/>
        <v>2023</v>
      </c>
      <c r="C4390" t="str">
        <f t="shared" si="205"/>
        <v>2022-2023</v>
      </c>
      <c r="D4390" t="s">
        <v>147</v>
      </c>
      <c r="E4390" t="s">
        <v>137</v>
      </c>
      <c r="F4390" t="str">
        <f t="shared" si="206"/>
        <v>New South Wales</v>
      </c>
      <c r="G4390" t="s">
        <v>10</v>
      </c>
      <c r="H4390">
        <v>2031</v>
      </c>
      <c r="I4390" t="s">
        <v>11</v>
      </c>
      <c r="J4390" t="s">
        <v>12</v>
      </c>
      <c r="K4390" t="s">
        <v>149</v>
      </c>
      <c r="L4390" t="s">
        <v>15</v>
      </c>
      <c r="M4390" s="5">
        <v>5111.3700000000008</v>
      </c>
      <c r="N4390">
        <v>1</v>
      </c>
    </row>
    <row r="4391" spans="1:14" x14ac:dyDescent="0.15">
      <c r="A4391" s="2">
        <v>45511</v>
      </c>
      <c r="B4391" s="3">
        <f t="shared" si="204"/>
        <v>2025</v>
      </c>
      <c r="C4391" t="str">
        <f t="shared" si="205"/>
        <v>2024-2025</v>
      </c>
      <c r="D4391" t="s">
        <v>147</v>
      </c>
      <c r="E4391" t="s">
        <v>57</v>
      </c>
      <c r="F4391" t="str">
        <f t="shared" si="206"/>
        <v>New South Wales</v>
      </c>
      <c r="G4391" t="s">
        <v>10</v>
      </c>
      <c r="H4391">
        <v>2560</v>
      </c>
      <c r="I4391" t="s">
        <v>11</v>
      </c>
      <c r="J4391" t="s">
        <v>58</v>
      </c>
      <c r="K4391" t="s">
        <v>150</v>
      </c>
      <c r="L4391" t="s">
        <v>18</v>
      </c>
      <c r="M4391" s="5">
        <v>5184.95</v>
      </c>
      <c r="N4391">
        <v>1</v>
      </c>
    </row>
    <row r="4392" spans="1:14" x14ac:dyDescent="0.15">
      <c r="A4392" s="2">
        <v>45584</v>
      </c>
      <c r="B4392" s="3">
        <f t="shared" si="204"/>
        <v>2025</v>
      </c>
      <c r="C4392" t="str">
        <f t="shared" si="205"/>
        <v>2024-2025</v>
      </c>
      <c r="D4392" t="s">
        <v>147</v>
      </c>
      <c r="E4392" t="s">
        <v>136</v>
      </c>
      <c r="F4392" t="str">
        <f t="shared" si="206"/>
        <v>Victoria</v>
      </c>
      <c r="G4392" t="s">
        <v>45</v>
      </c>
      <c r="H4392">
        <v>3175</v>
      </c>
      <c r="I4392" t="s">
        <v>11</v>
      </c>
      <c r="J4392" t="s">
        <v>63</v>
      </c>
      <c r="K4392" t="s">
        <v>152</v>
      </c>
      <c r="L4392" t="s">
        <v>13</v>
      </c>
      <c r="M4392" s="5">
        <v>5209.5400000000018</v>
      </c>
      <c r="N4392">
        <v>1</v>
      </c>
    </row>
    <row r="4393" spans="1:14" x14ac:dyDescent="0.15">
      <c r="A4393" s="2">
        <v>45035</v>
      </c>
      <c r="B4393" s="3">
        <f t="shared" si="204"/>
        <v>2023</v>
      </c>
      <c r="C4393" t="str">
        <f t="shared" si="205"/>
        <v>2022-2023</v>
      </c>
      <c r="D4393" t="s">
        <v>148</v>
      </c>
      <c r="E4393" t="s">
        <v>44</v>
      </c>
      <c r="F4393" t="str">
        <f t="shared" si="206"/>
        <v>Victoria</v>
      </c>
      <c r="G4393" t="s">
        <v>45</v>
      </c>
      <c r="H4393">
        <v>3066</v>
      </c>
      <c r="I4393" t="s">
        <v>11</v>
      </c>
      <c r="J4393" t="s">
        <v>46</v>
      </c>
      <c r="K4393" t="s">
        <v>153</v>
      </c>
      <c r="L4393" t="s">
        <v>16</v>
      </c>
      <c r="M4393" s="5">
        <v>5220.7199999999984</v>
      </c>
      <c r="N4393">
        <v>1</v>
      </c>
    </row>
    <row r="4394" spans="1:14" x14ac:dyDescent="0.15">
      <c r="A4394" s="2">
        <v>45651</v>
      </c>
      <c r="B4394" s="3">
        <f t="shared" si="204"/>
        <v>2025</v>
      </c>
      <c r="C4394" t="str">
        <f t="shared" si="205"/>
        <v>2024-2025</v>
      </c>
      <c r="D4394" t="s">
        <v>148</v>
      </c>
      <c r="E4394" t="s">
        <v>44</v>
      </c>
      <c r="F4394" t="str">
        <f t="shared" si="206"/>
        <v>Victoria</v>
      </c>
      <c r="G4394" t="s">
        <v>45</v>
      </c>
      <c r="H4394">
        <v>3066</v>
      </c>
      <c r="I4394" t="s">
        <v>11</v>
      </c>
      <c r="J4394" t="s">
        <v>46</v>
      </c>
      <c r="K4394" t="s">
        <v>149</v>
      </c>
      <c r="L4394" t="s">
        <v>15</v>
      </c>
      <c r="M4394" s="5">
        <v>5236.0600000000004</v>
      </c>
      <c r="N4394">
        <v>1</v>
      </c>
    </row>
    <row r="4395" spans="1:14" x14ac:dyDescent="0.15">
      <c r="A4395" s="2">
        <v>45536</v>
      </c>
      <c r="B4395" s="3">
        <f t="shared" si="204"/>
        <v>2025</v>
      </c>
      <c r="C4395" t="str">
        <f t="shared" si="205"/>
        <v>2024-2025</v>
      </c>
      <c r="D4395" t="s">
        <v>147</v>
      </c>
      <c r="E4395" t="s">
        <v>143</v>
      </c>
      <c r="F4395" t="str">
        <f t="shared" si="206"/>
        <v>New South Wales</v>
      </c>
      <c r="G4395" t="s">
        <v>10</v>
      </c>
      <c r="H4395">
        <v>2154</v>
      </c>
      <c r="I4395" t="s">
        <v>11</v>
      </c>
      <c r="J4395" t="s">
        <v>27</v>
      </c>
      <c r="K4395" t="s">
        <v>151</v>
      </c>
      <c r="L4395" t="s">
        <v>21</v>
      </c>
      <c r="M4395" s="5">
        <v>5238.66</v>
      </c>
      <c r="N4395">
        <v>1</v>
      </c>
    </row>
    <row r="4396" spans="1:14" x14ac:dyDescent="0.15">
      <c r="A4396" s="2">
        <v>45497</v>
      </c>
      <c r="B4396" s="3">
        <f t="shared" si="204"/>
        <v>2025</v>
      </c>
      <c r="C4396" t="str">
        <f t="shared" si="205"/>
        <v>2024-2025</v>
      </c>
      <c r="D4396" t="s">
        <v>147</v>
      </c>
      <c r="E4396" t="s">
        <v>74</v>
      </c>
      <c r="F4396" t="str">
        <f t="shared" si="206"/>
        <v>South Australia</v>
      </c>
      <c r="G4396" t="s">
        <v>32</v>
      </c>
      <c r="H4396">
        <v>5043</v>
      </c>
      <c r="I4396" t="s">
        <v>11</v>
      </c>
      <c r="J4396" t="s">
        <v>33</v>
      </c>
      <c r="K4396" t="s">
        <v>150</v>
      </c>
      <c r="L4396" t="s">
        <v>18</v>
      </c>
      <c r="M4396" s="5">
        <v>5286.4800000000005</v>
      </c>
      <c r="N4396">
        <v>1</v>
      </c>
    </row>
    <row r="4397" spans="1:14" x14ac:dyDescent="0.15">
      <c r="A4397" s="2">
        <v>45169</v>
      </c>
      <c r="B4397" s="3">
        <f t="shared" si="204"/>
        <v>2024</v>
      </c>
      <c r="C4397" t="str">
        <f t="shared" si="205"/>
        <v>2023-2024</v>
      </c>
      <c r="D4397" t="s">
        <v>147</v>
      </c>
      <c r="E4397" t="s">
        <v>117</v>
      </c>
      <c r="F4397" t="str">
        <f t="shared" si="206"/>
        <v>Queensland</v>
      </c>
      <c r="G4397" t="s">
        <v>35</v>
      </c>
      <c r="H4397">
        <v>4119</v>
      </c>
      <c r="I4397" t="s">
        <v>11</v>
      </c>
      <c r="J4397" t="s">
        <v>43</v>
      </c>
      <c r="K4397" t="s">
        <v>151</v>
      </c>
      <c r="L4397" t="s">
        <v>21</v>
      </c>
      <c r="M4397" s="5">
        <v>5292.9800000000005</v>
      </c>
      <c r="N4397">
        <v>1</v>
      </c>
    </row>
    <row r="4398" spans="1:14" x14ac:dyDescent="0.15">
      <c r="A4398" s="2">
        <v>45532</v>
      </c>
      <c r="B4398" s="3">
        <f t="shared" si="204"/>
        <v>2025</v>
      </c>
      <c r="C4398" t="str">
        <f t="shared" si="205"/>
        <v>2024-2025</v>
      </c>
      <c r="D4398" t="s">
        <v>147</v>
      </c>
      <c r="E4398" t="s">
        <v>138</v>
      </c>
      <c r="F4398" t="str">
        <f t="shared" si="206"/>
        <v>Queensland</v>
      </c>
      <c r="G4398" t="s">
        <v>35</v>
      </c>
      <c r="H4398">
        <v>4558</v>
      </c>
      <c r="I4398" t="s">
        <v>11</v>
      </c>
      <c r="J4398" t="s">
        <v>120</v>
      </c>
      <c r="K4398" t="s">
        <v>152</v>
      </c>
      <c r="L4398" t="s">
        <v>13</v>
      </c>
      <c r="M4398" s="5">
        <v>5294.920000000001</v>
      </c>
      <c r="N4398">
        <v>1</v>
      </c>
    </row>
    <row r="4399" spans="1:14" x14ac:dyDescent="0.15">
      <c r="A4399" s="2">
        <v>45513</v>
      </c>
      <c r="B4399" s="3">
        <f t="shared" si="204"/>
        <v>2025</v>
      </c>
      <c r="C4399" t="str">
        <f t="shared" si="205"/>
        <v>2024-2025</v>
      </c>
      <c r="D4399" t="s">
        <v>148</v>
      </c>
      <c r="E4399" t="s">
        <v>108</v>
      </c>
      <c r="F4399" t="str">
        <f t="shared" si="206"/>
        <v>Victoria</v>
      </c>
      <c r="G4399" t="s">
        <v>45</v>
      </c>
      <c r="H4399">
        <v>3018</v>
      </c>
      <c r="I4399" t="s">
        <v>11</v>
      </c>
      <c r="J4399" t="s">
        <v>46</v>
      </c>
      <c r="K4399" t="s">
        <v>151</v>
      </c>
      <c r="L4399" t="s">
        <v>21</v>
      </c>
      <c r="M4399" s="5">
        <v>5306.62</v>
      </c>
      <c r="N4399">
        <v>1</v>
      </c>
    </row>
    <row r="4400" spans="1:14" x14ac:dyDescent="0.15">
      <c r="A4400" s="2">
        <v>45567</v>
      </c>
      <c r="B4400" s="3">
        <f t="shared" si="204"/>
        <v>2025</v>
      </c>
      <c r="C4400" t="str">
        <f t="shared" si="205"/>
        <v>2024-2025</v>
      </c>
      <c r="D4400" t="s">
        <v>147</v>
      </c>
      <c r="E4400" t="s">
        <v>143</v>
      </c>
      <c r="F4400" t="str">
        <f t="shared" si="206"/>
        <v>New South Wales</v>
      </c>
      <c r="G4400" t="s">
        <v>10</v>
      </c>
      <c r="H4400">
        <v>2154</v>
      </c>
      <c r="I4400" t="s">
        <v>11</v>
      </c>
      <c r="J4400" t="s">
        <v>27</v>
      </c>
      <c r="K4400" t="s">
        <v>152</v>
      </c>
      <c r="L4400" t="s">
        <v>13</v>
      </c>
      <c r="M4400" s="5">
        <v>5309.0300000000007</v>
      </c>
      <c r="N4400">
        <v>1</v>
      </c>
    </row>
    <row r="4401" spans="1:14" x14ac:dyDescent="0.15">
      <c r="A4401" s="2">
        <v>45649</v>
      </c>
      <c r="B4401" s="3">
        <f t="shared" si="204"/>
        <v>2025</v>
      </c>
      <c r="C4401" t="str">
        <f t="shared" si="205"/>
        <v>2024-2025</v>
      </c>
      <c r="D4401" t="s">
        <v>147</v>
      </c>
      <c r="E4401" t="s">
        <v>138</v>
      </c>
      <c r="F4401" t="str">
        <f t="shared" si="206"/>
        <v>Queensland</v>
      </c>
      <c r="G4401" t="s">
        <v>35</v>
      </c>
      <c r="H4401">
        <v>4558</v>
      </c>
      <c r="I4401" t="s">
        <v>11</v>
      </c>
      <c r="J4401" t="s">
        <v>120</v>
      </c>
      <c r="K4401" t="s">
        <v>149</v>
      </c>
      <c r="L4401" t="s">
        <v>15</v>
      </c>
      <c r="M4401" s="5">
        <v>5318.670000000001</v>
      </c>
      <c r="N4401">
        <v>1</v>
      </c>
    </row>
    <row r="4402" spans="1:14" x14ac:dyDescent="0.15">
      <c r="A4402" s="2">
        <v>45103</v>
      </c>
      <c r="B4402" s="3">
        <f t="shared" si="204"/>
        <v>2023</v>
      </c>
      <c r="C4402" t="str">
        <f t="shared" si="205"/>
        <v>2022-2023</v>
      </c>
      <c r="D4402" t="s">
        <v>147</v>
      </c>
      <c r="E4402" t="s">
        <v>92</v>
      </c>
      <c r="F4402" t="str">
        <f t="shared" si="206"/>
        <v>Queensland</v>
      </c>
      <c r="G4402" t="s">
        <v>35</v>
      </c>
      <c r="H4402">
        <v>4068</v>
      </c>
      <c r="I4402" t="s">
        <v>11</v>
      </c>
      <c r="J4402" t="s">
        <v>43</v>
      </c>
      <c r="K4402" t="s">
        <v>153</v>
      </c>
      <c r="L4402" t="s">
        <v>16</v>
      </c>
      <c r="M4402" s="5">
        <v>5338.4800000000005</v>
      </c>
      <c r="N4402">
        <v>1</v>
      </c>
    </row>
    <row r="4403" spans="1:14" x14ac:dyDescent="0.15">
      <c r="A4403" s="2">
        <v>45087</v>
      </c>
      <c r="B4403" s="3">
        <f t="shared" si="204"/>
        <v>2023</v>
      </c>
      <c r="C4403" t="str">
        <f t="shared" si="205"/>
        <v>2022-2023</v>
      </c>
      <c r="D4403" t="s">
        <v>147</v>
      </c>
      <c r="E4403" t="s">
        <v>143</v>
      </c>
      <c r="F4403" t="str">
        <f t="shared" si="206"/>
        <v>New South Wales</v>
      </c>
      <c r="G4403" t="s">
        <v>10</v>
      </c>
      <c r="H4403">
        <v>2154</v>
      </c>
      <c r="I4403" t="s">
        <v>11</v>
      </c>
      <c r="J4403" t="s">
        <v>27</v>
      </c>
      <c r="K4403" t="s">
        <v>150</v>
      </c>
      <c r="L4403" t="s">
        <v>18</v>
      </c>
      <c r="M4403" s="5">
        <v>5356.1699999999992</v>
      </c>
      <c r="N4403">
        <v>1</v>
      </c>
    </row>
    <row r="4404" spans="1:14" x14ac:dyDescent="0.15">
      <c r="A4404" s="2">
        <v>45501</v>
      </c>
      <c r="B4404" s="3">
        <f t="shared" si="204"/>
        <v>2025</v>
      </c>
      <c r="C4404" t="str">
        <f t="shared" si="205"/>
        <v>2024-2025</v>
      </c>
      <c r="D4404" t="s">
        <v>147</v>
      </c>
      <c r="E4404" t="s">
        <v>136</v>
      </c>
      <c r="F4404" t="str">
        <f t="shared" si="206"/>
        <v>Victoria</v>
      </c>
      <c r="G4404" t="s">
        <v>45</v>
      </c>
      <c r="H4404">
        <v>3175</v>
      </c>
      <c r="I4404" t="s">
        <v>11</v>
      </c>
      <c r="J4404" t="s">
        <v>63</v>
      </c>
      <c r="K4404" t="s">
        <v>151</v>
      </c>
      <c r="L4404" t="s">
        <v>21</v>
      </c>
      <c r="M4404" s="5">
        <v>5375.47</v>
      </c>
      <c r="N4404">
        <v>1</v>
      </c>
    </row>
    <row r="4405" spans="1:14" x14ac:dyDescent="0.15">
      <c r="A4405" s="2">
        <v>45228</v>
      </c>
      <c r="B4405" s="3">
        <f t="shared" si="204"/>
        <v>2024</v>
      </c>
      <c r="C4405" t="str">
        <f t="shared" si="205"/>
        <v>2023-2024</v>
      </c>
      <c r="D4405" t="s">
        <v>147</v>
      </c>
      <c r="E4405" t="s">
        <v>122</v>
      </c>
      <c r="F4405" t="str">
        <f t="shared" si="206"/>
        <v>New South Wales</v>
      </c>
      <c r="G4405" t="s">
        <v>10</v>
      </c>
      <c r="H4405">
        <v>2650</v>
      </c>
      <c r="I4405" t="s">
        <v>11</v>
      </c>
      <c r="J4405" t="s">
        <v>25</v>
      </c>
      <c r="K4405" t="s">
        <v>153</v>
      </c>
      <c r="L4405" t="s">
        <v>16</v>
      </c>
      <c r="M4405" s="5">
        <v>5409.8600000000006</v>
      </c>
      <c r="N4405">
        <v>1</v>
      </c>
    </row>
    <row r="4406" spans="1:14" x14ac:dyDescent="0.15">
      <c r="A4406" s="2">
        <v>45494</v>
      </c>
      <c r="B4406" s="3">
        <f t="shared" si="204"/>
        <v>2025</v>
      </c>
      <c r="C4406" t="str">
        <f t="shared" si="205"/>
        <v>2024-2025</v>
      </c>
      <c r="D4406" t="s">
        <v>147</v>
      </c>
      <c r="E4406" t="s">
        <v>103</v>
      </c>
      <c r="F4406" t="str">
        <f t="shared" si="206"/>
        <v>Queensland</v>
      </c>
      <c r="G4406" t="s">
        <v>35</v>
      </c>
      <c r="H4406">
        <v>4509</v>
      </c>
      <c r="I4406" t="s">
        <v>11</v>
      </c>
      <c r="J4406" t="s">
        <v>104</v>
      </c>
      <c r="K4406" t="s">
        <v>152</v>
      </c>
      <c r="L4406" t="s">
        <v>13</v>
      </c>
      <c r="M4406" s="5">
        <v>5429.4599999999991</v>
      </c>
      <c r="N4406">
        <v>1</v>
      </c>
    </row>
    <row r="4407" spans="1:14" x14ac:dyDescent="0.15">
      <c r="A4407" s="2">
        <v>45581</v>
      </c>
      <c r="B4407" s="3">
        <f t="shared" si="204"/>
        <v>2025</v>
      </c>
      <c r="C4407" t="str">
        <f t="shared" si="205"/>
        <v>2024-2025</v>
      </c>
      <c r="D4407" t="s">
        <v>148</v>
      </c>
      <c r="E4407" t="s">
        <v>44</v>
      </c>
      <c r="F4407" t="str">
        <f t="shared" si="206"/>
        <v>Victoria</v>
      </c>
      <c r="G4407" t="s">
        <v>45</v>
      </c>
      <c r="H4407">
        <v>3066</v>
      </c>
      <c r="I4407" t="s">
        <v>11</v>
      </c>
      <c r="J4407" t="s">
        <v>46</v>
      </c>
      <c r="K4407" t="s">
        <v>151</v>
      </c>
      <c r="L4407" t="s">
        <v>21</v>
      </c>
      <c r="M4407" s="5">
        <v>5433.6900000000005</v>
      </c>
      <c r="N4407">
        <v>1</v>
      </c>
    </row>
    <row r="4408" spans="1:14" x14ac:dyDescent="0.15">
      <c r="A4408" s="2">
        <v>45618</v>
      </c>
      <c r="B4408" s="3">
        <f t="shared" si="204"/>
        <v>2025</v>
      </c>
      <c r="C4408" t="str">
        <f t="shared" si="205"/>
        <v>2024-2025</v>
      </c>
      <c r="D4408" t="s">
        <v>148</v>
      </c>
      <c r="E4408" t="s">
        <v>96</v>
      </c>
      <c r="F4408" t="str">
        <f t="shared" si="206"/>
        <v>Western Australia</v>
      </c>
      <c r="G4408" t="s">
        <v>48</v>
      </c>
      <c r="H4408">
        <v>6330</v>
      </c>
      <c r="I4408" t="s">
        <v>11</v>
      </c>
      <c r="J4408" t="s">
        <v>94</v>
      </c>
      <c r="K4408" t="s">
        <v>153</v>
      </c>
      <c r="L4408" t="s">
        <v>16</v>
      </c>
      <c r="M4408" s="5">
        <v>5438.4200000000019</v>
      </c>
      <c r="N4408">
        <v>1</v>
      </c>
    </row>
    <row r="4409" spans="1:14" x14ac:dyDescent="0.15">
      <c r="A4409" s="2">
        <v>45527</v>
      </c>
      <c r="B4409" s="3">
        <f t="shared" si="204"/>
        <v>2025</v>
      </c>
      <c r="C4409" t="str">
        <f t="shared" si="205"/>
        <v>2024-2025</v>
      </c>
      <c r="D4409" t="s">
        <v>147</v>
      </c>
      <c r="E4409" t="s">
        <v>143</v>
      </c>
      <c r="F4409" t="str">
        <f t="shared" si="206"/>
        <v>New South Wales</v>
      </c>
      <c r="G4409" t="s">
        <v>10</v>
      </c>
      <c r="H4409">
        <v>2154</v>
      </c>
      <c r="I4409" t="s">
        <v>11</v>
      </c>
      <c r="J4409" t="s">
        <v>27</v>
      </c>
      <c r="K4409" t="s">
        <v>153</v>
      </c>
      <c r="L4409" t="s">
        <v>16</v>
      </c>
      <c r="M4409" s="5">
        <v>5438.4500000000016</v>
      </c>
      <c r="N4409">
        <v>1</v>
      </c>
    </row>
    <row r="4410" spans="1:14" x14ac:dyDescent="0.15">
      <c r="A4410" s="2">
        <v>44935</v>
      </c>
      <c r="B4410" s="3">
        <f t="shared" si="204"/>
        <v>2023</v>
      </c>
      <c r="C4410" t="str">
        <f t="shared" si="205"/>
        <v>2022-2023</v>
      </c>
      <c r="D4410" t="s">
        <v>147</v>
      </c>
      <c r="E4410" t="s">
        <v>28</v>
      </c>
      <c r="F4410" t="str">
        <f t="shared" si="206"/>
        <v>Northern Territory</v>
      </c>
      <c r="G4410" t="s">
        <v>29</v>
      </c>
      <c r="H4410">
        <v>800</v>
      </c>
      <c r="I4410" t="s">
        <v>11</v>
      </c>
      <c r="J4410" t="s">
        <v>30</v>
      </c>
      <c r="K4410" t="s">
        <v>149</v>
      </c>
      <c r="L4410" t="s">
        <v>15</v>
      </c>
      <c r="M4410" s="5">
        <v>5444.25</v>
      </c>
      <c r="N4410">
        <v>1</v>
      </c>
    </row>
    <row r="4411" spans="1:14" x14ac:dyDescent="0.15">
      <c r="A4411" s="2">
        <v>45199</v>
      </c>
      <c r="B4411" s="3">
        <f t="shared" si="204"/>
        <v>2024</v>
      </c>
      <c r="C4411" t="str">
        <f t="shared" si="205"/>
        <v>2023-2024</v>
      </c>
      <c r="D4411" t="s">
        <v>147</v>
      </c>
      <c r="E4411" t="s">
        <v>92</v>
      </c>
      <c r="F4411" t="str">
        <f t="shared" si="206"/>
        <v>Queensland</v>
      </c>
      <c r="G4411" t="s">
        <v>35</v>
      </c>
      <c r="H4411">
        <v>4068</v>
      </c>
      <c r="I4411" t="s">
        <v>11</v>
      </c>
      <c r="J4411" t="s">
        <v>43</v>
      </c>
      <c r="K4411" t="s">
        <v>151</v>
      </c>
      <c r="L4411" t="s">
        <v>21</v>
      </c>
      <c r="M4411" s="5">
        <v>5454.2900000000009</v>
      </c>
      <c r="N4411">
        <v>1</v>
      </c>
    </row>
    <row r="4412" spans="1:14" x14ac:dyDescent="0.15">
      <c r="A4412" s="2">
        <v>45567</v>
      </c>
      <c r="B4412" s="3">
        <f t="shared" si="204"/>
        <v>2025</v>
      </c>
      <c r="C4412" t="str">
        <f t="shared" si="205"/>
        <v>2024-2025</v>
      </c>
      <c r="D4412" t="s">
        <v>147</v>
      </c>
      <c r="E4412" t="s">
        <v>114</v>
      </c>
      <c r="F4412" t="str">
        <f t="shared" si="206"/>
        <v>Victoria</v>
      </c>
      <c r="G4412" t="s">
        <v>45</v>
      </c>
      <c r="H4412">
        <v>3551</v>
      </c>
      <c r="I4412" t="s">
        <v>11</v>
      </c>
      <c r="J4412" t="s">
        <v>60</v>
      </c>
      <c r="K4412" t="s">
        <v>151</v>
      </c>
      <c r="L4412" t="s">
        <v>21</v>
      </c>
      <c r="M4412" s="5">
        <v>5464.6399999999994</v>
      </c>
      <c r="N4412">
        <v>1</v>
      </c>
    </row>
    <row r="4413" spans="1:14" x14ac:dyDescent="0.15">
      <c r="A4413" s="2">
        <v>45107</v>
      </c>
      <c r="B4413" s="3">
        <f t="shared" si="204"/>
        <v>2023</v>
      </c>
      <c r="C4413" t="str">
        <f t="shared" si="205"/>
        <v>2022-2023</v>
      </c>
      <c r="D4413" t="s">
        <v>148</v>
      </c>
      <c r="E4413" t="s">
        <v>96</v>
      </c>
      <c r="F4413" t="str">
        <f t="shared" si="206"/>
        <v>Western Australia</v>
      </c>
      <c r="G4413" t="s">
        <v>48</v>
      </c>
      <c r="H4413">
        <v>6330</v>
      </c>
      <c r="I4413" t="s">
        <v>11</v>
      </c>
      <c r="J4413" t="s">
        <v>94</v>
      </c>
      <c r="K4413" t="s">
        <v>149</v>
      </c>
      <c r="L4413" t="s">
        <v>15</v>
      </c>
      <c r="M4413" s="5">
        <v>5499.11</v>
      </c>
      <c r="N4413">
        <v>1</v>
      </c>
    </row>
    <row r="4414" spans="1:14" x14ac:dyDescent="0.15">
      <c r="A4414" s="2">
        <v>45590</v>
      </c>
      <c r="B4414" s="3">
        <f t="shared" si="204"/>
        <v>2025</v>
      </c>
      <c r="C4414" t="str">
        <f t="shared" si="205"/>
        <v>2024-2025</v>
      </c>
      <c r="D4414" t="s">
        <v>147</v>
      </c>
      <c r="E4414" t="s">
        <v>64</v>
      </c>
      <c r="F4414" t="str">
        <f t="shared" si="206"/>
        <v>Victoria</v>
      </c>
      <c r="G4414" t="s">
        <v>45</v>
      </c>
      <c r="H4414">
        <v>3199</v>
      </c>
      <c r="I4414" t="s">
        <v>11</v>
      </c>
      <c r="J4414" t="s">
        <v>63</v>
      </c>
      <c r="K4414" t="s">
        <v>153</v>
      </c>
      <c r="L4414" t="s">
        <v>16</v>
      </c>
      <c r="M4414" s="5">
        <v>5521.9199999999983</v>
      </c>
      <c r="N4414">
        <v>1</v>
      </c>
    </row>
    <row r="4415" spans="1:14" x14ac:dyDescent="0.15">
      <c r="A4415" s="2">
        <v>45429</v>
      </c>
      <c r="B4415" s="3">
        <f t="shared" si="204"/>
        <v>2024</v>
      </c>
      <c r="C4415" t="str">
        <f t="shared" si="205"/>
        <v>2023-2024</v>
      </c>
      <c r="D4415" t="s">
        <v>147</v>
      </c>
      <c r="E4415" t="s">
        <v>145</v>
      </c>
      <c r="F4415" t="str">
        <f t="shared" si="206"/>
        <v>New South Wales</v>
      </c>
      <c r="G4415" t="s">
        <v>10</v>
      </c>
      <c r="H4415">
        <v>2101</v>
      </c>
      <c r="I4415" t="s">
        <v>11</v>
      </c>
      <c r="J4415" t="s">
        <v>27</v>
      </c>
      <c r="K4415" t="s">
        <v>151</v>
      </c>
      <c r="L4415" t="s">
        <v>21</v>
      </c>
      <c r="M4415" s="5">
        <v>5537.7800000000007</v>
      </c>
      <c r="N4415">
        <v>1</v>
      </c>
    </row>
    <row r="4416" spans="1:14" x14ac:dyDescent="0.15">
      <c r="A4416" s="2">
        <v>45252</v>
      </c>
      <c r="B4416" s="3">
        <f t="shared" si="204"/>
        <v>2024</v>
      </c>
      <c r="C4416" t="str">
        <f t="shared" si="205"/>
        <v>2023-2024</v>
      </c>
      <c r="D4416" t="s">
        <v>147</v>
      </c>
      <c r="E4416" t="s">
        <v>126</v>
      </c>
      <c r="F4416" t="str">
        <f t="shared" si="206"/>
        <v>Queensland</v>
      </c>
      <c r="G4416" t="s">
        <v>35</v>
      </c>
      <c r="H4416">
        <v>4551</v>
      </c>
      <c r="I4416" t="s">
        <v>11</v>
      </c>
      <c r="J4416" t="s">
        <v>120</v>
      </c>
      <c r="K4416" t="s">
        <v>149</v>
      </c>
      <c r="L4416" t="s">
        <v>15</v>
      </c>
      <c r="M4416" s="5">
        <v>5541.1100000000015</v>
      </c>
      <c r="N4416">
        <v>1</v>
      </c>
    </row>
    <row r="4417" spans="1:14" x14ac:dyDescent="0.15">
      <c r="A4417" s="2">
        <v>45449</v>
      </c>
      <c r="B4417" s="3">
        <f t="shared" si="204"/>
        <v>2024</v>
      </c>
      <c r="C4417" t="str">
        <f t="shared" si="205"/>
        <v>2023-2024</v>
      </c>
      <c r="D4417" t="s">
        <v>147</v>
      </c>
      <c r="E4417" t="s">
        <v>103</v>
      </c>
      <c r="F4417" t="str">
        <f t="shared" si="206"/>
        <v>Queensland</v>
      </c>
      <c r="G4417" t="s">
        <v>35</v>
      </c>
      <c r="H4417">
        <v>4509</v>
      </c>
      <c r="I4417" t="s">
        <v>11</v>
      </c>
      <c r="J4417" t="s">
        <v>104</v>
      </c>
      <c r="K4417" t="s">
        <v>151</v>
      </c>
      <c r="L4417" t="s">
        <v>21</v>
      </c>
      <c r="M4417" s="5">
        <v>5557.4800000000005</v>
      </c>
      <c r="N4417">
        <v>1</v>
      </c>
    </row>
    <row r="4418" spans="1:14" x14ac:dyDescent="0.15">
      <c r="A4418" s="2">
        <v>45002</v>
      </c>
      <c r="B4418" s="3">
        <f t="shared" ref="B4418:B4481" si="207">IF(MONTH(A4418)&gt;=7,YEAR(A4418)+1,YEAR(A4418))</f>
        <v>2023</v>
      </c>
      <c r="C4418" t="str">
        <f t="shared" ref="C4418:C4481" si="208">IF(MONTH(A4418) &gt;= 7, YEAR(A4418) &amp; "-" &amp; YEAR(A4418) + 1, YEAR(A4418) - 1 &amp; "-" &amp; YEAR(A4418))</f>
        <v>2022-2023</v>
      </c>
      <c r="D4418" t="s">
        <v>147</v>
      </c>
      <c r="E4418" t="s">
        <v>138</v>
      </c>
      <c r="F4418" t="str">
        <f t="shared" ref="F4418:F4481" si="209">IF(G4418="WA","Western Australia",
IF(G4418="NSW","New South Wales",
IF(G4418="QLD","Queensland",
IF(G4418="VIC","Victoria",
IF(G4418="TAS","Tasmania",
IF(G4418="SA","South Australia",
IF(G4418="NT","Northern Territory",
IF(G4418="ACT","Australian Capital Territory",G4418))))))))</f>
        <v>Queensland</v>
      </c>
      <c r="G4418" t="s">
        <v>35</v>
      </c>
      <c r="H4418">
        <v>4558</v>
      </c>
      <c r="I4418" t="s">
        <v>11</v>
      </c>
      <c r="J4418" t="s">
        <v>120</v>
      </c>
      <c r="K4418" t="s">
        <v>153</v>
      </c>
      <c r="L4418" t="s">
        <v>16</v>
      </c>
      <c r="M4418" s="5">
        <v>5564.1400000000012</v>
      </c>
      <c r="N4418">
        <v>1</v>
      </c>
    </row>
    <row r="4419" spans="1:14" x14ac:dyDescent="0.15">
      <c r="A4419" s="2">
        <v>45087</v>
      </c>
      <c r="B4419" s="3">
        <f t="shared" si="207"/>
        <v>2023</v>
      </c>
      <c r="C4419" t="str">
        <f t="shared" si="208"/>
        <v>2022-2023</v>
      </c>
      <c r="D4419" t="s">
        <v>147</v>
      </c>
      <c r="E4419" t="s">
        <v>135</v>
      </c>
      <c r="F4419" t="str">
        <f t="shared" si="209"/>
        <v>Victoria</v>
      </c>
      <c r="G4419" t="s">
        <v>45</v>
      </c>
      <c r="H4419">
        <v>3550</v>
      </c>
      <c r="I4419" t="s">
        <v>11</v>
      </c>
      <c r="J4419" t="s">
        <v>60</v>
      </c>
      <c r="K4419" t="s">
        <v>149</v>
      </c>
      <c r="L4419" t="s">
        <v>15</v>
      </c>
      <c r="M4419" s="5">
        <v>5591.9500000000007</v>
      </c>
      <c r="N4419">
        <v>1</v>
      </c>
    </row>
    <row r="4420" spans="1:14" x14ac:dyDescent="0.15">
      <c r="A4420" s="2">
        <v>45203</v>
      </c>
      <c r="B4420" s="3">
        <f t="shared" si="207"/>
        <v>2024</v>
      </c>
      <c r="C4420" t="str">
        <f t="shared" si="208"/>
        <v>2023-2024</v>
      </c>
      <c r="D4420" t="s">
        <v>148</v>
      </c>
      <c r="E4420" t="s">
        <v>96</v>
      </c>
      <c r="F4420" t="str">
        <f t="shared" si="209"/>
        <v>Western Australia</v>
      </c>
      <c r="G4420" t="s">
        <v>48</v>
      </c>
      <c r="H4420">
        <v>6330</v>
      </c>
      <c r="I4420" t="s">
        <v>11</v>
      </c>
      <c r="J4420" t="s">
        <v>94</v>
      </c>
      <c r="K4420" t="s">
        <v>152</v>
      </c>
      <c r="L4420" t="s">
        <v>13</v>
      </c>
      <c r="M4420" s="5">
        <v>5608.3399999999992</v>
      </c>
      <c r="N4420">
        <v>1</v>
      </c>
    </row>
    <row r="4421" spans="1:14" x14ac:dyDescent="0.15">
      <c r="A4421" s="2">
        <v>45118</v>
      </c>
      <c r="B4421" s="3">
        <f t="shared" si="207"/>
        <v>2024</v>
      </c>
      <c r="C4421" t="str">
        <f t="shared" si="208"/>
        <v>2023-2024</v>
      </c>
      <c r="D4421" t="s">
        <v>147</v>
      </c>
      <c r="E4421" t="s">
        <v>122</v>
      </c>
      <c r="F4421" t="str">
        <f t="shared" si="209"/>
        <v>New South Wales</v>
      </c>
      <c r="G4421" t="s">
        <v>10</v>
      </c>
      <c r="H4421">
        <v>2650</v>
      </c>
      <c r="I4421" t="s">
        <v>11</v>
      </c>
      <c r="J4421" t="s">
        <v>25</v>
      </c>
      <c r="K4421" t="s">
        <v>152</v>
      </c>
      <c r="L4421" t="s">
        <v>13</v>
      </c>
      <c r="M4421" s="5">
        <v>5611.5000000000018</v>
      </c>
      <c r="N4421">
        <v>1</v>
      </c>
    </row>
    <row r="4422" spans="1:14" x14ac:dyDescent="0.15">
      <c r="A4422" s="2">
        <v>45350</v>
      </c>
      <c r="B4422" s="3">
        <f t="shared" si="207"/>
        <v>2024</v>
      </c>
      <c r="C4422" t="str">
        <f t="shared" si="208"/>
        <v>2023-2024</v>
      </c>
      <c r="D4422" t="s">
        <v>147</v>
      </c>
      <c r="E4422" t="s">
        <v>131</v>
      </c>
      <c r="F4422" t="str">
        <f t="shared" si="209"/>
        <v>Western Australia</v>
      </c>
      <c r="G4422" t="s">
        <v>48</v>
      </c>
      <c r="H4422">
        <v>6530</v>
      </c>
      <c r="I4422" t="s">
        <v>11</v>
      </c>
      <c r="J4422" t="s">
        <v>77</v>
      </c>
      <c r="K4422" t="s">
        <v>153</v>
      </c>
      <c r="L4422" t="s">
        <v>16</v>
      </c>
      <c r="M4422" s="5">
        <v>5620.1500000000005</v>
      </c>
      <c r="N4422">
        <v>1</v>
      </c>
    </row>
    <row r="4423" spans="1:14" x14ac:dyDescent="0.15">
      <c r="A4423" s="2">
        <v>45373</v>
      </c>
      <c r="B4423" s="3">
        <f t="shared" si="207"/>
        <v>2024</v>
      </c>
      <c r="C4423" t="str">
        <f t="shared" si="208"/>
        <v>2023-2024</v>
      </c>
      <c r="D4423" t="s">
        <v>147</v>
      </c>
      <c r="E4423" t="s">
        <v>146</v>
      </c>
      <c r="F4423" t="str">
        <f t="shared" si="209"/>
        <v>Victoria</v>
      </c>
      <c r="G4423" t="s">
        <v>45</v>
      </c>
      <c r="H4423">
        <v>3353</v>
      </c>
      <c r="I4423" t="s">
        <v>11</v>
      </c>
      <c r="J4423" t="s">
        <v>60</v>
      </c>
      <c r="K4423" t="s">
        <v>150</v>
      </c>
      <c r="L4423" t="s">
        <v>18</v>
      </c>
      <c r="M4423" s="5">
        <v>5647.9</v>
      </c>
      <c r="N4423">
        <v>1</v>
      </c>
    </row>
    <row r="4424" spans="1:14" x14ac:dyDescent="0.15">
      <c r="A4424" s="2">
        <v>45090</v>
      </c>
      <c r="B4424" s="3">
        <f t="shared" si="207"/>
        <v>2023</v>
      </c>
      <c r="C4424" t="str">
        <f t="shared" si="208"/>
        <v>2022-2023</v>
      </c>
      <c r="D4424" t="s">
        <v>148</v>
      </c>
      <c r="E4424" t="s">
        <v>108</v>
      </c>
      <c r="F4424" t="str">
        <f t="shared" si="209"/>
        <v>Victoria</v>
      </c>
      <c r="G4424" t="s">
        <v>45</v>
      </c>
      <c r="H4424">
        <v>3018</v>
      </c>
      <c r="I4424" t="s">
        <v>11</v>
      </c>
      <c r="J4424" t="s">
        <v>46</v>
      </c>
      <c r="K4424" t="s">
        <v>151</v>
      </c>
      <c r="L4424" t="s">
        <v>21</v>
      </c>
      <c r="M4424" s="5">
        <v>5652.74</v>
      </c>
      <c r="N4424">
        <v>1</v>
      </c>
    </row>
    <row r="4425" spans="1:14" x14ac:dyDescent="0.15">
      <c r="A4425" s="2">
        <v>45474</v>
      </c>
      <c r="B4425" s="3">
        <f t="shared" si="207"/>
        <v>2025</v>
      </c>
      <c r="C4425" t="str">
        <f t="shared" si="208"/>
        <v>2024-2025</v>
      </c>
      <c r="D4425" t="s">
        <v>147</v>
      </c>
      <c r="E4425" t="s">
        <v>136</v>
      </c>
      <c r="F4425" t="str">
        <f t="shared" si="209"/>
        <v>Victoria</v>
      </c>
      <c r="G4425" t="s">
        <v>45</v>
      </c>
      <c r="H4425">
        <v>3175</v>
      </c>
      <c r="I4425" t="s">
        <v>11</v>
      </c>
      <c r="J4425" t="s">
        <v>63</v>
      </c>
      <c r="K4425" t="s">
        <v>150</v>
      </c>
      <c r="L4425" t="s">
        <v>18</v>
      </c>
      <c r="M4425" s="5">
        <v>5715.1799999999994</v>
      </c>
      <c r="N4425">
        <v>1</v>
      </c>
    </row>
    <row r="4426" spans="1:14" x14ac:dyDescent="0.15">
      <c r="A4426" s="2">
        <v>44945</v>
      </c>
      <c r="B4426" s="3">
        <f t="shared" si="207"/>
        <v>2023</v>
      </c>
      <c r="C4426" t="str">
        <f t="shared" si="208"/>
        <v>2022-2023</v>
      </c>
      <c r="D4426" t="s">
        <v>147</v>
      </c>
      <c r="E4426" t="s">
        <v>137</v>
      </c>
      <c r="F4426" t="str">
        <f t="shared" si="209"/>
        <v>New South Wales</v>
      </c>
      <c r="G4426" t="s">
        <v>10</v>
      </c>
      <c r="H4426">
        <v>2031</v>
      </c>
      <c r="I4426" t="s">
        <v>11</v>
      </c>
      <c r="J4426" t="s">
        <v>12</v>
      </c>
      <c r="K4426" t="s">
        <v>151</v>
      </c>
      <c r="L4426" t="s">
        <v>21</v>
      </c>
      <c r="M4426" s="5">
        <v>5722.39</v>
      </c>
      <c r="N4426">
        <v>1</v>
      </c>
    </row>
    <row r="4427" spans="1:14" x14ac:dyDescent="0.15">
      <c r="A4427" s="2">
        <v>45147</v>
      </c>
      <c r="B4427" s="3">
        <f t="shared" si="207"/>
        <v>2024</v>
      </c>
      <c r="C4427" t="str">
        <f t="shared" si="208"/>
        <v>2023-2024</v>
      </c>
      <c r="D4427" t="s">
        <v>147</v>
      </c>
      <c r="E4427" t="s">
        <v>24</v>
      </c>
      <c r="F4427" t="str">
        <f t="shared" si="209"/>
        <v>New South Wales</v>
      </c>
      <c r="G4427" t="s">
        <v>10</v>
      </c>
      <c r="H4427">
        <v>2795</v>
      </c>
      <c r="I4427" t="s">
        <v>11</v>
      </c>
      <c r="J4427" t="s">
        <v>25</v>
      </c>
      <c r="K4427" t="s">
        <v>152</v>
      </c>
      <c r="L4427" t="s">
        <v>13</v>
      </c>
      <c r="M4427" s="5">
        <v>5754.1299999999992</v>
      </c>
      <c r="N4427">
        <v>1</v>
      </c>
    </row>
    <row r="4428" spans="1:14" x14ac:dyDescent="0.15">
      <c r="A4428" s="2">
        <v>45287</v>
      </c>
      <c r="B4428" s="3">
        <f t="shared" si="207"/>
        <v>2024</v>
      </c>
      <c r="C4428" t="str">
        <f t="shared" si="208"/>
        <v>2023-2024</v>
      </c>
      <c r="D4428" t="s">
        <v>148</v>
      </c>
      <c r="E4428" t="s">
        <v>124</v>
      </c>
      <c r="F4428" t="str">
        <f t="shared" si="209"/>
        <v>New South Wales</v>
      </c>
      <c r="G4428" t="s">
        <v>10</v>
      </c>
      <c r="H4428">
        <v>2015</v>
      </c>
      <c r="I4428" t="s">
        <v>11</v>
      </c>
      <c r="J4428" t="s">
        <v>12</v>
      </c>
      <c r="K4428" t="s">
        <v>152</v>
      </c>
      <c r="L4428" t="s">
        <v>13</v>
      </c>
      <c r="M4428" s="5">
        <v>5761.56</v>
      </c>
      <c r="N4428">
        <v>1</v>
      </c>
    </row>
    <row r="4429" spans="1:14" x14ac:dyDescent="0.15">
      <c r="A4429" s="2">
        <v>45394</v>
      </c>
      <c r="B4429" s="3">
        <f t="shared" si="207"/>
        <v>2024</v>
      </c>
      <c r="C4429" t="str">
        <f t="shared" si="208"/>
        <v>2023-2024</v>
      </c>
      <c r="D4429" t="s">
        <v>147</v>
      </c>
      <c r="E4429" t="s">
        <v>103</v>
      </c>
      <c r="F4429" t="str">
        <f t="shared" si="209"/>
        <v>Queensland</v>
      </c>
      <c r="G4429" t="s">
        <v>35</v>
      </c>
      <c r="H4429">
        <v>4509</v>
      </c>
      <c r="I4429" t="s">
        <v>11</v>
      </c>
      <c r="J4429" t="s">
        <v>104</v>
      </c>
      <c r="K4429" t="s">
        <v>149</v>
      </c>
      <c r="L4429" t="s">
        <v>15</v>
      </c>
      <c r="M4429" s="5">
        <v>5802.1000000000022</v>
      </c>
      <c r="N4429">
        <v>1</v>
      </c>
    </row>
    <row r="4430" spans="1:14" x14ac:dyDescent="0.15">
      <c r="A4430" s="2">
        <v>44977</v>
      </c>
      <c r="B4430" s="3">
        <f t="shared" si="207"/>
        <v>2023</v>
      </c>
      <c r="C4430" t="str">
        <f t="shared" si="208"/>
        <v>2022-2023</v>
      </c>
      <c r="D4430" t="s">
        <v>147</v>
      </c>
      <c r="E4430" t="s">
        <v>64</v>
      </c>
      <c r="F4430" t="str">
        <f t="shared" si="209"/>
        <v>Victoria</v>
      </c>
      <c r="G4430" t="s">
        <v>45</v>
      </c>
      <c r="H4430">
        <v>3199</v>
      </c>
      <c r="I4430" t="s">
        <v>11</v>
      </c>
      <c r="J4430" t="s">
        <v>63</v>
      </c>
      <c r="K4430" t="s">
        <v>152</v>
      </c>
      <c r="L4430" t="s">
        <v>13</v>
      </c>
      <c r="M4430" s="5">
        <v>5804.51</v>
      </c>
      <c r="N4430">
        <v>1</v>
      </c>
    </row>
    <row r="4431" spans="1:14" x14ac:dyDescent="0.15">
      <c r="A4431" s="2">
        <v>45026</v>
      </c>
      <c r="B4431" s="3">
        <f t="shared" si="207"/>
        <v>2023</v>
      </c>
      <c r="C4431" t="str">
        <f t="shared" si="208"/>
        <v>2022-2023</v>
      </c>
      <c r="D4431" t="s">
        <v>147</v>
      </c>
      <c r="E4431" t="s">
        <v>117</v>
      </c>
      <c r="F4431" t="str">
        <f t="shared" si="209"/>
        <v>Queensland</v>
      </c>
      <c r="G4431" t="s">
        <v>35</v>
      </c>
      <c r="H4431">
        <v>4119</v>
      </c>
      <c r="I4431" t="s">
        <v>11</v>
      </c>
      <c r="J4431" t="s">
        <v>43</v>
      </c>
      <c r="K4431" t="s">
        <v>151</v>
      </c>
      <c r="L4431" t="s">
        <v>21</v>
      </c>
      <c r="M4431" s="5">
        <v>5809.8700000000017</v>
      </c>
      <c r="N4431">
        <v>1</v>
      </c>
    </row>
    <row r="4432" spans="1:14" x14ac:dyDescent="0.15">
      <c r="A4432" s="2">
        <v>45169</v>
      </c>
      <c r="B4432" s="3">
        <f t="shared" si="207"/>
        <v>2024</v>
      </c>
      <c r="C4432" t="str">
        <f t="shared" si="208"/>
        <v>2023-2024</v>
      </c>
      <c r="D4432" t="s">
        <v>147</v>
      </c>
      <c r="E4432" t="s">
        <v>113</v>
      </c>
      <c r="F4432" t="str">
        <f t="shared" si="209"/>
        <v>Queensland</v>
      </c>
      <c r="G4432" t="s">
        <v>35</v>
      </c>
      <c r="H4432">
        <v>4215</v>
      </c>
      <c r="I4432" t="s">
        <v>11</v>
      </c>
      <c r="J4432" t="s">
        <v>104</v>
      </c>
      <c r="K4432" t="s">
        <v>151</v>
      </c>
      <c r="L4432" t="s">
        <v>21</v>
      </c>
      <c r="M4432" s="5">
        <v>5832.199999999998</v>
      </c>
      <c r="N4432">
        <v>1</v>
      </c>
    </row>
    <row r="4433" spans="1:14" x14ac:dyDescent="0.15">
      <c r="A4433" s="2">
        <v>45519</v>
      </c>
      <c r="B4433" s="3">
        <f t="shared" si="207"/>
        <v>2025</v>
      </c>
      <c r="C4433" t="str">
        <f t="shared" si="208"/>
        <v>2024-2025</v>
      </c>
      <c r="D4433" t="s">
        <v>148</v>
      </c>
      <c r="E4433" t="s">
        <v>78</v>
      </c>
      <c r="F4433" t="str">
        <f t="shared" si="209"/>
        <v>New South Wales</v>
      </c>
      <c r="G4433" t="s">
        <v>10</v>
      </c>
      <c r="H4433">
        <v>2350</v>
      </c>
      <c r="I4433" t="s">
        <v>11</v>
      </c>
      <c r="J4433" t="s">
        <v>68</v>
      </c>
      <c r="K4433" t="s">
        <v>153</v>
      </c>
      <c r="L4433" t="s">
        <v>16</v>
      </c>
      <c r="M4433" s="5">
        <v>5894.8900000000012</v>
      </c>
      <c r="N4433">
        <v>1</v>
      </c>
    </row>
    <row r="4434" spans="1:14" x14ac:dyDescent="0.15">
      <c r="A4434" s="2">
        <v>45490</v>
      </c>
      <c r="B4434" s="3">
        <f t="shared" si="207"/>
        <v>2025</v>
      </c>
      <c r="C4434" t="str">
        <f t="shared" si="208"/>
        <v>2024-2025</v>
      </c>
      <c r="D4434" t="s">
        <v>147</v>
      </c>
      <c r="E4434" t="s">
        <v>142</v>
      </c>
      <c r="F4434" t="str">
        <f t="shared" si="209"/>
        <v>Australian Capital Territory</v>
      </c>
      <c r="G4434" t="s">
        <v>80</v>
      </c>
      <c r="H4434">
        <v>2609</v>
      </c>
      <c r="I4434" t="s">
        <v>11</v>
      </c>
      <c r="J4434" t="s">
        <v>58</v>
      </c>
      <c r="K4434" t="s">
        <v>150</v>
      </c>
      <c r="L4434" t="s">
        <v>18</v>
      </c>
      <c r="M4434" s="5">
        <v>5935.05</v>
      </c>
      <c r="N4434">
        <v>1</v>
      </c>
    </row>
    <row r="4435" spans="1:14" x14ac:dyDescent="0.15">
      <c r="A4435" s="2">
        <v>45456</v>
      </c>
      <c r="B4435" s="3">
        <f t="shared" si="207"/>
        <v>2024</v>
      </c>
      <c r="C4435" t="str">
        <f t="shared" si="208"/>
        <v>2023-2024</v>
      </c>
      <c r="D4435" t="s">
        <v>148</v>
      </c>
      <c r="E4435" t="s">
        <v>72</v>
      </c>
      <c r="F4435" t="str">
        <f t="shared" si="209"/>
        <v>Western Australia</v>
      </c>
      <c r="G4435" t="s">
        <v>48</v>
      </c>
      <c r="H4435">
        <v>6010</v>
      </c>
      <c r="I4435" t="s">
        <v>11</v>
      </c>
      <c r="J4435" t="s">
        <v>49</v>
      </c>
      <c r="K4435" t="s">
        <v>150</v>
      </c>
      <c r="L4435" t="s">
        <v>18</v>
      </c>
      <c r="M4435" s="5">
        <v>5936.02</v>
      </c>
      <c r="N4435">
        <v>1</v>
      </c>
    </row>
    <row r="4436" spans="1:14" x14ac:dyDescent="0.15">
      <c r="A4436" s="2">
        <v>44966</v>
      </c>
      <c r="B4436" s="3">
        <f t="shared" si="207"/>
        <v>2023</v>
      </c>
      <c r="C4436" t="str">
        <f t="shared" si="208"/>
        <v>2022-2023</v>
      </c>
      <c r="D4436" t="s">
        <v>147</v>
      </c>
      <c r="E4436" t="s">
        <v>57</v>
      </c>
      <c r="F4436" t="str">
        <f t="shared" si="209"/>
        <v>New South Wales</v>
      </c>
      <c r="G4436" t="s">
        <v>10</v>
      </c>
      <c r="H4436">
        <v>2560</v>
      </c>
      <c r="I4436" t="s">
        <v>11</v>
      </c>
      <c r="J4436" t="s">
        <v>58</v>
      </c>
      <c r="K4436" t="s">
        <v>151</v>
      </c>
      <c r="L4436" t="s">
        <v>21</v>
      </c>
      <c r="M4436" s="5">
        <v>6008.17</v>
      </c>
      <c r="N4436">
        <v>1</v>
      </c>
    </row>
    <row r="4437" spans="1:14" x14ac:dyDescent="0.15">
      <c r="A4437" s="2">
        <v>44961</v>
      </c>
      <c r="B4437" s="3">
        <f t="shared" si="207"/>
        <v>2023</v>
      </c>
      <c r="C4437" t="str">
        <f t="shared" si="208"/>
        <v>2022-2023</v>
      </c>
      <c r="D4437" t="s">
        <v>147</v>
      </c>
      <c r="E4437" t="s">
        <v>145</v>
      </c>
      <c r="F4437" t="str">
        <f t="shared" si="209"/>
        <v>New South Wales</v>
      </c>
      <c r="G4437" t="s">
        <v>10</v>
      </c>
      <c r="H4437">
        <v>2101</v>
      </c>
      <c r="I4437" t="s">
        <v>11</v>
      </c>
      <c r="J4437" t="s">
        <v>27</v>
      </c>
      <c r="K4437" t="s">
        <v>150</v>
      </c>
      <c r="L4437" t="s">
        <v>18</v>
      </c>
      <c r="M4437" s="5">
        <v>6048.9699999999984</v>
      </c>
      <c r="N4437">
        <v>1</v>
      </c>
    </row>
    <row r="4438" spans="1:14" x14ac:dyDescent="0.15">
      <c r="A4438" s="2">
        <v>45084</v>
      </c>
      <c r="B4438" s="3">
        <f t="shared" si="207"/>
        <v>2023</v>
      </c>
      <c r="C4438" t="str">
        <f t="shared" si="208"/>
        <v>2022-2023</v>
      </c>
      <c r="D4438" t="s">
        <v>147</v>
      </c>
      <c r="E4438" t="s">
        <v>57</v>
      </c>
      <c r="F4438" t="str">
        <f t="shared" si="209"/>
        <v>New South Wales</v>
      </c>
      <c r="G4438" t="s">
        <v>10</v>
      </c>
      <c r="H4438">
        <v>2560</v>
      </c>
      <c r="I4438" t="s">
        <v>11</v>
      </c>
      <c r="J4438" t="s">
        <v>58</v>
      </c>
      <c r="K4438" t="s">
        <v>153</v>
      </c>
      <c r="L4438" t="s">
        <v>16</v>
      </c>
      <c r="M4438" s="5">
        <v>6061.11</v>
      </c>
      <c r="N4438">
        <v>1</v>
      </c>
    </row>
    <row r="4439" spans="1:14" x14ac:dyDescent="0.15">
      <c r="A4439" s="2">
        <v>45034</v>
      </c>
      <c r="B4439" s="3">
        <f t="shared" si="207"/>
        <v>2023</v>
      </c>
      <c r="C4439" t="str">
        <f t="shared" si="208"/>
        <v>2022-2023</v>
      </c>
      <c r="D4439" t="s">
        <v>147</v>
      </c>
      <c r="E4439" t="s">
        <v>112</v>
      </c>
      <c r="F4439" t="str">
        <f t="shared" si="209"/>
        <v>Victoria</v>
      </c>
      <c r="G4439" t="s">
        <v>45</v>
      </c>
      <c r="H4439">
        <v>3076</v>
      </c>
      <c r="I4439" t="s">
        <v>11</v>
      </c>
      <c r="J4439" t="s">
        <v>46</v>
      </c>
      <c r="K4439" t="s">
        <v>149</v>
      </c>
      <c r="L4439" t="s">
        <v>15</v>
      </c>
      <c r="M4439" s="5">
        <v>6065.880000000001</v>
      </c>
      <c r="N4439">
        <v>1</v>
      </c>
    </row>
    <row r="4440" spans="1:14" x14ac:dyDescent="0.15">
      <c r="A4440" s="2">
        <v>45293</v>
      </c>
      <c r="B4440" s="3">
        <f t="shared" si="207"/>
        <v>2024</v>
      </c>
      <c r="C4440" t="str">
        <f t="shared" si="208"/>
        <v>2023-2024</v>
      </c>
      <c r="D4440" t="s">
        <v>147</v>
      </c>
      <c r="E4440" t="s">
        <v>42</v>
      </c>
      <c r="F4440" t="str">
        <f t="shared" si="209"/>
        <v>Queensland</v>
      </c>
      <c r="G4440" t="s">
        <v>35</v>
      </c>
      <c r="H4440">
        <v>4053</v>
      </c>
      <c r="I4440" t="s">
        <v>11</v>
      </c>
      <c r="J4440" t="s">
        <v>43</v>
      </c>
      <c r="K4440" t="s">
        <v>152</v>
      </c>
      <c r="L4440" t="s">
        <v>13</v>
      </c>
      <c r="M4440" s="5">
        <v>6066.260000000002</v>
      </c>
      <c r="N4440">
        <v>1</v>
      </c>
    </row>
    <row r="4441" spans="1:14" x14ac:dyDescent="0.15">
      <c r="A4441" s="2">
        <v>45100</v>
      </c>
      <c r="B4441" s="3">
        <f t="shared" si="207"/>
        <v>2023</v>
      </c>
      <c r="C4441" t="str">
        <f t="shared" si="208"/>
        <v>2022-2023</v>
      </c>
      <c r="D4441" t="s">
        <v>148</v>
      </c>
      <c r="E4441" t="s">
        <v>96</v>
      </c>
      <c r="F4441" t="str">
        <f t="shared" si="209"/>
        <v>Western Australia</v>
      </c>
      <c r="G4441" t="s">
        <v>48</v>
      </c>
      <c r="H4441">
        <v>6330</v>
      </c>
      <c r="I4441" t="s">
        <v>11</v>
      </c>
      <c r="J4441" t="s">
        <v>94</v>
      </c>
      <c r="K4441" t="s">
        <v>151</v>
      </c>
      <c r="L4441" t="s">
        <v>21</v>
      </c>
      <c r="M4441" s="5">
        <v>6080.3399999999992</v>
      </c>
      <c r="N4441">
        <v>1</v>
      </c>
    </row>
    <row r="4442" spans="1:14" x14ac:dyDescent="0.15">
      <c r="A4442" s="2">
        <v>45330</v>
      </c>
      <c r="B4442" s="3">
        <f t="shared" si="207"/>
        <v>2024</v>
      </c>
      <c r="C4442" t="str">
        <f t="shared" si="208"/>
        <v>2023-2024</v>
      </c>
      <c r="D4442" t="s">
        <v>147</v>
      </c>
      <c r="E4442" t="s">
        <v>41</v>
      </c>
      <c r="F4442" t="str">
        <f t="shared" si="209"/>
        <v>New South Wales</v>
      </c>
      <c r="G4442" t="s">
        <v>10</v>
      </c>
      <c r="H4442">
        <v>2830</v>
      </c>
      <c r="I4442" t="s">
        <v>11</v>
      </c>
      <c r="J4442" t="s">
        <v>25</v>
      </c>
      <c r="K4442" t="s">
        <v>153</v>
      </c>
      <c r="L4442" t="s">
        <v>16</v>
      </c>
      <c r="M4442" s="5">
        <v>6156.3099999999995</v>
      </c>
      <c r="N4442">
        <v>1</v>
      </c>
    </row>
    <row r="4443" spans="1:14" x14ac:dyDescent="0.15">
      <c r="A4443" s="2">
        <v>45365</v>
      </c>
      <c r="B4443" s="3">
        <f t="shared" si="207"/>
        <v>2024</v>
      </c>
      <c r="C4443" t="str">
        <f t="shared" si="208"/>
        <v>2023-2024</v>
      </c>
      <c r="D4443" t="s">
        <v>147</v>
      </c>
      <c r="E4443" t="s">
        <v>122</v>
      </c>
      <c r="F4443" t="str">
        <f t="shared" si="209"/>
        <v>New South Wales</v>
      </c>
      <c r="G4443" t="s">
        <v>10</v>
      </c>
      <c r="H4443">
        <v>2650</v>
      </c>
      <c r="I4443" t="s">
        <v>11</v>
      </c>
      <c r="J4443" t="s">
        <v>25</v>
      </c>
      <c r="K4443" t="s">
        <v>151</v>
      </c>
      <c r="L4443" t="s">
        <v>21</v>
      </c>
      <c r="M4443" s="5">
        <v>6198.0200000000013</v>
      </c>
      <c r="N4443">
        <v>1</v>
      </c>
    </row>
    <row r="4444" spans="1:14" x14ac:dyDescent="0.15">
      <c r="A4444" s="2">
        <v>45524</v>
      </c>
      <c r="B4444" s="3">
        <f t="shared" si="207"/>
        <v>2025</v>
      </c>
      <c r="C4444" t="str">
        <f t="shared" si="208"/>
        <v>2024-2025</v>
      </c>
      <c r="D4444" t="s">
        <v>147</v>
      </c>
      <c r="E4444" t="s">
        <v>145</v>
      </c>
      <c r="F4444" t="str">
        <f t="shared" si="209"/>
        <v>New South Wales</v>
      </c>
      <c r="G4444" t="s">
        <v>10</v>
      </c>
      <c r="H4444">
        <v>2101</v>
      </c>
      <c r="I4444" t="s">
        <v>11</v>
      </c>
      <c r="J4444" t="s">
        <v>27</v>
      </c>
      <c r="K4444" t="s">
        <v>153</v>
      </c>
      <c r="L4444" t="s">
        <v>16</v>
      </c>
      <c r="M4444" s="5">
        <v>6228.0300000000016</v>
      </c>
      <c r="N4444">
        <v>1</v>
      </c>
    </row>
    <row r="4445" spans="1:14" x14ac:dyDescent="0.15">
      <c r="A4445" s="2">
        <v>45127</v>
      </c>
      <c r="B4445" s="3">
        <f t="shared" si="207"/>
        <v>2024</v>
      </c>
      <c r="C4445" t="str">
        <f t="shared" si="208"/>
        <v>2023-2024</v>
      </c>
      <c r="D4445" t="s">
        <v>147</v>
      </c>
      <c r="E4445" t="s">
        <v>65</v>
      </c>
      <c r="F4445" t="str">
        <f t="shared" si="209"/>
        <v>New South Wales</v>
      </c>
      <c r="G4445" t="s">
        <v>10</v>
      </c>
      <c r="H4445">
        <v>2541</v>
      </c>
      <c r="I4445" t="s">
        <v>11</v>
      </c>
      <c r="J4445" t="s">
        <v>58</v>
      </c>
      <c r="K4445" t="s">
        <v>153</v>
      </c>
      <c r="L4445" t="s">
        <v>16</v>
      </c>
      <c r="M4445" s="5">
        <v>6251.5000000000009</v>
      </c>
      <c r="N4445">
        <v>1</v>
      </c>
    </row>
    <row r="4446" spans="1:14" x14ac:dyDescent="0.15">
      <c r="A4446" s="2">
        <v>45586</v>
      </c>
      <c r="B4446" s="3">
        <f t="shared" si="207"/>
        <v>2025</v>
      </c>
      <c r="C4446" t="str">
        <f t="shared" si="208"/>
        <v>2024-2025</v>
      </c>
      <c r="D4446" t="s">
        <v>147</v>
      </c>
      <c r="E4446" t="s">
        <v>65</v>
      </c>
      <c r="F4446" t="str">
        <f t="shared" si="209"/>
        <v>New South Wales</v>
      </c>
      <c r="G4446" t="s">
        <v>10</v>
      </c>
      <c r="H4446">
        <v>2541</v>
      </c>
      <c r="I4446" t="s">
        <v>11</v>
      </c>
      <c r="J4446" t="s">
        <v>58</v>
      </c>
      <c r="K4446" t="s">
        <v>149</v>
      </c>
      <c r="L4446" t="s">
        <v>15</v>
      </c>
      <c r="M4446" s="5">
        <v>6304.0499999999993</v>
      </c>
      <c r="N4446">
        <v>1</v>
      </c>
    </row>
    <row r="4447" spans="1:14" x14ac:dyDescent="0.15">
      <c r="A4447" s="2">
        <v>44944</v>
      </c>
      <c r="B4447" s="3">
        <f t="shared" si="207"/>
        <v>2023</v>
      </c>
      <c r="C4447" t="str">
        <f t="shared" si="208"/>
        <v>2022-2023</v>
      </c>
      <c r="D4447" t="s">
        <v>147</v>
      </c>
      <c r="E4447" t="s">
        <v>117</v>
      </c>
      <c r="F4447" t="str">
        <f t="shared" si="209"/>
        <v>Queensland</v>
      </c>
      <c r="G4447" t="s">
        <v>35</v>
      </c>
      <c r="H4447">
        <v>4119</v>
      </c>
      <c r="I4447" t="s">
        <v>11</v>
      </c>
      <c r="J4447" t="s">
        <v>43</v>
      </c>
      <c r="K4447" t="s">
        <v>149</v>
      </c>
      <c r="L4447" t="s">
        <v>15</v>
      </c>
      <c r="M4447" s="5">
        <v>6393.6899999999987</v>
      </c>
      <c r="N4447">
        <v>1</v>
      </c>
    </row>
    <row r="4448" spans="1:14" x14ac:dyDescent="0.15">
      <c r="A4448" s="2">
        <v>45236</v>
      </c>
      <c r="B4448" s="3">
        <f t="shared" si="207"/>
        <v>2024</v>
      </c>
      <c r="C4448" t="str">
        <f t="shared" si="208"/>
        <v>2023-2024</v>
      </c>
      <c r="D4448" t="s">
        <v>147</v>
      </c>
      <c r="E4448" t="s">
        <v>132</v>
      </c>
      <c r="F4448" t="str">
        <f t="shared" si="209"/>
        <v>New South Wales</v>
      </c>
      <c r="G4448" t="s">
        <v>10</v>
      </c>
      <c r="H4448">
        <v>2800</v>
      </c>
      <c r="I4448" t="s">
        <v>11</v>
      </c>
      <c r="J4448" t="s">
        <v>25</v>
      </c>
      <c r="K4448" t="s">
        <v>149</v>
      </c>
      <c r="L4448" t="s">
        <v>15</v>
      </c>
      <c r="M4448" s="5">
        <v>6426.4800000000005</v>
      </c>
      <c r="N4448">
        <v>1</v>
      </c>
    </row>
    <row r="4449" spans="1:14" x14ac:dyDescent="0.15">
      <c r="A4449" s="2">
        <v>45053</v>
      </c>
      <c r="B4449" s="3">
        <f t="shared" si="207"/>
        <v>2023</v>
      </c>
      <c r="C4449" t="str">
        <f t="shared" si="208"/>
        <v>2022-2023</v>
      </c>
      <c r="D4449" t="s">
        <v>147</v>
      </c>
      <c r="E4449" t="s">
        <v>109</v>
      </c>
      <c r="F4449" t="str">
        <f t="shared" si="209"/>
        <v>New South Wales</v>
      </c>
      <c r="G4449" t="s">
        <v>10</v>
      </c>
      <c r="H4449">
        <v>2480</v>
      </c>
      <c r="I4449" t="s">
        <v>11</v>
      </c>
      <c r="J4449" t="s">
        <v>68</v>
      </c>
      <c r="K4449" t="s">
        <v>149</v>
      </c>
      <c r="L4449" t="s">
        <v>15</v>
      </c>
      <c r="M4449" s="5">
        <v>6442.1700000000046</v>
      </c>
      <c r="N4449">
        <v>1</v>
      </c>
    </row>
    <row r="4450" spans="1:14" x14ac:dyDescent="0.15">
      <c r="A4450" s="2">
        <v>45166</v>
      </c>
      <c r="B4450" s="3">
        <f t="shared" si="207"/>
        <v>2024</v>
      </c>
      <c r="C4450" t="str">
        <f t="shared" si="208"/>
        <v>2023-2024</v>
      </c>
      <c r="D4450" t="s">
        <v>147</v>
      </c>
      <c r="E4450" t="s">
        <v>145</v>
      </c>
      <c r="F4450" t="str">
        <f t="shared" si="209"/>
        <v>New South Wales</v>
      </c>
      <c r="G4450" t="s">
        <v>10</v>
      </c>
      <c r="H4450">
        <v>2101</v>
      </c>
      <c r="I4450" t="s">
        <v>11</v>
      </c>
      <c r="J4450" t="s">
        <v>27</v>
      </c>
      <c r="K4450" t="s">
        <v>149</v>
      </c>
      <c r="L4450" t="s">
        <v>15</v>
      </c>
      <c r="M4450" s="5">
        <v>6445.0500000000011</v>
      </c>
      <c r="N4450">
        <v>1</v>
      </c>
    </row>
    <row r="4451" spans="1:14" x14ac:dyDescent="0.15">
      <c r="A4451" s="2">
        <v>44964</v>
      </c>
      <c r="B4451" s="3">
        <f t="shared" si="207"/>
        <v>2023</v>
      </c>
      <c r="C4451" t="str">
        <f t="shared" si="208"/>
        <v>2022-2023</v>
      </c>
      <c r="D4451" t="s">
        <v>147</v>
      </c>
      <c r="E4451" t="s">
        <v>64</v>
      </c>
      <c r="F4451" t="str">
        <f t="shared" si="209"/>
        <v>Victoria</v>
      </c>
      <c r="G4451" t="s">
        <v>45</v>
      </c>
      <c r="H4451">
        <v>3199</v>
      </c>
      <c r="I4451" t="s">
        <v>11</v>
      </c>
      <c r="J4451" t="s">
        <v>63</v>
      </c>
      <c r="K4451" t="s">
        <v>150</v>
      </c>
      <c r="L4451" t="s">
        <v>18</v>
      </c>
      <c r="M4451" s="5">
        <v>6446.1200000000008</v>
      </c>
      <c r="N4451">
        <v>1</v>
      </c>
    </row>
    <row r="4452" spans="1:14" x14ac:dyDescent="0.15">
      <c r="A4452" s="2">
        <v>45201</v>
      </c>
      <c r="B4452" s="3">
        <f t="shared" si="207"/>
        <v>2024</v>
      </c>
      <c r="C4452" t="str">
        <f t="shared" si="208"/>
        <v>2023-2024</v>
      </c>
      <c r="D4452" t="s">
        <v>147</v>
      </c>
      <c r="E4452" t="s">
        <v>143</v>
      </c>
      <c r="F4452" t="str">
        <f t="shared" si="209"/>
        <v>New South Wales</v>
      </c>
      <c r="G4452" t="s">
        <v>10</v>
      </c>
      <c r="H4452">
        <v>2154</v>
      </c>
      <c r="I4452" t="s">
        <v>11</v>
      </c>
      <c r="J4452" t="s">
        <v>27</v>
      </c>
      <c r="K4452" t="s">
        <v>149</v>
      </c>
      <c r="L4452" t="s">
        <v>15</v>
      </c>
      <c r="M4452" s="5">
        <v>6492.4899999999989</v>
      </c>
      <c r="N4452">
        <v>1</v>
      </c>
    </row>
    <row r="4453" spans="1:14" x14ac:dyDescent="0.15">
      <c r="A4453" s="2">
        <v>45164</v>
      </c>
      <c r="B4453" s="3">
        <f t="shared" si="207"/>
        <v>2024</v>
      </c>
      <c r="C4453" t="str">
        <f t="shared" si="208"/>
        <v>2023-2024</v>
      </c>
      <c r="D4453" t="s">
        <v>147</v>
      </c>
      <c r="E4453" t="s">
        <v>103</v>
      </c>
      <c r="F4453" t="str">
        <f t="shared" si="209"/>
        <v>Queensland</v>
      </c>
      <c r="G4453" t="s">
        <v>35</v>
      </c>
      <c r="H4453">
        <v>4509</v>
      </c>
      <c r="I4453" t="s">
        <v>11</v>
      </c>
      <c r="J4453" t="s">
        <v>104</v>
      </c>
      <c r="K4453" t="s">
        <v>150</v>
      </c>
      <c r="L4453" t="s">
        <v>18</v>
      </c>
      <c r="M4453" s="5">
        <v>6508.58</v>
      </c>
      <c r="N4453">
        <v>1</v>
      </c>
    </row>
    <row r="4454" spans="1:14" x14ac:dyDescent="0.15">
      <c r="A4454" s="2">
        <v>45238</v>
      </c>
      <c r="B4454" s="3">
        <f t="shared" si="207"/>
        <v>2024</v>
      </c>
      <c r="C4454" t="str">
        <f t="shared" si="208"/>
        <v>2023-2024</v>
      </c>
      <c r="D4454" t="s">
        <v>147</v>
      </c>
      <c r="E4454" t="s">
        <v>146</v>
      </c>
      <c r="F4454" t="str">
        <f t="shared" si="209"/>
        <v>Victoria</v>
      </c>
      <c r="G4454" t="s">
        <v>45</v>
      </c>
      <c r="H4454">
        <v>3353</v>
      </c>
      <c r="I4454" t="s">
        <v>11</v>
      </c>
      <c r="J4454" t="s">
        <v>60</v>
      </c>
      <c r="K4454" t="s">
        <v>151</v>
      </c>
      <c r="L4454" t="s">
        <v>21</v>
      </c>
      <c r="M4454" s="5">
        <v>6511.67</v>
      </c>
      <c r="N4454">
        <v>1</v>
      </c>
    </row>
    <row r="4455" spans="1:14" x14ac:dyDescent="0.15">
      <c r="A4455" s="2">
        <v>45142</v>
      </c>
      <c r="B4455" s="3">
        <f t="shared" si="207"/>
        <v>2024</v>
      </c>
      <c r="C4455" t="str">
        <f t="shared" si="208"/>
        <v>2023-2024</v>
      </c>
      <c r="D4455" t="s">
        <v>147</v>
      </c>
      <c r="E4455" t="s">
        <v>137</v>
      </c>
      <c r="F4455" t="str">
        <f t="shared" si="209"/>
        <v>New South Wales</v>
      </c>
      <c r="G4455" t="s">
        <v>10</v>
      </c>
      <c r="H4455">
        <v>2031</v>
      </c>
      <c r="I4455" t="s">
        <v>11</v>
      </c>
      <c r="J4455" t="s">
        <v>12</v>
      </c>
      <c r="K4455" t="s">
        <v>149</v>
      </c>
      <c r="L4455" t="s">
        <v>15</v>
      </c>
      <c r="M4455" s="5">
        <v>6526.579999999999</v>
      </c>
      <c r="N4455">
        <v>1</v>
      </c>
    </row>
    <row r="4456" spans="1:14" x14ac:dyDescent="0.15">
      <c r="A4456" s="2">
        <v>45488</v>
      </c>
      <c r="B4456" s="3">
        <f t="shared" si="207"/>
        <v>2025</v>
      </c>
      <c r="C4456" t="str">
        <f t="shared" si="208"/>
        <v>2024-2025</v>
      </c>
      <c r="D4456" t="s">
        <v>147</v>
      </c>
      <c r="E4456" t="s">
        <v>64</v>
      </c>
      <c r="F4456" t="str">
        <f t="shared" si="209"/>
        <v>Victoria</v>
      </c>
      <c r="G4456" t="s">
        <v>45</v>
      </c>
      <c r="H4456">
        <v>3199</v>
      </c>
      <c r="I4456" t="s">
        <v>11</v>
      </c>
      <c r="J4456" t="s">
        <v>63</v>
      </c>
      <c r="K4456" t="s">
        <v>151</v>
      </c>
      <c r="L4456" t="s">
        <v>21</v>
      </c>
      <c r="M4456" s="5">
        <v>6630.3700000000008</v>
      </c>
      <c r="N4456">
        <v>1</v>
      </c>
    </row>
    <row r="4457" spans="1:14" x14ac:dyDescent="0.15">
      <c r="A4457" s="2">
        <v>45546</v>
      </c>
      <c r="B4457" s="3">
        <f t="shared" si="207"/>
        <v>2025</v>
      </c>
      <c r="C4457" t="str">
        <f t="shared" si="208"/>
        <v>2024-2025</v>
      </c>
      <c r="D4457" t="s">
        <v>147</v>
      </c>
      <c r="E4457" t="s">
        <v>9</v>
      </c>
      <c r="F4457" t="str">
        <f t="shared" si="209"/>
        <v>New South Wales</v>
      </c>
      <c r="G4457" t="s">
        <v>10</v>
      </c>
      <c r="H4457">
        <v>2067</v>
      </c>
      <c r="I4457" t="s">
        <v>11</v>
      </c>
      <c r="J4457" t="s">
        <v>12</v>
      </c>
      <c r="K4457" t="s">
        <v>149</v>
      </c>
      <c r="L4457" t="s">
        <v>15</v>
      </c>
      <c r="M4457" s="5">
        <v>6641.9900000000016</v>
      </c>
      <c r="N4457">
        <v>1</v>
      </c>
    </row>
    <row r="4458" spans="1:14" x14ac:dyDescent="0.15">
      <c r="A4458" s="2">
        <v>45223</v>
      </c>
      <c r="B4458" s="3">
        <f t="shared" si="207"/>
        <v>2024</v>
      </c>
      <c r="C4458" t="str">
        <f t="shared" si="208"/>
        <v>2023-2024</v>
      </c>
      <c r="D4458" t="s">
        <v>147</v>
      </c>
      <c r="E4458" t="s">
        <v>99</v>
      </c>
      <c r="F4458" t="str">
        <f t="shared" si="209"/>
        <v>Victoria</v>
      </c>
      <c r="G4458" t="s">
        <v>45</v>
      </c>
      <c r="H4458">
        <v>3148</v>
      </c>
      <c r="I4458" t="s">
        <v>11</v>
      </c>
      <c r="J4458" t="s">
        <v>63</v>
      </c>
      <c r="K4458" t="s">
        <v>150</v>
      </c>
      <c r="L4458" t="s">
        <v>18</v>
      </c>
      <c r="M4458" s="5">
        <v>6642.2</v>
      </c>
      <c r="N4458">
        <v>1</v>
      </c>
    </row>
    <row r="4459" spans="1:14" x14ac:dyDescent="0.15">
      <c r="A4459" s="2">
        <v>45073</v>
      </c>
      <c r="B4459" s="3">
        <f t="shared" si="207"/>
        <v>2023</v>
      </c>
      <c r="C4459" t="str">
        <f t="shared" si="208"/>
        <v>2022-2023</v>
      </c>
      <c r="D4459" t="s">
        <v>148</v>
      </c>
      <c r="E4459" t="s">
        <v>44</v>
      </c>
      <c r="F4459" t="str">
        <f t="shared" si="209"/>
        <v>Victoria</v>
      </c>
      <c r="G4459" t="s">
        <v>45</v>
      </c>
      <c r="H4459">
        <v>3066</v>
      </c>
      <c r="I4459" t="s">
        <v>11</v>
      </c>
      <c r="J4459" t="s">
        <v>46</v>
      </c>
      <c r="K4459" t="s">
        <v>149</v>
      </c>
      <c r="L4459" t="s">
        <v>15</v>
      </c>
      <c r="M4459" s="5">
        <v>6701.9900000000007</v>
      </c>
      <c r="N4459">
        <v>1</v>
      </c>
    </row>
    <row r="4460" spans="1:14" x14ac:dyDescent="0.15">
      <c r="A4460" s="2">
        <v>45166</v>
      </c>
      <c r="B4460" s="3">
        <f t="shared" si="207"/>
        <v>2024</v>
      </c>
      <c r="C4460" t="str">
        <f t="shared" si="208"/>
        <v>2023-2024</v>
      </c>
      <c r="D4460" t="s">
        <v>147</v>
      </c>
      <c r="E4460" t="s">
        <v>99</v>
      </c>
      <c r="F4460" t="str">
        <f t="shared" si="209"/>
        <v>Victoria</v>
      </c>
      <c r="G4460" t="s">
        <v>45</v>
      </c>
      <c r="H4460">
        <v>3148</v>
      </c>
      <c r="I4460" t="s">
        <v>11</v>
      </c>
      <c r="J4460" t="s">
        <v>63</v>
      </c>
      <c r="K4460" t="s">
        <v>153</v>
      </c>
      <c r="L4460" t="s">
        <v>16</v>
      </c>
      <c r="M4460" s="5">
        <v>6708.3900000000012</v>
      </c>
      <c r="N4460">
        <v>1</v>
      </c>
    </row>
    <row r="4461" spans="1:14" x14ac:dyDescent="0.15">
      <c r="A4461" s="2">
        <v>45115</v>
      </c>
      <c r="B4461" s="3">
        <f t="shared" si="207"/>
        <v>2024</v>
      </c>
      <c r="C4461" t="str">
        <f t="shared" si="208"/>
        <v>2023-2024</v>
      </c>
      <c r="D4461" t="s">
        <v>147</v>
      </c>
      <c r="E4461" t="s">
        <v>112</v>
      </c>
      <c r="F4461" t="str">
        <f t="shared" si="209"/>
        <v>Victoria</v>
      </c>
      <c r="G4461" t="s">
        <v>45</v>
      </c>
      <c r="H4461">
        <v>3076</v>
      </c>
      <c r="I4461" t="s">
        <v>11</v>
      </c>
      <c r="J4461" t="s">
        <v>46</v>
      </c>
      <c r="K4461" t="s">
        <v>149</v>
      </c>
      <c r="L4461" t="s">
        <v>15</v>
      </c>
      <c r="M4461" s="5">
        <v>6740.72</v>
      </c>
      <c r="N4461">
        <v>1</v>
      </c>
    </row>
    <row r="4462" spans="1:14" x14ac:dyDescent="0.15">
      <c r="A4462" s="2">
        <v>45537</v>
      </c>
      <c r="B4462" s="3">
        <f t="shared" si="207"/>
        <v>2025</v>
      </c>
      <c r="C4462" t="str">
        <f t="shared" si="208"/>
        <v>2024-2025</v>
      </c>
      <c r="D4462" t="s">
        <v>147</v>
      </c>
      <c r="E4462" t="s">
        <v>122</v>
      </c>
      <c r="F4462" t="str">
        <f t="shared" si="209"/>
        <v>New South Wales</v>
      </c>
      <c r="G4462" t="s">
        <v>10</v>
      </c>
      <c r="H4462">
        <v>2650</v>
      </c>
      <c r="I4462" t="s">
        <v>11</v>
      </c>
      <c r="J4462" t="s">
        <v>25</v>
      </c>
      <c r="K4462" t="s">
        <v>149</v>
      </c>
      <c r="L4462" t="s">
        <v>15</v>
      </c>
      <c r="M4462" s="5">
        <v>6879.2900000000009</v>
      </c>
      <c r="N4462">
        <v>1</v>
      </c>
    </row>
    <row r="4463" spans="1:14" x14ac:dyDescent="0.15">
      <c r="A4463" s="2">
        <v>45218</v>
      </c>
      <c r="B4463" s="3">
        <f t="shared" si="207"/>
        <v>2024</v>
      </c>
      <c r="C4463" t="str">
        <f t="shared" si="208"/>
        <v>2023-2024</v>
      </c>
      <c r="D4463" t="s">
        <v>147</v>
      </c>
      <c r="E4463" t="s">
        <v>131</v>
      </c>
      <c r="F4463" t="str">
        <f t="shared" si="209"/>
        <v>Western Australia</v>
      </c>
      <c r="G4463" t="s">
        <v>48</v>
      </c>
      <c r="H4463">
        <v>6530</v>
      </c>
      <c r="I4463" t="s">
        <v>11</v>
      </c>
      <c r="J4463" t="s">
        <v>77</v>
      </c>
      <c r="K4463" t="s">
        <v>152</v>
      </c>
      <c r="L4463" t="s">
        <v>13</v>
      </c>
      <c r="M4463" s="5">
        <v>6890.9500000000016</v>
      </c>
      <c r="N4463">
        <v>1</v>
      </c>
    </row>
    <row r="4464" spans="1:14" x14ac:dyDescent="0.15">
      <c r="A4464" s="2">
        <v>45550</v>
      </c>
      <c r="B4464" s="3">
        <f t="shared" si="207"/>
        <v>2025</v>
      </c>
      <c r="C4464" t="str">
        <f t="shared" si="208"/>
        <v>2024-2025</v>
      </c>
      <c r="D4464" t="s">
        <v>148</v>
      </c>
      <c r="E4464" t="s">
        <v>86</v>
      </c>
      <c r="F4464" t="str">
        <f t="shared" si="209"/>
        <v>New South Wales</v>
      </c>
      <c r="G4464" t="s">
        <v>10</v>
      </c>
      <c r="H4464">
        <v>2064</v>
      </c>
      <c r="I4464" t="s">
        <v>11</v>
      </c>
      <c r="J4464" t="s">
        <v>12</v>
      </c>
      <c r="K4464" t="s">
        <v>150</v>
      </c>
      <c r="L4464" t="s">
        <v>18</v>
      </c>
      <c r="M4464" s="5">
        <v>6954.5999999999995</v>
      </c>
      <c r="N4464">
        <v>1</v>
      </c>
    </row>
    <row r="4465" spans="1:14" x14ac:dyDescent="0.15">
      <c r="A4465" s="2">
        <v>45592</v>
      </c>
      <c r="B4465" s="3">
        <f t="shared" si="207"/>
        <v>2025</v>
      </c>
      <c r="C4465" t="str">
        <f t="shared" si="208"/>
        <v>2024-2025</v>
      </c>
      <c r="D4465" t="s">
        <v>147</v>
      </c>
      <c r="E4465" t="s">
        <v>117</v>
      </c>
      <c r="F4465" t="str">
        <f t="shared" si="209"/>
        <v>Queensland</v>
      </c>
      <c r="G4465" t="s">
        <v>35</v>
      </c>
      <c r="H4465">
        <v>4119</v>
      </c>
      <c r="I4465" t="s">
        <v>11</v>
      </c>
      <c r="J4465" t="s">
        <v>43</v>
      </c>
      <c r="K4465" t="s">
        <v>152</v>
      </c>
      <c r="L4465" t="s">
        <v>13</v>
      </c>
      <c r="M4465" s="5">
        <v>6972.0799999999981</v>
      </c>
      <c r="N4465">
        <v>1</v>
      </c>
    </row>
    <row r="4466" spans="1:14" x14ac:dyDescent="0.15">
      <c r="A4466" s="2">
        <v>45521</v>
      </c>
      <c r="B4466" s="3">
        <f t="shared" si="207"/>
        <v>2025</v>
      </c>
      <c r="C4466" t="str">
        <f t="shared" si="208"/>
        <v>2024-2025</v>
      </c>
      <c r="D4466" t="s">
        <v>147</v>
      </c>
      <c r="E4466" t="s">
        <v>135</v>
      </c>
      <c r="F4466" t="str">
        <f t="shared" si="209"/>
        <v>Victoria</v>
      </c>
      <c r="G4466" t="s">
        <v>45</v>
      </c>
      <c r="H4466">
        <v>3550</v>
      </c>
      <c r="I4466" t="s">
        <v>11</v>
      </c>
      <c r="J4466" t="s">
        <v>60</v>
      </c>
      <c r="K4466" t="s">
        <v>149</v>
      </c>
      <c r="L4466" t="s">
        <v>15</v>
      </c>
      <c r="M4466" s="5">
        <v>7040.8400000000038</v>
      </c>
      <c r="N4466">
        <v>1</v>
      </c>
    </row>
    <row r="4467" spans="1:14" x14ac:dyDescent="0.15">
      <c r="A4467" s="2">
        <v>45065</v>
      </c>
      <c r="B4467" s="3">
        <f t="shared" si="207"/>
        <v>2023</v>
      </c>
      <c r="C4467" t="str">
        <f t="shared" si="208"/>
        <v>2022-2023</v>
      </c>
      <c r="D4467" t="s">
        <v>147</v>
      </c>
      <c r="E4467" t="s">
        <v>92</v>
      </c>
      <c r="F4467" t="str">
        <f t="shared" si="209"/>
        <v>Queensland</v>
      </c>
      <c r="G4467" t="s">
        <v>35</v>
      </c>
      <c r="H4467">
        <v>4068</v>
      </c>
      <c r="I4467" t="s">
        <v>11</v>
      </c>
      <c r="J4467" t="s">
        <v>43</v>
      </c>
      <c r="K4467" t="s">
        <v>149</v>
      </c>
      <c r="L4467" t="s">
        <v>15</v>
      </c>
      <c r="M4467" s="5">
        <v>7049.4500000000025</v>
      </c>
      <c r="N4467">
        <v>1</v>
      </c>
    </row>
    <row r="4468" spans="1:14" x14ac:dyDescent="0.15">
      <c r="A4468" s="2">
        <v>44932</v>
      </c>
      <c r="B4468" s="3">
        <f t="shared" si="207"/>
        <v>2023</v>
      </c>
      <c r="C4468" t="str">
        <f t="shared" si="208"/>
        <v>2022-2023</v>
      </c>
      <c r="D4468" t="s">
        <v>147</v>
      </c>
      <c r="E4468" t="s">
        <v>131</v>
      </c>
      <c r="F4468" t="str">
        <f t="shared" si="209"/>
        <v>Western Australia</v>
      </c>
      <c r="G4468" t="s">
        <v>48</v>
      </c>
      <c r="H4468">
        <v>6530</v>
      </c>
      <c r="I4468" t="s">
        <v>11</v>
      </c>
      <c r="J4468" t="s">
        <v>77</v>
      </c>
      <c r="K4468" t="s">
        <v>149</v>
      </c>
      <c r="L4468" t="s">
        <v>15</v>
      </c>
      <c r="M4468" s="5">
        <v>7077.9299999999994</v>
      </c>
      <c r="N4468">
        <v>1</v>
      </c>
    </row>
    <row r="4469" spans="1:14" x14ac:dyDescent="0.15">
      <c r="A4469" s="2">
        <v>45391</v>
      </c>
      <c r="B4469" s="3">
        <f t="shared" si="207"/>
        <v>2024</v>
      </c>
      <c r="C4469" t="str">
        <f t="shared" si="208"/>
        <v>2023-2024</v>
      </c>
      <c r="D4469" t="s">
        <v>148</v>
      </c>
      <c r="E4469" t="s">
        <v>124</v>
      </c>
      <c r="F4469" t="str">
        <f t="shared" si="209"/>
        <v>New South Wales</v>
      </c>
      <c r="G4469" t="s">
        <v>10</v>
      </c>
      <c r="H4469">
        <v>2015</v>
      </c>
      <c r="I4469" t="s">
        <v>11</v>
      </c>
      <c r="J4469" t="s">
        <v>12</v>
      </c>
      <c r="K4469" t="s">
        <v>153</v>
      </c>
      <c r="L4469" t="s">
        <v>16</v>
      </c>
      <c r="M4469" s="5">
        <v>7096.9500000000035</v>
      </c>
      <c r="N4469">
        <v>1</v>
      </c>
    </row>
    <row r="4470" spans="1:14" x14ac:dyDescent="0.15">
      <c r="A4470" s="2">
        <v>45630</v>
      </c>
      <c r="B4470" s="3">
        <f t="shared" si="207"/>
        <v>2025</v>
      </c>
      <c r="C4470" t="str">
        <f t="shared" si="208"/>
        <v>2024-2025</v>
      </c>
      <c r="D4470" t="s">
        <v>147</v>
      </c>
      <c r="E4470" t="s">
        <v>138</v>
      </c>
      <c r="F4470" t="str">
        <f t="shared" si="209"/>
        <v>Queensland</v>
      </c>
      <c r="G4470" t="s">
        <v>35</v>
      </c>
      <c r="H4470">
        <v>4558</v>
      </c>
      <c r="I4470" t="s">
        <v>11</v>
      </c>
      <c r="J4470" t="s">
        <v>120</v>
      </c>
      <c r="K4470" t="s">
        <v>149</v>
      </c>
      <c r="L4470" t="s">
        <v>15</v>
      </c>
      <c r="M4470" s="5">
        <v>7110.9800000000032</v>
      </c>
      <c r="N4470">
        <v>1</v>
      </c>
    </row>
    <row r="4471" spans="1:14" x14ac:dyDescent="0.15">
      <c r="A4471" s="2">
        <v>45509</v>
      </c>
      <c r="B4471" s="3">
        <f t="shared" si="207"/>
        <v>2025</v>
      </c>
      <c r="C4471" t="str">
        <f t="shared" si="208"/>
        <v>2024-2025</v>
      </c>
      <c r="D4471" t="s">
        <v>147</v>
      </c>
      <c r="E4471" t="s">
        <v>145</v>
      </c>
      <c r="F4471" t="str">
        <f t="shared" si="209"/>
        <v>New South Wales</v>
      </c>
      <c r="G4471" t="s">
        <v>10</v>
      </c>
      <c r="H4471">
        <v>2101</v>
      </c>
      <c r="I4471" t="s">
        <v>11</v>
      </c>
      <c r="J4471" t="s">
        <v>27</v>
      </c>
      <c r="K4471" t="s">
        <v>149</v>
      </c>
      <c r="L4471" t="s">
        <v>15</v>
      </c>
      <c r="M4471" s="5">
        <v>7135.2800000000043</v>
      </c>
      <c r="N4471">
        <v>1</v>
      </c>
    </row>
    <row r="4472" spans="1:14" x14ac:dyDescent="0.15">
      <c r="A4472" s="2">
        <v>45328</v>
      </c>
      <c r="B4472" s="3">
        <f t="shared" si="207"/>
        <v>2024</v>
      </c>
      <c r="C4472" t="str">
        <f t="shared" si="208"/>
        <v>2023-2024</v>
      </c>
      <c r="D4472" t="s">
        <v>148</v>
      </c>
      <c r="E4472" t="s">
        <v>124</v>
      </c>
      <c r="F4472" t="str">
        <f t="shared" si="209"/>
        <v>New South Wales</v>
      </c>
      <c r="G4472" t="s">
        <v>10</v>
      </c>
      <c r="H4472">
        <v>2015</v>
      </c>
      <c r="I4472" t="s">
        <v>11</v>
      </c>
      <c r="J4472" t="s">
        <v>12</v>
      </c>
      <c r="K4472" t="s">
        <v>151</v>
      </c>
      <c r="L4472" t="s">
        <v>21</v>
      </c>
      <c r="M4472" s="5">
        <v>7207.76</v>
      </c>
      <c r="N4472">
        <v>1</v>
      </c>
    </row>
    <row r="4473" spans="1:14" x14ac:dyDescent="0.15">
      <c r="A4473" s="2">
        <v>44957</v>
      </c>
      <c r="B4473" s="3">
        <f t="shared" si="207"/>
        <v>2023</v>
      </c>
      <c r="C4473" t="str">
        <f t="shared" si="208"/>
        <v>2022-2023</v>
      </c>
      <c r="D4473" t="s">
        <v>147</v>
      </c>
      <c r="E4473" t="s">
        <v>64</v>
      </c>
      <c r="F4473" t="str">
        <f t="shared" si="209"/>
        <v>Victoria</v>
      </c>
      <c r="G4473" t="s">
        <v>45</v>
      </c>
      <c r="H4473">
        <v>3199</v>
      </c>
      <c r="I4473" t="s">
        <v>11</v>
      </c>
      <c r="J4473" t="s">
        <v>63</v>
      </c>
      <c r="K4473" t="s">
        <v>152</v>
      </c>
      <c r="L4473" t="s">
        <v>13</v>
      </c>
      <c r="M4473" s="5">
        <v>7284.1799999999994</v>
      </c>
      <c r="N4473">
        <v>1</v>
      </c>
    </row>
    <row r="4474" spans="1:14" x14ac:dyDescent="0.15">
      <c r="A4474" s="2">
        <v>45216</v>
      </c>
      <c r="B4474" s="3">
        <f t="shared" si="207"/>
        <v>2024</v>
      </c>
      <c r="C4474" t="str">
        <f t="shared" si="208"/>
        <v>2023-2024</v>
      </c>
      <c r="D4474" t="s">
        <v>147</v>
      </c>
      <c r="E4474" t="s">
        <v>131</v>
      </c>
      <c r="F4474" t="str">
        <f t="shared" si="209"/>
        <v>Western Australia</v>
      </c>
      <c r="G4474" t="s">
        <v>48</v>
      </c>
      <c r="H4474">
        <v>6530</v>
      </c>
      <c r="I4474" t="s">
        <v>11</v>
      </c>
      <c r="J4474" t="s">
        <v>77</v>
      </c>
      <c r="K4474" t="s">
        <v>149</v>
      </c>
      <c r="L4474" t="s">
        <v>15</v>
      </c>
      <c r="M4474" s="5">
        <v>7309.9100000000017</v>
      </c>
      <c r="N4474">
        <v>1</v>
      </c>
    </row>
    <row r="4475" spans="1:14" x14ac:dyDescent="0.15">
      <c r="A4475" s="2">
        <v>45278</v>
      </c>
      <c r="B4475" s="3">
        <f t="shared" si="207"/>
        <v>2024</v>
      </c>
      <c r="C4475" t="str">
        <f t="shared" si="208"/>
        <v>2023-2024</v>
      </c>
      <c r="D4475" t="s">
        <v>147</v>
      </c>
      <c r="E4475" t="s">
        <v>136</v>
      </c>
      <c r="F4475" t="str">
        <f t="shared" si="209"/>
        <v>Victoria</v>
      </c>
      <c r="G4475" t="s">
        <v>45</v>
      </c>
      <c r="H4475">
        <v>3175</v>
      </c>
      <c r="I4475" t="s">
        <v>11</v>
      </c>
      <c r="J4475" t="s">
        <v>63</v>
      </c>
      <c r="K4475" t="s">
        <v>149</v>
      </c>
      <c r="L4475" t="s">
        <v>15</v>
      </c>
      <c r="M4475" s="5">
        <v>7339.49</v>
      </c>
      <c r="N4475">
        <v>1</v>
      </c>
    </row>
    <row r="4476" spans="1:14" x14ac:dyDescent="0.15">
      <c r="A4476" s="2">
        <v>45093</v>
      </c>
      <c r="B4476" s="3">
        <f t="shared" si="207"/>
        <v>2023</v>
      </c>
      <c r="C4476" t="str">
        <f t="shared" si="208"/>
        <v>2022-2023</v>
      </c>
      <c r="D4476" t="s">
        <v>147</v>
      </c>
      <c r="E4476" t="s">
        <v>65</v>
      </c>
      <c r="F4476" t="str">
        <f t="shared" si="209"/>
        <v>New South Wales</v>
      </c>
      <c r="G4476" t="s">
        <v>10</v>
      </c>
      <c r="H4476">
        <v>2541</v>
      </c>
      <c r="I4476" t="s">
        <v>11</v>
      </c>
      <c r="J4476" t="s">
        <v>58</v>
      </c>
      <c r="K4476" t="s">
        <v>151</v>
      </c>
      <c r="L4476" t="s">
        <v>21</v>
      </c>
      <c r="M4476" s="5">
        <v>7343.3100000000013</v>
      </c>
      <c r="N4476">
        <v>1</v>
      </c>
    </row>
    <row r="4477" spans="1:14" x14ac:dyDescent="0.15">
      <c r="A4477" s="2">
        <v>45505</v>
      </c>
      <c r="B4477" s="3">
        <f t="shared" si="207"/>
        <v>2025</v>
      </c>
      <c r="C4477" t="str">
        <f t="shared" si="208"/>
        <v>2024-2025</v>
      </c>
      <c r="D4477" t="s">
        <v>147</v>
      </c>
      <c r="E4477" t="s">
        <v>57</v>
      </c>
      <c r="F4477" t="str">
        <f t="shared" si="209"/>
        <v>New South Wales</v>
      </c>
      <c r="G4477" t="s">
        <v>10</v>
      </c>
      <c r="H4477">
        <v>2560</v>
      </c>
      <c r="I4477" t="s">
        <v>11</v>
      </c>
      <c r="J4477" t="s">
        <v>58</v>
      </c>
      <c r="K4477" t="s">
        <v>152</v>
      </c>
      <c r="L4477" t="s">
        <v>13</v>
      </c>
      <c r="M4477" s="5">
        <v>7487.4900000000034</v>
      </c>
      <c r="N4477">
        <v>1</v>
      </c>
    </row>
    <row r="4478" spans="1:14" x14ac:dyDescent="0.15">
      <c r="A4478" s="2">
        <v>45077</v>
      </c>
      <c r="B4478" s="3">
        <f t="shared" si="207"/>
        <v>2023</v>
      </c>
      <c r="C4478" t="str">
        <f t="shared" si="208"/>
        <v>2022-2023</v>
      </c>
      <c r="D4478" t="s">
        <v>147</v>
      </c>
      <c r="E4478" t="s">
        <v>57</v>
      </c>
      <c r="F4478" t="str">
        <f t="shared" si="209"/>
        <v>New South Wales</v>
      </c>
      <c r="G4478" t="s">
        <v>10</v>
      </c>
      <c r="H4478">
        <v>2560</v>
      </c>
      <c r="I4478" t="s">
        <v>11</v>
      </c>
      <c r="J4478" t="s">
        <v>58</v>
      </c>
      <c r="K4478" t="s">
        <v>151</v>
      </c>
      <c r="L4478" t="s">
        <v>21</v>
      </c>
      <c r="M4478" s="5">
        <v>7520.87</v>
      </c>
      <c r="N4478">
        <v>1</v>
      </c>
    </row>
    <row r="4479" spans="1:14" x14ac:dyDescent="0.15">
      <c r="A4479" s="2">
        <v>44994</v>
      </c>
      <c r="B4479" s="3">
        <f t="shared" si="207"/>
        <v>2023</v>
      </c>
      <c r="C4479" t="str">
        <f t="shared" si="208"/>
        <v>2022-2023</v>
      </c>
      <c r="D4479" t="s">
        <v>148</v>
      </c>
      <c r="E4479" t="s">
        <v>124</v>
      </c>
      <c r="F4479" t="str">
        <f t="shared" si="209"/>
        <v>New South Wales</v>
      </c>
      <c r="G4479" t="s">
        <v>10</v>
      </c>
      <c r="H4479">
        <v>2015</v>
      </c>
      <c r="I4479" t="s">
        <v>11</v>
      </c>
      <c r="J4479" t="s">
        <v>12</v>
      </c>
      <c r="K4479" t="s">
        <v>149</v>
      </c>
      <c r="L4479" t="s">
        <v>15</v>
      </c>
      <c r="M4479" s="5">
        <v>7676.07</v>
      </c>
      <c r="N4479">
        <v>1</v>
      </c>
    </row>
    <row r="4480" spans="1:14" x14ac:dyDescent="0.15">
      <c r="A4480" s="2">
        <v>45657</v>
      </c>
      <c r="B4480" s="3">
        <f t="shared" si="207"/>
        <v>2025</v>
      </c>
      <c r="C4480" t="str">
        <f t="shared" si="208"/>
        <v>2024-2025</v>
      </c>
      <c r="D4480" t="s">
        <v>147</v>
      </c>
      <c r="E4480" t="s">
        <v>132</v>
      </c>
      <c r="F4480" t="str">
        <f t="shared" si="209"/>
        <v>New South Wales</v>
      </c>
      <c r="G4480" t="s">
        <v>10</v>
      </c>
      <c r="H4480">
        <v>2800</v>
      </c>
      <c r="I4480" t="s">
        <v>11</v>
      </c>
      <c r="J4480" t="s">
        <v>25</v>
      </c>
      <c r="K4480" t="s">
        <v>149</v>
      </c>
      <c r="L4480" t="s">
        <v>15</v>
      </c>
      <c r="M4480" s="5">
        <v>7691.8700000000035</v>
      </c>
      <c r="N4480">
        <v>1</v>
      </c>
    </row>
    <row r="4481" spans="1:14" x14ac:dyDescent="0.15">
      <c r="A4481" s="2">
        <v>45582</v>
      </c>
      <c r="B4481" s="3">
        <f t="shared" si="207"/>
        <v>2025</v>
      </c>
      <c r="C4481" t="str">
        <f t="shared" si="208"/>
        <v>2024-2025</v>
      </c>
      <c r="D4481" t="s">
        <v>148</v>
      </c>
      <c r="E4481" t="s">
        <v>78</v>
      </c>
      <c r="F4481" t="str">
        <f t="shared" si="209"/>
        <v>New South Wales</v>
      </c>
      <c r="G4481" t="s">
        <v>10</v>
      </c>
      <c r="H4481">
        <v>2350</v>
      </c>
      <c r="I4481" t="s">
        <v>11</v>
      </c>
      <c r="J4481" t="s">
        <v>68</v>
      </c>
      <c r="K4481" t="s">
        <v>149</v>
      </c>
      <c r="L4481" t="s">
        <v>15</v>
      </c>
      <c r="M4481" s="5">
        <v>7792.92</v>
      </c>
      <c r="N4481">
        <v>1</v>
      </c>
    </row>
    <row r="4482" spans="1:14" x14ac:dyDescent="0.15">
      <c r="A4482" s="2">
        <v>45601</v>
      </c>
      <c r="B4482" s="3">
        <f t="shared" ref="B4482:B4506" si="210">IF(MONTH(A4482)&gt;=7,YEAR(A4482)+1,YEAR(A4482))</f>
        <v>2025</v>
      </c>
      <c r="C4482" t="str">
        <f t="shared" ref="C4482:C4506" si="211">IF(MONTH(A4482) &gt;= 7, YEAR(A4482) &amp; "-" &amp; YEAR(A4482) + 1, YEAR(A4482) - 1 &amp; "-" &amp; YEAR(A4482))</f>
        <v>2024-2025</v>
      </c>
      <c r="D4482" t="s">
        <v>147</v>
      </c>
      <c r="E4482" t="s">
        <v>136</v>
      </c>
      <c r="F4482" t="str">
        <f t="shared" ref="F4482:F4506" si="212">IF(G4482="WA","Western Australia",
IF(G4482="NSW","New South Wales",
IF(G4482="QLD","Queensland",
IF(G4482="VIC","Victoria",
IF(G4482="TAS","Tasmania",
IF(G4482="SA","South Australia",
IF(G4482="NT","Northern Territory",
IF(G4482="ACT","Australian Capital Territory",G4482))))))))</f>
        <v>Victoria</v>
      </c>
      <c r="G4482" t="s">
        <v>45</v>
      </c>
      <c r="H4482">
        <v>3175</v>
      </c>
      <c r="I4482" t="s">
        <v>11</v>
      </c>
      <c r="J4482" t="s">
        <v>63</v>
      </c>
      <c r="K4482" t="s">
        <v>149</v>
      </c>
      <c r="L4482" t="s">
        <v>15</v>
      </c>
      <c r="M4482" s="5">
        <v>7828.0600000000031</v>
      </c>
      <c r="N4482">
        <v>1</v>
      </c>
    </row>
    <row r="4483" spans="1:14" x14ac:dyDescent="0.15">
      <c r="A4483" s="2">
        <v>45440</v>
      </c>
      <c r="B4483" s="3">
        <f t="shared" si="210"/>
        <v>2024</v>
      </c>
      <c r="C4483" t="str">
        <f t="shared" si="211"/>
        <v>2023-2024</v>
      </c>
      <c r="D4483" t="s">
        <v>148</v>
      </c>
      <c r="E4483" t="s">
        <v>108</v>
      </c>
      <c r="F4483" t="str">
        <f t="shared" si="212"/>
        <v>Victoria</v>
      </c>
      <c r="G4483" t="s">
        <v>45</v>
      </c>
      <c r="H4483">
        <v>3018</v>
      </c>
      <c r="I4483" t="s">
        <v>11</v>
      </c>
      <c r="J4483" t="s">
        <v>46</v>
      </c>
      <c r="K4483" t="s">
        <v>149</v>
      </c>
      <c r="L4483" t="s">
        <v>15</v>
      </c>
      <c r="M4483" s="5">
        <v>7862.59</v>
      </c>
      <c r="N4483">
        <v>1</v>
      </c>
    </row>
    <row r="4484" spans="1:14" x14ac:dyDescent="0.15">
      <c r="A4484" s="2">
        <v>45615</v>
      </c>
      <c r="B4484" s="3">
        <f t="shared" si="210"/>
        <v>2025</v>
      </c>
      <c r="C4484" t="str">
        <f t="shared" si="211"/>
        <v>2024-2025</v>
      </c>
      <c r="D4484" t="s">
        <v>147</v>
      </c>
      <c r="E4484" t="s">
        <v>131</v>
      </c>
      <c r="F4484" t="str">
        <f t="shared" si="212"/>
        <v>Western Australia</v>
      </c>
      <c r="G4484" t="s">
        <v>48</v>
      </c>
      <c r="H4484">
        <v>6530</v>
      </c>
      <c r="I4484" t="s">
        <v>11</v>
      </c>
      <c r="J4484" t="s">
        <v>77</v>
      </c>
      <c r="K4484" t="s">
        <v>151</v>
      </c>
      <c r="L4484" t="s">
        <v>21</v>
      </c>
      <c r="M4484" s="5">
        <v>7890.8300000000008</v>
      </c>
      <c r="N4484">
        <v>1</v>
      </c>
    </row>
    <row r="4485" spans="1:14" x14ac:dyDescent="0.15">
      <c r="A4485" s="2">
        <v>45420</v>
      </c>
      <c r="B4485" s="3">
        <f t="shared" si="210"/>
        <v>2024</v>
      </c>
      <c r="C4485" t="str">
        <f t="shared" si="211"/>
        <v>2023-2024</v>
      </c>
      <c r="D4485" t="s">
        <v>147</v>
      </c>
      <c r="E4485" t="s">
        <v>24</v>
      </c>
      <c r="F4485" t="str">
        <f t="shared" si="212"/>
        <v>New South Wales</v>
      </c>
      <c r="G4485" t="s">
        <v>10</v>
      </c>
      <c r="H4485">
        <v>2795</v>
      </c>
      <c r="I4485" t="s">
        <v>11</v>
      </c>
      <c r="J4485" t="s">
        <v>25</v>
      </c>
      <c r="K4485" t="s">
        <v>151</v>
      </c>
      <c r="L4485" t="s">
        <v>21</v>
      </c>
      <c r="M4485" s="5">
        <v>7909.7500000000009</v>
      </c>
      <c r="N4485">
        <v>1</v>
      </c>
    </row>
    <row r="4486" spans="1:14" x14ac:dyDescent="0.15">
      <c r="A4486" s="2">
        <v>44946</v>
      </c>
      <c r="B4486" s="3">
        <f t="shared" si="210"/>
        <v>2023</v>
      </c>
      <c r="C4486" t="str">
        <f t="shared" si="211"/>
        <v>2022-2023</v>
      </c>
      <c r="D4486" t="s">
        <v>147</v>
      </c>
      <c r="E4486" t="s">
        <v>146</v>
      </c>
      <c r="F4486" t="str">
        <f t="shared" si="212"/>
        <v>Victoria</v>
      </c>
      <c r="G4486" t="s">
        <v>45</v>
      </c>
      <c r="H4486">
        <v>3353</v>
      </c>
      <c r="I4486" t="s">
        <v>11</v>
      </c>
      <c r="J4486" t="s">
        <v>60</v>
      </c>
      <c r="K4486" t="s">
        <v>149</v>
      </c>
      <c r="L4486" t="s">
        <v>15</v>
      </c>
      <c r="M4486" s="5">
        <v>8030.1400000000012</v>
      </c>
      <c r="N4486">
        <v>1</v>
      </c>
    </row>
    <row r="4487" spans="1:14" x14ac:dyDescent="0.15">
      <c r="A4487" s="2">
        <v>45562</v>
      </c>
      <c r="B4487" s="3">
        <f t="shared" si="210"/>
        <v>2025</v>
      </c>
      <c r="C4487" t="str">
        <f t="shared" si="211"/>
        <v>2024-2025</v>
      </c>
      <c r="D4487" t="s">
        <v>147</v>
      </c>
      <c r="E4487" t="s">
        <v>28</v>
      </c>
      <c r="F4487" t="str">
        <f t="shared" si="212"/>
        <v>Northern Territory</v>
      </c>
      <c r="G4487" t="s">
        <v>29</v>
      </c>
      <c r="H4487">
        <v>800</v>
      </c>
      <c r="I4487" t="s">
        <v>11</v>
      </c>
      <c r="J4487" t="s">
        <v>30</v>
      </c>
      <c r="K4487" t="s">
        <v>149</v>
      </c>
      <c r="L4487" t="s">
        <v>15</v>
      </c>
      <c r="M4487" s="5">
        <v>8078.8700000000008</v>
      </c>
      <c r="N4487">
        <v>1</v>
      </c>
    </row>
    <row r="4488" spans="1:14" x14ac:dyDescent="0.15">
      <c r="A4488" s="2">
        <v>45615</v>
      </c>
      <c r="B4488" s="3">
        <f t="shared" si="210"/>
        <v>2025</v>
      </c>
      <c r="C4488" t="str">
        <f t="shared" si="211"/>
        <v>2024-2025</v>
      </c>
      <c r="D4488" t="s">
        <v>147</v>
      </c>
      <c r="E4488" t="s">
        <v>64</v>
      </c>
      <c r="F4488" t="str">
        <f t="shared" si="212"/>
        <v>Victoria</v>
      </c>
      <c r="G4488" t="s">
        <v>45</v>
      </c>
      <c r="H4488">
        <v>3199</v>
      </c>
      <c r="I4488" t="s">
        <v>11</v>
      </c>
      <c r="J4488" t="s">
        <v>63</v>
      </c>
      <c r="K4488" t="s">
        <v>151</v>
      </c>
      <c r="L4488" t="s">
        <v>21</v>
      </c>
      <c r="M4488" s="5">
        <v>8106.36</v>
      </c>
      <c r="N4488">
        <v>1</v>
      </c>
    </row>
    <row r="4489" spans="1:14" x14ac:dyDescent="0.15">
      <c r="A4489" s="2">
        <v>45183</v>
      </c>
      <c r="B4489" s="3">
        <f t="shared" si="210"/>
        <v>2024</v>
      </c>
      <c r="C4489" t="str">
        <f t="shared" si="211"/>
        <v>2023-2024</v>
      </c>
      <c r="D4489" t="s">
        <v>147</v>
      </c>
      <c r="E4489" t="s">
        <v>82</v>
      </c>
      <c r="F4489" t="str">
        <f t="shared" si="212"/>
        <v>Queensland</v>
      </c>
      <c r="G4489" t="s">
        <v>35</v>
      </c>
      <c r="H4489">
        <v>4012</v>
      </c>
      <c r="I4489" t="s">
        <v>11</v>
      </c>
      <c r="J4489" t="s">
        <v>43</v>
      </c>
      <c r="K4489" t="s">
        <v>150</v>
      </c>
      <c r="L4489" t="s">
        <v>18</v>
      </c>
      <c r="M4489" s="5">
        <v>8438.7899999999972</v>
      </c>
      <c r="N4489">
        <v>1</v>
      </c>
    </row>
    <row r="4490" spans="1:14" x14ac:dyDescent="0.15">
      <c r="A4490" s="2">
        <v>45577</v>
      </c>
      <c r="B4490" s="3">
        <f t="shared" si="210"/>
        <v>2025</v>
      </c>
      <c r="C4490" t="str">
        <f t="shared" si="211"/>
        <v>2024-2025</v>
      </c>
      <c r="D4490" t="s">
        <v>147</v>
      </c>
      <c r="E4490" t="s">
        <v>41</v>
      </c>
      <c r="F4490" t="str">
        <f t="shared" si="212"/>
        <v>New South Wales</v>
      </c>
      <c r="G4490" t="s">
        <v>10</v>
      </c>
      <c r="H4490">
        <v>2830</v>
      </c>
      <c r="I4490" t="s">
        <v>11</v>
      </c>
      <c r="J4490" t="s">
        <v>25</v>
      </c>
      <c r="K4490" t="s">
        <v>151</v>
      </c>
      <c r="L4490" t="s">
        <v>21</v>
      </c>
      <c r="M4490" s="5">
        <v>8620.2100000000009</v>
      </c>
      <c r="N4490">
        <v>1</v>
      </c>
    </row>
    <row r="4491" spans="1:14" x14ac:dyDescent="0.15">
      <c r="A4491" s="2">
        <v>44929</v>
      </c>
      <c r="B4491" s="3">
        <f t="shared" si="210"/>
        <v>2023</v>
      </c>
      <c r="C4491" t="str">
        <f t="shared" si="211"/>
        <v>2022-2023</v>
      </c>
      <c r="D4491" t="s">
        <v>147</v>
      </c>
      <c r="E4491" t="s">
        <v>99</v>
      </c>
      <c r="F4491" t="str">
        <f t="shared" si="212"/>
        <v>Victoria</v>
      </c>
      <c r="G4491" t="s">
        <v>45</v>
      </c>
      <c r="H4491">
        <v>3148</v>
      </c>
      <c r="I4491" t="s">
        <v>11</v>
      </c>
      <c r="J4491" t="s">
        <v>63</v>
      </c>
      <c r="K4491" t="s">
        <v>151</v>
      </c>
      <c r="L4491" t="s">
        <v>21</v>
      </c>
      <c r="M4491" s="5">
        <v>8918.2800000000025</v>
      </c>
      <c r="N4491">
        <v>1</v>
      </c>
    </row>
    <row r="4492" spans="1:14" x14ac:dyDescent="0.15">
      <c r="A4492" s="2">
        <v>45133</v>
      </c>
      <c r="B4492" s="3">
        <f t="shared" si="210"/>
        <v>2024</v>
      </c>
      <c r="C4492" t="str">
        <f t="shared" si="211"/>
        <v>2023-2024</v>
      </c>
      <c r="D4492" t="s">
        <v>147</v>
      </c>
      <c r="E4492" t="s">
        <v>99</v>
      </c>
      <c r="F4492" t="str">
        <f t="shared" si="212"/>
        <v>Victoria</v>
      </c>
      <c r="G4492" t="s">
        <v>45</v>
      </c>
      <c r="H4492">
        <v>3148</v>
      </c>
      <c r="I4492" t="s">
        <v>11</v>
      </c>
      <c r="J4492" t="s">
        <v>63</v>
      </c>
      <c r="K4492" t="s">
        <v>149</v>
      </c>
      <c r="L4492" t="s">
        <v>15</v>
      </c>
      <c r="M4492" s="5">
        <v>9049.9800000000014</v>
      </c>
      <c r="N4492">
        <v>1</v>
      </c>
    </row>
    <row r="4493" spans="1:14" x14ac:dyDescent="0.15">
      <c r="A4493" s="2">
        <v>45038</v>
      </c>
      <c r="B4493" s="3">
        <f t="shared" si="210"/>
        <v>2023</v>
      </c>
      <c r="C4493" t="str">
        <f t="shared" si="211"/>
        <v>2022-2023</v>
      </c>
      <c r="D4493" t="s">
        <v>147</v>
      </c>
      <c r="E4493" t="s">
        <v>57</v>
      </c>
      <c r="F4493" t="str">
        <f t="shared" si="212"/>
        <v>New South Wales</v>
      </c>
      <c r="G4493" t="s">
        <v>10</v>
      </c>
      <c r="H4493">
        <v>2560</v>
      </c>
      <c r="I4493" t="s">
        <v>11</v>
      </c>
      <c r="J4493" t="s">
        <v>58</v>
      </c>
      <c r="K4493" t="s">
        <v>149</v>
      </c>
      <c r="L4493" t="s">
        <v>15</v>
      </c>
      <c r="M4493" s="5">
        <v>9101.4900000000016</v>
      </c>
      <c r="N4493">
        <v>1</v>
      </c>
    </row>
    <row r="4494" spans="1:14" x14ac:dyDescent="0.15">
      <c r="A4494" s="2">
        <v>45375</v>
      </c>
      <c r="B4494" s="3">
        <f t="shared" si="210"/>
        <v>2024</v>
      </c>
      <c r="C4494" t="str">
        <f t="shared" si="211"/>
        <v>2023-2024</v>
      </c>
      <c r="D4494" t="s">
        <v>147</v>
      </c>
      <c r="E4494" t="s">
        <v>143</v>
      </c>
      <c r="F4494" t="str">
        <f t="shared" si="212"/>
        <v>New South Wales</v>
      </c>
      <c r="G4494" t="s">
        <v>10</v>
      </c>
      <c r="H4494">
        <v>2154</v>
      </c>
      <c r="I4494" t="s">
        <v>11</v>
      </c>
      <c r="J4494" t="s">
        <v>27</v>
      </c>
      <c r="K4494" t="s">
        <v>149</v>
      </c>
      <c r="L4494" t="s">
        <v>15</v>
      </c>
      <c r="M4494" s="5">
        <v>9522.9499999999989</v>
      </c>
      <c r="N4494">
        <v>1</v>
      </c>
    </row>
    <row r="4495" spans="1:14" x14ac:dyDescent="0.15">
      <c r="A4495" s="2">
        <v>45440</v>
      </c>
      <c r="B4495" s="3">
        <f t="shared" si="210"/>
        <v>2024</v>
      </c>
      <c r="C4495" t="str">
        <f t="shared" si="211"/>
        <v>2023-2024</v>
      </c>
      <c r="D4495" t="s">
        <v>147</v>
      </c>
      <c r="E4495" t="s">
        <v>41</v>
      </c>
      <c r="F4495" t="str">
        <f t="shared" si="212"/>
        <v>New South Wales</v>
      </c>
      <c r="G4495" t="s">
        <v>10</v>
      </c>
      <c r="H4495">
        <v>2830</v>
      </c>
      <c r="I4495" t="s">
        <v>11</v>
      </c>
      <c r="J4495" t="s">
        <v>25</v>
      </c>
      <c r="K4495" t="s">
        <v>149</v>
      </c>
      <c r="L4495" t="s">
        <v>15</v>
      </c>
      <c r="M4495" s="5">
        <v>9866.4400000000023</v>
      </c>
      <c r="N4495">
        <v>1</v>
      </c>
    </row>
    <row r="4496" spans="1:14" x14ac:dyDescent="0.15">
      <c r="A4496" s="2">
        <v>45097</v>
      </c>
      <c r="B4496" s="3">
        <f t="shared" si="210"/>
        <v>2023</v>
      </c>
      <c r="C4496" t="str">
        <f t="shared" si="211"/>
        <v>2022-2023</v>
      </c>
      <c r="D4496" t="s">
        <v>147</v>
      </c>
      <c r="E4496" t="s">
        <v>146</v>
      </c>
      <c r="F4496" t="str">
        <f t="shared" si="212"/>
        <v>Victoria</v>
      </c>
      <c r="G4496" t="s">
        <v>45</v>
      </c>
      <c r="H4496">
        <v>3353</v>
      </c>
      <c r="I4496" t="s">
        <v>11</v>
      </c>
      <c r="J4496" t="s">
        <v>60</v>
      </c>
      <c r="K4496" t="s">
        <v>149</v>
      </c>
      <c r="L4496" t="s">
        <v>15</v>
      </c>
      <c r="M4496" s="5">
        <v>9965.91</v>
      </c>
      <c r="N4496">
        <v>1</v>
      </c>
    </row>
    <row r="4497" spans="1:14" x14ac:dyDescent="0.15">
      <c r="A4497" s="2">
        <v>45268</v>
      </c>
      <c r="B4497" s="3">
        <f t="shared" si="210"/>
        <v>2024</v>
      </c>
      <c r="C4497" t="str">
        <f t="shared" si="211"/>
        <v>2023-2024</v>
      </c>
      <c r="D4497" t="s">
        <v>148</v>
      </c>
      <c r="E4497" t="s">
        <v>124</v>
      </c>
      <c r="F4497" t="str">
        <f t="shared" si="212"/>
        <v>New South Wales</v>
      </c>
      <c r="G4497" t="s">
        <v>10</v>
      </c>
      <c r="H4497">
        <v>2015</v>
      </c>
      <c r="I4497" t="s">
        <v>11</v>
      </c>
      <c r="J4497" t="s">
        <v>12</v>
      </c>
      <c r="K4497" t="s">
        <v>149</v>
      </c>
      <c r="L4497" t="s">
        <v>15</v>
      </c>
      <c r="M4497" s="5">
        <v>10021.370000000001</v>
      </c>
      <c r="N4497">
        <v>1</v>
      </c>
    </row>
    <row r="4498" spans="1:14" x14ac:dyDescent="0.15">
      <c r="A4498" s="2">
        <v>45277</v>
      </c>
      <c r="B4498" s="3">
        <f t="shared" si="210"/>
        <v>2024</v>
      </c>
      <c r="C4498" t="str">
        <f t="shared" si="211"/>
        <v>2023-2024</v>
      </c>
      <c r="D4498" t="s">
        <v>147</v>
      </c>
      <c r="E4498" t="s">
        <v>65</v>
      </c>
      <c r="F4498" t="str">
        <f t="shared" si="212"/>
        <v>New South Wales</v>
      </c>
      <c r="G4498" t="s">
        <v>10</v>
      </c>
      <c r="H4498">
        <v>2541</v>
      </c>
      <c r="I4498" t="s">
        <v>11</v>
      </c>
      <c r="J4498" t="s">
        <v>58</v>
      </c>
      <c r="K4498" t="s">
        <v>149</v>
      </c>
      <c r="L4498" t="s">
        <v>15</v>
      </c>
      <c r="M4498" s="5">
        <v>10174.520000000002</v>
      </c>
      <c r="N4498">
        <v>1</v>
      </c>
    </row>
    <row r="4499" spans="1:14" x14ac:dyDescent="0.15">
      <c r="A4499" s="2">
        <v>45055</v>
      </c>
      <c r="B4499" s="3">
        <f t="shared" si="210"/>
        <v>2023</v>
      </c>
      <c r="C4499" t="str">
        <f t="shared" si="211"/>
        <v>2022-2023</v>
      </c>
      <c r="D4499" t="s">
        <v>147</v>
      </c>
      <c r="E4499" t="s">
        <v>117</v>
      </c>
      <c r="F4499" t="str">
        <f t="shared" si="212"/>
        <v>Queensland</v>
      </c>
      <c r="G4499" t="s">
        <v>35</v>
      </c>
      <c r="H4499">
        <v>4119</v>
      </c>
      <c r="I4499" t="s">
        <v>11</v>
      </c>
      <c r="J4499" t="s">
        <v>43</v>
      </c>
      <c r="K4499" t="s">
        <v>149</v>
      </c>
      <c r="L4499" t="s">
        <v>15</v>
      </c>
      <c r="M4499" s="5">
        <v>10233.570000000007</v>
      </c>
      <c r="N4499">
        <v>1</v>
      </c>
    </row>
    <row r="4500" spans="1:14" x14ac:dyDescent="0.15">
      <c r="A4500" s="2">
        <v>45533</v>
      </c>
      <c r="B4500" s="3">
        <f t="shared" si="210"/>
        <v>2025</v>
      </c>
      <c r="C4500" t="str">
        <f t="shared" si="211"/>
        <v>2024-2025</v>
      </c>
      <c r="D4500" t="s">
        <v>148</v>
      </c>
      <c r="E4500" t="s">
        <v>96</v>
      </c>
      <c r="F4500" t="str">
        <f t="shared" si="212"/>
        <v>Western Australia</v>
      </c>
      <c r="G4500" t="s">
        <v>48</v>
      </c>
      <c r="H4500">
        <v>6330</v>
      </c>
      <c r="I4500" t="s">
        <v>11</v>
      </c>
      <c r="J4500" t="s">
        <v>94</v>
      </c>
      <c r="K4500" t="s">
        <v>149</v>
      </c>
      <c r="L4500" t="s">
        <v>15</v>
      </c>
      <c r="M4500" s="5">
        <v>10622.689999999999</v>
      </c>
      <c r="N4500">
        <v>1</v>
      </c>
    </row>
    <row r="4501" spans="1:14" x14ac:dyDescent="0.15">
      <c r="A4501" s="2">
        <v>45494</v>
      </c>
      <c r="B4501" s="3">
        <f t="shared" si="210"/>
        <v>2025</v>
      </c>
      <c r="C4501" t="str">
        <f t="shared" si="211"/>
        <v>2024-2025</v>
      </c>
      <c r="D4501" t="s">
        <v>148</v>
      </c>
      <c r="E4501" t="s">
        <v>78</v>
      </c>
      <c r="F4501" t="str">
        <f t="shared" si="212"/>
        <v>New South Wales</v>
      </c>
      <c r="G4501" t="s">
        <v>10</v>
      </c>
      <c r="H4501">
        <v>2350</v>
      </c>
      <c r="I4501" t="s">
        <v>11</v>
      </c>
      <c r="J4501" t="s">
        <v>68</v>
      </c>
      <c r="K4501" t="s">
        <v>151</v>
      </c>
      <c r="L4501" t="s">
        <v>21</v>
      </c>
      <c r="M4501" s="5">
        <v>10648.29</v>
      </c>
      <c r="N4501">
        <v>1</v>
      </c>
    </row>
    <row r="4502" spans="1:14" x14ac:dyDescent="0.15">
      <c r="A4502" s="2">
        <v>45123</v>
      </c>
      <c r="B4502" s="3">
        <f t="shared" si="210"/>
        <v>2024</v>
      </c>
      <c r="C4502" t="str">
        <f t="shared" si="211"/>
        <v>2023-2024</v>
      </c>
      <c r="D4502" t="s">
        <v>147</v>
      </c>
      <c r="E4502" t="s">
        <v>64</v>
      </c>
      <c r="F4502" t="str">
        <f t="shared" si="212"/>
        <v>Victoria</v>
      </c>
      <c r="G4502" t="s">
        <v>45</v>
      </c>
      <c r="H4502">
        <v>3199</v>
      </c>
      <c r="I4502" t="s">
        <v>11</v>
      </c>
      <c r="J4502" t="s">
        <v>63</v>
      </c>
      <c r="K4502" t="s">
        <v>149</v>
      </c>
      <c r="L4502" t="s">
        <v>15</v>
      </c>
      <c r="M4502" s="5">
        <v>10866.589999999998</v>
      </c>
      <c r="N4502">
        <v>1</v>
      </c>
    </row>
    <row r="4503" spans="1:14" x14ac:dyDescent="0.15">
      <c r="A4503" s="2">
        <v>45510</v>
      </c>
      <c r="B4503" s="3">
        <f t="shared" si="210"/>
        <v>2025</v>
      </c>
      <c r="C4503" t="str">
        <f t="shared" si="211"/>
        <v>2024-2025</v>
      </c>
      <c r="D4503" t="s">
        <v>147</v>
      </c>
      <c r="E4503" t="s">
        <v>41</v>
      </c>
      <c r="F4503" t="str">
        <f t="shared" si="212"/>
        <v>New South Wales</v>
      </c>
      <c r="G4503" t="s">
        <v>10</v>
      </c>
      <c r="H4503">
        <v>2830</v>
      </c>
      <c r="I4503" t="s">
        <v>11</v>
      </c>
      <c r="J4503" t="s">
        <v>25</v>
      </c>
      <c r="K4503" t="s">
        <v>149</v>
      </c>
      <c r="L4503" t="s">
        <v>15</v>
      </c>
      <c r="M4503" s="5">
        <v>11753.830000000004</v>
      </c>
      <c r="N4503">
        <v>1</v>
      </c>
    </row>
    <row r="4504" spans="1:14" x14ac:dyDescent="0.15">
      <c r="A4504" s="2">
        <v>45505</v>
      </c>
      <c r="B4504" s="3">
        <f t="shared" si="210"/>
        <v>2025</v>
      </c>
      <c r="C4504" t="str">
        <f t="shared" si="211"/>
        <v>2024-2025</v>
      </c>
      <c r="D4504" t="s">
        <v>147</v>
      </c>
      <c r="E4504" t="s">
        <v>99</v>
      </c>
      <c r="F4504" t="str">
        <f t="shared" si="212"/>
        <v>Victoria</v>
      </c>
      <c r="G4504" t="s">
        <v>45</v>
      </c>
      <c r="H4504">
        <v>3148</v>
      </c>
      <c r="I4504" t="s">
        <v>11</v>
      </c>
      <c r="J4504" t="s">
        <v>63</v>
      </c>
      <c r="K4504" t="s">
        <v>149</v>
      </c>
      <c r="L4504" t="s">
        <v>15</v>
      </c>
      <c r="M4504" s="5">
        <v>11864.76</v>
      </c>
      <c r="N4504">
        <v>1</v>
      </c>
    </row>
    <row r="4505" spans="1:14" x14ac:dyDescent="0.15">
      <c r="A4505" s="2">
        <v>45023</v>
      </c>
      <c r="B4505" s="3">
        <f t="shared" si="210"/>
        <v>2023</v>
      </c>
      <c r="C4505" t="str">
        <f t="shared" si="211"/>
        <v>2022-2023</v>
      </c>
      <c r="D4505" t="s">
        <v>147</v>
      </c>
      <c r="E4505" t="s">
        <v>64</v>
      </c>
      <c r="F4505" t="str">
        <f t="shared" si="212"/>
        <v>Victoria</v>
      </c>
      <c r="G4505" t="s">
        <v>45</v>
      </c>
      <c r="H4505">
        <v>3199</v>
      </c>
      <c r="I4505" t="s">
        <v>11</v>
      </c>
      <c r="J4505" t="s">
        <v>63</v>
      </c>
      <c r="K4505" t="s">
        <v>149</v>
      </c>
      <c r="L4505" t="s">
        <v>15</v>
      </c>
      <c r="M4505" s="5">
        <v>12583.420000000004</v>
      </c>
      <c r="N4505">
        <v>1</v>
      </c>
    </row>
    <row r="4506" spans="1:14" x14ac:dyDescent="0.15">
      <c r="A4506" s="2">
        <v>44960</v>
      </c>
      <c r="B4506" s="3">
        <f t="shared" si="210"/>
        <v>2023</v>
      </c>
      <c r="C4506" t="str">
        <f t="shared" si="211"/>
        <v>2022-2023</v>
      </c>
      <c r="D4506" t="s">
        <v>147</v>
      </c>
      <c r="E4506" t="s">
        <v>57</v>
      </c>
      <c r="F4506" t="str">
        <f t="shared" si="212"/>
        <v>New South Wales</v>
      </c>
      <c r="G4506" t="s">
        <v>10</v>
      </c>
      <c r="H4506">
        <v>2560</v>
      </c>
      <c r="I4506" t="s">
        <v>11</v>
      </c>
      <c r="J4506" t="s">
        <v>58</v>
      </c>
      <c r="K4506" t="s">
        <v>149</v>
      </c>
      <c r="L4506" t="s">
        <v>15</v>
      </c>
      <c r="M4506" s="5">
        <v>12653.070000000003</v>
      </c>
      <c r="N4506">
        <v>1</v>
      </c>
    </row>
    <row r="4507" spans="1:14" x14ac:dyDescent="0.15">
      <c r="A4507" s="14"/>
      <c r="B4507" s="3">
        <f>IF(MONTH(A4507)&gt;=7,YEAR(A4507)+1,YEAR(A4507))</f>
        <v>1900</v>
      </c>
      <c r="C4507" t="str">
        <f>IF(MONTH(A4507) &gt;= 7, YEAR(A4507) &amp; "-" &amp; YEAR(A4507) + 1, YEAR(A4507) - 1 &amp; "-" &amp; YEAR(A4507))</f>
        <v>1899-1900</v>
      </c>
      <c r="F4507">
        <f>IF(G4507="WA","Western Australia",
IF(G4507="NSW","New South Wales",
IF(G4507="QLD","Queensland",
IF(G4507="VIC","Victoria",
IF(G4507="TAS","Tasmania",
IF(G4507="SA","South Australia",
IF(G4507="NT","Northern Territory",
IF(G4507="ACT","Australian Capital Territory",G4507))))))))</f>
        <v>0</v>
      </c>
      <c r="M4507" s="5"/>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DF50D-2846-9942-892D-ABA3B04ABFD6}">
  <dimension ref="A3:F39"/>
  <sheetViews>
    <sheetView zoomScale="86" workbookViewId="0">
      <selection activeCell="E40" sqref="E40"/>
    </sheetView>
  </sheetViews>
  <sheetFormatPr baseColWidth="10" defaultRowHeight="14" x14ac:dyDescent="0.15"/>
  <cols>
    <col min="1" max="1" width="13.33203125" bestFit="1" customWidth="1"/>
    <col min="2" max="2" width="16" bestFit="1" customWidth="1"/>
    <col min="3" max="3" width="13.33203125" bestFit="1" customWidth="1"/>
    <col min="4" max="4" width="12.6640625" bestFit="1" customWidth="1"/>
    <col min="6" max="6" width="13.5" bestFit="1" customWidth="1"/>
  </cols>
  <sheetData>
    <row r="3" spans="1:4" x14ac:dyDescent="0.15">
      <c r="A3" s="6" t="s">
        <v>181</v>
      </c>
      <c r="B3" s="6" t="s">
        <v>182</v>
      </c>
    </row>
    <row r="4" spans="1:4" x14ac:dyDescent="0.15">
      <c r="A4" s="6" t="s">
        <v>165</v>
      </c>
      <c r="B4" t="s">
        <v>148</v>
      </c>
      <c r="C4" t="s">
        <v>147</v>
      </c>
      <c r="D4" t="s">
        <v>166</v>
      </c>
    </row>
    <row r="5" spans="1:4" x14ac:dyDescent="0.15">
      <c r="A5" s="7" t="s">
        <v>167</v>
      </c>
      <c r="B5" s="9">
        <v>312187.34999999998</v>
      </c>
      <c r="C5" s="9">
        <v>1319266.3100000003</v>
      </c>
      <c r="D5" s="9">
        <v>1631453.6600000001</v>
      </c>
    </row>
    <row r="6" spans="1:4" x14ac:dyDescent="0.15">
      <c r="A6" s="8" t="s">
        <v>168</v>
      </c>
      <c r="B6" s="9">
        <v>17665.069999999996</v>
      </c>
      <c r="C6" s="9">
        <v>113131.16</v>
      </c>
      <c r="D6" s="9">
        <v>130796.23</v>
      </c>
    </row>
    <row r="7" spans="1:4" x14ac:dyDescent="0.15">
      <c r="A7" s="8" t="s">
        <v>169</v>
      </c>
      <c r="B7" s="9">
        <v>12622.539999999995</v>
      </c>
      <c r="C7" s="9">
        <v>119907.95</v>
      </c>
      <c r="D7" s="9">
        <v>132530.49</v>
      </c>
    </row>
    <row r="8" spans="1:4" x14ac:dyDescent="0.15">
      <c r="A8" s="8" t="s">
        <v>170</v>
      </c>
      <c r="B8" s="9">
        <v>30766.690000000006</v>
      </c>
      <c r="C8" s="9">
        <v>90020.700000000012</v>
      </c>
      <c r="D8" s="9">
        <v>120787.39000000001</v>
      </c>
    </row>
    <row r="9" spans="1:4" x14ac:dyDescent="0.15">
      <c r="A9" s="8" t="s">
        <v>171</v>
      </c>
      <c r="B9" s="9">
        <v>27919.52</v>
      </c>
      <c r="C9" s="9">
        <v>142763.91</v>
      </c>
      <c r="D9" s="9">
        <v>170683.43</v>
      </c>
    </row>
    <row r="10" spans="1:4" x14ac:dyDescent="0.15">
      <c r="A10" s="8" t="s">
        <v>172</v>
      </c>
      <c r="B10" s="9">
        <v>32337.619999999988</v>
      </c>
      <c r="C10" s="9">
        <v>92188.86</v>
      </c>
      <c r="D10" s="9">
        <v>124526.47999999998</v>
      </c>
    </row>
    <row r="11" spans="1:4" x14ac:dyDescent="0.15">
      <c r="A11" s="8" t="s">
        <v>173</v>
      </c>
      <c r="B11" s="9">
        <v>42988.65</v>
      </c>
      <c r="C11" s="9">
        <v>145977.94000000009</v>
      </c>
      <c r="D11" s="9">
        <v>188966.59000000008</v>
      </c>
    </row>
    <row r="12" spans="1:4" x14ac:dyDescent="0.15">
      <c r="A12" s="8" t="s">
        <v>174</v>
      </c>
      <c r="B12" s="9">
        <v>23888.63</v>
      </c>
      <c r="C12" s="9">
        <v>109827.61000000003</v>
      </c>
      <c r="D12" s="9">
        <v>133716.24000000002</v>
      </c>
    </row>
    <row r="13" spans="1:4" x14ac:dyDescent="0.15">
      <c r="A13" s="8" t="s">
        <v>175</v>
      </c>
      <c r="B13" s="9">
        <v>31904.03</v>
      </c>
      <c r="C13" s="9">
        <v>120579.63000000002</v>
      </c>
      <c r="D13" s="9">
        <v>152483.66000000003</v>
      </c>
    </row>
    <row r="14" spans="1:4" x14ac:dyDescent="0.15">
      <c r="A14" s="8" t="s">
        <v>176</v>
      </c>
      <c r="B14" s="9">
        <v>24828.079999999994</v>
      </c>
      <c r="C14" s="9">
        <v>108649.16000000003</v>
      </c>
      <c r="D14" s="9">
        <v>133477.24000000002</v>
      </c>
    </row>
    <row r="15" spans="1:4" x14ac:dyDescent="0.15">
      <c r="A15" s="8" t="s">
        <v>177</v>
      </c>
      <c r="B15" s="9">
        <v>17343.389999999992</v>
      </c>
      <c r="C15" s="9">
        <v>106032.66999999997</v>
      </c>
      <c r="D15" s="9">
        <v>123376.05999999997</v>
      </c>
    </row>
    <row r="16" spans="1:4" x14ac:dyDescent="0.15">
      <c r="A16" s="8" t="s">
        <v>178</v>
      </c>
      <c r="B16" s="9">
        <v>18723.63</v>
      </c>
      <c r="C16" s="9">
        <v>73922.550000000017</v>
      </c>
      <c r="D16" s="9">
        <v>92646.180000000022</v>
      </c>
    </row>
    <row r="17" spans="1:4" x14ac:dyDescent="0.15">
      <c r="A17" s="8" t="s">
        <v>179</v>
      </c>
      <c r="B17" s="9">
        <v>31199.499999999989</v>
      </c>
      <c r="C17" s="9">
        <v>96264.170000000056</v>
      </c>
      <c r="D17" s="9">
        <v>127463.67000000004</v>
      </c>
    </row>
    <row r="18" spans="1:4" x14ac:dyDescent="0.15">
      <c r="A18" s="7" t="s">
        <v>180</v>
      </c>
      <c r="B18" s="9">
        <v>155747.06000000003</v>
      </c>
      <c r="C18" s="9">
        <v>527897</v>
      </c>
      <c r="D18" s="9">
        <v>683644.06</v>
      </c>
    </row>
    <row r="19" spans="1:4" x14ac:dyDescent="0.15">
      <c r="A19" s="8" t="s">
        <v>168</v>
      </c>
      <c r="B19" s="9">
        <v>27492.119999999995</v>
      </c>
      <c r="C19" s="9">
        <v>80258.240000000005</v>
      </c>
      <c r="D19" s="9">
        <v>107750.36</v>
      </c>
    </row>
    <row r="20" spans="1:4" x14ac:dyDescent="0.15">
      <c r="A20" s="8" t="s">
        <v>169</v>
      </c>
      <c r="B20" s="9">
        <v>24833.150000000012</v>
      </c>
      <c r="C20" s="9">
        <v>85681.380000000019</v>
      </c>
      <c r="D20" s="9">
        <v>110514.53000000003</v>
      </c>
    </row>
    <row r="21" spans="1:4" x14ac:dyDescent="0.15">
      <c r="A21" s="8" t="s">
        <v>170</v>
      </c>
      <c r="B21" s="9">
        <v>10692.770000000002</v>
      </c>
      <c r="C21" s="9">
        <v>105683.08000000005</v>
      </c>
      <c r="D21" s="9">
        <v>116375.85000000005</v>
      </c>
    </row>
    <row r="22" spans="1:4" x14ac:dyDescent="0.15">
      <c r="A22" s="8" t="s">
        <v>171</v>
      </c>
      <c r="B22" s="9">
        <v>38255.05000000001</v>
      </c>
      <c r="C22" s="9">
        <v>88755.87000000001</v>
      </c>
      <c r="D22" s="9">
        <v>127010.92000000001</v>
      </c>
    </row>
    <row r="23" spans="1:4" x14ac:dyDescent="0.15">
      <c r="A23" s="8" t="s">
        <v>172</v>
      </c>
      <c r="B23" s="9">
        <v>29125.19</v>
      </c>
      <c r="C23" s="9">
        <v>99078.169999999955</v>
      </c>
      <c r="D23" s="9">
        <v>128203.35999999996</v>
      </c>
    </row>
    <row r="24" spans="1:4" x14ac:dyDescent="0.15">
      <c r="A24" s="8" t="s">
        <v>173</v>
      </c>
      <c r="B24" s="9">
        <v>25348.779999999992</v>
      </c>
      <c r="C24" s="9">
        <v>68440.260000000009</v>
      </c>
      <c r="D24" s="9">
        <v>93789.040000000008</v>
      </c>
    </row>
    <row r="25" spans="1:4" x14ac:dyDescent="0.15">
      <c r="A25" s="7" t="s">
        <v>166</v>
      </c>
      <c r="B25" s="9">
        <v>467934.41</v>
      </c>
      <c r="C25" s="9">
        <v>1847163.3100000005</v>
      </c>
      <c r="D25" s="9">
        <v>2315097.7200000002</v>
      </c>
    </row>
    <row r="32" spans="1:4" x14ac:dyDescent="0.15">
      <c r="D32" s="9"/>
    </row>
    <row r="39" spans="5:6" x14ac:dyDescent="0.15">
      <c r="E39" t="s">
        <v>197</v>
      </c>
      <c r="F39" s="13">
        <f>SUM('KMART DATA'!M:M)</f>
        <v>3186258.4800000009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CB21B0-9D58-EE48-A443-70E659B9D427}">
  <dimension ref="A3:F34"/>
  <sheetViews>
    <sheetView topLeftCell="A3" zoomScale="96" workbookViewId="0">
      <selection activeCell="F34" sqref="F34"/>
    </sheetView>
  </sheetViews>
  <sheetFormatPr baseColWidth="10" defaultRowHeight="14" x14ac:dyDescent="0.15"/>
  <cols>
    <col min="1" max="1" width="15.5" bestFit="1" customWidth="1"/>
    <col min="2" max="2" width="16.6640625" bestFit="1" customWidth="1"/>
    <col min="3" max="3" width="13.83203125" bestFit="1" customWidth="1"/>
    <col min="4" max="4" width="11.6640625" bestFit="1" customWidth="1"/>
  </cols>
  <sheetData>
    <row r="3" spans="1:4" x14ac:dyDescent="0.15">
      <c r="A3" s="6" t="s">
        <v>183</v>
      </c>
      <c r="B3" s="6" t="s">
        <v>182</v>
      </c>
    </row>
    <row r="4" spans="1:4" x14ac:dyDescent="0.15">
      <c r="A4" s="6" t="s">
        <v>165</v>
      </c>
      <c r="B4" t="s">
        <v>148</v>
      </c>
      <c r="C4" t="s">
        <v>147</v>
      </c>
      <c r="D4" t="s">
        <v>166</v>
      </c>
    </row>
    <row r="5" spans="1:4" x14ac:dyDescent="0.15">
      <c r="A5" s="7" t="s">
        <v>167</v>
      </c>
      <c r="B5" s="10">
        <v>493.96732594936697</v>
      </c>
      <c r="C5" s="10">
        <v>803.94046922607959</v>
      </c>
      <c r="D5" s="10">
        <v>717.75347998240215</v>
      </c>
    </row>
    <row r="6" spans="1:4" x14ac:dyDescent="0.15">
      <c r="A6" s="8" t="s">
        <v>168</v>
      </c>
      <c r="B6" s="10">
        <v>353.30139999999994</v>
      </c>
      <c r="C6" s="10">
        <v>844.26238805970149</v>
      </c>
      <c r="D6" s="10">
        <v>710.84907608695664</v>
      </c>
    </row>
    <row r="7" spans="1:4" x14ac:dyDescent="0.15">
      <c r="A7" s="8" t="s">
        <v>169</v>
      </c>
      <c r="B7" s="10">
        <v>293.54744186046503</v>
      </c>
      <c r="C7" s="10">
        <v>826.95137931034481</v>
      </c>
      <c r="D7" s="10">
        <v>704.94941489361713</v>
      </c>
    </row>
    <row r="8" spans="1:4" x14ac:dyDescent="0.15">
      <c r="A8" s="8" t="s">
        <v>170</v>
      </c>
      <c r="B8" s="10">
        <v>530.4601724137932</v>
      </c>
      <c r="C8" s="10">
        <v>652.32391304347834</v>
      </c>
      <c r="D8" s="10">
        <v>616.262193877551</v>
      </c>
    </row>
    <row r="9" spans="1:4" x14ac:dyDescent="0.15">
      <c r="A9" s="8" t="s">
        <v>171</v>
      </c>
      <c r="B9" s="10">
        <v>507.62763636363638</v>
      </c>
      <c r="C9" s="10">
        <v>951.75940000000003</v>
      </c>
      <c r="D9" s="10">
        <v>832.60209756097561</v>
      </c>
    </row>
    <row r="10" spans="1:4" x14ac:dyDescent="0.15">
      <c r="A10" s="8" t="s">
        <v>172</v>
      </c>
      <c r="B10" s="10">
        <v>557.5451724137929</v>
      </c>
      <c r="C10" s="10">
        <v>720.22546875</v>
      </c>
      <c r="D10" s="10">
        <v>669.49720430107482</v>
      </c>
    </row>
    <row r="11" spans="1:4" x14ac:dyDescent="0.15">
      <c r="A11" s="8" t="s">
        <v>173</v>
      </c>
      <c r="B11" s="10">
        <v>741.18362068965519</v>
      </c>
      <c r="C11" s="10">
        <v>1035.3045390070929</v>
      </c>
      <c r="D11" s="10">
        <v>949.58085427135791</v>
      </c>
    </row>
    <row r="12" spans="1:4" x14ac:dyDescent="0.15">
      <c r="A12" s="8" t="s">
        <v>174</v>
      </c>
      <c r="B12" s="10">
        <v>487.52306122448982</v>
      </c>
      <c r="C12" s="10">
        <v>762.69173611111137</v>
      </c>
      <c r="D12" s="10">
        <v>692.83025906735759</v>
      </c>
    </row>
    <row r="13" spans="1:4" x14ac:dyDescent="0.15">
      <c r="A13" s="8" t="s">
        <v>175</v>
      </c>
      <c r="B13" s="10">
        <v>540.74627118644071</v>
      </c>
      <c r="C13" s="10">
        <v>803.8642000000001</v>
      </c>
      <c r="D13" s="10">
        <v>729.58688995215311</v>
      </c>
    </row>
    <row r="14" spans="1:4" x14ac:dyDescent="0.15">
      <c r="A14" s="8" t="s">
        <v>176</v>
      </c>
      <c r="B14" s="10">
        <v>591.14476190476182</v>
      </c>
      <c r="C14" s="10">
        <v>749.30455172413815</v>
      </c>
      <c r="D14" s="10">
        <v>713.78203208556158</v>
      </c>
    </row>
    <row r="15" spans="1:4" x14ac:dyDescent="0.15">
      <c r="A15" s="8" t="s">
        <v>177</v>
      </c>
      <c r="B15" s="10">
        <v>327.23377358490552</v>
      </c>
      <c r="C15" s="10">
        <v>821.95868217054237</v>
      </c>
      <c r="D15" s="10">
        <v>677.89043956043918</v>
      </c>
    </row>
    <row r="16" spans="1:4" x14ac:dyDescent="0.15">
      <c r="A16" s="8" t="s">
        <v>178</v>
      </c>
      <c r="B16" s="10">
        <v>374.4726</v>
      </c>
      <c r="C16" s="10">
        <v>642.80478260869586</v>
      </c>
      <c r="D16" s="10">
        <v>561.49200000000042</v>
      </c>
    </row>
    <row r="17" spans="1:4" x14ac:dyDescent="0.15">
      <c r="A17" s="8" t="s">
        <v>179</v>
      </c>
      <c r="B17" s="10">
        <v>547.35964912280679</v>
      </c>
      <c r="C17" s="10">
        <v>789.05057377049229</v>
      </c>
      <c r="D17" s="10">
        <v>712.08754189944159</v>
      </c>
    </row>
    <row r="18" spans="1:4" x14ac:dyDescent="0.15">
      <c r="A18" s="7" t="s">
        <v>180</v>
      </c>
      <c r="B18" s="10">
        <v>486.70956250000029</v>
      </c>
      <c r="C18" s="10">
        <v>684.69130998702917</v>
      </c>
      <c r="D18" s="10">
        <v>626.62150320806597</v>
      </c>
    </row>
    <row r="19" spans="1:4" x14ac:dyDescent="0.15">
      <c r="A19" s="8" t="s">
        <v>168</v>
      </c>
      <c r="B19" s="10">
        <v>458.20199999999994</v>
      </c>
      <c r="C19" s="10">
        <v>697.89773913043484</v>
      </c>
      <c r="D19" s="10">
        <v>615.7163428571431</v>
      </c>
    </row>
    <row r="20" spans="1:4" x14ac:dyDescent="0.15">
      <c r="A20" s="8" t="s">
        <v>169</v>
      </c>
      <c r="B20" s="10">
        <v>620.82875000000035</v>
      </c>
      <c r="C20" s="10">
        <v>690.97887096774207</v>
      </c>
      <c r="D20" s="10">
        <v>673.86908536585349</v>
      </c>
    </row>
    <row r="21" spans="1:4" x14ac:dyDescent="0.15">
      <c r="A21" s="8" t="s">
        <v>170</v>
      </c>
      <c r="B21" s="10">
        <v>274.17358974358979</v>
      </c>
      <c r="C21" s="10">
        <v>825.64906250000035</v>
      </c>
      <c r="D21" s="10">
        <v>696.86137724550906</v>
      </c>
    </row>
    <row r="22" spans="1:4" x14ac:dyDescent="0.15">
      <c r="A22" s="8" t="s">
        <v>171</v>
      </c>
      <c r="B22" s="10">
        <v>659.56982758620711</v>
      </c>
      <c r="C22" s="10">
        <v>657.45088888888893</v>
      </c>
      <c r="D22" s="10">
        <v>658.08766839378279</v>
      </c>
    </row>
    <row r="23" spans="1:4" x14ac:dyDescent="0.15">
      <c r="A23" s="8" t="s">
        <v>172</v>
      </c>
      <c r="B23" s="10">
        <v>448.07984615384612</v>
      </c>
      <c r="C23" s="10">
        <v>728.51595588235261</v>
      </c>
      <c r="D23" s="10">
        <v>637.82766169154206</v>
      </c>
    </row>
    <row r="24" spans="1:4" x14ac:dyDescent="0.15">
      <c r="A24" s="8" t="s">
        <v>173</v>
      </c>
      <c r="B24" s="10">
        <v>437.04793103448259</v>
      </c>
      <c r="C24" s="10">
        <v>514.5884210526317</v>
      </c>
      <c r="D24" s="10">
        <v>491.04209424083734</v>
      </c>
    </row>
    <row r="25" spans="1:4" x14ac:dyDescent="0.15">
      <c r="A25" s="7" t="s">
        <v>166</v>
      </c>
      <c r="B25" s="9">
        <v>491.52774159663892</v>
      </c>
      <c r="C25" s="9">
        <v>765.82226782752491</v>
      </c>
      <c r="D25" s="9">
        <v>688.19789536266364</v>
      </c>
    </row>
    <row r="34" spans="6:6" x14ac:dyDescent="0.15">
      <c r="F34" s="12">
        <f>AVERAGE('KMART DATA'!M:M)</f>
        <v>707.27158268590472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8F0CED-21F1-834C-9C93-94C5BC207190}">
  <dimension ref="A2:D21"/>
  <sheetViews>
    <sheetView zoomScale="88" workbookViewId="0">
      <selection activeCell="A21" sqref="A21"/>
    </sheetView>
  </sheetViews>
  <sheetFormatPr baseColWidth="10" defaultRowHeight="14" x14ac:dyDescent="0.15"/>
  <cols>
    <col min="1" max="1" width="24.6640625" bestFit="1" customWidth="1"/>
    <col min="2" max="2" width="17" bestFit="1" customWidth="1"/>
    <col min="3" max="3" width="14.1640625" bestFit="1" customWidth="1"/>
    <col min="4" max="4" width="12.6640625" bestFit="1" customWidth="1"/>
  </cols>
  <sheetData>
    <row r="2" spans="1:4" x14ac:dyDescent="0.15">
      <c r="A2" s="6" t="s">
        <v>181</v>
      </c>
      <c r="B2" s="6" t="s">
        <v>182</v>
      </c>
    </row>
    <row r="3" spans="1:4" x14ac:dyDescent="0.15">
      <c r="A3" s="6" t="s">
        <v>165</v>
      </c>
      <c r="B3" t="s">
        <v>148</v>
      </c>
      <c r="C3" t="s">
        <v>147</v>
      </c>
      <c r="D3" t="s">
        <v>166</v>
      </c>
    </row>
    <row r="4" spans="1:4" x14ac:dyDescent="0.15">
      <c r="A4" s="7" t="s">
        <v>157</v>
      </c>
      <c r="B4" s="9">
        <v>10733.46</v>
      </c>
      <c r="C4" s="9">
        <v>39773.99</v>
      </c>
      <c r="D4" s="9">
        <v>50507.45</v>
      </c>
    </row>
    <row r="5" spans="1:4" x14ac:dyDescent="0.15">
      <c r="A5" s="7" t="s">
        <v>156</v>
      </c>
      <c r="B5" s="9">
        <v>10694.48</v>
      </c>
      <c r="C5" s="9">
        <v>41192.899999999994</v>
      </c>
      <c r="D5" s="9">
        <v>51887.37999999999</v>
      </c>
    </row>
    <row r="6" spans="1:4" x14ac:dyDescent="0.15">
      <c r="A6" s="7" t="s">
        <v>19</v>
      </c>
      <c r="B6" s="9">
        <v>17649.419999999998</v>
      </c>
      <c r="C6" s="9">
        <v>54374.470000000016</v>
      </c>
      <c r="D6" s="9">
        <v>72023.890000000014</v>
      </c>
    </row>
    <row r="7" spans="1:4" x14ac:dyDescent="0.15">
      <c r="A7" s="7" t="s">
        <v>155</v>
      </c>
      <c r="B7" s="9">
        <v>23832.120000000003</v>
      </c>
      <c r="C7" s="9">
        <v>104117.89999999998</v>
      </c>
      <c r="D7" s="9">
        <v>127950.01999999999</v>
      </c>
    </row>
    <row r="8" spans="1:4" x14ac:dyDescent="0.15">
      <c r="A8" s="7" t="s">
        <v>154</v>
      </c>
      <c r="B8" s="9">
        <v>31175.839999999997</v>
      </c>
      <c r="C8" s="9">
        <v>124125.36999999991</v>
      </c>
      <c r="D8" s="9">
        <v>155301.2099999999</v>
      </c>
    </row>
    <row r="9" spans="1:4" x14ac:dyDescent="0.15">
      <c r="A9" s="7" t="s">
        <v>152</v>
      </c>
      <c r="B9" s="9">
        <v>54937.179999999986</v>
      </c>
      <c r="C9" s="9">
        <v>202627.52000000011</v>
      </c>
      <c r="D9" s="9">
        <v>257564.7000000001</v>
      </c>
    </row>
    <row r="10" spans="1:4" x14ac:dyDescent="0.15">
      <c r="A10" s="7" t="s">
        <v>153</v>
      </c>
      <c r="B10" s="9">
        <v>60545.240000000027</v>
      </c>
      <c r="C10" s="9">
        <v>215466.20000000013</v>
      </c>
      <c r="D10" s="9">
        <v>276011.44000000018</v>
      </c>
    </row>
    <row r="11" spans="1:4" x14ac:dyDescent="0.15">
      <c r="A11" s="7" t="s">
        <v>151</v>
      </c>
      <c r="B11" s="9">
        <v>77083.039999999994</v>
      </c>
      <c r="C11" s="9">
        <v>313375.84000000003</v>
      </c>
      <c r="D11" s="9">
        <v>390458.88</v>
      </c>
    </row>
    <row r="12" spans="1:4" x14ac:dyDescent="0.15">
      <c r="A12" s="7" t="s">
        <v>149</v>
      </c>
      <c r="B12" s="9">
        <v>72314.760000000024</v>
      </c>
      <c r="C12" s="9">
        <v>359031.85000000027</v>
      </c>
      <c r="D12" s="9">
        <v>431346.61000000028</v>
      </c>
    </row>
    <row r="13" spans="1:4" x14ac:dyDescent="0.15">
      <c r="A13" s="7" t="s">
        <v>150</v>
      </c>
      <c r="B13" s="9">
        <v>108968.87000000004</v>
      </c>
      <c r="C13" s="9">
        <v>393077.2699999999</v>
      </c>
      <c r="D13" s="9">
        <v>502046.13999999996</v>
      </c>
    </row>
    <row r="14" spans="1:4" x14ac:dyDescent="0.15">
      <c r="A14" s="7" t="s">
        <v>166</v>
      </c>
      <c r="B14" s="9">
        <v>467934.41000000003</v>
      </c>
      <c r="C14" s="9">
        <v>1847163.3100000003</v>
      </c>
      <c r="D14" s="9">
        <v>2315097.7200000002</v>
      </c>
    </row>
    <row r="21" spans="1:1" x14ac:dyDescent="0.15">
      <c r="A21" t="str">
        <f>INDEX(A4:A13,MATCH(MAX(D4:D13),D4:D13,0))</f>
        <v>Clothing &amp; Fashion</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C36CAD-2E45-804F-86B9-5478CD7D1667}">
  <dimension ref="A2:D18"/>
  <sheetViews>
    <sheetView zoomScale="88" workbookViewId="0">
      <selection activeCell="A18" sqref="A18"/>
    </sheetView>
  </sheetViews>
  <sheetFormatPr baseColWidth="10" defaultRowHeight="14" x14ac:dyDescent="0.15"/>
  <cols>
    <col min="1" max="1" width="14.1640625" bestFit="1" customWidth="1"/>
    <col min="2" max="2" width="17" bestFit="1" customWidth="1"/>
    <col min="3" max="3" width="14.1640625" bestFit="1" customWidth="1"/>
    <col min="4" max="4" width="11.5" bestFit="1" customWidth="1"/>
  </cols>
  <sheetData>
    <row r="2" spans="1:4" x14ac:dyDescent="0.15">
      <c r="A2" s="6" t="s">
        <v>181</v>
      </c>
      <c r="B2" s="6" t="s">
        <v>182</v>
      </c>
    </row>
    <row r="3" spans="1:4" x14ac:dyDescent="0.15">
      <c r="A3" s="6" t="s">
        <v>165</v>
      </c>
      <c r="B3" t="s">
        <v>148</v>
      </c>
      <c r="C3" t="s">
        <v>147</v>
      </c>
      <c r="D3" t="s">
        <v>166</v>
      </c>
    </row>
    <row r="4" spans="1:4" x14ac:dyDescent="0.15">
      <c r="A4" s="7" t="s">
        <v>57</v>
      </c>
      <c r="B4" s="9">
        <v>2314.3100000000004</v>
      </c>
      <c r="C4" s="9">
        <v>76058.060000000012</v>
      </c>
      <c r="D4" s="9">
        <v>78372.37000000001</v>
      </c>
    </row>
    <row r="5" spans="1:4" x14ac:dyDescent="0.15">
      <c r="A5" s="7" t="s">
        <v>64</v>
      </c>
      <c r="B5" s="9">
        <v>1627.1699999999996</v>
      </c>
      <c r="C5" s="9">
        <v>69549.080000000016</v>
      </c>
      <c r="D5" s="9">
        <v>71176.250000000015</v>
      </c>
    </row>
    <row r="6" spans="1:4" x14ac:dyDescent="0.15">
      <c r="A6" s="7" t="s">
        <v>124</v>
      </c>
      <c r="B6" s="9">
        <v>62590.830000000016</v>
      </c>
      <c r="C6" s="9">
        <v>6333.4099999999989</v>
      </c>
      <c r="D6" s="9">
        <v>68924.24000000002</v>
      </c>
    </row>
    <row r="7" spans="1:4" x14ac:dyDescent="0.15">
      <c r="A7" s="7" t="s">
        <v>99</v>
      </c>
      <c r="B7" s="9">
        <v>1456.7400000000002</v>
      </c>
      <c r="C7" s="9">
        <v>60703.910000000025</v>
      </c>
      <c r="D7" s="9">
        <v>62160.650000000023</v>
      </c>
    </row>
    <row r="8" spans="1:4" x14ac:dyDescent="0.15">
      <c r="A8" s="7" t="s">
        <v>117</v>
      </c>
      <c r="B8" s="9">
        <v>1064.8700000000001</v>
      </c>
      <c r="C8" s="9">
        <v>57782.229999999996</v>
      </c>
      <c r="D8" s="9">
        <v>58847.1</v>
      </c>
    </row>
    <row r="9" spans="1:4" x14ac:dyDescent="0.15">
      <c r="A9" s="7" t="s">
        <v>146</v>
      </c>
      <c r="B9" s="9">
        <v>11642.659999999998</v>
      </c>
      <c r="C9" s="9">
        <v>45209.249999999993</v>
      </c>
      <c r="D9" s="9">
        <v>56851.909999999989</v>
      </c>
    </row>
    <row r="10" spans="1:4" x14ac:dyDescent="0.15">
      <c r="A10" s="7" t="s">
        <v>103</v>
      </c>
      <c r="B10" s="9">
        <v>131.82</v>
      </c>
      <c r="C10" s="9">
        <v>52318.600000000013</v>
      </c>
      <c r="D10" s="9">
        <v>52450.420000000013</v>
      </c>
    </row>
    <row r="11" spans="1:4" x14ac:dyDescent="0.15">
      <c r="A11" s="7" t="s">
        <v>143</v>
      </c>
      <c r="B11" s="9">
        <v>4519.12</v>
      </c>
      <c r="C11" s="9">
        <v>47880.23</v>
      </c>
      <c r="D11" s="9">
        <v>52399.350000000006</v>
      </c>
    </row>
    <row r="12" spans="1:4" x14ac:dyDescent="0.15">
      <c r="A12" s="7" t="s">
        <v>108</v>
      </c>
      <c r="B12" s="9">
        <v>48945.46</v>
      </c>
      <c r="C12" s="9">
        <v>2713.7400000000002</v>
      </c>
      <c r="D12" s="9">
        <v>51659.199999999997</v>
      </c>
    </row>
    <row r="13" spans="1:4" x14ac:dyDescent="0.15">
      <c r="A13" s="7" t="s">
        <v>96</v>
      </c>
      <c r="B13" s="9">
        <v>41911.779999999984</v>
      </c>
      <c r="C13" s="9">
        <v>9684.1600000000017</v>
      </c>
      <c r="D13" s="9">
        <v>51595.939999999988</v>
      </c>
    </row>
    <row r="14" spans="1:4" x14ac:dyDescent="0.15">
      <c r="A14" s="7" t="s">
        <v>166</v>
      </c>
      <c r="B14" s="9">
        <v>176204.76</v>
      </c>
      <c r="C14" s="9">
        <v>428232.6700000001</v>
      </c>
      <c r="D14" s="9">
        <v>604437.43000000005</v>
      </c>
    </row>
    <row r="18" spans="1:1" x14ac:dyDescent="0.15">
      <c r="A18" t="str">
        <f>INDEX(A4:A13, MATCH(MAX(D4:D13),D4:D13,0))</f>
        <v>Campbelltown</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DD74D1-633F-A045-BABE-995DAE5C21AE}">
  <dimension ref="A2:D18"/>
  <sheetViews>
    <sheetView zoomScale="88" workbookViewId="0">
      <selection activeCell="A18" sqref="A18"/>
    </sheetView>
  </sheetViews>
  <sheetFormatPr baseColWidth="10" defaultRowHeight="14" x14ac:dyDescent="0.15"/>
  <cols>
    <col min="1" max="1" width="14.5" bestFit="1" customWidth="1"/>
    <col min="2" max="2" width="17" bestFit="1" customWidth="1"/>
    <col min="3" max="3" width="14.1640625" bestFit="1" customWidth="1"/>
    <col min="4" max="4" width="12.6640625" bestFit="1" customWidth="1"/>
  </cols>
  <sheetData>
    <row r="2" spans="1:4" x14ac:dyDescent="0.15">
      <c r="A2" s="6" t="s">
        <v>181</v>
      </c>
      <c r="B2" s="6" t="s">
        <v>182</v>
      </c>
    </row>
    <row r="3" spans="1:4" x14ac:dyDescent="0.15">
      <c r="A3" s="6" t="s">
        <v>165</v>
      </c>
      <c r="B3" t="s">
        <v>148</v>
      </c>
      <c r="C3" t="s">
        <v>147</v>
      </c>
      <c r="D3" t="s">
        <v>166</v>
      </c>
    </row>
    <row r="4" spans="1:4" x14ac:dyDescent="0.15">
      <c r="A4" s="7" t="s">
        <v>63</v>
      </c>
      <c r="B4" s="9">
        <v>12965.320000000002</v>
      </c>
      <c r="C4" s="9">
        <v>198537.69999999995</v>
      </c>
      <c r="D4" s="9">
        <v>211503.01999999996</v>
      </c>
    </row>
    <row r="5" spans="1:4" x14ac:dyDescent="0.15">
      <c r="A5" s="7" t="s">
        <v>12</v>
      </c>
      <c r="B5" s="9">
        <v>69635.95</v>
      </c>
      <c r="C5" s="9">
        <v>138300.8600000001</v>
      </c>
      <c r="D5" s="9">
        <v>207936.81000000011</v>
      </c>
    </row>
    <row r="6" spans="1:4" x14ac:dyDescent="0.15">
      <c r="A6" s="7" t="s">
        <v>25</v>
      </c>
      <c r="B6" s="9">
        <v>16606.379999999997</v>
      </c>
      <c r="C6" s="9">
        <v>181346.60000000006</v>
      </c>
      <c r="D6" s="9">
        <v>197952.98000000007</v>
      </c>
    </row>
    <row r="7" spans="1:4" x14ac:dyDescent="0.15">
      <c r="A7" s="7" t="s">
        <v>27</v>
      </c>
      <c r="B7" s="9">
        <v>51249.49</v>
      </c>
      <c r="C7" s="9">
        <v>145390.21</v>
      </c>
      <c r="D7" s="9">
        <v>196639.69999999998</v>
      </c>
    </row>
    <row r="8" spans="1:4" x14ac:dyDescent="0.15">
      <c r="A8" s="7" t="s">
        <v>60</v>
      </c>
      <c r="B8" s="9">
        <v>26472.759999999991</v>
      </c>
      <c r="C8" s="9">
        <v>159768.85999999999</v>
      </c>
      <c r="D8" s="9">
        <v>186241.61999999997</v>
      </c>
    </row>
    <row r="9" spans="1:4" x14ac:dyDescent="0.15">
      <c r="A9" s="7" t="s">
        <v>43</v>
      </c>
      <c r="B9" s="9">
        <v>5573.8200000000006</v>
      </c>
      <c r="C9" s="9">
        <v>156645.04999999999</v>
      </c>
      <c r="D9" s="9">
        <v>162218.87</v>
      </c>
    </row>
    <row r="10" spans="1:4" x14ac:dyDescent="0.15">
      <c r="A10" s="7" t="s">
        <v>58</v>
      </c>
      <c r="B10" s="9">
        <v>15164.9</v>
      </c>
      <c r="C10" s="9">
        <v>146652.00000000003</v>
      </c>
      <c r="D10" s="9">
        <v>161816.90000000002</v>
      </c>
    </row>
    <row r="11" spans="1:4" x14ac:dyDescent="0.15">
      <c r="A11" s="7" t="s">
        <v>46</v>
      </c>
      <c r="B11" s="9">
        <v>68762.340000000011</v>
      </c>
      <c r="C11" s="9">
        <v>71085.33</v>
      </c>
      <c r="D11" s="9">
        <v>139847.67000000001</v>
      </c>
    </row>
    <row r="12" spans="1:4" x14ac:dyDescent="0.15">
      <c r="A12" s="7" t="s">
        <v>104</v>
      </c>
      <c r="B12" s="9">
        <v>1507.33</v>
      </c>
      <c r="C12" s="9">
        <v>114859.26000000014</v>
      </c>
      <c r="D12" s="9">
        <v>116366.59000000014</v>
      </c>
    </row>
    <row r="13" spans="1:4" x14ac:dyDescent="0.15">
      <c r="A13" s="7" t="s">
        <v>94</v>
      </c>
      <c r="B13" s="9">
        <v>43615.369999999988</v>
      </c>
      <c r="C13" s="9">
        <v>62597.05999999999</v>
      </c>
      <c r="D13" s="9">
        <v>106212.42999999998</v>
      </c>
    </row>
    <row r="14" spans="1:4" x14ac:dyDescent="0.15">
      <c r="A14" s="7" t="s">
        <v>166</v>
      </c>
      <c r="B14" s="9">
        <v>311553.65999999997</v>
      </c>
      <c r="C14" s="9">
        <v>1375182.9300000002</v>
      </c>
      <c r="D14" s="9">
        <v>1686736.5899999999</v>
      </c>
    </row>
    <row r="18" spans="1:1" x14ac:dyDescent="0.15">
      <c r="A18" t="str">
        <f>INDEX(A4:A13, MATCH(MAX(D4:D13), D4:D13,0))</f>
        <v>Rachael Long</v>
      </c>
    </row>
  </sheetData>
  <sortState xmlns:xlrd2="http://schemas.microsoft.com/office/spreadsheetml/2017/richdata2" ref="A2:D25">
    <sortCondition descending="1" ref="A4"/>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94B86-1452-1844-9990-5BC8DEAD53AB}">
  <dimension ref="A2:D17"/>
  <sheetViews>
    <sheetView zoomScaleNormal="100" workbookViewId="0">
      <selection activeCell="M28" sqref="M28"/>
    </sheetView>
  </sheetViews>
  <sheetFormatPr baseColWidth="10" defaultRowHeight="14" x14ac:dyDescent="0.15"/>
  <cols>
    <col min="1" max="1" width="14.1640625" bestFit="1" customWidth="1"/>
    <col min="2" max="2" width="16" bestFit="1" customWidth="1"/>
    <col min="3" max="3" width="13.33203125" bestFit="1" customWidth="1"/>
    <col min="4" max="4" width="12.6640625" bestFit="1" customWidth="1"/>
  </cols>
  <sheetData>
    <row r="2" spans="1:4" x14ac:dyDescent="0.15">
      <c r="A2" s="6" t="s">
        <v>181</v>
      </c>
      <c r="B2" s="6" t="s">
        <v>182</v>
      </c>
    </row>
    <row r="3" spans="1:4" x14ac:dyDescent="0.15">
      <c r="A3" s="6" t="s">
        <v>165</v>
      </c>
      <c r="B3" t="s">
        <v>148</v>
      </c>
      <c r="C3" t="s">
        <v>147</v>
      </c>
      <c r="D3" t="s">
        <v>166</v>
      </c>
    </row>
    <row r="4" spans="1:4" x14ac:dyDescent="0.15">
      <c r="A4" s="7" t="s">
        <v>18</v>
      </c>
      <c r="B4" s="9">
        <v>108968.87000000004</v>
      </c>
      <c r="C4" s="9">
        <v>393077.2699999999</v>
      </c>
      <c r="D4" s="9">
        <v>502046.13999999996</v>
      </c>
    </row>
    <row r="5" spans="1:4" x14ac:dyDescent="0.15">
      <c r="A5" s="7" t="s">
        <v>15</v>
      </c>
      <c r="B5" s="9">
        <v>72314.760000000024</v>
      </c>
      <c r="C5" s="9">
        <v>359031.85000000027</v>
      </c>
      <c r="D5" s="9">
        <v>431346.61000000028</v>
      </c>
    </row>
    <row r="6" spans="1:4" x14ac:dyDescent="0.15">
      <c r="A6" s="7" t="s">
        <v>21</v>
      </c>
      <c r="B6" s="9">
        <v>77083.039999999994</v>
      </c>
      <c r="C6" s="9">
        <v>313375.84000000003</v>
      </c>
      <c r="D6" s="9">
        <v>390458.88</v>
      </c>
    </row>
    <row r="7" spans="1:4" x14ac:dyDescent="0.15">
      <c r="A7" s="7" t="s">
        <v>16</v>
      </c>
      <c r="B7" s="9">
        <v>60545.240000000027</v>
      </c>
      <c r="C7" s="9">
        <v>215466.20000000013</v>
      </c>
      <c r="D7" s="9">
        <v>276011.44000000018</v>
      </c>
    </row>
    <row r="8" spans="1:4" x14ac:dyDescent="0.15">
      <c r="A8" s="7" t="s">
        <v>13</v>
      </c>
      <c r="B8" s="9">
        <v>54937.179999999986</v>
      </c>
      <c r="C8" s="9">
        <v>202627.52000000011</v>
      </c>
      <c r="D8" s="9">
        <v>257564.7000000001</v>
      </c>
    </row>
    <row r="9" spans="1:4" x14ac:dyDescent="0.15">
      <c r="A9" s="7" t="s">
        <v>14</v>
      </c>
      <c r="B9" s="9">
        <v>31175.839999999997</v>
      </c>
      <c r="C9" s="9">
        <v>124125.36999999991</v>
      </c>
      <c r="D9" s="9">
        <v>155301.2099999999</v>
      </c>
    </row>
    <row r="10" spans="1:4" x14ac:dyDescent="0.15">
      <c r="A10" s="7" t="s">
        <v>20</v>
      </c>
      <c r="B10" s="9">
        <v>23832.120000000003</v>
      </c>
      <c r="C10" s="9">
        <v>104117.89999999998</v>
      </c>
      <c r="D10" s="9">
        <v>127950.01999999999</v>
      </c>
    </row>
    <row r="11" spans="1:4" x14ac:dyDescent="0.15">
      <c r="A11" s="7" t="s">
        <v>23</v>
      </c>
      <c r="B11" s="9">
        <v>17649.419999999998</v>
      </c>
      <c r="C11" s="9">
        <v>54374.470000000016</v>
      </c>
      <c r="D11" s="9">
        <v>72023.890000000014</v>
      </c>
    </row>
    <row r="12" spans="1:4" x14ac:dyDescent="0.15">
      <c r="A12" s="7" t="s">
        <v>17</v>
      </c>
      <c r="B12" s="9">
        <v>10694.48</v>
      </c>
      <c r="C12" s="9">
        <v>41192.899999999994</v>
      </c>
      <c r="D12" s="9">
        <v>51887.37999999999</v>
      </c>
    </row>
    <row r="13" spans="1:4" x14ac:dyDescent="0.15">
      <c r="A13" s="7" t="s">
        <v>22</v>
      </c>
      <c r="B13" s="9">
        <v>10733.46</v>
      </c>
      <c r="C13" s="9">
        <v>39773.99</v>
      </c>
      <c r="D13" s="9">
        <v>50507.45</v>
      </c>
    </row>
    <row r="14" spans="1:4" x14ac:dyDescent="0.15">
      <c r="A14" s="7" t="s">
        <v>166</v>
      </c>
      <c r="B14" s="9">
        <v>467934.41</v>
      </c>
      <c r="C14" s="9">
        <v>1847163.31</v>
      </c>
      <c r="D14" s="9">
        <v>2315097.7200000007</v>
      </c>
    </row>
    <row r="17" spans="1:1" x14ac:dyDescent="0.15">
      <c r="A17" t="str">
        <f>INDEX(A4:A13, MATCH(MAX(D4:D13),D4:D13,0))</f>
        <v>Bruce Curran</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EAAAEE-8411-C144-B80B-59918D088D01}">
  <dimension ref="A2:B5"/>
  <sheetViews>
    <sheetView topLeftCell="W1" zoomScale="88" workbookViewId="0">
      <selection activeCell="I28" sqref="I28"/>
    </sheetView>
  </sheetViews>
  <sheetFormatPr baseColWidth="10" defaultRowHeight="14" x14ac:dyDescent="0.15"/>
  <cols>
    <col min="1" max="1" width="14.33203125" bestFit="1" customWidth="1"/>
    <col min="2" max="2" width="12.6640625" bestFit="1" customWidth="1"/>
    <col min="3" max="3" width="14.1640625" bestFit="1" customWidth="1"/>
    <col min="4" max="4" width="12.6640625" bestFit="1" customWidth="1"/>
  </cols>
  <sheetData>
    <row r="2" spans="1:2" x14ac:dyDescent="0.15">
      <c r="A2" s="6" t="s">
        <v>165</v>
      </c>
      <c r="B2" t="s">
        <v>181</v>
      </c>
    </row>
    <row r="3" spans="1:2" x14ac:dyDescent="0.15">
      <c r="A3" s="7" t="s">
        <v>148</v>
      </c>
      <c r="B3" s="9">
        <v>467934.41000000079</v>
      </c>
    </row>
    <row r="4" spans="1:2" x14ac:dyDescent="0.15">
      <c r="A4" s="7" t="s">
        <v>147</v>
      </c>
      <c r="B4" s="9">
        <v>1847163.3099999852</v>
      </c>
    </row>
    <row r="5" spans="1:2" x14ac:dyDescent="0.15">
      <c r="A5" s="7" t="s">
        <v>166</v>
      </c>
      <c r="B5" s="9">
        <v>2315097.7199999858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4028CA-FE71-FA4C-A98E-ED5AEB6F1272}">
  <dimension ref="A2:H12"/>
  <sheetViews>
    <sheetView zoomScale="88" workbookViewId="0">
      <selection activeCell="B3" sqref="B3:B10"/>
    </sheetView>
  </sheetViews>
  <sheetFormatPr baseColWidth="10" defaultRowHeight="14" x14ac:dyDescent="0.15"/>
  <cols>
    <col min="1" max="1" width="27" bestFit="1" customWidth="1"/>
    <col min="2" max="2" width="24" bestFit="1" customWidth="1"/>
    <col min="3" max="3" width="12.6640625" bestFit="1" customWidth="1"/>
    <col min="4" max="4" width="13.5" bestFit="1" customWidth="1"/>
  </cols>
  <sheetData>
    <row r="2" spans="1:8" x14ac:dyDescent="0.15">
      <c r="A2" s="6" t="s">
        <v>4</v>
      </c>
      <c r="B2" s="6" t="s">
        <v>161</v>
      </c>
      <c r="C2" t="s">
        <v>181</v>
      </c>
      <c r="F2" t="s">
        <v>4</v>
      </c>
      <c r="G2" t="s">
        <v>161</v>
      </c>
      <c r="H2" t="s">
        <v>181</v>
      </c>
    </row>
    <row r="3" spans="1:8" x14ac:dyDescent="0.15">
      <c r="A3" t="s">
        <v>11</v>
      </c>
      <c r="B3" t="s">
        <v>191</v>
      </c>
      <c r="C3" s="9">
        <v>24703.31</v>
      </c>
      <c r="F3" t="s">
        <v>11</v>
      </c>
      <c r="G3" t="s">
        <v>191</v>
      </c>
      <c r="H3">
        <v>38681.96</v>
      </c>
    </row>
    <row r="4" spans="1:8" x14ac:dyDescent="0.15">
      <c r="A4" t="s">
        <v>11</v>
      </c>
      <c r="B4" t="s">
        <v>184</v>
      </c>
      <c r="C4" s="9">
        <v>841906.66999999876</v>
      </c>
      <c r="F4" t="s">
        <v>11</v>
      </c>
      <c r="G4" t="s">
        <v>184</v>
      </c>
      <c r="H4">
        <v>1165603.4700000004</v>
      </c>
    </row>
    <row r="5" spans="1:8" x14ac:dyDescent="0.15">
      <c r="A5" t="s">
        <v>11</v>
      </c>
      <c r="B5" t="s">
        <v>187</v>
      </c>
      <c r="C5" s="9">
        <v>41801.649999999994</v>
      </c>
      <c r="F5" t="s">
        <v>11</v>
      </c>
      <c r="G5" t="s">
        <v>187</v>
      </c>
      <c r="H5">
        <v>67846.81</v>
      </c>
    </row>
    <row r="6" spans="1:8" x14ac:dyDescent="0.15">
      <c r="A6" t="s">
        <v>11</v>
      </c>
      <c r="B6" t="s">
        <v>188</v>
      </c>
      <c r="C6" s="9">
        <v>470781.64000000042</v>
      </c>
      <c r="F6" t="s">
        <v>11</v>
      </c>
      <c r="G6" t="s">
        <v>188</v>
      </c>
      <c r="H6">
        <v>603864.97999999952</v>
      </c>
    </row>
    <row r="7" spans="1:8" x14ac:dyDescent="0.15">
      <c r="A7" t="s">
        <v>11</v>
      </c>
      <c r="B7" t="s">
        <v>189</v>
      </c>
      <c r="C7" s="9">
        <v>75449.179999999964</v>
      </c>
      <c r="F7" t="s">
        <v>11</v>
      </c>
      <c r="G7" t="s">
        <v>189</v>
      </c>
      <c r="H7">
        <v>112716.26999999997</v>
      </c>
    </row>
    <row r="8" spans="1:8" x14ac:dyDescent="0.15">
      <c r="A8" t="s">
        <v>11</v>
      </c>
      <c r="B8" t="s">
        <v>190</v>
      </c>
      <c r="C8" s="9">
        <v>49973.54000000003</v>
      </c>
      <c r="F8" t="s">
        <v>11</v>
      </c>
      <c r="G8" t="s">
        <v>190</v>
      </c>
      <c r="H8">
        <v>59512.450000000004</v>
      </c>
    </row>
    <row r="9" spans="1:8" x14ac:dyDescent="0.15">
      <c r="A9" t="s">
        <v>11</v>
      </c>
      <c r="B9" t="s">
        <v>185</v>
      </c>
      <c r="C9" s="9">
        <v>589035.1799999997</v>
      </c>
      <c r="F9" t="s">
        <v>11</v>
      </c>
      <c r="G9" t="s">
        <v>185</v>
      </c>
      <c r="H9">
        <v>825449.32000000018</v>
      </c>
    </row>
    <row r="10" spans="1:8" x14ac:dyDescent="0.15">
      <c r="A10" t="s">
        <v>11</v>
      </c>
      <c r="B10" t="s">
        <v>186</v>
      </c>
      <c r="C10" s="9">
        <v>221446.55000000022</v>
      </c>
      <c r="F10" t="s">
        <v>11</v>
      </c>
      <c r="G10" t="s">
        <v>186</v>
      </c>
      <c r="H10">
        <v>312583.21999999997</v>
      </c>
    </row>
    <row r="11" spans="1:8" x14ac:dyDescent="0.15">
      <c r="A11" t="s">
        <v>192</v>
      </c>
      <c r="C11" s="9">
        <v>2315097.7199999993</v>
      </c>
      <c r="F11" t="s">
        <v>192</v>
      </c>
      <c r="H11">
        <v>3186258.4800000004</v>
      </c>
    </row>
    <row r="12" spans="1:8" x14ac:dyDescent="0.15">
      <c r="A12" t="s">
        <v>166</v>
      </c>
      <c r="C12" s="9">
        <v>2315097.7199999993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70F968-B0C3-F84C-9F5D-ACD528098A6C}">
  <dimension ref="A1:V46"/>
  <sheetViews>
    <sheetView zoomScale="117" zoomScaleNormal="117" workbookViewId="0">
      <selection activeCell="Y15" sqref="Y15"/>
    </sheetView>
  </sheetViews>
  <sheetFormatPr baseColWidth="10" defaultRowHeight="14" x14ac:dyDescent="0.15"/>
  <cols>
    <col min="1" max="1" width="23.33203125" bestFit="1" customWidth="1"/>
    <col min="2" max="2" width="16" bestFit="1" customWidth="1"/>
    <col min="3" max="11" width="11" bestFit="1" customWidth="1"/>
    <col min="12" max="12" width="9.83203125" bestFit="1" customWidth="1"/>
    <col min="13" max="13" width="11" bestFit="1" customWidth="1"/>
    <col min="14" max="14" width="12.6640625" bestFit="1" customWidth="1"/>
    <col min="15" max="19" width="11" bestFit="1" customWidth="1"/>
    <col min="20" max="20" width="9.83203125" bestFit="1" customWidth="1"/>
    <col min="21" max="21" width="11" bestFit="1" customWidth="1"/>
    <col min="22" max="22" width="12.6640625" bestFit="1" customWidth="1"/>
    <col min="23" max="26" width="11" bestFit="1" customWidth="1"/>
    <col min="27" max="28" width="12.6640625" bestFit="1" customWidth="1"/>
    <col min="29" max="29" width="15" bestFit="1" customWidth="1"/>
    <col min="30" max="30" width="11.6640625" bestFit="1" customWidth="1"/>
    <col min="31" max="31" width="15" bestFit="1" customWidth="1"/>
    <col min="32" max="32" width="11.6640625" bestFit="1" customWidth="1"/>
    <col min="33" max="33" width="15" bestFit="1" customWidth="1"/>
    <col min="34" max="34" width="11.6640625" bestFit="1" customWidth="1"/>
    <col min="35" max="35" width="15" bestFit="1" customWidth="1"/>
    <col min="36" max="36" width="11.6640625" bestFit="1" customWidth="1"/>
    <col min="37" max="37" width="15" bestFit="1" customWidth="1"/>
    <col min="38" max="38" width="11.6640625" bestFit="1" customWidth="1"/>
    <col min="39" max="39" width="15" bestFit="1" customWidth="1"/>
    <col min="40" max="40" width="11.6640625" bestFit="1" customWidth="1"/>
    <col min="41" max="41" width="15" bestFit="1" customWidth="1"/>
    <col min="42" max="42" width="11.6640625" bestFit="1" customWidth="1"/>
    <col min="43" max="43" width="15" bestFit="1" customWidth="1"/>
    <col min="44" max="44" width="11.6640625" bestFit="1" customWidth="1"/>
    <col min="45" max="45" width="15" bestFit="1" customWidth="1"/>
    <col min="46" max="46" width="11.6640625" bestFit="1" customWidth="1"/>
    <col min="47" max="47" width="15" bestFit="1" customWidth="1"/>
    <col min="48" max="48" width="11.6640625" bestFit="1" customWidth="1"/>
    <col min="49" max="49" width="15" bestFit="1" customWidth="1"/>
    <col min="50" max="50" width="11.6640625" bestFit="1" customWidth="1"/>
    <col min="51" max="51" width="15" bestFit="1" customWidth="1"/>
    <col min="52" max="52" width="16.83203125" bestFit="1" customWidth="1"/>
    <col min="53" max="53" width="20.1640625" bestFit="1" customWidth="1"/>
    <col min="54" max="54" width="16.6640625" bestFit="1" customWidth="1"/>
    <col min="55" max="55" width="19.83203125" bestFit="1" customWidth="1"/>
    <col min="56" max="57" width="9.83203125" bestFit="1" customWidth="1"/>
    <col min="58" max="58" width="11.5" bestFit="1" customWidth="1"/>
    <col min="59" max="59" width="9.83203125" bestFit="1" customWidth="1"/>
    <col min="60" max="60" width="13.5" bestFit="1" customWidth="1"/>
    <col min="61" max="63" width="9.83203125" bestFit="1" customWidth="1"/>
    <col min="64" max="64" width="11.1640625" bestFit="1" customWidth="1"/>
    <col min="65" max="65" width="11" bestFit="1" customWidth="1"/>
    <col min="66" max="66" width="9.83203125" bestFit="1" customWidth="1"/>
    <col min="67" max="67" width="10.33203125" bestFit="1" customWidth="1"/>
    <col min="68" max="68" width="10" bestFit="1" customWidth="1"/>
    <col min="69" max="69" width="9.83203125" bestFit="1" customWidth="1"/>
    <col min="70" max="70" width="11.33203125" bestFit="1" customWidth="1"/>
    <col min="71" max="71" width="9.83203125" bestFit="1" customWidth="1"/>
    <col min="72" max="72" width="12" bestFit="1" customWidth="1"/>
    <col min="73" max="74" width="9.83203125" bestFit="1" customWidth="1"/>
    <col min="75" max="75" width="11.33203125" bestFit="1" customWidth="1"/>
    <col min="76" max="78" width="9.83203125" bestFit="1" customWidth="1"/>
    <col min="79" max="79" width="13.1640625" bestFit="1" customWidth="1"/>
    <col min="81" max="81" width="10.5" bestFit="1" customWidth="1"/>
    <col min="82" max="83" width="9.83203125" bestFit="1" customWidth="1"/>
    <col min="84" max="84" width="11.33203125" bestFit="1" customWidth="1"/>
    <col min="85" max="87" width="9.83203125" bestFit="1" customWidth="1"/>
    <col min="88" max="88" width="10.6640625" bestFit="1" customWidth="1"/>
    <col min="89" max="89" width="9.83203125" bestFit="1" customWidth="1"/>
    <col min="90" max="90" width="12.6640625" bestFit="1" customWidth="1"/>
    <col min="91" max="91" width="9.83203125" bestFit="1" customWidth="1"/>
    <col min="92" max="92" width="11.1640625" bestFit="1" customWidth="1"/>
    <col min="93" max="94" width="13.1640625" bestFit="1" customWidth="1"/>
    <col min="95" max="95" width="9.33203125" bestFit="1" customWidth="1"/>
    <col min="96" max="98" width="9.83203125" bestFit="1" customWidth="1"/>
    <col min="99" max="99" width="12.6640625" bestFit="1" customWidth="1"/>
  </cols>
  <sheetData>
    <row r="1" spans="1:22" x14ac:dyDescent="0.15">
      <c r="A1" s="6" t="s">
        <v>158</v>
      </c>
      <c r="B1" t="s">
        <v>193</v>
      </c>
    </row>
    <row r="3" spans="1:22" x14ac:dyDescent="0.15">
      <c r="A3" s="6" t="s">
        <v>181</v>
      </c>
      <c r="B3" s="6" t="s">
        <v>182</v>
      </c>
    </row>
    <row r="4" spans="1:22" x14ac:dyDescent="0.15">
      <c r="B4" t="s">
        <v>167</v>
      </c>
      <c r="N4" t="s">
        <v>194</v>
      </c>
      <c r="O4" t="s">
        <v>180</v>
      </c>
      <c r="U4" t="s">
        <v>195</v>
      </c>
      <c r="V4" t="s">
        <v>166</v>
      </c>
    </row>
    <row r="5" spans="1:22" x14ac:dyDescent="0.15">
      <c r="A5" s="6" t="s">
        <v>165</v>
      </c>
      <c r="B5" s="1" t="s">
        <v>168</v>
      </c>
      <c r="C5" s="1" t="s">
        <v>169</v>
      </c>
      <c r="D5" s="1" t="s">
        <v>170</v>
      </c>
      <c r="E5" s="1" t="s">
        <v>171</v>
      </c>
      <c r="F5" s="1" t="s">
        <v>172</v>
      </c>
      <c r="G5" s="1" t="s">
        <v>173</v>
      </c>
      <c r="H5" s="1" t="s">
        <v>174</v>
      </c>
      <c r="I5" s="1" t="s">
        <v>175</v>
      </c>
      <c r="J5" s="1" t="s">
        <v>176</v>
      </c>
      <c r="K5" s="1" t="s">
        <v>177</v>
      </c>
      <c r="L5" s="1" t="s">
        <v>178</v>
      </c>
      <c r="M5" s="1" t="s">
        <v>179</v>
      </c>
      <c r="O5" s="1" t="s">
        <v>168</v>
      </c>
      <c r="P5" s="1" t="s">
        <v>169</v>
      </c>
      <c r="Q5" s="1" t="s">
        <v>170</v>
      </c>
      <c r="R5" s="1" t="s">
        <v>171</v>
      </c>
      <c r="S5" s="1" t="s">
        <v>172</v>
      </c>
      <c r="T5" s="1" t="s">
        <v>173</v>
      </c>
    </row>
    <row r="6" spans="1:22" x14ac:dyDescent="0.15">
      <c r="A6" s="7" t="s">
        <v>191</v>
      </c>
      <c r="B6" s="9">
        <v>2487.9300000000003</v>
      </c>
      <c r="C6" s="9">
        <v>31</v>
      </c>
      <c r="D6" s="9">
        <v>522.22</v>
      </c>
      <c r="E6" s="9">
        <v>2517.59</v>
      </c>
      <c r="F6" s="9">
        <v>547.48</v>
      </c>
      <c r="G6" s="9">
        <v>1882.32</v>
      </c>
      <c r="H6" s="9">
        <v>2351.4300000000003</v>
      </c>
      <c r="I6" s="9">
        <v>747.94</v>
      </c>
      <c r="J6" s="9">
        <v>859.16</v>
      </c>
      <c r="K6" s="9">
        <v>1291.5100000000002</v>
      </c>
      <c r="L6" s="9">
        <v>1043.02</v>
      </c>
      <c r="M6" s="9">
        <v>1358.68</v>
      </c>
      <c r="N6" s="9">
        <v>15640.280000000002</v>
      </c>
      <c r="O6" s="9">
        <v>1261.25</v>
      </c>
      <c r="P6" s="9">
        <v>832.84</v>
      </c>
      <c r="Q6" s="9">
        <v>102.80000000000001</v>
      </c>
      <c r="R6" s="9">
        <v>1345.3400000000001</v>
      </c>
      <c r="S6" s="9">
        <v>2312.9700000000007</v>
      </c>
      <c r="T6" s="9">
        <v>3207.8300000000008</v>
      </c>
      <c r="U6" s="9">
        <v>9063.0300000000025</v>
      </c>
      <c r="V6" s="9">
        <v>24703.310000000005</v>
      </c>
    </row>
    <row r="7" spans="1:22" x14ac:dyDescent="0.15">
      <c r="A7" s="7" t="s">
        <v>184</v>
      </c>
      <c r="B7" s="9">
        <v>34786.910000000011</v>
      </c>
      <c r="C7" s="9">
        <v>53147.22000000003</v>
      </c>
      <c r="D7" s="9">
        <v>47054.91</v>
      </c>
      <c r="E7" s="9">
        <v>65289.13999999997</v>
      </c>
      <c r="F7" s="9">
        <v>42797.459999999992</v>
      </c>
      <c r="G7" s="9">
        <v>75352.900000000009</v>
      </c>
      <c r="H7" s="9">
        <v>43487.300000000025</v>
      </c>
      <c r="I7" s="9">
        <v>52364.45</v>
      </c>
      <c r="J7" s="9">
        <v>36195.919999999984</v>
      </c>
      <c r="K7" s="9">
        <v>36885.590000000011</v>
      </c>
      <c r="L7" s="9">
        <v>29161.070000000003</v>
      </c>
      <c r="M7" s="9">
        <v>53154.850000000013</v>
      </c>
      <c r="N7" s="9">
        <v>569677.72000000009</v>
      </c>
      <c r="O7" s="9">
        <v>46181.350000000013</v>
      </c>
      <c r="P7" s="9">
        <v>32879.500000000007</v>
      </c>
      <c r="Q7" s="9">
        <v>54809.26</v>
      </c>
      <c r="R7" s="9">
        <v>51842.819999999985</v>
      </c>
      <c r="S7" s="9">
        <v>59859.29</v>
      </c>
      <c r="T7" s="9">
        <v>26656.73</v>
      </c>
      <c r="U7" s="9">
        <v>272228.95</v>
      </c>
      <c r="V7" s="9">
        <v>841906.67</v>
      </c>
    </row>
    <row r="8" spans="1:22" x14ac:dyDescent="0.15">
      <c r="A8" s="7" t="s">
        <v>187</v>
      </c>
      <c r="B8" s="9">
        <v>5444.25</v>
      </c>
      <c r="C8" s="9">
        <v>6893.4399999999987</v>
      </c>
      <c r="D8" s="9">
        <v>283.01</v>
      </c>
      <c r="E8" s="9">
        <v>2888.44</v>
      </c>
      <c r="F8" s="9">
        <v>3095.2100000000005</v>
      </c>
      <c r="G8" s="9">
        <v>1090.93</v>
      </c>
      <c r="H8" s="9">
        <v>3061.76</v>
      </c>
      <c r="I8" s="9">
        <v>1037.0900000000001</v>
      </c>
      <c r="J8" s="9">
        <v>1766.66</v>
      </c>
      <c r="K8" s="9">
        <v>5480.2800000000007</v>
      </c>
      <c r="L8" s="9">
        <v>1867.1200000000001</v>
      </c>
      <c r="M8" s="9">
        <v>975.43000000000006</v>
      </c>
      <c r="N8" s="9">
        <v>33883.620000000003</v>
      </c>
      <c r="O8" s="9">
        <v>667.67000000000007</v>
      </c>
      <c r="P8" s="9">
        <v>375.27</v>
      </c>
      <c r="Q8" s="9">
        <v>2939.04</v>
      </c>
      <c r="R8" s="9">
        <v>1920.32</v>
      </c>
      <c r="S8" s="9">
        <v>1808.31</v>
      </c>
      <c r="T8" s="9">
        <v>207.42000000000002</v>
      </c>
      <c r="U8" s="9">
        <v>7918.0300000000007</v>
      </c>
      <c r="V8" s="9">
        <v>41801.649999999994</v>
      </c>
    </row>
    <row r="9" spans="1:22" x14ac:dyDescent="0.15">
      <c r="A9" s="7" t="s">
        <v>188</v>
      </c>
      <c r="B9" s="9">
        <v>20657.059999999998</v>
      </c>
      <c r="C9" s="9">
        <v>23682.339999999997</v>
      </c>
      <c r="D9" s="9">
        <v>24229.679999999997</v>
      </c>
      <c r="E9" s="9">
        <v>27449.050000000003</v>
      </c>
      <c r="F9" s="9">
        <v>38339.410000000003</v>
      </c>
      <c r="G9" s="9">
        <v>43033.209999999985</v>
      </c>
      <c r="H9" s="9">
        <v>19780.93</v>
      </c>
      <c r="I9" s="9">
        <v>38129.710000000021</v>
      </c>
      <c r="J9" s="9">
        <v>44197.530000000006</v>
      </c>
      <c r="K9" s="9">
        <v>5681.13</v>
      </c>
      <c r="L9" s="9">
        <v>23206.23</v>
      </c>
      <c r="M9" s="9">
        <v>18849.859999999997</v>
      </c>
      <c r="N9" s="9">
        <v>327236.13999999996</v>
      </c>
      <c r="O9" s="9">
        <v>24303.970000000005</v>
      </c>
      <c r="P9" s="9">
        <v>25062.280000000002</v>
      </c>
      <c r="Q9" s="9">
        <v>13944.380000000001</v>
      </c>
      <c r="R9" s="9">
        <v>27965.300000000007</v>
      </c>
      <c r="S9" s="9">
        <v>24158.300000000007</v>
      </c>
      <c r="T9" s="9">
        <v>28111.27</v>
      </c>
      <c r="U9" s="9">
        <v>143545.5</v>
      </c>
      <c r="V9" s="9">
        <v>470781.64</v>
      </c>
    </row>
    <row r="10" spans="1:22" x14ac:dyDescent="0.15">
      <c r="A10" s="7" t="s">
        <v>189</v>
      </c>
      <c r="B10" s="9">
        <v>6127.4599999999991</v>
      </c>
      <c r="C10" s="9">
        <v>2657.0199999999995</v>
      </c>
      <c r="D10" s="9">
        <v>1639.22</v>
      </c>
      <c r="E10" s="9">
        <v>3449.05</v>
      </c>
      <c r="F10" s="9">
        <v>2693.26</v>
      </c>
      <c r="G10" s="9">
        <v>4159.7299999999996</v>
      </c>
      <c r="H10" s="9">
        <v>3013.5400000000009</v>
      </c>
      <c r="I10" s="9">
        <v>5542.8</v>
      </c>
      <c r="J10" s="9">
        <v>4511.49</v>
      </c>
      <c r="K10" s="9">
        <v>7133.2699999999995</v>
      </c>
      <c r="L10" s="9">
        <v>4808.0899999999992</v>
      </c>
      <c r="M10" s="9">
        <v>4008.0500000000006</v>
      </c>
      <c r="N10" s="9">
        <v>49742.979999999996</v>
      </c>
      <c r="O10" s="9">
        <v>3172.76</v>
      </c>
      <c r="P10" s="9">
        <v>5262.75</v>
      </c>
      <c r="Q10" s="9">
        <v>3046.49</v>
      </c>
      <c r="R10" s="9">
        <v>6725.4199999999992</v>
      </c>
      <c r="S10" s="9">
        <v>1583.25</v>
      </c>
      <c r="T10" s="9">
        <v>5915.53</v>
      </c>
      <c r="U10" s="9">
        <v>25706.199999999997</v>
      </c>
      <c r="V10" s="9">
        <v>75449.179999999993</v>
      </c>
    </row>
    <row r="11" spans="1:22" x14ac:dyDescent="0.15">
      <c r="A11" s="7" t="s">
        <v>190</v>
      </c>
      <c r="B11" s="9">
        <v>2982.1399999999994</v>
      </c>
      <c r="C11" s="9">
        <v>3427.4299999999994</v>
      </c>
      <c r="D11" s="9">
        <v>552.31999999999994</v>
      </c>
      <c r="E11" s="9">
        <v>2185</v>
      </c>
      <c r="F11" s="9">
        <v>3372.03</v>
      </c>
      <c r="G11" s="9">
        <v>1828.1000000000001</v>
      </c>
      <c r="H11" s="9">
        <v>1840.5100000000002</v>
      </c>
      <c r="I11" s="9">
        <v>2493.6099999999997</v>
      </c>
      <c r="J11" s="9">
        <v>4015.0199999999991</v>
      </c>
      <c r="K11" s="9">
        <v>2474.2799999999997</v>
      </c>
      <c r="L11" s="9">
        <v>2305.1800000000003</v>
      </c>
      <c r="M11" s="9">
        <v>2311.21</v>
      </c>
      <c r="N11" s="9">
        <v>29786.829999999998</v>
      </c>
      <c r="O11" s="9">
        <v>2810.8799999999997</v>
      </c>
      <c r="P11" s="9">
        <v>3643.46</v>
      </c>
      <c r="Q11" s="9">
        <v>7370.86</v>
      </c>
      <c r="R11" s="9">
        <v>2103.9900000000002</v>
      </c>
      <c r="S11" s="9">
        <v>1498.65</v>
      </c>
      <c r="T11" s="9">
        <v>2758.87</v>
      </c>
      <c r="U11" s="9">
        <v>20186.71</v>
      </c>
      <c r="V11" s="9">
        <v>49973.54</v>
      </c>
    </row>
    <row r="12" spans="1:22" x14ac:dyDescent="0.15">
      <c r="A12" s="7" t="s">
        <v>185</v>
      </c>
      <c r="B12" s="9">
        <v>39578.920000000013</v>
      </c>
      <c r="C12" s="9">
        <v>27773.33</v>
      </c>
      <c r="D12" s="9">
        <v>39689.170000000006</v>
      </c>
      <c r="E12" s="9">
        <v>57017.139999999985</v>
      </c>
      <c r="F12" s="9">
        <v>21766.870000000006</v>
      </c>
      <c r="G12" s="9">
        <v>38197.990000000013</v>
      </c>
      <c r="H12" s="9">
        <v>47882.67000000002</v>
      </c>
      <c r="I12" s="9">
        <v>38629.980000000003</v>
      </c>
      <c r="J12" s="9">
        <v>35624.460000000006</v>
      </c>
      <c r="K12" s="9">
        <v>35095.760000000002</v>
      </c>
      <c r="L12" s="9">
        <v>22766.989999999991</v>
      </c>
      <c r="M12" s="9">
        <v>36863.530000000013</v>
      </c>
      <c r="N12" s="9">
        <v>440886.81000000006</v>
      </c>
      <c r="O12" s="9">
        <v>22197.230000000003</v>
      </c>
      <c r="P12" s="9">
        <v>29964.020000000004</v>
      </c>
      <c r="Q12" s="9">
        <v>22233.409999999996</v>
      </c>
      <c r="R12" s="9">
        <v>28750.119999999984</v>
      </c>
      <c r="S12" s="9">
        <v>28477.1</v>
      </c>
      <c r="T12" s="9">
        <v>16526.490000000002</v>
      </c>
      <c r="U12" s="9">
        <v>148148.36999999997</v>
      </c>
      <c r="V12" s="9">
        <v>589035.17999999993</v>
      </c>
    </row>
    <row r="13" spans="1:22" x14ac:dyDescent="0.15">
      <c r="A13" s="7" t="s">
        <v>186</v>
      </c>
      <c r="B13" s="9">
        <v>18731.559999999998</v>
      </c>
      <c r="C13" s="9">
        <v>14918.71</v>
      </c>
      <c r="D13" s="9">
        <v>6816.8600000000015</v>
      </c>
      <c r="E13" s="9">
        <v>9888.02</v>
      </c>
      <c r="F13" s="9">
        <v>11914.76</v>
      </c>
      <c r="G13" s="9">
        <v>23421.410000000003</v>
      </c>
      <c r="H13" s="9">
        <v>12298.1</v>
      </c>
      <c r="I13" s="9">
        <v>13538.080000000004</v>
      </c>
      <c r="J13" s="9">
        <v>6307</v>
      </c>
      <c r="K13" s="9">
        <v>29334.239999999998</v>
      </c>
      <c r="L13" s="9">
        <v>7488.4800000000014</v>
      </c>
      <c r="M13" s="9">
        <v>9942.0599999999977</v>
      </c>
      <c r="N13" s="9">
        <v>164599.28000000003</v>
      </c>
      <c r="O13" s="9">
        <v>7155.2500000000018</v>
      </c>
      <c r="P13" s="9">
        <v>12494.409999999998</v>
      </c>
      <c r="Q13" s="9">
        <v>11929.609999999995</v>
      </c>
      <c r="R13" s="9">
        <v>6357.61</v>
      </c>
      <c r="S13" s="9">
        <v>8505.49</v>
      </c>
      <c r="T13" s="9">
        <v>10404.9</v>
      </c>
      <c r="U13" s="9">
        <v>56847.27</v>
      </c>
      <c r="V13" s="9">
        <v>221446.55</v>
      </c>
    </row>
    <row r="14" spans="1:22" x14ac:dyDescent="0.15">
      <c r="A14" s="7" t="s">
        <v>166</v>
      </c>
      <c r="B14" s="9">
        <v>130796.23000000003</v>
      </c>
      <c r="C14" s="9">
        <v>132530.49000000002</v>
      </c>
      <c r="D14" s="9">
        <v>120787.39000000003</v>
      </c>
      <c r="E14" s="9">
        <v>170683.42999999996</v>
      </c>
      <c r="F14" s="9">
        <v>124526.48</v>
      </c>
      <c r="G14" s="9">
        <v>188966.59</v>
      </c>
      <c r="H14" s="9">
        <v>133716.24000000005</v>
      </c>
      <c r="I14" s="9">
        <v>152483.66000000003</v>
      </c>
      <c r="J14" s="9">
        <v>133477.24</v>
      </c>
      <c r="K14" s="9">
        <v>123376.06</v>
      </c>
      <c r="L14" s="9">
        <v>92646.179999999978</v>
      </c>
      <c r="M14" s="9">
        <v>127463.67000000003</v>
      </c>
      <c r="N14" s="9">
        <v>1631453.66</v>
      </c>
      <c r="O14" s="9">
        <v>107750.36000000002</v>
      </c>
      <c r="P14" s="9">
        <v>110514.53000000001</v>
      </c>
      <c r="Q14" s="9">
        <v>116375.85000000002</v>
      </c>
      <c r="R14" s="9">
        <v>127010.91999999998</v>
      </c>
      <c r="S14" s="9">
        <v>128203.36</v>
      </c>
      <c r="T14" s="9">
        <v>93789.04</v>
      </c>
      <c r="U14" s="9">
        <v>683644.06</v>
      </c>
      <c r="V14" s="9">
        <v>2315097.7199999997</v>
      </c>
    </row>
    <row r="18" spans="1:22" x14ac:dyDescent="0.15">
      <c r="A18" s="6" t="s">
        <v>158</v>
      </c>
      <c r="B18" t="s">
        <v>147</v>
      </c>
    </row>
    <row r="20" spans="1:22" x14ac:dyDescent="0.15">
      <c r="A20" s="6" t="s">
        <v>181</v>
      </c>
      <c r="B20" s="6" t="s">
        <v>182</v>
      </c>
    </row>
    <row r="21" spans="1:22" x14ac:dyDescent="0.15">
      <c r="B21" t="s">
        <v>167</v>
      </c>
      <c r="N21" t="s">
        <v>194</v>
      </c>
      <c r="O21" t="s">
        <v>180</v>
      </c>
      <c r="U21" t="s">
        <v>195</v>
      </c>
      <c r="V21" t="s">
        <v>166</v>
      </c>
    </row>
    <row r="22" spans="1:22" x14ac:dyDescent="0.15">
      <c r="A22" s="6" t="s">
        <v>165</v>
      </c>
      <c r="B22" s="1" t="s">
        <v>168</v>
      </c>
      <c r="C22" s="1" t="s">
        <v>169</v>
      </c>
      <c r="D22" s="1" t="s">
        <v>170</v>
      </c>
      <c r="E22" s="1" t="s">
        <v>171</v>
      </c>
      <c r="F22" s="1" t="s">
        <v>172</v>
      </c>
      <c r="G22" s="1" t="s">
        <v>173</v>
      </c>
      <c r="H22" s="1" t="s">
        <v>174</v>
      </c>
      <c r="I22" s="1" t="s">
        <v>175</v>
      </c>
      <c r="J22" s="1" t="s">
        <v>176</v>
      </c>
      <c r="K22" s="1" t="s">
        <v>177</v>
      </c>
      <c r="L22" s="1" t="s">
        <v>178</v>
      </c>
      <c r="M22" s="1" t="s">
        <v>179</v>
      </c>
      <c r="O22" s="1" t="s">
        <v>168</v>
      </c>
      <c r="P22" s="1" t="s">
        <v>169</v>
      </c>
      <c r="Q22" s="1" t="s">
        <v>170</v>
      </c>
      <c r="R22" s="1" t="s">
        <v>171</v>
      </c>
      <c r="S22" s="1" t="s">
        <v>172</v>
      </c>
      <c r="T22" s="1" t="s">
        <v>173</v>
      </c>
    </row>
    <row r="23" spans="1:22" x14ac:dyDescent="0.15">
      <c r="A23" s="7" t="s">
        <v>191</v>
      </c>
      <c r="B23" s="9">
        <v>2190.3100000000004</v>
      </c>
      <c r="C23" s="9">
        <v>31</v>
      </c>
      <c r="D23" s="9">
        <v>522.22</v>
      </c>
      <c r="E23" s="9">
        <v>2257.2200000000003</v>
      </c>
      <c r="F23" s="9">
        <v>164.96</v>
      </c>
      <c r="G23" s="9">
        <v>1747.4099999999999</v>
      </c>
      <c r="H23" s="9">
        <v>2351.4300000000003</v>
      </c>
      <c r="I23" s="9">
        <v>747.93999999999994</v>
      </c>
      <c r="J23" s="9">
        <v>710.38</v>
      </c>
      <c r="K23" s="9">
        <v>1291.5100000000002</v>
      </c>
      <c r="L23" s="9">
        <v>676.65</v>
      </c>
      <c r="M23" s="9">
        <v>1358.68</v>
      </c>
      <c r="N23" s="9">
        <v>14049.710000000001</v>
      </c>
      <c r="O23" s="9">
        <v>519.41000000000008</v>
      </c>
      <c r="P23" s="9">
        <v>832.84</v>
      </c>
      <c r="Q23" s="9">
        <v>35.58</v>
      </c>
      <c r="R23" s="9">
        <v>1333.38</v>
      </c>
      <c r="S23" s="9">
        <v>2307.7200000000007</v>
      </c>
      <c r="T23" s="9">
        <v>3147.9300000000007</v>
      </c>
      <c r="U23" s="9">
        <v>8176.8600000000006</v>
      </c>
      <c r="V23" s="9">
        <v>22226.570000000003</v>
      </c>
    </row>
    <row r="24" spans="1:22" x14ac:dyDescent="0.15">
      <c r="A24" s="7" t="s">
        <v>184</v>
      </c>
      <c r="B24" s="9">
        <v>28641.3</v>
      </c>
      <c r="C24" s="9">
        <v>50200.010000000017</v>
      </c>
      <c r="D24" s="9">
        <v>30710.320000000003</v>
      </c>
      <c r="E24" s="9">
        <v>60188.589999999982</v>
      </c>
      <c r="F24" s="9">
        <v>31872.670000000009</v>
      </c>
      <c r="G24" s="9">
        <v>63416.52</v>
      </c>
      <c r="H24" s="9">
        <v>39306.900000000023</v>
      </c>
      <c r="I24" s="9">
        <v>38934.329999999987</v>
      </c>
      <c r="J24" s="9">
        <v>23268.260000000006</v>
      </c>
      <c r="K24" s="9">
        <v>33323.100000000006</v>
      </c>
      <c r="L24" s="9">
        <v>25594.75</v>
      </c>
      <c r="M24" s="9">
        <v>32636.639999999999</v>
      </c>
      <c r="N24" s="9">
        <v>458093.39</v>
      </c>
      <c r="O24" s="9">
        <v>29373.550000000003</v>
      </c>
      <c r="P24" s="9">
        <v>24253.950000000008</v>
      </c>
      <c r="Q24" s="9">
        <v>53099.69</v>
      </c>
      <c r="R24" s="9">
        <v>30595.529999999995</v>
      </c>
      <c r="S24" s="9">
        <v>49447.210000000006</v>
      </c>
      <c r="T24" s="9">
        <v>15431.060000000005</v>
      </c>
      <c r="U24" s="9">
        <v>202200.99</v>
      </c>
      <c r="V24" s="9">
        <v>660294.38000000012</v>
      </c>
    </row>
    <row r="25" spans="1:22" x14ac:dyDescent="0.15">
      <c r="A25" s="7" t="s">
        <v>187</v>
      </c>
      <c r="B25" s="9">
        <v>5444.25</v>
      </c>
      <c r="C25" s="9">
        <v>6409.0399999999991</v>
      </c>
      <c r="D25" s="9">
        <v>283.01</v>
      </c>
      <c r="E25" s="9">
        <v>2029.54</v>
      </c>
      <c r="F25" s="9">
        <v>1797.5800000000002</v>
      </c>
      <c r="G25" s="9">
        <v>174.35</v>
      </c>
      <c r="H25" s="9">
        <v>146.49</v>
      </c>
      <c r="I25" s="9">
        <v>295.01</v>
      </c>
      <c r="J25" s="9">
        <v>844.25</v>
      </c>
      <c r="K25" s="9">
        <v>4846.5300000000007</v>
      </c>
      <c r="L25" s="9">
        <v>742.7</v>
      </c>
      <c r="M25" s="9"/>
      <c r="N25" s="9">
        <v>23012.750000000004</v>
      </c>
      <c r="O25" s="9">
        <v>35</v>
      </c>
      <c r="P25" s="9">
        <v>375.27</v>
      </c>
      <c r="Q25" s="9">
        <v>2237.85</v>
      </c>
      <c r="R25" s="9">
        <v>56.07</v>
      </c>
      <c r="S25" s="9">
        <v>882.1099999999999</v>
      </c>
      <c r="T25" s="9">
        <v>207.42000000000002</v>
      </c>
      <c r="U25" s="9">
        <v>3793.7200000000003</v>
      </c>
      <c r="V25" s="9">
        <v>26806.47</v>
      </c>
    </row>
    <row r="26" spans="1:22" x14ac:dyDescent="0.15">
      <c r="A26" s="7" t="s">
        <v>188</v>
      </c>
      <c r="B26" s="9">
        <v>16329.809999999996</v>
      </c>
      <c r="C26" s="9">
        <v>21193.3</v>
      </c>
      <c r="D26" s="9">
        <v>23113.639999999996</v>
      </c>
      <c r="E26" s="9">
        <v>25042.93</v>
      </c>
      <c r="F26" s="9">
        <v>31942.870000000021</v>
      </c>
      <c r="G26" s="9">
        <v>38441.039999999986</v>
      </c>
      <c r="H26" s="9">
        <v>14566.690000000002</v>
      </c>
      <c r="I26" s="9">
        <v>35534.239999999998</v>
      </c>
      <c r="J26" s="9">
        <v>40769.480000000003</v>
      </c>
      <c r="K26" s="9">
        <v>3171.73</v>
      </c>
      <c r="L26" s="9">
        <v>21347.410000000003</v>
      </c>
      <c r="M26" s="9">
        <v>17347.369999999995</v>
      </c>
      <c r="N26" s="9">
        <v>288800.51</v>
      </c>
      <c r="O26" s="9">
        <v>22160.130000000005</v>
      </c>
      <c r="P26" s="9">
        <v>24238.47</v>
      </c>
      <c r="Q26" s="9">
        <v>11410.359999999999</v>
      </c>
      <c r="R26" s="9">
        <v>24976.770000000008</v>
      </c>
      <c r="S26" s="9">
        <v>22837.050000000003</v>
      </c>
      <c r="T26" s="9">
        <v>25163.61</v>
      </c>
      <c r="U26" s="9">
        <v>130786.39000000001</v>
      </c>
      <c r="V26" s="9">
        <v>419586.89999999997</v>
      </c>
    </row>
    <row r="27" spans="1:22" x14ac:dyDescent="0.15">
      <c r="A27" s="7" t="s">
        <v>189</v>
      </c>
      <c r="B27" s="9">
        <v>6127.4599999999991</v>
      </c>
      <c r="C27" s="9">
        <v>2061.98</v>
      </c>
      <c r="D27" s="9">
        <v>1546.4</v>
      </c>
      <c r="E27" s="9">
        <v>3392.5900000000006</v>
      </c>
      <c r="F27" s="9">
        <v>2393.67</v>
      </c>
      <c r="G27" s="9">
        <v>3042.22</v>
      </c>
      <c r="H27" s="9">
        <v>2226.2000000000003</v>
      </c>
      <c r="I27" s="9">
        <v>4530.59</v>
      </c>
      <c r="J27" s="9">
        <v>4377.6299999999992</v>
      </c>
      <c r="K27" s="9">
        <v>5170.68</v>
      </c>
      <c r="L27" s="9">
        <v>4275.5899999999992</v>
      </c>
      <c r="M27" s="9">
        <v>3642.5000000000005</v>
      </c>
      <c r="N27" s="9">
        <v>42787.509999999995</v>
      </c>
      <c r="O27" s="9">
        <v>3029.9800000000005</v>
      </c>
      <c r="P27" s="9">
        <v>4955.0300000000007</v>
      </c>
      <c r="Q27" s="9">
        <v>2822.7700000000004</v>
      </c>
      <c r="R27" s="9">
        <v>6660.4900000000007</v>
      </c>
      <c r="S27" s="9">
        <v>918.89</v>
      </c>
      <c r="T27" s="9">
        <v>5516.89</v>
      </c>
      <c r="U27" s="9">
        <v>23904.050000000003</v>
      </c>
      <c r="V27" s="9">
        <v>66691.56</v>
      </c>
    </row>
    <row r="28" spans="1:22" x14ac:dyDescent="0.15">
      <c r="A28" s="7" t="s">
        <v>190</v>
      </c>
      <c r="B28" s="9">
        <v>2817.4899999999993</v>
      </c>
      <c r="C28" s="9">
        <v>3427.4299999999994</v>
      </c>
      <c r="D28" s="9">
        <v>41.92</v>
      </c>
      <c r="E28" s="9">
        <v>1217.77</v>
      </c>
      <c r="F28" s="9">
        <v>3372.0299999999997</v>
      </c>
      <c r="G28" s="9">
        <v>1660.6100000000001</v>
      </c>
      <c r="H28" s="9">
        <v>1688.65</v>
      </c>
      <c r="I28" s="9">
        <v>1028.76</v>
      </c>
      <c r="J28" s="9">
        <v>3801.9999999999991</v>
      </c>
      <c r="K28" s="9">
        <v>2330.39</v>
      </c>
      <c r="L28" s="9">
        <v>2305.1800000000003</v>
      </c>
      <c r="M28" s="9">
        <v>1900.93</v>
      </c>
      <c r="N28" s="9">
        <v>25593.16</v>
      </c>
      <c r="O28" s="9">
        <v>2376.41</v>
      </c>
      <c r="P28" s="9">
        <v>1395.73</v>
      </c>
      <c r="Q28" s="9">
        <v>7343.8899999999994</v>
      </c>
      <c r="R28" s="9">
        <v>1891.14</v>
      </c>
      <c r="S28" s="9">
        <v>1424.1499999999999</v>
      </c>
      <c r="T28" s="9">
        <v>2608.08</v>
      </c>
      <c r="U28" s="9">
        <v>17039.399999999998</v>
      </c>
      <c r="V28" s="9">
        <v>42632.560000000005</v>
      </c>
    </row>
    <row r="29" spans="1:22" x14ac:dyDescent="0.15">
      <c r="A29" s="7" t="s">
        <v>185</v>
      </c>
      <c r="B29" s="9">
        <v>36401.920000000006</v>
      </c>
      <c r="C29" s="9">
        <v>26528.07</v>
      </c>
      <c r="D29" s="9">
        <v>29849.900000000005</v>
      </c>
      <c r="E29" s="9">
        <v>42474.259999999995</v>
      </c>
      <c r="F29" s="9">
        <v>14468.960000000003</v>
      </c>
      <c r="G29" s="9">
        <v>28259.590000000004</v>
      </c>
      <c r="H29" s="9">
        <v>39260.060000000019</v>
      </c>
      <c r="I29" s="9">
        <v>33635.470000000016</v>
      </c>
      <c r="J29" s="9">
        <v>29919.050000000003</v>
      </c>
      <c r="K29" s="9">
        <v>32768.85</v>
      </c>
      <c r="L29" s="9">
        <v>16626.369999999995</v>
      </c>
      <c r="M29" s="9">
        <v>34609.37999999999</v>
      </c>
      <c r="N29" s="9">
        <v>364801.88</v>
      </c>
      <c r="O29" s="9">
        <v>17077.36</v>
      </c>
      <c r="P29" s="9">
        <v>17722.12</v>
      </c>
      <c r="Q29" s="9">
        <v>18864.899999999994</v>
      </c>
      <c r="R29" s="9">
        <v>18563.169999999995</v>
      </c>
      <c r="S29" s="9">
        <v>18202.36</v>
      </c>
      <c r="T29" s="9">
        <v>12770.29</v>
      </c>
      <c r="U29" s="9">
        <v>103200.19999999998</v>
      </c>
      <c r="V29" s="9">
        <v>468002.07999999996</v>
      </c>
    </row>
    <row r="30" spans="1:22" x14ac:dyDescent="0.15">
      <c r="A30" s="7" t="s">
        <v>186</v>
      </c>
      <c r="B30" s="9">
        <v>15178.619999999997</v>
      </c>
      <c r="C30" s="9">
        <v>10057.120000000001</v>
      </c>
      <c r="D30" s="9">
        <v>3953.29</v>
      </c>
      <c r="E30" s="9">
        <v>6161.01</v>
      </c>
      <c r="F30" s="9">
        <v>6176.119999999999</v>
      </c>
      <c r="G30" s="9">
        <v>9236.2000000000025</v>
      </c>
      <c r="H30" s="9">
        <v>10281.19</v>
      </c>
      <c r="I30" s="9">
        <v>5873.2899999999991</v>
      </c>
      <c r="J30" s="9">
        <v>4958.1100000000006</v>
      </c>
      <c r="K30" s="9">
        <v>23129.880000000005</v>
      </c>
      <c r="L30" s="9">
        <v>2353.9</v>
      </c>
      <c r="M30" s="9">
        <v>4768.6699999999992</v>
      </c>
      <c r="N30" s="9">
        <v>102127.40000000001</v>
      </c>
      <c r="O30" s="9">
        <v>5686.4000000000015</v>
      </c>
      <c r="P30" s="9">
        <v>11907.97</v>
      </c>
      <c r="Q30" s="9">
        <v>9868.0399999999972</v>
      </c>
      <c r="R30" s="9">
        <v>4679.3199999999988</v>
      </c>
      <c r="S30" s="9">
        <v>3058.6799999999994</v>
      </c>
      <c r="T30" s="9">
        <v>3594.98</v>
      </c>
      <c r="U30" s="9">
        <v>38795.39</v>
      </c>
      <c r="V30" s="9">
        <v>140922.79</v>
      </c>
    </row>
    <row r="31" spans="1:22" x14ac:dyDescent="0.15">
      <c r="A31" s="7" t="s">
        <v>166</v>
      </c>
      <c r="B31" s="9">
        <v>113131.16</v>
      </c>
      <c r="C31" s="9">
        <v>119907.95000000001</v>
      </c>
      <c r="D31" s="9">
        <v>90020.7</v>
      </c>
      <c r="E31" s="9">
        <v>142763.90999999997</v>
      </c>
      <c r="F31" s="9">
        <v>92188.86000000003</v>
      </c>
      <c r="G31" s="9">
        <v>145977.94</v>
      </c>
      <c r="H31" s="9">
        <v>109827.61000000004</v>
      </c>
      <c r="I31" s="9">
        <v>120579.62999999999</v>
      </c>
      <c r="J31" s="9">
        <v>108649.16000000002</v>
      </c>
      <c r="K31" s="9">
        <v>106032.67000000001</v>
      </c>
      <c r="L31" s="9">
        <v>73922.549999999988</v>
      </c>
      <c r="M31" s="9">
        <v>96264.169999999984</v>
      </c>
      <c r="N31" s="9">
        <v>1319266.31</v>
      </c>
      <c r="O31" s="9">
        <v>80258.24000000002</v>
      </c>
      <c r="P31" s="9">
        <v>85681.380000000019</v>
      </c>
      <c r="Q31" s="9">
        <v>105683.07999999999</v>
      </c>
      <c r="R31" s="9">
        <v>88755.869999999981</v>
      </c>
      <c r="S31" s="9">
        <v>99078.17</v>
      </c>
      <c r="T31" s="9">
        <v>68440.260000000009</v>
      </c>
      <c r="U31" s="9">
        <v>527897</v>
      </c>
      <c r="V31" s="9">
        <v>1847163.31</v>
      </c>
    </row>
    <row r="33" spans="1:22" x14ac:dyDescent="0.15">
      <c r="A33" s="6" t="s">
        <v>158</v>
      </c>
      <c r="B33" t="s">
        <v>148</v>
      </c>
    </row>
    <row r="35" spans="1:22" x14ac:dyDescent="0.15">
      <c r="A35" s="6" t="s">
        <v>181</v>
      </c>
      <c r="B35" s="6" t="s">
        <v>182</v>
      </c>
    </row>
    <row r="36" spans="1:22" x14ac:dyDescent="0.15">
      <c r="B36" t="s">
        <v>167</v>
      </c>
      <c r="N36" t="s">
        <v>194</v>
      </c>
      <c r="O36" t="s">
        <v>180</v>
      </c>
      <c r="U36" t="s">
        <v>195</v>
      </c>
      <c r="V36" t="s">
        <v>166</v>
      </c>
    </row>
    <row r="37" spans="1:22" x14ac:dyDescent="0.15">
      <c r="A37" s="6" t="s">
        <v>165</v>
      </c>
      <c r="B37" s="1" t="s">
        <v>168</v>
      </c>
      <c r="C37" s="1" t="s">
        <v>169</v>
      </c>
      <c r="D37" s="1" t="s">
        <v>170</v>
      </c>
      <c r="E37" s="1" t="s">
        <v>171</v>
      </c>
      <c r="F37" s="1" t="s">
        <v>172</v>
      </c>
      <c r="G37" s="1" t="s">
        <v>173</v>
      </c>
      <c r="H37" s="1" t="s">
        <v>174</v>
      </c>
      <c r="I37" s="1" t="s">
        <v>175</v>
      </c>
      <c r="J37" s="1" t="s">
        <v>176</v>
      </c>
      <c r="K37" s="1" t="s">
        <v>177</v>
      </c>
      <c r="L37" s="1" t="s">
        <v>178</v>
      </c>
      <c r="M37" s="1" t="s">
        <v>179</v>
      </c>
      <c r="O37" s="1" t="s">
        <v>168</v>
      </c>
      <c r="P37" s="1" t="s">
        <v>169</v>
      </c>
      <c r="Q37" s="1" t="s">
        <v>170</v>
      </c>
      <c r="R37" s="1" t="s">
        <v>171</v>
      </c>
      <c r="S37" s="1" t="s">
        <v>172</v>
      </c>
      <c r="T37" s="1" t="s">
        <v>173</v>
      </c>
    </row>
    <row r="38" spans="1:22" x14ac:dyDescent="0.15">
      <c r="A38" s="7" t="s">
        <v>191</v>
      </c>
      <c r="B38" s="9">
        <v>297.62</v>
      </c>
      <c r="C38" s="9"/>
      <c r="D38" s="9"/>
      <c r="E38" s="9">
        <v>260.37</v>
      </c>
      <c r="F38" s="9">
        <v>382.52</v>
      </c>
      <c r="G38" s="9">
        <v>134.91</v>
      </c>
      <c r="H38" s="9"/>
      <c r="I38" s="9"/>
      <c r="J38" s="9">
        <v>148.78</v>
      </c>
      <c r="K38" s="9"/>
      <c r="L38" s="9">
        <v>366.37</v>
      </c>
      <c r="M38" s="9"/>
      <c r="N38" s="9">
        <v>1590.5700000000002</v>
      </c>
      <c r="O38" s="9">
        <v>741.83999999999992</v>
      </c>
      <c r="P38" s="9"/>
      <c r="Q38" s="9">
        <v>67.22</v>
      </c>
      <c r="R38" s="9">
        <v>11.96</v>
      </c>
      <c r="S38" s="9">
        <v>5.25</v>
      </c>
      <c r="T38" s="9">
        <v>59.9</v>
      </c>
      <c r="U38" s="9">
        <v>886.17</v>
      </c>
      <c r="V38" s="9">
        <v>2476.7399999999998</v>
      </c>
    </row>
    <row r="39" spans="1:22" x14ac:dyDescent="0.15">
      <c r="A39" s="7" t="s">
        <v>184</v>
      </c>
      <c r="B39" s="9">
        <v>6145.61</v>
      </c>
      <c r="C39" s="9">
        <v>2947.2099999999996</v>
      </c>
      <c r="D39" s="9">
        <v>16344.589999999995</v>
      </c>
      <c r="E39" s="9">
        <v>5100.55</v>
      </c>
      <c r="F39" s="9">
        <v>10924.79</v>
      </c>
      <c r="G39" s="9">
        <v>11936.380000000003</v>
      </c>
      <c r="H39" s="9">
        <v>4180.3999999999996</v>
      </c>
      <c r="I39" s="9">
        <v>13430.119999999999</v>
      </c>
      <c r="J39" s="9">
        <v>12927.660000000002</v>
      </c>
      <c r="K39" s="9">
        <v>3562.49</v>
      </c>
      <c r="L39" s="9">
        <v>3566.3200000000006</v>
      </c>
      <c r="M39" s="9">
        <v>20518.209999999995</v>
      </c>
      <c r="N39" s="9">
        <v>111584.33000000002</v>
      </c>
      <c r="O39" s="9">
        <v>16807.799999999996</v>
      </c>
      <c r="P39" s="9">
        <v>8625.5499999999993</v>
      </c>
      <c r="Q39" s="9">
        <v>1709.5699999999997</v>
      </c>
      <c r="R39" s="9">
        <v>21247.290000000008</v>
      </c>
      <c r="S39" s="9">
        <v>10412.080000000004</v>
      </c>
      <c r="T39" s="9">
        <v>11225.669999999996</v>
      </c>
      <c r="U39" s="9">
        <v>70027.960000000006</v>
      </c>
      <c r="V39" s="9">
        <v>181612.29</v>
      </c>
    </row>
    <row r="40" spans="1:22" x14ac:dyDescent="0.15">
      <c r="A40" s="7" t="s">
        <v>187</v>
      </c>
      <c r="B40" s="9"/>
      <c r="C40" s="9">
        <v>484.4</v>
      </c>
      <c r="D40" s="9"/>
      <c r="E40" s="9">
        <v>858.9</v>
      </c>
      <c r="F40" s="9">
        <v>1297.6300000000001</v>
      </c>
      <c r="G40" s="9">
        <v>916.57999999999993</v>
      </c>
      <c r="H40" s="9">
        <v>2915.2700000000004</v>
      </c>
      <c r="I40" s="9">
        <v>742.08</v>
      </c>
      <c r="J40" s="9">
        <v>922.41</v>
      </c>
      <c r="K40" s="9">
        <v>633.75</v>
      </c>
      <c r="L40" s="9">
        <v>1124.42</v>
      </c>
      <c r="M40" s="9">
        <v>975.43000000000006</v>
      </c>
      <c r="N40" s="9">
        <v>10870.87</v>
      </c>
      <c r="O40" s="9">
        <v>632.67000000000007</v>
      </c>
      <c r="P40" s="9"/>
      <c r="Q40" s="9">
        <v>701.19</v>
      </c>
      <c r="R40" s="9">
        <v>1864.25</v>
      </c>
      <c r="S40" s="9">
        <v>926.19999999999993</v>
      </c>
      <c r="T40" s="9"/>
      <c r="U40" s="9">
        <v>4124.3100000000004</v>
      </c>
      <c r="V40" s="9">
        <v>14995.180000000002</v>
      </c>
    </row>
    <row r="41" spans="1:22" x14ac:dyDescent="0.15">
      <c r="A41" s="7" t="s">
        <v>188</v>
      </c>
      <c r="B41" s="9">
        <v>4327.2499999999991</v>
      </c>
      <c r="C41" s="9">
        <v>2489.0399999999995</v>
      </c>
      <c r="D41" s="9">
        <v>1116.0400000000004</v>
      </c>
      <c r="E41" s="9">
        <v>2406.1199999999994</v>
      </c>
      <c r="F41" s="9">
        <v>6396.54</v>
      </c>
      <c r="G41" s="9">
        <v>4592.17</v>
      </c>
      <c r="H41" s="9">
        <v>5214.24</v>
      </c>
      <c r="I41" s="9">
        <v>2595.4700000000003</v>
      </c>
      <c r="J41" s="9">
        <v>3428.0500000000006</v>
      </c>
      <c r="K41" s="9">
        <v>2509.4</v>
      </c>
      <c r="L41" s="9">
        <v>1858.8200000000004</v>
      </c>
      <c r="M41" s="9">
        <v>1502.4900000000002</v>
      </c>
      <c r="N41" s="9">
        <v>38435.62999999999</v>
      </c>
      <c r="O41" s="9">
        <v>2143.84</v>
      </c>
      <c r="P41" s="9">
        <v>823.81000000000017</v>
      </c>
      <c r="Q41" s="9">
        <v>2534.0200000000013</v>
      </c>
      <c r="R41" s="9">
        <v>2988.5299999999997</v>
      </c>
      <c r="S41" s="9">
        <v>1321.2500000000002</v>
      </c>
      <c r="T41" s="9">
        <v>2947.66</v>
      </c>
      <c r="U41" s="9">
        <v>12759.11</v>
      </c>
      <c r="V41" s="9">
        <v>51194.739999999991</v>
      </c>
    </row>
    <row r="42" spans="1:22" x14ac:dyDescent="0.15">
      <c r="A42" s="7" t="s">
        <v>189</v>
      </c>
      <c r="B42" s="9"/>
      <c r="C42" s="9">
        <v>595.04</v>
      </c>
      <c r="D42" s="9">
        <v>92.82</v>
      </c>
      <c r="E42" s="9">
        <v>56.46</v>
      </c>
      <c r="F42" s="9">
        <v>299.59000000000003</v>
      </c>
      <c r="G42" s="9">
        <v>1117.5099999999998</v>
      </c>
      <c r="H42" s="9">
        <v>787.34</v>
      </c>
      <c r="I42" s="9">
        <v>1012.2100000000002</v>
      </c>
      <c r="J42" s="9">
        <v>133.85999999999999</v>
      </c>
      <c r="K42" s="9">
        <v>1962.5900000000001</v>
      </c>
      <c r="L42" s="9">
        <v>532.5</v>
      </c>
      <c r="M42" s="9">
        <v>365.55</v>
      </c>
      <c r="N42" s="9">
        <v>6955.47</v>
      </c>
      <c r="O42" s="9">
        <v>142.78</v>
      </c>
      <c r="P42" s="9">
        <v>307.72000000000003</v>
      </c>
      <c r="Q42" s="9">
        <v>223.72</v>
      </c>
      <c r="R42" s="9">
        <v>64.930000000000007</v>
      </c>
      <c r="S42" s="9">
        <v>664.36</v>
      </c>
      <c r="T42" s="9">
        <v>398.64</v>
      </c>
      <c r="U42" s="9">
        <v>1802.15</v>
      </c>
      <c r="V42" s="9">
        <v>8757.6200000000008</v>
      </c>
    </row>
    <row r="43" spans="1:22" x14ac:dyDescent="0.15">
      <c r="A43" s="7" t="s">
        <v>190</v>
      </c>
      <c r="B43" s="9">
        <v>164.65</v>
      </c>
      <c r="C43" s="9"/>
      <c r="D43" s="9">
        <v>510.4</v>
      </c>
      <c r="E43" s="9">
        <v>967.23</v>
      </c>
      <c r="F43" s="9"/>
      <c r="G43" s="9">
        <v>167.49</v>
      </c>
      <c r="H43" s="9">
        <v>151.86000000000001</v>
      </c>
      <c r="I43" s="9">
        <v>1464.85</v>
      </c>
      <c r="J43" s="9">
        <v>213.01999999999998</v>
      </c>
      <c r="K43" s="9">
        <v>143.88999999999999</v>
      </c>
      <c r="L43" s="9"/>
      <c r="M43" s="9">
        <v>410.28</v>
      </c>
      <c r="N43" s="9">
        <v>4193.67</v>
      </c>
      <c r="O43" s="9">
        <v>434.47</v>
      </c>
      <c r="P43" s="9">
        <v>2247.73</v>
      </c>
      <c r="Q43" s="9">
        <v>26.97</v>
      </c>
      <c r="R43" s="9">
        <v>212.85</v>
      </c>
      <c r="S43" s="9">
        <v>74.5</v>
      </c>
      <c r="T43" s="9">
        <v>150.79</v>
      </c>
      <c r="U43" s="9">
        <v>3147.3099999999995</v>
      </c>
      <c r="V43" s="9">
        <v>7340.9800000000014</v>
      </c>
    </row>
    <row r="44" spans="1:22" x14ac:dyDescent="0.15">
      <c r="A44" s="7" t="s">
        <v>185</v>
      </c>
      <c r="B44" s="9">
        <v>3176.9999999999995</v>
      </c>
      <c r="C44" s="9">
        <v>1245.2600000000002</v>
      </c>
      <c r="D44" s="9">
        <v>9839.27</v>
      </c>
      <c r="E44" s="9">
        <v>14542.879999999996</v>
      </c>
      <c r="F44" s="9">
        <v>7297.91</v>
      </c>
      <c r="G44" s="9">
        <v>9938.4</v>
      </c>
      <c r="H44" s="9">
        <v>8622.6099999999988</v>
      </c>
      <c r="I44" s="9">
        <v>4994.51</v>
      </c>
      <c r="J44" s="9">
        <v>5705.4100000000008</v>
      </c>
      <c r="K44" s="9">
        <v>2326.91</v>
      </c>
      <c r="L44" s="9">
        <v>6140.62</v>
      </c>
      <c r="M44" s="9">
        <v>2254.1500000000005</v>
      </c>
      <c r="N44" s="9">
        <v>76084.929999999993</v>
      </c>
      <c r="O44" s="9">
        <v>5119.8700000000017</v>
      </c>
      <c r="P44" s="9">
        <v>12241.899999999998</v>
      </c>
      <c r="Q44" s="9">
        <v>3368.5099999999993</v>
      </c>
      <c r="R44" s="9">
        <v>10186.949999999999</v>
      </c>
      <c r="S44" s="9">
        <v>10274.74</v>
      </c>
      <c r="T44" s="9">
        <v>3756.1999999999989</v>
      </c>
      <c r="U44" s="9">
        <v>44948.169999999991</v>
      </c>
      <c r="V44" s="9">
        <v>121033.09999999998</v>
      </c>
    </row>
    <row r="45" spans="1:22" x14ac:dyDescent="0.15">
      <c r="A45" s="7" t="s">
        <v>186</v>
      </c>
      <c r="B45" s="9">
        <v>3552.9399999999996</v>
      </c>
      <c r="C45" s="9">
        <v>4861.5899999999992</v>
      </c>
      <c r="D45" s="9">
        <v>2863.5699999999997</v>
      </c>
      <c r="E45" s="9">
        <v>3727.01</v>
      </c>
      <c r="F45" s="9">
        <v>5738.6399999999985</v>
      </c>
      <c r="G45" s="9">
        <v>14185.209999999997</v>
      </c>
      <c r="H45" s="9">
        <v>2016.91</v>
      </c>
      <c r="I45" s="9">
        <v>7664.79</v>
      </c>
      <c r="J45" s="9">
        <v>1348.8899999999999</v>
      </c>
      <c r="K45" s="9">
        <v>6204.3599999999979</v>
      </c>
      <c r="L45" s="9">
        <v>5134.5800000000008</v>
      </c>
      <c r="M45" s="9">
        <v>5173.3900000000003</v>
      </c>
      <c r="N45" s="9">
        <v>62471.88</v>
      </c>
      <c r="O45" s="9">
        <v>1468.8500000000001</v>
      </c>
      <c r="P45" s="9">
        <v>586.44000000000005</v>
      </c>
      <c r="Q45" s="9">
        <v>2061.5700000000002</v>
      </c>
      <c r="R45" s="9">
        <v>1678.2900000000004</v>
      </c>
      <c r="S45" s="9">
        <v>5446.8100000000013</v>
      </c>
      <c r="T45" s="9">
        <v>6809.92</v>
      </c>
      <c r="U45" s="9">
        <v>18051.880000000005</v>
      </c>
      <c r="V45" s="9">
        <v>80523.759999999995</v>
      </c>
    </row>
    <row r="46" spans="1:22" x14ac:dyDescent="0.15">
      <c r="A46" s="7" t="s">
        <v>166</v>
      </c>
      <c r="B46" s="9">
        <v>17665.07</v>
      </c>
      <c r="C46" s="9">
        <v>12622.539999999999</v>
      </c>
      <c r="D46" s="9">
        <v>30766.689999999995</v>
      </c>
      <c r="E46" s="9">
        <v>27919.519999999997</v>
      </c>
      <c r="F46" s="9">
        <v>32337.620000000003</v>
      </c>
      <c r="G46" s="9">
        <v>42988.65</v>
      </c>
      <c r="H46" s="9">
        <v>23888.63</v>
      </c>
      <c r="I46" s="9">
        <v>31904.03</v>
      </c>
      <c r="J46" s="9">
        <v>24828.080000000002</v>
      </c>
      <c r="K46" s="9">
        <v>17343.389999999996</v>
      </c>
      <c r="L46" s="9">
        <v>18723.63</v>
      </c>
      <c r="M46" s="9">
        <v>31199.499999999996</v>
      </c>
      <c r="N46" s="9">
        <v>312187.35000000003</v>
      </c>
      <c r="O46" s="9">
        <v>27492.12</v>
      </c>
      <c r="P46" s="9">
        <v>24833.149999999994</v>
      </c>
      <c r="Q46" s="9">
        <v>10692.77</v>
      </c>
      <c r="R46" s="9">
        <v>38255.050000000003</v>
      </c>
      <c r="S46" s="9">
        <v>29125.190000000006</v>
      </c>
      <c r="T46" s="9">
        <v>25348.779999999992</v>
      </c>
      <c r="U46" s="9">
        <v>155747.06</v>
      </c>
      <c r="V46" s="9">
        <v>467934.41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3723F5-3EEF-6C41-9DEE-4568B55175B3}">
  <dimension ref="A2:AO409"/>
  <sheetViews>
    <sheetView showGridLines="0" tabSelected="1" topLeftCell="B1" zoomScale="32" zoomScaleNormal="44" workbookViewId="0">
      <selection activeCell="AK79" sqref="AK79"/>
    </sheetView>
  </sheetViews>
  <sheetFormatPr baseColWidth="10" defaultRowHeight="14" x14ac:dyDescent="0.15"/>
  <cols>
    <col min="2" max="2" width="15.5" customWidth="1"/>
    <col min="3" max="3" width="16.6640625" customWidth="1"/>
    <col min="6" max="6" width="11.33203125" customWidth="1"/>
    <col min="8" max="8" width="11.1640625" customWidth="1"/>
    <col min="10" max="11" width="11" customWidth="1"/>
    <col min="33" max="33" width="40.83203125" customWidth="1"/>
    <col min="34" max="34" width="32.5" customWidth="1"/>
    <col min="35" max="35" width="0.1640625" customWidth="1"/>
    <col min="36" max="36" width="28.33203125" customWidth="1"/>
    <col min="37" max="37" width="2.6640625" customWidth="1"/>
    <col min="38" max="38" width="18.5" customWidth="1"/>
    <col min="39" max="39" width="0.5" customWidth="1"/>
    <col min="40" max="40" width="17.1640625" customWidth="1"/>
  </cols>
  <sheetData>
    <row r="2" spans="1:41" ht="45" x14ac:dyDescent="0.45">
      <c r="A2" s="1"/>
      <c r="D2" s="11" t="s">
        <v>196</v>
      </c>
      <c r="E2" s="11"/>
      <c r="F2" s="11"/>
    </row>
    <row r="3" spans="1:41" ht="45" x14ac:dyDescent="0.45">
      <c r="A3" s="1"/>
      <c r="D3" s="11"/>
      <c r="E3" s="11"/>
      <c r="F3" s="11"/>
    </row>
    <row r="4" spans="1:41" x14ac:dyDescent="0.15">
      <c r="A4" s="1"/>
    </row>
    <row r="5" spans="1:41" x14ac:dyDescent="0.15">
      <c r="A5" s="1"/>
    </row>
    <row r="6" spans="1:41" x14ac:dyDescent="0.15">
      <c r="A6" s="1"/>
    </row>
    <row r="7" spans="1:41" x14ac:dyDescent="0.15">
      <c r="A7" s="1"/>
    </row>
    <row r="8" spans="1:41" x14ac:dyDescent="0.15">
      <c r="A8" s="1"/>
    </row>
    <row r="9" spans="1:41" x14ac:dyDescent="0.15">
      <c r="A9" s="1"/>
    </row>
    <row r="10" spans="1:41" x14ac:dyDescent="0.15">
      <c r="A10" s="1"/>
    </row>
    <row r="11" spans="1:41" x14ac:dyDescent="0.15">
      <c r="A11" s="1"/>
    </row>
    <row r="12" spans="1:41" x14ac:dyDescent="0.15">
      <c r="A12" s="1"/>
    </row>
    <row r="13" spans="1:41" ht="28" x14ac:dyDescent="0.3">
      <c r="A13" s="1"/>
      <c r="AH13" s="18"/>
      <c r="AI13" s="17"/>
      <c r="AJ13" s="17"/>
      <c r="AK13" s="17"/>
      <c r="AL13" s="17"/>
    </row>
    <row r="14" spans="1:41" x14ac:dyDescent="0.15">
      <c r="A14" s="1"/>
    </row>
    <row r="15" spans="1:41" ht="25" x14ac:dyDescent="0.25">
      <c r="A15" s="1"/>
      <c r="AG15" s="19"/>
      <c r="AH15" s="15"/>
      <c r="AI15" s="16"/>
      <c r="AJ15" s="20"/>
      <c r="AK15" s="16"/>
      <c r="AL15" s="15"/>
      <c r="AM15" s="16"/>
      <c r="AN15" s="19"/>
      <c r="AO15" s="16"/>
    </row>
    <row r="16" spans="1:41" ht="25" x14ac:dyDescent="0.25">
      <c r="A16" s="1"/>
      <c r="AG16" s="16"/>
      <c r="AH16" s="21"/>
    </row>
    <row r="17" spans="1:34" ht="25" x14ac:dyDescent="0.25">
      <c r="A17" s="1"/>
      <c r="AG17" s="16"/>
      <c r="AH17" s="21"/>
    </row>
    <row r="18" spans="1:34" ht="25" x14ac:dyDescent="0.25">
      <c r="A18" s="1"/>
      <c r="AG18" s="16"/>
      <c r="AH18" s="21"/>
    </row>
    <row r="19" spans="1:34" ht="25" x14ac:dyDescent="0.25">
      <c r="A19" s="1"/>
      <c r="AG19" s="16"/>
      <c r="AH19" s="21"/>
    </row>
    <row r="20" spans="1:34" ht="25" x14ac:dyDescent="0.25">
      <c r="A20" s="1"/>
      <c r="AG20" s="16"/>
      <c r="AH20" s="21"/>
    </row>
    <row r="21" spans="1:34" ht="25" x14ac:dyDescent="0.25">
      <c r="A21" s="1"/>
      <c r="AG21" s="16"/>
      <c r="AH21" s="21"/>
    </row>
    <row r="22" spans="1:34" ht="25" x14ac:dyDescent="0.25">
      <c r="A22" s="1"/>
      <c r="AG22" s="16"/>
      <c r="AH22" s="21"/>
    </row>
    <row r="23" spans="1:34" ht="25" x14ac:dyDescent="0.25">
      <c r="A23" s="1"/>
      <c r="AG23" s="16"/>
      <c r="AH23" s="21"/>
    </row>
    <row r="24" spans="1:34" x14ac:dyDescent="0.15">
      <c r="A24" s="1"/>
    </row>
    <row r="25" spans="1:34" x14ac:dyDescent="0.15">
      <c r="A25" s="1"/>
    </row>
    <row r="26" spans="1:34" x14ac:dyDescent="0.15">
      <c r="A26" s="1"/>
    </row>
    <row r="27" spans="1:34" x14ac:dyDescent="0.15">
      <c r="A27" s="1"/>
    </row>
    <row r="28" spans="1:34" x14ac:dyDescent="0.15">
      <c r="A28" s="1"/>
    </row>
    <row r="29" spans="1:34" x14ac:dyDescent="0.15">
      <c r="A29" s="1"/>
    </row>
    <row r="30" spans="1:34" x14ac:dyDescent="0.15">
      <c r="A30" s="1"/>
    </row>
    <row r="31" spans="1:34" x14ac:dyDescent="0.15">
      <c r="A31" s="1"/>
    </row>
    <row r="32" spans="1:34" x14ac:dyDescent="0.15">
      <c r="A32" s="1"/>
    </row>
    <row r="33" spans="1:1" x14ac:dyDescent="0.15">
      <c r="A33" s="1"/>
    </row>
    <row r="34" spans="1:1" x14ac:dyDescent="0.15">
      <c r="A34" s="1"/>
    </row>
    <row r="35" spans="1:1" x14ac:dyDescent="0.15">
      <c r="A35" s="1"/>
    </row>
    <row r="36" spans="1:1" x14ac:dyDescent="0.15">
      <c r="A36" s="1"/>
    </row>
    <row r="37" spans="1:1" x14ac:dyDescent="0.15">
      <c r="A37" s="1"/>
    </row>
    <row r="38" spans="1:1" x14ac:dyDescent="0.15">
      <c r="A38" s="1"/>
    </row>
    <row r="39" spans="1:1" x14ac:dyDescent="0.15">
      <c r="A39" s="1"/>
    </row>
    <row r="40" spans="1:1" x14ac:dyDescent="0.15">
      <c r="A40" s="1"/>
    </row>
    <row r="41" spans="1:1" x14ac:dyDescent="0.15">
      <c r="A41" s="1"/>
    </row>
    <row r="42" spans="1:1" x14ac:dyDescent="0.15">
      <c r="A42" s="1"/>
    </row>
    <row r="43" spans="1:1" x14ac:dyDescent="0.15">
      <c r="A43" s="1"/>
    </row>
    <row r="44" spans="1:1" x14ac:dyDescent="0.15">
      <c r="A44" s="1"/>
    </row>
    <row r="45" spans="1:1" x14ac:dyDescent="0.15">
      <c r="A45" s="1"/>
    </row>
    <row r="46" spans="1:1" x14ac:dyDescent="0.15">
      <c r="A46" s="1"/>
    </row>
    <row r="47" spans="1:1" x14ac:dyDescent="0.15">
      <c r="A47" s="1"/>
    </row>
    <row r="48" spans="1:1" x14ac:dyDescent="0.15">
      <c r="A48" s="1"/>
    </row>
    <row r="49" spans="1:1" x14ac:dyDescent="0.15">
      <c r="A49" s="1"/>
    </row>
    <row r="50" spans="1:1" x14ac:dyDescent="0.15">
      <c r="A50" s="1"/>
    </row>
    <row r="51" spans="1:1" x14ac:dyDescent="0.15">
      <c r="A51" s="1"/>
    </row>
    <row r="52" spans="1:1" x14ac:dyDescent="0.15">
      <c r="A52" s="1"/>
    </row>
    <row r="53" spans="1:1" x14ac:dyDescent="0.15">
      <c r="A53" s="1"/>
    </row>
    <row r="54" spans="1:1" x14ac:dyDescent="0.15">
      <c r="A54" s="1"/>
    </row>
    <row r="55" spans="1:1" x14ac:dyDescent="0.15">
      <c r="A55" s="1"/>
    </row>
    <row r="56" spans="1:1" x14ac:dyDescent="0.15">
      <c r="A56" s="1"/>
    </row>
    <row r="57" spans="1:1" x14ac:dyDescent="0.15">
      <c r="A57" s="1"/>
    </row>
    <row r="58" spans="1:1" x14ac:dyDescent="0.15">
      <c r="A58" s="1"/>
    </row>
    <row r="59" spans="1:1" x14ac:dyDescent="0.15">
      <c r="A59" s="1"/>
    </row>
    <row r="60" spans="1:1" x14ac:dyDescent="0.15">
      <c r="A60" s="1"/>
    </row>
    <row r="61" spans="1:1" x14ac:dyDescent="0.15">
      <c r="A61" s="1"/>
    </row>
    <row r="62" spans="1:1" x14ac:dyDescent="0.15">
      <c r="A62" s="1"/>
    </row>
    <row r="63" spans="1:1" x14ac:dyDescent="0.15">
      <c r="A63" s="1"/>
    </row>
    <row r="64" spans="1:1" x14ac:dyDescent="0.15">
      <c r="A64" s="1"/>
    </row>
    <row r="65" spans="1:1" x14ac:dyDescent="0.15">
      <c r="A65" s="1"/>
    </row>
    <row r="66" spans="1:1" x14ac:dyDescent="0.15">
      <c r="A66" s="1"/>
    </row>
    <row r="67" spans="1:1" x14ac:dyDescent="0.15">
      <c r="A67" s="1"/>
    </row>
    <row r="68" spans="1:1" x14ac:dyDescent="0.15">
      <c r="A68" s="1"/>
    </row>
    <row r="69" spans="1:1" x14ac:dyDescent="0.15">
      <c r="A69" s="1"/>
    </row>
    <row r="70" spans="1:1" x14ac:dyDescent="0.15">
      <c r="A70" s="1"/>
    </row>
    <row r="71" spans="1:1" x14ac:dyDescent="0.15">
      <c r="A71" s="1"/>
    </row>
    <row r="72" spans="1:1" x14ac:dyDescent="0.15">
      <c r="A72" s="1"/>
    </row>
    <row r="73" spans="1:1" x14ac:dyDescent="0.15">
      <c r="A73" s="1"/>
    </row>
    <row r="74" spans="1:1" x14ac:dyDescent="0.15">
      <c r="A74" s="1"/>
    </row>
    <row r="75" spans="1:1" x14ac:dyDescent="0.15">
      <c r="A75" s="1"/>
    </row>
    <row r="76" spans="1:1" x14ac:dyDescent="0.15">
      <c r="A76" s="1"/>
    </row>
    <row r="77" spans="1:1" x14ac:dyDescent="0.15">
      <c r="A77" s="1"/>
    </row>
    <row r="78" spans="1:1" x14ac:dyDescent="0.15">
      <c r="A78" s="1"/>
    </row>
    <row r="79" spans="1:1" x14ac:dyDescent="0.15">
      <c r="A79" s="1"/>
    </row>
    <row r="80" spans="1:1" x14ac:dyDescent="0.15">
      <c r="A80" s="1"/>
    </row>
    <row r="81" spans="1:1" x14ac:dyDescent="0.15">
      <c r="A81" s="1"/>
    </row>
    <row r="82" spans="1:1" x14ac:dyDescent="0.15">
      <c r="A82" s="1"/>
    </row>
    <row r="83" spans="1:1" x14ac:dyDescent="0.15">
      <c r="A83" s="1"/>
    </row>
    <row r="84" spans="1:1" x14ac:dyDescent="0.15">
      <c r="A84" s="1"/>
    </row>
    <row r="85" spans="1:1" x14ac:dyDescent="0.15">
      <c r="A85" s="1"/>
    </row>
    <row r="86" spans="1:1" x14ac:dyDescent="0.15">
      <c r="A86" s="1"/>
    </row>
    <row r="87" spans="1:1" x14ac:dyDescent="0.15">
      <c r="A87" s="1"/>
    </row>
    <row r="88" spans="1:1" x14ac:dyDescent="0.15">
      <c r="A88" s="1"/>
    </row>
    <row r="89" spans="1:1" x14ac:dyDescent="0.15">
      <c r="A89" s="1"/>
    </row>
    <row r="90" spans="1:1" x14ac:dyDescent="0.15">
      <c r="A90" s="1"/>
    </row>
    <row r="91" spans="1:1" x14ac:dyDescent="0.15">
      <c r="A91" s="1"/>
    </row>
    <row r="92" spans="1:1" x14ac:dyDescent="0.15">
      <c r="A92" s="1"/>
    </row>
    <row r="93" spans="1:1" x14ac:dyDescent="0.15">
      <c r="A93" s="1"/>
    </row>
    <row r="94" spans="1:1" x14ac:dyDescent="0.15">
      <c r="A94" s="1"/>
    </row>
    <row r="95" spans="1:1" x14ac:dyDescent="0.15">
      <c r="A95" s="1"/>
    </row>
    <row r="96" spans="1:1" x14ac:dyDescent="0.15">
      <c r="A96" s="1"/>
    </row>
    <row r="97" spans="1:1" x14ac:dyDescent="0.15">
      <c r="A97" s="1"/>
    </row>
    <row r="98" spans="1:1" x14ac:dyDescent="0.15">
      <c r="A98" s="1"/>
    </row>
    <row r="99" spans="1:1" x14ac:dyDescent="0.15">
      <c r="A99" s="1"/>
    </row>
    <row r="100" spans="1:1" x14ac:dyDescent="0.15">
      <c r="A100" s="1"/>
    </row>
    <row r="101" spans="1:1" x14ac:dyDescent="0.15">
      <c r="A101" s="1"/>
    </row>
    <row r="102" spans="1:1" x14ac:dyDescent="0.15">
      <c r="A102" s="1"/>
    </row>
    <row r="103" spans="1:1" x14ac:dyDescent="0.15">
      <c r="A103" s="1"/>
    </row>
    <row r="104" spans="1:1" x14ac:dyDescent="0.15">
      <c r="A104" s="1"/>
    </row>
    <row r="105" spans="1:1" x14ac:dyDescent="0.15">
      <c r="A105" s="1"/>
    </row>
    <row r="106" spans="1:1" x14ac:dyDescent="0.15">
      <c r="A106" s="1"/>
    </row>
    <row r="107" spans="1:1" x14ac:dyDescent="0.15">
      <c r="A107" s="1"/>
    </row>
    <row r="108" spans="1:1" x14ac:dyDescent="0.15">
      <c r="A108" s="1"/>
    </row>
    <row r="109" spans="1:1" x14ac:dyDescent="0.15">
      <c r="A109" s="1"/>
    </row>
    <row r="110" spans="1:1" x14ac:dyDescent="0.15">
      <c r="A110" s="1"/>
    </row>
    <row r="111" spans="1:1" x14ac:dyDescent="0.15">
      <c r="A111" s="1"/>
    </row>
    <row r="112" spans="1:1" x14ac:dyDescent="0.15">
      <c r="A112" s="1"/>
    </row>
    <row r="113" spans="1:1" x14ac:dyDescent="0.15">
      <c r="A113" s="1"/>
    </row>
    <row r="114" spans="1:1" x14ac:dyDescent="0.15">
      <c r="A114" s="1"/>
    </row>
    <row r="115" spans="1:1" x14ac:dyDescent="0.15">
      <c r="A115" s="1"/>
    </row>
    <row r="116" spans="1:1" x14ac:dyDescent="0.15">
      <c r="A116" s="1"/>
    </row>
    <row r="117" spans="1:1" x14ac:dyDescent="0.15">
      <c r="A117" s="1"/>
    </row>
    <row r="118" spans="1:1" x14ac:dyDescent="0.15">
      <c r="A118" s="1"/>
    </row>
    <row r="119" spans="1:1" x14ac:dyDescent="0.15">
      <c r="A119" s="1"/>
    </row>
    <row r="120" spans="1:1" x14ac:dyDescent="0.15">
      <c r="A120" s="1"/>
    </row>
    <row r="121" spans="1:1" x14ac:dyDescent="0.15">
      <c r="A121" s="1"/>
    </row>
    <row r="122" spans="1:1" x14ac:dyDescent="0.15">
      <c r="A122" s="1"/>
    </row>
    <row r="123" spans="1:1" x14ac:dyDescent="0.15">
      <c r="A123" s="1"/>
    </row>
    <row r="124" spans="1:1" x14ac:dyDescent="0.15">
      <c r="A124" s="1"/>
    </row>
    <row r="125" spans="1:1" x14ac:dyDescent="0.15">
      <c r="A125" s="1"/>
    </row>
    <row r="126" spans="1:1" x14ac:dyDescent="0.15">
      <c r="A126" s="1"/>
    </row>
    <row r="127" spans="1:1" x14ac:dyDescent="0.15">
      <c r="A127" s="1"/>
    </row>
    <row r="128" spans="1:1" x14ac:dyDescent="0.15">
      <c r="A128" s="1"/>
    </row>
    <row r="129" spans="1:1" x14ac:dyDescent="0.15">
      <c r="A129" s="1"/>
    </row>
    <row r="130" spans="1:1" x14ac:dyDescent="0.15">
      <c r="A130" s="1"/>
    </row>
    <row r="131" spans="1:1" x14ac:dyDescent="0.15">
      <c r="A131" s="1"/>
    </row>
    <row r="132" spans="1:1" x14ac:dyDescent="0.15">
      <c r="A132" s="1"/>
    </row>
    <row r="133" spans="1:1" x14ac:dyDescent="0.15">
      <c r="A133" s="1"/>
    </row>
    <row r="134" spans="1:1" x14ac:dyDescent="0.15">
      <c r="A134" s="1"/>
    </row>
    <row r="135" spans="1:1" x14ac:dyDescent="0.15">
      <c r="A135" s="1"/>
    </row>
    <row r="136" spans="1:1" x14ac:dyDescent="0.15">
      <c r="A136" s="1"/>
    </row>
    <row r="137" spans="1:1" x14ac:dyDescent="0.15">
      <c r="A137" s="1"/>
    </row>
    <row r="138" spans="1:1" x14ac:dyDescent="0.15">
      <c r="A138" s="1"/>
    </row>
    <row r="139" spans="1:1" x14ac:dyDescent="0.15">
      <c r="A139" s="1"/>
    </row>
    <row r="140" spans="1:1" x14ac:dyDescent="0.15">
      <c r="A140" s="1"/>
    </row>
    <row r="141" spans="1:1" x14ac:dyDescent="0.15">
      <c r="A141" s="1"/>
    </row>
    <row r="142" spans="1:1" x14ac:dyDescent="0.15">
      <c r="A142" s="1"/>
    </row>
    <row r="143" spans="1:1" x14ac:dyDescent="0.15">
      <c r="A143" s="1"/>
    </row>
    <row r="144" spans="1:1" x14ac:dyDescent="0.15">
      <c r="A144" s="1"/>
    </row>
    <row r="145" spans="1:1" x14ac:dyDescent="0.15">
      <c r="A145" s="1"/>
    </row>
    <row r="146" spans="1:1" x14ac:dyDescent="0.15">
      <c r="A146" s="1"/>
    </row>
    <row r="147" spans="1:1" x14ac:dyDescent="0.15">
      <c r="A147" s="1"/>
    </row>
    <row r="148" spans="1:1" x14ac:dyDescent="0.15">
      <c r="A148" s="1"/>
    </row>
    <row r="149" spans="1:1" x14ac:dyDescent="0.15">
      <c r="A149" s="1"/>
    </row>
    <row r="150" spans="1:1" x14ac:dyDescent="0.15">
      <c r="A150" s="1"/>
    </row>
    <row r="151" spans="1:1" x14ac:dyDescent="0.15">
      <c r="A151" s="1"/>
    </row>
    <row r="152" spans="1:1" x14ac:dyDescent="0.15">
      <c r="A152" s="1"/>
    </row>
    <row r="153" spans="1:1" x14ac:dyDescent="0.15">
      <c r="A153" s="1"/>
    </row>
    <row r="154" spans="1:1" x14ac:dyDescent="0.15">
      <c r="A154" s="1"/>
    </row>
    <row r="155" spans="1:1" x14ac:dyDescent="0.15">
      <c r="A155" s="1"/>
    </row>
    <row r="156" spans="1:1" x14ac:dyDescent="0.15">
      <c r="A156" s="1"/>
    </row>
    <row r="157" spans="1:1" x14ac:dyDescent="0.15">
      <c r="A157" s="1"/>
    </row>
    <row r="158" spans="1:1" x14ac:dyDescent="0.15">
      <c r="A158" s="1"/>
    </row>
    <row r="159" spans="1:1" x14ac:dyDescent="0.15">
      <c r="A159" s="1"/>
    </row>
    <row r="160" spans="1:1" x14ac:dyDescent="0.15">
      <c r="A160" s="1"/>
    </row>
    <row r="161" spans="1:1" x14ac:dyDescent="0.15">
      <c r="A161" s="1"/>
    </row>
    <row r="162" spans="1:1" x14ac:dyDescent="0.15">
      <c r="A162" s="1"/>
    </row>
    <row r="163" spans="1:1" x14ac:dyDescent="0.15">
      <c r="A163" s="1"/>
    </row>
    <row r="164" spans="1:1" x14ac:dyDescent="0.15">
      <c r="A164" s="1"/>
    </row>
    <row r="165" spans="1:1" x14ac:dyDescent="0.15">
      <c r="A165" s="1"/>
    </row>
    <row r="166" spans="1:1" x14ac:dyDescent="0.15">
      <c r="A166" s="1"/>
    </row>
    <row r="167" spans="1:1" x14ac:dyDescent="0.15">
      <c r="A167" s="1"/>
    </row>
    <row r="168" spans="1:1" x14ac:dyDescent="0.15">
      <c r="A168" s="1"/>
    </row>
    <row r="169" spans="1:1" x14ac:dyDescent="0.15">
      <c r="A169" s="1"/>
    </row>
    <row r="170" spans="1:1" x14ac:dyDescent="0.15">
      <c r="A170" s="1"/>
    </row>
    <row r="171" spans="1:1" x14ac:dyDescent="0.15">
      <c r="A171" s="1"/>
    </row>
    <row r="172" spans="1:1" x14ac:dyDescent="0.15">
      <c r="A172" s="1"/>
    </row>
    <row r="173" spans="1:1" x14ac:dyDescent="0.15">
      <c r="A173" s="1"/>
    </row>
    <row r="174" spans="1:1" x14ac:dyDescent="0.15">
      <c r="A174" s="1"/>
    </row>
    <row r="175" spans="1:1" x14ac:dyDescent="0.15">
      <c r="A175" s="1"/>
    </row>
    <row r="176" spans="1:1" x14ac:dyDescent="0.15">
      <c r="A176" s="1"/>
    </row>
    <row r="177" spans="1:1" x14ac:dyDescent="0.15">
      <c r="A177" s="1"/>
    </row>
    <row r="178" spans="1:1" x14ac:dyDescent="0.15">
      <c r="A178" s="1"/>
    </row>
    <row r="179" spans="1:1" x14ac:dyDescent="0.15">
      <c r="A179" s="1"/>
    </row>
    <row r="180" spans="1:1" x14ac:dyDescent="0.15">
      <c r="A180" s="1"/>
    </row>
    <row r="181" spans="1:1" x14ac:dyDescent="0.15">
      <c r="A181" s="1"/>
    </row>
    <row r="182" spans="1:1" x14ac:dyDescent="0.15">
      <c r="A182" s="1"/>
    </row>
    <row r="183" spans="1:1" x14ac:dyDescent="0.15">
      <c r="A183" s="1"/>
    </row>
    <row r="184" spans="1:1" x14ac:dyDescent="0.15">
      <c r="A184" s="1"/>
    </row>
    <row r="185" spans="1:1" x14ac:dyDescent="0.15">
      <c r="A185" s="1"/>
    </row>
    <row r="186" spans="1:1" x14ac:dyDescent="0.15">
      <c r="A186" s="1"/>
    </row>
    <row r="187" spans="1:1" x14ac:dyDescent="0.15">
      <c r="A187" s="1"/>
    </row>
    <row r="188" spans="1:1" x14ac:dyDescent="0.15">
      <c r="A188" s="1"/>
    </row>
    <row r="189" spans="1:1" x14ac:dyDescent="0.15">
      <c r="A189" s="1"/>
    </row>
    <row r="190" spans="1:1" x14ac:dyDescent="0.15">
      <c r="A190" s="1"/>
    </row>
    <row r="191" spans="1:1" x14ac:dyDescent="0.15">
      <c r="A191" s="1"/>
    </row>
    <row r="192" spans="1:1" x14ac:dyDescent="0.15">
      <c r="A192" s="1"/>
    </row>
    <row r="193" spans="1:1" x14ac:dyDescent="0.15">
      <c r="A193" s="1"/>
    </row>
    <row r="194" spans="1:1" x14ac:dyDescent="0.15">
      <c r="A194" s="1"/>
    </row>
    <row r="195" spans="1:1" x14ac:dyDescent="0.15">
      <c r="A195" s="1"/>
    </row>
    <row r="196" spans="1:1" x14ac:dyDescent="0.15">
      <c r="A196" s="1"/>
    </row>
    <row r="197" spans="1:1" x14ac:dyDescent="0.15">
      <c r="A197" s="1"/>
    </row>
    <row r="198" spans="1:1" x14ac:dyDescent="0.15">
      <c r="A198" s="1"/>
    </row>
    <row r="199" spans="1:1" x14ac:dyDescent="0.15">
      <c r="A199" s="1"/>
    </row>
    <row r="200" spans="1:1" x14ac:dyDescent="0.15">
      <c r="A200" s="1"/>
    </row>
    <row r="201" spans="1:1" x14ac:dyDescent="0.15">
      <c r="A201" s="1"/>
    </row>
    <row r="202" spans="1:1" x14ac:dyDescent="0.15">
      <c r="A202" s="1"/>
    </row>
    <row r="203" spans="1:1" x14ac:dyDescent="0.15">
      <c r="A203" s="1"/>
    </row>
    <row r="204" spans="1:1" x14ac:dyDescent="0.15">
      <c r="A204" s="1"/>
    </row>
    <row r="205" spans="1:1" x14ac:dyDescent="0.15">
      <c r="A205" s="1"/>
    </row>
    <row r="206" spans="1:1" x14ac:dyDescent="0.15">
      <c r="A206" s="1"/>
    </row>
    <row r="207" spans="1:1" x14ac:dyDescent="0.15">
      <c r="A207" s="1"/>
    </row>
    <row r="208" spans="1:1" x14ac:dyDescent="0.15">
      <c r="A208" s="1"/>
    </row>
    <row r="209" spans="1:1" x14ac:dyDescent="0.15">
      <c r="A209" s="1"/>
    </row>
    <row r="210" spans="1:1" x14ac:dyDescent="0.15">
      <c r="A210" s="1"/>
    </row>
    <row r="211" spans="1:1" x14ac:dyDescent="0.15">
      <c r="A211" s="1"/>
    </row>
    <row r="212" spans="1:1" x14ac:dyDescent="0.15">
      <c r="A212" s="1"/>
    </row>
    <row r="213" spans="1:1" x14ac:dyDescent="0.15">
      <c r="A213" s="1"/>
    </row>
    <row r="214" spans="1:1" x14ac:dyDescent="0.15">
      <c r="A214" s="1"/>
    </row>
    <row r="215" spans="1:1" x14ac:dyDescent="0.15">
      <c r="A215" s="1"/>
    </row>
    <row r="216" spans="1:1" x14ac:dyDescent="0.15">
      <c r="A216" s="1"/>
    </row>
    <row r="217" spans="1:1" x14ac:dyDescent="0.15">
      <c r="A217" s="1"/>
    </row>
    <row r="218" spans="1:1" x14ac:dyDescent="0.15">
      <c r="A218" s="1"/>
    </row>
    <row r="219" spans="1:1" x14ac:dyDescent="0.15">
      <c r="A219" s="1"/>
    </row>
    <row r="220" spans="1:1" x14ac:dyDescent="0.15">
      <c r="A220" s="1"/>
    </row>
    <row r="221" spans="1:1" x14ac:dyDescent="0.15">
      <c r="A221" s="1"/>
    </row>
    <row r="222" spans="1:1" x14ac:dyDescent="0.15">
      <c r="A222" s="1"/>
    </row>
    <row r="223" spans="1:1" x14ac:dyDescent="0.15">
      <c r="A223" s="1"/>
    </row>
    <row r="224" spans="1:1" x14ac:dyDescent="0.15">
      <c r="A224" s="1"/>
    </row>
    <row r="225" spans="1:1" x14ac:dyDescent="0.15">
      <c r="A225" s="1"/>
    </row>
    <row r="226" spans="1:1" x14ac:dyDescent="0.15">
      <c r="A226" s="1"/>
    </row>
    <row r="227" spans="1:1" x14ac:dyDescent="0.15">
      <c r="A227" s="1"/>
    </row>
    <row r="228" spans="1:1" x14ac:dyDescent="0.15">
      <c r="A228" s="1"/>
    </row>
    <row r="229" spans="1:1" x14ac:dyDescent="0.15">
      <c r="A229" s="1"/>
    </row>
    <row r="230" spans="1:1" x14ac:dyDescent="0.15">
      <c r="A230" s="1"/>
    </row>
    <row r="231" spans="1:1" x14ac:dyDescent="0.15">
      <c r="A231" s="1"/>
    </row>
    <row r="232" spans="1:1" x14ac:dyDescent="0.15">
      <c r="A232" s="1"/>
    </row>
    <row r="233" spans="1:1" x14ac:dyDescent="0.15">
      <c r="A233" s="1"/>
    </row>
    <row r="234" spans="1:1" x14ac:dyDescent="0.15">
      <c r="A234" s="1"/>
    </row>
    <row r="235" spans="1:1" x14ac:dyDescent="0.15">
      <c r="A235" s="1"/>
    </row>
    <row r="236" spans="1:1" x14ac:dyDescent="0.15">
      <c r="A236" s="1"/>
    </row>
    <row r="237" spans="1:1" x14ac:dyDescent="0.15">
      <c r="A237" s="1"/>
    </row>
    <row r="238" spans="1:1" x14ac:dyDescent="0.15">
      <c r="A238" s="1"/>
    </row>
    <row r="239" spans="1:1" x14ac:dyDescent="0.15">
      <c r="A239" s="1"/>
    </row>
    <row r="240" spans="1:1" x14ac:dyDescent="0.15">
      <c r="A240" s="1"/>
    </row>
    <row r="241" spans="1:1" x14ac:dyDescent="0.15">
      <c r="A241" s="1"/>
    </row>
    <row r="242" spans="1:1" x14ac:dyDescent="0.15">
      <c r="A242" s="1"/>
    </row>
    <row r="243" spans="1:1" x14ac:dyDescent="0.15">
      <c r="A243" s="1"/>
    </row>
    <row r="244" spans="1:1" x14ac:dyDescent="0.15">
      <c r="A244" s="1"/>
    </row>
    <row r="245" spans="1:1" x14ac:dyDescent="0.15">
      <c r="A245" s="1"/>
    </row>
    <row r="246" spans="1:1" x14ac:dyDescent="0.15">
      <c r="A246" s="1"/>
    </row>
    <row r="247" spans="1:1" x14ac:dyDescent="0.15">
      <c r="A247" s="1"/>
    </row>
    <row r="248" spans="1:1" x14ac:dyDescent="0.15">
      <c r="A248" s="1"/>
    </row>
    <row r="249" spans="1:1" x14ac:dyDescent="0.15">
      <c r="A249" s="1"/>
    </row>
    <row r="250" spans="1:1" x14ac:dyDescent="0.15">
      <c r="A250" s="1"/>
    </row>
    <row r="251" spans="1:1" x14ac:dyDescent="0.15">
      <c r="A251" s="1"/>
    </row>
    <row r="252" spans="1:1" x14ac:dyDescent="0.15">
      <c r="A252" s="1"/>
    </row>
    <row r="253" spans="1:1" x14ac:dyDescent="0.15">
      <c r="A253" s="1"/>
    </row>
    <row r="254" spans="1:1" x14ac:dyDescent="0.15">
      <c r="A254" s="1"/>
    </row>
    <row r="255" spans="1:1" x14ac:dyDescent="0.15">
      <c r="A255" s="1"/>
    </row>
    <row r="256" spans="1:1" x14ac:dyDescent="0.15">
      <c r="A256" s="1"/>
    </row>
    <row r="257" spans="1:1" x14ac:dyDescent="0.15">
      <c r="A257" s="1"/>
    </row>
    <row r="258" spans="1:1" x14ac:dyDescent="0.15">
      <c r="A258" s="1"/>
    </row>
    <row r="259" spans="1:1" x14ac:dyDescent="0.15">
      <c r="A259" s="1"/>
    </row>
    <row r="260" spans="1:1" x14ac:dyDescent="0.15">
      <c r="A260" s="1"/>
    </row>
    <row r="261" spans="1:1" x14ac:dyDescent="0.15">
      <c r="A261" s="1"/>
    </row>
    <row r="262" spans="1:1" x14ac:dyDescent="0.15">
      <c r="A262" s="1"/>
    </row>
    <row r="263" spans="1:1" x14ac:dyDescent="0.15">
      <c r="A263" s="1"/>
    </row>
    <row r="264" spans="1:1" x14ac:dyDescent="0.15">
      <c r="A264" s="1"/>
    </row>
    <row r="265" spans="1:1" x14ac:dyDescent="0.15">
      <c r="A265" s="1"/>
    </row>
    <row r="266" spans="1:1" x14ac:dyDescent="0.15">
      <c r="A266" s="1"/>
    </row>
    <row r="267" spans="1:1" x14ac:dyDescent="0.15">
      <c r="A267" s="1"/>
    </row>
    <row r="268" spans="1:1" x14ac:dyDescent="0.15">
      <c r="A268" s="1"/>
    </row>
    <row r="269" spans="1:1" x14ac:dyDescent="0.15">
      <c r="A269" s="1"/>
    </row>
    <row r="270" spans="1:1" x14ac:dyDescent="0.15">
      <c r="A270" s="1"/>
    </row>
    <row r="271" spans="1:1" x14ac:dyDescent="0.15">
      <c r="A271" s="1"/>
    </row>
    <row r="272" spans="1:1" x14ac:dyDescent="0.15">
      <c r="A272" s="1"/>
    </row>
    <row r="273" spans="1:1" x14ac:dyDescent="0.15">
      <c r="A273" s="1"/>
    </row>
    <row r="274" spans="1:1" x14ac:dyDescent="0.15">
      <c r="A274" s="1"/>
    </row>
    <row r="275" spans="1:1" x14ac:dyDescent="0.15">
      <c r="A275" s="1"/>
    </row>
    <row r="276" spans="1:1" x14ac:dyDescent="0.15">
      <c r="A276" s="1"/>
    </row>
    <row r="277" spans="1:1" x14ac:dyDescent="0.15">
      <c r="A277" s="1"/>
    </row>
    <row r="278" spans="1:1" x14ac:dyDescent="0.15">
      <c r="A278" s="1"/>
    </row>
    <row r="279" spans="1:1" x14ac:dyDescent="0.15">
      <c r="A279" s="1"/>
    </row>
    <row r="280" spans="1:1" x14ac:dyDescent="0.15">
      <c r="A280" s="1"/>
    </row>
    <row r="281" spans="1:1" x14ac:dyDescent="0.15">
      <c r="A281" s="1"/>
    </row>
    <row r="282" spans="1:1" x14ac:dyDescent="0.15">
      <c r="A282" s="1"/>
    </row>
    <row r="283" spans="1:1" x14ac:dyDescent="0.15">
      <c r="A283" s="1"/>
    </row>
    <row r="284" spans="1:1" x14ac:dyDescent="0.15">
      <c r="A284" s="1"/>
    </row>
    <row r="285" spans="1:1" x14ac:dyDescent="0.15">
      <c r="A285" s="1"/>
    </row>
    <row r="286" spans="1:1" x14ac:dyDescent="0.15">
      <c r="A286" s="1"/>
    </row>
    <row r="287" spans="1:1" x14ac:dyDescent="0.15">
      <c r="A287" s="1"/>
    </row>
    <row r="288" spans="1:1" x14ac:dyDescent="0.15">
      <c r="A288" s="1"/>
    </row>
    <row r="289" spans="1:1" x14ac:dyDescent="0.15">
      <c r="A289" s="1"/>
    </row>
    <row r="290" spans="1:1" x14ac:dyDescent="0.15">
      <c r="A290" s="1"/>
    </row>
    <row r="291" spans="1:1" x14ac:dyDescent="0.15">
      <c r="A291" s="1"/>
    </row>
    <row r="292" spans="1:1" x14ac:dyDescent="0.15">
      <c r="A292" s="1"/>
    </row>
    <row r="293" spans="1:1" x14ac:dyDescent="0.15">
      <c r="A293" s="1"/>
    </row>
    <row r="294" spans="1:1" x14ac:dyDescent="0.15">
      <c r="A294" s="1"/>
    </row>
    <row r="295" spans="1:1" x14ac:dyDescent="0.15">
      <c r="A295" s="1"/>
    </row>
    <row r="296" spans="1:1" x14ac:dyDescent="0.15">
      <c r="A296" s="1"/>
    </row>
    <row r="297" spans="1:1" x14ac:dyDescent="0.15">
      <c r="A297" s="1"/>
    </row>
    <row r="298" spans="1:1" x14ac:dyDescent="0.15">
      <c r="A298" s="1"/>
    </row>
    <row r="299" spans="1:1" x14ac:dyDescent="0.15">
      <c r="A299" s="1"/>
    </row>
    <row r="300" spans="1:1" x14ac:dyDescent="0.15">
      <c r="A300" s="1"/>
    </row>
    <row r="301" spans="1:1" x14ac:dyDescent="0.15">
      <c r="A301" s="1"/>
    </row>
    <row r="302" spans="1:1" x14ac:dyDescent="0.15">
      <c r="A302" s="1"/>
    </row>
    <row r="303" spans="1:1" x14ac:dyDescent="0.15">
      <c r="A303" s="1"/>
    </row>
    <row r="304" spans="1:1" x14ac:dyDescent="0.15">
      <c r="A304" s="1"/>
    </row>
    <row r="305" spans="1:1" x14ac:dyDescent="0.15">
      <c r="A305" s="1"/>
    </row>
    <row r="306" spans="1:1" x14ac:dyDescent="0.15">
      <c r="A306" s="1"/>
    </row>
    <row r="307" spans="1:1" x14ac:dyDescent="0.15">
      <c r="A307" s="1"/>
    </row>
    <row r="308" spans="1:1" x14ac:dyDescent="0.15">
      <c r="A308" s="1"/>
    </row>
    <row r="309" spans="1:1" x14ac:dyDescent="0.15">
      <c r="A309" s="1"/>
    </row>
    <row r="310" spans="1:1" x14ac:dyDescent="0.15">
      <c r="A310" s="1"/>
    </row>
    <row r="311" spans="1:1" x14ac:dyDescent="0.15">
      <c r="A311" s="1"/>
    </row>
    <row r="312" spans="1:1" x14ac:dyDescent="0.15">
      <c r="A312" s="1"/>
    </row>
    <row r="313" spans="1:1" x14ac:dyDescent="0.15">
      <c r="A313" s="1"/>
    </row>
    <row r="314" spans="1:1" x14ac:dyDescent="0.15">
      <c r="A314" s="1"/>
    </row>
    <row r="315" spans="1:1" x14ac:dyDescent="0.15">
      <c r="A315" s="1"/>
    </row>
    <row r="316" spans="1:1" x14ac:dyDescent="0.15">
      <c r="A316" s="1"/>
    </row>
    <row r="317" spans="1:1" x14ac:dyDescent="0.15">
      <c r="A317" s="1"/>
    </row>
    <row r="318" spans="1:1" x14ac:dyDescent="0.15">
      <c r="A318" s="1"/>
    </row>
    <row r="319" spans="1:1" x14ac:dyDescent="0.15">
      <c r="A319" s="1"/>
    </row>
    <row r="320" spans="1:1" x14ac:dyDescent="0.15">
      <c r="A320" s="1"/>
    </row>
    <row r="321" spans="1:1" x14ac:dyDescent="0.15">
      <c r="A321" s="1"/>
    </row>
    <row r="322" spans="1:1" x14ac:dyDescent="0.15">
      <c r="A322" s="1"/>
    </row>
    <row r="323" spans="1:1" x14ac:dyDescent="0.15">
      <c r="A323" s="1"/>
    </row>
    <row r="324" spans="1:1" x14ac:dyDescent="0.15">
      <c r="A324" s="1"/>
    </row>
    <row r="325" spans="1:1" x14ac:dyDescent="0.15">
      <c r="A325" s="1"/>
    </row>
    <row r="326" spans="1:1" x14ac:dyDescent="0.15">
      <c r="A326" s="1"/>
    </row>
    <row r="327" spans="1:1" x14ac:dyDescent="0.15">
      <c r="A327" s="1"/>
    </row>
    <row r="328" spans="1:1" x14ac:dyDescent="0.15">
      <c r="A328" s="1"/>
    </row>
    <row r="329" spans="1:1" x14ac:dyDescent="0.15">
      <c r="A329" s="1"/>
    </row>
    <row r="330" spans="1:1" x14ac:dyDescent="0.15">
      <c r="A330" s="1"/>
    </row>
    <row r="331" spans="1:1" x14ac:dyDescent="0.15">
      <c r="A331" s="1"/>
    </row>
    <row r="332" spans="1:1" x14ac:dyDescent="0.15">
      <c r="A332" s="1"/>
    </row>
    <row r="333" spans="1:1" x14ac:dyDescent="0.15">
      <c r="A333" s="1"/>
    </row>
    <row r="334" spans="1:1" x14ac:dyDescent="0.15">
      <c r="A334" s="1"/>
    </row>
    <row r="335" spans="1:1" x14ac:dyDescent="0.15">
      <c r="A335" s="1"/>
    </row>
    <row r="336" spans="1:1" x14ac:dyDescent="0.15">
      <c r="A336" s="1"/>
    </row>
    <row r="337" spans="1:1" x14ac:dyDescent="0.15">
      <c r="A337" s="1"/>
    </row>
    <row r="338" spans="1:1" x14ac:dyDescent="0.15">
      <c r="A338" s="1"/>
    </row>
    <row r="339" spans="1:1" x14ac:dyDescent="0.15">
      <c r="A339" s="1"/>
    </row>
    <row r="340" spans="1:1" x14ac:dyDescent="0.15">
      <c r="A340" s="1"/>
    </row>
    <row r="341" spans="1:1" x14ac:dyDescent="0.15">
      <c r="A341" s="1"/>
    </row>
    <row r="342" spans="1:1" x14ac:dyDescent="0.15">
      <c r="A342" s="1"/>
    </row>
    <row r="343" spans="1:1" x14ac:dyDescent="0.15">
      <c r="A343" s="1"/>
    </row>
    <row r="344" spans="1:1" x14ac:dyDescent="0.15">
      <c r="A344" s="1"/>
    </row>
    <row r="345" spans="1:1" x14ac:dyDescent="0.15">
      <c r="A345" s="1"/>
    </row>
    <row r="346" spans="1:1" x14ac:dyDescent="0.15">
      <c r="A346" s="1"/>
    </row>
    <row r="347" spans="1:1" x14ac:dyDescent="0.15">
      <c r="A347" s="1"/>
    </row>
    <row r="348" spans="1:1" x14ac:dyDescent="0.15">
      <c r="A348" s="1"/>
    </row>
    <row r="349" spans="1:1" x14ac:dyDescent="0.15">
      <c r="A349" s="1"/>
    </row>
    <row r="350" spans="1:1" x14ac:dyDescent="0.15">
      <c r="A350" s="1"/>
    </row>
    <row r="351" spans="1:1" x14ac:dyDescent="0.15">
      <c r="A351" s="1"/>
    </row>
    <row r="352" spans="1:1" x14ac:dyDescent="0.15">
      <c r="A352" s="1"/>
    </row>
    <row r="353" spans="1:1" x14ac:dyDescent="0.15">
      <c r="A353" s="1"/>
    </row>
    <row r="354" spans="1:1" x14ac:dyDescent="0.15">
      <c r="A354" s="1"/>
    </row>
    <row r="355" spans="1:1" x14ac:dyDescent="0.15">
      <c r="A355" s="1"/>
    </row>
    <row r="356" spans="1:1" x14ac:dyDescent="0.15">
      <c r="A356" s="1"/>
    </row>
    <row r="357" spans="1:1" x14ac:dyDescent="0.15">
      <c r="A357" s="1"/>
    </row>
    <row r="358" spans="1:1" x14ac:dyDescent="0.15">
      <c r="A358" s="1"/>
    </row>
    <row r="359" spans="1:1" x14ac:dyDescent="0.15">
      <c r="A359" s="1"/>
    </row>
    <row r="360" spans="1:1" x14ac:dyDescent="0.15">
      <c r="A360" s="1"/>
    </row>
    <row r="361" spans="1:1" x14ac:dyDescent="0.15">
      <c r="A361" s="1"/>
    </row>
    <row r="362" spans="1:1" x14ac:dyDescent="0.15">
      <c r="A362" s="1"/>
    </row>
    <row r="363" spans="1:1" x14ac:dyDescent="0.15">
      <c r="A363" s="1"/>
    </row>
    <row r="364" spans="1:1" x14ac:dyDescent="0.15">
      <c r="A364" s="1"/>
    </row>
    <row r="365" spans="1:1" x14ac:dyDescent="0.15">
      <c r="A365" s="1"/>
    </row>
    <row r="366" spans="1:1" x14ac:dyDescent="0.15">
      <c r="A366" s="1"/>
    </row>
    <row r="367" spans="1:1" x14ac:dyDescent="0.15">
      <c r="A367" s="1"/>
    </row>
    <row r="368" spans="1:1" x14ac:dyDescent="0.15">
      <c r="A368" s="1"/>
    </row>
    <row r="369" spans="1:1" x14ac:dyDescent="0.15">
      <c r="A369" s="1"/>
    </row>
    <row r="370" spans="1:1" x14ac:dyDescent="0.15">
      <c r="A370" s="1"/>
    </row>
    <row r="371" spans="1:1" x14ac:dyDescent="0.15">
      <c r="A371" s="1"/>
    </row>
    <row r="372" spans="1:1" x14ac:dyDescent="0.15">
      <c r="A372" s="1"/>
    </row>
    <row r="373" spans="1:1" x14ac:dyDescent="0.15">
      <c r="A373" s="1"/>
    </row>
    <row r="374" spans="1:1" x14ac:dyDescent="0.15">
      <c r="A374" s="1"/>
    </row>
    <row r="375" spans="1:1" x14ac:dyDescent="0.15">
      <c r="A375" s="1"/>
    </row>
    <row r="376" spans="1:1" x14ac:dyDescent="0.15">
      <c r="A376" s="1"/>
    </row>
    <row r="377" spans="1:1" x14ac:dyDescent="0.15">
      <c r="A377" s="1"/>
    </row>
    <row r="378" spans="1:1" x14ac:dyDescent="0.15">
      <c r="A378" s="1"/>
    </row>
    <row r="379" spans="1:1" x14ac:dyDescent="0.15">
      <c r="A379" s="1"/>
    </row>
    <row r="380" spans="1:1" x14ac:dyDescent="0.15">
      <c r="A380" s="1"/>
    </row>
    <row r="381" spans="1:1" x14ac:dyDescent="0.15">
      <c r="A381" s="1"/>
    </row>
    <row r="382" spans="1:1" x14ac:dyDescent="0.15">
      <c r="A382" s="1"/>
    </row>
    <row r="383" spans="1:1" x14ac:dyDescent="0.15">
      <c r="A383" s="1"/>
    </row>
    <row r="384" spans="1:1" x14ac:dyDescent="0.15">
      <c r="A384" s="1"/>
    </row>
    <row r="385" spans="1:1" x14ac:dyDescent="0.15">
      <c r="A385" s="1"/>
    </row>
    <row r="386" spans="1:1" x14ac:dyDescent="0.15">
      <c r="A386" s="1"/>
    </row>
    <row r="387" spans="1:1" x14ac:dyDescent="0.15">
      <c r="A387" s="1"/>
    </row>
    <row r="388" spans="1:1" x14ac:dyDescent="0.15">
      <c r="A388" s="1"/>
    </row>
    <row r="389" spans="1:1" x14ac:dyDescent="0.15">
      <c r="A389" s="1"/>
    </row>
    <row r="390" spans="1:1" x14ac:dyDescent="0.15">
      <c r="A390" s="1"/>
    </row>
    <row r="391" spans="1:1" x14ac:dyDescent="0.15">
      <c r="A391" s="1"/>
    </row>
    <row r="392" spans="1:1" x14ac:dyDescent="0.15">
      <c r="A392" s="1"/>
    </row>
    <row r="393" spans="1:1" x14ac:dyDescent="0.15">
      <c r="A393" s="1"/>
    </row>
    <row r="394" spans="1:1" x14ac:dyDescent="0.15">
      <c r="A394" s="1"/>
    </row>
    <row r="395" spans="1:1" x14ac:dyDescent="0.15">
      <c r="A395" s="1"/>
    </row>
    <row r="396" spans="1:1" x14ac:dyDescent="0.15">
      <c r="A396" s="1"/>
    </row>
    <row r="397" spans="1:1" x14ac:dyDescent="0.15">
      <c r="A397" s="1"/>
    </row>
    <row r="398" spans="1:1" x14ac:dyDescent="0.15">
      <c r="A398" s="1"/>
    </row>
    <row r="399" spans="1:1" x14ac:dyDescent="0.15">
      <c r="A399" s="1"/>
    </row>
    <row r="400" spans="1:1" x14ac:dyDescent="0.15">
      <c r="A400" s="1"/>
    </row>
    <row r="401" spans="1:1" x14ac:dyDescent="0.15">
      <c r="A401" s="1"/>
    </row>
    <row r="402" spans="1:1" x14ac:dyDescent="0.15">
      <c r="A402" s="1"/>
    </row>
    <row r="403" spans="1:1" x14ac:dyDescent="0.15">
      <c r="A403" s="1"/>
    </row>
    <row r="404" spans="1:1" x14ac:dyDescent="0.15">
      <c r="A404" s="1"/>
    </row>
    <row r="405" spans="1:1" x14ac:dyDescent="0.15">
      <c r="A405" s="1"/>
    </row>
    <row r="406" spans="1:1" x14ac:dyDescent="0.15">
      <c r="A406" s="1"/>
    </row>
    <row r="407" spans="1:1" x14ac:dyDescent="0.15">
      <c r="A407" s="1"/>
    </row>
    <row r="408" spans="1:1" x14ac:dyDescent="0.15">
      <c r="A408" s="1"/>
    </row>
    <row r="409" spans="1:1" x14ac:dyDescent="0.15">
      <c r="A409" s="1"/>
    </row>
  </sheetData>
  <conditionalFormatting sqref="AH16:AH23">
    <cfRule type="dataBar" priority="1">
      <dataBar>
        <cfvo type="min"/>
        <cfvo type="max"/>
        <color rgb="FF63C384"/>
      </dataBar>
      <extLst>
        <ext xmlns:x14="http://schemas.microsoft.com/office/spreadsheetml/2009/9/main" uri="{B025F937-C7B1-47D3-B67F-A62EFF666E3E}">
          <x14:id>{8D5C6C1B-4814-8743-BC0E-C406A545B005}</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8D5C6C1B-4814-8743-BC0E-C406A545B005}">
            <x14:dataBar minLength="0" maxLength="100" gradient="0">
              <x14:cfvo type="autoMin"/>
              <x14:cfvo type="autoMax"/>
              <x14:negativeFillColor rgb="FFFF0000"/>
              <x14:axisColor rgb="FF000000"/>
            </x14:dataBar>
          </x14:cfRule>
          <xm:sqref>AH16:AH23</xm:sqref>
        </x14:conditionalFormatting>
      </x14:conditionalFormattings>
    </ex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KMART DATA - UNCLEAN</vt:lpstr>
      <vt:lpstr>KMART DATA</vt:lpstr>
      <vt:lpstr>Total Sales over time</vt:lpstr>
      <vt:lpstr>Average Sales over time</vt:lpstr>
      <vt:lpstr>Sales By Category</vt:lpstr>
      <vt:lpstr>Sales by suburb</vt:lpstr>
      <vt:lpstr>Sales By manager </vt:lpstr>
      <vt:lpstr>Sales By Buyers</vt:lpstr>
      <vt:lpstr>Online Vs Sales</vt:lpstr>
      <vt:lpstr>Map Sales by States </vt:lpstr>
      <vt:lpstr>Total Sales as per states</vt:lpstr>
      <vt:lpstr>Main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Krishnadev Pillai</dc:creator>
  <cp:lastModifiedBy>MRIDULA MAHAPATRA</cp:lastModifiedBy>
  <dcterms:created xsi:type="dcterms:W3CDTF">2025-02-04T04:19:03Z</dcterms:created>
  <dcterms:modified xsi:type="dcterms:W3CDTF">2025-09-06T14:06:40Z</dcterms:modified>
</cp:coreProperties>
</file>